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USER\Desktop\rahla\"/>
    </mc:Choice>
  </mc:AlternateContent>
  <xr:revisionPtr revIDLastSave="0" documentId="8_{397E0004-9A22-4328-8E00-F86F991730AC}" xr6:coauthVersionLast="47" xr6:coauthVersionMax="47" xr10:uidLastSave="{00000000-0000-0000-0000-000000000000}"/>
  <bookViews>
    <workbookView xWindow="-120" yWindow="-120" windowWidth="19560" windowHeight="11760" xr2:uid="{00000000-000D-0000-FFFF-FFFF00000000}"/>
  </bookViews>
  <sheets>
    <sheet name="DASHBOARD" sheetId="4" r:id="rId1"/>
    <sheet name="pivottable" sheetId="6" r:id="rId2"/>
    <sheet name="Hospital Data" sheetId="1" r:id="rId3"/>
  </sheets>
  <definedNames>
    <definedName name="_xlnm._FilterDatabase" localSheetId="2" hidden="1">'Hospital Data'!$A$1:$Z$6502</definedName>
    <definedName name="Slicer_Admission_Type">#N/A</definedName>
    <definedName name="Slicer_Department">#N/A</definedName>
    <definedName name="Slicer_Insurance_Type">#N/A</definedName>
    <definedName name="Slicer_Month">#N/A</definedName>
    <definedName name="Slicer_Staff_Role">#N/A</definedName>
    <definedName name="Slicer_Year">#N/A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2" i="1" l="1"/>
  <c r="AI2"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 r="AA4320" i="1"/>
  <c r="AA4321" i="1"/>
  <c r="AA4322" i="1"/>
  <c r="AA4323" i="1"/>
  <c r="AA4324" i="1"/>
  <c r="AA4325" i="1"/>
  <c r="AA4326" i="1"/>
  <c r="AA4327" i="1"/>
  <c r="AA4328" i="1"/>
  <c r="AA4329" i="1"/>
  <c r="AA4330" i="1"/>
  <c r="AA4331" i="1"/>
  <c r="AA4332" i="1"/>
  <c r="AA4333" i="1"/>
  <c r="AA4334" i="1"/>
  <c r="AA4335" i="1"/>
  <c r="AA4336" i="1"/>
  <c r="AA4337" i="1"/>
  <c r="AA4338" i="1"/>
  <c r="AA4339" i="1"/>
  <c r="AA4340" i="1"/>
  <c r="AA4341" i="1"/>
  <c r="AA4342" i="1"/>
  <c r="AA4343" i="1"/>
  <c r="AA4344" i="1"/>
  <c r="AA4345" i="1"/>
  <c r="AA4346" i="1"/>
  <c r="AA4347" i="1"/>
  <c r="AA4348" i="1"/>
  <c r="AA4349" i="1"/>
  <c r="AA4350" i="1"/>
  <c r="AA4351" i="1"/>
  <c r="AA4352" i="1"/>
  <c r="AA4353" i="1"/>
  <c r="AA4354" i="1"/>
  <c r="AA4355" i="1"/>
  <c r="AA4356" i="1"/>
  <c r="AA4357" i="1"/>
  <c r="AA4358" i="1"/>
  <c r="AA4359" i="1"/>
  <c r="AA4360" i="1"/>
  <c r="AA4361" i="1"/>
  <c r="AA4362" i="1"/>
  <c r="AA4363" i="1"/>
  <c r="AA4364" i="1"/>
  <c r="AA4365" i="1"/>
  <c r="AA4366" i="1"/>
  <c r="AA4367" i="1"/>
  <c r="AA4368" i="1"/>
  <c r="AA4369" i="1"/>
  <c r="AA4370" i="1"/>
  <c r="AA4371" i="1"/>
  <c r="AA4372" i="1"/>
  <c r="AA4373" i="1"/>
  <c r="AA4374" i="1"/>
  <c r="AA4375" i="1"/>
  <c r="AA4376" i="1"/>
  <c r="AA4377" i="1"/>
  <c r="AA4378" i="1"/>
  <c r="AA4379" i="1"/>
  <c r="AA4380" i="1"/>
  <c r="AA4381" i="1"/>
  <c r="AA4382" i="1"/>
  <c r="AA4383" i="1"/>
  <c r="AA4384" i="1"/>
  <c r="AA4385" i="1"/>
  <c r="AA4386" i="1"/>
  <c r="AA4387" i="1"/>
  <c r="AA4388" i="1"/>
  <c r="AA4389" i="1"/>
  <c r="AA4390" i="1"/>
  <c r="AA4391" i="1"/>
  <c r="AA4392" i="1"/>
  <c r="AA4393" i="1"/>
  <c r="AA4394" i="1"/>
  <c r="AA4395" i="1"/>
  <c r="AA4396" i="1"/>
  <c r="AA4397" i="1"/>
  <c r="AA4398" i="1"/>
  <c r="AA4399" i="1"/>
  <c r="AA4400" i="1"/>
  <c r="AA4401" i="1"/>
  <c r="AA4402" i="1"/>
  <c r="AA4403" i="1"/>
  <c r="AA4404"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4436" i="1"/>
  <c r="AA4437" i="1"/>
  <c r="AA4438" i="1"/>
  <c r="AA4439" i="1"/>
  <c r="AA4440" i="1"/>
  <c r="AA4441" i="1"/>
  <c r="AA4442" i="1"/>
  <c r="AA4443" i="1"/>
  <c r="AA4444" i="1"/>
  <c r="AA4445" i="1"/>
  <c r="AA4446" i="1"/>
  <c r="AA4447" i="1"/>
  <c r="AA4448" i="1"/>
  <c r="AA4449" i="1"/>
  <c r="AA4450" i="1"/>
  <c r="AA4451" i="1"/>
  <c r="AA4452" i="1"/>
  <c r="AA4453" i="1"/>
  <c r="AA4454" i="1"/>
  <c r="AA4455" i="1"/>
  <c r="AA4456" i="1"/>
  <c r="AA4457" i="1"/>
  <c r="AA4458" i="1"/>
  <c r="AA4459" i="1"/>
  <c r="AA4460" i="1"/>
  <c r="AA4461" i="1"/>
  <c r="AA4462" i="1"/>
  <c r="AA4463" i="1"/>
  <c r="AA4464" i="1"/>
  <c r="AA4465" i="1"/>
  <c r="AA4466" i="1"/>
  <c r="AA4467" i="1"/>
  <c r="AA4468" i="1"/>
  <c r="AA4469" i="1"/>
  <c r="AA4470" i="1"/>
  <c r="AA4471" i="1"/>
  <c r="AA4472" i="1"/>
  <c r="AA4473" i="1"/>
  <c r="AA4474" i="1"/>
  <c r="AA4475" i="1"/>
  <c r="AA4476" i="1"/>
  <c r="AA4477" i="1"/>
  <c r="AA4478" i="1"/>
  <c r="AA4479" i="1"/>
  <c r="AA4480" i="1"/>
  <c r="AA4481" i="1"/>
  <c r="AA4482" i="1"/>
  <c r="AA4483" i="1"/>
  <c r="AA4484" i="1"/>
  <c r="AA4485" i="1"/>
  <c r="AA4486" i="1"/>
  <c r="AA4487" i="1"/>
  <c r="AA4488" i="1"/>
  <c r="AA4489" i="1"/>
  <c r="AA4490" i="1"/>
  <c r="AA4491" i="1"/>
  <c r="AA4492" i="1"/>
  <c r="AA4493" i="1"/>
  <c r="AA4494" i="1"/>
  <c r="AA4495" i="1"/>
  <c r="AA4496" i="1"/>
  <c r="AA4497" i="1"/>
  <c r="AA4498" i="1"/>
  <c r="AA4499" i="1"/>
  <c r="AA4500" i="1"/>
  <c r="AA4501" i="1"/>
  <c r="AA4502" i="1"/>
  <c r="AA4503" i="1"/>
  <c r="AA4504" i="1"/>
  <c r="AA4505" i="1"/>
  <c r="AA4506" i="1"/>
  <c r="AA4507" i="1"/>
  <c r="AA4508" i="1"/>
  <c r="AA4509" i="1"/>
  <c r="AA4510" i="1"/>
  <c r="AA4511" i="1"/>
  <c r="AA4512" i="1"/>
  <c r="AA4513" i="1"/>
  <c r="AA4514" i="1"/>
  <c r="AA4515" i="1"/>
  <c r="AA4516" i="1"/>
  <c r="AA4517" i="1"/>
  <c r="AA4518" i="1"/>
  <c r="AA4519" i="1"/>
  <c r="AA4520" i="1"/>
  <c r="AA4521" i="1"/>
  <c r="AA4522" i="1"/>
  <c r="AA4523" i="1"/>
  <c r="AA4524" i="1"/>
  <c r="AA4525" i="1"/>
  <c r="AA4526" i="1"/>
  <c r="AA4527" i="1"/>
  <c r="AA4528" i="1"/>
  <c r="AA4529" i="1"/>
  <c r="AA4530" i="1"/>
  <c r="AA4531" i="1"/>
  <c r="AA4532" i="1"/>
  <c r="AA4533" i="1"/>
  <c r="AA4534" i="1"/>
  <c r="AA4535" i="1"/>
  <c r="AA4536" i="1"/>
  <c r="AA4537" i="1"/>
  <c r="AA4538" i="1"/>
  <c r="AA4539" i="1"/>
  <c r="AA4540" i="1"/>
  <c r="AA4541" i="1"/>
  <c r="AA4542" i="1"/>
  <c r="AA4543" i="1"/>
  <c r="AA4544" i="1"/>
  <c r="AA4545" i="1"/>
  <c r="AA4546" i="1"/>
  <c r="AA4547" i="1"/>
  <c r="AA4548" i="1"/>
  <c r="AA4549" i="1"/>
  <c r="AA4550" i="1"/>
  <c r="AA4551" i="1"/>
  <c r="AA4552" i="1"/>
  <c r="AA4553" i="1"/>
  <c r="AA4554" i="1"/>
  <c r="AA4555" i="1"/>
  <c r="AA4556" i="1"/>
  <c r="AA4557" i="1"/>
  <c r="AA4558" i="1"/>
  <c r="AA4559" i="1"/>
  <c r="AA4560" i="1"/>
  <c r="AA4561" i="1"/>
  <c r="AA4562" i="1"/>
  <c r="AA4563" i="1"/>
  <c r="AA4564" i="1"/>
  <c r="AA4565" i="1"/>
  <c r="AA4566" i="1"/>
  <c r="AA4567" i="1"/>
  <c r="AA4568" i="1"/>
  <c r="AA4569" i="1"/>
  <c r="AA4570" i="1"/>
  <c r="AA4571" i="1"/>
  <c r="AA4572" i="1"/>
  <c r="AA4573" i="1"/>
  <c r="AA4574" i="1"/>
  <c r="AA4575" i="1"/>
  <c r="AA4576" i="1"/>
  <c r="AA4577" i="1"/>
  <c r="AA4578" i="1"/>
  <c r="AA4579" i="1"/>
  <c r="AA4580" i="1"/>
  <c r="AA4581" i="1"/>
  <c r="AA4582" i="1"/>
  <c r="AA4583" i="1"/>
  <c r="AA4584" i="1"/>
  <c r="AA4585" i="1"/>
  <c r="AA4586" i="1"/>
  <c r="AA4587" i="1"/>
  <c r="AA4588" i="1"/>
  <c r="AA4589" i="1"/>
  <c r="AA4590" i="1"/>
  <c r="AA4591" i="1"/>
  <c r="AA4592" i="1"/>
  <c r="AA4593" i="1"/>
  <c r="AA4594" i="1"/>
  <c r="AA4595" i="1"/>
  <c r="AA4596" i="1"/>
  <c r="AA4597" i="1"/>
  <c r="AA4598" i="1"/>
  <c r="AA4599" i="1"/>
  <c r="AA4600" i="1"/>
  <c r="AA4601" i="1"/>
  <c r="AA4602" i="1"/>
  <c r="AA4603" i="1"/>
  <c r="AA4604" i="1"/>
  <c r="AA4605" i="1"/>
  <c r="AA4606" i="1"/>
  <c r="AA4607" i="1"/>
  <c r="AA4608" i="1"/>
  <c r="AA4609" i="1"/>
  <c r="AA4610" i="1"/>
  <c r="AA4611" i="1"/>
  <c r="AA4612" i="1"/>
  <c r="AA4613" i="1"/>
  <c r="AA4614" i="1"/>
  <c r="AA4615" i="1"/>
  <c r="AA4616" i="1"/>
  <c r="AA4617" i="1"/>
  <c r="AA4618" i="1"/>
  <c r="AA4619" i="1"/>
  <c r="AA4620" i="1"/>
  <c r="AA4621" i="1"/>
  <c r="AA4622" i="1"/>
  <c r="AA4623" i="1"/>
  <c r="AA4624" i="1"/>
  <c r="AA4625" i="1"/>
  <c r="AA4626" i="1"/>
  <c r="AA4627" i="1"/>
  <c r="AA4628" i="1"/>
  <c r="AA4629" i="1"/>
  <c r="AA4630" i="1"/>
  <c r="AA4631" i="1"/>
  <c r="AA4632" i="1"/>
  <c r="AA4633" i="1"/>
  <c r="AA4634" i="1"/>
  <c r="AA4635" i="1"/>
  <c r="AA4636" i="1"/>
  <c r="AA4637" i="1"/>
  <c r="AA4638" i="1"/>
  <c r="AA4639" i="1"/>
  <c r="AA4640" i="1"/>
  <c r="AA4641" i="1"/>
  <c r="AA4642" i="1"/>
  <c r="AA4643" i="1"/>
  <c r="AA4644" i="1"/>
  <c r="AA4645" i="1"/>
  <c r="AA4646" i="1"/>
  <c r="AA4647" i="1"/>
  <c r="AA4648" i="1"/>
  <c r="AA4649" i="1"/>
  <c r="AA4650" i="1"/>
  <c r="AA4651" i="1"/>
  <c r="AA4652" i="1"/>
  <c r="AA4653" i="1"/>
  <c r="AA4654" i="1"/>
  <c r="AA4655" i="1"/>
  <c r="AA4656" i="1"/>
  <c r="AA4657" i="1"/>
  <c r="AA4658" i="1"/>
  <c r="AA4659" i="1"/>
  <c r="AA4660" i="1"/>
  <c r="AA4661" i="1"/>
  <c r="AA4662" i="1"/>
  <c r="AA4663" i="1"/>
  <c r="AA4664" i="1"/>
  <c r="AA4665" i="1"/>
  <c r="AA4666" i="1"/>
  <c r="AA4667" i="1"/>
  <c r="AA4668" i="1"/>
  <c r="AA4669" i="1"/>
  <c r="AA4670" i="1"/>
  <c r="AA4671" i="1"/>
  <c r="AA4672" i="1"/>
  <c r="AA4673" i="1"/>
  <c r="AA4674" i="1"/>
  <c r="AA4675" i="1"/>
  <c r="AA4676" i="1"/>
  <c r="AA4677" i="1"/>
  <c r="AA4678" i="1"/>
  <c r="AA4679" i="1"/>
  <c r="AA4680" i="1"/>
  <c r="AA4681" i="1"/>
  <c r="AA4682" i="1"/>
  <c r="AA4683" i="1"/>
  <c r="AA4684" i="1"/>
  <c r="AA4685" i="1"/>
  <c r="AA4686" i="1"/>
  <c r="AA4687" i="1"/>
  <c r="AA4688" i="1"/>
  <c r="AA4689" i="1"/>
  <c r="AA4690" i="1"/>
  <c r="AA4691" i="1"/>
  <c r="AA4692" i="1"/>
  <c r="AA4693" i="1"/>
  <c r="AA4694" i="1"/>
  <c r="AA4695" i="1"/>
  <c r="AA4696" i="1"/>
  <c r="AA4697" i="1"/>
  <c r="AA4698" i="1"/>
  <c r="AA4699" i="1"/>
  <c r="AA4700" i="1"/>
  <c r="AA4701" i="1"/>
  <c r="AA4702" i="1"/>
  <c r="AA4703" i="1"/>
  <c r="AA4704" i="1"/>
  <c r="AA4705" i="1"/>
  <c r="AA4706" i="1"/>
  <c r="AA4707" i="1"/>
  <c r="AA4708" i="1"/>
  <c r="AA4709" i="1"/>
  <c r="AA4710" i="1"/>
  <c r="AA4711" i="1"/>
  <c r="AA4712" i="1"/>
  <c r="AA4713" i="1"/>
  <c r="AA4714" i="1"/>
  <c r="AA4715" i="1"/>
  <c r="AA4716" i="1"/>
  <c r="AA4717" i="1"/>
  <c r="AA4718" i="1"/>
  <c r="AA4719"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4743" i="1"/>
  <c r="AA4744" i="1"/>
  <c r="AA4745" i="1"/>
  <c r="AA4746" i="1"/>
  <c r="AA4747" i="1"/>
  <c r="AA4748" i="1"/>
  <c r="AA4749" i="1"/>
  <c r="AA4750" i="1"/>
  <c r="AA4751" i="1"/>
  <c r="AA4752" i="1"/>
  <c r="AA4753" i="1"/>
  <c r="AA4754" i="1"/>
  <c r="AA4755" i="1"/>
  <c r="AA4756" i="1"/>
  <c r="AA4757" i="1"/>
  <c r="AA4758" i="1"/>
  <c r="AA4759" i="1"/>
  <c r="AA4760" i="1"/>
  <c r="AA4761" i="1"/>
  <c r="AA4762" i="1"/>
  <c r="AA4763" i="1"/>
  <c r="AA4764" i="1"/>
  <c r="AA4765" i="1"/>
  <c r="AA4766" i="1"/>
  <c r="AA4767" i="1"/>
  <c r="AA4768" i="1"/>
  <c r="AA4769" i="1"/>
  <c r="AA4770" i="1"/>
  <c r="AA4771" i="1"/>
  <c r="AA4772" i="1"/>
  <c r="AA4773" i="1"/>
  <c r="AA4774" i="1"/>
  <c r="AA4775" i="1"/>
  <c r="AA4776" i="1"/>
  <c r="AA4777" i="1"/>
  <c r="AA4778" i="1"/>
  <c r="AA4779" i="1"/>
  <c r="AA4780" i="1"/>
  <c r="AA4781" i="1"/>
  <c r="AA4782" i="1"/>
  <c r="AA4783" i="1"/>
  <c r="AA4784" i="1"/>
  <c r="AA4785" i="1"/>
  <c r="AA4786" i="1"/>
  <c r="AA4787" i="1"/>
  <c r="AA4788" i="1"/>
  <c r="AA4789" i="1"/>
  <c r="AA4790" i="1"/>
  <c r="AA4791" i="1"/>
  <c r="AA4792" i="1"/>
  <c r="AA4793" i="1"/>
  <c r="AA4794" i="1"/>
  <c r="AA4795" i="1"/>
  <c r="AA4796" i="1"/>
  <c r="AA4797" i="1"/>
  <c r="AA4798" i="1"/>
  <c r="AA4799" i="1"/>
  <c r="AA4800" i="1"/>
  <c r="AA4801" i="1"/>
  <c r="AA4802" i="1"/>
  <c r="AA4803" i="1"/>
  <c r="AA4804" i="1"/>
  <c r="AA4805" i="1"/>
  <c r="AA4806" i="1"/>
  <c r="AA4807" i="1"/>
  <c r="AA4808" i="1"/>
  <c r="AA4809" i="1"/>
  <c r="AA4810" i="1"/>
  <c r="AA4811" i="1"/>
  <c r="AA4812" i="1"/>
  <c r="AA4813" i="1"/>
  <c r="AA4814" i="1"/>
  <c r="AA4815" i="1"/>
  <c r="AA4816" i="1"/>
  <c r="AA4817" i="1"/>
  <c r="AA4818" i="1"/>
  <c r="AA4819" i="1"/>
  <c r="AA4820" i="1"/>
  <c r="AA4821" i="1"/>
  <c r="AA4822" i="1"/>
  <c r="AA4823" i="1"/>
  <c r="AA4824" i="1"/>
  <c r="AA4825" i="1"/>
  <c r="AA4826" i="1"/>
  <c r="AA4827" i="1"/>
  <c r="AA4828" i="1"/>
  <c r="AA4829" i="1"/>
  <c r="AA4830" i="1"/>
  <c r="AA4831" i="1"/>
  <c r="AA4832" i="1"/>
  <c r="AA4833" i="1"/>
  <c r="AA4834" i="1"/>
  <c r="AA4835" i="1"/>
  <c r="AA4836" i="1"/>
  <c r="AA4837" i="1"/>
  <c r="AA4838" i="1"/>
  <c r="AA4839" i="1"/>
  <c r="AA4840" i="1"/>
  <c r="AA4841" i="1"/>
  <c r="AA4842" i="1"/>
  <c r="AA4843" i="1"/>
  <c r="AA4844" i="1"/>
  <c r="AA4845" i="1"/>
  <c r="AA4846" i="1"/>
  <c r="AA4847" i="1"/>
  <c r="AA4848" i="1"/>
  <c r="AA4849" i="1"/>
  <c r="AA4850" i="1"/>
  <c r="AA4851" i="1"/>
  <c r="AA4852" i="1"/>
  <c r="AA4853" i="1"/>
  <c r="AA4854" i="1"/>
  <c r="AA4855" i="1"/>
  <c r="AA4856" i="1"/>
  <c r="AA4857" i="1"/>
  <c r="AA4858" i="1"/>
  <c r="AA4859" i="1"/>
  <c r="AA4860" i="1"/>
  <c r="AA4861" i="1"/>
  <c r="AA4862" i="1"/>
  <c r="AA4863" i="1"/>
  <c r="AA4864" i="1"/>
  <c r="AA4865" i="1"/>
  <c r="AA4866" i="1"/>
  <c r="AA4867" i="1"/>
  <c r="AA4868" i="1"/>
  <c r="AA4869" i="1"/>
  <c r="AA4870" i="1"/>
  <c r="AA4871" i="1"/>
  <c r="AA4872" i="1"/>
  <c r="AA4873" i="1"/>
  <c r="AA4874" i="1"/>
  <c r="AA4875" i="1"/>
  <c r="AA4876" i="1"/>
  <c r="AA4877" i="1"/>
  <c r="AA4878" i="1"/>
  <c r="AA4879" i="1"/>
  <c r="AA4880" i="1"/>
  <c r="AA4881" i="1"/>
  <c r="AA4882" i="1"/>
  <c r="AA4883" i="1"/>
  <c r="AA4884" i="1"/>
  <c r="AA4885" i="1"/>
  <c r="AA4886" i="1"/>
  <c r="AA4887" i="1"/>
  <c r="AA4888" i="1"/>
  <c r="AA4889" i="1"/>
  <c r="AA4890" i="1"/>
  <c r="AA4891" i="1"/>
  <c r="AA4892" i="1"/>
  <c r="AA4893" i="1"/>
  <c r="AA4894" i="1"/>
  <c r="AA4895" i="1"/>
  <c r="AA4896" i="1"/>
  <c r="AA4897" i="1"/>
  <c r="AA4898" i="1"/>
  <c r="AA4899" i="1"/>
  <c r="AA4900" i="1"/>
  <c r="AA4901" i="1"/>
  <c r="AA4902" i="1"/>
  <c r="AA4903" i="1"/>
  <c r="AA4904" i="1"/>
  <c r="AA4905" i="1"/>
  <c r="AA4906" i="1"/>
  <c r="AA4907" i="1"/>
  <c r="AA4908" i="1"/>
  <c r="AA4909" i="1"/>
  <c r="AA4910" i="1"/>
  <c r="AA4911" i="1"/>
  <c r="AA4912" i="1"/>
  <c r="AA4913" i="1"/>
  <c r="AA4914" i="1"/>
  <c r="AA4915" i="1"/>
  <c r="AA4916" i="1"/>
  <c r="AA4917" i="1"/>
  <c r="AA4918" i="1"/>
  <c r="AA4919" i="1"/>
  <c r="AA4920" i="1"/>
  <c r="AA4921" i="1"/>
  <c r="AA4922" i="1"/>
  <c r="AA4923" i="1"/>
  <c r="AA4924" i="1"/>
  <c r="AA4925" i="1"/>
  <c r="AA4926" i="1"/>
  <c r="AA4927" i="1"/>
  <c r="AA4928" i="1"/>
  <c r="AA4929" i="1"/>
  <c r="AA4930" i="1"/>
  <c r="AA4931" i="1"/>
  <c r="AA4932" i="1"/>
  <c r="AA4933" i="1"/>
  <c r="AA4934" i="1"/>
  <c r="AA4935" i="1"/>
  <c r="AA4936" i="1"/>
  <c r="AA4937" i="1"/>
  <c r="AA4938"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4968" i="1"/>
  <c r="AA4969" i="1"/>
  <c r="AA4970" i="1"/>
  <c r="AA4971" i="1"/>
  <c r="AA4972" i="1"/>
  <c r="AA4973" i="1"/>
  <c r="AA4974" i="1"/>
  <c r="AA4975" i="1"/>
  <c r="AA4976" i="1"/>
  <c r="AA4977" i="1"/>
  <c r="AA4978" i="1"/>
  <c r="AA4979" i="1"/>
  <c r="AA4980" i="1"/>
  <c r="AA4981" i="1"/>
  <c r="AA4982" i="1"/>
  <c r="AA4983" i="1"/>
  <c r="AA4984" i="1"/>
  <c r="AA4985" i="1"/>
  <c r="AA4986" i="1"/>
  <c r="AA4987" i="1"/>
  <c r="AA4988" i="1"/>
  <c r="AA4989" i="1"/>
  <c r="AA4990" i="1"/>
  <c r="AA4991" i="1"/>
  <c r="AA4992" i="1"/>
  <c r="AA4993" i="1"/>
  <c r="AA4994" i="1"/>
  <c r="AA4995" i="1"/>
  <c r="AA4996" i="1"/>
  <c r="AA4997" i="1"/>
  <c r="AA4998" i="1"/>
  <c r="AA4999" i="1"/>
  <c r="AA5000" i="1"/>
  <c r="AA5001" i="1"/>
  <c r="AA5002" i="1"/>
  <c r="AA5003" i="1"/>
  <c r="AA5004" i="1"/>
  <c r="AA5005" i="1"/>
  <c r="AA5006" i="1"/>
  <c r="AA5007" i="1"/>
  <c r="AA5008" i="1"/>
  <c r="AA5009" i="1"/>
  <c r="AA5010" i="1"/>
  <c r="AA5011" i="1"/>
  <c r="AA5012" i="1"/>
  <c r="AA5013" i="1"/>
  <c r="AA5014" i="1"/>
  <c r="AA5015" i="1"/>
  <c r="AA5016" i="1"/>
  <c r="AA5017" i="1"/>
  <c r="AA5018" i="1"/>
  <c r="AA5019" i="1"/>
  <c r="AA5020" i="1"/>
  <c r="AA5021" i="1"/>
  <c r="AA5022" i="1"/>
  <c r="AA5023" i="1"/>
  <c r="AA5024" i="1"/>
  <c r="AA5025" i="1"/>
  <c r="AA5026" i="1"/>
  <c r="AA5027" i="1"/>
  <c r="AA5028" i="1"/>
  <c r="AA5029" i="1"/>
  <c r="AA5030" i="1"/>
  <c r="AA5031" i="1"/>
  <c r="AA5032" i="1"/>
  <c r="AA5033" i="1"/>
  <c r="AA5034" i="1"/>
  <c r="AA5035" i="1"/>
  <c r="AA5036" i="1"/>
  <c r="AA5037" i="1"/>
  <c r="AA5038" i="1"/>
  <c r="AA5039" i="1"/>
  <c r="AA5040" i="1"/>
  <c r="AA5041" i="1"/>
  <c r="AA5042" i="1"/>
  <c r="AA5043" i="1"/>
  <c r="AA5044" i="1"/>
  <c r="AA5045" i="1"/>
  <c r="AA5046" i="1"/>
  <c r="AA5047" i="1"/>
  <c r="AA5048" i="1"/>
  <c r="AA5049" i="1"/>
  <c r="AA5050" i="1"/>
  <c r="AA5051" i="1"/>
  <c r="AA5052" i="1"/>
  <c r="AA5053" i="1"/>
  <c r="AA5054" i="1"/>
  <c r="AA5055" i="1"/>
  <c r="AA5056" i="1"/>
  <c r="AA5057" i="1"/>
  <c r="AA5058" i="1"/>
  <c r="AA5059" i="1"/>
  <c r="AA5060" i="1"/>
  <c r="AA5061" i="1"/>
  <c r="AA5062" i="1"/>
  <c r="AA5063" i="1"/>
  <c r="AA5064" i="1"/>
  <c r="AA5065" i="1"/>
  <c r="AA5066" i="1"/>
  <c r="AA5067" i="1"/>
  <c r="AA5068" i="1"/>
  <c r="AA5069" i="1"/>
  <c r="AA5070" i="1"/>
  <c r="AA5071" i="1"/>
  <c r="AA5072" i="1"/>
  <c r="AA5073" i="1"/>
  <c r="AA5074" i="1"/>
  <c r="AA5075" i="1"/>
  <c r="AA5076" i="1"/>
  <c r="AA5077" i="1"/>
  <c r="AA5078" i="1"/>
  <c r="AA5079" i="1"/>
  <c r="AA5080" i="1"/>
  <c r="AA5081" i="1"/>
  <c r="AA5082" i="1"/>
  <c r="AA5083" i="1"/>
  <c r="AA5084" i="1"/>
  <c r="AA5085" i="1"/>
  <c r="AA5086" i="1"/>
  <c r="AA5087" i="1"/>
  <c r="AA5088" i="1"/>
  <c r="AA5089" i="1"/>
  <c r="AA5090" i="1"/>
  <c r="AA5091" i="1"/>
  <c r="AA5092" i="1"/>
  <c r="AA5093" i="1"/>
  <c r="AA5094" i="1"/>
  <c r="AA5095" i="1"/>
  <c r="AA5096" i="1"/>
  <c r="AA5097" i="1"/>
  <c r="AA5098" i="1"/>
  <c r="AA5099" i="1"/>
  <c r="AA5100" i="1"/>
  <c r="AA5101" i="1"/>
  <c r="AA5102" i="1"/>
  <c r="AA5103" i="1"/>
  <c r="AA5104" i="1"/>
  <c r="AA5105" i="1"/>
  <c r="AA5106" i="1"/>
  <c r="AA5107" i="1"/>
  <c r="AA5108" i="1"/>
  <c r="AA5109" i="1"/>
  <c r="AA5110" i="1"/>
  <c r="AA5111" i="1"/>
  <c r="AA5112" i="1"/>
  <c r="AA5113" i="1"/>
  <c r="AA5114" i="1"/>
  <c r="AA5115" i="1"/>
  <c r="AA5116" i="1"/>
  <c r="AA5117" i="1"/>
  <c r="AA5118" i="1"/>
  <c r="AA5119" i="1"/>
  <c r="AA5120" i="1"/>
  <c r="AA5121" i="1"/>
  <c r="AA5122" i="1"/>
  <c r="AA5123" i="1"/>
  <c r="AA5124" i="1"/>
  <c r="AA5125" i="1"/>
  <c r="AA5126" i="1"/>
  <c r="AA5127" i="1"/>
  <c r="AA5128" i="1"/>
  <c r="AA5129" i="1"/>
  <c r="AA5130" i="1"/>
  <c r="AA5131" i="1"/>
  <c r="AA5132" i="1"/>
  <c r="AA5133" i="1"/>
  <c r="AA5134" i="1"/>
  <c r="AA5135" i="1"/>
  <c r="AA5136" i="1"/>
  <c r="AA5137" i="1"/>
  <c r="AA5138" i="1"/>
  <c r="AA5139" i="1"/>
  <c r="AA5140" i="1"/>
  <c r="AA5141" i="1"/>
  <c r="AA5142" i="1"/>
  <c r="AA5143" i="1"/>
  <c r="AA5144" i="1"/>
  <c r="AA5145" i="1"/>
  <c r="AA5146" i="1"/>
  <c r="AA5147" i="1"/>
  <c r="AA5148" i="1"/>
  <c r="AA5149" i="1"/>
  <c r="AA5150" i="1"/>
  <c r="AA5151" i="1"/>
  <c r="AA5152" i="1"/>
  <c r="AA5153" i="1"/>
  <c r="AA5154" i="1"/>
  <c r="AA5155" i="1"/>
  <c r="AA5156" i="1"/>
  <c r="AA5157" i="1"/>
  <c r="AA5158" i="1"/>
  <c r="AA5159" i="1"/>
  <c r="AA5160" i="1"/>
  <c r="AA5161" i="1"/>
  <c r="AA5162" i="1"/>
  <c r="AA5163" i="1"/>
  <c r="AA5164" i="1"/>
  <c r="AA5165" i="1"/>
  <c r="AA5166" i="1"/>
  <c r="AA5167" i="1"/>
  <c r="AA5168" i="1"/>
  <c r="AA5169" i="1"/>
  <c r="AA5170" i="1"/>
  <c r="AA5171" i="1"/>
  <c r="AA5172" i="1"/>
  <c r="AA5173" i="1"/>
  <c r="AA5174" i="1"/>
  <c r="AA5175" i="1"/>
  <c r="AA5176" i="1"/>
  <c r="AA5177" i="1"/>
  <c r="AA5178" i="1"/>
  <c r="AA5179" i="1"/>
  <c r="AA5180" i="1"/>
  <c r="AA5181" i="1"/>
  <c r="AA5182" i="1"/>
  <c r="AA5183" i="1"/>
  <c r="AA5184" i="1"/>
  <c r="AA5185" i="1"/>
  <c r="AA5186" i="1"/>
  <c r="AA5187" i="1"/>
  <c r="AA5188" i="1"/>
  <c r="AA5189" i="1"/>
  <c r="AA5190" i="1"/>
  <c r="AA5191" i="1"/>
  <c r="AA5192" i="1"/>
  <c r="AA5193" i="1"/>
  <c r="AA5194" i="1"/>
  <c r="AA5195" i="1"/>
  <c r="AA5196" i="1"/>
  <c r="AA5197" i="1"/>
  <c r="AA5198" i="1"/>
  <c r="AA5199" i="1"/>
  <c r="AA5200" i="1"/>
  <c r="AA5201" i="1"/>
  <c r="AA5202" i="1"/>
  <c r="AA5203" i="1"/>
  <c r="AA5204" i="1"/>
  <c r="AA5205" i="1"/>
  <c r="AA5206" i="1"/>
  <c r="AA5207" i="1"/>
  <c r="AA5208" i="1"/>
  <c r="AA5209" i="1"/>
  <c r="AA5210" i="1"/>
  <c r="AA5211" i="1"/>
  <c r="AA5212" i="1"/>
  <c r="AA5213" i="1"/>
  <c r="AA5214" i="1"/>
  <c r="AA5215" i="1"/>
  <c r="AA5216" i="1"/>
  <c r="AA5217" i="1"/>
  <c r="AA5218" i="1"/>
  <c r="AA5219" i="1"/>
  <c r="AA5220" i="1"/>
  <c r="AA5221" i="1"/>
  <c r="AA5222" i="1"/>
  <c r="AA5223" i="1"/>
  <c r="AA5224" i="1"/>
  <c r="AA5225" i="1"/>
  <c r="AA5226" i="1"/>
  <c r="AA5227" i="1"/>
  <c r="AA5228" i="1"/>
  <c r="AA5229" i="1"/>
  <c r="AA5230" i="1"/>
  <c r="AA5231" i="1"/>
  <c r="AA5232" i="1"/>
  <c r="AA5233" i="1"/>
  <c r="AA5234" i="1"/>
  <c r="AA5235" i="1"/>
  <c r="AA5236" i="1"/>
  <c r="AA5237" i="1"/>
  <c r="AA5238" i="1"/>
  <c r="AA5239" i="1"/>
  <c r="AA5240" i="1"/>
  <c r="AA5241" i="1"/>
  <c r="AA5242" i="1"/>
  <c r="AA5243" i="1"/>
  <c r="AA5244" i="1"/>
  <c r="AA5245" i="1"/>
  <c r="AA5246" i="1"/>
  <c r="AA5247" i="1"/>
  <c r="AA5248" i="1"/>
  <c r="AA5249" i="1"/>
  <c r="AA5250" i="1"/>
  <c r="AA5251" i="1"/>
  <c r="AA5252" i="1"/>
  <c r="AA5253" i="1"/>
  <c r="AA5254" i="1"/>
  <c r="AA5255" i="1"/>
  <c r="AA5256" i="1"/>
  <c r="AA5257" i="1"/>
  <c r="AA5258" i="1"/>
  <c r="AA5259" i="1"/>
  <c r="AA5260" i="1"/>
  <c r="AA5261" i="1"/>
  <c r="AA5262" i="1"/>
  <c r="AA5263" i="1"/>
  <c r="AA5264" i="1"/>
  <c r="AA5265" i="1"/>
  <c r="AA5266" i="1"/>
  <c r="AA5267" i="1"/>
  <c r="AA5268" i="1"/>
  <c r="AA5269" i="1"/>
  <c r="AA5270" i="1"/>
  <c r="AA5271" i="1"/>
  <c r="AA5272" i="1"/>
  <c r="AA5273" i="1"/>
  <c r="AA5274" i="1"/>
  <c r="AA5275" i="1"/>
  <c r="AA5276" i="1"/>
  <c r="AA5277" i="1"/>
  <c r="AA5278" i="1"/>
  <c r="AA5279" i="1"/>
  <c r="AA5280" i="1"/>
  <c r="AA5281" i="1"/>
  <c r="AA5282" i="1"/>
  <c r="AA5283" i="1"/>
  <c r="AA5284" i="1"/>
  <c r="AA5285" i="1"/>
  <c r="AA5286" i="1"/>
  <c r="AA5287" i="1"/>
  <c r="AA5288" i="1"/>
  <c r="AA5289" i="1"/>
  <c r="AA5290" i="1"/>
  <c r="AA5291" i="1"/>
  <c r="AA5292" i="1"/>
  <c r="AA5293" i="1"/>
  <c r="AA5294" i="1"/>
  <c r="AA5295" i="1"/>
  <c r="AA5296" i="1"/>
  <c r="AA5297" i="1"/>
  <c r="AA5298" i="1"/>
  <c r="AA5299" i="1"/>
  <c r="AA5300" i="1"/>
  <c r="AA5301" i="1"/>
  <c r="AA5302" i="1"/>
  <c r="AA5303" i="1"/>
  <c r="AA5304" i="1"/>
  <c r="AA5305" i="1"/>
  <c r="AA5306" i="1"/>
  <c r="AA5307" i="1"/>
  <c r="AA5308" i="1"/>
  <c r="AA5309" i="1"/>
  <c r="AA5310" i="1"/>
  <c r="AA5311" i="1"/>
  <c r="AA5312" i="1"/>
  <c r="AA5313" i="1"/>
  <c r="AA5314" i="1"/>
  <c r="AA5315" i="1"/>
  <c r="AA5316" i="1"/>
  <c r="AA5317" i="1"/>
  <c r="AA5318" i="1"/>
  <c r="AA5319" i="1"/>
  <c r="AA5320" i="1"/>
  <c r="AA5321" i="1"/>
  <c r="AA5322" i="1"/>
  <c r="AA5323" i="1"/>
  <c r="AA5324" i="1"/>
  <c r="AA5325" i="1"/>
  <c r="AA5326" i="1"/>
  <c r="AA5327" i="1"/>
  <c r="AA5328" i="1"/>
  <c r="AA5329" i="1"/>
  <c r="AA5330" i="1"/>
  <c r="AA5331" i="1"/>
  <c r="AA5332" i="1"/>
  <c r="AA5333" i="1"/>
  <c r="AA5334" i="1"/>
  <c r="AA5335" i="1"/>
  <c r="AA5336" i="1"/>
  <c r="AA5337" i="1"/>
  <c r="AA5338" i="1"/>
  <c r="AA5339" i="1"/>
  <c r="AA5340" i="1"/>
  <c r="AA5341" i="1"/>
  <c r="AA5342" i="1"/>
  <c r="AA5343" i="1"/>
  <c r="AA5344" i="1"/>
  <c r="AA5345" i="1"/>
  <c r="AA5346" i="1"/>
  <c r="AA5347" i="1"/>
  <c r="AA5348" i="1"/>
  <c r="AA5349" i="1"/>
  <c r="AA5350" i="1"/>
  <c r="AA5351" i="1"/>
  <c r="AA5352" i="1"/>
  <c r="AA5353" i="1"/>
  <c r="AA5354" i="1"/>
  <c r="AA5355" i="1"/>
  <c r="AA5356" i="1"/>
  <c r="AA5357" i="1"/>
  <c r="AA5358" i="1"/>
  <c r="AA5359" i="1"/>
  <c r="AA5360" i="1"/>
  <c r="AA5361" i="1"/>
  <c r="AA5362" i="1"/>
  <c r="AA5363" i="1"/>
  <c r="AA5364" i="1"/>
  <c r="AA5365" i="1"/>
  <c r="AA5366" i="1"/>
  <c r="AA5367" i="1"/>
  <c r="AA5368" i="1"/>
  <c r="AA5369" i="1"/>
  <c r="AA5370" i="1"/>
  <c r="AA5371" i="1"/>
  <c r="AA5372" i="1"/>
  <c r="AA5373" i="1"/>
  <c r="AA5374" i="1"/>
  <c r="AA5375" i="1"/>
  <c r="AA5376" i="1"/>
  <c r="AA5377" i="1"/>
  <c r="AA5378" i="1"/>
  <c r="AA5379" i="1"/>
  <c r="AA5380" i="1"/>
  <c r="AA5381" i="1"/>
  <c r="AA5382" i="1"/>
  <c r="AA5383" i="1"/>
  <c r="AA5384" i="1"/>
  <c r="AA5385" i="1"/>
  <c r="AA5386" i="1"/>
  <c r="AA5387" i="1"/>
  <c r="AA5388" i="1"/>
  <c r="AA5389" i="1"/>
  <c r="AA5390" i="1"/>
  <c r="AA5391" i="1"/>
  <c r="AA5392" i="1"/>
  <c r="AA5393" i="1"/>
  <c r="AA5394" i="1"/>
  <c r="AA5395" i="1"/>
  <c r="AA5396" i="1"/>
  <c r="AA5397" i="1"/>
  <c r="AA5398" i="1"/>
  <c r="AA5399" i="1"/>
  <c r="AA5400" i="1"/>
  <c r="AA5401" i="1"/>
  <c r="AA5402" i="1"/>
  <c r="AA5403" i="1"/>
  <c r="AA5404" i="1"/>
  <c r="AA5405" i="1"/>
  <c r="AA5406" i="1"/>
  <c r="AA5407" i="1"/>
  <c r="AA5408" i="1"/>
  <c r="AA5409" i="1"/>
  <c r="AA5410" i="1"/>
  <c r="AA5411" i="1"/>
  <c r="AA5412" i="1"/>
  <c r="AA5413" i="1"/>
  <c r="AA5414" i="1"/>
  <c r="AA5415" i="1"/>
  <c r="AA5416" i="1"/>
  <c r="AA5417" i="1"/>
  <c r="AA5418" i="1"/>
  <c r="AA5419" i="1"/>
  <c r="AA5420" i="1"/>
  <c r="AA5421" i="1"/>
  <c r="AA5422" i="1"/>
  <c r="AA5423" i="1"/>
  <c r="AA5424" i="1"/>
  <c r="AA5425" i="1"/>
  <c r="AA5426" i="1"/>
  <c r="AA5427" i="1"/>
  <c r="AA5428" i="1"/>
  <c r="AA5429" i="1"/>
  <c r="AA5430" i="1"/>
  <c r="AA5431" i="1"/>
  <c r="AA5432" i="1"/>
  <c r="AA5433" i="1"/>
  <c r="AA5434" i="1"/>
  <c r="AA5435" i="1"/>
  <c r="AA5436" i="1"/>
  <c r="AA5437" i="1"/>
  <c r="AA5438" i="1"/>
  <c r="AA5439" i="1"/>
  <c r="AA5440" i="1"/>
  <c r="AA5441" i="1"/>
  <c r="AA5442" i="1"/>
  <c r="AA5443" i="1"/>
  <c r="AA5444" i="1"/>
  <c r="AA5445" i="1"/>
  <c r="AA5446" i="1"/>
  <c r="AA5447" i="1"/>
  <c r="AA5448" i="1"/>
  <c r="AA5449" i="1"/>
  <c r="AA5450" i="1"/>
  <c r="AA5451" i="1"/>
  <c r="AA5452" i="1"/>
  <c r="AA5453" i="1"/>
  <c r="AA5454" i="1"/>
  <c r="AA5455" i="1"/>
  <c r="AA5456" i="1"/>
  <c r="AA5457" i="1"/>
  <c r="AA5458" i="1"/>
  <c r="AA5459" i="1"/>
  <c r="AA5460" i="1"/>
  <c r="AA5461" i="1"/>
  <c r="AA5462" i="1"/>
  <c r="AA5463" i="1"/>
  <c r="AA5464" i="1"/>
  <c r="AA5465" i="1"/>
  <c r="AA5466" i="1"/>
  <c r="AA5467" i="1"/>
  <c r="AA5468" i="1"/>
  <c r="AA5469" i="1"/>
  <c r="AA5470" i="1"/>
  <c r="AA5471" i="1"/>
  <c r="AA5472" i="1"/>
  <c r="AA5473" i="1"/>
  <c r="AA5474" i="1"/>
  <c r="AA5475" i="1"/>
  <c r="AA5476" i="1"/>
  <c r="AA5477" i="1"/>
  <c r="AA5478" i="1"/>
  <c r="AA5479" i="1"/>
  <c r="AA5480" i="1"/>
  <c r="AA5481" i="1"/>
  <c r="AA5482" i="1"/>
  <c r="AA5483" i="1"/>
  <c r="AA5484" i="1"/>
  <c r="AA5485" i="1"/>
  <c r="AA5486" i="1"/>
  <c r="AA5487" i="1"/>
  <c r="AA5488" i="1"/>
  <c r="AA5489" i="1"/>
  <c r="AA5490" i="1"/>
  <c r="AA5491" i="1"/>
  <c r="AA5492" i="1"/>
  <c r="AA5493" i="1"/>
  <c r="AA5494" i="1"/>
  <c r="AA5495" i="1"/>
  <c r="AA5496" i="1"/>
  <c r="AA5497" i="1"/>
  <c r="AA5498" i="1"/>
  <c r="AA5499" i="1"/>
  <c r="AA5500" i="1"/>
  <c r="AA5501" i="1"/>
  <c r="AA5502" i="1"/>
  <c r="AA5503" i="1"/>
  <c r="AA5504" i="1"/>
  <c r="AA5505" i="1"/>
  <c r="AA5506" i="1"/>
  <c r="AA5507" i="1"/>
  <c r="AA5508" i="1"/>
  <c r="AA5509" i="1"/>
  <c r="AA5510" i="1"/>
  <c r="AA5511" i="1"/>
  <c r="AA5512" i="1"/>
  <c r="AA5513" i="1"/>
  <c r="AA5514" i="1"/>
  <c r="AA5515" i="1"/>
  <c r="AA5516" i="1"/>
  <c r="AA5517" i="1"/>
  <c r="AA5518" i="1"/>
  <c r="AA5519" i="1"/>
  <c r="AA5520" i="1"/>
  <c r="AA5521" i="1"/>
  <c r="AA5522" i="1"/>
  <c r="AA5523" i="1"/>
  <c r="AA5524" i="1"/>
  <c r="AA5525" i="1"/>
  <c r="AA5526" i="1"/>
  <c r="AA5527" i="1"/>
  <c r="AA5528" i="1"/>
  <c r="AA5529" i="1"/>
  <c r="AA5530" i="1"/>
  <c r="AA5531" i="1"/>
  <c r="AA5532" i="1"/>
  <c r="AA5533" i="1"/>
  <c r="AA5534" i="1"/>
  <c r="AA5535" i="1"/>
  <c r="AA5536" i="1"/>
  <c r="AA5537" i="1"/>
  <c r="AA5538" i="1"/>
  <c r="AA5539" i="1"/>
  <c r="AA5540" i="1"/>
  <c r="AA5541" i="1"/>
  <c r="AA5542" i="1"/>
  <c r="AA5543" i="1"/>
  <c r="AA5544" i="1"/>
  <c r="AA5545" i="1"/>
  <c r="AA5546" i="1"/>
  <c r="AA5547" i="1"/>
  <c r="AA5548" i="1"/>
  <c r="AA5549" i="1"/>
  <c r="AA5550" i="1"/>
  <c r="AA5551" i="1"/>
  <c r="AA5552" i="1"/>
  <c r="AA5553" i="1"/>
  <c r="AA5554" i="1"/>
  <c r="AA5555" i="1"/>
  <c r="AA5556" i="1"/>
  <c r="AA5557" i="1"/>
  <c r="AA5558" i="1"/>
  <c r="AA5559" i="1"/>
  <c r="AA5560" i="1"/>
  <c r="AA5561" i="1"/>
  <c r="AA5562" i="1"/>
  <c r="AA5563" i="1"/>
  <c r="AA5564" i="1"/>
  <c r="AA5565" i="1"/>
  <c r="AA5566" i="1"/>
  <c r="AA5567" i="1"/>
  <c r="AA5568" i="1"/>
  <c r="AA5569" i="1"/>
  <c r="AA5570" i="1"/>
  <c r="AA5571" i="1"/>
  <c r="AA5572" i="1"/>
  <c r="AA5573" i="1"/>
  <c r="AA5574" i="1"/>
  <c r="AA5575" i="1"/>
  <c r="AA5576" i="1"/>
  <c r="AA5577" i="1"/>
  <c r="AA5578" i="1"/>
  <c r="AA5579" i="1"/>
  <c r="AA5580" i="1"/>
  <c r="AA5581" i="1"/>
  <c r="AA5582" i="1"/>
  <c r="AA5583" i="1"/>
  <c r="AA5584" i="1"/>
  <c r="AA5585" i="1"/>
  <c r="AA5586" i="1"/>
  <c r="AA5587" i="1"/>
  <c r="AA5588" i="1"/>
  <c r="AA5589" i="1"/>
  <c r="AA5590" i="1"/>
  <c r="AA5591" i="1"/>
  <c r="AA5592" i="1"/>
  <c r="AA5593" i="1"/>
  <c r="AA5594" i="1"/>
  <c r="AA5595" i="1"/>
  <c r="AA5596" i="1"/>
  <c r="AA5597" i="1"/>
  <c r="AA5598" i="1"/>
  <c r="AA5599" i="1"/>
  <c r="AA5600" i="1"/>
  <c r="AA5601" i="1"/>
  <c r="AA5602" i="1"/>
  <c r="AA5603" i="1"/>
  <c r="AA5604" i="1"/>
  <c r="AA5605" i="1"/>
  <c r="AA5606" i="1"/>
  <c r="AA5607" i="1"/>
  <c r="AA5608" i="1"/>
  <c r="AA5609" i="1"/>
  <c r="AA5610" i="1"/>
  <c r="AA5611" i="1"/>
  <c r="AA5612" i="1"/>
  <c r="AA5613" i="1"/>
  <c r="AA5614" i="1"/>
  <c r="AA5615" i="1"/>
  <c r="AA5616" i="1"/>
  <c r="AA5617" i="1"/>
  <c r="AA5618" i="1"/>
  <c r="AA5619" i="1"/>
  <c r="AA5620" i="1"/>
  <c r="AA5621" i="1"/>
  <c r="AA5622" i="1"/>
  <c r="AA5623" i="1"/>
  <c r="AA5624" i="1"/>
  <c r="AA5625" i="1"/>
  <c r="AA5626" i="1"/>
  <c r="AA5627" i="1"/>
  <c r="AA5628" i="1"/>
  <c r="AA5629" i="1"/>
  <c r="AA5630" i="1"/>
  <c r="AA5631" i="1"/>
  <c r="AA5632" i="1"/>
  <c r="AA5633" i="1"/>
  <c r="AA5634" i="1"/>
  <c r="AA5635" i="1"/>
  <c r="AA5636" i="1"/>
  <c r="AA5637" i="1"/>
  <c r="AA5638" i="1"/>
  <c r="AA5639" i="1"/>
  <c r="AA5640" i="1"/>
  <c r="AA5641" i="1"/>
  <c r="AA5642" i="1"/>
  <c r="AA5643" i="1"/>
  <c r="AA5644" i="1"/>
  <c r="AA5645" i="1"/>
  <c r="AA5646" i="1"/>
  <c r="AA5647" i="1"/>
  <c r="AA5648" i="1"/>
  <c r="AA5649" i="1"/>
  <c r="AA5650" i="1"/>
  <c r="AA5651" i="1"/>
  <c r="AA5652" i="1"/>
  <c r="AA5653" i="1"/>
  <c r="AA5654" i="1"/>
  <c r="AA5655" i="1"/>
  <c r="AA5656" i="1"/>
  <c r="AA5657" i="1"/>
  <c r="AA5658" i="1"/>
  <c r="AA5659" i="1"/>
  <c r="AA5660" i="1"/>
  <c r="AA5661" i="1"/>
  <c r="AA5662" i="1"/>
  <c r="AA5663" i="1"/>
  <c r="AA5664" i="1"/>
  <c r="AA5665" i="1"/>
  <c r="AA5666" i="1"/>
  <c r="AA5667" i="1"/>
  <c r="AA5668" i="1"/>
  <c r="AA5669" i="1"/>
  <c r="AA5670" i="1"/>
  <c r="AA5671" i="1"/>
  <c r="AA5672" i="1"/>
  <c r="AA5673" i="1"/>
  <c r="AA5674" i="1"/>
  <c r="AA5675" i="1"/>
  <c r="AA5676" i="1"/>
  <c r="AA5677" i="1"/>
  <c r="AA5678" i="1"/>
  <c r="AA5679" i="1"/>
  <c r="AA5680" i="1"/>
  <c r="AA5681" i="1"/>
  <c r="AA5682" i="1"/>
  <c r="AA5683" i="1"/>
  <c r="AA5684" i="1"/>
  <c r="AA5685" i="1"/>
  <c r="AA5686" i="1"/>
  <c r="AA5687" i="1"/>
  <c r="AA5688" i="1"/>
  <c r="AA5689" i="1"/>
  <c r="AA5690" i="1"/>
  <c r="AA5691" i="1"/>
  <c r="AA5692" i="1"/>
  <c r="AA5693" i="1"/>
  <c r="AA5694" i="1"/>
  <c r="AA5695" i="1"/>
  <c r="AA5696" i="1"/>
  <c r="AA5697" i="1"/>
  <c r="AA5698" i="1"/>
  <c r="AA5699" i="1"/>
  <c r="AA5700" i="1"/>
  <c r="AA5701" i="1"/>
  <c r="AA5702" i="1"/>
  <c r="AA5703" i="1"/>
  <c r="AA5704" i="1"/>
  <c r="AA5705" i="1"/>
  <c r="AA5706" i="1"/>
  <c r="AA5707" i="1"/>
  <c r="AA5708" i="1"/>
  <c r="AA5709" i="1"/>
  <c r="AA5710" i="1"/>
  <c r="AA5711" i="1"/>
  <c r="AA5712" i="1"/>
  <c r="AA5713" i="1"/>
  <c r="AA5714" i="1"/>
  <c r="AA5715" i="1"/>
  <c r="AA5716" i="1"/>
  <c r="AA5717" i="1"/>
  <c r="AA5718" i="1"/>
  <c r="AA5719" i="1"/>
  <c r="AA5720" i="1"/>
  <c r="AA5721" i="1"/>
  <c r="AA5722" i="1"/>
  <c r="AA5723" i="1"/>
  <c r="AA5724" i="1"/>
  <c r="AA5725" i="1"/>
  <c r="AA5726" i="1"/>
  <c r="AA5727" i="1"/>
  <c r="AA5728" i="1"/>
  <c r="AA5729" i="1"/>
  <c r="AA5730" i="1"/>
  <c r="AA5731" i="1"/>
  <c r="AA5732" i="1"/>
  <c r="AA5733" i="1"/>
  <c r="AA5734" i="1"/>
  <c r="AA5735" i="1"/>
  <c r="AA5736" i="1"/>
  <c r="AA5737" i="1"/>
  <c r="AA5738" i="1"/>
  <c r="AA5739" i="1"/>
  <c r="AA5740" i="1"/>
  <c r="AA5741" i="1"/>
  <c r="AA5742" i="1"/>
  <c r="AA5743" i="1"/>
  <c r="AA5744" i="1"/>
  <c r="AA5745" i="1"/>
  <c r="AA5746" i="1"/>
  <c r="AA5747" i="1"/>
  <c r="AA5748" i="1"/>
  <c r="AA5749" i="1"/>
  <c r="AA5750" i="1"/>
  <c r="AA5751" i="1"/>
  <c r="AA5752" i="1"/>
  <c r="AA5753" i="1"/>
  <c r="AA5754" i="1"/>
  <c r="AA5755" i="1"/>
  <c r="AA5756" i="1"/>
  <c r="AA5757" i="1"/>
  <c r="AA5758" i="1"/>
  <c r="AA5759" i="1"/>
  <c r="AA5760" i="1"/>
  <c r="AA5761" i="1"/>
  <c r="AA5762" i="1"/>
  <c r="AA5763" i="1"/>
  <c r="AA5764" i="1"/>
  <c r="AA5765" i="1"/>
  <c r="AA5766" i="1"/>
  <c r="AA5767" i="1"/>
  <c r="AA5768" i="1"/>
  <c r="AA5769" i="1"/>
  <c r="AA5770" i="1"/>
  <c r="AA5771" i="1"/>
  <c r="AA5772" i="1"/>
  <c r="AA5773" i="1"/>
  <c r="AA5774" i="1"/>
  <c r="AA5775" i="1"/>
  <c r="AA5776" i="1"/>
  <c r="AA5777" i="1"/>
  <c r="AA5778" i="1"/>
  <c r="AA5779" i="1"/>
  <c r="AA5780" i="1"/>
  <c r="AA5781" i="1"/>
  <c r="AA5782" i="1"/>
  <c r="AA5783" i="1"/>
  <c r="AA5784" i="1"/>
  <c r="AA5785" i="1"/>
  <c r="AA5786" i="1"/>
  <c r="AA5787" i="1"/>
  <c r="AA5788" i="1"/>
  <c r="AA5789" i="1"/>
  <c r="AA5790" i="1"/>
  <c r="AA5791" i="1"/>
  <c r="AA5792" i="1"/>
  <c r="AA5793" i="1"/>
  <c r="AA5794" i="1"/>
  <c r="AA5795" i="1"/>
  <c r="AA5796" i="1"/>
  <c r="AA5797" i="1"/>
  <c r="AA5798" i="1"/>
  <c r="AA5799" i="1"/>
  <c r="AA5800" i="1"/>
  <c r="AA5801" i="1"/>
  <c r="AA5802" i="1"/>
  <c r="AA5803" i="1"/>
  <c r="AA5804" i="1"/>
  <c r="AA5805" i="1"/>
  <c r="AA5806" i="1"/>
  <c r="AA5807" i="1"/>
  <c r="AA5808" i="1"/>
  <c r="AA5809" i="1"/>
  <c r="AA5810" i="1"/>
  <c r="AA5811" i="1"/>
  <c r="AA5812" i="1"/>
  <c r="AA5813" i="1"/>
  <c r="AA5814" i="1"/>
  <c r="AA5815" i="1"/>
  <c r="AA5816" i="1"/>
  <c r="AA5817" i="1"/>
  <c r="AA5818" i="1"/>
  <c r="AA5819" i="1"/>
  <c r="AA5820" i="1"/>
  <c r="AA5821" i="1"/>
  <c r="AA5822" i="1"/>
  <c r="AA5823" i="1"/>
  <c r="AA5824" i="1"/>
  <c r="AA5825" i="1"/>
  <c r="AA5826" i="1"/>
  <c r="AA5827" i="1"/>
  <c r="AA5828" i="1"/>
  <c r="AA5829" i="1"/>
  <c r="AA5830" i="1"/>
  <c r="AA5831" i="1"/>
  <c r="AA5832" i="1"/>
  <c r="AA5833" i="1"/>
  <c r="AA5834" i="1"/>
  <c r="AA5835" i="1"/>
  <c r="AA5836" i="1"/>
  <c r="AA5837" i="1"/>
  <c r="AA5838" i="1"/>
  <c r="AA5839" i="1"/>
  <c r="AA5840" i="1"/>
  <c r="AA5841" i="1"/>
  <c r="AA5842" i="1"/>
  <c r="AA5843" i="1"/>
  <c r="AA5844" i="1"/>
  <c r="AA5845" i="1"/>
  <c r="AA5846" i="1"/>
  <c r="AA5847" i="1"/>
  <c r="AA5848" i="1"/>
  <c r="AA5849" i="1"/>
  <c r="AA5850" i="1"/>
  <c r="AA5851" i="1"/>
  <c r="AA5852" i="1"/>
  <c r="AA5853" i="1"/>
  <c r="AA5854" i="1"/>
  <c r="AA5855" i="1"/>
  <c r="AA5856" i="1"/>
  <c r="AA5857" i="1"/>
  <c r="AA5858" i="1"/>
  <c r="AA5859" i="1"/>
  <c r="AA5860" i="1"/>
  <c r="AA5861" i="1"/>
  <c r="AA5862" i="1"/>
  <c r="AA5863" i="1"/>
  <c r="AA5864" i="1"/>
  <c r="AA5865" i="1"/>
  <c r="AA5866" i="1"/>
  <c r="AA5867" i="1"/>
  <c r="AA5868" i="1"/>
  <c r="AA5869" i="1"/>
  <c r="AA5870" i="1"/>
  <c r="AA5871" i="1"/>
  <c r="AA5872" i="1"/>
  <c r="AA5873" i="1"/>
  <c r="AA5874" i="1"/>
  <c r="AA5875" i="1"/>
  <c r="AA5876" i="1"/>
  <c r="AA5877" i="1"/>
  <c r="AA5878" i="1"/>
  <c r="AA5879" i="1"/>
  <c r="AA5880" i="1"/>
  <c r="AA5881" i="1"/>
  <c r="AA5882" i="1"/>
  <c r="AA5883" i="1"/>
  <c r="AA5884" i="1"/>
  <c r="AA5885" i="1"/>
  <c r="AA5886" i="1"/>
  <c r="AA5887" i="1"/>
  <c r="AA5888" i="1"/>
  <c r="AA5889" i="1"/>
  <c r="AA5890" i="1"/>
  <c r="AA5891" i="1"/>
  <c r="AA5892" i="1"/>
  <c r="AA5893" i="1"/>
  <c r="AA5894" i="1"/>
  <c r="AA5895" i="1"/>
  <c r="AA5896" i="1"/>
  <c r="AA5897" i="1"/>
  <c r="AA5898" i="1"/>
  <c r="AA5899" i="1"/>
  <c r="AA5900" i="1"/>
  <c r="AA5901" i="1"/>
  <c r="AA5902" i="1"/>
  <c r="AA5903" i="1"/>
  <c r="AA5904" i="1"/>
  <c r="AA5905" i="1"/>
  <c r="AA5906" i="1"/>
  <c r="AA5907" i="1"/>
  <c r="AA5908" i="1"/>
  <c r="AA5909" i="1"/>
  <c r="AA5910" i="1"/>
  <c r="AA5911" i="1"/>
  <c r="AA5912" i="1"/>
  <c r="AA5913" i="1"/>
  <c r="AA5914" i="1"/>
  <c r="AA5915" i="1"/>
  <c r="AA5916" i="1"/>
  <c r="AA5917" i="1"/>
  <c r="AA5918" i="1"/>
  <c r="AA5919" i="1"/>
  <c r="AA5920" i="1"/>
  <c r="AA5921" i="1"/>
  <c r="AA5922" i="1"/>
  <c r="AA5923" i="1"/>
  <c r="AA5924" i="1"/>
  <c r="AA5925" i="1"/>
  <c r="AA5926" i="1"/>
  <c r="AA5927" i="1"/>
  <c r="AA5928" i="1"/>
  <c r="AA5929" i="1"/>
  <c r="AA5930" i="1"/>
  <c r="AA5931" i="1"/>
  <c r="AA5932" i="1"/>
  <c r="AA5933" i="1"/>
  <c r="AA5934" i="1"/>
  <c r="AA5935" i="1"/>
  <c r="AA5936" i="1"/>
  <c r="AA5937" i="1"/>
  <c r="AA5938" i="1"/>
  <c r="AA5939" i="1"/>
  <c r="AA5940" i="1"/>
  <c r="AA5941" i="1"/>
  <c r="AA5942" i="1"/>
  <c r="AA5943" i="1"/>
  <c r="AA5944" i="1"/>
  <c r="AA5945" i="1"/>
  <c r="AA5946" i="1"/>
  <c r="AA5947" i="1"/>
  <c r="AA5948" i="1"/>
  <c r="AA5949" i="1"/>
  <c r="AA5950" i="1"/>
  <c r="AA5951" i="1"/>
  <c r="AA5952" i="1"/>
  <c r="AA5953" i="1"/>
  <c r="AA5954" i="1"/>
  <c r="AA5955" i="1"/>
  <c r="AA5956" i="1"/>
  <c r="AA5957" i="1"/>
  <c r="AA5958" i="1"/>
  <c r="AA5959" i="1"/>
  <c r="AA5960" i="1"/>
  <c r="AA5961" i="1"/>
  <c r="AA5962" i="1"/>
  <c r="AA5963" i="1"/>
  <c r="AA5964" i="1"/>
  <c r="AA5965" i="1"/>
  <c r="AA5966" i="1"/>
  <c r="AA5967" i="1"/>
  <c r="AA5968" i="1"/>
  <c r="AA5969" i="1"/>
  <c r="AA5970" i="1"/>
  <c r="AA5971" i="1"/>
  <c r="AA5972" i="1"/>
  <c r="AA5973" i="1"/>
  <c r="AA5974" i="1"/>
  <c r="AA5975" i="1"/>
  <c r="AA5976" i="1"/>
  <c r="AA5977" i="1"/>
  <c r="AA5978" i="1"/>
  <c r="AA5979" i="1"/>
  <c r="AA5980" i="1"/>
  <c r="AA5981" i="1"/>
  <c r="AA5982" i="1"/>
  <c r="AA5983" i="1"/>
  <c r="AA5984" i="1"/>
  <c r="AA5985" i="1"/>
  <c r="AA5986" i="1"/>
  <c r="AA5987" i="1"/>
  <c r="AA5988" i="1"/>
  <c r="AA5989" i="1"/>
  <c r="AA5990" i="1"/>
  <c r="AA5991" i="1"/>
  <c r="AA5992" i="1"/>
  <c r="AA5993" i="1"/>
  <c r="AA5994" i="1"/>
  <c r="AA5995" i="1"/>
  <c r="AA5996" i="1"/>
  <c r="AA5997" i="1"/>
  <c r="AA5998" i="1"/>
  <c r="AA5999" i="1"/>
  <c r="AA6000" i="1"/>
  <c r="AA6001" i="1"/>
  <c r="AA6002" i="1"/>
  <c r="AA6003" i="1"/>
  <c r="AA6004" i="1"/>
  <c r="AA6005" i="1"/>
  <c r="AA6006" i="1"/>
  <c r="AA6007" i="1"/>
  <c r="AA6008" i="1"/>
  <c r="AA6009" i="1"/>
  <c r="AA6010" i="1"/>
  <c r="AA6011" i="1"/>
  <c r="AA6012" i="1"/>
  <c r="AA6013" i="1"/>
  <c r="AA6014" i="1"/>
  <c r="AA6015" i="1"/>
  <c r="AA6016" i="1"/>
  <c r="AA6017" i="1"/>
  <c r="AA6018" i="1"/>
  <c r="AA6019" i="1"/>
  <c r="AA6020" i="1"/>
  <c r="AA6021" i="1"/>
  <c r="AA6022" i="1"/>
  <c r="AA6023" i="1"/>
  <c r="AA6024" i="1"/>
  <c r="AA6025" i="1"/>
  <c r="AA6026" i="1"/>
  <c r="AA6027" i="1"/>
  <c r="AA6028" i="1"/>
  <c r="AA6029" i="1"/>
  <c r="AA6030" i="1"/>
  <c r="AA6031" i="1"/>
  <c r="AA6032" i="1"/>
  <c r="AA6033" i="1"/>
  <c r="AA6034" i="1"/>
  <c r="AA6035" i="1"/>
  <c r="AA6036" i="1"/>
  <c r="AA6037" i="1"/>
  <c r="AA6038" i="1"/>
  <c r="AA6039" i="1"/>
  <c r="AA6040" i="1"/>
  <c r="AA6041" i="1"/>
  <c r="AA6042" i="1"/>
  <c r="AA6043" i="1"/>
  <c r="AA6044" i="1"/>
  <c r="AA6045" i="1"/>
  <c r="AA6046" i="1"/>
  <c r="AA6047" i="1"/>
  <c r="AA6048" i="1"/>
  <c r="AA6049" i="1"/>
  <c r="AA6050" i="1"/>
  <c r="AA6051" i="1"/>
  <c r="AA6052" i="1"/>
  <c r="AA6053" i="1"/>
  <c r="AA6054" i="1"/>
  <c r="AA6055" i="1"/>
  <c r="AA6056" i="1"/>
  <c r="AA6057" i="1"/>
  <c r="AA6058" i="1"/>
  <c r="AA6059" i="1"/>
  <c r="AA6060" i="1"/>
  <c r="AA6061" i="1"/>
  <c r="AA6062" i="1"/>
  <c r="AA6063" i="1"/>
  <c r="AA6064" i="1"/>
  <c r="AA6065" i="1"/>
  <c r="AA6066" i="1"/>
  <c r="AA6067" i="1"/>
  <c r="AA6068" i="1"/>
  <c r="AA6069" i="1"/>
  <c r="AA6070" i="1"/>
  <c r="AA6071" i="1"/>
  <c r="AA6072" i="1"/>
  <c r="AA6073" i="1"/>
  <c r="AA6074" i="1"/>
  <c r="AA6075" i="1"/>
  <c r="AA6076" i="1"/>
  <c r="AA6077" i="1"/>
  <c r="AA6078" i="1"/>
  <c r="AA6079" i="1"/>
  <c r="AA6080" i="1"/>
  <c r="AA6081" i="1"/>
  <c r="AA6082" i="1"/>
  <c r="AA6083" i="1"/>
  <c r="AA6084" i="1"/>
  <c r="AA6085" i="1"/>
  <c r="AA6086" i="1"/>
  <c r="AA6087" i="1"/>
  <c r="AA6088" i="1"/>
  <c r="AA6089" i="1"/>
  <c r="AA6090" i="1"/>
  <c r="AA6091" i="1"/>
  <c r="AA6092" i="1"/>
  <c r="AA6093" i="1"/>
  <c r="AA6094" i="1"/>
  <c r="AA6095" i="1"/>
  <c r="AA6096" i="1"/>
  <c r="AA6097" i="1"/>
  <c r="AA6098" i="1"/>
  <c r="AA6099" i="1"/>
  <c r="AA6100" i="1"/>
  <c r="AA6101" i="1"/>
  <c r="AA6102" i="1"/>
  <c r="AA6103" i="1"/>
  <c r="AA6104" i="1"/>
  <c r="AA6105" i="1"/>
  <c r="AA6106" i="1"/>
  <c r="AA6107" i="1"/>
  <c r="AA6108" i="1"/>
  <c r="AA6109" i="1"/>
  <c r="AA6110" i="1"/>
  <c r="AA6111" i="1"/>
  <c r="AA6112" i="1"/>
  <c r="AA6113" i="1"/>
  <c r="AA6114" i="1"/>
  <c r="AA6115" i="1"/>
  <c r="AA6116" i="1"/>
  <c r="AA6117" i="1"/>
  <c r="AA6118" i="1"/>
  <c r="AA6119" i="1"/>
  <c r="AA6120" i="1"/>
  <c r="AA6121" i="1"/>
  <c r="AA6122" i="1"/>
  <c r="AA6123" i="1"/>
  <c r="AA6124" i="1"/>
  <c r="AA6125" i="1"/>
  <c r="AA6126" i="1"/>
  <c r="AA6127" i="1"/>
  <c r="AA6128" i="1"/>
  <c r="AA6129" i="1"/>
  <c r="AA6130" i="1"/>
  <c r="AA6131" i="1"/>
  <c r="AA6132" i="1"/>
  <c r="AA6133" i="1"/>
  <c r="AA6134" i="1"/>
  <c r="AA6135" i="1"/>
  <c r="AA6136" i="1"/>
  <c r="AA6137" i="1"/>
  <c r="AA6138" i="1"/>
  <c r="AA6139" i="1"/>
  <c r="AA6140" i="1"/>
  <c r="AA6141" i="1"/>
  <c r="AA6142" i="1"/>
  <c r="AA6143" i="1"/>
  <c r="AA6144" i="1"/>
  <c r="AA6145" i="1"/>
  <c r="AA6146" i="1"/>
  <c r="AA6147" i="1"/>
  <c r="AA6148" i="1"/>
  <c r="AA6149" i="1"/>
  <c r="AA6150" i="1"/>
  <c r="AA6151" i="1"/>
  <c r="AA6152" i="1"/>
  <c r="AA6153" i="1"/>
  <c r="AA6154" i="1"/>
  <c r="AA6155" i="1"/>
  <c r="AA6156" i="1"/>
  <c r="AA6157" i="1"/>
  <c r="AA6158" i="1"/>
  <c r="AA6159" i="1"/>
  <c r="AA6160" i="1"/>
  <c r="AA6161" i="1"/>
  <c r="AA6162" i="1"/>
  <c r="AA6163" i="1"/>
  <c r="AA6164" i="1"/>
  <c r="AA6165" i="1"/>
  <c r="AA6166" i="1"/>
  <c r="AA6167" i="1"/>
  <c r="AA6168" i="1"/>
  <c r="AA6169" i="1"/>
  <c r="AA6170" i="1"/>
  <c r="AA6171" i="1"/>
  <c r="AA6172" i="1"/>
  <c r="AA6173" i="1"/>
  <c r="AA6174" i="1"/>
  <c r="AA6175" i="1"/>
  <c r="AA6176" i="1"/>
  <c r="AA6177" i="1"/>
  <c r="AA6178" i="1"/>
  <c r="AA6179" i="1"/>
  <c r="AA6180" i="1"/>
  <c r="AA6181" i="1"/>
  <c r="AA6182" i="1"/>
  <c r="AA6183" i="1"/>
  <c r="AA6184" i="1"/>
  <c r="AA6185" i="1"/>
  <c r="AA6186" i="1"/>
  <c r="AA6187" i="1"/>
  <c r="AA6188" i="1"/>
  <c r="AA6189" i="1"/>
  <c r="AA6190" i="1"/>
  <c r="AA6191" i="1"/>
  <c r="AA6192" i="1"/>
  <c r="AA6193" i="1"/>
  <c r="AA6194" i="1"/>
  <c r="AA6195" i="1"/>
  <c r="AA6196" i="1"/>
  <c r="AA6197" i="1"/>
  <c r="AA6198" i="1"/>
  <c r="AA6199" i="1"/>
  <c r="AA6200" i="1"/>
  <c r="AA6201" i="1"/>
  <c r="AA6202" i="1"/>
  <c r="AA6203" i="1"/>
  <c r="AA6204" i="1"/>
  <c r="AA6205" i="1"/>
  <c r="AA6206" i="1"/>
  <c r="AA6207" i="1"/>
  <c r="AA6208" i="1"/>
  <c r="AA6209" i="1"/>
  <c r="AA6210" i="1"/>
  <c r="AA6211" i="1"/>
  <c r="AA6212" i="1"/>
  <c r="AA6213" i="1"/>
  <c r="AA6214" i="1"/>
  <c r="AA6215" i="1"/>
  <c r="AA6216" i="1"/>
  <c r="AA6217" i="1"/>
  <c r="AA6218" i="1"/>
  <c r="AA6219" i="1"/>
  <c r="AA6220" i="1"/>
  <c r="AA6221" i="1"/>
  <c r="AA6222" i="1"/>
  <c r="AA6223" i="1"/>
  <c r="AA6224" i="1"/>
  <c r="AA6225" i="1"/>
  <c r="AA6226" i="1"/>
  <c r="AA6227" i="1"/>
  <c r="AA6228" i="1"/>
  <c r="AA6229" i="1"/>
  <c r="AA6230" i="1"/>
  <c r="AA6231" i="1"/>
  <c r="AA6232" i="1"/>
  <c r="AA6233" i="1"/>
  <c r="AA6234" i="1"/>
  <c r="AA6235" i="1"/>
  <c r="AA6236" i="1"/>
  <c r="AA6237" i="1"/>
  <c r="AA6238" i="1"/>
  <c r="AA6239" i="1"/>
  <c r="AA6240" i="1"/>
  <c r="AA6241" i="1"/>
  <c r="AA6242" i="1"/>
  <c r="AA6243" i="1"/>
  <c r="AA6244" i="1"/>
  <c r="AA6245" i="1"/>
  <c r="AA6246" i="1"/>
  <c r="AA6247" i="1"/>
  <c r="AA6248" i="1"/>
  <c r="AA6249" i="1"/>
  <c r="AA6250" i="1"/>
  <c r="AA6251" i="1"/>
  <c r="AA6252" i="1"/>
  <c r="AA6253" i="1"/>
  <c r="AA6254" i="1"/>
  <c r="AA6255" i="1"/>
  <c r="AA6256" i="1"/>
  <c r="AA6257" i="1"/>
  <c r="AA6258" i="1"/>
  <c r="AA6259" i="1"/>
  <c r="AA6260" i="1"/>
  <c r="AA6261" i="1"/>
  <c r="AA6262" i="1"/>
  <c r="AA6263" i="1"/>
  <c r="AA6264" i="1"/>
  <c r="AA6265" i="1"/>
  <c r="AA6266" i="1"/>
  <c r="AA6267" i="1"/>
  <c r="AA6268" i="1"/>
  <c r="AA6269" i="1"/>
  <c r="AA6270" i="1"/>
  <c r="AA6271" i="1"/>
  <c r="AA6272" i="1"/>
  <c r="AA6273" i="1"/>
  <c r="AA6274" i="1"/>
  <c r="AA6275" i="1"/>
  <c r="AA6276" i="1"/>
  <c r="AA6277" i="1"/>
  <c r="AA6278" i="1"/>
  <c r="AA6279" i="1"/>
  <c r="AA6280" i="1"/>
  <c r="AA6281" i="1"/>
  <c r="AA6282" i="1"/>
  <c r="AA6283" i="1"/>
  <c r="AA6284" i="1"/>
  <c r="AA6285" i="1"/>
  <c r="AA6286" i="1"/>
  <c r="AA6287" i="1"/>
  <c r="AA6288" i="1"/>
  <c r="AA6289" i="1"/>
  <c r="AA6290" i="1"/>
  <c r="AA6291" i="1"/>
  <c r="AA6292" i="1"/>
  <c r="AA6293" i="1"/>
  <c r="AA6294" i="1"/>
  <c r="AA6295" i="1"/>
  <c r="AA6296" i="1"/>
  <c r="AA6297" i="1"/>
  <c r="AA6298" i="1"/>
  <c r="AA6299" i="1"/>
  <c r="AA6300" i="1"/>
  <c r="AA6301" i="1"/>
  <c r="AA6302" i="1"/>
  <c r="AA6303" i="1"/>
  <c r="AA6304" i="1"/>
  <c r="AA6305" i="1"/>
  <c r="AA6306" i="1"/>
  <c r="AA6307" i="1"/>
  <c r="AA6308" i="1"/>
  <c r="AA6309" i="1"/>
  <c r="AA6310" i="1"/>
  <c r="AA6311" i="1"/>
  <c r="AA6312" i="1"/>
  <c r="AA6313" i="1"/>
  <c r="AA6314" i="1"/>
  <c r="AA6315" i="1"/>
  <c r="AA6316" i="1"/>
  <c r="AA6317" i="1"/>
  <c r="AA6318" i="1"/>
  <c r="AA6319" i="1"/>
  <c r="AA6320" i="1"/>
  <c r="AA6321" i="1"/>
  <c r="AA6322" i="1"/>
  <c r="AA6323" i="1"/>
  <c r="AA6324" i="1"/>
  <c r="AA6325" i="1"/>
  <c r="AA6326" i="1"/>
  <c r="AA6327" i="1"/>
  <c r="AA6328" i="1"/>
  <c r="AA6329" i="1"/>
  <c r="AA6330" i="1"/>
  <c r="AA6331" i="1"/>
  <c r="AA6332" i="1"/>
  <c r="AA6333" i="1"/>
  <c r="AA6334" i="1"/>
  <c r="AA6335" i="1"/>
  <c r="AA6336" i="1"/>
  <c r="AA6337" i="1"/>
  <c r="AA6338" i="1"/>
  <c r="AA6339" i="1"/>
  <c r="AA6340" i="1"/>
  <c r="AA6341" i="1"/>
  <c r="AA6342" i="1"/>
  <c r="AA6343" i="1"/>
  <c r="AA6344" i="1"/>
  <c r="AA6345" i="1"/>
  <c r="AA6346" i="1"/>
  <c r="AA6347" i="1"/>
  <c r="AA6348" i="1"/>
  <c r="AA6349" i="1"/>
  <c r="AA6350" i="1"/>
  <c r="AA6351" i="1"/>
  <c r="AA6352" i="1"/>
  <c r="AA6353" i="1"/>
  <c r="AA6354" i="1"/>
  <c r="AA6355" i="1"/>
  <c r="AA6356" i="1"/>
  <c r="AA6357" i="1"/>
  <c r="AA6358" i="1"/>
  <c r="AA6359" i="1"/>
  <c r="AA6360" i="1"/>
  <c r="AA6361" i="1"/>
  <c r="AA6362" i="1"/>
  <c r="AA6363" i="1"/>
  <c r="AA6364" i="1"/>
  <c r="AA6365" i="1"/>
  <c r="AA6366" i="1"/>
  <c r="AA6367" i="1"/>
  <c r="AA6368" i="1"/>
  <c r="AA6369" i="1"/>
  <c r="AA6370" i="1"/>
  <c r="AA6371" i="1"/>
  <c r="AA6372" i="1"/>
  <c r="AA6373" i="1"/>
  <c r="AA6374" i="1"/>
  <c r="AA6375" i="1"/>
  <c r="AA6376" i="1"/>
  <c r="AA6377" i="1"/>
  <c r="AA6378" i="1"/>
  <c r="AA6379" i="1"/>
  <c r="AA6380" i="1"/>
  <c r="AA6381" i="1"/>
  <c r="AA6382" i="1"/>
  <c r="AA6383" i="1"/>
  <c r="AA6384" i="1"/>
  <c r="AA6385" i="1"/>
  <c r="AA6386" i="1"/>
  <c r="AA6387" i="1"/>
  <c r="AA6388" i="1"/>
  <c r="AA6389" i="1"/>
  <c r="AA6390" i="1"/>
  <c r="AA6391" i="1"/>
  <c r="AA6392" i="1"/>
  <c r="AA6393" i="1"/>
  <c r="AA6394" i="1"/>
  <c r="AA6395" i="1"/>
  <c r="AA6396" i="1"/>
  <c r="AA6397" i="1"/>
  <c r="AA6398" i="1"/>
  <c r="AA6399" i="1"/>
  <c r="AA6400" i="1"/>
  <c r="AA6401" i="1"/>
  <c r="AA6402" i="1"/>
  <c r="AA6403" i="1"/>
  <c r="AA6404" i="1"/>
  <c r="AA6405" i="1"/>
  <c r="AA6406" i="1"/>
  <c r="AA6407" i="1"/>
  <c r="AA6408" i="1"/>
  <c r="AA6409" i="1"/>
  <c r="AA6410" i="1"/>
  <c r="AA6411" i="1"/>
  <c r="AA6412" i="1"/>
  <c r="AA6413" i="1"/>
  <c r="AA6414" i="1"/>
  <c r="AA6415" i="1"/>
  <c r="AA6416" i="1"/>
  <c r="AA6417" i="1"/>
  <c r="AA6418" i="1"/>
  <c r="AA6419" i="1"/>
  <c r="AA6420" i="1"/>
  <c r="AA6421" i="1"/>
  <c r="AA6422" i="1"/>
  <c r="AA6423" i="1"/>
  <c r="AA6424" i="1"/>
  <c r="AA6425" i="1"/>
  <c r="AA6426" i="1"/>
  <c r="AA6427" i="1"/>
  <c r="AA6428" i="1"/>
  <c r="AA6429" i="1"/>
  <c r="AA6430" i="1"/>
  <c r="AA6431" i="1"/>
  <c r="AA6432" i="1"/>
  <c r="AA6433" i="1"/>
  <c r="AA6434" i="1"/>
  <c r="AA6435" i="1"/>
  <c r="AA6436" i="1"/>
  <c r="AA6437" i="1"/>
  <c r="AA6438" i="1"/>
  <c r="AA6439" i="1"/>
  <c r="AA6440" i="1"/>
  <c r="AA6441" i="1"/>
  <c r="AA6442" i="1"/>
  <c r="AA6443" i="1"/>
  <c r="AA6444" i="1"/>
  <c r="AA6445" i="1"/>
  <c r="AA6446" i="1"/>
  <c r="AA6447" i="1"/>
  <c r="AA6448" i="1"/>
  <c r="AA6449" i="1"/>
  <c r="AA6450" i="1"/>
  <c r="AA6451" i="1"/>
  <c r="AA6452" i="1"/>
  <c r="AA6453" i="1"/>
  <c r="AA6454" i="1"/>
  <c r="AA6455" i="1"/>
  <c r="AA6456" i="1"/>
  <c r="AA6457" i="1"/>
  <c r="AA6458" i="1"/>
  <c r="AA6459" i="1"/>
  <c r="AA6460" i="1"/>
  <c r="AA6461" i="1"/>
  <c r="AA6462" i="1"/>
  <c r="AA6463" i="1"/>
  <c r="AA6464" i="1"/>
  <c r="AA6465" i="1"/>
  <c r="AA6466" i="1"/>
  <c r="AA6467" i="1"/>
  <c r="AA6468" i="1"/>
  <c r="AA6469" i="1"/>
  <c r="AA6470" i="1"/>
  <c r="AA6471" i="1"/>
  <c r="AA6472" i="1"/>
  <c r="AA6473" i="1"/>
  <c r="AA6474" i="1"/>
  <c r="AA6475" i="1"/>
  <c r="AA6476" i="1"/>
  <c r="AA6477" i="1"/>
  <c r="AA6478" i="1"/>
  <c r="AA6479" i="1"/>
  <c r="AA6480" i="1"/>
  <c r="AA6481" i="1"/>
  <c r="AA6482" i="1"/>
  <c r="AA6483" i="1"/>
  <c r="AA6484" i="1"/>
  <c r="AA6485" i="1"/>
  <c r="AA6486" i="1"/>
  <c r="AA6487" i="1"/>
  <c r="AA6488" i="1"/>
  <c r="AA6489" i="1"/>
  <c r="AA6490" i="1"/>
  <c r="AA6491" i="1"/>
  <c r="AA6492" i="1"/>
  <c r="AA6493" i="1"/>
  <c r="AA6494" i="1"/>
  <c r="AA6495" i="1"/>
  <c r="AA6496" i="1"/>
  <c r="AA6497" i="1"/>
  <c r="AA6498" i="1"/>
  <c r="AA6499" i="1"/>
  <c r="AA6500" i="1"/>
  <c r="AA6501" i="1"/>
  <c r="AA6502" i="1"/>
  <c r="AH2" i="1"/>
  <c r="AB2" i="1"/>
  <c r="AG2" i="1"/>
  <c r="AE2" i="1"/>
  <c r="AD2" i="1"/>
  <c r="AC2" i="1"/>
  <c r="B34" i="6"/>
  <c r="B37" i="6"/>
  <c r="B30" i="6"/>
  <c r="B40" i="6"/>
  <c r="B46" i="6"/>
  <c r="B27" i="6"/>
  <c r="B22" i="6"/>
  <c r="B43" i="6"/>
</calcChain>
</file>

<file path=xl/sharedStrings.xml><?xml version="1.0" encoding="utf-8"?>
<sst xmlns="http://schemas.openxmlformats.org/spreadsheetml/2006/main" count="78184" uniqueCount="6647">
  <si>
    <t>Visit ID</t>
  </si>
  <si>
    <t>Admission Date</t>
  </si>
  <si>
    <t>Discharge Date</t>
  </si>
  <si>
    <t>Department</t>
  </si>
  <si>
    <t>Age Bracket</t>
  </si>
  <si>
    <t>Gender</t>
  </si>
  <si>
    <t>Insurance Type</t>
  </si>
  <si>
    <t>Diagnosis Category</t>
  </si>
  <si>
    <t>Admission Type</t>
  </si>
  <si>
    <t>Length of Stay (Days)</t>
  </si>
  <si>
    <t>Bed Occupied</t>
  </si>
  <si>
    <t>Wait Time (Minutes)</t>
  </si>
  <si>
    <t>Shift Date</t>
  </si>
  <si>
    <t>Staff Role</t>
  </si>
  <si>
    <t>Hours Worked</t>
  </si>
  <si>
    <t>Overtime Hours</t>
  </si>
  <si>
    <t>Billed Amount</t>
  </si>
  <si>
    <t>Cost Category</t>
  </si>
  <si>
    <t>Cost Amount</t>
  </si>
  <si>
    <t>Patient Satisfaction Score</t>
  </si>
  <si>
    <t>Month</t>
  </si>
  <si>
    <t>Year</t>
  </si>
  <si>
    <t>Day of Week</t>
  </si>
  <si>
    <t>Cost per Visit</t>
  </si>
  <si>
    <t>Revenue-Cost</t>
  </si>
  <si>
    <t>Cost-to-Revenue Ratio</t>
  </si>
  <si>
    <t>V100001</t>
  </si>
  <si>
    <t>Neurology</t>
  </si>
  <si>
    <t>56+</t>
  </si>
  <si>
    <t>Male</t>
  </si>
  <si>
    <t>Private</t>
  </si>
  <si>
    <t>Respiratory</t>
  </si>
  <si>
    <t>Emergency</t>
  </si>
  <si>
    <t>Yes</t>
  </si>
  <si>
    <t>Physician</t>
  </si>
  <si>
    <t>Labor</t>
  </si>
  <si>
    <t>2026-10</t>
  </si>
  <si>
    <t>Monday</t>
  </si>
  <si>
    <t>V100002</t>
  </si>
  <si>
    <t>ER</t>
  </si>
  <si>
    <t>Digestive</t>
  </si>
  <si>
    <t>Scheduled</t>
  </si>
  <si>
    <t>Nurse</t>
  </si>
  <si>
    <t>2026-07</t>
  </si>
  <si>
    <t>Tuesday</t>
  </si>
  <si>
    <t>V100003</t>
  </si>
  <si>
    <t>General Medicine</t>
  </si>
  <si>
    <t>36-55</t>
  </si>
  <si>
    <t>Female</t>
  </si>
  <si>
    <t>Neurological</t>
  </si>
  <si>
    <t>V100004</t>
  </si>
  <si>
    <t>Orthopedics</t>
  </si>
  <si>
    <t>18-35</t>
  </si>
  <si>
    <t>Medicaid</t>
  </si>
  <si>
    <t>2026-12</t>
  </si>
  <si>
    <t>V100005</t>
  </si>
  <si>
    <t>Injury</t>
  </si>
  <si>
    <t>No</t>
  </si>
  <si>
    <t>Supplies</t>
  </si>
  <si>
    <t>2025-09</t>
  </si>
  <si>
    <t>V100006</t>
  </si>
  <si>
    <t>Surgery</t>
  </si>
  <si>
    <t>General</t>
  </si>
  <si>
    <t>Technician</t>
  </si>
  <si>
    <t>2025-06</t>
  </si>
  <si>
    <t>V100007</t>
  </si>
  <si>
    <t>0-17</t>
  </si>
  <si>
    <t>Medicare</t>
  </si>
  <si>
    <t>2026-02</t>
  </si>
  <si>
    <t>Wednesday</t>
  </si>
  <si>
    <t>V100008</t>
  </si>
  <si>
    <t>2025-11</t>
  </si>
  <si>
    <t>Thursday</t>
  </si>
  <si>
    <t>V100009</t>
  </si>
  <si>
    <t>Sunday</t>
  </si>
  <si>
    <t>V100010</t>
  </si>
  <si>
    <t>Infection</t>
  </si>
  <si>
    <t>Friday</t>
  </si>
  <si>
    <t>V100011</t>
  </si>
  <si>
    <t>2025-12</t>
  </si>
  <si>
    <t>V100012</t>
  </si>
  <si>
    <t>Cardiac</t>
  </si>
  <si>
    <t>2025-10</t>
  </si>
  <si>
    <t>Saturday</t>
  </si>
  <si>
    <t>V100013</t>
  </si>
  <si>
    <t>Equipment</t>
  </si>
  <si>
    <t>2026-01</t>
  </si>
  <si>
    <t>V100014</t>
  </si>
  <si>
    <t>ICU</t>
  </si>
  <si>
    <t>2025-04</t>
  </si>
  <si>
    <t>V100015</t>
  </si>
  <si>
    <t>V100016</t>
  </si>
  <si>
    <t>Other</t>
  </si>
  <si>
    <t>Transfer</t>
  </si>
  <si>
    <t>2026-05</t>
  </si>
  <si>
    <t>V100017</t>
  </si>
  <si>
    <t>Pediatrics</t>
  </si>
  <si>
    <t>V100018</t>
  </si>
  <si>
    <t>2026-04</t>
  </si>
  <si>
    <t>V100019</t>
  </si>
  <si>
    <t>2025-02</t>
  </si>
  <si>
    <t>V100020</t>
  </si>
  <si>
    <t>Cardiology</t>
  </si>
  <si>
    <t>V100021</t>
  </si>
  <si>
    <t>2025-08</t>
  </si>
  <si>
    <t>V100022</t>
  </si>
  <si>
    <t>V100023</t>
  </si>
  <si>
    <t>V100024</t>
  </si>
  <si>
    <t>V100025</t>
  </si>
  <si>
    <t>V100026</t>
  </si>
  <si>
    <t>V100027</t>
  </si>
  <si>
    <t>V100028</t>
  </si>
  <si>
    <t>V100029</t>
  </si>
  <si>
    <t>V100030</t>
  </si>
  <si>
    <t>V100031</t>
  </si>
  <si>
    <t>2026-03</t>
  </si>
  <si>
    <t>V100032</t>
  </si>
  <si>
    <t>V100033</t>
  </si>
  <si>
    <t>V100034</t>
  </si>
  <si>
    <t>V100035</t>
  </si>
  <si>
    <t>V100036</t>
  </si>
  <si>
    <t>V100037</t>
  </si>
  <si>
    <t>2025-05</t>
  </si>
  <si>
    <t>V100038</t>
  </si>
  <si>
    <t>V100039</t>
  </si>
  <si>
    <t>V100040</t>
  </si>
  <si>
    <t>2026-06</t>
  </si>
  <si>
    <t>V100041</t>
  </si>
  <si>
    <t>V100042</t>
  </si>
  <si>
    <t>V100043</t>
  </si>
  <si>
    <t>2026-11</t>
  </si>
  <si>
    <t>V100044</t>
  </si>
  <si>
    <t>V100045</t>
  </si>
  <si>
    <t>2026-09</t>
  </si>
  <si>
    <t>V100046</t>
  </si>
  <si>
    <t>2025-07</t>
  </si>
  <si>
    <t>V100047</t>
  </si>
  <si>
    <t>V100048</t>
  </si>
  <si>
    <t>2026-08</t>
  </si>
  <si>
    <t>V100049</t>
  </si>
  <si>
    <t>V100050</t>
  </si>
  <si>
    <t>V100051</t>
  </si>
  <si>
    <t>V100052</t>
  </si>
  <si>
    <t>V100053</t>
  </si>
  <si>
    <t>V100054</t>
  </si>
  <si>
    <t>2025-01</t>
  </si>
  <si>
    <t>V100055</t>
  </si>
  <si>
    <t>V100056</t>
  </si>
  <si>
    <t>V100057</t>
  </si>
  <si>
    <t>V100058</t>
  </si>
  <si>
    <t>V100059</t>
  </si>
  <si>
    <t>Uninsured</t>
  </si>
  <si>
    <t>V100060</t>
  </si>
  <si>
    <t>V100061</t>
  </si>
  <si>
    <t>V100062</t>
  </si>
  <si>
    <t>V100063</t>
  </si>
  <si>
    <t>V100064</t>
  </si>
  <si>
    <t>V100065</t>
  </si>
  <si>
    <t>V100066</t>
  </si>
  <si>
    <t>V100067</t>
  </si>
  <si>
    <t>V100068</t>
  </si>
  <si>
    <t>V100069</t>
  </si>
  <si>
    <t>V100070</t>
  </si>
  <si>
    <t>V100071</t>
  </si>
  <si>
    <t>V100072</t>
  </si>
  <si>
    <t>V100073</t>
  </si>
  <si>
    <t>V100074</t>
  </si>
  <si>
    <t>V100075</t>
  </si>
  <si>
    <t>V100076</t>
  </si>
  <si>
    <t>V100077</t>
  </si>
  <si>
    <t>V100078</t>
  </si>
  <si>
    <t>V100079</t>
  </si>
  <si>
    <t>V100080</t>
  </si>
  <si>
    <t>2025-03</t>
  </si>
  <si>
    <t>V100081</t>
  </si>
  <si>
    <t>V100082</t>
  </si>
  <si>
    <t>V100083</t>
  </si>
  <si>
    <t>V100084</t>
  </si>
  <si>
    <t>V100085</t>
  </si>
  <si>
    <t>V100086</t>
  </si>
  <si>
    <t>V100087</t>
  </si>
  <si>
    <t>V100088</t>
  </si>
  <si>
    <t>V100089</t>
  </si>
  <si>
    <t>V100090</t>
  </si>
  <si>
    <t>V100091</t>
  </si>
  <si>
    <t>V100092</t>
  </si>
  <si>
    <t>V100093</t>
  </si>
  <si>
    <t>V100094</t>
  </si>
  <si>
    <t>V100095</t>
  </si>
  <si>
    <t>V100096</t>
  </si>
  <si>
    <t>V100097</t>
  </si>
  <si>
    <t>V100098</t>
  </si>
  <si>
    <t>V100099</t>
  </si>
  <si>
    <t>V100100</t>
  </si>
  <si>
    <t>V100101</t>
  </si>
  <si>
    <t>V100102</t>
  </si>
  <si>
    <t>V100103</t>
  </si>
  <si>
    <t>V100104</t>
  </si>
  <si>
    <t>V100105</t>
  </si>
  <si>
    <t>V100106</t>
  </si>
  <si>
    <t>V100107</t>
  </si>
  <si>
    <t>V100108</t>
  </si>
  <si>
    <t>V100109</t>
  </si>
  <si>
    <t>V100110</t>
  </si>
  <si>
    <t>V100111</t>
  </si>
  <si>
    <t>V100112</t>
  </si>
  <si>
    <t>V100113</t>
  </si>
  <si>
    <t>V100114</t>
  </si>
  <si>
    <t>V100115</t>
  </si>
  <si>
    <t>V100116</t>
  </si>
  <si>
    <t>V100117</t>
  </si>
  <si>
    <t>V100118</t>
  </si>
  <si>
    <t>V100119</t>
  </si>
  <si>
    <t>V100120</t>
  </si>
  <si>
    <t>V100121</t>
  </si>
  <si>
    <t>V100122</t>
  </si>
  <si>
    <t>V100123</t>
  </si>
  <si>
    <t>V100124</t>
  </si>
  <si>
    <t>V100125</t>
  </si>
  <si>
    <t>V100126</t>
  </si>
  <si>
    <t>V100127</t>
  </si>
  <si>
    <t>V100128</t>
  </si>
  <si>
    <t>V100129</t>
  </si>
  <si>
    <t>V100130</t>
  </si>
  <si>
    <t>V100131</t>
  </si>
  <si>
    <t>V100132</t>
  </si>
  <si>
    <t>V100133</t>
  </si>
  <si>
    <t>V100134</t>
  </si>
  <si>
    <t>V100135</t>
  </si>
  <si>
    <t>V100136</t>
  </si>
  <si>
    <t>V100137</t>
  </si>
  <si>
    <t>V100138</t>
  </si>
  <si>
    <t>V100139</t>
  </si>
  <si>
    <t>V100140</t>
  </si>
  <si>
    <t>V100141</t>
  </si>
  <si>
    <t>V100142</t>
  </si>
  <si>
    <t>V100143</t>
  </si>
  <si>
    <t>V100144</t>
  </si>
  <si>
    <t>V100145</t>
  </si>
  <si>
    <t>V100146</t>
  </si>
  <si>
    <t>V100147</t>
  </si>
  <si>
    <t>V100148</t>
  </si>
  <si>
    <t>V100149</t>
  </si>
  <si>
    <t>V100150</t>
  </si>
  <si>
    <t>V100151</t>
  </si>
  <si>
    <t>V100152</t>
  </si>
  <si>
    <t>V100153</t>
  </si>
  <si>
    <t>V100154</t>
  </si>
  <si>
    <t>V100155</t>
  </si>
  <si>
    <t>V100156</t>
  </si>
  <si>
    <t>V100157</t>
  </si>
  <si>
    <t>V100158</t>
  </si>
  <si>
    <t>V100159</t>
  </si>
  <si>
    <t>V100160</t>
  </si>
  <si>
    <t>V100161</t>
  </si>
  <si>
    <t>V100162</t>
  </si>
  <si>
    <t>V100163</t>
  </si>
  <si>
    <t>V100164</t>
  </si>
  <si>
    <t>V100165</t>
  </si>
  <si>
    <t>V100166</t>
  </si>
  <si>
    <t>V100167</t>
  </si>
  <si>
    <t>V100168</t>
  </si>
  <si>
    <t>V100169</t>
  </si>
  <si>
    <t>V100170</t>
  </si>
  <si>
    <t>V100171</t>
  </si>
  <si>
    <t>V100172</t>
  </si>
  <si>
    <t>V100173</t>
  </si>
  <si>
    <t>V100174</t>
  </si>
  <si>
    <t>V100175</t>
  </si>
  <si>
    <t>V100176</t>
  </si>
  <si>
    <t>V100177</t>
  </si>
  <si>
    <t>V100178</t>
  </si>
  <si>
    <t>V100179</t>
  </si>
  <si>
    <t>V100180</t>
  </si>
  <si>
    <t>V100181</t>
  </si>
  <si>
    <t>V100182</t>
  </si>
  <si>
    <t>V100183</t>
  </si>
  <si>
    <t>V100184</t>
  </si>
  <si>
    <t>V100185</t>
  </si>
  <si>
    <t>V100186</t>
  </si>
  <si>
    <t>V100187</t>
  </si>
  <si>
    <t>V100188</t>
  </si>
  <si>
    <t>V100189</t>
  </si>
  <si>
    <t>V100190</t>
  </si>
  <si>
    <t>V100191</t>
  </si>
  <si>
    <t>V100192</t>
  </si>
  <si>
    <t>V100193</t>
  </si>
  <si>
    <t>V100194</t>
  </si>
  <si>
    <t>V100195</t>
  </si>
  <si>
    <t>V100196</t>
  </si>
  <si>
    <t>V100197</t>
  </si>
  <si>
    <t>V100198</t>
  </si>
  <si>
    <t>V100199</t>
  </si>
  <si>
    <t>V100200</t>
  </si>
  <si>
    <t>V100201</t>
  </si>
  <si>
    <t>V100202</t>
  </si>
  <si>
    <t>V100203</t>
  </si>
  <si>
    <t>V100204</t>
  </si>
  <si>
    <t>V100205</t>
  </si>
  <si>
    <t>V100206</t>
  </si>
  <si>
    <t>V100207</t>
  </si>
  <si>
    <t>V100208</t>
  </si>
  <si>
    <t>V100209</t>
  </si>
  <si>
    <t>V100210</t>
  </si>
  <si>
    <t>V100211</t>
  </si>
  <si>
    <t>V100212</t>
  </si>
  <si>
    <t>V100213</t>
  </si>
  <si>
    <t>V100214</t>
  </si>
  <si>
    <t>V100215</t>
  </si>
  <si>
    <t>V100216</t>
  </si>
  <si>
    <t>V100217</t>
  </si>
  <si>
    <t>V100218</t>
  </si>
  <si>
    <t>V100219</t>
  </si>
  <si>
    <t>V100220</t>
  </si>
  <si>
    <t>V100221</t>
  </si>
  <si>
    <t>V100222</t>
  </si>
  <si>
    <t>V100223</t>
  </si>
  <si>
    <t>V100224</t>
  </si>
  <si>
    <t>V100225</t>
  </si>
  <si>
    <t>V100226</t>
  </si>
  <si>
    <t>V100227</t>
  </si>
  <si>
    <t>V100228</t>
  </si>
  <si>
    <t>V100229</t>
  </si>
  <si>
    <t>V100230</t>
  </si>
  <si>
    <t>V100231</t>
  </si>
  <si>
    <t>V100232</t>
  </si>
  <si>
    <t>V100233</t>
  </si>
  <si>
    <t>V100234</t>
  </si>
  <si>
    <t>V100235</t>
  </si>
  <si>
    <t>V100236</t>
  </si>
  <si>
    <t>V100237</t>
  </si>
  <si>
    <t>V100238</t>
  </si>
  <si>
    <t>V100239</t>
  </si>
  <si>
    <t>V100240</t>
  </si>
  <si>
    <t>V100241</t>
  </si>
  <si>
    <t>V100242</t>
  </si>
  <si>
    <t>V100243</t>
  </si>
  <si>
    <t>V100244</t>
  </si>
  <si>
    <t>V100245</t>
  </si>
  <si>
    <t>V100246</t>
  </si>
  <si>
    <t>V100247</t>
  </si>
  <si>
    <t>V100248</t>
  </si>
  <si>
    <t>V100249</t>
  </si>
  <si>
    <t>V100250</t>
  </si>
  <si>
    <t>V100251</t>
  </si>
  <si>
    <t>V100252</t>
  </si>
  <si>
    <t>V100253</t>
  </si>
  <si>
    <t>V100254</t>
  </si>
  <si>
    <t>V100255</t>
  </si>
  <si>
    <t>V100256</t>
  </si>
  <si>
    <t>V100257</t>
  </si>
  <si>
    <t>V100258</t>
  </si>
  <si>
    <t>V100259</t>
  </si>
  <si>
    <t>V100260</t>
  </si>
  <si>
    <t>V100261</t>
  </si>
  <si>
    <t>V100262</t>
  </si>
  <si>
    <t>V100263</t>
  </si>
  <si>
    <t>V100264</t>
  </si>
  <si>
    <t>V100265</t>
  </si>
  <si>
    <t>V100266</t>
  </si>
  <si>
    <t>V100267</t>
  </si>
  <si>
    <t>V100268</t>
  </si>
  <si>
    <t>V100269</t>
  </si>
  <si>
    <t>V100270</t>
  </si>
  <si>
    <t>V100271</t>
  </si>
  <si>
    <t>V100272</t>
  </si>
  <si>
    <t>V100273</t>
  </si>
  <si>
    <t>V100274</t>
  </si>
  <si>
    <t>V100275</t>
  </si>
  <si>
    <t>V100276</t>
  </si>
  <si>
    <t>V100277</t>
  </si>
  <si>
    <t>V100278</t>
  </si>
  <si>
    <t>V100279</t>
  </si>
  <si>
    <t>V100280</t>
  </si>
  <si>
    <t>V100281</t>
  </si>
  <si>
    <t>V100282</t>
  </si>
  <si>
    <t>V100283</t>
  </si>
  <si>
    <t>V100284</t>
  </si>
  <si>
    <t>V100285</t>
  </si>
  <si>
    <t>V100286</t>
  </si>
  <si>
    <t>V100287</t>
  </si>
  <si>
    <t>V100288</t>
  </si>
  <si>
    <t>V100289</t>
  </si>
  <si>
    <t>V100290</t>
  </si>
  <si>
    <t>V100291</t>
  </si>
  <si>
    <t>V100292</t>
  </si>
  <si>
    <t>V100293</t>
  </si>
  <si>
    <t>V100294</t>
  </si>
  <si>
    <t>V100295</t>
  </si>
  <si>
    <t>V100296</t>
  </si>
  <si>
    <t>V100297</t>
  </si>
  <si>
    <t>V100298</t>
  </si>
  <si>
    <t>V100299</t>
  </si>
  <si>
    <t>V100300</t>
  </si>
  <si>
    <t>V100301</t>
  </si>
  <si>
    <t>V100302</t>
  </si>
  <si>
    <t>V100303</t>
  </si>
  <si>
    <t>V100304</t>
  </si>
  <si>
    <t>V100305</t>
  </si>
  <si>
    <t>V100306</t>
  </si>
  <si>
    <t>V100307</t>
  </si>
  <si>
    <t>V100308</t>
  </si>
  <si>
    <t>V100309</t>
  </si>
  <si>
    <t>V100310</t>
  </si>
  <si>
    <t>V100311</t>
  </si>
  <si>
    <t>V100312</t>
  </si>
  <si>
    <t>V100313</t>
  </si>
  <si>
    <t>V100314</t>
  </si>
  <si>
    <t>V100315</t>
  </si>
  <si>
    <t>V100316</t>
  </si>
  <si>
    <t>V100317</t>
  </si>
  <si>
    <t>V100318</t>
  </si>
  <si>
    <t>V100319</t>
  </si>
  <si>
    <t>V100320</t>
  </si>
  <si>
    <t>V100321</t>
  </si>
  <si>
    <t>V100322</t>
  </si>
  <si>
    <t>V100323</t>
  </si>
  <si>
    <t>V100324</t>
  </si>
  <si>
    <t>V100325</t>
  </si>
  <si>
    <t>V100326</t>
  </si>
  <si>
    <t>V100327</t>
  </si>
  <si>
    <t>V100328</t>
  </si>
  <si>
    <t>V100329</t>
  </si>
  <si>
    <t>V100330</t>
  </si>
  <si>
    <t>V100331</t>
  </si>
  <si>
    <t>V100332</t>
  </si>
  <si>
    <t>V100333</t>
  </si>
  <si>
    <t>V100334</t>
  </si>
  <si>
    <t>V100335</t>
  </si>
  <si>
    <t>V100336</t>
  </si>
  <si>
    <t>V100337</t>
  </si>
  <si>
    <t>V100338</t>
  </si>
  <si>
    <t>V100339</t>
  </si>
  <si>
    <t>V100340</t>
  </si>
  <si>
    <t>V100341</t>
  </si>
  <si>
    <t>V100342</t>
  </si>
  <si>
    <t>V100343</t>
  </si>
  <si>
    <t>V100344</t>
  </si>
  <si>
    <t>V100345</t>
  </si>
  <si>
    <t>V100346</t>
  </si>
  <si>
    <t>V100347</t>
  </si>
  <si>
    <t>V100348</t>
  </si>
  <si>
    <t>V100349</t>
  </si>
  <si>
    <t>V100350</t>
  </si>
  <si>
    <t>V100351</t>
  </si>
  <si>
    <t>V100352</t>
  </si>
  <si>
    <t>V100353</t>
  </si>
  <si>
    <t>V100354</t>
  </si>
  <si>
    <t>V100355</t>
  </si>
  <si>
    <t>V100356</t>
  </si>
  <si>
    <t>V100357</t>
  </si>
  <si>
    <t>V100358</t>
  </si>
  <si>
    <t>V100359</t>
  </si>
  <si>
    <t>V100360</t>
  </si>
  <si>
    <t>V100361</t>
  </si>
  <si>
    <t>V100362</t>
  </si>
  <si>
    <t>V100363</t>
  </si>
  <si>
    <t>V100364</t>
  </si>
  <si>
    <t>V100365</t>
  </si>
  <si>
    <t>V100366</t>
  </si>
  <si>
    <t>V100367</t>
  </si>
  <si>
    <t>V100368</t>
  </si>
  <si>
    <t>V100369</t>
  </si>
  <si>
    <t>V100370</t>
  </si>
  <si>
    <t>V100371</t>
  </si>
  <si>
    <t>V100372</t>
  </si>
  <si>
    <t>V100373</t>
  </si>
  <si>
    <t>V100374</t>
  </si>
  <si>
    <t>V100375</t>
  </si>
  <si>
    <t>V100376</t>
  </si>
  <si>
    <t>V100377</t>
  </si>
  <si>
    <t>V100378</t>
  </si>
  <si>
    <t>V100379</t>
  </si>
  <si>
    <t>V100380</t>
  </si>
  <si>
    <t>V100381</t>
  </si>
  <si>
    <t>V100382</t>
  </si>
  <si>
    <t>V100383</t>
  </si>
  <si>
    <t>V100384</t>
  </si>
  <si>
    <t>V100385</t>
  </si>
  <si>
    <t>V100386</t>
  </si>
  <si>
    <t>V100387</t>
  </si>
  <si>
    <t>V100388</t>
  </si>
  <si>
    <t>V100389</t>
  </si>
  <si>
    <t>V100390</t>
  </si>
  <si>
    <t>V100391</t>
  </si>
  <si>
    <t>V100392</t>
  </si>
  <si>
    <t>V100393</t>
  </si>
  <si>
    <t>V100394</t>
  </si>
  <si>
    <t>V100395</t>
  </si>
  <si>
    <t>V100396</t>
  </si>
  <si>
    <t>V100397</t>
  </si>
  <si>
    <t>V100398</t>
  </si>
  <si>
    <t>V100399</t>
  </si>
  <si>
    <t>V100400</t>
  </si>
  <si>
    <t>V100401</t>
  </si>
  <si>
    <t>V100402</t>
  </si>
  <si>
    <t>V100403</t>
  </si>
  <si>
    <t>V100404</t>
  </si>
  <si>
    <t>V100405</t>
  </si>
  <si>
    <t>V100406</t>
  </si>
  <si>
    <t>V100407</t>
  </si>
  <si>
    <t>V100408</t>
  </si>
  <si>
    <t>V100409</t>
  </si>
  <si>
    <t>V100410</t>
  </si>
  <si>
    <t>V100411</t>
  </si>
  <si>
    <t>V100412</t>
  </si>
  <si>
    <t>V100413</t>
  </si>
  <si>
    <t>V100414</t>
  </si>
  <si>
    <t>V100415</t>
  </si>
  <si>
    <t>V100416</t>
  </si>
  <si>
    <t>V100417</t>
  </si>
  <si>
    <t>V100418</t>
  </si>
  <si>
    <t>V100419</t>
  </si>
  <si>
    <t>V100420</t>
  </si>
  <si>
    <t>V100421</t>
  </si>
  <si>
    <t>V100422</t>
  </si>
  <si>
    <t>V100423</t>
  </si>
  <si>
    <t>V100424</t>
  </si>
  <si>
    <t>V100425</t>
  </si>
  <si>
    <t>V100426</t>
  </si>
  <si>
    <t>V100427</t>
  </si>
  <si>
    <t>V100428</t>
  </si>
  <si>
    <t>V100429</t>
  </si>
  <si>
    <t>V100430</t>
  </si>
  <si>
    <t>V100431</t>
  </si>
  <si>
    <t>V100432</t>
  </si>
  <si>
    <t>V100433</t>
  </si>
  <si>
    <t>V100434</t>
  </si>
  <si>
    <t>V100435</t>
  </si>
  <si>
    <t>V100436</t>
  </si>
  <si>
    <t>V100437</t>
  </si>
  <si>
    <t>V100438</t>
  </si>
  <si>
    <t>V100439</t>
  </si>
  <si>
    <t>V100440</t>
  </si>
  <si>
    <t>V100441</t>
  </si>
  <si>
    <t>V100442</t>
  </si>
  <si>
    <t>V100443</t>
  </si>
  <si>
    <t>V100444</t>
  </si>
  <si>
    <t>V100445</t>
  </si>
  <si>
    <t>V100446</t>
  </si>
  <si>
    <t>V100447</t>
  </si>
  <si>
    <t>V100448</t>
  </si>
  <si>
    <t>V100449</t>
  </si>
  <si>
    <t>V100450</t>
  </si>
  <si>
    <t>V100451</t>
  </si>
  <si>
    <t>V100452</t>
  </si>
  <si>
    <t>V100453</t>
  </si>
  <si>
    <t>V100454</t>
  </si>
  <si>
    <t>V100455</t>
  </si>
  <si>
    <t>V100456</t>
  </si>
  <si>
    <t>V100457</t>
  </si>
  <si>
    <t>V100458</t>
  </si>
  <si>
    <t>V100459</t>
  </si>
  <si>
    <t>V100460</t>
  </si>
  <si>
    <t>V100461</t>
  </si>
  <si>
    <t>V100462</t>
  </si>
  <si>
    <t>V100463</t>
  </si>
  <si>
    <t>V100464</t>
  </si>
  <si>
    <t>V100465</t>
  </si>
  <si>
    <t>V100466</t>
  </si>
  <si>
    <t>V100467</t>
  </si>
  <si>
    <t>V100468</t>
  </si>
  <si>
    <t>V100469</t>
  </si>
  <si>
    <t>V100470</t>
  </si>
  <si>
    <t>V100471</t>
  </si>
  <si>
    <t>V100472</t>
  </si>
  <si>
    <t>V100473</t>
  </si>
  <si>
    <t>V100474</t>
  </si>
  <si>
    <t>V100475</t>
  </si>
  <si>
    <t>V100476</t>
  </si>
  <si>
    <t>V100477</t>
  </si>
  <si>
    <t>V100478</t>
  </si>
  <si>
    <t>V100479</t>
  </si>
  <si>
    <t>V100480</t>
  </si>
  <si>
    <t>V100481</t>
  </si>
  <si>
    <t>V100482</t>
  </si>
  <si>
    <t>V100483</t>
  </si>
  <si>
    <t>V100484</t>
  </si>
  <si>
    <t>V100485</t>
  </si>
  <si>
    <t>V100486</t>
  </si>
  <si>
    <t>V100487</t>
  </si>
  <si>
    <t>V100488</t>
  </si>
  <si>
    <t>V100489</t>
  </si>
  <si>
    <t>V100490</t>
  </si>
  <si>
    <t>V100491</t>
  </si>
  <si>
    <t>V100492</t>
  </si>
  <si>
    <t>V100493</t>
  </si>
  <si>
    <t>V100494</t>
  </si>
  <si>
    <t>V100495</t>
  </si>
  <si>
    <t>V100496</t>
  </si>
  <si>
    <t>V100497</t>
  </si>
  <si>
    <t>V100498</t>
  </si>
  <si>
    <t>V100499</t>
  </si>
  <si>
    <t>V100500</t>
  </si>
  <si>
    <t>V100501</t>
  </si>
  <si>
    <t>V100502</t>
  </si>
  <si>
    <t>V100503</t>
  </si>
  <si>
    <t>V100504</t>
  </si>
  <si>
    <t>V100505</t>
  </si>
  <si>
    <t>V100506</t>
  </si>
  <si>
    <t>V100507</t>
  </si>
  <si>
    <t>V100508</t>
  </si>
  <si>
    <t>V100509</t>
  </si>
  <si>
    <t>V100510</t>
  </si>
  <si>
    <t>V100511</t>
  </si>
  <si>
    <t>V100512</t>
  </si>
  <si>
    <t>V100513</t>
  </si>
  <si>
    <t>V100514</t>
  </si>
  <si>
    <t>V100515</t>
  </si>
  <si>
    <t>V100516</t>
  </si>
  <si>
    <t>V100517</t>
  </si>
  <si>
    <t>V100518</t>
  </si>
  <si>
    <t>V100519</t>
  </si>
  <si>
    <t>V100520</t>
  </si>
  <si>
    <t>V100521</t>
  </si>
  <si>
    <t>V100522</t>
  </si>
  <si>
    <t>V100523</t>
  </si>
  <si>
    <t>V100524</t>
  </si>
  <si>
    <t>V100525</t>
  </si>
  <si>
    <t>V100526</t>
  </si>
  <si>
    <t>V100527</t>
  </si>
  <si>
    <t>V100528</t>
  </si>
  <si>
    <t>V100529</t>
  </si>
  <si>
    <t>V100530</t>
  </si>
  <si>
    <t>V100531</t>
  </si>
  <si>
    <t>V100532</t>
  </si>
  <si>
    <t>V100533</t>
  </si>
  <si>
    <t>V100534</t>
  </si>
  <si>
    <t>V100535</t>
  </si>
  <si>
    <t>V100536</t>
  </si>
  <si>
    <t>V100537</t>
  </si>
  <si>
    <t>V100538</t>
  </si>
  <si>
    <t>V100539</t>
  </si>
  <si>
    <t>V100540</t>
  </si>
  <si>
    <t>V100541</t>
  </si>
  <si>
    <t>V100542</t>
  </si>
  <si>
    <t>V100543</t>
  </si>
  <si>
    <t>V100544</t>
  </si>
  <si>
    <t>V100545</t>
  </si>
  <si>
    <t>V100546</t>
  </si>
  <si>
    <t>V100547</t>
  </si>
  <si>
    <t>V100548</t>
  </si>
  <si>
    <t>V100549</t>
  </si>
  <si>
    <t>V100550</t>
  </si>
  <si>
    <t>V100551</t>
  </si>
  <si>
    <t>V100552</t>
  </si>
  <si>
    <t>V100553</t>
  </si>
  <si>
    <t>V100554</t>
  </si>
  <si>
    <t>V100555</t>
  </si>
  <si>
    <t>V100556</t>
  </si>
  <si>
    <t>V100557</t>
  </si>
  <si>
    <t>V100558</t>
  </si>
  <si>
    <t>V100559</t>
  </si>
  <si>
    <t>V100560</t>
  </si>
  <si>
    <t>V100561</t>
  </si>
  <si>
    <t>V100562</t>
  </si>
  <si>
    <t>V100563</t>
  </si>
  <si>
    <t>V100564</t>
  </si>
  <si>
    <t>V100565</t>
  </si>
  <si>
    <t>V100566</t>
  </si>
  <si>
    <t>V100567</t>
  </si>
  <si>
    <t>V100568</t>
  </si>
  <si>
    <t>V100569</t>
  </si>
  <si>
    <t>V100570</t>
  </si>
  <si>
    <t>V100571</t>
  </si>
  <si>
    <t>V100572</t>
  </si>
  <si>
    <t>V100573</t>
  </si>
  <si>
    <t>V100574</t>
  </si>
  <si>
    <t>V100575</t>
  </si>
  <si>
    <t>V100576</t>
  </si>
  <si>
    <t>V100577</t>
  </si>
  <si>
    <t>V100578</t>
  </si>
  <si>
    <t>V100579</t>
  </si>
  <si>
    <t>V100580</t>
  </si>
  <si>
    <t>V100581</t>
  </si>
  <si>
    <t>V100582</t>
  </si>
  <si>
    <t>V100583</t>
  </si>
  <si>
    <t>V100584</t>
  </si>
  <si>
    <t>V100585</t>
  </si>
  <si>
    <t>V100586</t>
  </si>
  <si>
    <t>V100587</t>
  </si>
  <si>
    <t>V100588</t>
  </si>
  <si>
    <t>V100589</t>
  </si>
  <si>
    <t>V100590</t>
  </si>
  <si>
    <t>V100591</t>
  </si>
  <si>
    <t>V100592</t>
  </si>
  <si>
    <t>V100593</t>
  </si>
  <si>
    <t>V100594</t>
  </si>
  <si>
    <t>V100595</t>
  </si>
  <si>
    <t>V100596</t>
  </si>
  <si>
    <t>V100597</t>
  </si>
  <si>
    <t>V100598</t>
  </si>
  <si>
    <t>V100599</t>
  </si>
  <si>
    <t>V100600</t>
  </si>
  <si>
    <t>V100601</t>
  </si>
  <si>
    <t>V100602</t>
  </si>
  <si>
    <t>V100603</t>
  </si>
  <si>
    <t>V100604</t>
  </si>
  <si>
    <t>V100605</t>
  </si>
  <si>
    <t>V100606</t>
  </si>
  <si>
    <t>V100607</t>
  </si>
  <si>
    <t>V100608</t>
  </si>
  <si>
    <t>V100609</t>
  </si>
  <si>
    <t>V100610</t>
  </si>
  <si>
    <t>V100611</t>
  </si>
  <si>
    <t>V100612</t>
  </si>
  <si>
    <t>V100613</t>
  </si>
  <si>
    <t>V100614</t>
  </si>
  <si>
    <t>V100615</t>
  </si>
  <si>
    <t>V100616</t>
  </si>
  <si>
    <t>V100617</t>
  </si>
  <si>
    <t>V100618</t>
  </si>
  <si>
    <t>V100619</t>
  </si>
  <si>
    <t>V100620</t>
  </si>
  <si>
    <t>V100621</t>
  </si>
  <si>
    <t>V100622</t>
  </si>
  <si>
    <t>V100623</t>
  </si>
  <si>
    <t>V100624</t>
  </si>
  <si>
    <t>V100625</t>
  </si>
  <si>
    <t>V100626</t>
  </si>
  <si>
    <t>V100627</t>
  </si>
  <si>
    <t>V100628</t>
  </si>
  <si>
    <t>V100629</t>
  </si>
  <si>
    <t>V100630</t>
  </si>
  <si>
    <t>V100631</t>
  </si>
  <si>
    <t>V100632</t>
  </si>
  <si>
    <t>V100633</t>
  </si>
  <si>
    <t>V100634</t>
  </si>
  <si>
    <t>V100635</t>
  </si>
  <si>
    <t>V100636</t>
  </si>
  <si>
    <t>V100637</t>
  </si>
  <si>
    <t>V100638</t>
  </si>
  <si>
    <t>V100639</t>
  </si>
  <si>
    <t>V100640</t>
  </si>
  <si>
    <t>V100641</t>
  </si>
  <si>
    <t>V100642</t>
  </si>
  <si>
    <t>V100643</t>
  </si>
  <si>
    <t>V100644</t>
  </si>
  <si>
    <t>V100645</t>
  </si>
  <si>
    <t>V100646</t>
  </si>
  <si>
    <t>V100647</t>
  </si>
  <si>
    <t>V100648</t>
  </si>
  <si>
    <t>V100649</t>
  </si>
  <si>
    <t>V100650</t>
  </si>
  <si>
    <t>V100651</t>
  </si>
  <si>
    <t>V100652</t>
  </si>
  <si>
    <t>V100653</t>
  </si>
  <si>
    <t>V100654</t>
  </si>
  <si>
    <t>V100655</t>
  </si>
  <si>
    <t>V100656</t>
  </si>
  <si>
    <t>V100657</t>
  </si>
  <si>
    <t>V100658</t>
  </si>
  <si>
    <t>V100659</t>
  </si>
  <si>
    <t>V100660</t>
  </si>
  <si>
    <t>V100661</t>
  </si>
  <si>
    <t>V100662</t>
  </si>
  <si>
    <t>V100663</t>
  </si>
  <si>
    <t>V100664</t>
  </si>
  <si>
    <t>V100665</t>
  </si>
  <si>
    <t>V100666</t>
  </si>
  <si>
    <t>V100667</t>
  </si>
  <si>
    <t>V100668</t>
  </si>
  <si>
    <t>V100669</t>
  </si>
  <si>
    <t>V100670</t>
  </si>
  <si>
    <t>V100671</t>
  </si>
  <si>
    <t>V100672</t>
  </si>
  <si>
    <t>V100673</t>
  </si>
  <si>
    <t>V100674</t>
  </si>
  <si>
    <t>V100675</t>
  </si>
  <si>
    <t>V100676</t>
  </si>
  <si>
    <t>V100677</t>
  </si>
  <si>
    <t>V100678</t>
  </si>
  <si>
    <t>V100679</t>
  </si>
  <si>
    <t>V100680</t>
  </si>
  <si>
    <t>V100681</t>
  </si>
  <si>
    <t>V100682</t>
  </si>
  <si>
    <t>V100683</t>
  </si>
  <si>
    <t>V100684</t>
  </si>
  <si>
    <t>V100685</t>
  </si>
  <si>
    <t>V100686</t>
  </si>
  <si>
    <t>V100687</t>
  </si>
  <si>
    <t>V100688</t>
  </si>
  <si>
    <t>V100689</t>
  </si>
  <si>
    <t>V100690</t>
  </si>
  <si>
    <t>V100691</t>
  </si>
  <si>
    <t>V100692</t>
  </si>
  <si>
    <t>V100693</t>
  </si>
  <si>
    <t>V100694</t>
  </si>
  <si>
    <t>V100695</t>
  </si>
  <si>
    <t>V100696</t>
  </si>
  <si>
    <t>V100697</t>
  </si>
  <si>
    <t>V100698</t>
  </si>
  <si>
    <t>V100699</t>
  </si>
  <si>
    <t>V100700</t>
  </si>
  <si>
    <t>V100701</t>
  </si>
  <si>
    <t>V100702</t>
  </si>
  <si>
    <t>V100703</t>
  </si>
  <si>
    <t>V100704</t>
  </si>
  <si>
    <t>V100705</t>
  </si>
  <si>
    <t>V100706</t>
  </si>
  <si>
    <t>V100707</t>
  </si>
  <si>
    <t>V100708</t>
  </si>
  <si>
    <t>V100709</t>
  </si>
  <si>
    <t>V100710</t>
  </si>
  <si>
    <t>V100711</t>
  </si>
  <si>
    <t>V100712</t>
  </si>
  <si>
    <t>V100713</t>
  </si>
  <si>
    <t>V100714</t>
  </si>
  <si>
    <t>V100715</t>
  </si>
  <si>
    <t>V100716</t>
  </si>
  <si>
    <t>V100717</t>
  </si>
  <si>
    <t>V100718</t>
  </si>
  <si>
    <t>V100719</t>
  </si>
  <si>
    <t>V100720</t>
  </si>
  <si>
    <t>V100721</t>
  </si>
  <si>
    <t>V100722</t>
  </si>
  <si>
    <t>V100723</t>
  </si>
  <si>
    <t>V100724</t>
  </si>
  <si>
    <t>V100725</t>
  </si>
  <si>
    <t>V100726</t>
  </si>
  <si>
    <t>V100727</t>
  </si>
  <si>
    <t>V100728</t>
  </si>
  <si>
    <t>V100729</t>
  </si>
  <si>
    <t>V100730</t>
  </si>
  <si>
    <t>V100731</t>
  </si>
  <si>
    <t>V100732</t>
  </si>
  <si>
    <t>V100733</t>
  </si>
  <si>
    <t>V100734</t>
  </si>
  <si>
    <t>V100735</t>
  </si>
  <si>
    <t>V100736</t>
  </si>
  <si>
    <t>V100737</t>
  </si>
  <si>
    <t>V100738</t>
  </si>
  <si>
    <t>V100739</t>
  </si>
  <si>
    <t>V100740</t>
  </si>
  <si>
    <t>V100741</t>
  </si>
  <si>
    <t>V100742</t>
  </si>
  <si>
    <t>V100743</t>
  </si>
  <si>
    <t>V100744</t>
  </si>
  <si>
    <t>V100745</t>
  </si>
  <si>
    <t>V100746</t>
  </si>
  <si>
    <t>V100747</t>
  </si>
  <si>
    <t>V100748</t>
  </si>
  <si>
    <t>V100749</t>
  </si>
  <si>
    <t>V100750</t>
  </si>
  <si>
    <t>V100751</t>
  </si>
  <si>
    <t>V100752</t>
  </si>
  <si>
    <t>V100753</t>
  </si>
  <si>
    <t>V100754</t>
  </si>
  <si>
    <t>V100755</t>
  </si>
  <si>
    <t>V100756</t>
  </si>
  <si>
    <t>V100757</t>
  </si>
  <si>
    <t>V100758</t>
  </si>
  <si>
    <t>V100759</t>
  </si>
  <si>
    <t>V100760</t>
  </si>
  <si>
    <t>V100761</t>
  </si>
  <si>
    <t>V100762</t>
  </si>
  <si>
    <t>V100763</t>
  </si>
  <si>
    <t>V100764</t>
  </si>
  <si>
    <t>V100765</t>
  </si>
  <si>
    <t>V100766</t>
  </si>
  <si>
    <t>V100767</t>
  </si>
  <si>
    <t>V100768</t>
  </si>
  <si>
    <t>V100769</t>
  </si>
  <si>
    <t>V100770</t>
  </si>
  <si>
    <t>V100771</t>
  </si>
  <si>
    <t>V100772</t>
  </si>
  <si>
    <t>V100773</t>
  </si>
  <si>
    <t>V100774</t>
  </si>
  <si>
    <t>V100775</t>
  </si>
  <si>
    <t>V100776</t>
  </si>
  <si>
    <t>V100777</t>
  </si>
  <si>
    <t>V100778</t>
  </si>
  <si>
    <t>V100779</t>
  </si>
  <si>
    <t>V100780</t>
  </si>
  <si>
    <t>V100781</t>
  </si>
  <si>
    <t>V100782</t>
  </si>
  <si>
    <t>V100783</t>
  </si>
  <si>
    <t>V100784</t>
  </si>
  <si>
    <t>V100785</t>
  </si>
  <si>
    <t>V100786</t>
  </si>
  <si>
    <t>V100787</t>
  </si>
  <si>
    <t>V100788</t>
  </si>
  <si>
    <t>V100789</t>
  </si>
  <si>
    <t>V100790</t>
  </si>
  <si>
    <t>V100791</t>
  </si>
  <si>
    <t>V100792</t>
  </si>
  <si>
    <t>V100793</t>
  </si>
  <si>
    <t>V100794</t>
  </si>
  <si>
    <t>V100795</t>
  </si>
  <si>
    <t>V100796</t>
  </si>
  <si>
    <t>V100797</t>
  </si>
  <si>
    <t>V100798</t>
  </si>
  <si>
    <t>V100799</t>
  </si>
  <si>
    <t>V100800</t>
  </si>
  <si>
    <t>V100801</t>
  </si>
  <si>
    <t>V100802</t>
  </si>
  <si>
    <t>V100803</t>
  </si>
  <si>
    <t>V100804</t>
  </si>
  <si>
    <t>V100805</t>
  </si>
  <si>
    <t>V100806</t>
  </si>
  <si>
    <t>V100807</t>
  </si>
  <si>
    <t>V100808</t>
  </si>
  <si>
    <t>V100809</t>
  </si>
  <si>
    <t>V100810</t>
  </si>
  <si>
    <t>V100811</t>
  </si>
  <si>
    <t>V100812</t>
  </si>
  <si>
    <t>V100813</t>
  </si>
  <si>
    <t>V100814</t>
  </si>
  <si>
    <t>V100815</t>
  </si>
  <si>
    <t>V100816</t>
  </si>
  <si>
    <t>V100817</t>
  </si>
  <si>
    <t>V100818</t>
  </si>
  <si>
    <t>V100819</t>
  </si>
  <si>
    <t>V100820</t>
  </si>
  <si>
    <t>V100821</t>
  </si>
  <si>
    <t>V100822</t>
  </si>
  <si>
    <t>V100823</t>
  </si>
  <si>
    <t>V100824</t>
  </si>
  <si>
    <t>V100825</t>
  </si>
  <si>
    <t>V100826</t>
  </si>
  <si>
    <t>V100827</t>
  </si>
  <si>
    <t>V100828</t>
  </si>
  <si>
    <t>V100829</t>
  </si>
  <si>
    <t>V100830</t>
  </si>
  <si>
    <t>V100831</t>
  </si>
  <si>
    <t>V100832</t>
  </si>
  <si>
    <t>V100833</t>
  </si>
  <si>
    <t>V100834</t>
  </si>
  <si>
    <t>V100835</t>
  </si>
  <si>
    <t>V100836</t>
  </si>
  <si>
    <t>V100837</t>
  </si>
  <si>
    <t>V100838</t>
  </si>
  <si>
    <t>V100839</t>
  </si>
  <si>
    <t>V100840</t>
  </si>
  <si>
    <t>V100841</t>
  </si>
  <si>
    <t>V100842</t>
  </si>
  <si>
    <t>V100843</t>
  </si>
  <si>
    <t>V100844</t>
  </si>
  <si>
    <t>V100845</t>
  </si>
  <si>
    <t>V100846</t>
  </si>
  <si>
    <t>V100847</t>
  </si>
  <si>
    <t>V100848</t>
  </si>
  <si>
    <t>V100849</t>
  </si>
  <si>
    <t>V100850</t>
  </si>
  <si>
    <t>V100851</t>
  </si>
  <si>
    <t>V100852</t>
  </si>
  <si>
    <t>V100853</t>
  </si>
  <si>
    <t>V100854</t>
  </si>
  <si>
    <t>V100855</t>
  </si>
  <si>
    <t>V100856</t>
  </si>
  <si>
    <t>V100857</t>
  </si>
  <si>
    <t>V100858</t>
  </si>
  <si>
    <t>V100859</t>
  </si>
  <si>
    <t>V100860</t>
  </si>
  <si>
    <t>V100861</t>
  </si>
  <si>
    <t>V100862</t>
  </si>
  <si>
    <t>V100863</t>
  </si>
  <si>
    <t>V100864</t>
  </si>
  <si>
    <t>V100865</t>
  </si>
  <si>
    <t>V100866</t>
  </si>
  <si>
    <t>V100867</t>
  </si>
  <si>
    <t>V100868</t>
  </si>
  <si>
    <t>V100869</t>
  </si>
  <si>
    <t>V100870</t>
  </si>
  <si>
    <t>V100871</t>
  </si>
  <si>
    <t>V100872</t>
  </si>
  <si>
    <t>V100873</t>
  </si>
  <si>
    <t>V100874</t>
  </si>
  <si>
    <t>V100875</t>
  </si>
  <si>
    <t>V100876</t>
  </si>
  <si>
    <t>V100877</t>
  </si>
  <si>
    <t>V100878</t>
  </si>
  <si>
    <t>V100879</t>
  </si>
  <si>
    <t>V100880</t>
  </si>
  <si>
    <t>V100881</t>
  </si>
  <si>
    <t>V100882</t>
  </si>
  <si>
    <t>V100883</t>
  </si>
  <si>
    <t>V100884</t>
  </si>
  <si>
    <t>V100885</t>
  </si>
  <si>
    <t>V100886</t>
  </si>
  <si>
    <t>V100887</t>
  </si>
  <si>
    <t>V100888</t>
  </si>
  <si>
    <t>V100889</t>
  </si>
  <si>
    <t>V100890</t>
  </si>
  <si>
    <t>V100891</t>
  </si>
  <si>
    <t>V100892</t>
  </si>
  <si>
    <t>V100893</t>
  </si>
  <si>
    <t>V100894</t>
  </si>
  <si>
    <t>V100895</t>
  </si>
  <si>
    <t>V100896</t>
  </si>
  <si>
    <t>V100897</t>
  </si>
  <si>
    <t>V100898</t>
  </si>
  <si>
    <t>V100899</t>
  </si>
  <si>
    <t>V100900</t>
  </si>
  <si>
    <t>V100901</t>
  </si>
  <si>
    <t>V100902</t>
  </si>
  <si>
    <t>V100903</t>
  </si>
  <si>
    <t>V100904</t>
  </si>
  <si>
    <t>V100905</t>
  </si>
  <si>
    <t>V100906</t>
  </si>
  <si>
    <t>V100907</t>
  </si>
  <si>
    <t>V100908</t>
  </si>
  <si>
    <t>V100909</t>
  </si>
  <si>
    <t>V100910</t>
  </si>
  <si>
    <t>V100911</t>
  </si>
  <si>
    <t>V100912</t>
  </si>
  <si>
    <t>V100913</t>
  </si>
  <si>
    <t>V100914</t>
  </si>
  <si>
    <t>V100915</t>
  </si>
  <si>
    <t>V100916</t>
  </si>
  <si>
    <t>V100917</t>
  </si>
  <si>
    <t>V100918</t>
  </si>
  <si>
    <t>V100919</t>
  </si>
  <si>
    <t>V100920</t>
  </si>
  <si>
    <t>V100921</t>
  </si>
  <si>
    <t>V100922</t>
  </si>
  <si>
    <t>V100923</t>
  </si>
  <si>
    <t>V100924</t>
  </si>
  <si>
    <t>V100925</t>
  </si>
  <si>
    <t>V100926</t>
  </si>
  <si>
    <t>V100927</t>
  </si>
  <si>
    <t>V100928</t>
  </si>
  <si>
    <t>V100929</t>
  </si>
  <si>
    <t>V100930</t>
  </si>
  <si>
    <t>V100931</t>
  </si>
  <si>
    <t>V100932</t>
  </si>
  <si>
    <t>V100933</t>
  </si>
  <si>
    <t>V100934</t>
  </si>
  <si>
    <t>V100935</t>
  </si>
  <si>
    <t>V100936</t>
  </si>
  <si>
    <t>V100937</t>
  </si>
  <si>
    <t>V100938</t>
  </si>
  <si>
    <t>V100939</t>
  </si>
  <si>
    <t>V100940</t>
  </si>
  <si>
    <t>V100941</t>
  </si>
  <si>
    <t>V100942</t>
  </si>
  <si>
    <t>V100943</t>
  </si>
  <si>
    <t>V100944</t>
  </si>
  <si>
    <t>V100945</t>
  </si>
  <si>
    <t>V100946</t>
  </si>
  <si>
    <t>V100947</t>
  </si>
  <si>
    <t>V100948</t>
  </si>
  <si>
    <t>V100949</t>
  </si>
  <si>
    <t>V100950</t>
  </si>
  <si>
    <t>V100951</t>
  </si>
  <si>
    <t>V100952</t>
  </si>
  <si>
    <t>V100953</t>
  </si>
  <si>
    <t>V100954</t>
  </si>
  <si>
    <t>V100955</t>
  </si>
  <si>
    <t>V100956</t>
  </si>
  <si>
    <t>V100957</t>
  </si>
  <si>
    <t>V100958</t>
  </si>
  <si>
    <t>V100959</t>
  </si>
  <si>
    <t>V100960</t>
  </si>
  <si>
    <t>V100961</t>
  </si>
  <si>
    <t>V100962</t>
  </si>
  <si>
    <t>V100963</t>
  </si>
  <si>
    <t>V100964</t>
  </si>
  <si>
    <t>V100965</t>
  </si>
  <si>
    <t>V100966</t>
  </si>
  <si>
    <t>V100967</t>
  </si>
  <si>
    <t>V100968</t>
  </si>
  <si>
    <t>V100969</t>
  </si>
  <si>
    <t>V100970</t>
  </si>
  <si>
    <t>V100971</t>
  </si>
  <si>
    <t>V100972</t>
  </si>
  <si>
    <t>V100973</t>
  </si>
  <si>
    <t>V100974</t>
  </si>
  <si>
    <t>V100975</t>
  </si>
  <si>
    <t>V100976</t>
  </si>
  <si>
    <t>V100977</t>
  </si>
  <si>
    <t>V100978</t>
  </si>
  <si>
    <t>V100979</t>
  </si>
  <si>
    <t>V100980</t>
  </si>
  <si>
    <t>V100981</t>
  </si>
  <si>
    <t>V100982</t>
  </si>
  <si>
    <t>V100983</t>
  </si>
  <si>
    <t>V100984</t>
  </si>
  <si>
    <t>V100985</t>
  </si>
  <si>
    <t>V100986</t>
  </si>
  <si>
    <t>V100987</t>
  </si>
  <si>
    <t>V100988</t>
  </si>
  <si>
    <t>V100989</t>
  </si>
  <si>
    <t>V100990</t>
  </si>
  <si>
    <t>V100991</t>
  </si>
  <si>
    <t>V100992</t>
  </si>
  <si>
    <t>V100993</t>
  </si>
  <si>
    <t>V100994</t>
  </si>
  <si>
    <t>V100995</t>
  </si>
  <si>
    <t>V100996</t>
  </si>
  <si>
    <t>V100997</t>
  </si>
  <si>
    <t>V100998</t>
  </si>
  <si>
    <t>V100999</t>
  </si>
  <si>
    <t>V101000</t>
  </si>
  <si>
    <t>V101001</t>
  </si>
  <si>
    <t>V101002</t>
  </si>
  <si>
    <t>V101003</t>
  </si>
  <si>
    <t>V101004</t>
  </si>
  <si>
    <t>V101005</t>
  </si>
  <si>
    <t>V101006</t>
  </si>
  <si>
    <t>V101007</t>
  </si>
  <si>
    <t>V101008</t>
  </si>
  <si>
    <t>V101009</t>
  </si>
  <si>
    <t>V101010</t>
  </si>
  <si>
    <t>V101011</t>
  </si>
  <si>
    <t>V101012</t>
  </si>
  <si>
    <t>V101013</t>
  </si>
  <si>
    <t>V101014</t>
  </si>
  <si>
    <t>V101015</t>
  </si>
  <si>
    <t>V101016</t>
  </si>
  <si>
    <t>V101017</t>
  </si>
  <si>
    <t>V101018</t>
  </si>
  <si>
    <t>V101019</t>
  </si>
  <si>
    <t>V101020</t>
  </si>
  <si>
    <t>V101021</t>
  </si>
  <si>
    <t>V101022</t>
  </si>
  <si>
    <t>V101023</t>
  </si>
  <si>
    <t>V101024</t>
  </si>
  <si>
    <t>V101025</t>
  </si>
  <si>
    <t>V101026</t>
  </si>
  <si>
    <t>V101027</t>
  </si>
  <si>
    <t>V101028</t>
  </si>
  <si>
    <t>V101029</t>
  </si>
  <si>
    <t>V101030</t>
  </si>
  <si>
    <t>V101031</t>
  </si>
  <si>
    <t>V101032</t>
  </si>
  <si>
    <t>V101033</t>
  </si>
  <si>
    <t>V101034</t>
  </si>
  <si>
    <t>V101035</t>
  </si>
  <si>
    <t>V101036</t>
  </si>
  <si>
    <t>V101037</t>
  </si>
  <si>
    <t>V101038</t>
  </si>
  <si>
    <t>V101039</t>
  </si>
  <si>
    <t>V101040</t>
  </si>
  <si>
    <t>V101041</t>
  </si>
  <si>
    <t>V101042</t>
  </si>
  <si>
    <t>V101043</t>
  </si>
  <si>
    <t>V101044</t>
  </si>
  <si>
    <t>V101045</t>
  </si>
  <si>
    <t>V101046</t>
  </si>
  <si>
    <t>V101047</t>
  </si>
  <si>
    <t>V101048</t>
  </si>
  <si>
    <t>V101049</t>
  </si>
  <si>
    <t>V101050</t>
  </si>
  <si>
    <t>V101051</t>
  </si>
  <si>
    <t>V101052</t>
  </si>
  <si>
    <t>V101053</t>
  </si>
  <si>
    <t>V101054</t>
  </si>
  <si>
    <t>V101055</t>
  </si>
  <si>
    <t>V101056</t>
  </si>
  <si>
    <t>V101057</t>
  </si>
  <si>
    <t>V101058</t>
  </si>
  <si>
    <t>V101059</t>
  </si>
  <si>
    <t>V101060</t>
  </si>
  <si>
    <t>V101061</t>
  </si>
  <si>
    <t>V101062</t>
  </si>
  <si>
    <t>V101063</t>
  </si>
  <si>
    <t>V101064</t>
  </si>
  <si>
    <t>V101065</t>
  </si>
  <si>
    <t>V101066</t>
  </si>
  <si>
    <t>V101067</t>
  </si>
  <si>
    <t>V101068</t>
  </si>
  <si>
    <t>V101069</t>
  </si>
  <si>
    <t>V101070</t>
  </si>
  <si>
    <t>V101071</t>
  </si>
  <si>
    <t>V101072</t>
  </si>
  <si>
    <t>V101073</t>
  </si>
  <si>
    <t>V101074</t>
  </si>
  <si>
    <t>V101075</t>
  </si>
  <si>
    <t>V101076</t>
  </si>
  <si>
    <t>V101077</t>
  </si>
  <si>
    <t>V101078</t>
  </si>
  <si>
    <t>V101079</t>
  </si>
  <si>
    <t>V101080</t>
  </si>
  <si>
    <t>V101081</t>
  </si>
  <si>
    <t>V101082</t>
  </si>
  <si>
    <t>V101083</t>
  </si>
  <si>
    <t>V101084</t>
  </si>
  <si>
    <t>V101085</t>
  </si>
  <si>
    <t>V101086</t>
  </si>
  <si>
    <t>V101087</t>
  </si>
  <si>
    <t>V101088</t>
  </si>
  <si>
    <t>V101089</t>
  </si>
  <si>
    <t>V101090</t>
  </si>
  <si>
    <t>V101091</t>
  </si>
  <si>
    <t>V101092</t>
  </si>
  <si>
    <t>V101093</t>
  </si>
  <si>
    <t>V101094</t>
  </si>
  <si>
    <t>V101095</t>
  </si>
  <si>
    <t>V101096</t>
  </si>
  <si>
    <t>V101097</t>
  </si>
  <si>
    <t>V101098</t>
  </si>
  <si>
    <t>V101099</t>
  </si>
  <si>
    <t>V101100</t>
  </si>
  <si>
    <t>V101101</t>
  </si>
  <si>
    <t>V101102</t>
  </si>
  <si>
    <t>V101103</t>
  </si>
  <si>
    <t>V101104</t>
  </si>
  <si>
    <t>V101105</t>
  </si>
  <si>
    <t>V101106</t>
  </si>
  <si>
    <t>V101107</t>
  </si>
  <si>
    <t>V101108</t>
  </si>
  <si>
    <t>V101109</t>
  </si>
  <si>
    <t>V101110</t>
  </si>
  <si>
    <t>V101111</t>
  </si>
  <si>
    <t>V101112</t>
  </si>
  <si>
    <t>V101113</t>
  </si>
  <si>
    <t>V101114</t>
  </si>
  <si>
    <t>V101115</t>
  </si>
  <si>
    <t>V101116</t>
  </si>
  <si>
    <t>V101117</t>
  </si>
  <si>
    <t>V101118</t>
  </si>
  <si>
    <t>V101119</t>
  </si>
  <si>
    <t>V101120</t>
  </si>
  <si>
    <t>V101121</t>
  </si>
  <si>
    <t>V101122</t>
  </si>
  <si>
    <t>V101123</t>
  </si>
  <si>
    <t>V101124</t>
  </si>
  <si>
    <t>V101125</t>
  </si>
  <si>
    <t>V101126</t>
  </si>
  <si>
    <t>V101127</t>
  </si>
  <si>
    <t>V101128</t>
  </si>
  <si>
    <t>V101129</t>
  </si>
  <si>
    <t>V101130</t>
  </si>
  <si>
    <t>V101131</t>
  </si>
  <si>
    <t>V101132</t>
  </si>
  <si>
    <t>V101133</t>
  </si>
  <si>
    <t>V101134</t>
  </si>
  <si>
    <t>V101135</t>
  </si>
  <si>
    <t>V101136</t>
  </si>
  <si>
    <t>V101137</t>
  </si>
  <si>
    <t>V101138</t>
  </si>
  <si>
    <t>V101139</t>
  </si>
  <si>
    <t>V101140</t>
  </si>
  <si>
    <t>V101141</t>
  </si>
  <si>
    <t>V101142</t>
  </si>
  <si>
    <t>V101143</t>
  </si>
  <si>
    <t>V101144</t>
  </si>
  <si>
    <t>V101145</t>
  </si>
  <si>
    <t>V101146</t>
  </si>
  <si>
    <t>V101147</t>
  </si>
  <si>
    <t>V101148</t>
  </si>
  <si>
    <t>V101149</t>
  </si>
  <si>
    <t>V101150</t>
  </si>
  <si>
    <t>V101151</t>
  </si>
  <si>
    <t>V101152</t>
  </si>
  <si>
    <t>V101153</t>
  </si>
  <si>
    <t>V101154</t>
  </si>
  <si>
    <t>V101155</t>
  </si>
  <si>
    <t>V101156</t>
  </si>
  <si>
    <t>V101157</t>
  </si>
  <si>
    <t>V101158</t>
  </si>
  <si>
    <t>V101159</t>
  </si>
  <si>
    <t>V101160</t>
  </si>
  <si>
    <t>V101161</t>
  </si>
  <si>
    <t>V101162</t>
  </si>
  <si>
    <t>V101163</t>
  </si>
  <si>
    <t>V101164</t>
  </si>
  <si>
    <t>V101165</t>
  </si>
  <si>
    <t>V101166</t>
  </si>
  <si>
    <t>V101167</t>
  </si>
  <si>
    <t>V101168</t>
  </si>
  <si>
    <t>V101169</t>
  </si>
  <si>
    <t>V101170</t>
  </si>
  <si>
    <t>V101171</t>
  </si>
  <si>
    <t>V101172</t>
  </si>
  <si>
    <t>V101173</t>
  </si>
  <si>
    <t>V101174</t>
  </si>
  <si>
    <t>V101175</t>
  </si>
  <si>
    <t>V101176</t>
  </si>
  <si>
    <t>V101177</t>
  </si>
  <si>
    <t>V101178</t>
  </si>
  <si>
    <t>V101179</t>
  </si>
  <si>
    <t>V101180</t>
  </si>
  <si>
    <t>V101181</t>
  </si>
  <si>
    <t>V101182</t>
  </si>
  <si>
    <t>V101183</t>
  </si>
  <si>
    <t>V101184</t>
  </si>
  <si>
    <t>V101185</t>
  </si>
  <si>
    <t>V101186</t>
  </si>
  <si>
    <t>V101187</t>
  </si>
  <si>
    <t>V101188</t>
  </si>
  <si>
    <t>V101189</t>
  </si>
  <si>
    <t>V101190</t>
  </si>
  <si>
    <t>V101191</t>
  </si>
  <si>
    <t>V101192</t>
  </si>
  <si>
    <t>V101193</t>
  </si>
  <si>
    <t>V101194</t>
  </si>
  <si>
    <t>V101195</t>
  </si>
  <si>
    <t>V101196</t>
  </si>
  <si>
    <t>V101197</t>
  </si>
  <si>
    <t>V101198</t>
  </si>
  <si>
    <t>V101199</t>
  </si>
  <si>
    <t>V101200</t>
  </si>
  <si>
    <t>V101201</t>
  </si>
  <si>
    <t>V101202</t>
  </si>
  <si>
    <t>V101203</t>
  </si>
  <si>
    <t>V101204</t>
  </si>
  <si>
    <t>V101205</t>
  </si>
  <si>
    <t>V101206</t>
  </si>
  <si>
    <t>V101207</t>
  </si>
  <si>
    <t>V101208</t>
  </si>
  <si>
    <t>V101209</t>
  </si>
  <si>
    <t>V101210</t>
  </si>
  <si>
    <t>V101211</t>
  </si>
  <si>
    <t>V101212</t>
  </si>
  <si>
    <t>V101213</t>
  </si>
  <si>
    <t>V101214</t>
  </si>
  <si>
    <t>V101215</t>
  </si>
  <si>
    <t>V101216</t>
  </si>
  <si>
    <t>V101217</t>
  </si>
  <si>
    <t>V101218</t>
  </si>
  <si>
    <t>V101219</t>
  </si>
  <si>
    <t>V101220</t>
  </si>
  <si>
    <t>V101221</t>
  </si>
  <si>
    <t>V101222</t>
  </si>
  <si>
    <t>V101223</t>
  </si>
  <si>
    <t>V101224</t>
  </si>
  <si>
    <t>V101225</t>
  </si>
  <si>
    <t>V101226</t>
  </si>
  <si>
    <t>V101227</t>
  </si>
  <si>
    <t>V101228</t>
  </si>
  <si>
    <t>V101229</t>
  </si>
  <si>
    <t>V101230</t>
  </si>
  <si>
    <t>V101231</t>
  </si>
  <si>
    <t>V101232</t>
  </si>
  <si>
    <t>V101233</t>
  </si>
  <si>
    <t>V101234</t>
  </si>
  <si>
    <t>V101235</t>
  </si>
  <si>
    <t>V101236</t>
  </si>
  <si>
    <t>V101237</t>
  </si>
  <si>
    <t>V101238</t>
  </si>
  <si>
    <t>V101239</t>
  </si>
  <si>
    <t>V101240</t>
  </si>
  <si>
    <t>V101241</t>
  </si>
  <si>
    <t>V101242</t>
  </si>
  <si>
    <t>V101243</t>
  </si>
  <si>
    <t>V101244</t>
  </si>
  <si>
    <t>V101245</t>
  </si>
  <si>
    <t>V101246</t>
  </si>
  <si>
    <t>V101247</t>
  </si>
  <si>
    <t>V101248</t>
  </si>
  <si>
    <t>V101249</t>
  </si>
  <si>
    <t>V101250</t>
  </si>
  <si>
    <t>V101251</t>
  </si>
  <si>
    <t>V101252</t>
  </si>
  <si>
    <t>V101253</t>
  </si>
  <si>
    <t>V101254</t>
  </si>
  <si>
    <t>V101255</t>
  </si>
  <si>
    <t>V101256</t>
  </si>
  <si>
    <t>V101257</t>
  </si>
  <si>
    <t>V101258</t>
  </si>
  <si>
    <t>V101259</t>
  </si>
  <si>
    <t>V101260</t>
  </si>
  <si>
    <t>V101261</t>
  </si>
  <si>
    <t>V101262</t>
  </si>
  <si>
    <t>V101263</t>
  </si>
  <si>
    <t>V101264</t>
  </si>
  <si>
    <t>V101265</t>
  </si>
  <si>
    <t>V101266</t>
  </si>
  <si>
    <t>V101267</t>
  </si>
  <si>
    <t>V101268</t>
  </si>
  <si>
    <t>V101269</t>
  </si>
  <si>
    <t>V101270</t>
  </si>
  <si>
    <t>V101271</t>
  </si>
  <si>
    <t>V101272</t>
  </si>
  <si>
    <t>V101273</t>
  </si>
  <si>
    <t>V101274</t>
  </si>
  <si>
    <t>V101275</t>
  </si>
  <si>
    <t>V101276</t>
  </si>
  <si>
    <t>V101277</t>
  </si>
  <si>
    <t>V101278</t>
  </si>
  <si>
    <t>V101279</t>
  </si>
  <si>
    <t>V101280</t>
  </si>
  <si>
    <t>V101281</t>
  </si>
  <si>
    <t>V101282</t>
  </si>
  <si>
    <t>V101283</t>
  </si>
  <si>
    <t>V101284</t>
  </si>
  <si>
    <t>V101285</t>
  </si>
  <si>
    <t>V101286</t>
  </si>
  <si>
    <t>V101287</t>
  </si>
  <si>
    <t>V101288</t>
  </si>
  <si>
    <t>V101289</t>
  </si>
  <si>
    <t>V101290</t>
  </si>
  <si>
    <t>V101291</t>
  </si>
  <si>
    <t>V101292</t>
  </si>
  <si>
    <t>V101293</t>
  </si>
  <si>
    <t>V101294</t>
  </si>
  <si>
    <t>V101295</t>
  </si>
  <si>
    <t>V101296</t>
  </si>
  <si>
    <t>V101297</t>
  </si>
  <si>
    <t>V101298</t>
  </si>
  <si>
    <t>V101299</t>
  </si>
  <si>
    <t>V101300</t>
  </si>
  <si>
    <t>V101301</t>
  </si>
  <si>
    <t>V101302</t>
  </si>
  <si>
    <t>V101303</t>
  </si>
  <si>
    <t>V101304</t>
  </si>
  <si>
    <t>V101305</t>
  </si>
  <si>
    <t>V101306</t>
  </si>
  <si>
    <t>V101307</t>
  </si>
  <si>
    <t>V101308</t>
  </si>
  <si>
    <t>V101309</t>
  </si>
  <si>
    <t>V101310</t>
  </si>
  <si>
    <t>V101311</t>
  </si>
  <si>
    <t>V101312</t>
  </si>
  <si>
    <t>V101313</t>
  </si>
  <si>
    <t>V101314</t>
  </si>
  <si>
    <t>V101315</t>
  </si>
  <si>
    <t>V101316</t>
  </si>
  <si>
    <t>V101317</t>
  </si>
  <si>
    <t>V101318</t>
  </si>
  <si>
    <t>V101319</t>
  </si>
  <si>
    <t>V101320</t>
  </si>
  <si>
    <t>V101321</t>
  </si>
  <si>
    <t>V101322</t>
  </si>
  <si>
    <t>V101323</t>
  </si>
  <si>
    <t>V101324</t>
  </si>
  <si>
    <t>V101325</t>
  </si>
  <si>
    <t>V101326</t>
  </si>
  <si>
    <t>V101327</t>
  </si>
  <si>
    <t>V101328</t>
  </si>
  <si>
    <t>V101329</t>
  </si>
  <si>
    <t>V101330</t>
  </si>
  <si>
    <t>V101331</t>
  </si>
  <si>
    <t>V101332</t>
  </si>
  <si>
    <t>V101333</t>
  </si>
  <si>
    <t>V101334</t>
  </si>
  <si>
    <t>V101335</t>
  </si>
  <si>
    <t>V101336</t>
  </si>
  <si>
    <t>V101337</t>
  </si>
  <si>
    <t>V101338</t>
  </si>
  <si>
    <t>V101339</t>
  </si>
  <si>
    <t>V101340</t>
  </si>
  <si>
    <t>V101341</t>
  </si>
  <si>
    <t>V101342</t>
  </si>
  <si>
    <t>V101343</t>
  </si>
  <si>
    <t>V101344</t>
  </si>
  <si>
    <t>V101345</t>
  </si>
  <si>
    <t>V101346</t>
  </si>
  <si>
    <t>V101347</t>
  </si>
  <si>
    <t>V101348</t>
  </si>
  <si>
    <t>V101349</t>
  </si>
  <si>
    <t>V101350</t>
  </si>
  <si>
    <t>V101351</t>
  </si>
  <si>
    <t>V101352</t>
  </si>
  <si>
    <t>V101353</t>
  </si>
  <si>
    <t>V101354</t>
  </si>
  <si>
    <t>V101355</t>
  </si>
  <si>
    <t>V101356</t>
  </si>
  <si>
    <t>V101357</t>
  </si>
  <si>
    <t>V101358</t>
  </si>
  <si>
    <t>V101359</t>
  </si>
  <si>
    <t>V101360</t>
  </si>
  <si>
    <t>V101361</t>
  </si>
  <si>
    <t>V101362</t>
  </si>
  <si>
    <t>V101363</t>
  </si>
  <si>
    <t>V101364</t>
  </si>
  <si>
    <t>V101365</t>
  </si>
  <si>
    <t>V101366</t>
  </si>
  <si>
    <t>V101367</t>
  </si>
  <si>
    <t>V101368</t>
  </si>
  <si>
    <t>V101369</t>
  </si>
  <si>
    <t>V101370</t>
  </si>
  <si>
    <t>V101371</t>
  </si>
  <si>
    <t>V101372</t>
  </si>
  <si>
    <t>V101373</t>
  </si>
  <si>
    <t>V101374</t>
  </si>
  <si>
    <t>V101375</t>
  </si>
  <si>
    <t>V101376</t>
  </si>
  <si>
    <t>V101377</t>
  </si>
  <si>
    <t>V101378</t>
  </si>
  <si>
    <t>V101379</t>
  </si>
  <si>
    <t>V101380</t>
  </si>
  <si>
    <t>V101381</t>
  </si>
  <si>
    <t>V101382</t>
  </si>
  <si>
    <t>V101383</t>
  </si>
  <si>
    <t>V101384</t>
  </si>
  <si>
    <t>V101385</t>
  </si>
  <si>
    <t>V101386</t>
  </si>
  <si>
    <t>V101387</t>
  </si>
  <si>
    <t>V101388</t>
  </si>
  <si>
    <t>V101389</t>
  </si>
  <si>
    <t>V101390</t>
  </si>
  <si>
    <t>V101391</t>
  </si>
  <si>
    <t>V101392</t>
  </si>
  <si>
    <t>V101393</t>
  </si>
  <si>
    <t>V101394</t>
  </si>
  <si>
    <t>V101395</t>
  </si>
  <si>
    <t>V101396</t>
  </si>
  <si>
    <t>V101397</t>
  </si>
  <si>
    <t>V101398</t>
  </si>
  <si>
    <t>V101399</t>
  </si>
  <si>
    <t>V101400</t>
  </si>
  <si>
    <t>V101401</t>
  </si>
  <si>
    <t>V101402</t>
  </si>
  <si>
    <t>V101403</t>
  </si>
  <si>
    <t>V101404</t>
  </si>
  <si>
    <t>V101405</t>
  </si>
  <si>
    <t>V101406</t>
  </si>
  <si>
    <t>V101407</t>
  </si>
  <si>
    <t>V101408</t>
  </si>
  <si>
    <t>V101409</t>
  </si>
  <si>
    <t>V101410</t>
  </si>
  <si>
    <t>V101411</t>
  </si>
  <si>
    <t>V101412</t>
  </si>
  <si>
    <t>V101413</t>
  </si>
  <si>
    <t>V101414</t>
  </si>
  <si>
    <t>V101415</t>
  </si>
  <si>
    <t>V101416</t>
  </si>
  <si>
    <t>V101417</t>
  </si>
  <si>
    <t>V101418</t>
  </si>
  <si>
    <t>V101419</t>
  </si>
  <si>
    <t>V101420</t>
  </si>
  <si>
    <t>V101421</t>
  </si>
  <si>
    <t>V101422</t>
  </si>
  <si>
    <t>V101423</t>
  </si>
  <si>
    <t>V101424</t>
  </si>
  <si>
    <t>V101425</t>
  </si>
  <si>
    <t>V101426</t>
  </si>
  <si>
    <t>V101427</t>
  </si>
  <si>
    <t>V101428</t>
  </si>
  <si>
    <t>V101429</t>
  </si>
  <si>
    <t>V101430</t>
  </si>
  <si>
    <t>V101431</t>
  </si>
  <si>
    <t>V101432</t>
  </si>
  <si>
    <t>V101433</t>
  </si>
  <si>
    <t>V101434</t>
  </si>
  <si>
    <t>V101435</t>
  </si>
  <si>
    <t>V101436</t>
  </si>
  <si>
    <t>V101437</t>
  </si>
  <si>
    <t>V101438</t>
  </si>
  <si>
    <t>V101439</t>
  </si>
  <si>
    <t>V101440</t>
  </si>
  <si>
    <t>V101441</t>
  </si>
  <si>
    <t>V101442</t>
  </si>
  <si>
    <t>V101443</t>
  </si>
  <si>
    <t>V101444</t>
  </si>
  <si>
    <t>V101445</t>
  </si>
  <si>
    <t>V101446</t>
  </si>
  <si>
    <t>V101447</t>
  </si>
  <si>
    <t>V101448</t>
  </si>
  <si>
    <t>V101449</t>
  </si>
  <si>
    <t>V101450</t>
  </si>
  <si>
    <t>V101451</t>
  </si>
  <si>
    <t>V101452</t>
  </si>
  <si>
    <t>V101453</t>
  </si>
  <si>
    <t>V101454</t>
  </si>
  <si>
    <t>V101455</t>
  </si>
  <si>
    <t>V101456</t>
  </si>
  <si>
    <t>V101457</t>
  </si>
  <si>
    <t>V101458</t>
  </si>
  <si>
    <t>V101459</t>
  </si>
  <si>
    <t>V101460</t>
  </si>
  <si>
    <t>V101461</t>
  </si>
  <si>
    <t>V101462</t>
  </si>
  <si>
    <t>V101463</t>
  </si>
  <si>
    <t>V101464</t>
  </si>
  <si>
    <t>V101465</t>
  </si>
  <si>
    <t>V101466</t>
  </si>
  <si>
    <t>V101467</t>
  </si>
  <si>
    <t>V101468</t>
  </si>
  <si>
    <t>V101469</t>
  </si>
  <si>
    <t>V101470</t>
  </si>
  <si>
    <t>V101471</t>
  </si>
  <si>
    <t>V101472</t>
  </si>
  <si>
    <t>V101473</t>
  </si>
  <si>
    <t>V101474</t>
  </si>
  <si>
    <t>V101475</t>
  </si>
  <si>
    <t>V101476</t>
  </si>
  <si>
    <t>V101477</t>
  </si>
  <si>
    <t>V101478</t>
  </si>
  <si>
    <t>V101479</t>
  </si>
  <si>
    <t>V101480</t>
  </si>
  <si>
    <t>V101481</t>
  </si>
  <si>
    <t>V101482</t>
  </si>
  <si>
    <t>V101483</t>
  </si>
  <si>
    <t>V101484</t>
  </si>
  <si>
    <t>V101485</t>
  </si>
  <si>
    <t>V101486</t>
  </si>
  <si>
    <t>V101487</t>
  </si>
  <si>
    <t>V101488</t>
  </si>
  <si>
    <t>V101489</t>
  </si>
  <si>
    <t>V101490</t>
  </si>
  <si>
    <t>V101491</t>
  </si>
  <si>
    <t>V101492</t>
  </si>
  <si>
    <t>V101493</t>
  </si>
  <si>
    <t>V101494</t>
  </si>
  <si>
    <t>V101495</t>
  </si>
  <si>
    <t>V101496</t>
  </si>
  <si>
    <t>V101497</t>
  </si>
  <si>
    <t>V101498</t>
  </si>
  <si>
    <t>V101499</t>
  </si>
  <si>
    <t>V101500</t>
  </si>
  <si>
    <t>V101501</t>
  </si>
  <si>
    <t>V101502</t>
  </si>
  <si>
    <t>V101503</t>
  </si>
  <si>
    <t>V101504</t>
  </si>
  <si>
    <t>V101505</t>
  </si>
  <si>
    <t>V101506</t>
  </si>
  <si>
    <t>V101507</t>
  </si>
  <si>
    <t>V101508</t>
  </si>
  <si>
    <t>V101509</t>
  </si>
  <si>
    <t>V101510</t>
  </si>
  <si>
    <t>V101511</t>
  </si>
  <si>
    <t>V101512</t>
  </si>
  <si>
    <t>V101513</t>
  </si>
  <si>
    <t>V101514</t>
  </si>
  <si>
    <t>V101515</t>
  </si>
  <si>
    <t>V101516</t>
  </si>
  <si>
    <t>V101517</t>
  </si>
  <si>
    <t>V101518</t>
  </si>
  <si>
    <t>V101519</t>
  </si>
  <si>
    <t>V101520</t>
  </si>
  <si>
    <t>V101521</t>
  </si>
  <si>
    <t>V101522</t>
  </si>
  <si>
    <t>V101523</t>
  </si>
  <si>
    <t>V101524</t>
  </si>
  <si>
    <t>V101525</t>
  </si>
  <si>
    <t>V101526</t>
  </si>
  <si>
    <t>V101527</t>
  </si>
  <si>
    <t>V101528</t>
  </si>
  <si>
    <t>V101529</t>
  </si>
  <si>
    <t>V101530</t>
  </si>
  <si>
    <t>V101531</t>
  </si>
  <si>
    <t>V101532</t>
  </si>
  <si>
    <t>V101533</t>
  </si>
  <si>
    <t>V101534</t>
  </si>
  <si>
    <t>V101535</t>
  </si>
  <si>
    <t>V101536</t>
  </si>
  <si>
    <t>V101537</t>
  </si>
  <si>
    <t>V101538</t>
  </si>
  <si>
    <t>V101539</t>
  </si>
  <si>
    <t>V101540</t>
  </si>
  <si>
    <t>V101541</t>
  </si>
  <si>
    <t>V101542</t>
  </si>
  <si>
    <t>V101543</t>
  </si>
  <si>
    <t>V101544</t>
  </si>
  <si>
    <t>V101545</t>
  </si>
  <si>
    <t>V101546</t>
  </si>
  <si>
    <t>V101547</t>
  </si>
  <si>
    <t>V101548</t>
  </si>
  <si>
    <t>V101549</t>
  </si>
  <si>
    <t>V101550</t>
  </si>
  <si>
    <t>V101551</t>
  </si>
  <si>
    <t>V101552</t>
  </si>
  <si>
    <t>V101553</t>
  </si>
  <si>
    <t>V101554</t>
  </si>
  <si>
    <t>V101555</t>
  </si>
  <si>
    <t>V101556</t>
  </si>
  <si>
    <t>V101557</t>
  </si>
  <si>
    <t>V101558</t>
  </si>
  <si>
    <t>V101559</t>
  </si>
  <si>
    <t>V101560</t>
  </si>
  <si>
    <t>V101561</t>
  </si>
  <si>
    <t>V101562</t>
  </si>
  <si>
    <t>V101563</t>
  </si>
  <si>
    <t>V101564</t>
  </si>
  <si>
    <t>V101565</t>
  </si>
  <si>
    <t>V101566</t>
  </si>
  <si>
    <t>V101567</t>
  </si>
  <si>
    <t>V101568</t>
  </si>
  <si>
    <t>V101569</t>
  </si>
  <si>
    <t>V101570</t>
  </si>
  <si>
    <t>V101571</t>
  </si>
  <si>
    <t>V101572</t>
  </si>
  <si>
    <t>V101573</t>
  </si>
  <si>
    <t>V101574</t>
  </si>
  <si>
    <t>V101575</t>
  </si>
  <si>
    <t>V101576</t>
  </si>
  <si>
    <t>V101577</t>
  </si>
  <si>
    <t>V101578</t>
  </si>
  <si>
    <t>V101579</t>
  </si>
  <si>
    <t>V101580</t>
  </si>
  <si>
    <t>V101581</t>
  </si>
  <si>
    <t>V101582</t>
  </si>
  <si>
    <t>V101583</t>
  </si>
  <si>
    <t>V101584</t>
  </si>
  <si>
    <t>V101585</t>
  </si>
  <si>
    <t>V101586</t>
  </si>
  <si>
    <t>V101587</t>
  </si>
  <si>
    <t>V101588</t>
  </si>
  <si>
    <t>V101589</t>
  </si>
  <si>
    <t>V101590</t>
  </si>
  <si>
    <t>V101591</t>
  </si>
  <si>
    <t>V101592</t>
  </si>
  <si>
    <t>V101593</t>
  </si>
  <si>
    <t>V101594</t>
  </si>
  <si>
    <t>V101595</t>
  </si>
  <si>
    <t>V101596</t>
  </si>
  <si>
    <t>V101597</t>
  </si>
  <si>
    <t>V101598</t>
  </si>
  <si>
    <t>V101599</t>
  </si>
  <si>
    <t>V101600</t>
  </si>
  <si>
    <t>V101601</t>
  </si>
  <si>
    <t>V101602</t>
  </si>
  <si>
    <t>V101603</t>
  </si>
  <si>
    <t>V101604</t>
  </si>
  <si>
    <t>V101605</t>
  </si>
  <si>
    <t>V101606</t>
  </si>
  <si>
    <t>V101607</t>
  </si>
  <si>
    <t>V101608</t>
  </si>
  <si>
    <t>V101609</t>
  </si>
  <si>
    <t>V101610</t>
  </si>
  <si>
    <t>V101611</t>
  </si>
  <si>
    <t>V101612</t>
  </si>
  <si>
    <t>V101613</t>
  </si>
  <si>
    <t>V101614</t>
  </si>
  <si>
    <t>V101615</t>
  </si>
  <si>
    <t>V101616</t>
  </si>
  <si>
    <t>V101617</t>
  </si>
  <si>
    <t>V101618</t>
  </si>
  <si>
    <t>V101619</t>
  </si>
  <si>
    <t>V101620</t>
  </si>
  <si>
    <t>V101621</t>
  </si>
  <si>
    <t>V101622</t>
  </si>
  <si>
    <t>V101623</t>
  </si>
  <si>
    <t>V101624</t>
  </si>
  <si>
    <t>V101625</t>
  </si>
  <si>
    <t>V101626</t>
  </si>
  <si>
    <t>V101627</t>
  </si>
  <si>
    <t>V101628</t>
  </si>
  <si>
    <t>V101629</t>
  </si>
  <si>
    <t>V101630</t>
  </si>
  <si>
    <t>V101631</t>
  </si>
  <si>
    <t>V101632</t>
  </si>
  <si>
    <t>V101633</t>
  </si>
  <si>
    <t>V101634</t>
  </si>
  <si>
    <t>V101635</t>
  </si>
  <si>
    <t>V101636</t>
  </si>
  <si>
    <t>V101637</t>
  </si>
  <si>
    <t>V101638</t>
  </si>
  <si>
    <t>V101639</t>
  </si>
  <si>
    <t>V101640</t>
  </si>
  <si>
    <t>V101641</t>
  </si>
  <si>
    <t>V101642</t>
  </si>
  <si>
    <t>V101643</t>
  </si>
  <si>
    <t>V101644</t>
  </si>
  <si>
    <t>V101645</t>
  </si>
  <si>
    <t>V101646</t>
  </si>
  <si>
    <t>V101647</t>
  </si>
  <si>
    <t>V101648</t>
  </si>
  <si>
    <t>V101649</t>
  </si>
  <si>
    <t>V101650</t>
  </si>
  <si>
    <t>V101651</t>
  </si>
  <si>
    <t>V101652</t>
  </si>
  <si>
    <t>V101653</t>
  </si>
  <si>
    <t>V101654</t>
  </si>
  <si>
    <t>V101655</t>
  </si>
  <si>
    <t>V101656</t>
  </si>
  <si>
    <t>V101657</t>
  </si>
  <si>
    <t>V101658</t>
  </si>
  <si>
    <t>V101659</t>
  </si>
  <si>
    <t>V101660</t>
  </si>
  <si>
    <t>V101661</t>
  </si>
  <si>
    <t>V101662</t>
  </si>
  <si>
    <t>V101663</t>
  </si>
  <si>
    <t>V101664</t>
  </si>
  <si>
    <t>V101665</t>
  </si>
  <si>
    <t>V101666</t>
  </si>
  <si>
    <t>V101667</t>
  </si>
  <si>
    <t>V101668</t>
  </si>
  <si>
    <t>V101669</t>
  </si>
  <si>
    <t>V101670</t>
  </si>
  <si>
    <t>V101671</t>
  </si>
  <si>
    <t>V101672</t>
  </si>
  <si>
    <t>V101673</t>
  </si>
  <si>
    <t>V101674</t>
  </si>
  <si>
    <t>V101675</t>
  </si>
  <si>
    <t>V101676</t>
  </si>
  <si>
    <t>V101677</t>
  </si>
  <si>
    <t>V101678</t>
  </si>
  <si>
    <t>V101679</t>
  </si>
  <si>
    <t>V101680</t>
  </si>
  <si>
    <t>V101681</t>
  </si>
  <si>
    <t>V101682</t>
  </si>
  <si>
    <t>V101683</t>
  </si>
  <si>
    <t>V101684</t>
  </si>
  <si>
    <t>V101685</t>
  </si>
  <si>
    <t>V101686</t>
  </si>
  <si>
    <t>V101687</t>
  </si>
  <si>
    <t>V101688</t>
  </si>
  <si>
    <t>V101689</t>
  </si>
  <si>
    <t>V101690</t>
  </si>
  <si>
    <t>V101691</t>
  </si>
  <si>
    <t>V101692</t>
  </si>
  <si>
    <t>V101693</t>
  </si>
  <si>
    <t>V101694</t>
  </si>
  <si>
    <t>V101695</t>
  </si>
  <si>
    <t>V101696</t>
  </si>
  <si>
    <t>V101697</t>
  </si>
  <si>
    <t>V101698</t>
  </si>
  <si>
    <t>V101699</t>
  </si>
  <si>
    <t>V101700</t>
  </si>
  <si>
    <t>V101701</t>
  </si>
  <si>
    <t>V101702</t>
  </si>
  <si>
    <t>V101703</t>
  </si>
  <si>
    <t>V101704</t>
  </si>
  <si>
    <t>V101705</t>
  </si>
  <si>
    <t>V101706</t>
  </si>
  <si>
    <t>V101707</t>
  </si>
  <si>
    <t>V101708</t>
  </si>
  <si>
    <t>V101709</t>
  </si>
  <si>
    <t>V101710</t>
  </si>
  <si>
    <t>V101711</t>
  </si>
  <si>
    <t>V101712</t>
  </si>
  <si>
    <t>V101713</t>
  </si>
  <si>
    <t>V101714</t>
  </si>
  <si>
    <t>V101715</t>
  </si>
  <si>
    <t>V101716</t>
  </si>
  <si>
    <t>V101717</t>
  </si>
  <si>
    <t>V101718</t>
  </si>
  <si>
    <t>V101719</t>
  </si>
  <si>
    <t>V101720</t>
  </si>
  <si>
    <t>V101721</t>
  </si>
  <si>
    <t>V101722</t>
  </si>
  <si>
    <t>V101723</t>
  </si>
  <si>
    <t>V101724</t>
  </si>
  <si>
    <t>V101725</t>
  </si>
  <si>
    <t>V101726</t>
  </si>
  <si>
    <t>V101727</t>
  </si>
  <si>
    <t>V101728</t>
  </si>
  <si>
    <t>V101729</t>
  </si>
  <si>
    <t>V101730</t>
  </si>
  <si>
    <t>V101731</t>
  </si>
  <si>
    <t>V101732</t>
  </si>
  <si>
    <t>V101733</t>
  </si>
  <si>
    <t>V101734</t>
  </si>
  <si>
    <t>V101735</t>
  </si>
  <si>
    <t>V101736</t>
  </si>
  <si>
    <t>V101737</t>
  </si>
  <si>
    <t>V101738</t>
  </si>
  <si>
    <t>V101739</t>
  </si>
  <si>
    <t>V101740</t>
  </si>
  <si>
    <t>V101741</t>
  </si>
  <si>
    <t>V101742</t>
  </si>
  <si>
    <t>V101743</t>
  </si>
  <si>
    <t>V101744</t>
  </si>
  <si>
    <t>V101745</t>
  </si>
  <si>
    <t>V101746</t>
  </si>
  <si>
    <t>V101747</t>
  </si>
  <si>
    <t>V101748</t>
  </si>
  <si>
    <t>V101749</t>
  </si>
  <si>
    <t>V101750</t>
  </si>
  <si>
    <t>V101751</t>
  </si>
  <si>
    <t>V101752</t>
  </si>
  <si>
    <t>V101753</t>
  </si>
  <si>
    <t>V101754</t>
  </si>
  <si>
    <t>V101755</t>
  </si>
  <si>
    <t>V101756</t>
  </si>
  <si>
    <t>V101757</t>
  </si>
  <si>
    <t>V101758</t>
  </si>
  <si>
    <t>V101759</t>
  </si>
  <si>
    <t>V101760</t>
  </si>
  <si>
    <t>V101761</t>
  </si>
  <si>
    <t>V101762</t>
  </si>
  <si>
    <t>V101763</t>
  </si>
  <si>
    <t>V101764</t>
  </si>
  <si>
    <t>V101765</t>
  </si>
  <si>
    <t>V101766</t>
  </si>
  <si>
    <t>V101767</t>
  </si>
  <si>
    <t>V101768</t>
  </si>
  <si>
    <t>V101769</t>
  </si>
  <si>
    <t>V101770</t>
  </si>
  <si>
    <t>V101771</t>
  </si>
  <si>
    <t>V101772</t>
  </si>
  <si>
    <t>V101773</t>
  </si>
  <si>
    <t>V101774</t>
  </si>
  <si>
    <t>V101775</t>
  </si>
  <si>
    <t>V101776</t>
  </si>
  <si>
    <t>V101777</t>
  </si>
  <si>
    <t>V101778</t>
  </si>
  <si>
    <t>V101779</t>
  </si>
  <si>
    <t>V101780</t>
  </si>
  <si>
    <t>V101781</t>
  </si>
  <si>
    <t>V101782</t>
  </si>
  <si>
    <t>V101783</t>
  </si>
  <si>
    <t>V101784</t>
  </si>
  <si>
    <t>V101785</t>
  </si>
  <si>
    <t>V101786</t>
  </si>
  <si>
    <t>V101787</t>
  </si>
  <si>
    <t>V101788</t>
  </si>
  <si>
    <t>V101789</t>
  </si>
  <si>
    <t>V101790</t>
  </si>
  <si>
    <t>V101791</t>
  </si>
  <si>
    <t>V101792</t>
  </si>
  <si>
    <t>V101793</t>
  </si>
  <si>
    <t>V101794</t>
  </si>
  <si>
    <t>V101795</t>
  </si>
  <si>
    <t>V101796</t>
  </si>
  <si>
    <t>V101797</t>
  </si>
  <si>
    <t>V101798</t>
  </si>
  <si>
    <t>V101799</t>
  </si>
  <si>
    <t>V101800</t>
  </si>
  <si>
    <t>V101801</t>
  </si>
  <si>
    <t>V101802</t>
  </si>
  <si>
    <t>V101803</t>
  </si>
  <si>
    <t>V101804</t>
  </si>
  <si>
    <t>V101805</t>
  </si>
  <si>
    <t>V101806</t>
  </si>
  <si>
    <t>V101807</t>
  </si>
  <si>
    <t>V101808</t>
  </si>
  <si>
    <t>V101809</t>
  </si>
  <si>
    <t>V101810</t>
  </si>
  <si>
    <t>V101811</t>
  </si>
  <si>
    <t>V101812</t>
  </si>
  <si>
    <t>V101813</t>
  </si>
  <si>
    <t>V101814</t>
  </si>
  <si>
    <t>V101815</t>
  </si>
  <si>
    <t>V101816</t>
  </si>
  <si>
    <t>V101817</t>
  </si>
  <si>
    <t>V101818</t>
  </si>
  <si>
    <t>V101819</t>
  </si>
  <si>
    <t>V101820</t>
  </si>
  <si>
    <t>V101821</t>
  </si>
  <si>
    <t>V101822</t>
  </si>
  <si>
    <t>V101823</t>
  </si>
  <si>
    <t>V101824</t>
  </si>
  <si>
    <t>V101825</t>
  </si>
  <si>
    <t>V101826</t>
  </si>
  <si>
    <t>V101827</t>
  </si>
  <si>
    <t>V101828</t>
  </si>
  <si>
    <t>V101829</t>
  </si>
  <si>
    <t>V101830</t>
  </si>
  <si>
    <t>V101831</t>
  </si>
  <si>
    <t>V101832</t>
  </si>
  <si>
    <t>V101833</t>
  </si>
  <si>
    <t>V101834</t>
  </si>
  <si>
    <t>V101835</t>
  </si>
  <si>
    <t>V101836</t>
  </si>
  <si>
    <t>V101837</t>
  </si>
  <si>
    <t>V101838</t>
  </si>
  <si>
    <t>V101839</t>
  </si>
  <si>
    <t>V101840</t>
  </si>
  <si>
    <t>V101841</t>
  </si>
  <si>
    <t>V101842</t>
  </si>
  <si>
    <t>V101843</t>
  </si>
  <si>
    <t>V101844</t>
  </si>
  <si>
    <t>V101845</t>
  </si>
  <si>
    <t>V101846</t>
  </si>
  <si>
    <t>V101847</t>
  </si>
  <si>
    <t>V101848</t>
  </si>
  <si>
    <t>V101849</t>
  </si>
  <si>
    <t>V101850</t>
  </si>
  <si>
    <t>V101851</t>
  </si>
  <si>
    <t>V101852</t>
  </si>
  <si>
    <t>V101853</t>
  </si>
  <si>
    <t>V101854</t>
  </si>
  <si>
    <t>V101855</t>
  </si>
  <si>
    <t>V101856</t>
  </si>
  <si>
    <t>V101857</t>
  </si>
  <si>
    <t>V101858</t>
  </si>
  <si>
    <t>V101859</t>
  </si>
  <si>
    <t>V101860</t>
  </si>
  <si>
    <t>V101861</t>
  </si>
  <si>
    <t>V101862</t>
  </si>
  <si>
    <t>V101863</t>
  </si>
  <si>
    <t>V101864</t>
  </si>
  <si>
    <t>V101865</t>
  </si>
  <si>
    <t>V101866</t>
  </si>
  <si>
    <t>V101867</t>
  </si>
  <si>
    <t>V101868</t>
  </si>
  <si>
    <t>V101869</t>
  </si>
  <si>
    <t>V101870</t>
  </si>
  <si>
    <t>V101871</t>
  </si>
  <si>
    <t>V101872</t>
  </si>
  <si>
    <t>V101873</t>
  </si>
  <si>
    <t>V101874</t>
  </si>
  <si>
    <t>V101875</t>
  </si>
  <si>
    <t>V101876</t>
  </si>
  <si>
    <t>V101877</t>
  </si>
  <si>
    <t>V101878</t>
  </si>
  <si>
    <t>V101879</t>
  </si>
  <si>
    <t>V101880</t>
  </si>
  <si>
    <t>V101881</t>
  </si>
  <si>
    <t>V101882</t>
  </si>
  <si>
    <t>V101883</t>
  </si>
  <si>
    <t>V101884</t>
  </si>
  <si>
    <t>V101885</t>
  </si>
  <si>
    <t>V101886</t>
  </si>
  <si>
    <t>V101887</t>
  </si>
  <si>
    <t>V101888</t>
  </si>
  <si>
    <t>V101889</t>
  </si>
  <si>
    <t>V101890</t>
  </si>
  <si>
    <t>V101891</t>
  </si>
  <si>
    <t>V101892</t>
  </si>
  <si>
    <t>V101893</t>
  </si>
  <si>
    <t>V101894</t>
  </si>
  <si>
    <t>V101895</t>
  </si>
  <si>
    <t>V101896</t>
  </si>
  <si>
    <t>V101897</t>
  </si>
  <si>
    <t>V101898</t>
  </si>
  <si>
    <t>V101899</t>
  </si>
  <si>
    <t>V101900</t>
  </si>
  <si>
    <t>V101901</t>
  </si>
  <si>
    <t>V101902</t>
  </si>
  <si>
    <t>V101903</t>
  </si>
  <si>
    <t>V101904</t>
  </si>
  <si>
    <t>V101905</t>
  </si>
  <si>
    <t>V101906</t>
  </si>
  <si>
    <t>V101907</t>
  </si>
  <si>
    <t>V101908</t>
  </si>
  <si>
    <t>V101909</t>
  </si>
  <si>
    <t>V101910</t>
  </si>
  <si>
    <t>V101911</t>
  </si>
  <si>
    <t>V101912</t>
  </si>
  <si>
    <t>V101913</t>
  </si>
  <si>
    <t>V101914</t>
  </si>
  <si>
    <t>V101915</t>
  </si>
  <si>
    <t>V101916</t>
  </si>
  <si>
    <t>V101917</t>
  </si>
  <si>
    <t>V101918</t>
  </si>
  <si>
    <t>V101919</t>
  </si>
  <si>
    <t>V101920</t>
  </si>
  <si>
    <t>V101921</t>
  </si>
  <si>
    <t>V101922</t>
  </si>
  <si>
    <t>V101923</t>
  </si>
  <si>
    <t>V101924</t>
  </si>
  <si>
    <t>V101925</t>
  </si>
  <si>
    <t>V101926</t>
  </si>
  <si>
    <t>V101927</t>
  </si>
  <si>
    <t>V101928</t>
  </si>
  <si>
    <t>V101929</t>
  </si>
  <si>
    <t>V101930</t>
  </si>
  <si>
    <t>V101931</t>
  </si>
  <si>
    <t>V101932</t>
  </si>
  <si>
    <t>V101933</t>
  </si>
  <si>
    <t>V101934</t>
  </si>
  <si>
    <t>V101935</t>
  </si>
  <si>
    <t>V101936</t>
  </si>
  <si>
    <t>V101937</t>
  </si>
  <si>
    <t>V101938</t>
  </si>
  <si>
    <t>V101939</t>
  </si>
  <si>
    <t>V101940</t>
  </si>
  <si>
    <t>V101941</t>
  </si>
  <si>
    <t>V101942</t>
  </si>
  <si>
    <t>V101943</t>
  </si>
  <si>
    <t>V101944</t>
  </si>
  <si>
    <t>V101945</t>
  </si>
  <si>
    <t>V101946</t>
  </si>
  <si>
    <t>V101947</t>
  </si>
  <si>
    <t>V101948</t>
  </si>
  <si>
    <t>V101949</t>
  </si>
  <si>
    <t>V101950</t>
  </si>
  <si>
    <t>V101951</t>
  </si>
  <si>
    <t>V101952</t>
  </si>
  <si>
    <t>V101953</t>
  </si>
  <si>
    <t>V101954</t>
  </si>
  <si>
    <t>V101955</t>
  </si>
  <si>
    <t>V101956</t>
  </si>
  <si>
    <t>V101957</t>
  </si>
  <si>
    <t>V101958</t>
  </si>
  <si>
    <t>V101959</t>
  </si>
  <si>
    <t>V101960</t>
  </si>
  <si>
    <t>V101961</t>
  </si>
  <si>
    <t>V101962</t>
  </si>
  <si>
    <t>V101963</t>
  </si>
  <si>
    <t>V101964</t>
  </si>
  <si>
    <t>V101965</t>
  </si>
  <si>
    <t>V101966</t>
  </si>
  <si>
    <t>V101967</t>
  </si>
  <si>
    <t>V101968</t>
  </si>
  <si>
    <t>V101969</t>
  </si>
  <si>
    <t>V101970</t>
  </si>
  <si>
    <t>V101971</t>
  </si>
  <si>
    <t>V101972</t>
  </si>
  <si>
    <t>V101973</t>
  </si>
  <si>
    <t>V101974</t>
  </si>
  <si>
    <t>V101975</t>
  </si>
  <si>
    <t>V101976</t>
  </si>
  <si>
    <t>V101977</t>
  </si>
  <si>
    <t>V101978</t>
  </si>
  <si>
    <t>V101979</t>
  </si>
  <si>
    <t>V101980</t>
  </si>
  <si>
    <t>V101981</t>
  </si>
  <si>
    <t>V101982</t>
  </si>
  <si>
    <t>V101983</t>
  </si>
  <si>
    <t>V101984</t>
  </si>
  <si>
    <t>V101985</t>
  </si>
  <si>
    <t>V101986</t>
  </si>
  <si>
    <t>V101987</t>
  </si>
  <si>
    <t>V101988</t>
  </si>
  <si>
    <t>V101989</t>
  </si>
  <si>
    <t>V101990</t>
  </si>
  <si>
    <t>V101991</t>
  </si>
  <si>
    <t>V101992</t>
  </si>
  <si>
    <t>V101993</t>
  </si>
  <si>
    <t>V101994</t>
  </si>
  <si>
    <t>V101995</t>
  </si>
  <si>
    <t>V101996</t>
  </si>
  <si>
    <t>V101997</t>
  </si>
  <si>
    <t>V101998</t>
  </si>
  <si>
    <t>V101999</t>
  </si>
  <si>
    <t>V102000</t>
  </si>
  <si>
    <t>V102001</t>
  </si>
  <si>
    <t>V102002</t>
  </si>
  <si>
    <t>V102003</t>
  </si>
  <si>
    <t>V102004</t>
  </si>
  <si>
    <t>V102005</t>
  </si>
  <si>
    <t>V102006</t>
  </si>
  <si>
    <t>V102007</t>
  </si>
  <si>
    <t>V102008</t>
  </si>
  <si>
    <t>V102009</t>
  </si>
  <si>
    <t>V102010</t>
  </si>
  <si>
    <t>V102011</t>
  </si>
  <si>
    <t>V102012</t>
  </si>
  <si>
    <t>V102013</t>
  </si>
  <si>
    <t>V102014</t>
  </si>
  <si>
    <t>V102015</t>
  </si>
  <si>
    <t>V102016</t>
  </si>
  <si>
    <t>V102017</t>
  </si>
  <si>
    <t>V102018</t>
  </si>
  <si>
    <t>V102019</t>
  </si>
  <si>
    <t>V102020</t>
  </si>
  <si>
    <t>V102021</t>
  </si>
  <si>
    <t>V102022</t>
  </si>
  <si>
    <t>V102023</t>
  </si>
  <si>
    <t>V102024</t>
  </si>
  <si>
    <t>V102025</t>
  </si>
  <si>
    <t>V102026</t>
  </si>
  <si>
    <t>V102027</t>
  </si>
  <si>
    <t>V102028</t>
  </si>
  <si>
    <t>V102029</t>
  </si>
  <si>
    <t>V102030</t>
  </si>
  <si>
    <t>V102031</t>
  </si>
  <si>
    <t>V102032</t>
  </si>
  <si>
    <t>V102033</t>
  </si>
  <si>
    <t>V102034</t>
  </si>
  <si>
    <t>V102035</t>
  </si>
  <si>
    <t>V102036</t>
  </si>
  <si>
    <t>V102037</t>
  </si>
  <si>
    <t>V102038</t>
  </si>
  <si>
    <t>V102039</t>
  </si>
  <si>
    <t>V102040</t>
  </si>
  <si>
    <t>V102041</t>
  </si>
  <si>
    <t>V102042</t>
  </si>
  <si>
    <t>V102043</t>
  </si>
  <si>
    <t>V102044</t>
  </si>
  <si>
    <t>V102045</t>
  </si>
  <si>
    <t>V102046</t>
  </si>
  <si>
    <t>V102047</t>
  </si>
  <si>
    <t>V102048</t>
  </si>
  <si>
    <t>V102049</t>
  </si>
  <si>
    <t>V102050</t>
  </si>
  <si>
    <t>V102051</t>
  </si>
  <si>
    <t>V102052</t>
  </si>
  <si>
    <t>V102053</t>
  </si>
  <si>
    <t>V102054</t>
  </si>
  <si>
    <t>V102055</t>
  </si>
  <si>
    <t>V102056</t>
  </si>
  <si>
    <t>V102057</t>
  </si>
  <si>
    <t>V102058</t>
  </si>
  <si>
    <t>V102059</t>
  </si>
  <si>
    <t>V102060</t>
  </si>
  <si>
    <t>V102061</t>
  </si>
  <si>
    <t>V102062</t>
  </si>
  <si>
    <t>V102063</t>
  </si>
  <si>
    <t>V102064</t>
  </si>
  <si>
    <t>V102065</t>
  </si>
  <si>
    <t>V102066</t>
  </si>
  <si>
    <t>V102067</t>
  </si>
  <si>
    <t>V102068</t>
  </si>
  <si>
    <t>V102069</t>
  </si>
  <si>
    <t>V102070</t>
  </si>
  <si>
    <t>V102071</t>
  </si>
  <si>
    <t>V102072</t>
  </si>
  <si>
    <t>V102073</t>
  </si>
  <si>
    <t>V102074</t>
  </si>
  <si>
    <t>V102075</t>
  </si>
  <si>
    <t>V102076</t>
  </si>
  <si>
    <t>V102077</t>
  </si>
  <si>
    <t>V102078</t>
  </si>
  <si>
    <t>V102079</t>
  </si>
  <si>
    <t>V102080</t>
  </si>
  <si>
    <t>V102081</t>
  </si>
  <si>
    <t>V102082</t>
  </si>
  <si>
    <t>V102083</t>
  </si>
  <si>
    <t>V102084</t>
  </si>
  <si>
    <t>V102085</t>
  </si>
  <si>
    <t>V102086</t>
  </si>
  <si>
    <t>V102087</t>
  </si>
  <si>
    <t>V102088</t>
  </si>
  <si>
    <t>V102089</t>
  </si>
  <si>
    <t>V102090</t>
  </si>
  <si>
    <t>V102091</t>
  </si>
  <si>
    <t>V102092</t>
  </si>
  <si>
    <t>V102093</t>
  </si>
  <si>
    <t>V102094</t>
  </si>
  <si>
    <t>V102095</t>
  </si>
  <si>
    <t>V102096</t>
  </si>
  <si>
    <t>V102097</t>
  </si>
  <si>
    <t>V102098</t>
  </si>
  <si>
    <t>V102099</t>
  </si>
  <si>
    <t>V102100</t>
  </si>
  <si>
    <t>V102101</t>
  </si>
  <si>
    <t>V102102</t>
  </si>
  <si>
    <t>V102103</t>
  </si>
  <si>
    <t>V102104</t>
  </si>
  <si>
    <t>V102105</t>
  </si>
  <si>
    <t>V102106</t>
  </si>
  <si>
    <t>V102107</t>
  </si>
  <si>
    <t>V102108</t>
  </si>
  <si>
    <t>V102109</t>
  </si>
  <si>
    <t>V102110</t>
  </si>
  <si>
    <t>V102111</t>
  </si>
  <si>
    <t>V102112</t>
  </si>
  <si>
    <t>V102113</t>
  </si>
  <si>
    <t>V102114</t>
  </si>
  <si>
    <t>V102115</t>
  </si>
  <si>
    <t>V102116</t>
  </si>
  <si>
    <t>V102117</t>
  </si>
  <si>
    <t>V102118</t>
  </si>
  <si>
    <t>V102119</t>
  </si>
  <si>
    <t>V102120</t>
  </si>
  <si>
    <t>V102121</t>
  </si>
  <si>
    <t>V102122</t>
  </si>
  <si>
    <t>V102123</t>
  </si>
  <si>
    <t>V102124</t>
  </si>
  <si>
    <t>V102125</t>
  </si>
  <si>
    <t>V102126</t>
  </si>
  <si>
    <t>V102127</t>
  </si>
  <si>
    <t>V102128</t>
  </si>
  <si>
    <t>V102129</t>
  </si>
  <si>
    <t>V102130</t>
  </si>
  <si>
    <t>V102131</t>
  </si>
  <si>
    <t>V102132</t>
  </si>
  <si>
    <t>V102133</t>
  </si>
  <si>
    <t>V102134</t>
  </si>
  <si>
    <t>V102135</t>
  </si>
  <si>
    <t>V102136</t>
  </si>
  <si>
    <t>V102137</t>
  </si>
  <si>
    <t>V102138</t>
  </si>
  <si>
    <t>V102139</t>
  </si>
  <si>
    <t>V102140</t>
  </si>
  <si>
    <t>V102141</t>
  </si>
  <si>
    <t>V102142</t>
  </si>
  <si>
    <t>V102143</t>
  </si>
  <si>
    <t>V102144</t>
  </si>
  <si>
    <t>V102145</t>
  </si>
  <si>
    <t>V102146</t>
  </si>
  <si>
    <t>V102147</t>
  </si>
  <si>
    <t>V102148</t>
  </si>
  <si>
    <t>V102149</t>
  </si>
  <si>
    <t>V102150</t>
  </si>
  <si>
    <t>V102151</t>
  </si>
  <si>
    <t>V102152</t>
  </si>
  <si>
    <t>V102153</t>
  </si>
  <si>
    <t>V102154</t>
  </si>
  <si>
    <t>V102155</t>
  </si>
  <si>
    <t>V102156</t>
  </si>
  <si>
    <t>V102157</t>
  </si>
  <si>
    <t>V102158</t>
  </si>
  <si>
    <t>V102159</t>
  </si>
  <si>
    <t>V102160</t>
  </si>
  <si>
    <t>V102161</t>
  </si>
  <si>
    <t>V102162</t>
  </si>
  <si>
    <t>V102163</t>
  </si>
  <si>
    <t>V102164</t>
  </si>
  <si>
    <t>V102165</t>
  </si>
  <si>
    <t>V102166</t>
  </si>
  <si>
    <t>V102167</t>
  </si>
  <si>
    <t>V102168</t>
  </si>
  <si>
    <t>V102169</t>
  </si>
  <si>
    <t>V102170</t>
  </si>
  <si>
    <t>V102171</t>
  </si>
  <si>
    <t>V102172</t>
  </si>
  <si>
    <t>V102173</t>
  </si>
  <si>
    <t>V102174</t>
  </si>
  <si>
    <t>V102175</t>
  </si>
  <si>
    <t>V102176</t>
  </si>
  <si>
    <t>V102177</t>
  </si>
  <si>
    <t>V102178</t>
  </si>
  <si>
    <t>V102179</t>
  </si>
  <si>
    <t>V102180</t>
  </si>
  <si>
    <t>V102181</t>
  </si>
  <si>
    <t>V102182</t>
  </si>
  <si>
    <t>V102183</t>
  </si>
  <si>
    <t>V102184</t>
  </si>
  <si>
    <t>V102185</t>
  </si>
  <si>
    <t>V102186</t>
  </si>
  <si>
    <t>V102187</t>
  </si>
  <si>
    <t>V102188</t>
  </si>
  <si>
    <t>V102189</t>
  </si>
  <si>
    <t>V102190</t>
  </si>
  <si>
    <t>V102191</t>
  </si>
  <si>
    <t>V102192</t>
  </si>
  <si>
    <t>V102193</t>
  </si>
  <si>
    <t>V102194</t>
  </si>
  <si>
    <t>V102195</t>
  </si>
  <si>
    <t>V102196</t>
  </si>
  <si>
    <t>V102197</t>
  </si>
  <si>
    <t>V102198</t>
  </si>
  <si>
    <t>V102199</t>
  </si>
  <si>
    <t>V102200</t>
  </si>
  <si>
    <t>V102201</t>
  </si>
  <si>
    <t>V102202</t>
  </si>
  <si>
    <t>V102203</t>
  </si>
  <si>
    <t>V102204</t>
  </si>
  <si>
    <t>V102205</t>
  </si>
  <si>
    <t>V102206</t>
  </si>
  <si>
    <t>V102207</t>
  </si>
  <si>
    <t>V102208</t>
  </si>
  <si>
    <t>V102209</t>
  </si>
  <si>
    <t>V102210</t>
  </si>
  <si>
    <t>V102211</t>
  </si>
  <si>
    <t>V102212</t>
  </si>
  <si>
    <t>V102213</t>
  </si>
  <si>
    <t>V102214</t>
  </si>
  <si>
    <t>V102215</t>
  </si>
  <si>
    <t>V102216</t>
  </si>
  <si>
    <t>V102217</t>
  </si>
  <si>
    <t>V102218</t>
  </si>
  <si>
    <t>V102219</t>
  </si>
  <si>
    <t>V102220</t>
  </si>
  <si>
    <t>V102221</t>
  </si>
  <si>
    <t>V102222</t>
  </si>
  <si>
    <t>V102223</t>
  </si>
  <si>
    <t>V102224</t>
  </si>
  <si>
    <t>V102225</t>
  </si>
  <si>
    <t>V102226</t>
  </si>
  <si>
    <t>V102227</t>
  </si>
  <si>
    <t>V102228</t>
  </si>
  <si>
    <t>V102229</t>
  </si>
  <si>
    <t>V102230</t>
  </si>
  <si>
    <t>V102231</t>
  </si>
  <si>
    <t>V102232</t>
  </si>
  <si>
    <t>V102233</t>
  </si>
  <si>
    <t>V102234</t>
  </si>
  <si>
    <t>V102235</t>
  </si>
  <si>
    <t>V102236</t>
  </si>
  <si>
    <t>V102237</t>
  </si>
  <si>
    <t>V102238</t>
  </si>
  <si>
    <t>V102239</t>
  </si>
  <si>
    <t>V102240</t>
  </si>
  <si>
    <t>V102241</t>
  </si>
  <si>
    <t>V102242</t>
  </si>
  <si>
    <t>V102243</t>
  </si>
  <si>
    <t>V102244</t>
  </si>
  <si>
    <t>V102245</t>
  </si>
  <si>
    <t>V102246</t>
  </si>
  <si>
    <t>V102247</t>
  </si>
  <si>
    <t>V102248</t>
  </si>
  <si>
    <t>V102249</t>
  </si>
  <si>
    <t>V102250</t>
  </si>
  <si>
    <t>V102251</t>
  </si>
  <si>
    <t>V102252</t>
  </si>
  <si>
    <t>V102253</t>
  </si>
  <si>
    <t>V102254</t>
  </si>
  <si>
    <t>V102255</t>
  </si>
  <si>
    <t>V102256</t>
  </si>
  <si>
    <t>V102257</t>
  </si>
  <si>
    <t>V102258</t>
  </si>
  <si>
    <t>V102259</t>
  </si>
  <si>
    <t>V102260</t>
  </si>
  <si>
    <t>V102261</t>
  </si>
  <si>
    <t>V102262</t>
  </si>
  <si>
    <t>V102263</t>
  </si>
  <si>
    <t>V102264</t>
  </si>
  <si>
    <t>V102265</t>
  </si>
  <si>
    <t>V102266</t>
  </si>
  <si>
    <t>V102267</t>
  </si>
  <si>
    <t>V102268</t>
  </si>
  <si>
    <t>V102269</t>
  </si>
  <si>
    <t>V102270</t>
  </si>
  <si>
    <t>V102271</t>
  </si>
  <si>
    <t>V102272</t>
  </si>
  <si>
    <t>V102273</t>
  </si>
  <si>
    <t>V102274</t>
  </si>
  <si>
    <t>V102275</t>
  </si>
  <si>
    <t>V102276</t>
  </si>
  <si>
    <t>V102277</t>
  </si>
  <si>
    <t>V102278</t>
  </si>
  <si>
    <t>V102279</t>
  </si>
  <si>
    <t>V102280</t>
  </si>
  <si>
    <t>V102281</t>
  </si>
  <si>
    <t>V102282</t>
  </si>
  <si>
    <t>V102283</t>
  </si>
  <si>
    <t>V102284</t>
  </si>
  <si>
    <t>V102285</t>
  </si>
  <si>
    <t>V102286</t>
  </si>
  <si>
    <t>V102287</t>
  </si>
  <si>
    <t>V102288</t>
  </si>
  <si>
    <t>V102289</t>
  </si>
  <si>
    <t>V102290</t>
  </si>
  <si>
    <t>V102291</t>
  </si>
  <si>
    <t>V102292</t>
  </si>
  <si>
    <t>V102293</t>
  </si>
  <si>
    <t>V102294</t>
  </si>
  <si>
    <t>V102295</t>
  </si>
  <si>
    <t>V102296</t>
  </si>
  <si>
    <t>V102297</t>
  </si>
  <si>
    <t>V102298</t>
  </si>
  <si>
    <t>V102299</t>
  </si>
  <si>
    <t>V102300</t>
  </si>
  <si>
    <t>V102301</t>
  </si>
  <si>
    <t>V102302</t>
  </si>
  <si>
    <t>V102303</t>
  </si>
  <si>
    <t>V102304</t>
  </si>
  <si>
    <t>V102305</t>
  </si>
  <si>
    <t>V102306</t>
  </si>
  <si>
    <t>V102307</t>
  </si>
  <si>
    <t>V102308</t>
  </si>
  <si>
    <t>V102309</t>
  </si>
  <si>
    <t>V102310</t>
  </si>
  <si>
    <t>V102311</t>
  </si>
  <si>
    <t>V102312</t>
  </si>
  <si>
    <t>V102313</t>
  </si>
  <si>
    <t>V102314</t>
  </si>
  <si>
    <t>V102315</t>
  </si>
  <si>
    <t>V102316</t>
  </si>
  <si>
    <t>V102317</t>
  </si>
  <si>
    <t>V102318</t>
  </si>
  <si>
    <t>V102319</t>
  </si>
  <si>
    <t>V102320</t>
  </si>
  <si>
    <t>V102321</t>
  </si>
  <si>
    <t>V102322</t>
  </si>
  <si>
    <t>V102323</t>
  </si>
  <si>
    <t>V102324</t>
  </si>
  <si>
    <t>V102325</t>
  </si>
  <si>
    <t>V102326</t>
  </si>
  <si>
    <t>V102327</t>
  </si>
  <si>
    <t>V102328</t>
  </si>
  <si>
    <t>V102329</t>
  </si>
  <si>
    <t>V102330</t>
  </si>
  <si>
    <t>V102331</t>
  </si>
  <si>
    <t>V102332</t>
  </si>
  <si>
    <t>V102333</t>
  </si>
  <si>
    <t>V102334</t>
  </si>
  <si>
    <t>V102335</t>
  </si>
  <si>
    <t>V102336</t>
  </si>
  <si>
    <t>V102337</t>
  </si>
  <si>
    <t>V102338</t>
  </si>
  <si>
    <t>V102339</t>
  </si>
  <si>
    <t>V102340</t>
  </si>
  <si>
    <t>V102341</t>
  </si>
  <si>
    <t>V102342</t>
  </si>
  <si>
    <t>V102343</t>
  </si>
  <si>
    <t>V102344</t>
  </si>
  <si>
    <t>V102345</t>
  </si>
  <si>
    <t>V102346</t>
  </si>
  <si>
    <t>V102347</t>
  </si>
  <si>
    <t>V102348</t>
  </si>
  <si>
    <t>V102349</t>
  </si>
  <si>
    <t>V102350</t>
  </si>
  <si>
    <t>V102351</t>
  </si>
  <si>
    <t>V102352</t>
  </si>
  <si>
    <t>V102353</t>
  </si>
  <si>
    <t>V102354</t>
  </si>
  <si>
    <t>V102355</t>
  </si>
  <si>
    <t>V102356</t>
  </si>
  <si>
    <t>V102357</t>
  </si>
  <si>
    <t>V102358</t>
  </si>
  <si>
    <t>V102359</t>
  </si>
  <si>
    <t>V102360</t>
  </si>
  <si>
    <t>V102361</t>
  </si>
  <si>
    <t>V102362</t>
  </si>
  <si>
    <t>V102363</t>
  </si>
  <si>
    <t>V102364</t>
  </si>
  <si>
    <t>V102365</t>
  </si>
  <si>
    <t>V102366</t>
  </si>
  <si>
    <t>V102367</t>
  </si>
  <si>
    <t>V102368</t>
  </si>
  <si>
    <t>V102369</t>
  </si>
  <si>
    <t>V102370</t>
  </si>
  <si>
    <t>V102371</t>
  </si>
  <si>
    <t>V102372</t>
  </si>
  <si>
    <t>V102373</t>
  </si>
  <si>
    <t>V102374</t>
  </si>
  <si>
    <t>V102375</t>
  </si>
  <si>
    <t>V102376</t>
  </si>
  <si>
    <t>V102377</t>
  </si>
  <si>
    <t>V102378</t>
  </si>
  <si>
    <t>V102379</t>
  </si>
  <si>
    <t>V102380</t>
  </si>
  <si>
    <t>V102381</t>
  </si>
  <si>
    <t>V102382</t>
  </si>
  <si>
    <t>V102383</t>
  </si>
  <si>
    <t>V102384</t>
  </si>
  <si>
    <t>V102385</t>
  </si>
  <si>
    <t>V102386</t>
  </si>
  <si>
    <t>V102387</t>
  </si>
  <si>
    <t>V102388</t>
  </si>
  <si>
    <t>V102389</t>
  </si>
  <si>
    <t>V102390</t>
  </si>
  <si>
    <t>V102391</t>
  </si>
  <si>
    <t>V102392</t>
  </si>
  <si>
    <t>V102393</t>
  </si>
  <si>
    <t>V102394</t>
  </si>
  <si>
    <t>V102395</t>
  </si>
  <si>
    <t>V102396</t>
  </si>
  <si>
    <t>V102397</t>
  </si>
  <si>
    <t>V102398</t>
  </si>
  <si>
    <t>V102399</t>
  </si>
  <si>
    <t>V102400</t>
  </si>
  <si>
    <t>V102401</t>
  </si>
  <si>
    <t>V102402</t>
  </si>
  <si>
    <t>V102403</t>
  </si>
  <si>
    <t>V102404</t>
  </si>
  <si>
    <t>V102405</t>
  </si>
  <si>
    <t>V102406</t>
  </si>
  <si>
    <t>V102407</t>
  </si>
  <si>
    <t>V102408</t>
  </si>
  <si>
    <t>V102409</t>
  </si>
  <si>
    <t>V102410</t>
  </si>
  <si>
    <t>V102411</t>
  </si>
  <si>
    <t>V102412</t>
  </si>
  <si>
    <t>V102413</t>
  </si>
  <si>
    <t>V102414</t>
  </si>
  <si>
    <t>V102415</t>
  </si>
  <si>
    <t>V102416</t>
  </si>
  <si>
    <t>V102417</t>
  </si>
  <si>
    <t>V102418</t>
  </si>
  <si>
    <t>V102419</t>
  </si>
  <si>
    <t>V102420</t>
  </si>
  <si>
    <t>V102421</t>
  </si>
  <si>
    <t>V102422</t>
  </si>
  <si>
    <t>V102423</t>
  </si>
  <si>
    <t>V102424</t>
  </si>
  <si>
    <t>V102425</t>
  </si>
  <si>
    <t>V102426</t>
  </si>
  <si>
    <t>V102427</t>
  </si>
  <si>
    <t>V102428</t>
  </si>
  <si>
    <t>V102429</t>
  </si>
  <si>
    <t>V102430</t>
  </si>
  <si>
    <t>V102431</t>
  </si>
  <si>
    <t>V102432</t>
  </si>
  <si>
    <t>V102433</t>
  </si>
  <si>
    <t>V102434</t>
  </si>
  <si>
    <t>V102435</t>
  </si>
  <si>
    <t>V102436</t>
  </si>
  <si>
    <t>V102437</t>
  </si>
  <si>
    <t>V102438</t>
  </si>
  <si>
    <t>V102439</t>
  </si>
  <si>
    <t>V102440</t>
  </si>
  <si>
    <t>V102441</t>
  </si>
  <si>
    <t>V102442</t>
  </si>
  <si>
    <t>V102443</t>
  </si>
  <si>
    <t>V102444</t>
  </si>
  <si>
    <t>V102445</t>
  </si>
  <si>
    <t>V102446</t>
  </si>
  <si>
    <t>V102447</t>
  </si>
  <si>
    <t>V102448</t>
  </si>
  <si>
    <t>V102449</t>
  </si>
  <si>
    <t>V102450</t>
  </si>
  <si>
    <t>V102451</t>
  </si>
  <si>
    <t>V102452</t>
  </si>
  <si>
    <t>V102453</t>
  </si>
  <si>
    <t>V102454</t>
  </si>
  <si>
    <t>V102455</t>
  </si>
  <si>
    <t>V102456</t>
  </si>
  <si>
    <t>V102457</t>
  </si>
  <si>
    <t>V102458</t>
  </si>
  <si>
    <t>V102459</t>
  </si>
  <si>
    <t>V102460</t>
  </si>
  <si>
    <t>V102461</t>
  </si>
  <si>
    <t>V102462</t>
  </si>
  <si>
    <t>V102463</t>
  </si>
  <si>
    <t>V102464</t>
  </si>
  <si>
    <t>V102465</t>
  </si>
  <si>
    <t>V102466</t>
  </si>
  <si>
    <t>V102467</t>
  </si>
  <si>
    <t>V102468</t>
  </si>
  <si>
    <t>V102469</t>
  </si>
  <si>
    <t>V102470</t>
  </si>
  <si>
    <t>V102471</t>
  </si>
  <si>
    <t>V102472</t>
  </si>
  <si>
    <t>V102473</t>
  </si>
  <si>
    <t>V102474</t>
  </si>
  <si>
    <t>V102475</t>
  </si>
  <si>
    <t>V102476</t>
  </si>
  <si>
    <t>V102477</t>
  </si>
  <si>
    <t>V102478</t>
  </si>
  <si>
    <t>V102479</t>
  </si>
  <si>
    <t>V102480</t>
  </si>
  <si>
    <t>V102481</t>
  </si>
  <si>
    <t>V102482</t>
  </si>
  <si>
    <t>V102483</t>
  </si>
  <si>
    <t>V102484</t>
  </si>
  <si>
    <t>V102485</t>
  </si>
  <si>
    <t>V102486</t>
  </si>
  <si>
    <t>V102487</t>
  </si>
  <si>
    <t>V102488</t>
  </si>
  <si>
    <t>V102489</t>
  </si>
  <si>
    <t>V102490</t>
  </si>
  <si>
    <t>V102491</t>
  </si>
  <si>
    <t>V102492</t>
  </si>
  <si>
    <t>V102493</t>
  </si>
  <si>
    <t>V102494</t>
  </si>
  <si>
    <t>V102495</t>
  </si>
  <si>
    <t>V102496</t>
  </si>
  <si>
    <t>V102497</t>
  </si>
  <si>
    <t>V102498</t>
  </si>
  <si>
    <t>V102499</t>
  </si>
  <si>
    <t>V102500</t>
  </si>
  <si>
    <t>V102501</t>
  </si>
  <si>
    <t>V102502</t>
  </si>
  <si>
    <t>V102503</t>
  </si>
  <si>
    <t>V102504</t>
  </si>
  <si>
    <t>V102505</t>
  </si>
  <si>
    <t>V102506</t>
  </si>
  <si>
    <t>V102507</t>
  </si>
  <si>
    <t>V102508</t>
  </si>
  <si>
    <t>V102509</t>
  </si>
  <si>
    <t>V102510</t>
  </si>
  <si>
    <t>V102511</t>
  </si>
  <si>
    <t>V102512</t>
  </si>
  <si>
    <t>V102513</t>
  </si>
  <si>
    <t>V102514</t>
  </si>
  <si>
    <t>V102515</t>
  </si>
  <si>
    <t>V102516</t>
  </si>
  <si>
    <t>V102517</t>
  </si>
  <si>
    <t>V102518</t>
  </si>
  <si>
    <t>V102519</t>
  </si>
  <si>
    <t>V102520</t>
  </si>
  <si>
    <t>V102521</t>
  </si>
  <si>
    <t>V102522</t>
  </si>
  <si>
    <t>V102523</t>
  </si>
  <si>
    <t>V102524</t>
  </si>
  <si>
    <t>V102525</t>
  </si>
  <si>
    <t>V102526</t>
  </si>
  <si>
    <t>V102527</t>
  </si>
  <si>
    <t>V102528</t>
  </si>
  <si>
    <t>V102529</t>
  </si>
  <si>
    <t>V102530</t>
  </si>
  <si>
    <t>V102531</t>
  </si>
  <si>
    <t>V102532</t>
  </si>
  <si>
    <t>V102533</t>
  </si>
  <si>
    <t>V102534</t>
  </si>
  <si>
    <t>V102535</t>
  </si>
  <si>
    <t>V102536</t>
  </si>
  <si>
    <t>V102537</t>
  </si>
  <si>
    <t>V102538</t>
  </si>
  <si>
    <t>V102539</t>
  </si>
  <si>
    <t>V102540</t>
  </si>
  <si>
    <t>V102541</t>
  </si>
  <si>
    <t>V102542</t>
  </si>
  <si>
    <t>V102543</t>
  </si>
  <si>
    <t>V102544</t>
  </si>
  <si>
    <t>V102545</t>
  </si>
  <si>
    <t>V102546</t>
  </si>
  <si>
    <t>V102547</t>
  </si>
  <si>
    <t>V102548</t>
  </si>
  <si>
    <t>V102549</t>
  </si>
  <si>
    <t>V102550</t>
  </si>
  <si>
    <t>V102551</t>
  </si>
  <si>
    <t>V102552</t>
  </si>
  <si>
    <t>V102553</t>
  </si>
  <si>
    <t>V102554</t>
  </si>
  <si>
    <t>V102555</t>
  </si>
  <si>
    <t>V102556</t>
  </si>
  <si>
    <t>V102557</t>
  </si>
  <si>
    <t>V102558</t>
  </si>
  <si>
    <t>V102559</t>
  </si>
  <si>
    <t>V102560</t>
  </si>
  <si>
    <t>V102561</t>
  </si>
  <si>
    <t>V102562</t>
  </si>
  <si>
    <t>V102563</t>
  </si>
  <si>
    <t>V102564</t>
  </si>
  <si>
    <t>V102565</t>
  </si>
  <si>
    <t>V102566</t>
  </si>
  <si>
    <t>V102567</t>
  </si>
  <si>
    <t>V102568</t>
  </si>
  <si>
    <t>V102569</t>
  </si>
  <si>
    <t>V102570</t>
  </si>
  <si>
    <t>V102571</t>
  </si>
  <si>
    <t>V102572</t>
  </si>
  <si>
    <t>V102573</t>
  </si>
  <si>
    <t>V102574</t>
  </si>
  <si>
    <t>V102575</t>
  </si>
  <si>
    <t>V102576</t>
  </si>
  <si>
    <t>V102577</t>
  </si>
  <si>
    <t>V102578</t>
  </si>
  <si>
    <t>V102579</t>
  </si>
  <si>
    <t>V102580</t>
  </si>
  <si>
    <t>V102581</t>
  </si>
  <si>
    <t>V102582</t>
  </si>
  <si>
    <t>V102583</t>
  </si>
  <si>
    <t>V102584</t>
  </si>
  <si>
    <t>V102585</t>
  </si>
  <si>
    <t>V102586</t>
  </si>
  <si>
    <t>V102587</t>
  </si>
  <si>
    <t>V102588</t>
  </si>
  <si>
    <t>V102589</t>
  </si>
  <si>
    <t>V102590</t>
  </si>
  <si>
    <t>V102591</t>
  </si>
  <si>
    <t>V102592</t>
  </si>
  <si>
    <t>V102593</t>
  </si>
  <si>
    <t>V102594</t>
  </si>
  <si>
    <t>V102595</t>
  </si>
  <si>
    <t>V102596</t>
  </si>
  <si>
    <t>V102597</t>
  </si>
  <si>
    <t>V102598</t>
  </si>
  <si>
    <t>V102599</t>
  </si>
  <si>
    <t>V102600</t>
  </si>
  <si>
    <t>V102601</t>
  </si>
  <si>
    <t>V102602</t>
  </si>
  <si>
    <t>V102603</t>
  </si>
  <si>
    <t>V102604</t>
  </si>
  <si>
    <t>V102605</t>
  </si>
  <si>
    <t>V102606</t>
  </si>
  <si>
    <t>V102607</t>
  </si>
  <si>
    <t>V102608</t>
  </si>
  <si>
    <t>V102609</t>
  </si>
  <si>
    <t>V102610</t>
  </si>
  <si>
    <t>V102611</t>
  </si>
  <si>
    <t>V102612</t>
  </si>
  <si>
    <t>V102613</t>
  </si>
  <si>
    <t>V102614</t>
  </si>
  <si>
    <t>V102615</t>
  </si>
  <si>
    <t>V102616</t>
  </si>
  <si>
    <t>V102617</t>
  </si>
  <si>
    <t>V102618</t>
  </si>
  <si>
    <t>V102619</t>
  </si>
  <si>
    <t>V102620</t>
  </si>
  <si>
    <t>V102621</t>
  </si>
  <si>
    <t>V102622</t>
  </si>
  <si>
    <t>V102623</t>
  </si>
  <si>
    <t>V102624</t>
  </si>
  <si>
    <t>V102625</t>
  </si>
  <si>
    <t>V102626</t>
  </si>
  <si>
    <t>V102627</t>
  </si>
  <si>
    <t>V102628</t>
  </si>
  <si>
    <t>V102629</t>
  </si>
  <si>
    <t>V102630</t>
  </si>
  <si>
    <t>V102631</t>
  </si>
  <si>
    <t>V102632</t>
  </si>
  <si>
    <t>V102633</t>
  </si>
  <si>
    <t>V102634</t>
  </si>
  <si>
    <t>V102635</t>
  </si>
  <si>
    <t>V102636</t>
  </si>
  <si>
    <t>V102637</t>
  </si>
  <si>
    <t>V102638</t>
  </si>
  <si>
    <t>V102639</t>
  </si>
  <si>
    <t>V102640</t>
  </si>
  <si>
    <t>V102641</t>
  </si>
  <si>
    <t>V102642</t>
  </si>
  <si>
    <t>V102643</t>
  </si>
  <si>
    <t>V102644</t>
  </si>
  <si>
    <t>V102645</t>
  </si>
  <si>
    <t>V102646</t>
  </si>
  <si>
    <t>V102647</t>
  </si>
  <si>
    <t>V102648</t>
  </si>
  <si>
    <t>V102649</t>
  </si>
  <si>
    <t>V102650</t>
  </si>
  <si>
    <t>V102651</t>
  </si>
  <si>
    <t>V102652</t>
  </si>
  <si>
    <t>V102653</t>
  </si>
  <si>
    <t>V102654</t>
  </si>
  <si>
    <t>V102655</t>
  </si>
  <si>
    <t>V102656</t>
  </si>
  <si>
    <t>V102657</t>
  </si>
  <si>
    <t>V102658</t>
  </si>
  <si>
    <t>V102659</t>
  </si>
  <si>
    <t>V102660</t>
  </si>
  <si>
    <t>V102661</t>
  </si>
  <si>
    <t>V102662</t>
  </si>
  <si>
    <t>V102663</t>
  </si>
  <si>
    <t>V102664</t>
  </si>
  <si>
    <t>V102665</t>
  </si>
  <si>
    <t>V102666</t>
  </si>
  <si>
    <t>V102667</t>
  </si>
  <si>
    <t>V102668</t>
  </si>
  <si>
    <t>V102669</t>
  </si>
  <si>
    <t>V102670</t>
  </si>
  <si>
    <t>V102671</t>
  </si>
  <si>
    <t>V102672</t>
  </si>
  <si>
    <t>V102673</t>
  </si>
  <si>
    <t>V102674</t>
  </si>
  <si>
    <t>V102675</t>
  </si>
  <si>
    <t>V102676</t>
  </si>
  <si>
    <t>V102677</t>
  </si>
  <si>
    <t>V102678</t>
  </si>
  <si>
    <t>V102679</t>
  </si>
  <si>
    <t>V102680</t>
  </si>
  <si>
    <t>V102681</t>
  </si>
  <si>
    <t>V102682</t>
  </si>
  <si>
    <t>V102683</t>
  </si>
  <si>
    <t>V102684</t>
  </si>
  <si>
    <t>V102685</t>
  </si>
  <si>
    <t>V102686</t>
  </si>
  <si>
    <t>V102687</t>
  </si>
  <si>
    <t>V102688</t>
  </si>
  <si>
    <t>V102689</t>
  </si>
  <si>
    <t>V102690</t>
  </si>
  <si>
    <t>V102691</t>
  </si>
  <si>
    <t>V102692</t>
  </si>
  <si>
    <t>V102693</t>
  </si>
  <si>
    <t>V102694</t>
  </si>
  <si>
    <t>V102695</t>
  </si>
  <si>
    <t>V102696</t>
  </si>
  <si>
    <t>V102697</t>
  </si>
  <si>
    <t>V102698</t>
  </si>
  <si>
    <t>V102699</t>
  </si>
  <si>
    <t>V102700</t>
  </si>
  <si>
    <t>V102701</t>
  </si>
  <si>
    <t>V102702</t>
  </si>
  <si>
    <t>V102703</t>
  </si>
  <si>
    <t>V102704</t>
  </si>
  <si>
    <t>V102705</t>
  </si>
  <si>
    <t>V102706</t>
  </si>
  <si>
    <t>V102707</t>
  </si>
  <si>
    <t>V102708</t>
  </si>
  <si>
    <t>V102709</t>
  </si>
  <si>
    <t>V102710</t>
  </si>
  <si>
    <t>V102711</t>
  </si>
  <si>
    <t>V102712</t>
  </si>
  <si>
    <t>V102713</t>
  </si>
  <si>
    <t>V102714</t>
  </si>
  <si>
    <t>V102715</t>
  </si>
  <si>
    <t>V102716</t>
  </si>
  <si>
    <t>V102717</t>
  </si>
  <si>
    <t>V102718</t>
  </si>
  <si>
    <t>V102719</t>
  </si>
  <si>
    <t>V102720</t>
  </si>
  <si>
    <t>V102721</t>
  </si>
  <si>
    <t>V102722</t>
  </si>
  <si>
    <t>V102723</t>
  </si>
  <si>
    <t>V102724</t>
  </si>
  <si>
    <t>V102725</t>
  </si>
  <si>
    <t>V102726</t>
  </si>
  <si>
    <t>V102727</t>
  </si>
  <si>
    <t>V102728</t>
  </si>
  <si>
    <t>V102729</t>
  </si>
  <si>
    <t>V102730</t>
  </si>
  <si>
    <t>V102731</t>
  </si>
  <si>
    <t>V102732</t>
  </si>
  <si>
    <t>V102733</t>
  </si>
  <si>
    <t>V102734</t>
  </si>
  <si>
    <t>V102735</t>
  </si>
  <si>
    <t>V102736</t>
  </si>
  <si>
    <t>V102737</t>
  </si>
  <si>
    <t>V102738</t>
  </si>
  <si>
    <t>V102739</t>
  </si>
  <si>
    <t>V102740</t>
  </si>
  <si>
    <t>V102741</t>
  </si>
  <si>
    <t>V102742</t>
  </si>
  <si>
    <t>V102743</t>
  </si>
  <si>
    <t>V102744</t>
  </si>
  <si>
    <t>V102745</t>
  </si>
  <si>
    <t>V102746</t>
  </si>
  <si>
    <t>V102747</t>
  </si>
  <si>
    <t>V102748</t>
  </si>
  <si>
    <t>V102749</t>
  </si>
  <si>
    <t>V102750</t>
  </si>
  <si>
    <t>V102751</t>
  </si>
  <si>
    <t>V102752</t>
  </si>
  <si>
    <t>V102753</t>
  </si>
  <si>
    <t>V102754</t>
  </si>
  <si>
    <t>V102755</t>
  </si>
  <si>
    <t>V102756</t>
  </si>
  <si>
    <t>V102757</t>
  </si>
  <si>
    <t>V102758</t>
  </si>
  <si>
    <t>V102759</t>
  </si>
  <si>
    <t>V102760</t>
  </si>
  <si>
    <t>V102761</t>
  </si>
  <si>
    <t>V102762</t>
  </si>
  <si>
    <t>V102763</t>
  </si>
  <si>
    <t>V102764</t>
  </si>
  <si>
    <t>V102765</t>
  </si>
  <si>
    <t>V102766</t>
  </si>
  <si>
    <t>V102767</t>
  </si>
  <si>
    <t>V102768</t>
  </si>
  <si>
    <t>V102769</t>
  </si>
  <si>
    <t>V102770</t>
  </si>
  <si>
    <t>V102771</t>
  </si>
  <si>
    <t>V102772</t>
  </si>
  <si>
    <t>V102773</t>
  </si>
  <si>
    <t>V102774</t>
  </si>
  <si>
    <t>V102775</t>
  </si>
  <si>
    <t>V102776</t>
  </si>
  <si>
    <t>V102777</t>
  </si>
  <si>
    <t>V102778</t>
  </si>
  <si>
    <t>V102779</t>
  </si>
  <si>
    <t>V102780</t>
  </si>
  <si>
    <t>V102781</t>
  </si>
  <si>
    <t>V102782</t>
  </si>
  <si>
    <t>V102783</t>
  </si>
  <si>
    <t>V102784</t>
  </si>
  <si>
    <t>V102785</t>
  </si>
  <si>
    <t>V102786</t>
  </si>
  <si>
    <t>V102787</t>
  </si>
  <si>
    <t>V102788</t>
  </si>
  <si>
    <t>V102789</t>
  </si>
  <si>
    <t>V102790</t>
  </si>
  <si>
    <t>V102791</t>
  </si>
  <si>
    <t>V102792</t>
  </si>
  <si>
    <t>V102793</t>
  </si>
  <si>
    <t>V102794</t>
  </si>
  <si>
    <t>V102795</t>
  </si>
  <si>
    <t>V102796</t>
  </si>
  <si>
    <t>V102797</t>
  </si>
  <si>
    <t>V102798</t>
  </si>
  <si>
    <t>V102799</t>
  </si>
  <si>
    <t>V102800</t>
  </si>
  <si>
    <t>V102801</t>
  </si>
  <si>
    <t>V102802</t>
  </si>
  <si>
    <t>V102803</t>
  </si>
  <si>
    <t>V102804</t>
  </si>
  <si>
    <t>V102805</t>
  </si>
  <si>
    <t>V102806</t>
  </si>
  <si>
    <t>V102807</t>
  </si>
  <si>
    <t>V102808</t>
  </si>
  <si>
    <t>V102809</t>
  </si>
  <si>
    <t>V102810</t>
  </si>
  <si>
    <t>V102811</t>
  </si>
  <si>
    <t>V102812</t>
  </si>
  <si>
    <t>V102813</t>
  </si>
  <si>
    <t>V102814</t>
  </si>
  <si>
    <t>V102815</t>
  </si>
  <si>
    <t>V102816</t>
  </si>
  <si>
    <t>V102817</t>
  </si>
  <si>
    <t>V102818</t>
  </si>
  <si>
    <t>V102819</t>
  </si>
  <si>
    <t>V102820</t>
  </si>
  <si>
    <t>V102821</t>
  </si>
  <si>
    <t>V102822</t>
  </si>
  <si>
    <t>V102823</t>
  </si>
  <si>
    <t>V102824</t>
  </si>
  <si>
    <t>V102825</t>
  </si>
  <si>
    <t>V102826</t>
  </si>
  <si>
    <t>V102827</t>
  </si>
  <si>
    <t>V102828</t>
  </si>
  <si>
    <t>V102829</t>
  </si>
  <si>
    <t>V102830</t>
  </si>
  <si>
    <t>V102831</t>
  </si>
  <si>
    <t>V102832</t>
  </si>
  <si>
    <t>V102833</t>
  </si>
  <si>
    <t>V102834</t>
  </si>
  <si>
    <t>V102835</t>
  </si>
  <si>
    <t>V102836</t>
  </si>
  <si>
    <t>V102837</t>
  </si>
  <si>
    <t>V102838</t>
  </si>
  <si>
    <t>V102839</t>
  </si>
  <si>
    <t>V102840</t>
  </si>
  <si>
    <t>V102841</t>
  </si>
  <si>
    <t>V102842</t>
  </si>
  <si>
    <t>V102843</t>
  </si>
  <si>
    <t>V102844</t>
  </si>
  <si>
    <t>V102845</t>
  </si>
  <si>
    <t>V102846</t>
  </si>
  <si>
    <t>V102847</t>
  </si>
  <si>
    <t>V102848</t>
  </si>
  <si>
    <t>V102849</t>
  </si>
  <si>
    <t>V102850</t>
  </si>
  <si>
    <t>V102851</t>
  </si>
  <si>
    <t>V102852</t>
  </si>
  <si>
    <t>V102853</t>
  </si>
  <si>
    <t>V102854</t>
  </si>
  <si>
    <t>V102855</t>
  </si>
  <si>
    <t>V102856</t>
  </si>
  <si>
    <t>V102857</t>
  </si>
  <si>
    <t>V102858</t>
  </si>
  <si>
    <t>V102859</t>
  </si>
  <si>
    <t>V102860</t>
  </si>
  <si>
    <t>V102861</t>
  </si>
  <si>
    <t>V102862</t>
  </si>
  <si>
    <t>V102863</t>
  </si>
  <si>
    <t>V102864</t>
  </si>
  <si>
    <t>V102865</t>
  </si>
  <si>
    <t>V102866</t>
  </si>
  <si>
    <t>V102867</t>
  </si>
  <si>
    <t>V102868</t>
  </si>
  <si>
    <t>V102869</t>
  </si>
  <si>
    <t>V102870</t>
  </si>
  <si>
    <t>V102871</t>
  </si>
  <si>
    <t>V102872</t>
  </si>
  <si>
    <t>V102873</t>
  </si>
  <si>
    <t>V102874</t>
  </si>
  <si>
    <t>V102875</t>
  </si>
  <si>
    <t>V102876</t>
  </si>
  <si>
    <t>V102877</t>
  </si>
  <si>
    <t>V102878</t>
  </si>
  <si>
    <t>V102879</t>
  </si>
  <si>
    <t>V102880</t>
  </si>
  <si>
    <t>V102881</t>
  </si>
  <si>
    <t>V102882</t>
  </si>
  <si>
    <t>V102883</t>
  </si>
  <si>
    <t>V102884</t>
  </si>
  <si>
    <t>V102885</t>
  </si>
  <si>
    <t>V102886</t>
  </si>
  <si>
    <t>V102887</t>
  </si>
  <si>
    <t>V102888</t>
  </si>
  <si>
    <t>V102889</t>
  </si>
  <si>
    <t>V102890</t>
  </si>
  <si>
    <t>V102891</t>
  </si>
  <si>
    <t>V102892</t>
  </si>
  <si>
    <t>V102893</t>
  </si>
  <si>
    <t>V102894</t>
  </si>
  <si>
    <t>V102895</t>
  </si>
  <si>
    <t>V102896</t>
  </si>
  <si>
    <t>V102897</t>
  </si>
  <si>
    <t>V102898</t>
  </si>
  <si>
    <t>V102899</t>
  </si>
  <si>
    <t>V102900</t>
  </si>
  <si>
    <t>V102901</t>
  </si>
  <si>
    <t>V102902</t>
  </si>
  <si>
    <t>V102903</t>
  </si>
  <si>
    <t>V102904</t>
  </si>
  <si>
    <t>V102905</t>
  </si>
  <si>
    <t>V102906</t>
  </si>
  <si>
    <t>V102907</t>
  </si>
  <si>
    <t>V102908</t>
  </si>
  <si>
    <t>V102909</t>
  </si>
  <si>
    <t>V102910</t>
  </si>
  <si>
    <t>V102911</t>
  </si>
  <si>
    <t>V102912</t>
  </si>
  <si>
    <t>V102913</t>
  </si>
  <si>
    <t>V102914</t>
  </si>
  <si>
    <t>V102915</t>
  </si>
  <si>
    <t>V102916</t>
  </si>
  <si>
    <t>V102917</t>
  </si>
  <si>
    <t>V102918</t>
  </si>
  <si>
    <t>V102919</t>
  </si>
  <si>
    <t>V102920</t>
  </si>
  <si>
    <t>V102921</t>
  </si>
  <si>
    <t>V102922</t>
  </si>
  <si>
    <t>V102923</t>
  </si>
  <si>
    <t>V102924</t>
  </si>
  <si>
    <t>V102925</t>
  </si>
  <si>
    <t>V102926</t>
  </si>
  <si>
    <t>V102927</t>
  </si>
  <si>
    <t>V102928</t>
  </si>
  <si>
    <t>V102929</t>
  </si>
  <si>
    <t>V102930</t>
  </si>
  <si>
    <t>V102931</t>
  </si>
  <si>
    <t>V102932</t>
  </si>
  <si>
    <t>V102933</t>
  </si>
  <si>
    <t>V102934</t>
  </si>
  <si>
    <t>V102935</t>
  </si>
  <si>
    <t>V102936</t>
  </si>
  <si>
    <t>V102937</t>
  </si>
  <si>
    <t>V102938</t>
  </si>
  <si>
    <t>V102939</t>
  </si>
  <si>
    <t>V102940</t>
  </si>
  <si>
    <t>V102941</t>
  </si>
  <si>
    <t>V102942</t>
  </si>
  <si>
    <t>V102943</t>
  </si>
  <si>
    <t>V102944</t>
  </si>
  <si>
    <t>V102945</t>
  </si>
  <si>
    <t>V102946</t>
  </si>
  <si>
    <t>V102947</t>
  </si>
  <si>
    <t>V102948</t>
  </si>
  <si>
    <t>V102949</t>
  </si>
  <si>
    <t>V102950</t>
  </si>
  <si>
    <t>V102951</t>
  </si>
  <si>
    <t>V102952</t>
  </si>
  <si>
    <t>V102953</t>
  </si>
  <si>
    <t>V102954</t>
  </si>
  <si>
    <t>V102955</t>
  </si>
  <si>
    <t>V102956</t>
  </si>
  <si>
    <t>V102957</t>
  </si>
  <si>
    <t>V102958</t>
  </si>
  <si>
    <t>V102959</t>
  </si>
  <si>
    <t>V102960</t>
  </si>
  <si>
    <t>V102961</t>
  </si>
  <si>
    <t>V102962</t>
  </si>
  <si>
    <t>V102963</t>
  </si>
  <si>
    <t>V102964</t>
  </si>
  <si>
    <t>V102965</t>
  </si>
  <si>
    <t>V102966</t>
  </si>
  <si>
    <t>V102967</t>
  </si>
  <si>
    <t>V102968</t>
  </si>
  <si>
    <t>V102969</t>
  </si>
  <si>
    <t>V102970</t>
  </si>
  <si>
    <t>V102971</t>
  </si>
  <si>
    <t>V102972</t>
  </si>
  <si>
    <t>V102973</t>
  </si>
  <si>
    <t>V102974</t>
  </si>
  <si>
    <t>V102975</t>
  </si>
  <si>
    <t>V102976</t>
  </si>
  <si>
    <t>V102977</t>
  </si>
  <si>
    <t>V102978</t>
  </si>
  <si>
    <t>V102979</t>
  </si>
  <si>
    <t>V102980</t>
  </si>
  <si>
    <t>V102981</t>
  </si>
  <si>
    <t>V102982</t>
  </si>
  <si>
    <t>V102983</t>
  </si>
  <si>
    <t>V102984</t>
  </si>
  <si>
    <t>V102985</t>
  </si>
  <si>
    <t>V102986</t>
  </si>
  <si>
    <t>V102987</t>
  </si>
  <si>
    <t>V102988</t>
  </si>
  <si>
    <t>V102989</t>
  </si>
  <si>
    <t>V102990</t>
  </si>
  <si>
    <t>V102991</t>
  </si>
  <si>
    <t>V102992</t>
  </si>
  <si>
    <t>V102993</t>
  </si>
  <si>
    <t>V102994</t>
  </si>
  <si>
    <t>V102995</t>
  </si>
  <si>
    <t>V102996</t>
  </si>
  <si>
    <t>V102997</t>
  </si>
  <si>
    <t>V102998</t>
  </si>
  <si>
    <t>V102999</t>
  </si>
  <si>
    <t>V103000</t>
  </si>
  <si>
    <t>V103001</t>
  </si>
  <si>
    <t>V103002</t>
  </si>
  <si>
    <t>V103003</t>
  </si>
  <si>
    <t>V103004</t>
  </si>
  <si>
    <t>V103005</t>
  </si>
  <si>
    <t>V103006</t>
  </si>
  <si>
    <t>V103007</t>
  </si>
  <si>
    <t>V103008</t>
  </si>
  <si>
    <t>V103009</t>
  </si>
  <si>
    <t>V103010</t>
  </si>
  <si>
    <t>V103011</t>
  </si>
  <si>
    <t>V103012</t>
  </si>
  <si>
    <t>V103013</t>
  </si>
  <si>
    <t>V103014</t>
  </si>
  <si>
    <t>V103015</t>
  </si>
  <si>
    <t>V103016</t>
  </si>
  <si>
    <t>V103017</t>
  </si>
  <si>
    <t>V103018</t>
  </si>
  <si>
    <t>V103019</t>
  </si>
  <si>
    <t>V103020</t>
  </si>
  <si>
    <t>V103021</t>
  </si>
  <si>
    <t>V103022</t>
  </si>
  <si>
    <t>V103023</t>
  </si>
  <si>
    <t>V103024</t>
  </si>
  <si>
    <t>V103025</t>
  </si>
  <si>
    <t>V103026</t>
  </si>
  <si>
    <t>V103027</t>
  </si>
  <si>
    <t>V103028</t>
  </si>
  <si>
    <t>V103029</t>
  </si>
  <si>
    <t>V103030</t>
  </si>
  <si>
    <t>V103031</t>
  </si>
  <si>
    <t>V103032</t>
  </si>
  <si>
    <t>V103033</t>
  </si>
  <si>
    <t>V103034</t>
  </si>
  <si>
    <t>V103035</t>
  </si>
  <si>
    <t>V103036</t>
  </si>
  <si>
    <t>V103037</t>
  </si>
  <si>
    <t>V103038</t>
  </si>
  <si>
    <t>V103039</t>
  </si>
  <si>
    <t>V103040</t>
  </si>
  <si>
    <t>V103041</t>
  </si>
  <si>
    <t>V103042</t>
  </si>
  <si>
    <t>V103043</t>
  </si>
  <si>
    <t>V103044</t>
  </si>
  <si>
    <t>V103045</t>
  </si>
  <si>
    <t>V103046</t>
  </si>
  <si>
    <t>V103047</t>
  </si>
  <si>
    <t>V103048</t>
  </si>
  <si>
    <t>V103049</t>
  </si>
  <si>
    <t>V103050</t>
  </si>
  <si>
    <t>V103051</t>
  </si>
  <si>
    <t>V103052</t>
  </si>
  <si>
    <t>V103053</t>
  </si>
  <si>
    <t>V103054</t>
  </si>
  <si>
    <t>V103055</t>
  </si>
  <si>
    <t>V103056</t>
  </si>
  <si>
    <t>V103057</t>
  </si>
  <si>
    <t>V103058</t>
  </si>
  <si>
    <t>V103059</t>
  </si>
  <si>
    <t>V103060</t>
  </si>
  <si>
    <t>V103061</t>
  </si>
  <si>
    <t>V103062</t>
  </si>
  <si>
    <t>V103063</t>
  </si>
  <si>
    <t>V103064</t>
  </si>
  <si>
    <t>V103065</t>
  </si>
  <si>
    <t>V103066</t>
  </si>
  <si>
    <t>V103067</t>
  </si>
  <si>
    <t>V103068</t>
  </si>
  <si>
    <t>V103069</t>
  </si>
  <si>
    <t>V103070</t>
  </si>
  <si>
    <t>V103071</t>
  </si>
  <si>
    <t>V103072</t>
  </si>
  <si>
    <t>V103073</t>
  </si>
  <si>
    <t>V103074</t>
  </si>
  <si>
    <t>V103075</t>
  </si>
  <si>
    <t>V103076</t>
  </si>
  <si>
    <t>V103077</t>
  </si>
  <si>
    <t>V103078</t>
  </si>
  <si>
    <t>V103079</t>
  </si>
  <si>
    <t>V103080</t>
  </si>
  <si>
    <t>V103081</t>
  </si>
  <si>
    <t>V103082</t>
  </si>
  <si>
    <t>V103083</t>
  </si>
  <si>
    <t>V103084</t>
  </si>
  <si>
    <t>V103085</t>
  </si>
  <si>
    <t>V103086</t>
  </si>
  <si>
    <t>V103087</t>
  </si>
  <si>
    <t>V103088</t>
  </si>
  <si>
    <t>V103089</t>
  </si>
  <si>
    <t>V103090</t>
  </si>
  <si>
    <t>V103091</t>
  </si>
  <si>
    <t>V103092</t>
  </si>
  <si>
    <t>V103093</t>
  </si>
  <si>
    <t>V103094</t>
  </si>
  <si>
    <t>V103095</t>
  </si>
  <si>
    <t>V103096</t>
  </si>
  <si>
    <t>V103097</t>
  </si>
  <si>
    <t>V103098</t>
  </si>
  <si>
    <t>V103099</t>
  </si>
  <si>
    <t>V103100</t>
  </si>
  <si>
    <t>V103101</t>
  </si>
  <si>
    <t>V103102</t>
  </si>
  <si>
    <t>V103103</t>
  </si>
  <si>
    <t>V103104</t>
  </si>
  <si>
    <t>V103105</t>
  </si>
  <si>
    <t>V103106</t>
  </si>
  <si>
    <t>V103107</t>
  </si>
  <si>
    <t>V103108</t>
  </si>
  <si>
    <t>V103109</t>
  </si>
  <si>
    <t>V103110</t>
  </si>
  <si>
    <t>V103111</t>
  </si>
  <si>
    <t>V103112</t>
  </si>
  <si>
    <t>V103113</t>
  </si>
  <si>
    <t>V103114</t>
  </si>
  <si>
    <t>V103115</t>
  </si>
  <si>
    <t>V103116</t>
  </si>
  <si>
    <t>V103117</t>
  </si>
  <si>
    <t>V103118</t>
  </si>
  <si>
    <t>V103119</t>
  </si>
  <si>
    <t>V103120</t>
  </si>
  <si>
    <t>V103121</t>
  </si>
  <si>
    <t>V103122</t>
  </si>
  <si>
    <t>V103123</t>
  </si>
  <si>
    <t>V103124</t>
  </si>
  <si>
    <t>V103125</t>
  </si>
  <si>
    <t>V103126</t>
  </si>
  <si>
    <t>V103127</t>
  </si>
  <si>
    <t>V103128</t>
  </si>
  <si>
    <t>V103129</t>
  </si>
  <si>
    <t>V103130</t>
  </si>
  <si>
    <t>V103131</t>
  </si>
  <si>
    <t>V103132</t>
  </si>
  <si>
    <t>V103133</t>
  </si>
  <si>
    <t>V103134</t>
  </si>
  <si>
    <t>V103135</t>
  </si>
  <si>
    <t>V103136</t>
  </si>
  <si>
    <t>V103137</t>
  </si>
  <si>
    <t>V103138</t>
  </si>
  <si>
    <t>V103139</t>
  </si>
  <si>
    <t>V103140</t>
  </si>
  <si>
    <t>V103141</t>
  </si>
  <si>
    <t>V103142</t>
  </si>
  <si>
    <t>V103143</t>
  </si>
  <si>
    <t>V103144</t>
  </si>
  <si>
    <t>V103145</t>
  </si>
  <si>
    <t>V103146</t>
  </si>
  <si>
    <t>V103147</t>
  </si>
  <si>
    <t>V103148</t>
  </si>
  <si>
    <t>V103149</t>
  </si>
  <si>
    <t>V103150</t>
  </si>
  <si>
    <t>V103151</t>
  </si>
  <si>
    <t>V103152</t>
  </si>
  <si>
    <t>V103153</t>
  </si>
  <si>
    <t>V103154</t>
  </si>
  <si>
    <t>V103155</t>
  </si>
  <si>
    <t>V103156</t>
  </si>
  <si>
    <t>V103157</t>
  </si>
  <si>
    <t>V103158</t>
  </si>
  <si>
    <t>V103159</t>
  </si>
  <si>
    <t>V103160</t>
  </si>
  <si>
    <t>V103161</t>
  </si>
  <si>
    <t>V103162</t>
  </si>
  <si>
    <t>V103163</t>
  </si>
  <si>
    <t>V103164</t>
  </si>
  <si>
    <t>V103165</t>
  </si>
  <si>
    <t>V103166</t>
  </si>
  <si>
    <t>V103167</t>
  </si>
  <si>
    <t>V103168</t>
  </si>
  <si>
    <t>V103169</t>
  </si>
  <si>
    <t>V103170</t>
  </si>
  <si>
    <t>V103171</t>
  </si>
  <si>
    <t>V103172</t>
  </si>
  <si>
    <t>V103173</t>
  </si>
  <si>
    <t>V103174</t>
  </si>
  <si>
    <t>V103175</t>
  </si>
  <si>
    <t>V103176</t>
  </si>
  <si>
    <t>V103177</t>
  </si>
  <si>
    <t>V103178</t>
  </si>
  <si>
    <t>V103179</t>
  </si>
  <si>
    <t>V103180</t>
  </si>
  <si>
    <t>V103181</t>
  </si>
  <si>
    <t>V103182</t>
  </si>
  <si>
    <t>V103183</t>
  </si>
  <si>
    <t>V103184</t>
  </si>
  <si>
    <t>V103185</t>
  </si>
  <si>
    <t>V103186</t>
  </si>
  <si>
    <t>V103187</t>
  </si>
  <si>
    <t>V103188</t>
  </si>
  <si>
    <t>V103189</t>
  </si>
  <si>
    <t>V103190</t>
  </si>
  <si>
    <t>V103191</t>
  </si>
  <si>
    <t>V103192</t>
  </si>
  <si>
    <t>V103193</t>
  </si>
  <si>
    <t>V103194</t>
  </si>
  <si>
    <t>V103195</t>
  </si>
  <si>
    <t>V103196</t>
  </si>
  <si>
    <t>V103197</t>
  </si>
  <si>
    <t>V103198</t>
  </si>
  <si>
    <t>V103199</t>
  </si>
  <si>
    <t>V103200</t>
  </si>
  <si>
    <t>V103201</t>
  </si>
  <si>
    <t>V103202</t>
  </si>
  <si>
    <t>V103203</t>
  </si>
  <si>
    <t>V103204</t>
  </si>
  <si>
    <t>V103205</t>
  </si>
  <si>
    <t>V103206</t>
  </si>
  <si>
    <t>V103207</t>
  </si>
  <si>
    <t>V103208</t>
  </si>
  <si>
    <t>V103209</t>
  </si>
  <si>
    <t>V103210</t>
  </si>
  <si>
    <t>V103211</t>
  </si>
  <si>
    <t>V103212</t>
  </si>
  <si>
    <t>V103213</t>
  </si>
  <si>
    <t>V103214</t>
  </si>
  <si>
    <t>V103215</t>
  </si>
  <si>
    <t>V103216</t>
  </si>
  <si>
    <t>V103217</t>
  </si>
  <si>
    <t>V103218</t>
  </si>
  <si>
    <t>V103219</t>
  </si>
  <si>
    <t>V103220</t>
  </si>
  <si>
    <t>V103221</t>
  </si>
  <si>
    <t>V103222</t>
  </si>
  <si>
    <t>V103223</t>
  </si>
  <si>
    <t>V103224</t>
  </si>
  <si>
    <t>V103225</t>
  </si>
  <si>
    <t>V103226</t>
  </si>
  <si>
    <t>V103227</t>
  </si>
  <si>
    <t>V103228</t>
  </si>
  <si>
    <t>V103229</t>
  </si>
  <si>
    <t>V103230</t>
  </si>
  <si>
    <t>V103231</t>
  </si>
  <si>
    <t>V103232</t>
  </si>
  <si>
    <t>V103233</t>
  </si>
  <si>
    <t>V103234</t>
  </si>
  <si>
    <t>V103235</t>
  </si>
  <si>
    <t>V103236</t>
  </si>
  <si>
    <t>V103237</t>
  </si>
  <si>
    <t>V103238</t>
  </si>
  <si>
    <t>V103239</t>
  </si>
  <si>
    <t>V103240</t>
  </si>
  <si>
    <t>V103241</t>
  </si>
  <si>
    <t>V103242</t>
  </si>
  <si>
    <t>V103243</t>
  </si>
  <si>
    <t>V103244</t>
  </si>
  <si>
    <t>V103245</t>
  </si>
  <si>
    <t>V103246</t>
  </si>
  <si>
    <t>V103247</t>
  </si>
  <si>
    <t>V103248</t>
  </si>
  <si>
    <t>V103249</t>
  </si>
  <si>
    <t>V103250</t>
  </si>
  <si>
    <t>V103251</t>
  </si>
  <si>
    <t>V103252</t>
  </si>
  <si>
    <t>V103253</t>
  </si>
  <si>
    <t>V103254</t>
  </si>
  <si>
    <t>V103255</t>
  </si>
  <si>
    <t>V103256</t>
  </si>
  <si>
    <t>V103257</t>
  </si>
  <si>
    <t>V103258</t>
  </si>
  <si>
    <t>V103259</t>
  </si>
  <si>
    <t>V103260</t>
  </si>
  <si>
    <t>V103261</t>
  </si>
  <si>
    <t>V103262</t>
  </si>
  <si>
    <t>V103263</t>
  </si>
  <si>
    <t>V103264</t>
  </si>
  <si>
    <t>V103265</t>
  </si>
  <si>
    <t>V103266</t>
  </si>
  <si>
    <t>V103267</t>
  </si>
  <si>
    <t>V103268</t>
  </si>
  <si>
    <t>V103269</t>
  </si>
  <si>
    <t>V103270</t>
  </si>
  <si>
    <t>V103271</t>
  </si>
  <si>
    <t>V103272</t>
  </si>
  <si>
    <t>V103273</t>
  </si>
  <si>
    <t>V103274</t>
  </si>
  <si>
    <t>V103275</t>
  </si>
  <si>
    <t>V103276</t>
  </si>
  <si>
    <t>V103277</t>
  </si>
  <si>
    <t>V103278</t>
  </si>
  <si>
    <t>V103279</t>
  </si>
  <si>
    <t>V103280</t>
  </si>
  <si>
    <t>V103281</t>
  </si>
  <si>
    <t>V103282</t>
  </si>
  <si>
    <t>V103283</t>
  </si>
  <si>
    <t>V103284</t>
  </si>
  <si>
    <t>V103285</t>
  </si>
  <si>
    <t>V103286</t>
  </si>
  <si>
    <t>V103287</t>
  </si>
  <si>
    <t>V103288</t>
  </si>
  <si>
    <t>V103289</t>
  </si>
  <si>
    <t>V103290</t>
  </si>
  <si>
    <t>V103291</t>
  </si>
  <si>
    <t>V103292</t>
  </si>
  <si>
    <t>V103293</t>
  </si>
  <si>
    <t>V103294</t>
  </si>
  <si>
    <t>V103295</t>
  </si>
  <si>
    <t>V103296</t>
  </si>
  <si>
    <t>V103297</t>
  </si>
  <si>
    <t>V103298</t>
  </si>
  <si>
    <t>V103299</t>
  </si>
  <si>
    <t>V103300</t>
  </si>
  <si>
    <t>V103301</t>
  </si>
  <si>
    <t>V103302</t>
  </si>
  <si>
    <t>V103303</t>
  </si>
  <si>
    <t>V103304</t>
  </si>
  <si>
    <t>V103305</t>
  </si>
  <si>
    <t>V103306</t>
  </si>
  <si>
    <t>V103307</t>
  </si>
  <si>
    <t>V103308</t>
  </si>
  <si>
    <t>V103309</t>
  </si>
  <si>
    <t>V103310</t>
  </si>
  <si>
    <t>V103311</t>
  </si>
  <si>
    <t>V103312</t>
  </si>
  <si>
    <t>V103313</t>
  </si>
  <si>
    <t>V103314</t>
  </si>
  <si>
    <t>V103315</t>
  </si>
  <si>
    <t>V103316</t>
  </si>
  <si>
    <t>V103317</t>
  </si>
  <si>
    <t>V103318</t>
  </si>
  <si>
    <t>V103319</t>
  </si>
  <si>
    <t>V103320</t>
  </si>
  <si>
    <t>V103321</t>
  </si>
  <si>
    <t>V103322</t>
  </si>
  <si>
    <t>V103323</t>
  </si>
  <si>
    <t>V103324</t>
  </si>
  <si>
    <t>V103325</t>
  </si>
  <si>
    <t>V103326</t>
  </si>
  <si>
    <t>V103327</t>
  </si>
  <si>
    <t>V103328</t>
  </si>
  <si>
    <t>V103329</t>
  </si>
  <si>
    <t>V103330</t>
  </si>
  <si>
    <t>V103331</t>
  </si>
  <si>
    <t>V103332</t>
  </si>
  <si>
    <t>V103333</t>
  </si>
  <si>
    <t>V103334</t>
  </si>
  <si>
    <t>V103335</t>
  </si>
  <si>
    <t>V103336</t>
  </si>
  <si>
    <t>V103337</t>
  </si>
  <si>
    <t>V103338</t>
  </si>
  <si>
    <t>V103339</t>
  </si>
  <si>
    <t>V103340</t>
  </si>
  <si>
    <t>V103341</t>
  </si>
  <si>
    <t>V103342</t>
  </si>
  <si>
    <t>V103343</t>
  </si>
  <si>
    <t>V103344</t>
  </si>
  <si>
    <t>V103345</t>
  </si>
  <si>
    <t>V103346</t>
  </si>
  <si>
    <t>V103347</t>
  </si>
  <si>
    <t>V103348</t>
  </si>
  <si>
    <t>V103349</t>
  </si>
  <si>
    <t>V103350</t>
  </si>
  <si>
    <t>V103351</t>
  </si>
  <si>
    <t>V103352</t>
  </si>
  <si>
    <t>V103353</t>
  </si>
  <si>
    <t>V103354</t>
  </si>
  <si>
    <t>V103355</t>
  </si>
  <si>
    <t>V103356</t>
  </si>
  <si>
    <t>V103357</t>
  </si>
  <si>
    <t>V103358</t>
  </si>
  <si>
    <t>V103359</t>
  </si>
  <si>
    <t>V103360</t>
  </si>
  <si>
    <t>V103361</t>
  </si>
  <si>
    <t>V103362</t>
  </si>
  <si>
    <t>V103363</t>
  </si>
  <si>
    <t>V103364</t>
  </si>
  <si>
    <t>V103365</t>
  </si>
  <si>
    <t>V103366</t>
  </si>
  <si>
    <t>V103367</t>
  </si>
  <si>
    <t>V103368</t>
  </si>
  <si>
    <t>V103369</t>
  </si>
  <si>
    <t>V103370</t>
  </si>
  <si>
    <t>V103371</t>
  </si>
  <si>
    <t>V103372</t>
  </si>
  <si>
    <t>V103373</t>
  </si>
  <si>
    <t>V103374</t>
  </si>
  <si>
    <t>V103375</t>
  </si>
  <si>
    <t>V103376</t>
  </si>
  <si>
    <t>V103377</t>
  </si>
  <si>
    <t>V103378</t>
  </si>
  <si>
    <t>V103379</t>
  </si>
  <si>
    <t>V103380</t>
  </si>
  <si>
    <t>V103381</t>
  </si>
  <si>
    <t>V103382</t>
  </si>
  <si>
    <t>V103383</t>
  </si>
  <si>
    <t>V103384</t>
  </si>
  <si>
    <t>V103385</t>
  </si>
  <si>
    <t>V103386</t>
  </si>
  <si>
    <t>V103387</t>
  </si>
  <si>
    <t>V103388</t>
  </si>
  <si>
    <t>V103389</t>
  </si>
  <si>
    <t>V103390</t>
  </si>
  <si>
    <t>V103391</t>
  </si>
  <si>
    <t>V103392</t>
  </si>
  <si>
    <t>V103393</t>
  </si>
  <si>
    <t>V103394</t>
  </si>
  <si>
    <t>V103395</t>
  </si>
  <si>
    <t>V103396</t>
  </si>
  <si>
    <t>V103397</t>
  </si>
  <si>
    <t>V103398</t>
  </si>
  <si>
    <t>V103399</t>
  </si>
  <si>
    <t>V103400</t>
  </si>
  <si>
    <t>V103401</t>
  </si>
  <si>
    <t>V103402</t>
  </si>
  <si>
    <t>V103403</t>
  </si>
  <si>
    <t>V103404</t>
  </si>
  <si>
    <t>V103405</t>
  </si>
  <si>
    <t>V103406</t>
  </si>
  <si>
    <t>V103407</t>
  </si>
  <si>
    <t>V103408</t>
  </si>
  <si>
    <t>V103409</t>
  </si>
  <si>
    <t>V103410</t>
  </si>
  <si>
    <t>V103411</t>
  </si>
  <si>
    <t>V103412</t>
  </si>
  <si>
    <t>V103413</t>
  </si>
  <si>
    <t>V103414</t>
  </si>
  <si>
    <t>V103415</t>
  </si>
  <si>
    <t>V103416</t>
  </si>
  <si>
    <t>V103417</t>
  </si>
  <si>
    <t>V103418</t>
  </si>
  <si>
    <t>V103419</t>
  </si>
  <si>
    <t>V103420</t>
  </si>
  <si>
    <t>V103421</t>
  </si>
  <si>
    <t>V103422</t>
  </si>
  <si>
    <t>V103423</t>
  </si>
  <si>
    <t>V103424</t>
  </si>
  <si>
    <t>V103425</t>
  </si>
  <si>
    <t>V103426</t>
  </si>
  <si>
    <t>V103427</t>
  </si>
  <si>
    <t>V103428</t>
  </si>
  <si>
    <t>V103429</t>
  </si>
  <si>
    <t>V103430</t>
  </si>
  <si>
    <t>V103431</t>
  </si>
  <si>
    <t>V103432</t>
  </si>
  <si>
    <t>V103433</t>
  </si>
  <si>
    <t>V103434</t>
  </si>
  <si>
    <t>V103435</t>
  </si>
  <si>
    <t>V103436</t>
  </si>
  <si>
    <t>V103437</t>
  </si>
  <si>
    <t>V103438</t>
  </si>
  <si>
    <t>V103439</t>
  </si>
  <si>
    <t>V103440</t>
  </si>
  <si>
    <t>V103441</t>
  </si>
  <si>
    <t>V103442</t>
  </si>
  <si>
    <t>V103443</t>
  </si>
  <si>
    <t>V103444</t>
  </si>
  <si>
    <t>V103445</t>
  </si>
  <si>
    <t>V103446</t>
  </si>
  <si>
    <t>V103447</t>
  </si>
  <si>
    <t>V103448</t>
  </si>
  <si>
    <t>V103449</t>
  </si>
  <si>
    <t>V103450</t>
  </si>
  <si>
    <t>V103451</t>
  </si>
  <si>
    <t>V103452</t>
  </si>
  <si>
    <t>V103453</t>
  </si>
  <si>
    <t>V103454</t>
  </si>
  <si>
    <t>V103455</t>
  </si>
  <si>
    <t>V103456</t>
  </si>
  <si>
    <t>V103457</t>
  </si>
  <si>
    <t>V103458</t>
  </si>
  <si>
    <t>V103459</t>
  </si>
  <si>
    <t>V103460</t>
  </si>
  <si>
    <t>V103461</t>
  </si>
  <si>
    <t>V103462</t>
  </si>
  <si>
    <t>V103463</t>
  </si>
  <si>
    <t>V103464</t>
  </si>
  <si>
    <t>V103465</t>
  </si>
  <si>
    <t>V103466</t>
  </si>
  <si>
    <t>V103467</t>
  </si>
  <si>
    <t>V103468</t>
  </si>
  <si>
    <t>V103469</t>
  </si>
  <si>
    <t>V103470</t>
  </si>
  <si>
    <t>V103471</t>
  </si>
  <si>
    <t>V103472</t>
  </si>
  <si>
    <t>V103473</t>
  </si>
  <si>
    <t>V103474</t>
  </si>
  <si>
    <t>V103475</t>
  </si>
  <si>
    <t>V103476</t>
  </si>
  <si>
    <t>V103477</t>
  </si>
  <si>
    <t>V103478</t>
  </si>
  <si>
    <t>V103479</t>
  </si>
  <si>
    <t>V103480</t>
  </si>
  <si>
    <t>V103481</t>
  </si>
  <si>
    <t>V103482</t>
  </si>
  <si>
    <t>V103483</t>
  </si>
  <si>
    <t>V103484</t>
  </si>
  <si>
    <t>V103485</t>
  </si>
  <si>
    <t>V103486</t>
  </si>
  <si>
    <t>V103487</t>
  </si>
  <si>
    <t>V103488</t>
  </si>
  <si>
    <t>V103489</t>
  </si>
  <si>
    <t>V103490</t>
  </si>
  <si>
    <t>V103491</t>
  </si>
  <si>
    <t>V103492</t>
  </si>
  <si>
    <t>V103493</t>
  </si>
  <si>
    <t>V103494</t>
  </si>
  <si>
    <t>V103495</t>
  </si>
  <si>
    <t>V103496</t>
  </si>
  <si>
    <t>V103497</t>
  </si>
  <si>
    <t>V103498</t>
  </si>
  <si>
    <t>V103499</t>
  </si>
  <si>
    <t>V103500</t>
  </si>
  <si>
    <t>V103501</t>
  </si>
  <si>
    <t>V103502</t>
  </si>
  <si>
    <t>V103503</t>
  </si>
  <si>
    <t>V103504</t>
  </si>
  <si>
    <t>V103505</t>
  </si>
  <si>
    <t>V103506</t>
  </si>
  <si>
    <t>V103507</t>
  </si>
  <si>
    <t>V103508</t>
  </si>
  <si>
    <t>V103509</t>
  </si>
  <si>
    <t>V103510</t>
  </si>
  <si>
    <t>V103511</t>
  </si>
  <si>
    <t>V103512</t>
  </si>
  <si>
    <t>V103513</t>
  </si>
  <si>
    <t>V103514</t>
  </si>
  <si>
    <t>V103515</t>
  </si>
  <si>
    <t>V103516</t>
  </si>
  <si>
    <t>V103517</t>
  </si>
  <si>
    <t>V103518</t>
  </si>
  <si>
    <t>V103519</t>
  </si>
  <si>
    <t>V103520</t>
  </si>
  <si>
    <t>V103521</t>
  </si>
  <si>
    <t>V103522</t>
  </si>
  <si>
    <t>V103523</t>
  </si>
  <si>
    <t>V103524</t>
  </si>
  <si>
    <t>V103525</t>
  </si>
  <si>
    <t>V103526</t>
  </si>
  <si>
    <t>V103527</t>
  </si>
  <si>
    <t>V103528</t>
  </si>
  <si>
    <t>V103529</t>
  </si>
  <si>
    <t>V103530</t>
  </si>
  <si>
    <t>V103531</t>
  </si>
  <si>
    <t>V103532</t>
  </si>
  <si>
    <t>V103533</t>
  </si>
  <si>
    <t>V103534</t>
  </si>
  <si>
    <t>V103535</t>
  </si>
  <si>
    <t>V103536</t>
  </si>
  <si>
    <t>V103537</t>
  </si>
  <si>
    <t>V103538</t>
  </si>
  <si>
    <t>V103539</t>
  </si>
  <si>
    <t>V103540</t>
  </si>
  <si>
    <t>V103541</t>
  </si>
  <si>
    <t>V103542</t>
  </si>
  <si>
    <t>V103543</t>
  </si>
  <si>
    <t>V103544</t>
  </si>
  <si>
    <t>V103545</t>
  </si>
  <si>
    <t>V103546</t>
  </si>
  <si>
    <t>V103547</t>
  </si>
  <si>
    <t>V103548</t>
  </si>
  <si>
    <t>V103549</t>
  </si>
  <si>
    <t>V103550</t>
  </si>
  <si>
    <t>V103551</t>
  </si>
  <si>
    <t>V103552</t>
  </si>
  <si>
    <t>V103553</t>
  </si>
  <si>
    <t>V103554</t>
  </si>
  <si>
    <t>V103555</t>
  </si>
  <si>
    <t>V103556</t>
  </si>
  <si>
    <t>V103557</t>
  </si>
  <si>
    <t>V103558</t>
  </si>
  <si>
    <t>V103559</t>
  </si>
  <si>
    <t>V103560</t>
  </si>
  <si>
    <t>V103561</t>
  </si>
  <si>
    <t>V103562</t>
  </si>
  <si>
    <t>V103563</t>
  </si>
  <si>
    <t>V103564</t>
  </si>
  <si>
    <t>V103565</t>
  </si>
  <si>
    <t>V103566</t>
  </si>
  <si>
    <t>V103567</t>
  </si>
  <si>
    <t>V103568</t>
  </si>
  <si>
    <t>V103569</t>
  </si>
  <si>
    <t>V103570</t>
  </si>
  <si>
    <t>V103571</t>
  </si>
  <si>
    <t>V103572</t>
  </si>
  <si>
    <t>V103573</t>
  </si>
  <si>
    <t>V103574</t>
  </si>
  <si>
    <t>V103575</t>
  </si>
  <si>
    <t>V103576</t>
  </si>
  <si>
    <t>V103577</t>
  </si>
  <si>
    <t>V103578</t>
  </si>
  <si>
    <t>V103579</t>
  </si>
  <si>
    <t>V103580</t>
  </si>
  <si>
    <t>V103581</t>
  </si>
  <si>
    <t>V103582</t>
  </si>
  <si>
    <t>V103583</t>
  </si>
  <si>
    <t>V103584</t>
  </si>
  <si>
    <t>V103585</t>
  </si>
  <si>
    <t>V103586</t>
  </si>
  <si>
    <t>V103587</t>
  </si>
  <si>
    <t>V103588</t>
  </si>
  <si>
    <t>V103589</t>
  </si>
  <si>
    <t>V103590</t>
  </si>
  <si>
    <t>V103591</t>
  </si>
  <si>
    <t>V103592</t>
  </si>
  <si>
    <t>V103593</t>
  </si>
  <si>
    <t>V103594</t>
  </si>
  <si>
    <t>V103595</t>
  </si>
  <si>
    <t>V103596</t>
  </si>
  <si>
    <t>V103597</t>
  </si>
  <si>
    <t>V103598</t>
  </si>
  <si>
    <t>V103599</t>
  </si>
  <si>
    <t>V103600</t>
  </si>
  <si>
    <t>V103601</t>
  </si>
  <si>
    <t>V103602</t>
  </si>
  <si>
    <t>V103603</t>
  </si>
  <si>
    <t>V103604</t>
  </si>
  <si>
    <t>V103605</t>
  </si>
  <si>
    <t>V103606</t>
  </si>
  <si>
    <t>V103607</t>
  </si>
  <si>
    <t>V103608</t>
  </si>
  <si>
    <t>V103609</t>
  </si>
  <si>
    <t>V103610</t>
  </si>
  <si>
    <t>V103611</t>
  </si>
  <si>
    <t>V103612</t>
  </si>
  <si>
    <t>V103613</t>
  </si>
  <si>
    <t>V103614</t>
  </si>
  <si>
    <t>V103615</t>
  </si>
  <si>
    <t>V103616</t>
  </si>
  <si>
    <t>V103617</t>
  </si>
  <si>
    <t>V103618</t>
  </si>
  <si>
    <t>V103619</t>
  </si>
  <si>
    <t>V103620</t>
  </si>
  <si>
    <t>V103621</t>
  </si>
  <si>
    <t>V103622</t>
  </si>
  <si>
    <t>V103623</t>
  </si>
  <si>
    <t>V103624</t>
  </si>
  <si>
    <t>V103625</t>
  </si>
  <si>
    <t>V103626</t>
  </si>
  <si>
    <t>V103627</t>
  </si>
  <si>
    <t>V103628</t>
  </si>
  <si>
    <t>V103629</t>
  </si>
  <si>
    <t>V103630</t>
  </si>
  <si>
    <t>V103631</t>
  </si>
  <si>
    <t>V103632</t>
  </si>
  <si>
    <t>V103633</t>
  </si>
  <si>
    <t>V103634</t>
  </si>
  <si>
    <t>V103635</t>
  </si>
  <si>
    <t>V103636</t>
  </si>
  <si>
    <t>V103637</t>
  </si>
  <si>
    <t>V103638</t>
  </si>
  <si>
    <t>V103639</t>
  </si>
  <si>
    <t>V103640</t>
  </si>
  <si>
    <t>V103641</t>
  </si>
  <si>
    <t>V103642</t>
  </si>
  <si>
    <t>V103643</t>
  </si>
  <si>
    <t>V103644</t>
  </si>
  <si>
    <t>V103645</t>
  </si>
  <si>
    <t>V103646</t>
  </si>
  <si>
    <t>V103647</t>
  </si>
  <si>
    <t>V103648</t>
  </si>
  <si>
    <t>V103649</t>
  </si>
  <si>
    <t>V103650</t>
  </si>
  <si>
    <t>V103651</t>
  </si>
  <si>
    <t>V103652</t>
  </si>
  <si>
    <t>V103653</t>
  </si>
  <si>
    <t>V103654</t>
  </si>
  <si>
    <t>V103655</t>
  </si>
  <si>
    <t>V103656</t>
  </si>
  <si>
    <t>V103657</t>
  </si>
  <si>
    <t>V103658</t>
  </si>
  <si>
    <t>V103659</t>
  </si>
  <si>
    <t>V103660</t>
  </si>
  <si>
    <t>V103661</t>
  </si>
  <si>
    <t>V103662</t>
  </si>
  <si>
    <t>V103663</t>
  </si>
  <si>
    <t>V103664</t>
  </si>
  <si>
    <t>V103665</t>
  </si>
  <si>
    <t>V103666</t>
  </si>
  <si>
    <t>V103667</t>
  </si>
  <si>
    <t>V103668</t>
  </si>
  <si>
    <t>V103669</t>
  </si>
  <si>
    <t>V103670</t>
  </si>
  <si>
    <t>V103671</t>
  </si>
  <si>
    <t>V103672</t>
  </si>
  <si>
    <t>V103673</t>
  </si>
  <si>
    <t>V103674</t>
  </si>
  <si>
    <t>V103675</t>
  </si>
  <si>
    <t>V103676</t>
  </si>
  <si>
    <t>V103677</t>
  </si>
  <si>
    <t>V103678</t>
  </si>
  <si>
    <t>V103679</t>
  </si>
  <si>
    <t>V103680</t>
  </si>
  <si>
    <t>V103681</t>
  </si>
  <si>
    <t>V103682</t>
  </si>
  <si>
    <t>V103683</t>
  </si>
  <si>
    <t>V103684</t>
  </si>
  <si>
    <t>V103685</t>
  </si>
  <si>
    <t>V103686</t>
  </si>
  <si>
    <t>V103687</t>
  </si>
  <si>
    <t>V103688</t>
  </si>
  <si>
    <t>V103689</t>
  </si>
  <si>
    <t>V103690</t>
  </si>
  <si>
    <t>V103691</t>
  </si>
  <si>
    <t>V103692</t>
  </si>
  <si>
    <t>V103693</t>
  </si>
  <si>
    <t>V103694</t>
  </si>
  <si>
    <t>V103695</t>
  </si>
  <si>
    <t>V103696</t>
  </si>
  <si>
    <t>V103697</t>
  </si>
  <si>
    <t>V103698</t>
  </si>
  <si>
    <t>V103699</t>
  </si>
  <si>
    <t>V103700</t>
  </si>
  <si>
    <t>V103701</t>
  </si>
  <si>
    <t>V103702</t>
  </si>
  <si>
    <t>V103703</t>
  </si>
  <si>
    <t>V103704</t>
  </si>
  <si>
    <t>V103705</t>
  </si>
  <si>
    <t>V103706</t>
  </si>
  <si>
    <t>V103707</t>
  </si>
  <si>
    <t>V103708</t>
  </si>
  <si>
    <t>V103709</t>
  </si>
  <si>
    <t>V103710</t>
  </si>
  <si>
    <t>V103711</t>
  </si>
  <si>
    <t>V103712</t>
  </si>
  <si>
    <t>V103713</t>
  </si>
  <si>
    <t>V103714</t>
  </si>
  <si>
    <t>V103715</t>
  </si>
  <si>
    <t>V103716</t>
  </si>
  <si>
    <t>V103717</t>
  </si>
  <si>
    <t>V103718</t>
  </si>
  <si>
    <t>V103719</t>
  </si>
  <si>
    <t>V103720</t>
  </si>
  <si>
    <t>V103721</t>
  </si>
  <si>
    <t>V103722</t>
  </si>
  <si>
    <t>V103723</t>
  </si>
  <si>
    <t>V103724</t>
  </si>
  <si>
    <t>V103725</t>
  </si>
  <si>
    <t>V103726</t>
  </si>
  <si>
    <t>V103727</t>
  </si>
  <si>
    <t>V103728</t>
  </si>
  <si>
    <t>V103729</t>
  </si>
  <si>
    <t>V103730</t>
  </si>
  <si>
    <t>V103731</t>
  </si>
  <si>
    <t>V103732</t>
  </si>
  <si>
    <t>V103733</t>
  </si>
  <si>
    <t>V103734</t>
  </si>
  <si>
    <t>V103735</t>
  </si>
  <si>
    <t>V103736</t>
  </si>
  <si>
    <t>V103737</t>
  </si>
  <si>
    <t>V103738</t>
  </si>
  <si>
    <t>V103739</t>
  </si>
  <si>
    <t>V103740</t>
  </si>
  <si>
    <t>V103741</t>
  </si>
  <si>
    <t>V103742</t>
  </si>
  <si>
    <t>V103743</t>
  </si>
  <si>
    <t>V103744</t>
  </si>
  <si>
    <t>V103745</t>
  </si>
  <si>
    <t>V103746</t>
  </si>
  <si>
    <t>V103747</t>
  </si>
  <si>
    <t>V103748</t>
  </si>
  <si>
    <t>V103749</t>
  </si>
  <si>
    <t>V103750</t>
  </si>
  <si>
    <t>V103751</t>
  </si>
  <si>
    <t>V103752</t>
  </si>
  <si>
    <t>V103753</t>
  </si>
  <si>
    <t>V103754</t>
  </si>
  <si>
    <t>V103755</t>
  </si>
  <si>
    <t>V103756</t>
  </si>
  <si>
    <t>V103757</t>
  </si>
  <si>
    <t>V103758</t>
  </si>
  <si>
    <t>V103759</t>
  </si>
  <si>
    <t>V103760</t>
  </si>
  <si>
    <t>V103761</t>
  </si>
  <si>
    <t>V103762</t>
  </si>
  <si>
    <t>V103763</t>
  </si>
  <si>
    <t>V103764</t>
  </si>
  <si>
    <t>V103765</t>
  </si>
  <si>
    <t>V103766</t>
  </si>
  <si>
    <t>V103767</t>
  </si>
  <si>
    <t>V103768</t>
  </si>
  <si>
    <t>V103769</t>
  </si>
  <si>
    <t>V103770</t>
  </si>
  <si>
    <t>V103771</t>
  </si>
  <si>
    <t>V103772</t>
  </si>
  <si>
    <t>V103773</t>
  </si>
  <si>
    <t>V103774</t>
  </si>
  <si>
    <t>V103775</t>
  </si>
  <si>
    <t>V103776</t>
  </si>
  <si>
    <t>V103777</t>
  </si>
  <si>
    <t>V103778</t>
  </si>
  <si>
    <t>V103779</t>
  </si>
  <si>
    <t>V103780</t>
  </si>
  <si>
    <t>V103781</t>
  </si>
  <si>
    <t>V103782</t>
  </si>
  <si>
    <t>V103783</t>
  </si>
  <si>
    <t>V103784</t>
  </si>
  <si>
    <t>V103785</t>
  </si>
  <si>
    <t>V103786</t>
  </si>
  <si>
    <t>V103787</t>
  </si>
  <si>
    <t>V103788</t>
  </si>
  <si>
    <t>V103789</t>
  </si>
  <si>
    <t>V103790</t>
  </si>
  <si>
    <t>V103791</t>
  </si>
  <si>
    <t>V103792</t>
  </si>
  <si>
    <t>V103793</t>
  </si>
  <si>
    <t>V103794</t>
  </si>
  <si>
    <t>V103795</t>
  </si>
  <si>
    <t>V103796</t>
  </si>
  <si>
    <t>V103797</t>
  </si>
  <si>
    <t>V103798</t>
  </si>
  <si>
    <t>V103799</t>
  </si>
  <si>
    <t>V103800</t>
  </si>
  <si>
    <t>V103801</t>
  </si>
  <si>
    <t>V103802</t>
  </si>
  <si>
    <t>V103803</t>
  </si>
  <si>
    <t>V103804</t>
  </si>
  <si>
    <t>V103805</t>
  </si>
  <si>
    <t>V103806</t>
  </si>
  <si>
    <t>V103807</t>
  </si>
  <si>
    <t>V103808</t>
  </si>
  <si>
    <t>V103809</t>
  </si>
  <si>
    <t>V103810</t>
  </si>
  <si>
    <t>V103811</t>
  </si>
  <si>
    <t>V103812</t>
  </si>
  <si>
    <t>V103813</t>
  </si>
  <si>
    <t>V103814</t>
  </si>
  <si>
    <t>V103815</t>
  </si>
  <si>
    <t>V103816</t>
  </si>
  <si>
    <t>V103817</t>
  </si>
  <si>
    <t>V103818</t>
  </si>
  <si>
    <t>V103819</t>
  </si>
  <si>
    <t>V103820</t>
  </si>
  <si>
    <t>V103821</t>
  </si>
  <si>
    <t>V103822</t>
  </si>
  <si>
    <t>V103823</t>
  </si>
  <si>
    <t>V103824</t>
  </si>
  <si>
    <t>V103825</t>
  </si>
  <si>
    <t>V103826</t>
  </si>
  <si>
    <t>V103827</t>
  </si>
  <si>
    <t>V103828</t>
  </si>
  <si>
    <t>V103829</t>
  </si>
  <si>
    <t>V103830</t>
  </si>
  <si>
    <t>V103831</t>
  </si>
  <si>
    <t>V103832</t>
  </si>
  <si>
    <t>V103833</t>
  </si>
  <si>
    <t>V103834</t>
  </si>
  <si>
    <t>V103835</t>
  </si>
  <si>
    <t>V103836</t>
  </si>
  <si>
    <t>V103837</t>
  </si>
  <si>
    <t>V103838</t>
  </si>
  <si>
    <t>V103839</t>
  </si>
  <si>
    <t>V103840</t>
  </si>
  <si>
    <t>V103841</t>
  </si>
  <si>
    <t>V103842</t>
  </si>
  <si>
    <t>V103843</t>
  </si>
  <si>
    <t>V103844</t>
  </si>
  <si>
    <t>V103845</t>
  </si>
  <si>
    <t>V103846</t>
  </si>
  <si>
    <t>V103847</t>
  </si>
  <si>
    <t>V103848</t>
  </si>
  <si>
    <t>V103849</t>
  </si>
  <si>
    <t>V103850</t>
  </si>
  <si>
    <t>V103851</t>
  </si>
  <si>
    <t>V103852</t>
  </si>
  <si>
    <t>V103853</t>
  </si>
  <si>
    <t>V103854</t>
  </si>
  <si>
    <t>V103855</t>
  </si>
  <si>
    <t>V103856</t>
  </si>
  <si>
    <t>V103857</t>
  </si>
  <si>
    <t>V103858</t>
  </si>
  <si>
    <t>V103859</t>
  </si>
  <si>
    <t>V103860</t>
  </si>
  <si>
    <t>V103861</t>
  </si>
  <si>
    <t>V103862</t>
  </si>
  <si>
    <t>V103863</t>
  </si>
  <si>
    <t>V103864</t>
  </si>
  <si>
    <t>V103865</t>
  </si>
  <si>
    <t>V103866</t>
  </si>
  <si>
    <t>V103867</t>
  </si>
  <si>
    <t>V103868</t>
  </si>
  <si>
    <t>V103869</t>
  </si>
  <si>
    <t>V103870</t>
  </si>
  <si>
    <t>V103871</t>
  </si>
  <si>
    <t>V103872</t>
  </si>
  <si>
    <t>V103873</t>
  </si>
  <si>
    <t>V103874</t>
  </si>
  <si>
    <t>V103875</t>
  </si>
  <si>
    <t>V103876</t>
  </si>
  <si>
    <t>V103877</t>
  </si>
  <si>
    <t>V103878</t>
  </si>
  <si>
    <t>V103879</t>
  </si>
  <si>
    <t>V103880</t>
  </si>
  <si>
    <t>V103881</t>
  </si>
  <si>
    <t>V103882</t>
  </si>
  <si>
    <t>V103883</t>
  </si>
  <si>
    <t>V103884</t>
  </si>
  <si>
    <t>V103885</t>
  </si>
  <si>
    <t>V103886</t>
  </si>
  <si>
    <t>V103887</t>
  </si>
  <si>
    <t>V103888</t>
  </si>
  <si>
    <t>V103889</t>
  </si>
  <si>
    <t>V103890</t>
  </si>
  <si>
    <t>V103891</t>
  </si>
  <si>
    <t>V103892</t>
  </si>
  <si>
    <t>V103893</t>
  </si>
  <si>
    <t>V103894</t>
  </si>
  <si>
    <t>V103895</t>
  </si>
  <si>
    <t>V103896</t>
  </si>
  <si>
    <t>V103897</t>
  </si>
  <si>
    <t>V103898</t>
  </si>
  <si>
    <t>V103899</t>
  </si>
  <si>
    <t>V103900</t>
  </si>
  <si>
    <t>V103901</t>
  </si>
  <si>
    <t>V103902</t>
  </si>
  <si>
    <t>V103903</t>
  </si>
  <si>
    <t>V103904</t>
  </si>
  <si>
    <t>V103905</t>
  </si>
  <si>
    <t>V103906</t>
  </si>
  <si>
    <t>V103907</t>
  </si>
  <si>
    <t>V103908</t>
  </si>
  <si>
    <t>V103909</t>
  </si>
  <si>
    <t>V103910</t>
  </si>
  <si>
    <t>V103911</t>
  </si>
  <si>
    <t>V103912</t>
  </si>
  <si>
    <t>V103913</t>
  </si>
  <si>
    <t>V103914</t>
  </si>
  <si>
    <t>V103915</t>
  </si>
  <si>
    <t>V103916</t>
  </si>
  <si>
    <t>V103917</t>
  </si>
  <si>
    <t>V103918</t>
  </si>
  <si>
    <t>V103919</t>
  </si>
  <si>
    <t>V103920</t>
  </si>
  <si>
    <t>V103921</t>
  </si>
  <si>
    <t>V103922</t>
  </si>
  <si>
    <t>V103923</t>
  </si>
  <si>
    <t>V103924</t>
  </si>
  <si>
    <t>V103925</t>
  </si>
  <si>
    <t>V103926</t>
  </si>
  <si>
    <t>V103927</t>
  </si>
  <si>
    <t>V103928</t>
  </si>
  <si>
    <t>V103929</t>
  </si>
  <si>
    <t>V103930</t>
  </si>
  <si>
    <t>V103931</t>
  </si>
  <si>
    <t>V103932</t>
  </si>
  <si>
    <t>V103933</t>
  </si>
  <si>
    <t>V103934</t>
  </si>
  <si>
    <t>V103935</t>
  </si>
  <si>
    <t>V103936</t>
  </si>
  <si>
    <t>V103937</t>
  </si>
  <si>
    <t>V103938</t>
  </si>
  <si>
    <t>V103939</t>
  </si>
  <si>
    <t>V103940</t>
  </si>
  <si>
    <t>V103941</t>
  </si>
  <si>
    <t>V103942</t>
  </si>
  <si>
    <t>V103943</t>
  </si>
  <si>
    <t>V103944</t>
  </si>
  <si>
    <t>V103945</t>
  </si>
  <si>
    <t>V103946</t>
  </si>
  <si>
    <t>V103947</t>
  </si>
  <si>
    <t>V103948</t>
  </si>
  <si>
    <t>V103949</t>
  </si>
  <si>
    <t>V103950</t>
  </si>
  <si>
    <t>V103951</t>
  </si>
  <si>
    <t>V103952</t>
  </si>
  <si>
    <t>V103953</t>
  </si>
  <si>
    <t>V103954</t>
  </si>
  <si>
    <t>V103955</t>
  </si>
  <si>
    <t>V103956</t>
  </si>
  <si>
    <t>V103957</t>
  </si>
  <si>
    <t>V103958</t>
  </si>
  <si>
    <t>V103959</t>
  </si>
  <si>
    <t>V103960</t>
  </si>
  <si>
    <t>V103961</t>
  </si>
  <si>
    <t>V103962</t>
  </si>
  <si>
    <t>V103963</t>
  </si>
  <si>
    <t>V103964</t>
  </si>
  <si>
    <t>V103965</t>
  </si>
  <si>
    <t>V103966</t>
  </si>
  <si>
    <t>V103967</t>
  </si>
  <si>
    <t>V103968</t>
  </si>
  <si>
    <t>V103969</t>
  </si>
  <si>
    <t>V103970</t>
  </si>
  <si>
    <t>V103971</t>
  </si>
  <si>
    <t>V103972</t>
  </si>
  <si>
    <t>V103973</t>
  </si>
  <si>
    <t>V103974</t>
  </si>
  <si>
    <t>V103975</t>
  </si>
  <si>
    <t>V103976</t>
  </si>
  <si>
    <t>V103977</t>
  </si>
  <si>
    <t>V103978</t>
  </si>
  <si>
    <t>V103979</t>
  </si>
  <si>
    <t>V103980</t>
  </si>
  <si>
    <t>V103981</t>
  </si>
  <si>
    <t>V103982</t>
  </si>
  <si>
    <t>V103983</t>
  </si>
  <si>
    <t>V103984</t>
  </si>
  <si>
    <t>V103985</t>
  </si>
  <si>
    <t>V103986</t>
  </si>
  <si>
    <t>V103987</t>
  </si>
  <si>
    <t>V103988</t>
  </si>
  <si>
    <t>V103989</t>
  </si>
  <si>
    <t>V103990</t>
  </si>
  <si>
    <t>V103991</t>
  </si>
  <si>
    <t>V103992</t>
  </si>
  <si>
    <t>V103993</t>
  </si>
  <si>
    <t>V103994</t>
  </si>
  <si>
    <t>V103995</t>
  </si>
  <si>
    <t>V103996</t>
  </si>
  <si>
    <t>V103997</t>
  </si>
  <si>
    <t>V103998</t>
  </si>
  <si>
    <t>V103999</t>
  </si>
  <si>
    <t>V104000</t>
  </si>
  <si>
    <t>V104001</t>
  </si>
  <si>
    <t>V104002</t>
  </si>
  <si>
    <t>V104003</t>
  </si>
  <si>
    <t>V104004</t>
  </si>
  <si>
    <t>V104005</t>
  </si>
  <si>
    <t>V104006</t>
  </si>
  <si>
    <t>V104007</t>
  </si>
  <si>
    <t>V104008</t>
  </si>
  <si>
    <t>V104009</t>
  </si>
  <si>
    <t>V104010</t>
  </si>
  <si>
    <t>V104011</t>
  </si>
  <si>
    <t>V104012</t>
  </si>
  <si>
    <t>V104013</t>
  </si>
  <si>
    <t>V104014</t>
  </si>
  <si>
    <t>V104015</t>
  </si>
  <si>
    <t>V104016</t>
  </si>
  <si>
    <t>V104017</t>
  </si>
  <si>
    <t>V104018</t>
  </si>
  <si>
    <t>V104019</t>
  </si>
  <si>
    <t>V104020</t>
  </si>
  <si>
    <t>V104021</t>
  </si>
  <si>
    <t>V104022</t>
  </si>
  <si>
    <t>V104023</t>
  </si>
  <si>
    <t>V104024</t>
  </si>
  <si>
    <t>V104025</t>
  </si>
  <si>
    <t>V104026</t>
  </si>
  <si>
    <t>V104027</t>
  </si>
  <si>
    <t>V104028</t>
  </si>
  <si>
    <t>V104029</t>
  </si>
  <si>
    <t>V104030</t>
  </si>
  <si>
    <t>V104031</t>
  </si>
  <si>
    <t>V104032</t>
  </si>
  <si>
    <t>V104033</t>
  </si>
  <si>
    <t>V104034</t>
  </si>
  <si>
    <t>V104035</t>
  </si>
  <si>
    <t>V104036</t>
  </si>
  <si>
    <t>V104037</t>
  </si>
  <si>
    <t>V104038</t>
  </si>
  <si>
    <t>V104039</t>
  </si>
  <si>
    <t>V104040</t>
  </si>
  <si>
    <t>V104041</t>
  </si>
  <si>
    <t>V104042</t>
  </si>
  <si>
    <t>V104043</t>
  </si>
  <si>
    <t>V104044</t>
  </si>
  <si>
    <t>V104045</t>
  </si>
  <si>
    <t>V104046</t>
  </si>
  <si>
    <t>V104047</t>
  </si>
  <si>
    <t>V104048</t>
  </si>
  <si>
    <t>V104049</t>
  </si>
  <si>
    <t>V104050</t>
  </si>
  <si>
    <t>V104051</t>
  </si>
  <si>
    <t>V104052</t>
  </si>
  <si>
    <t>V104053</t>
  </si>
  <si>
    <t>V104054</t>
  </si>
  <si>
    <t>V104055</t>
  </si>
  <si>
    <t>V104056</t>
  </si>
  <si>
    <t>V104057</t>
  </si>
  <si>
    <t>V104058</t>
  </si>
  <si>
    <t>V104059</t>
  </si>
  <si>
    <t>V104060</t>
  </si>
  <si>
    <t>V104061</t>
  </si>
  <si>
    <t>V104062</t>
  </si>
  <si>
    <t>V104063</t>
  </si>
  <si>
    <t>V104064</t>
  </si>
  <si>
    <t>V104065</t>
  </si>
  <si>
    <t>V104066</t>
  </si>
  <si>
    <t>V104067</t>
  </si>
  <si>
    <t>V104068</t>
  </si>
  <si>
    <t>V104069</t>
  </si>
  <si>
    <t>V104070</t>
  </si>
  <si>
    <t>V104071</t>
  </si>
  <si>
    <t>V104072</t>
  </si>
  <si>
    <t>V104073</t>
  </si>
  <si>
    <t>V104074</t>
  </si>
  <si>
    <t>V104075</t>
  </si>
  <si>
    <t>V104076</t>
  </si>
  <si>
    <t>V104077</t>
  </si>
  <si>
    <t>V104078</t>
  </si>
  <si>
    <t>V104079</t>
  </si>
  <si>
    <t>V104080</t>
  </si>
  <si>
    <t>V104081</t>
  </si>
  <si>
    <t>V104082</t>
  </si>
  <si>
    <t>V104083</t>
  </si>
  <si>
    <t>V104084</t>
  </si>
  <si>
    <t>V104085</t>
  </si>
  <si>
    <t>V104086</t>
  </si>
  <si>
    <t>V104087</t>
  </si>
  <si>
    <t>V104088</t>
  </si>
  <si>
    <t>V104089</t>
  </si>
  <si>
    <t>V104090</t>
  </si>
  <si>
    <t>V104091</t>
  </si>
  <si>
    <t>V104092</t>
  </si>
  <si>
    <t>V104093</t>
  </si>
  <si>
    <t>V104094</t>
  </si>
  <si>
    <t>V104095</t>
  </si>
  <si>
    <t>V104096</t>
  </si>
  <si>
    <t>V104097</t>
  </si>
  <si>
    <t>V104098</t>
  </si>
  <si>
    <t>V104099</t>
  </si>
  <si>
    <t>V104100</t>
  </si>
  <si>
    <t>V104101</t>
  </si>
  <si>
    <t>V104102</t>
  </si>
  <si>
    <t>V104103</t>
  </si>
  <si>
    <t>V104104</t>
  </si>
  <si>
    <t>V104105</t>
  </si>
  <si>
    <t>V104106</t>
  </si>
  <si>
    <t>V104107</t>
  </si>
  <si>
    <t>V104108</t>
  </si>
  <si>
    <t>V104109</t>
  </si>
  <si>
    <t>V104110</t>
  </si>
  <si>
    <t>V104111</t>
  </si>
  <si>
    <t>V104112</t>
  </si>
  <si>
    <t>V104113</t>
  </si>
  <si>
    <t>V104114</t>
  </si>
  <si>
    <t>V104115</t>
  </si>
  <si>
    <t>V104116</t>
  </si>
  <si>
    <t>V104117</t>
  </si>
  <si>
    <t>V104118</t>
  </si>
  <si>
    <t>V104119</t>
  </si>
  <si>
    <t>V104120</t>
  </si>
  <si>
    <t>V104121</t>
  </si>
  <si>
    <t>V104122</t>
  </si>
  <si>
    <t>V104123</t>
  </si>
  <si>
    <t>V104124</t>
  </si>
  <si>
    <t>V104125</t>
  </si>
  <si>
    <t>V104126</t>
  </si>
  <si>
    <t>V104127</t>
  </si>
  <si>
    <t>V104128</t>
  </si>
  <si>
    <t>V104129</t>
  </si>
  <si>
    <t>V104130</t>
  </si>
  <si>
    <t>V104131</t>
  </si>
  <si>
    <t>V104132</t>
  </si>
  <si>
    <t>V104133</t>
  </si>
  <si>
    <t>V104134</t>
  </si>
  <si>
    <t>V104135</t>
  </si>
  <si>
    <t>V104136</t>
  </si>
  <si>
    <t>V104137</t>
  </si>
  <si>
    <t>V104138</t>
  </si>
  <si>
    <t>V104139</t>
  </si>
  <si>
    <t>V104140</t>
  </si>
  <si>
    <t>V104141</t>
  </si>
  <si>
    <t>V104142</t>
  </si>
  <si>
    <t>V104143</t>
  </si>
  <si>
    <t>V104144</t>
  </si>
  <si>
    <t>V104145</t>
  </si>
  <si>
    <t>V104146</t>
  </si>
  <si>
    <t>V104147</t>
  </si>
  <si>
    <t>V104148</t>
  </si>
  <si>
    <t>V104149</t>
  </si>
  <si>
    <t>V104150</t>
  </si>
  <si>
    <t>V104151</t>
  </si>
  <si>
    <t>V104152</t>
  </si>
  <si>
    <t>V104153</t>
  </si>
  <si>
    <t>V104154</t>
  </si>
  <si>
    <t>V104155</t>
  </si>
  <si>
    <t>V104156</t>
  </si>
  <si>
    <t>V104157</t>
  </si>
  <si>
    <t>V104158</t>
  </si>
  <si>
    <t>V104159</t>
  </si>
  <si>
    <t>V104160</t>
  </si>
  <si>
    <t>V104161</t>
  </si>
  <si>
    <t>V104162</t>
  </si>
  <si>
    <t>V104163</t>
  </si>
  <si>
    <t>V104164</t>
  </si>
  <si>
    <t>V104165</t>
  </si>
  <si>
    <t>V104166</t>
  </si>
  <si>
    <t>V104167</t>
  </si>
  <si>
    <t>V104168</t>
  </si>
  <si>
    <t>V104169</t>
  </si>
  <si>
    <t>V104170</t>
  </si>
  <si>
    <t>V104171</t>
  </si>
  <si>
    <t>V104172</t>
  </si>
  <si>
    <t>V104173</t>
  </si>
  <si>
    <t>V104174</t>
  </si>
  <si>
    <t>V104175</t>
  </si>
  <si>
    <t>V104176</t>
  </si>
  <si>
    <t>V104177</t>
  </si>
  <si>
    <t>V104178</t>
  </si>
  <si>
    <t>V104179</t>
  </si>
  <si>
    <t>V104180</t>
  </si>
  <si>
    <t>V104181</t>
  </si>
  <si>
    <t>V104182</t>
  </si>
  <si>
    <t>V104183</t>
  </si>
  <si>
    <t>V104184</t>
  </si>
  <si>
    <t>V104185</t>
  </si>
  <si>
    <t>V104186</t>
  </si>
  <si>
    <t>V104187</t>
  </si>
  <si>
    <t>V104188</t>
  </si>
  <si>
    <t>V104189</t>
  </si>
  <si>
    <t>V104190</t>
  </si>
  <si>
    <t>V104191</t>
  </si>
  <si>
    <t>V104192</t>
  </si>
  <si>
    <t>V104193</t>
  </si>
  <si>
    <t>V104194</t>
  </si>
  <si>
    <t>V104195</t>
  </si>
  <si>
    <t>V104196</t>
  </si>
  <si>
    <t>V104197</t>
  </si>
  <si>
    <t>V104198</t>
  </si>
  <si>
    <t>V104199</t>
  </si>
  <si>
    <t>V104200</t>
  </si>
  <si>
    <t>V104201</t>
  </si>
  <si>
    <t>V104202</t>
  </si>
  <si>
    <t>V104203</t>
  </si>
  <si>
    <t>V104204</t>
  </si>
  <si>
    <t>V104205</t>
  </si>
  <si>
    <t>V104206</t>
  </si>
  <si>
    <t>V104207</t>
  </si>
  <si>
    <t>V104208</t>
  </si>
  <si>
    <t>V104209</t>
  </si>
  <si>
    <t>V104210</t>
  </si>
  <si>
    <t>V104211</t>
  </si>
  <si>
    <t>V104212</t>
  </si>
  <si>
    <t>V104213</t>
  </si>
  <si>
    <t>V104214</t>
  </si>
  <si>
    <t>V104215</t>
  </si>
  <si>
    <t>V104216</t>
  </si>
  <si>
    <t>V104217</t>
  </si>
  <si>
    <t>V104218</t>
  </si>
  <si>
    <t>V104219</t>
  </si>
  <si>
    <t>V104220</t>
  </si>
  <si>
    <t>V104221</t>
  </si>
  <si>
    <t>V104222</t>
  </si>
  <si>
    <t>V104223</t>
  </si>
  <si>
    <t>V104224</t>
  </si>
  <si>
    <t>V104225</t>
  </si>
  <si>
    <t>V104226</t>
  </si>
  <si>
    <t>V104227</t>
  </si>
  <si>
    <t>V104228</t>
  </si>
  <si>
    <t>V104229</t>
  </si>
  <si>
    <t>V104230</t>
  </si>
  <si>
    <t>V104231</t>
  </si>
  <si>
    <t>V104232</t>
  </si>
  <si>
    <t>V104233</t>
  </si>
  <si>
    <t>V104234</t>
  </si>
  <si>
    <t>V104235</t>
  </si>
  <si>
    <t>V104236</t>
  </si>
  <si>
    <t>V104237</t>
  </si>
  <si>
    <t>V104238</t>
  </si>
  <si>
    <t>V104239</t>
  </si>
  <si>
    <t>V104240</t>
  </si>
  <si>
    <t>V104241</t>
  </si>
  <si>
    <t>V104242</t>
  </si>
  <si>
    <t>V104243</t>
  </si>
  <si>
    <t>V104244</t>
  </si>
  <si>
    <t>V104245</t>
  </si>
  <si>
    <t>V104246</t>
  </si>
  <si>
    <t>V104247</t>
  </si>
  <si>
    <t>V104248</t>
  </si>
  <si>
    <t>V104249</t>
  </si>
  <si>
    <t>V104250</t>
  </si>
  <si>
    <t>V104251</t>
  </si>
  <si>
    <t>V104252</t>
  </si>
  <si>
    <t>V104253</t>
  </si>
  <si>
    <t>V104254</t>
  </si>
  <si>
    <t>V104255</t>
  </si>
  <si>
    <t>V104256</t>
  </si>
  <si>
    <t>V104257</t>
  </si>
  <si>
    <t>V104258</t>
  </si>
  <si>
    <t>V104259</t>
  </si>
  <si>
    <t>V104260</t>
  </si>
  <si>
    <t>V104261</t>
  </si>
  <si>
    <t>V104262</t>
  </si>
  <si>
    <t>V104263</t>
  </si>
  <si>
    <t>V104264</t>
  </si>
  <si>
    <t>V104265</t>
  </si>
  <si>
    <t>V104266</t>
  </si>
  <si>
    <t>V104267</t>
  </si>
  <si>
    <t>V104268</t>
  </si>
  <si>
    <t>V104269</t>
  </si>
  <si>
    <t>V104270</t>
  </si>
  <si>
    <t>V104271</t>
  </si>
  <si>
    <t>V104272</t>
  </si>
  <si>
    <t>V104273</t>
  </si>
  <si>
    <t>V104274</t>
  </si>
  <si>
    <t>V104275</t>
  </si>
  <si>
    <t>V104276</t>
  </si>
  <si>
    <t>V104277</t>
  </si>
  <si>
    <t>V104278</t>
  </si>
  <si>
    <t>V104279</t>
  </si>
  <si>
    <t>V104280</t>
  </si>
  <si>
    <t>V104281</t>
  </si>
  <si>
    <t>V104282</t>
  </si>
  <si>
    <t>V104283</t>
  </si>
  <si>
    <t>V104284</t>
  </si>
  <si>
    <t>V104285</t>
  </si>
  <si>
    <t>V104286</t>
  </si>
  <si>
    <t>V104287</t>
  </si>
  <si>
    <t>V104288</t>
  </si>
  <si>
    <t>V104289</t>
  </si>
  <si>
    <t>V104290</t>
  </si>
  <si>
    <t>V104291</t>
  </si>
  <si>
    <t>V104292</t>
  </si>
  <si>
    <t>V104293</t>
  </si>
  <si>
    <t>V104294</t>
  </si>
  <si>
    <t>V104295</t>
  </si>
  <si>
    <t>V104296</t>
  </si>
  <si>
    <t>V104297</t>
  </si>
  <si>
    <t>V104298</t>
  </si>
  <si>
    <t>V104299</t>
  </si>
  <si>
    <t>V104300</t>
  </si>
  <si>
    <t>V104301</t>
  </si>
  <si>
    <t>V104302</t>
  </si>
  <si>
    <t>V104303</t>
  </si>
  <si>
    <t>V104304</t>
  </si>
  <si>
    <t>V104305</t>
  </si>
  <si>
    <t>V104306</t>
  </si>
  <si>
    <t>V104307</t>
  </si>
  <si>
    <t>V104308</t>
  </si>
  <si>
    <t>V104309</t>
  </si>
  <si>
    <t>V104310</t>
  </si>
  <si>
    <t>V104311</t>
  </si>
  <si>
    <t>V104312</t>
  </si>
  <si>
    <t>V104313</t>
  </si>
  <si>
    <t>V104314</t>
  </si>
  <si>
    <t>V104315</t>
  </si>
  <si>
    <t>V104316</t>
  </si>
  <si>
    <t>V104317</t>
  </si>
  <si>
    <t>V104318</t>
  </si>
  <si>
    <t>V104319</t>
  </si>
  <si>
    <t>V104320</t>
  </si>
  <si>
    <t>V104321</t>
  </si>
  <si>
    <t>V104322</t>
  </si>
  <si>
    <t>V104323</t>
  </si>
  <si>
    <t>V104324</t>
  </si>
  <si>
    <t>V104325</t>
  </si>
  <si>
    <t>V104326</t>
  </si>
  <si>
    <t>V104327</t>
  </si>
  <si>
    <t>V104328</t>
  </si>
  <si>
    <t>V104329</t>
  </si>
  <si>
    <t>V104330</t>
  </si>
  <si>
    <t>V104331</t>
  </si>
  <si>
    <t>V104332</t>
  </si>
  <si>
    <t>V104333</t>
  </si>
  <si>
    <t>V104334</t>
  </si>
  <si>
    <t>V104335</t>
  </si>
  <si>
    <t>V104336</t>
  </si>
  <si>
    <t>V104337</t>
  </si>
  <si>
    <t>V104338</t>
  </si>
  <si>
    <t>V104339</t>
  </si>
  <si>
    <t>V104340</t>
  </si>
  <si>
    <t>V104341</t>
  </si>
  <si>
    <t>V104342</t>
  </si>
  <si>
    <t>V104343</t>
  </si>
  <si>
    <t>V104344</t>
  </si>
  <si>
    <t>V104345</t>
  </si>
  <si>
    <t>V104346</t>
  </si>
  <si>
    <t>V104347</t>
  </si>
  <si>
    <t>V104348</t>
  </si>
  <si>
    <t>V104349</t>
  </si>
  <si>
    <t>V104350</t>
  </si>
  <si>
    <t>V104351</t>
  </si>
  <si>
    <t>V104352</t>
  </si>
  <si>
    <t>V104353</t>
  </si>
  <si>
    <t>V104354</t>
  </si>
  <si>
    <t>V104355</t>
  </si>
  <si>
    <t>V104356</t>
  </si>
  <si>
    <t>V104357</t>
  </si>
  <si>
    <t>V104358</t>
  </si>
  <si>
    <t>V104359</t>
  </si>
  <si>
    <t>V104360</t>
  </si>
  <si>
    <t>V104361</t>
  </si>
  <si>
    <t>V104362</t>
  </si>
  <si>
    <t>V104363</t>
  </si>
  <si>
    <t>V104364</t>
  </si>
  <si>
    <t>V104365</t>
  </si>
  <si>
    <t>V104366</t>
  </si>
  <si>
    <t>V104367</t>
  </si>
  <si>
    <t>V104368</t>
  </si>
  <si>
    <t>V104369</t>
  </si>
  <si>
    <t>V104370</t>
  </si>
  <si>
    <t>V104371</t>
  </si>
  <si>
    <t>V104372</t>
  </si>
  <si>
    <t>V104373</t>
  </si>
  <si>
    <t>V104374</t>
  </si>
  <si>
    <t>V104375</t>
  </si>
  <si>
    <t>V104376</t>
  </si>
  <si>
    <t>V104377</t>
  </si>
  <si>
    <t>V104378</t>
  </si>
  <si>
    <t>V104379</t>
  </si>
  <si>
    <t>V104380</t>
  </si>
  <si>
    <t>V104381</t>
  </si>
  <si>
    <t>V104382</t>
  </si>
  <si>
    <t>V104383</t>
  </si>
  <si>
    <t>V104384</t>
  </si>
  <si>
    <t>V104385</t>
  </si>
  <si>
    <t>V104386</t>
  </si>
  <si>
    <t>V104387</t>
  </si>
  <si>
    <t>V104388</t>
  </si>
  <si>
    <t>V104389</t>
  </si>
  <si>
    <t>V104390</t>
  </si>
  <si>
    <t>V104391</t>
  </si>
  <si>
    <t>V104392</t>
  </si>
  <si>
    <t>V104393</t>
  </si>
  <si>
    <t>V104394</t>
  </si>
  <si>
    <t>V104395</t>
  </si>
  <si>
    <t>V104396</t>
  </si>
  <si>
    <t>V104397</t>
  </si>
  <si>
    <t>V104398</t>
  </si>
  <si>
    <t>V104399</t>
  </si>
  <si>
    <t>V104400</t>
  </si>
  <si>
    <t>V104401</t>
  </si>
  <si>
    <t>V104402</t>
  </si>
  <si>
    <t>V104403</t>
  </si>
  <si>
    <t>V104404</t>
  </si>
  <si>
    <t>V104405</t>
  </si>
  <si>
    <t>V104406</t>
  </si>
  <si>
    <t>V104407</t>
  </si>
  <si>
    <t>V104408</t>
  </si>
  <si>
    <t>V104409</t>
  </si>
  <si>
    <t>V104410</t>
  </si>
  <si>
    <t>V104411</t>
  </si>
  <si>
    <t>V104412</t>
  </si>
  <si>
    <t>V104413</t>
  </si>
  <si>
    <t>V104414</t>
  </si>
  <si>
    <t>V104415</t>
  </si>
  <si>
    <t>V104416</t>
  </si>
  <si>
    <t>V104417</t>
  </si>
  <si>
    <t>V104418</t>
  </si>
  <si>
    <t>V104419</t>
  </si>
  <si>
    <t>V104420</t>
  </si>
  <si>
    <t>V104421</t>
  </si>
  <si>
    <t>V104422</t>
  </si>
  <si>
    <t>V104423</t>
  </si>
  <si>
    <t>V104424</t>
  </si>
  <si>
    <t>V104425</t>
  </si>
  <si>
    <t>V104426</t>
  </si>
  <si>
    <t>V104427</t>
  </si>
  <si>
    <t>V104428</t>
  </si>
  <si>
    <t>V104429</t>
  </si>
  <si>
    <t>V104430</t>
  </si>
  <si>
    <t>V104431</t>
  </si>
  <si>
    <t>V104432</t>
  </si>
  <si>
    <t>V104433</t>
  </si>
  <si>
    <t>V104434</t>
  </si>
  <si>
    <t>V104435</t>
  </si>
  <si>
    <t>V104436</t>
  </si>
  <si>
    <t>V104437</t>
  </si>
  <si>
    <t>V104438</t>
  </si>
  <si>
    <t>V104439</t>
  </si>
  <si>
    <t>V104440</t>
  </si>
  <si>
    <t>V104441</t>
  </si>
  <si>
    <t>V104442</t>
  </si>
  <si>
    <t>V104443</t>
  </si>
  <si>
    <t>V104444</t>
  </si>
  <si>
    <t>V104445</t>
  </si>
  <si>
    <t>V104446</t>
  </si>
  <si>
    <t>V104447</t>
  </si>
  <si>
    <t>V104448</t>
  </si>
  <si>
    <t>V104449</t>
  </si>
  <si>
    <t>V104450</t>
  </si>
  <si>
    <t>V104451</t>
  </si>
  <si>
    <t>V104452</t>
  </si>
  <si>
    <t>V104453</t>
  </si>
  <si>
    <t>V104454</t>
  </si>
  <si>
    <t>V104455</t>
  </si>
  <si>
    <t>V104456</t>
  </si>
  <si>
    <t>V104457</t>
  </si>
  <si>
    <t>V104458</t>
  </si>
  <si>
    <t>V104459</t>
  </si>
  <si>
    <t>V104460</t>
  </si>
  <si>
    <t>V104461</t>
  </si>
  <si>
    <t>V104462</t>
  </si>
  <si>
    <t>V104463</t>
  </si>
  <si>
    <t>V104464</t>
  </si>
  <si>
    <t>V104465</t>
  </si>
  <si>
    <t>V104466</t>
  </si>
  <si>
    <t>V104467</t>
  </si>
  <si>
    <t>V104468</t>
  </si>
  <si>
    <t>V104469</t>
  </si>
  <si>
    <t>V104470</t>
  </si>
  <si>
    <t>V104471</t>
  </si>
  <si>
    <t>V104472</t>
  </si>
  <si>
    <t>V104473</t>
  </si>
  <si>
    <t>V104474</t>
  </si>
  <si>
    <t>V104475</t>
  </si>
  <si>
    <t>V104476</t>
  </si>
  <si>
    <t>V104477</t>
  </si>
  <si>
    <t>V104478</t>
  </si>
  <si>
    <t>V104479</t>
  </si>
  <si>
    <t>V104480</t>
  </si>
  <si>
    <t>V104481</t>
  </si>
  <si>
    <t>V104482</t>
  </si>
  <si>
    <t>V104483</t>
  </si>
  <si>
    <t>V104484</t>
  </si>
  <si>
    <t>V104485</t>
  </si>
  <si>
    <t>V104486</t>
  </si>
  <si>
    <t>V104487</t>
  </si>
  <si>
    <t>V104488</t>
  </si>
  <si>
    <t>V104489</t>
  </si>
  <si>
    <t>V104490</t>
  </si>
  <si>
    <t>V104491</t>
  </si>
  <si>
    <t>V104492</t>
  </si>
  <si>
    <t>V104493</t>
  </si>
  <si>
    <t>V104494</t>
  </si>
  <si>
    <t>V104495</t>
  </si>
  <si>
    <t>V104496</t>
  </si>
  <si>
    <t>V104497</t>
  </si>
  <si>
    <t>V104498</t>
  </si>
  <si>
    <t>V104499</t>
  </si>
  <si>
    <t>V104500</t>
  </si>
  <si>
    <t>V104501</t>
  </si>
  <si>
    <t>V104502</t>
  </si>
  <si>
    <t>V104503</t>
  </si>
  <si>
    <t>V104504</t>
  </si>
  <si>
    <t>V104505</t>
  </si>
  <si>
    <t>V104506</t>
  </si>
  <si>
    <t>V104507</t>
  </si>
  <si>
    <t>V104508</t>
  </si>
  <si>
    <t>V104509</t>
  </si>
  <si>
    <t>V104510</t>
  </si>
  <si>
    <t>V104511</t>
  </si>
  <si>
    <t>V104512</t>
  </si>
  <si>
    <t>V104513</t>
  </si>
  <si>
    <t>V104514</t>
  </si>
  <si>
    <t>V104515</t>
  </si>
  <si>
    <t>V104516</t>
  </si>
  <si>
    <t>V104517</t>
  </si>
  <si>
    <t>V104518</t>
  </si>
  <si>
    <t>V104519</t>
  </si>
  <si>
    <t>V104520</t>
  </si>
  <si>
    <t>V104521</t>
  </si>
  <si>
    <t>V104522</t>
  </si>
  <si>
    <t>V104523</t>
  </si>
  <si>
    <t>V104524</t>
  </si>
  <si>
    <t>V104525</t>
  </si>
  <si>
    <t>V104526</t>
  </si>
  <si>
    <t>V104527</t>
  </si>
  <si>
    <t>V104528</t>
  </si>
  <si>
    <t>V104529</t>
  </si>
  <si>
    <t>V104530</t>
  </si>
  <si>
    <t>V104531</t>
  </si>
  <si>
    <t>V104532</t>
  </si>
  <si>
    <t>V104533</t>
  </si>
  <si>
    <t>V104534</t>
  </si>
  <si>
    <t>V104535</t>
  </si>
  <si>
    <t>V104536</t>
  </si>
  <si>
    <t>V104537</t>
  </si>
  <si>
    <t>V104538</t>
  </si>
  <si>
    <t>V104539</t>
  </si>
  <si>
    <t>V104540</t>
  </si>
  <si>
    <t>V104541</t>
  </si>
  <si>
    <t>V104542</t>
  </si>
  <si>
    <t>V104543</t>
  </si>
  <si>
    <t>V104544</t>
  </si>
  <si>
    <t>V104545</t>
  </si>
  <si>
    <t>V104546</t>
  </si>
  <si>
    <t>V104547</t>
  </si>
  <si>
    <t>V104548</t>
  </si>
  <si>
    <t>V104549</t>
  </si>
  <si>
    <t>V104550</t>
  </si>
  <si>
    <t>V104551</t>
  </si>
  <si>
    <t>V104552</t>
  </si>
  <si>
    <t>V104553</t>
  </si>
  <si>
    <t>V104554</t>
  </si>
  <si>
    <t>V104555</t>
  </si>
  <si>
    <t>V104556</t>
  </si>
  <si>
    <t>V104557</t>
  </si>
  <si>
    <t>V104558</t>
  </si>
  <si>
    <t>V104559</t>
  </si>
  <si>
    <t>V104560</t>
  </si>
  <si>
    <t>V104561</t>
  </si>
  <si>
    <t>V104562</t>
  </si>
  <si>
    <t>V104563</t>
  </si>
  <si>
    <t>V104564</t>
  </si>
  <si>
    <t>V104565</t>
  </si>
  <si>
    <t>V104566</t>
  </si>
  <si>
    <t>V104567</t>
  </si>
  <si>
    <t>V104568</t>
  </si>
  <si>
    <t>V104569</t>
  </si>
  <si>
    <t>V104570</t>
  </si>
  <si>
    <t>V104571</t>
  </si>
  <si>
    <t>V104572</t>
  </si>
  <si>
    <t>V104573</t>
  </si>
  <si>
    <t>V104574</t>
  </si>
  <si>
    <t>V104575</t>
  </si>
  <si>
    <t>V104576</t>
  </si>
  <si>
    <t>V104577</t>
  </si>
  <si>
    <t>V104578</t>
  </si>
  <si>
    <t>V104579</t>
  </si>
  <si>
    <t>V104580</t>
  </si>
  <si>
    <t>V104581</t>
  </si>
  <si>
    <t>V104582</t>
  </si>
  <si>
    <t>V104583</t>
  </si>
  <si>
    <t>V104584</t>
  </si>
  <si>
    <t>V104585</t>
  </si>
  <si>
    <t>V104586</t>
  </si>
  <si>
    <t>V104587</t>
  </si>
  <si>
    <t>V104588</t>
  </si>
  <si>
    <t>V104589</t>
  </si>
  <si>
    <t>V104590</t>
  </si>
  <si>
    <t>V104591</t>
  </si>
  <si>
    <t>V104592</t>
  </si>
  <si>
    <t>V104593</t>
  </si>
  <si>
    <t>V104594</t>
  </si>
  <si>
    <t>V104595</t>
  </si>
  <si>
    <t>V104596</t>
  </si>
  <si>
    <t>V104597</t>
  </si>
  <si>
    <t>V104598</t>
  </si>
  <si>
    <t>V104599</t>
  </si>
  <si>
    <t>V104600</t>
  </si>
  <si>
    <t>V104601</t>
  </si>
  <si>
    <t>V104602</t>
  </si>
  <si>
    <t>V104603</t>
  </si>
  <si>
    <t>V104604</t>
  </si>
  <si>
    <t>V104605</t>
  </si>
  <si>
    <t>V104606</t>
  </si>
  <si>
    <t>V104607</t>
  </si>
  <si>
    <t>V104608</t>
  </si>
  <si>
    <t>V104609</t>
  </si>
  <si>
    <t>V104610</t>
  </si>
  <si>
    <t>V104611</t>
  </si>
  <si>
    <t>V104612</t>
  </si>
  <si>
    <t>V104613</t>
  </si>
  <si>
    <t>V104614</t>
  </si>
  <si>
    <t>V104615</t>
  </si>
  <si>
    <t>V104616</t>
  </si>
  <si>
    <t>V104617</t>
  </si>
  <si>
    <t>V104618</t>
  </si>
  <si>
    <t>V104619</t>
  </si>
  <si>
    <t>V104620</t>
  </si>
  <si>
    <t>V104621</t>
  </si>
  <si>
    <t>V104622</t>
  </si>
  <si>
    <t>V104623</t>
  </si>
  <si>
    <t>V104624</t>
  </si>
  <si>
    <t>V104625</t>
  </si>
  <si>
    <t>V104626</t>
  </si>
  <si>
    <t>V104627</t>
  </si>
  <si>
    <t>V104628</t>
  </si>
  <si>
    <t>V104629</t>
  </si>
  <si>
    <t>V104630</t>
  </si>
  <si>
    <t>V104631</t>
  </si>
  <si>
    <t>V104632</t>
  </si>
  <si>
    <t>V104633</t>
  </si>
  <si>
    <t>V104634</t>
  </si>
  <si>
    <t>V104635</t>
  </si>
  <si>
    <t>V104636</t>
  </si>
  <si>
    <t>V104637</t>
  </si>
  <si>
    <t>V104638</t>
  </si>
  <si>
    <t>V104639</t>
  </si>
  <si>
    <t>V104640</t>
  </si>
  <si>
    <t>V104641</t>
  </si>
  <si>
    <t>V104642</t>
  </si>
  <si>
    <t>V104643</t>
  </si>
  <si>
    <t>V104644</t>
  </si>
  <si>
    <t>V104645</t>
  </si>
  <si>
    <t>V104646</t>
  </si>
  <si>
    <t>V104647</t>
  </si>
  <si>
    <t>V104648</t>
  </si>
  <si>
    <t>V104649</t>
  </si>
  <si>
    <t>V104650</t>
  </si>
  <si>
    <t>V104651</t>
  </si>
  <si>
    <t>V104652</t>
  </si>
  <si>
    <t>V104653</t>
  </si>
  <si>
    <t>V104654</t>
  </si>
  <si>
    <t>V104655</t>
  </si>
  <si>
    <t>V104656</t>
  </si>
  <si>
    <t>V104657</t>
  </si>
  <si>
    <t>V104658</t>
  </si>
  <si>
    <t>V104659</t>
  </si>
  <si>
    <t>V104660</t>
  </si>
  <si>
    <t>V104661</t>
  </si>
  <si>
    <t>V104662</t>
  </si>
  <si>
    <t>V104663</t>
  </si>
  <si>
    <t>V104664</t>
  </si>
  <si>
    <t>V104665</t>
  </si>
  <si>
    <t>V104666</t>
  </si>
  <si>
    <t>V104667</t>
  </si>
  <si>
    <t>V104668</t>
  </si>
  <si>
    <t>V104669</t>
  </si>
  <si>
    <t>V104670</t>
  </si>
  <si>
    <t>V104671</t>
  </si>
  <si>
    <t>V104672</t>
  </si>
  <si>
    <t>V104673</t>
  </si>
  <si>
    <t>V104674</t>
  </si>
  <si>
    <t>V104675</t>
  </si>
  <si>
    <t>V104676</t>
  </si>
  <si>
    <t>V104677</t>
  </si>
  <si>
    <t>V104678</t>
  </si>
  <si>
    <t>V104679</t>
  </si>
  <si>
    <t>V104680</t>
  </si>
  <si>
    <t>V104681</t>
  </si>
  <si>
    <t>V104682</t>
  </si>
  <si>
    <t>V104683</t>
  </si>
  <si>
    <t>V104684</t>
  </si>
  <si>
    <t>V104685</t>
  </si>
  <si>
    <t>V104686</t>
  </si>
  <si>
    <t>V104687</t>
  </si>
  <si>
    <t>V104688</t>
  </si>
  <si>
    <t>V104689</t>
  </si>
  <si>
    <t>V104690</t>
  </si>
  <si>
    <t>V104691</t>
  </si>
  <si>
    <t>V104692</t>
  </si>
  <si>
    <t>V104693</t>
  </si>
  <si>
    <t>V104694</t>
  </si>
  <si>
    <t>V104695</t>
  </si>
  <si>
    <t>V104696</t>
  </si>
  <si>
    <t>V104697</t>
  </si>
  <si>
    <t>V104698</t>
  </si>
  <si>
    <t>V104699</t>
  </si>
  <si>
    <t>V104700</t>
  </si>
  <si>
    <t>V104701</t>
  </si>
  <si>
    <t>V104702</t>
  </si>
  <si>
    <t>V104703</t>
  </si>
  <si>
    <t>V104704</t>
  </si>
  <si>
    <t>V104705</t>
  </si>
  <si>
    <t>V104706</t>
  </si>
  <si>
    <t>V104707</t>
  </si>
  <si>
    <t>V104708</t>
  </si>
  <si>
    <t>V104709</t>
  </si>
  <si>
    <t>V104710</t>
  </si>
  <si>
    <t>V104711</t>
  </si>
  <si>
    <t>V104712</t>
  </si>
  <si>
    <t>V104713</t>
  </si>
  <si>
    <t>V104714</t>
  </si>
  <si>
    <t>V104715</t>
  </si>
  <si>
    <t>V104716</t>
  </si>
  <si>
    <t>V104717</t>
  </si>
  <si>
    <t>V104718</t>
  </si>
  <si>
    <t>V104719</t>
  </si>
  <si>
    <t>V104720</t>
  </si>
  <si>
    <t>V104721</t>
  </si>
  <si>
    <t>V104722</t>
  </si>
  <si>
    <t>V104723</t>
  </si>
  <si>
    <t>V104724</t>
  </si>
  <si>
    <t>V104725</t>
  </si>
  <si>
    <t>V104726</t>
  </si>
  <si>
    <t>V104727</t>
  </si>
  <si>
    <t>V104728</t>
  </si>
  <si>
    <t>V104729</t>
  </si>
  <si>
    <t>V104730</t>
  </si>
  <si>
    <t>V104731</t>
  </si>
  <si>
    <t>V104732</t>
  </si>
  <si>
    <t>V104733</t>
  </si>
  <si>
    <t>V104734</t>
  </si>
  <si>
    <t>V104735</t>
  </si>
  <si>
    <t>V104736</t>
  </si>
  <si>
    <t>V104737</t>
  </si>
  <si>
    <t>V104738</t>
  </si>
  <si>
    <t>V104739</t>
  </si>
  <si>
    <t>V104740</t>
  </si>
  <si>
    <t>V104741</t>
  </si>
  <si>
    <t>V104742</t>
  </si>
  <si>
    <t>V104743</t>
  </si>
  <si>
    <t>V104744</t>
  </si>
  <si>
    <t>V104745</t>
  </si>
  <si>
    <t>V104746</t>
  </si>
  <si>
    <t>V104747</t>
  </si>
  <si>
    <t>V104748</t>
  </si>
  <si>
    <t>V104749</t>
  </si>
  <si>
    <t>V104750</t>
  </si>
  <si>
    <t>V104751</t>
  </si>
  <si>
    <t>V104752</t>
  </si>
  <si>
    <t>V104753</t>
  </si>
  <si>
    <t>V104754</t>
  </si>
  <si>
    <t>V104755</t>
  </si>
  <si>
    <t>V104756</t>
  </si>
  <si>
    <t>V104757</t>
  </si>
  <si>
    <t>V104758</t>
  </si>
  <si>
    <t>V104759</t>
  </si>
  <si>
    <t>V104760</t>
  </si>
  <si>
    <t>V104761</t>
  </si>
  <si>
    <t>V104762</t>
  </si>
  <si>
    <t>V104763</t>
  </si>
  <si>
    <t>V104764</t>
  </si>
  <si>
    <t>V104765</t>
  </si>
  <si>
    <t>V104766</t>
  </si>
  <si>
    <t>V104767</t>
  </si>
  <si>
    <t>V104768</t>
  </si>
  <si>
    <t>V104769</t>
  </si>
  <si>
    <t>V104770</t>
  </si>
  <si>
    <t>V104771</t>
  </si>
  <si>
    <t>V104772</t>
  </si>
  <si>
    <t>V104773</t>
  </si>
  <si>
    <t>V104774</t>
  </si>
  <si>
    <t>V104775</t>
  </si>
  <si>
    <t>V104776</t>
  </si>
  <si>
    <t>V104777</t>
  </si>
  <si>
    <t>V104778</t>
  </si>
  <si>
    <t>V104779</t>
  </si>
  <si>
    <t>V104780</t>
  </si>
  <si>
    <t>V104781</t>
  </si>
  <si>
    <t>V104782</t>
  </si>
  <si>
    <t>V104783</t>
  </si>
  <si>
    <t>V104784</t>
  </si>
  <si>
    <t>V104785</t>
  </si>
  <si>
    <t>V104786</t>
  </si>
  <si>
    <t>V104787</t>
  </si>
  <si>
    <t>V104788</t>
  </si>
  <si>
    <t>V104789</t>
  </si>
  <si>
    <t>V104790</t>
  </si>
  <si>
    <t>V104791</t>
  </si>
  <si>
    <t>V104792</t>
  </si>
  <si>
    <t>V104793</t>
  </si>
  <si>
    <t>V104794</t>
  </si>
  <si>
    <t>V104795</t>
  </si>
  <si>
    <t>V104796</t>
  </si>
  <si>
    <t>V104797</t>
  </si>
  <si>
    <t>V104798</t>
  </si>
  <si>
    <t>V104799</t>
  </si>
  <si>
    <t>V104800</t>
  </si>
  <si>
    <t>V104801</t>
  </si>
  <si>
    <t>V104802</t>
  </si>
  <si>
    <t>V104803</t>
  </si>
  <si>
    <t>V104804</t>
  </si>
  <si>
    <t>V104805</t>
  </si>
  <si>
    <t>V104806</t>
  </si>
  <si>
    <t>V104807</t>
  </si>
  <si>
    <t>V104808</t>
  </si>
  <si>
    <t>V104809</t>
  </si>
  <si>
    <t>V104810</t>
  </si>
  <si>
    <t>V104811</t>
  </si>
  <si>
    <t>V104812</t>
  </si>
  <si>
    <t>V104813</t>
  </si>
  <si>
    <t>V104814</t>
  </si>
  <si>
    <t>V104815</t>
  </si>
  <si>
    <t>V104816</t>
  </si>
  <si>
    <t>V104817</t>
  </si>
  <si>
    <t>V104818</t>
  </si>
  <si>
    <t>V104819</t>
  </si>
  <si>
    <t>V104820</t>
  </si>
  <si>
    <t>V104821</t>
  </si>
  <si>
    <t>V104822</t>
  </si>
  <si>
    <t>V104823</t>
  </si>
  <si>
    <t>V104824</t>
  </si>
  <si>
    <t>V104825</t>
  </si>
  <si>
    <t>V104826</t>
  </si>
  <si>
    <t>V104827</t>
  </si>
  <si>
    <t>V104828</t>
  </si>
  <si>
    <t>V104829</t>
  </si>
  <si>
    <t>V104830</t>
  </si>
  <si>
    <t>V104831</t>
  </si>
  <si>
    <t>V104832</t>
  </si>
  <si>
    <t>V104833</t>
  </si>
  <si>
    <t>V104834</t>
  </si>
  <si>
    <t>V104835</t>
  </si>
  <si>
    <t>V104836</t>
  </si>
  <si>
    <t>V104837</t>
  </si>
  <si>
    <t>V104838</t>
  </si>
  <si>
    <t>V104839</t>
  </si>
  <si>
    <t>V104840</t>
  </si>
  <si>
    <t>V104841</t>
  </si>
  <si>
    <t>V104842</t>
  </si>
  <si>
    <t>V104843</t>
  </si>
  <si>
    <t>V104844</t>
  </si>
  <si>
    <t>V104845</t>
  </si>
  <si>
    <t>V104846</t>
  </si>
  <si>
    <t>V104847</t>
  </si>
  <si>
    <t>V104848</t>
  </si>
  <si>
    <t>V104849</t>
  </si>
  <si>
    <t>V104850</t>
  </si>
  <si>
    <t>V104851</t>
  </si>
  <si>
    <t>V104852</t>
  </si>
  <si>
    <t>V104853</t>
  </si>
  <si>
    <t>V104854</t>
  </si>
  <si>
    <t>V104855</t>
  </si>
  <si>
    <t>V104856</t>
  </si>
  <si>
    <t>V104857</t>
  </si>
  <si>
    <t>V104858</t>
  </si>
  <si>
    <t>V104859</t>
  </si>
  <si>
    <t>V104860</t>
  </si>
  <si>
    <t>V104861</t>
  </si>
  <si>
    <t>V104862</t>
  </si>
  <si>
    <t>V104863</t>
  </si>
  <si>
    <t>V104864</t>
  </si>
  <si>
    <t>V104865</t>
  </si>
  <si>
    <t>V104866</t>
  </si>
  <si>
    <t>V104867</t>
  </si>
  <si>
    <t>V104868</t>
  </si>
  <si>
    <t>V104869</t>
  </si>
  <si>
    <t>V104870</t>
  </si>
  <si>
    <t>V104871</t>
  </si>
  <si>
    <t>V104872</t>
  </si>
  <si>
    <t>V104873</t>
  </si>
  <si>
    <t>V104874</t>
  </si>
  <si>
    <t>V104875</t>
  </si>
  <si>
    <t>V104876</t>
  </si>
  <si>
    <t>V104877</t>
  </si>
  <si>
    <t>V104878</t>
  </si>
  <si>
    <t>V104879</t>
  </si>
  <si>
    <t>V104880</t>
  </si>
  <si>
    <t>V104881</t>
  </si>
  <si>
    <t>V104882</t>
  </si>
  <si>
    <t>V104883</t>
  </si>
  <si>
    <t>V104884</t>
  </si>
  <si>
    <t>V104885</t>
  </si>
  <si>
    <t>V104886</t>
  </si>
  <si>
    <t>V104887</t>
  </si>
  <si>
    <t>V104888</t>
  </si>
  <si>
    <t>V104889</t>
  </si>
  <si>
    <t>V104890</t>
  </si>
  <si>
    <t>V104891</t>
  </si>
  <si>
    <t>V104892</t>
  </si>
  <si>
    <t>V104893</t>
  </si>
  <si>
    <t>V104894</t>
  </si>
  <si>
    <t>V104895</t>
  </si>
  <si>
    <t>V104896</t>
  </si>
  <si>
    <t>V104897</t>
  </si>
  <si>
    <t>V104898</t>
  </si>
  <si>
    <t>V104899</t>
  </si>
  <si>
    <t>V104900</t>
  </si>
  <si>
    <t>V104901</t>
  </si>
  <si>
    <t>V104902</t>
  </si>
  <si>
    <t>V104903</t>
  </si>
  <si>
    <t>V104904</t>
  </si>
  <si>
    <t>V104905</t>
  </si>
  <si>
    <t>V104906</t>
  </si>
  <si>
    <t>V104907</t>
  </si>
  <si>
    <t>V104908</t>
  </si>
  <si>
    <t>V104909</t>
  </si>
  <si>
    <t>V104910</t>
  </si>
  <si>
    <t>V104911</t>
  </si>
  <si>
    <t>V104912</t>
  </si>
  <si>
    <t>V104913</t>
  </si>
  <si>
    <t>V104914</t>
  </si>
  <si>
    <t>V104915</t>
  </si>
  <si>
    <t>V104916</t>
  </si>
  <si>
    <t>V104917</t>
  </si>
  <si>
    <t>V104918</t>
  </si>
  <si>
    <t>V104919</t>
  </si>
  <si>
    <t>V104920</t>
  </si>
  <si>
    <t>V104921</t>
  </si>
  <si>
    <t>V104922</t>
  </si>
  <si>
    <t>V104923</t>
  </si>
  <si>
    <t>V104924</t>
  </si>
  <si>
    <t>V104925</t>
  </si>
  <si>
    <t>V104926</t>
  </si>
  <si>
    <t>V104927</t>
  </si>
  <si>
    <t>V104928</t>
  </si>
  <si>
    <t>V104929</t>
  </si>
  <si>
    <t>V104930</t>
  </si>
  <si>
    <t>V104931</t>
  </si>
  <si>
    <t>V104932</t>
  </si>
  <si>
    <t>V104933</t>
  </si>
  <si>
    <t>V104934</t>
  </si>
  <si>
    <t>V104935</t>
  </si>
  <si>
    <t>V104936</t>
  </si>
  <si>
    <t>V104937</t>
  </si>
  <si>
    <t>V104938</t>
  </si>
  <si>
    <t>V104939</t>
  </si>
  <si>
    <t>V104940</t>
  </si>
  <si>
    <t>V104941</t>
  </si>
  <si>
    <t>V104942</t>
  </si>
  <si>
    <t>V104943</t>
  </si>
  <si>
    <t>V104944</t>
  </si>
  <si>
    <t>V104945</t>
  </si>
  <si>
    <t>V104946</t>
  </si>
  <si>
    <t>V104947</t>
  </si>
  <si>
    <t>V104948</t>
  </si>
  <si>
    <t>V104949</t>
  </si>
  <si>
    <t>V104950</t>
  </si>
  <si>
    <t>V104951</t>
  </si>
  <si>
    <t>V104952</t>
  </si>
  <si>
    <t>V104953</t>
  </si>
  <si>
    <t>V104954</t>
  </si>
  <si>
    <t>V104955</t>
  </si>
  <si>
    <t>V104956</t>
  </si>
  <si>
    <t>V104957</t>
  </si>
  <si>
    <t>V104958</t>
  </si>
  <si>
    <t>V104959</t>
  </si>
  <si>
    <t>V104960</t>
  </si>
  <si>
    <t>V104961</t>
  </si>
  <si>
    <t>V104962</t>
  </si>
  <si>
    <t>V104963</t>
  </si>
  <si>
    <t>V104964</t>
  </si>
  <si>
    <t>V104965</t>
  </si>
  <si>
    <t>V104966</t>
  </si>
  <si>
    <t>V104967</t>
  </si>
  <si>
    <t>V104968</t>
  </si>
  <si>
    <t>V104969</t>
  </si>
  <si>
    <t>V104970</t>
  </si>
  <si>
    <t>V104971</t>
  </si>
  <si>
    <t>V104972</t>
  </si>
  <si>
    <t>V104973</t>
  </si>
  <si>
    <t>V104974</t>
  </si>
  <si>
    <t>V104975</t>
  </si>
  <si>
    <t>V104976</t>
  </si>
  <si>
    <t>V104977</t>
  </si>
  <si>
    <t>V104978</t>
  </si>
  <si>
    <t>V104979</t>
  </si>
  <si>
    <t>V104980</t>
  </si>
  <si>
    <t>V104981</t>
  </si>
  <si>
    <t>V104982</t>
  </si>
  <si>
    <t>V104983</t>
  </si>
  <si>
    <t>V104984</t>
  </si>
  <si>
    <t>V104985</t>
  </si>
  <si>
    <t>V104986</t>
  </si>
  <si>
    <t>V104987</t>
  </si>
  <si>
    <t>V104988</t>
  </si>
  <si>
    <t>V104989</t>
  </si>
  <si>
    <t>V104990</t>
  </si>
  <si>
    <t>V104991</t>
  </si>
  <si>
    <t>V104992</t>
  </si>
  <si>
    <t>V104993</t>
  </si>
  <si>
    <t>V104994</t>
  </si>
  <si>
    <t>V104995</t>
  </si>
  <si>
    <t>V104996</t>
  </si>
  <si>
    <t>V104997</t>
  </si>
  <si>
    <t>V104998</t>
  </si>
  <si>
    <t>V104999</t>
  </si>
  <si>
    <t>V105000</t>
  </si>
  <si>
    <t>V105001</t>
  </si>
  <si>
    <t>V105002</t>
  </si>
  <si>
    <t>V105003</t>
  </si>
  <si>
    <t>V105004</t>
  </si>
  <si>
    <t>V105005</t>
  </si>
  <si>
    <t>V105006</t>
  </si>
  <si>
    <t>V105007</t>
  </si>
  <si>
    <t>V105008</t>
  </si>
  <si>
    <t>V105009</t>
  </si>
  <si>
    <t>V105010</t>
  </si>
  <si>
    <t>V105011</t>
  </si>
  <si>
    <t>V105012</t>
  </si>
  <si>
    <t>V105013</t>
  </si>
  <si>
    <t>V105014</t>
  </si>
  <si>
    <t>V105015</t>
  </si>
  <si>
    <t>V105016</t>
  </si>
  <si>
    <t>V105017</t>
  </si>
  <si>
    <t>V105018</t>
  </si>
  <si>
    <t>V105019</t>
  </si>
  <si>
    <t>V105020</t>
  </si>
  <si>
    <t>V105021</t>
  </si>
  <si>
    <t>V105022</t>
  </si>
  <si>
    <t>V105023</t>
  </si>
  <si>
    <t>V105024</t>
  </si>
  <si>
    <t>V105025</t>
  </si>
  <si>
    <t>V105026</t>
  </si>
  <si>
    <t>V105027</t>
  </si>
  <si>
    <t>V105028</t>
  </si>
  <si>
    <t>V105029</t>
  </si>
  <si>
    <t>V105030</t>
  </si>
  <si>
    <t>V105031</t>
  </si>
  <si>
    <t>V105032</t>
  </si>
  <si>
    <t>V105033</t>
  </si>
  <si>
    <t>V105034</t>
  </si>
  <si>
    <t>V105035</t>
  </si>
  <si>
    <t>V105036</t>
  </si>
  <si>
    <t>V105037</t>
  </si>
  <si>
    <t>V105038</t>
  </si>
  <si>
    <t>V105039</t>
  </si>
  <si>
    <t>V105040</t>
  </si>
  <si>
    <t>V105041</t>
  </si>
  <si>
    <t>V105042</t>
  </si>
  <si>
    <t>V105043</t>
  </si>
  <si>
    <t>V105044</t>
  </si>
  <si>
    <t>V105045</t>
  </si>
  <si>
    <t>V105046</t>
  </si>
  <si>
    <t>V105047</t>
  </si>
  <si>
    <t>V105048</t>
  </si>
  <si>
    <t>V105049</t>
  </si>
  <si>
    <t>V105050</t>
  </si>
  <si>
    <t>V105051</t>
  </si>
  <si>
    <t>V105052</t>
  </si>
  <si>
    <t>V105053</t>
  </si>
  <si>
    <t>V105054</t>
  </si>
  <si>
    <t>V105055</t>
  </si>
  <si>
    <t>V105056</t>
  </si>
  <si>
    <t>V105057</t>
  </si>
  <si>
    <t>V105058</t>
  </si>
  <si>
    <t>V105059</t>
  </si>
  <si>
    <t>V105060</t>
  </si>
  <si>
    <t>V105061</t>
  </si>
  <si>
    <t>V105062</t>
  </si>
  <si>
    <t>V105063</t>
  </si>
  <si>
    <t>V105064</t>
  </si>
  <si>
    <t>V105065</t>
  </si>
  <si>
    <t>V105066</t>
  </si>
  <si>
    <t>V105067</t>
  </si>
  <si>
    <t>V105068</t>
  </si>
  <si>
    <t>V105069</t>
  </si>
  <si>
    <t>V105070</t>
  </si>
  <si>
    <t>V105071</t>
  </si>
  <si>
    <t>V105072</t>
  </si>
  <si>
    <t>V105073</t>
  </si>
  <si>
    <t>V105074</t>
  </si>
  <si>
    <t>V105075</t>
  </si>
  <si>
    <t>V105076</t>
  </si>
  <si>
    <t>V105077</t>
  </si>
  <si>
    <t>V105078</t>
  </si>
  <si>
    <t>V105079</t>
  </si>
  <si>
    <t>V105080</t>
  </si>
  <si>
    <t>V105081</t>
  </si>
  <si>
    <t>V105082</t>
  </si>
  <si>
    <t>V105083</t>
  </si>
  <si>
    <t>V105084</t>
  </si>
  <si>
    <t>V105085</t>
  </si>
  <si>
    <t>V105086</t>
  </si>
  <si>
    <t>V105087</t>
  </si>
  <si>
    <t>V105088</t>
  </si>
  <si>
    <t>V105089</t>
  </si>
  <si>
    <t>V105090</t>
  </si>
  <si>
    <t>V105091</t>
  </si>
  <si>
    <t>V105092</t>
  </si>
  <si>
    <t>V105093</t>
  </si>
  <si>
    <t>V105094</t>
  </si>
  <si>
    <t>V105095</t>
  </si>
  <si>
    <t>V105096</t>
  </si>
  <si>
    <t>V105097</t>
  </si>
  <si>
    <t>V105098</t>
  </si>
  <si>
    <t>V105099</t>
  </si>
  <si>
    <t>V105100</t>
  </si>
  <si>
    <t>V105101</t>
  </si>
  <si>
    <t>V105102</t>
  </si>
  <si>
    <t>V105103</t>
  </si>
  <si>
    <t>V105104</t>
  </si>
  <si>
    <t>V105105</t>
  </si>
  <si>
    <t>V105106</t>
  </si>
  <si>
    <t>V105107</t>
  </si>
  <si>
    <t>V105108</t>
  </si>
  <si>
    <t>V105109</t>
  </si>
  <si>
    <t>V105110</t>
  </si>
  <si>
    <t>V105111</t>
  </si>
  <si>
    <t>V105112</t>
  </si>
  <si>
    <t>V105113</t>
  </si>
  <si>
    <t>V105114</t>
  </si>
  <si>
    <t>V105115</t>
  </si>
  <si>
    <t>V105116</t>
  </si>
  <si>
    <t>V105117</t>
  </si>
  <si>
    <t>V105118</t>
  </si>
  <si>
    <t>V105119</t>
  </si>
  <si>
    <t>V105120</t>
  </si>
  <si>
    <t>V105121</t>
  </si>
  <si>
    <t>V105122</t>
  </si>
  <si>
    <t>V105123</t>
  </si>
  <si>
    <t>V105124</t>
  </si>
  <si>
    <t>V105125</t>
  </si>
  <si>
    <t>V105126</t>
  </si>
  <si>
    <t>V105127</t>
  </si>
  <si>
    <t>V105128</t>
  </si>
  <si>
    <t>V105129</t>
  </si>
  <si>
    <t>V105130</t>
  </si>
  <si>
    <t>V105131</t>
  </si>
  <si>
    <t>V105132</t>
  </si>
  <si>
    <t>V105133</t>
  </si>
  <si>
    <t>V105134</t>
  </si>
  <si>
    <t>V105135</t>
  </si>
  <si>
    <t>V105136</t>
  </si>
  <si>
    <t>V105137</t>
  </si>
  <si>
    <t>V105138</t>
  </si>
  <si>
    <t>V105139</t>
  </si>
  <si>
    <t>V105140</t>
  </si>
  <si>
    <t>V105141</t>
  </si>
  <si>
    <t>V105142</t>
  </si>
  <si>
    <t>V105143</t>
  </si>
  <si>
    <t>V105144</t>
  </si>
  <si>
    <t>V105145</t>
  </si>
  <si>
    <t>V105146</t>
  </si>
  <si>
    <t>V105147</t>
  </si>
  <si>
    <t>V105148</t>
  </si>
  <si>
    <t>V105149</t>
  </si>
  <si>
    <t>V105150</t>
  </si>
  <si>
    <t>V105151</t>
  </si>
  <si>
    <t>V105152</t>
  </si>
  <si>
    <t>V105153</t>
  </si>
  <si>
    <t>V105154</t>
  </si>
  <si>
    <t>V105155</t>
  </si>
  <si>
    <t>V105156</t>
  </si>
  <si>
    <t>V105157</t>
  </si>
  <si>
    <t>V105158</t>
  </si>
  <si>
    <t>V105159</t>
  </si>
  <si>
    <t>V105160</t>
  </si>
  <si>
    <t>V105161</t>
  </si>
  <si>
    <t>V105162</t>
  </si>
  <si>
    <t>V105163</t>
  </si>
  <si>
    <t>V105164</t>
  </si>
  <si>
    <t>V105165</t>
  </si>
  <si>
    <t>V105166</t>
  </si>
  <si>
    <t>V105167</t>
  </si>
  <si>
    <t>V105168</t>
  </si>
  <si>
    <t>V105169</t>
  </si>
  <si>
    <t>V105170</t>
  </si>
  <si>
    <t>V105171</t>
  </si>
  <si>
    <t>V105172</t>
  </si>
  <si>
    <t>V105173</t>
  </si>
  <si>
    <t>V105174</t>
  </si>
  <si>
    <t>V105175</t>
  </si>
  <si>
    <t>V105176</t>
  </si>
  <si>
    <t>V105177</t>
  </si>
  <si>
    <t>V105178</t>
  </si>
  <si>
    <t>V105179</t>
  </si>
  <si>
    <t>V105180</t>
  </si>
  <si>
    <t>V105181</t>
  </si>
  <si>
    <t>V105182</t>
  </si>
  <si>
    <t>V105183</t>
  </si>
  <si>
    <t>V105184</t>
  </si>
  <si>
    <t>V105185</t>
  </si>
  <si>
    <t>V105186</t>
  </si>
  <si>
    <t>V105187</t>
  </si>
  <si>
    <t>V105188</t>
  </si>
  <si>
    <t>V105189</t>
  </si>
  <si>
    <t>V105190</t>
  </si>
  <si>
    <t>V105191</t>
  </si>
  <si>
    <t>V105192</t>
  </si>
  <si>
    <t>V105193</t>
  </si>
  <si>
    <t>V105194</t>
  </si>
  <si>
    <t>V105195</t>
  </si>
  <si>
    <t>V105196</t>
  </si>
  <si>
    <t>V105197</t>
  </si>
  <si>
    <t>V105198</t>
  </si>
  <si>
    <t>V105199</t>
  </si>
  <si>
    <t>V105200</t>
  </si>
  <si>
    <t>V105201</t>
  </si>
  <si>
    <t>V105202</t>
  </si>
  <si>
    <t>V105203</t>
  </si>
  <si>
    <t>V105204</t>
  </si>
  <si>
    <t>V105205</t>
  </si>
  <si>
    <t>V105206</t>
  </si>
  <si>
    <t>V105207</t>
  </si>
  <si>
    <t>V105208</t>
  </si>
  <si>
    <t>V105209</t>
  </si>
  <si>
    <t>V105210</t>
  </si>
  <si>
    <t>V105211</t>
  </si>
  <si>
    <t>V105212</t>
  </si>
  <si>
    <t>V105213</t>
  </si>
  <si>
    <t>V105214</t>
  </si>
  <si>
    <t>V105215</t>
  </si>
  <si>
    <t>V105216</t>
  </si>
  <si>
    <t>V105217</t>
  </si>
  <si>
    <t>V105218</t>
  </si>
  <si>
    <t>V105219</t>
  </si>
  <si>
    <t>V105220</t>
  </si>
  <si>
    <t>V105221</t>
  </si>
  <si>
    <t>V105222</t>
  </si>
  <si>
    <t>V105223</t>
  </si>
  <si>
    <t>V105224</t>
  </si>
  <si>
    <t>V105225</t>
  </si>
  <si>
    <t>V105226</t>
  </si>
  <si>
    <t>V105227</t>
  </si>
  <si>
    <t>V105228</t>
  </si>
  <si>
    <t>V105229</t>
  </si>
  <si>
    <t>V105230</t>
  </si>
  <si>
    <t>V105231</t>
  </si>
  <si>
    <t>V105232</t>
  </si>
  <si>
    <t>V105233</t>
  </si>
  <si>
    <t>V105234</t>
  </si>
  <si>
    <t>V105235</t>
  </si>
  <si>
    <t>V105236</t>
  </si>
  <si>
    <t>V105237</t>
  </si>
  <si>
    <t>V105238</t>
  </si>
  <si>
    <t>V105239</t>
  </si>
  <si>
    <t>V105240</t>
  </si>
  <si>
    <t>V105241</t>
  </si>
  <si>
    <t>V105242</t>
  </si>
  <si>
    <t>V105243</t>
  </si>
  <si>
    <t>V105244</t>
  </si>
  <si>
    <t>V105245</t>
  </si>
  <si>
    <t>V105246</t>
  </si>
  <si>
    <t>V105247</t>
  </si>
  <si>
    <t>V105248</t>
  </si>
  <si>
    <t>V105249</t>
  </si>
  <si>
    <t>V105250</t>
  </si>
  <si>
    <t>V105251</t>
  </si>
  <si>
    <t>V105252</t>
  </si>
  <si>
    <t>V105253</t>
  </si>
  <si>
    <t>V105254</t>
  </si>
  <si>
    <t>V105255</t>
  </si>
  <si>
    <t>V105256</t>
  </si>
  <si>
    <t>V105257</t>
  </si>
  <si>
    <t>V105258</t>
  </si>
  <si>
    <t>V105259</t>
  </si>
  <si>
    <t>V105260</t>
  </si>
  <si>
    <t>V105261</t>
  </si>
  <si>
    <t>V105262</t>
  </si>
  <si>
    <t>V105263</t>
  </si>
  <si>
    <t>V105264</t>
  </si>
  <si>
    <t>V105265</t>
  </si>
  <si>
    <t>V105266</t>
  </si>
  <si>
    <t>V105267</t>
  </si>
  <si>
    <t>V105268</t>
  </si>
  <si>
    <t>V105269</t>
  </si>
  <si>
    <t>V105270</t>
  </si>
  <si>
    <t>V105271</t>
  </si>
  <si>
    <t>V105272</t>
  </si>
  <si>
    <t>V105273</t>
  </si>
  <si>
    <t>V105274</t>
  </si>
  <si>
    <t>V105275</t>
  </si>
  <si>
    <t>V105276</t>
  </si>
  <si>
    <t>V105277</t>
  </si>
  <si>
    <t>V105278</t>
  </si>
  <si>
    <t>V105279</t>
  </si>
  <si>
    <t>V105280</t>
  </si>
  <si>
    <t>V105281</t>
  </si>
  <si>
    <t>V105282</t>
  </si>
  <si>
    <t>V105283</t>
  </si>
  <si>
    <t>V105284</t>
  </si>
  <si>
    <t>V105285</t>
  </si>
  <si>
    <t>V105286</t>
  </si>
  <si>
    <t>V105287</t>
  </si>
  <si>
    <t>V105288</t>
  </si>
  <si>
    <t>V105289</t>
  </si>
  <si>
    <t>V105290</t>
  </si>
  <si>
    <t>V105291</t>
  </si>
  <si>
    <t>V105292</t>
  </si>
  <si>
    <t>V105293</t>
  </si>
  <si>
    <t>V105294</t>
  </si>
  <si>
    <t>V105295</t>
  </si>
  <si>
    <t>V105296</t>
  </si>
  <si>
    <t>V105297</t>
  </si>
  <si>
    <t>V105298</t>
  </si>
  <si>
    <t>V105299</t>
  </si>
  <si>
    <t>V105300</t>
  </si>
  <si>
    <t>V105301</t>
  </si>
  <si>
    <t>V105302</t>
  </si>
  <si>
    <t>V105303</t>
  </si>
  <si>
    <t>V105304</t>
  </si>
  <si>
    <t>V105305</t>
  </si>
  <si>
    <t>V105306</t>
  </si>
  <si>
    <t>V105307</t>
  </si>
  <si>
    <t>V105308</t>
  </si>
  <si>
    <t>V105309</t>
  </si>
  <si>
    <t>V105310</t>
  </si>
  <si>
    <t>V105311</t>
  </si>
  <si>
    <t>V105312</t>
  </si>
  <si>
    <t>V105313</t>
  </si>
  <si>
    <t>V105314</t>
  </si>
  <si>
    <t>V105315</t>
  </si>
  <si>
    <t>V105316</t>
  </si>
  <si>
    <t>V105317</t>
  </si>
  <si>
    <t>V105318</t>
  </si>
  <si>
    <t>V105319</t>
  </si>
  <si>
    <t>V105320</t>
  </si>
  <si>
    <t>V105321</t>
  </si>
  <si>
    <t>V105322</t>
  </si>
  <si>
    <t>V105323</t>
  </si>
  <si>
    <t>V105324</t>
  </si>
  <si>
    <t>V105325</t>
  </si>
  <si>
    <t>V105326</t>
  </si>
  <si>
    <t>V105327</t>
  </si>
  <si>
    <t>V105328</t>
  </si>
  <si>
    <t>V105329</t>
  </si>
  <si>
    <t>V105330</t>
  </si>
  <si>
    <t>V105331</t>
  </si>
  <si>
    <t>V105332</t>
  </si>
  <si>
    <t>V105333</t>
  </si>
  <si>
    <t>V105334</t>
  </si>
  <si>
    <t>V105335</t>
  </si>
  <si>
    <t>V105336</t>
  </si>
  <si>
    <t>V105337</t>
  </si>
  <si>
    <t>V105338</t>
  </si>
  <si>
    <t>V105339</t>
  </si>
  <si>
    <t>V105340</t>
  </si>
  <si>
    <t>V105341</t>
  </si>
  <si>
    <t>V105342</t>
  </si>
  <si>
    <t>V105343</t>
  </si>
  <si>
    <t>V105344</t>
  </si>
  <si>
    <t>V105345</t>
  </si>
  <si>
    <t>V105346</t>
  </si>
  <si>
    <t>V105347</t>
  </si>
  <si>
    <t>V105348</t>
  </si>
  <si>
    <t>V105349</t>
  </si>
  <si>
    <t>V105350</t>
  </si>
  <si>
    <t>V105351</t>
  </si>
  <si>
    <t>V105352</t>
  </si>
  <si>
    <t>V105353</t>
  </si>
  <si>
    <t>V105354</t>
  </si>
  <si>
    <t>V105355</t>
  </si>
  <si>
    <t>V105356</t>
  </si>
  <si>
    <t>V105357</t>
  </si>
  <si>
    <t>V105358</t>
  </si>
  <si>
    <t>V105359</t>
  </si>
  <si>
    <t>V105360</t>
  </si>
  <si>
    <t>V105361</t>
  </si>
  <si>
    <t>V105362</t>
  </si>
  <si>
    <t>V105363</t>
  </si>
  <si>
    <t>V105364</t>
  </si>
  <si>
    <t>V105365</t>
  </si>
  <si>
    <t>V105366</t>
  </si>
  <si>
    <t>V105367</t>
  </si>
  <si>
    <t>V105368</t>
  </si>
  <si>
    <t>V105369</t>
  </si>
  <si>
    <t>V105370</t>
  </si>
  <si>
    <t>V105371</t>
  </si>
  <si>
    <t>V105372</t>
  </si>
  <si>
    <t>V105373</t>
  </si>
  <si>
    <t>V105374</t>
  </si>
  <si>
    <t>V105375</t>
  </si>
  <si>
    <t>V105376</t>
  </si>
  <si>
    <t>V105377</t>
  </si>
  <si>
    <t>V105378</t>
  </si>
  <si>
    <t>V105379</t>
  </si>
  <si>
    <t>V105380</t>
  </si>
  <si>
    <t>V105381</t>
  </si>
  <si>
    <t>V105382</t>
  </si>
  <si>
    <t>V105383</t>
  </si>
  <si>
    <t>V105384</t>
  </si>
  <si>
    <t>V105385</t>
  </si>
  <si>
    <t>V105386</t>
  </si>
  <si>
    <t>V105387</t>
  </si>
  <si>
    <t>V105388</t>
  </si>
  <si>
    <t>V105389</t>
  </si>
  <si>
    <t>V105390</t>
  </si>
  <si>
    <t>V105391</t>
  </si>
  <si>
    <t>V105392</t>
  </si>
  <si>
    <t>V105393</t>
  </si>
  <si>
    <t>V105394</t>
  </si>
  <si>
    <t>V105395</t>
  </si>
  <si>
    <t>V105396</t>
  </si>
  <si>
    <t>V105397</t>
  </si>
  <si>
    <t>V105398</t>
  </si>
  <si>
    <t>V105399</t>
  </si>
  <si>
    <t>V105400</t>
  </si>
  <si>
    <t>V105401</t>
  </si>
  <si>
    <t>V105402</t>
  </si>
  <si>
    <t>V105403</t>
  </si>
  <si>
    <t>V105404</t>
  </si>
  <si>
    <t>V105405</t>
  </si>
  <si>
    <t>V105406</t>
  </si>
  <si>
    <t>V105407</t>
  </si>
  <si>
    <t>V105408</t>
  </si>
  <si>
    <t>V105409</t>
  </si>
  <si>
    <t>V105410</t>
  </si>
  <si>
    <t>V105411</t>
  </si>
  <si>
    <t>V105412</t>
  </si>
  <si>
    <t>V105413</t>
  </si>
  <si>
    <t>V105414</t>
  </si>
  <si>
    <t>V105415</t>
  </si>
  <si>
    <t>V105416</t>
  </si>
  <si>
    <t>V105417</t>
  </si>
  <si>
    <t>V105418</t>
  </si>
  <si>
    <t>V105419</t>
  </si>
  <si>
    <t>V105420</t>
  </si>
  <si>
    <t>V105421</t>
  </si>
  <si>
    <t>V105422</t>
  </si>
  <si>
    <t>V105423</t>
  </si>
  <si>
    <t>V105424</t>
  </si>
  <si>
    <t>V105425</t>
  </si>
  <si>
    <t>V105426</t>
  </si>
  <si>
    <t>V105427</t>
  </si>
  <si>
    <t>V105428</t>
  </si>
  <si>
    <t>V105429</t>
  </si>
  <si>
    <t>V105430</t>
  </si>
  <si>
    <t>V105431</t>
  </si>
  <si>
    <t>V105432</t>
  </si>
  <si>
    <t>V105433</t>
  </si>
  <si>
    <t>V105434</t>
  </si>
  <si>
    <t>V105435</t>
  </si>
  <si>
    <t>V105436</t>
  </si>
  <si>
    <t>V105437</t>
  </si>
  <si>
    <t>V105438</t>
  </si>
  <si>
    <t>V105439</t>
  </si>
  <si>
    <t>V105440</t>
  </si>
  <si>
    <t>V105441</t>
  </si>
  <si>
    <t>V105442</t>
  </si>
  <si>
    <t>V105443</t>
  </si>
  <si>
    <t>V105444</t>
  </si>
  <si>
    <t>V105445</t>
  </si>
  <si>
    <t>V105446</t>
  </si>
  <si>
    <t>V105447</t>
  </si>
  <si>
    <t>V105448</t>
  </si>
  <si>
    <t>V105449</t>
  </si>
  <si>
    <t>V105450</t>
  </si>
  <si>
    <t>V105451</t>
  </si>
  <si>
    <t>V105452</t>
  </si>
  <si>
    <t>V105453</t>
  </si>
  <si>
    <t>V105454</t>
  </si>
  <si>
    <t>V105455</t>
  </si>
  <si>
    <t>V105456</t>
  </si>
  <si>
    <t>V105457</t>
  </si>
  <si>
    <t>V105458</t>
  </si>
  <si>
    <t>V105459</t>
  </si>
  <si>
    <t>V105460</t>
  </si>
  <si>
    <t>V105461</t>
  </si>
  <si>
    <t>V105462</t>
  </si>
  <si>
    <t>V105463</t>
  </si>
  <si>
    <t>V105464</t>
  </si>
  <si>
    <t>V105465</t>
  </si>
  <si>
    <t>V105466</t>
  </si>
  <si>
    <t>V105467</t>
  </si>
  <si>
    <t>V105468</t>
  </si>
  <si>
    <t>V105469</t>
  </si>
  <si>
    <t>V105470</t>
  </si>
  <si>
    <t>V105471</t>
  </si>
  <si>
    <t>V105472</t>
  </si>
  <si>
    <t>V105473</t>
  </si>
  <si>
    <t>V105474</t>
  </si>
  <si>
    <t>V105475</t>
  </si>
  <si>
    <t>V105476</t>
  </si>
  <si>
    <t>V105477</t>
  </si>
  <si>
    <t>V105478</t>
  </si>
  <si>
    <t>V105479</t>
  </si>
  <si>
    <t>V105480</t>
  </si>
  <si>
    <t>V105481</t>
  </si>
  <si>
    <t>V105482</t>
  </si>
  <si>
    <t>V105483</t>
  </si>
  <si>
    <t>V105484</t>
  </si>
  <si>
    <t>V105485</t>
  </si>
  <si>
    <t>V105486</t>
  </si>
  <si>
    <t>V105487</t>
  </si>
  <si>
    <t>V105488</t>
  </si>
  <si>
    <t>V105489</t>
  </si>
  <si>
    <t>V105490</t>
  </si>
  <si>
    <t>V105491</t>
  </si>
  <si>
    <t>V105492</t>
  </si>
  <si>
    <t>V105493</t>
  </si>
  <si>
    <t>V105494</t>
  </si>
  <si>
    <t>V105495</t>
  </si>
  <si>
    <t>V105496</t>
  </si>
  <si>
    <t>V105497</t>
  </si>
  <si>
    <t>V105498</t>
  </si>
  <si>
    <t>V105499</t>
  </si>
  <si>
    <t>V105500</t>
  </si>
  <si>
    <t>V105501</t>
  </si>
  <si>
    <t>V105502</t>
  </si>
  <si>
    <t>V105503</t>
  </si>
  <si>
    <t>V105504</t>
  </si>
  <si>
    <t>V105505</t>
  </si>
  <si>
    <t>V105506</t>
  </si>
  <si>
    <t>V105507</t>
  </si>
  <si>
    <t>V105508</t>
  </si>
  <si>
    <t>V105509</t>
  </si>
  <si>
    <t>V105510</t>
  </si>
  <si>
    <t>V105511</t>
  </si>
  <si>
    <t>V105512</t>
  </si>
  <si>
    <t>V105513</t>
  </si>
  <si>
    <t>V105514</t>
  </si>
  <si>
    <t>V105515</t>
  </si>
  <si>
    <t>V105516</t>
  </si>
  <si>
    <t>V105517</t>
  </si>
  <si>
    <t>V105518</t>
  </si>
  <si>
    <t>V105519</t>
  </si>
  <si>
    <t>V105520</t>
  </si>
  <si>
    <t>V105521</t>
  </si>
  <si>
    <t>V105522</t>
  </si>
  <si>
    <t>V105523</t>
  </si>
  <si>
    <t>V105524</t>
  </si>
  <si>
    <t>V105525</t>
  </si>
  <si>
    <t>V105526</t>
  </si>
  <si>
    <t>V105527</t>
  </si>
  <si>
    <t>V105528</t>
  </si>
  <si>
    <t>V105529</t>
  </si>
  <si>
    <t>V105530</t>
  </si>
  <si>
    <t>V105531</t>
  </si>
  <si>
    <t>V105532</t>
  </si>
  <si>
    <t>V105533</t>
  </si>
  <si>
    <t>V105534</t>
  </si>
  <si>
    <t>V105535</t>
  </si>
  <si>
    <t>V105536</t>
  </si>
  <si>
    <t>V105537</t>
  </si>
  <si>
    <t>V105538</t>
  </si>
  <si>
    <t>V105539</t>
  </si>
  <si>
    <t>V105540</t>
  </si>
  <si>
    <t>V105541</t>
  </si>
  <si>
    <t>V105542</t>
  </si>
  <si>
    <t>V105543</t>
  </si>
  <si>
    <t>V105544</t>
  </si>
  <si>
    <t>V105545</t>
  </si>
  <si>
    <t>V105546</t>
  </si>
  <si>
    <t>V105547</t>
  </si>
  <si>
    <t>V105548</t>
  </si>
  <si>
    <t>V105549</t>
  </si>
  <si>
    <t>V105550</t>
  </si>
  <si>
    <t>V105551</t>
  </si>
  <si>
    <t>V105552</t>
  </si>
  <si>
    <t>V105553</t>
  </si>
  <si>
    <t>V105554</t>
  </si>
  <si>
    <t>V105555</t>
  </si>
  <si>
    <t>V105556</t>
  </si>
  <si>
    <t>V105557</t>
  </si>
  <si>
    <t>V105558</t>
  </si>
  <si>
    <t>V105559</t>
  </si>
  <si>
    <t>V105560</t>
  </si>
  <si>
    <t>V105561</t>
  </si>
  <si>
    <t>V105562</t>
  </si>
  <si>
    <t>V105563</t>
  </si>
  <si>
    <t>V105564</t>
  </si>
  <si>
    <t>V105565</t>
  </si>
  <si>
    <t>V105566</t>
  </si>
  <si>
    <t>V105567</t>
  </si>
  <si>
    <t>V105568</t>
  </si>
  <si>
    <t>V105569</t>
  </si>
  <si>
    <t>V105570</t>
  </si>
  <si>
    <t>V105571</t>
  </si>
  <si>
    <t>V105572</t>
  </si>
  <si>
    <t>V105573</t>
  </si>
  <si>
    <t>V105574</t>
  </si>
  <si>
    <t>V105575</t>
  </si>
  <si>
    <t>V105576</t>
  </si>
  <si>
    <t>V105577</t>
  </si>
  <si>
    <t>V105578</t>
  </si>
  <si>
    <t>V105579</t>
  </si>
  <si>
    <t>V105580</t>
  </si>
  <si>
    <t>V105581</t>
  </si>
  <si>
    <t>V105582</t>
  </si>
  <si>
    <t>V105583</t>
  </si>
  <si>
    <t>V105584</t>
  </si>
  <si>
    <t>V105585</t>
  </si>
  <si>
    <t>V105586</t>
  </si>
  <si>
    <t>V105587</t>
  </si>
  <si>
    <t>V105588</t>
  </si>
  <si>
    <t>V105589</t>
  </si>
  <si>
    <t>V105590</t>
  </si>
  <si>
    <t>V105591</t>
  </si>
  <si>
    <t>V105592</t>
  </si>
  <si>
    <t>V105593</t>
  </si>
  <si>
    <t>V105594</t>
  </si>
  <si>
    <t>V105595</t>
  </si>
  <si>
    <t>V105596</t>
  </si>
  <si>
    <t>V105597</t>
  </si>
  <si>
    <t>V105598</t>
  </si>
  <si>
    <t>V105599</t>
  </si>
  <si>
    <t>V105600</t>
  </si>
  <si>
    <t>V105601</t>
  </si>
  <si>
    <t>V105602</t>
  </si>
  <si>
    <t>V105603</t>
  </si>
  <si>
    <t>V105604</t>
  </si>
  <si>
    <t>V105605</t>
  </si>
  <si>
    <t>V105606</t>
  </si>
  <si>
    <t>V105607</t>
  </si>
  <si>
    <t>V105608</t>
  </si>
  <si>
    <t>V105609</t>
  </si>
  <si>
    <t>V105610</t>
  </si>
  <si>
    <t>V105611</t>
  </si>
  <si>
    <t>V105612</t>
  </si>
  <si>
    <t>V105613</t>
  </si>
  <si>
    <t>V105614</t>
  </si>
  <si>
    <t>V105615</t>
  </si>
  <si>
    <t>V105616</t>
  </si>
  <si>
    <t>V105617</t>
  </si>
  <si>
    <t>V105618</t>
  </si>
  <si>
    <t>V105619</t>
  </si>
  <si>
    <t>V105620</t>
  </si>
  <si>
    <t>V105621</t>
  </si>
  <si>
    <t>V105622</t>
  </si>
  <si>
    <t>V105623</t>
  </si>
  <si>
    <t>V105624</t>
  </si>
  <si>
    <t>V105625</t>
  </si>
  <si>
    <t>V105626</t>
  </si>
  <si>
    <t>V105627</t>
  </si>
  <si>
    <t>V105628</t>
  </si>
  <si>
    <t>V105629</t>
  </si>
  <si>
    <t>V105630</t>
  </si>
  <si>
    <t>V105631</t>
  </si>
  <si>
    <t>V105632</t>
  </si>
  <si>
    <t>V105633</t>
  </si>
  <si>
    <t>V105634</t>
  </si>
  <si>
    <t>V105635</t>
  </si>
  <si>
    <t>V105636</t>
  </si>
  <si>
    <t>V105637</t>
  </si>
  <si>
    <t>V105638</t>
  </si>
  <si>
    <t>V105639</t>
  </si>
  <si>
    <t>V105640</t>
  </si>
  <si>
    <t>V105641</t>
  </si>
  <si>
    <t>V105642</t>
  </si>
  <si>
    <t>V105643</t>
  </si>
  <si>
    <t>V105644</t>
  </si>
  <si>
    <t>V105645</t>
  </si>
  <si>
    <t>V105646</t>
  </si>
  <si>
    <t>V105647</t>
  </si>
  <si>
    <t>V105648</t>
  </si>
  <si>
    <t>V105649</t>
  </si>
  <si>
    <t>V105650</t>
  </si>
  <si>
    <t>V105651</t>
  </si>
  <si>
    <t>V105652</t>
  </si>
  <si>
    <t>V105653</t>
  </si>
  <si>
    <t>V105654</t>
  </si>
  <si>
    <t>V105655</t>
  </si>
  <si>
    <t>V105656</t>
  </si>
  <si>
    <t>V105657</t>
  </si>
  <si>
    <t>V105658</t>
  </si>
  <si>
    <t>V105659</t>
  </si>
  <si>
    <t>V105660</t>
  </si>
  <si>
    <t>V105661</t>
  </si>
  <si>
    <t>V105662</t>
  </si>
  <si>
    <t>V105663</t>
  </si>
  <si>
    <t>V105664</t>
  </si>
  <si>
    <t>V105665</t>
  </si>
  <si>
    <t>V105666</t>
  </si>
  <si>
    <t>V105667</t>
  </si>
  <si>
    <t>V105668</t>
  </si>
  <si>
    <t>V105669</t>
  </si>
  <si>
    <t>V105670</t>
  </si>
  <si>
    <t>V105671</t>
  </si>
  <si>
    <t>V105672</t>
  </si>
  <si>
    <t>V105673</t>
  </si>
  <si>
    <t>V105674</t>
  </si>
  <si>
    <t>V105675</t>
  </si>
  <si>
    <t>V105676</t>
  </si>
  <si>
    <t>V105677</t>
  </si>
  <si>
    <t>V105678</t>
  </si>
  <si>
    <t>V105679</t>
  </si>
  <si>
    <t>V105680</t>
  </si>
  <si>
    <t>V105681</t>
  </si>
  <si>
    <t>V105682</t>
  </si>
  <si>
    <t>V105683</t>
  </si>
  <si>
    <t>V105684</t>
  </si>
  <si>
    <t>V105685</t>
  </si>
  <si>
    <t>V105686</t>
  </si>
  <si>
    <t>V105687</t>
  </si>
  <si>
    <t>V105688</t>
  </si>
  <si>
    <t>V105689</t>
  </si>
  <si>
    <t>V105690</t>
  </si>
  <si>
    <t>V105691</t>
  </si>
  <si>
    <t>V105692</t>
  </si>
  <si>
    <t>V105693</t>
  </si>
  <si>
    <t>V105694</t>
  </si>
  <si>
    <t>V105695</t>
  </si>
  <si>
    <t>V105696</t>
  </si>
  <si>
    <t>V105697</t>
  </si>
  <si>
    <t>V105698</t>
  </si>
  <si>
    <t>V105699</t>
  </si>
  <si>
    <t>V105700</t>
  </si>
  <si>
    <t>V105701</t>
  </si>
  <si>
    <t>V105702</t>
  </si>
  <si>
    <t>V105703</t>
  </si>
  <si>
    <t>V105704</t>
  </si>
  <si>
    <t>V105705</t>
  </si>
  <si>
    <t>V105706</t>
  </si>
  <si>
    <t>V105707</t>
  </si>
  <si>
    <t>V105708</t>
  </si>
  <si>
    <t>V105709</t>
  </si>
  <si>
    <t>V105710</t>
  </si>
  <si>
    <t>V105711</t>
  </si>
  <si>
    <t>V105712</t>
  </si>
  <si>
    <t>V105713</t>
  </si>
  <si>
    <t>V105714</t>
  </si>
  <si>
    <t>V105715</t>
  </si>
  <si>
    <t>V105716</t>
  </si>
  <si>
    <t>V105717</t>
  </si>
  <si>
    <t>V105718</t>
  </si>
  <si>
    <t>V105719</t>
  </si>
  <si>
    <t>V105720</t>
  </si>
  <si>
    <t>V105721</t>
  </si>
  <si>
    <t>V105722</t>
  </si>
  <si>
    <t>V105723</t>
  </si>
  <si>
    <t>V105724</t>
  </si>
  <si>
    <t>V105725</t>
  </si>
  <si>
    <t>V105726</t>
  </si>
  <si>
    <t>V105727</t>
  </si>
  <si>
    <t>V105728</t>
  </si>
  <si>
    <t>V105729</t>
  </si>
  <si>
    <t>V105730</t>
  </si>
  <si>
    <t>V105731</t>
  </si>
  <si>
    <t>V105732</t>
  </si>
  <si>
    <t>V105733</t>
  </si>
  <si>
    <t>V105734</t>
  </si>
  <si>
    <t>V105735</t>
  </si>
  <si>
    <t>V105736</t>
  </si>
  <si>
    <t>V105737</t>
  </si>
  <si>
    <t>V105738</t>
  </si>
  <si>
    <t>V105739</t>
  </si>
  <si>
    <t>V105740</t>
  </si>
  <si>
    <t>V105741</t>
  </si>
  <si>
    <t>V105742</t>
  </si>
  <si>
    <t>V105743</t>
  </si>
  <si>
    <t>V105744</t>
  </si>
  <si>
    <t>V105745</t>
  </si>
  <si>
    <t>V105746</t>
  </si>
  <si>
    <t>V105747</t>
  </si>
  <si>
    <t>V105748</t>
  </si>
  <si>
    <t>V105749</t>
  </si>
  <si>
    <t>V105750</t>
  </si>
  <si>
    <t>V105751</t>
  </si>
  <si>
    <t>V105752</t>
  </si>
  <si>
    <t>V105753</t>
  </si>
  <si>
    <t>V105754</t>
  </si>
  <si>
    <t>V105755</t>
  </si>
  <si>
    <t>V105756</t>
  </si>
  <si>
    <t>V105757</t>
  </si>
  <si>
    <t>V105758</t>
  </si>
  <si>
    <t>V105759</t>
  </si>
  <si>
    <t>V105760</t>
  </si>
  <si>
    <t>V105761</t>
  </si>
  <si>
    <t>V105762</t>
  </si>
  <si>
    <t>V105763</t>
  </si>
  <si>
    <t>V105764</t>
  </si>
  <si>
    <t>V105765</t>
  </si>
  <si>
    <t>V105766</t>
  </si>
  <si>
    <t>V105767</t>
  </si>
  <si>
    <t>V105768</t>
  </si>
  <si>
    <t>V105769</t>
  </si>
  <si>
    <t>V105770</t>
  </si>
  <si>
    <t>V105771</t>
  </si>
  <si>
    <t>V105772</t>
  </si>
  <si>
    <t>V105773</t>
  </si>
  <si>
    <t>V105774</t>
  </si>
  <si>
    <t>V105775</t>
  </si>
  <si>
    <t>V105776</t>
  </si>
  <si>
    <t>V105777</t>
  </si>
  <si>
    <t>V105778</t>
  </si>
  <si>
    <t>V105779</t>
  </si>
  <si>
    <t>V105780</t>
  </si>
  <si>
    <t>V105781</t>
  </si>
  <si>
    <t>V105782</t>
  </si>
  <si>
    <t>V105783</t>
  </si>
  <si>
    <t>V105784</t>
  </si>
  <si>
    <t>V105785</t>
  </si>
  <si>
    <t>V105786</t>
  </si>
  <si>
    <t>V105787</t>
  </si>
  <si>
    <t>V105788</t>
  </si>
  <si>
    <t>V105789</t>
  </si>
  <si>
    <t>V105790</t>
  </si>
  <si>
    <t>V105791</t>
  </si>
  <si>
    <t>V105792</t>
  </si>
  <si>
    <t>V105793</t>
  </si>
  <si>
    <t>V105794</t>
  </si>
  <si>
    <t>V105795</t>
  </si>
  <si>
    <t>V105796</t>
  </si>
  <si>
    <t>V105797</t>
  </si>
  <si>
    <t>V105798</t>
  </si>
  <si>
    <t>V105799</t>
  </si>
  <si>
    <t>V105800</t>
  </si>
  <si>
    <t>V105801</t>
  </si>
  <si>
    <t>V105802</t>
  </si>
  <si>
    <t>V105803</t>
  </si>
  <si>
    <t>V105804</t>
  </si>
  <si>
    <t>V105805</t>
  </si>
  <si>
    <t>V105806</t>
  </si>
  <si>
    <t>V105807</t>
  </si>
  <si>
    <t>V105808</t>
  </si>
  <si>
    <t>V105809</t>
  </si>
  <si>
    <t>V105810</t>
  </si>
  <si>
    <t>V105811</t>
  </si>
  <si>
    <t>V105812</t>
  </si>
  <si>
    <t>V105813</t>
  </si>
  <si>
    <t>V105814</t>
  </si>
  <si>
    <t>V105815</t>
  </si>
  <si>
    <t>V105816</t>
  </si>
  <si>
    <t>V105817</t>
  </si>
  <si>
    <t>V105818</t>
  </si>
  <si>
    <t>V105819</t>
  </si>
  <si>
    <t>V105820</t>
  </si>
  <si>
    <t>V105821</t>
  </si>
  <si>
    <t>V105822</t>
  </si>
  <si>
    <t>V105823</t>
  </si>
  <si>
    <t>V105824</t>
  </si>
  <si>
    <t>V105825</t>
  </si>
  <si>
    <t>V105826</t>
  </si>
  <si>
    <t>V105827</t>
  </si>
  <si>
    <t>V105828</t>
  </si>
  <si>
    <t>V105829</t>
  </si>
  <si>
    <t>V105830</t>
  </si>
  <si>
    <t>V105831</t>
  </si>
  <si>
    <t>V105832</t>
  </si>
  <si>
    <t>V105833</t>
  </si>
  <si>
    <t>V105834</t>
  </si>
  <si>
    <t>V105835</t>
  </si>
  <si>
    <t>V105836</t>
  </si>
  <si>
    <t>V105837</t>
  </si>
  <si>
    <t>V105838</t>
  </si>
  <si>
    <t>V105839</t>
  </si>
  <si>
    <t>V105840</t>
  </si>
  <si>
    <t>V105841</t>
  </si>
  <si>
    <t>V105842</t>
  </si>
  <si>
    <t>V105843</t>
  </si>
  <si>
    <t>V105844</t>
  </si>
  <si>
    <t>V105845</t>
  </si>
  <si>
    <t>V105846</t>
  </si>
  <si>
    <t>V105847</t>
  </si>
  <si>
    <t>V105848</t>
  </si>
  <si>
    <t>V105849</t>
  </si>
  <si>
    <t>V105850</t>
  </si>
  <si>
    <t>V105851</t>
  </si>
  <si>
    <t>V105852</t>
  </si>
  <si>
    <t>V105853</t>
  </si>
  <si>
    <t>V105854</t>
  </si>
  <si>
    <t>V105855</t>
  </si>
  <si>
    <t>V105856</t>
  </si>
  <si>
    <t>V105857</t>
  </si>
  <si>
    <t>V105858</t>
  </si>
  <si>
    <t>V105859</t>
  </si>
  <si>
    <t>V105860</t>
  </si>
  <si>
    <t>V105861</t>
  </si>
  <si>
    <t>V105862</t>
  </si>
  <si>
    <t>V105863</t>
  </si>
  <si>
    <t>V105864</t>
  </si>
  <si>
    <t>V105865</t>
  </si>
  <si>
    <t>V105866</t>
  </si>
  <si>
    <t>V105867</t>
  </si>
  <si>
    <t>V105868</t>
  </si>
  <si>
    <t>V105869</t>
  </si>
  <si>
    <t>V105870</t>
  </si>
  <si>
    <t>V105871</t>
  </si>
  <si>
    <t>V105872</t>
  </si>
  <si>
    <t>V105873</t>
  </si>
  <si>
    <t>V105874</t>
  </si>
  <si>
    <t>V105875</t>
  </si>
  <si>
    <t>V105876</t>
  </si>
  <si>
    <t>V105877</t>
  </si>
  <si>
    <t>V105878</t>
  </si>
  <si>
    <t>V105879</t>
  </si>
  <si>
    <t>V105880</t>
  </si>
  <si>
    <t>V105881</t>
  </si>
  <si>
    <t>V105882</t>
  </si>
  <si>
    <t>V105883</t>
  </si>
  <si>
    <t>V105884</t>
  </si>
  <si>
    <t>V105885</t>
  </si>
  <si>
    <t>V105886</t>
  </si>
  <si>
    <t>V105887</t>
  </si>
  <si>
    <t>V105888</t>
  </si>
  <si>
    <t>V105889</t>
  </si>
  <si>
    <t>V105890</t>
  </si>
  <si>
    <t>V105891</t>
  </si>
  <si>
    <t>V105892</t>
  </si>
  <si>
    <t>V105893</t>
  </si>
  <si>
    <t>V105894</t>
  </si>
  <si>
    <t>V105895</t>
  </si>
  <si>
    <t>V105896</t>
  </si>
  <si>
    <t>V105897</t>
  </si>
  <si>
    <t>V105898</t>
  </si>
  <si>
    <t>V105899</t>
  </si>
  <si>
    <t>V105900</t>
  </si>
  <si>
    <t>V105901</t>
  </si>
  <si>
    <t>V105902</t>
  </si>
  <si>
    <t>V105903</t>
  </si>
  <si>
    <t>V105904</t>
  </si>
  <si>
    <t>V105905</t>
  </si>
  <si>
    <t>V105906</t>
  </si>
  <si>
    <t>V105907</t>
  </si>
  <si>
    <t>V105908</t>
  </si>
  <si>
    <t>V105909</t>
  </si>
  <si>
    <t>V105910</t>
  </si>
  <si>
    <t>V105911</t>
  </si>
  <si>
    <t>V105912</t>
  </si>
  <si>
    <t>V105913</t>
  </si>
  <si>
    <t>V105914</t>
  </si>
  <si>
    <t>V105915</t>
  </si>
  <si>
    <t>V105916</t>
  </si>
  <si>
    <t>V105917</t>
  </si>
  <si>
    <t>V105918</t>
  </si>
  <si>
    <t>V105919</t>
  </si>
  <si>
    <t>V105920</t>
  </si>
  <si>
    <t>V105921</t>
  </si>
  <si>
    <t>V105922</t>
  </si>
  <si>
    <t>V105923</t>
  </si>
  <si>
    <t>V105924</t>
  </si>
  <si>
    <t>V105925</t>
  </si>
  <si>
    <t>V105926</t>
  </si>
  <si>
    <t>V105927</t>
  </si>
  <si>
    <t>V105928</t>
  </si>
  <si>
    <t>V105929</t>
  </si>
  <si>
    <t>V105930</t>
  </si>
  <si>
    <t>V105931</t>
  </si>
  <si>
    <t>V105932</t>
  </si>
  <si>
    <t>V105933</t>
  </si>
  <si>
    <t>V105934</t>
  </si>
  <si>
    <t>V105935</t>
  </si>
  <si>
    <t>V105936</t>
  </si>
  <si>
    <t>V105937</t>
  </si>
  <si>
    <t>V105938</t>
  </si>
  <si>
    <t>V105939</t>
  </si>
  <si>
    <t>V105940</t>
  </si>
  <si>
    <t>V105941</t>
  </si>
  <si>
    <t>V105942</t>
  </si>
  <si>
    <t>V105943</t>
  </si>
  <si>
    <t>V105944</t>
  </si>
  <si>
    <t>V105945</t>
  </si>
  <si>
    <t>V105946</t>
  </si>
  <si>
    <t>V105947</t>
  </si>
  <si>
    <t>V105948</t>
  </si>
  <si>
    <t>V105949</t>
  </si>
  <si>
    <t>V105950</t>
  </si>
  <si>
    <t>V105951</t>
  </si>
  <si>
    <t>V105952</t>
  </si>
  <si>
    <t>V105953</t>
  </si>
  <si>
    <t>V105954</t>
  </si>
  <si>
    <t>V105955</t>
  </si>
  <si>
    <t>V105956</t>
  </si>
  <si>
    <t>V105957</t>
  </si>
  <si>
    <t>V105958</t>
  </si>
  <si>
    <t>V105959</t>
  </si>
  <si>
    <t>V105960</t>
  </si>
  <si>
    <t>V105961</t>
  </si>
  <si>
    <t>V105962</t>
  </si>
  <si>
    <t>V105963</t>
  </si>
  <si>
    <t>V105964</t>
  </si>
  <si>
    <t>V105965</t>
  </si>
  <si>
    <t>V105966</t>
  </si>
  <si>
    <t>V105967</t>
  </si>
  <si>
    <t>V105968</t>
  </si>
  <si>
    <t>V105969</t>
  </si>
  <si>
    <t>V105970</t>
  </si>
  <si>
    <t>V105971</t>
  </si>
  <si>
    <t>V105972</t>
  </si>
  <si>
    <t>V105973</t>
  </si>
  <si>
    <t>V105974</t>
  </si>
  <si>
    <t>V105975</t>
  </si>
  <si>
    <t>V105976</t>
  </si>
  <si>
    <t>V105977</t>
  </si>
  <si>
    <t>V105978</t>
  </si>
  <si>
    <t>V105979</t>
  </si>
  <si>
    <t>V105980</t>
  </si>
  <si>
    <t>V105981</t>
  </si>
  <si>
    <t>V105982</t>
  </si>
  <si>
    <t>V105983</t>
  </si>
  <si>
    <t>V105984</t>
  </si>
  <si>
    <t>V105985</t>
  </si>
  <si>
    <t>V105986</t>
  </si>
  <si>
    <t>V105987</t>
  </si>
  <si>
    <t>V105988</t>
  </si>
  <si>
    <t>V105989</t>
  </si>
  <si>
    <t>V105990</t>
  </si>
  <si>
    <t>V105991</t>
  </si>
  <si>
    <t>V105992</t>
  </si>
  <si>
    <t>V105993</t>
  </si>
  <si>
    <t>V105994</t>
  </si>
  <si>
    <t>V105995</t>
  </si>
  <si>
    <t>V105996</t>
  </si>
  <si>
    <t>V105997</t>
  </si>
  <si>
    <t>V105998</t>
  </si>
  <si>
    <t>V105999</t>
  </si>
  <si>
    <t>V106000</t>
  </si>
  <si>
    <t>V106001</t>
  </si>
  <si>
    <t>V106002</t>
  </si>
  <si>
    <t>V106003</t>
  </si>
  <si>
    <t>V106004</t>
  </si>
  <si>
    <t>V106005</t>
  </si>
  <si>
    <t>V106006</t>
  </si>
  <si>
    <t>V106007</t>
  </si>
  <si>
    <t>V106008</t>
  </si>
  <si>
    <t>V106009</t>
  </si>
  <si>
    <t>V106010</t>
  </si>
  <si>
    <t>V106011</t>
  </si>
  <si>
    <t>V106012</t>
  </si>
  <si>
    <t>V106013</t>
  </si>
  <si>
    <t>V106014</t>
  </si>
  <si>
    <t>V106015</t>
  </si>
  <si>
    <t>V106016</t>
  </si>
  <si>
    <t>V106017</t>
  </si>
  <si>
    <t>V106018</t>
  </si>
  <si>
    <t>V106019</t>
  </si>
  <si>
    <t>V106020</t>
  </si>
  <si>
    <t>V106021</t>
  </si>
  <si>
    <t>V106022</t>
  </si>
  <si>
    <t>V106023</t>
  </si>
  <si>
    <t>V106024</t>
  </si>
  <si>
    <t>V106025</t>
  </si>
  <si>
    <t>V106026</t>
  </si>
  <si>
    <t>V106027</t>
  </si>
  <si>
    <t>V106028</t>
  </si>
  <si>
    <t>V106029</t>
  </si>
  <si>
    <t>V106030</t>
  </si>
  <si>
    <t>V106031</t>
  </si>
  <si>
    <t>V106032</t>
  </si>
  <si>
    <t>V106033</t>
  </si>
  <si>
    <t>V106034</t>
  </si>
  <si>
    <t>V106035</t>
  </si>
  <si>
    <t>V106036</t>
  </si>
  <si>
    <t>V106037</t>
  </si>
  <si>
    <t>V106038</t>
  </si>
  <si>
    <t>V106039</t>
  </si>
  <si>
    <t>V106040</t>
  </si>
  <si>
    <t>V106041</t>
  </si>
  <si>
    <t>V106042</t>
  </si>
  <si>
    <t>V106043</t>
  </si>
  <si>
    <t>V106044</t>
  </si>
  <si>
    <t>V106045</t>
  </si>
  <si>
    <t>V106046</t>
  </si>
  <si>
    <t>V106047</t>
  </si>
  <si>
    <t>V106048</t>
  </si>
  <si>
    <t>V106049</t>
  </si>
  <si>
    <t>V106050</t>
  </si>
  <si>
    <t>V106051</t>
  </si>
  <si>
    <t>V106052</t>
  </si>
  <si>
    <t>V106053</t>
  </si>
  <si>
    <t>V106054</t>
  </si>
  <si>
    <t>V106055</t>
  </si>
  <si>
    <t>V106056</t>
  </si>
  <si>
    <t>V106057</t>
  </si>
  <si>
    <t>V106058</t>
  </si>
  <si>
    <t>V106059</t>
  </si>
  <si>
    <t>V106060</t>
  </si>
  <si>
    <t>V106061</t>
  </si>
  <si>
    <t>V106062</t>
  </si>
  <si>
    <t>V106063</t>
  </si>
  <si>
    <t>V106064</t>
  </si>
  <si>
    <t>V106065</t>
  </si>
  <si>
    <t>V106066</t>
  </si>
  <si>
    <t>V106067</t>
  </si>
  <si>
    <t>V106068</t>
  </si>
  <si>
    <t>V106069</t>
  </si>
  <si>
    <t>V106070</t>
  </si>
  <si>
    <t>V106071</t>
  </si>
  <si>
    <t>V106072</t>
  </si>
  <si>
    <t>V106073</t>
  </si>
  <si>
    <t>V106074</t>
  </si>
  <si>
    <t>V106075</t>
  </si>
  <si>
    <t>V106076</t>
  </si>
  <si>
    <t>V106077</t>
  </si>
  <si>
    <t>V106078</t>
  </si>
  <si>
    <t>V106079</t>
  </si>
  <si>
    <t>V106080</t>
  </si>
  <si>
    <t>V106081</t>
  </si>
  <si>
    <t>V106082</t>
  </si>
  <si>
    <t>V106083</t>
  </si>
  <si>
    <t>V106084</t>
  </si>
  <si>
    <t>V106085</t>
  </si>
  <si>
    <t>V106086</t>
  </si>
  <si>
    <t>V106087</t>
  </si>
  <si>
    <t>V106088</t>
  </si>
  <si>
    <t>V106089</t>
  </si>
  <si>
    <t>V106090</t>
  </si>
  <si>
    <t>V106091</t>
  </si>
  <si>
    <t>V106092</t>
  </si>
  <si>
    <t>V106093</t>
  </si>
  <si>
    <t>V106094</t>
  </si>
  <si>
    <t>V106095</t>
  </si>
  <si>
    <t>V106096</t>
  </si>
  <si>
    <t>V106097</t>
  </si>
  <si>
    <t>V106098</t>
  </si>
  <si>
    <t>V106099</t>
  </si>
  <si>
    <t>V106100</t>
  </si>
  <si>
    <t>V106101</t>
  </si>
  <si>
    <t>V106102</t>
  </si>
  <si>
    <t>V106103</t>
  </si>
  <si>
    <t>V106104</t>
  </si>
  <si>
    <t>V106105</t>
  </si>
  <si>
    <t>V106106</t>
  </si>
  <si>
    <t>V106107</t>
  </si>
  <si>
    <t>V106108</t>
  </si>
  <si>
    <t>V106109</t>
  </si>
  <si>
    <t>V106110</t>
  </si>
  <si>
    <t>V106111</t>
  </si>
  <si>
    <t>V106112</t>
  </si>
  <si>
    <t>V106113</t>
  </si>
  <si>
    <t>V106114</t>
  </si>
  <si>
    <t>V106115</t>
  </si>
  <si>
    <t>V106116</t>
  </si>
  <si>
    <t>V106117</t>
  </si>
  <si>
    <t>V106118</t>
  </si>
  <si>
    <t>V106119</t>
  </si>
  <si>
    <t>V106120</t>
  </si>
  <si>
    <t>V106121</t>
  </si>
  <si>
    <t>V106122</t>
  </si>
  <si>
    <t>V106123</t>
  </si>
  <si>
    <t>V106124</t>
  </si>
  <si>
    <t>V106125</t>
  </si>
  <si>
    <t>V106126</t>
  </si>
  <si>
    <t>V106127</t>
  </si>
  <si>
    <t>V106128</t>
  </si>
  <si>
    <t>V106129</t>
  </si>
  <si>
    <t>V106130</t>
  </si>
  <si>
    <t>V106131</t>
  </si>
  <si>
    <t>V106132</t>
  </si>
  <si>
    <t>V106133</t>
  </si>
  <si>
    <t>V106134</t>
  </si>
  <si>
    <t>V106135</t>
  </si>
  <si>
    <t>V106136</t>
  </si>
  <si>
    <t>V106137</t>
  </si>
  <si>
    <t>V106138</t>
  </si>
  <si>
    <t>V106139</t>
  </si>
  <si>
    <t>V106140</t>
  </si>
  <si>
    <t>V106141</t>
  </si>
  <si>
    <t>V106142</t>
  </si>
  <si>
    <t>V106143</t>
  </si>
  <si>
    <t>V106144</t>
  </si>
  <si>
    <t>V106145</t>
  </si>
  <si>
    <t>V106146</t>
  </si>
  <si>
    <t>V106147</t>
  </si>
  <si>
    <t>V106148</t>
  </si>
  <si>
    <t>V106149</t>
  </si>
  <si>
    <t>V106150</t>
  </si>
  <si>
    <t>V106151</t>
  </si>
  <si>
    <t>V106152</t>
  </si>
  <si>
    <t>V106153</t>
  </si>
  <si>
    <t>V106154</t>
  </si>
  <si>
    <t>V106155</t>
  </si>
  <si>
    <t>V106156</t>
  </si>
  <si>
    <t>V106157</t>
  </si>
  <si>
    <t>V106158</t>
  </si>
  <si>
    <t>V106159</t>
  </si>
  <si>
    <t>V106160</t>
  </si>
  <si>
    <t>V106161</t>
  </si>
  <si>
    <t>V106162</t>
  </si>
  <si>
    <t>V106163</t>
  </si>
  <si>
    <t>V106164</t>
  </si>
  <si>
    <t>V106165</t>
  </si>
  <si>
    <t>V106166</t>
  </si>
  <si>
    <t>V106167</t>
  </si>
  <si>
    <t>V106168</t>
  </si>
  <si>
    <t>V106169</t>
  </si>
  <si>
    <t>V106170</t>
  </si>
  <si>
    <t>V106171</t>
  </si>
  <si>
    <t>V106172</t>
  </si>
  <si>
    <t>V106173</t>
  </si>
  <si>
    <t>V106174</t>
  </si>
  <si>
    <t>V106175</t>
  </si>
  <si>
    <t>V106176</t>
  </si>
  <si>
    <t>V106177</t>
  </si>
  <si>
    <t>V106178</t>
  </si>
  <si>
    <t>V106179</t>
  </si>
  <si>
    <t>V106180</t>
  </si>
  <si>
    <t>V106181</t>
  </si>
  <si>
    <t>V106182</t>
  </si>
  <si>
    <t>V106183</t>
  </si>
  <si>
    <t>V106184</t>
  </si>
  <si>
    <t>V106185</t>
  </si>
  <si>
    <t>V106186</t>
  </si>
  <si>
    <t>V106187</t>
  </si>
  <si>
    <t>V106188</t>
  </si>
  <si>
    <t>V106189</t>
  </si>
  <si>
    <t>V106190</t>
  </si>
  <si>
    <t>V106191</t>
  </si>
  <si>
    <t>V106192</t>
  </si>
  <si>
    <t>V106193</t>
  </si>
  <si>
    <t>V106194</t>
  </si>
  <si>
    <t>V106195</t>
  </si>
  <si>
    <t>V106196</t>
  </si>
  <si>
    <t>V106197</t>
  </si>
  <si>
    <t>V106198</t>
  </si>
  <si>
    <t>V106199</t>
  </si>
  <si>
    <t>V106200</t>
  </si>
  <si>
    <t>V106201</t>
  </si>
  <si>
    <t>V106202</t>
  </si>
  <si>
    <t>V106203</t>
  </si>
  <si>
    <t>V106204</t>
  </si>
  <si>
    <t>V106205</t>
  </si>
  <si>
    <t>V106206</t>
  </si>
  <si>
    <t>V106207</t>
  </si>
  <si>
    <t>V106208</t>
  </si>
  <si>
    <t>V106209</t>
  </si>
  <si>
    <t>V106210</t>
  </si>
  <si>
    <t>V106211</t>
  </si>
  <si>
    <t>V106212</t>
  </si>
  <si>
    <t>V106213</t>
  </si>
  <si>
    <t>V106214</t>
  </si>
  <si>
    <t>V106215</t>
  </si>
  <si>
    <t>V106216</t>
  </si>
  <si>
    <t>V106217</t>
  </si>
  <si>
    <t>V106218</t>
  </si>
  <si>
    <t>V106219</t>
  </si>
  <si>
    <t>V106220</t>
  </si>
  <si>
    <t>V106221</t>
  </si>
  <si>
    <t>V106222</t>
  </si>
  <si>
    <t>V106223</t>
  </si>
  <si>
    <t>V106224</t>
  </si>
  <si>
    <t>V106225</t>
  </si>
  <si>
    <t>V106226</t>
  </si>
  <si>
    <t>V106227</t>
  </si>
  <si>
    <t>V106228</t>
  </si>
  <si>
    <t>V106229</t>
  </si>
  <si>
    <t>V106230</t>
  </si>
  <si>
    <t>V106231</t>
  </si>
  <si>
    <t>V106232</t>
  </si>
  <si>
    <t>V106233</t>
  </si>
  <si>
    <t>V106234</t>
  </si>
  <si>
    <t>V106235</t>
  </si>
  <si>
    <t>V106236</t>
  </si>
  <si>
    <t>V106237</t>
  </si>
  <si>
    <t>V106238</t>
  </si>
  <si>
    <t>V106239</t>
  </si>
  <si>
    <t>V106240</t>
  </si>
  <si>
    <t>V106241</t>
  </si>
  <si>
    <t>V106242</t>
  </si>
  <si>
    <t>V106243</t>
  </si>
  <si>
    <t>V106244</t>
  </si>
  <si>
    <t>V106245</t>
  </si>
  <si>
    <t>V106246</t>
  </si>
  <si>
    <t>V106247</t>
  </si>
  <si>
    <t>V106248</t>
  </si>
  <si>
    <t>V106249</t>
  </si>
  <si>
    <t>V106250</t>
  </si>
  <si>
    <t>V106251</t>
  </si>
  <si>
    <t>V106252</t>
  </si>
  <si>
    <t>V106253</t>
  </si>
  <si>
    <t>V106254</t>
  </si>
  <si>
    <t>V106255</t>
  </si>
  <si>
    <t>V106256</t>
  </si>
  <si>
    <t>V106257</t>
  </si>
  <si>
    <t>V106258</t>
  </si>
  <si>
    <t>V106259</t>
  </si>
  <si>
    <t>V106260</t>
  </si>
  <si>
    <t>V106261</t>
  </si>
  <si>
    <t>V106262</t>
  </si>
  <si>
    <t>V106263</t>
  </si>
  <si>
    <t>V106264</t>
  </si>
  <si>
    <t>V106265</t>
  </si>
  <si>
    <t>V106266</t>
  </si>
  <si>
    <t>V106267</t>
  </si>
  <si>
    <t>V106268</t>
  </si>
  <si>
    <t>V106269</t>
  </si>
  <si>
    <t>V106270</t>
  </si>
  <si>
    <t>V106271</t>
  </si>
  <si>
    <t>V106272</t>
  </si>
  <si>
    <t>V106273</t>
  </si>
  <si>
    <t>V106274</t>
  </si>
  <si>
    <t>V106275</t>
  </si>
  <si>
    <t>V106276</t>
  </si>
  <si>
    <t>V106277</t>
  </si>
  <si>
    <t>V106278</t>
  </si>
  <si>
    <t>V106279</t>
  </si>
  <si>
    <t>V106280</t>
  </si>
  <si>
    <t>V106281</t>
  </si>
  <si>
    <t>V106282</t>
  </si>
  <si>
    <t>V106283</t>
  </si>
  <si>
    <t>V106284</t>
  </si>
  <si>
    <t>V106285</t>
  </si>
  <si>
    <t>V106286</t>
  </si>
  <si>
    <t>V106287</t>
  </si>
  <si>
    <t>V106288</t>
  </si>
  <si>
    <t>V106289</t>
  </si>
  <si>
    <t>V106290</t>
  </si>
  <si>
    <t>V106291</t>
  </si>
  <si>
    <t>V106292</t>
  </si>
  <si>
    <t>V106293</t>
  </si>
  <si>
    <t>V106294</t>
  </si>
  <si>
    <t>V106295</t>
  </si>
  <si>
    <t>V106296</t>
  </si>
  <si>
    <t>V106297</t>
  </si>
  <si>
    <t>V106298</t>
  </si>
  <si>
    <t>V106299</t>
  </si>
  <si>
    <t>V106300</t>
  </si>
  <si>
    <t>V106301</t>
  </si>
  <si>
    <t>V106302</t>
  </si>
  <si>
    <t>V106303</t>
  </si>
  <si>
    <t>V106304</t>
  </si>
  <si>
    <t>V106305</t>
  </si>
  <si>
    <t>V106306</t>
  </si>
  <si>
    <t>V106307</t>
  </si>
  <si>
    <t>V106308</t>
  </si>
  <si>
    <t>V106309</t>
  </si>
  <si>
    <t>V106310</t>
  </si>
  <si>
    <t>V106311</t>
  </si>
  <si>
    <t>V106312</t>
  </si>
  <si>
    <t>V106313</t>
  </si>
  <si>
    <t>V106314</t>
  </si>
  <si>
    <t>V106315</t>
  </si>
  <si>
    <t>V106316</t>
  </si>
  <si>
    <t>V106317</t>
  </si>
  <si>
    <t>V106318</t>
  </si>
  <si>
    <t>V106319</t>
  </si>
  <si>
    <t>V106320</t>
  </si>
  <si>
    <t>V106321</t>
  </si>
  <si>
    <t>V106322</t>
  </si>
  <si>
    <t>V106323</t>
  </si>
  <si>
    <t>V106324</t>
  </si>
  <si>
    <t>V106325</t>
  </si>
  <si>
    <t>V106326</t>
  </si>
  <si>
    <t>V106327</t>
  </si>
  <si>
    <t>V106328</t>
  </si>
  <si>
    <t>V106329</t>
  </si>
  <si>
    <t>V106330</t>
  </si>
  <si>
    <t>V106331</t>
  </si>
  <si>
    <t>V106332</t>
  </si>
  <si>
    <t>V106333</t>
  </si>
  <si>
    <t>V106334</t>
  </si>
  <si>
    <t>V106335</t>
  </si>
  <si>
    <t>V106336</t>
  </si>
  <si>
    <t>V106337</t>
  </si>
  <si>
    <t>V106338</t>
  </si>
  <si>
    <t>V106339</t>
  </si>
  <si>
    <t>V106340</t>
  </si>
  <si>
    <t>V106341</t>
  </si>
  <si>
    <t>V106342</t>
  </si>
  <si>
    <t>V106343</t>
  </si>
  <si>
    <t>V106344</t>
  </si>
  <si>
    <t>V106345</t>
  </si>
  <si>
    <t>V106346</t>
  </si>
  <si>
    <t>V106347</t>
  </si>
  <si>
    <t>V106348</t>
  </si>
  <si>
    <t>V106349</t>
  </si>
  <si>
    <t>V106350</t>
  </si>
  <si>
    <t>V106351</t>
  </si>
  <si>
    <t>V106352</t>
  </si>
  <si>
    <t>V106353</t>
  </si>
  <si>
    <t>V106354</t>
  </si>
  <si>
    <t>V106355</t>
  </si>
  <si>
    <t>V106356</t>
  </si>
  <si>
    <t>V106357</t>
  </si>
  <si>
    <t>V106358</t>
  </si>
  <si>
    <t>V106359</t>
  </si>
  <si>
    <t>V106360</t>
  </si>
  <si>
    <t>V106361</t>
  </si>
  <si>
    <t>V106362</t>
  </si>
  <si>
    <t>V106363</t>
  </si>
  <si>
    <t>V106364</t>
  </si>
  <si>
    <t>V106365</t>
  </si>
  <si>
    <t>V106366</t>
  </si>
  <si>
    <t>V106367</t>
  </si>
  <si>
    <t>V106368</t>
  </si>
  <si>
    <t>V106369</t>
  </si>
  <si>
    <t>V106370</t>
  </si>
  <si>
    <t>V106371</t>
  </si>
  <si>
    <t>V106372</t>
  </si>
  <si>
    <t>V106373</t>
  </si>
  <si>
    <t>V106374</t>
  </si>
  <si>
    <t>V106375</t>
  </si>
  <si>
    <t>V106376</t>
  </si>
  <si>
    <t>V106377</t>
  </si>
  <si>
    <t>V106378</t>
  </si>
  <si>
    <t>V106379</t>
  </si>
  <si>
    <t>V106380</t>
  </si>
  <si>
    <t>V106381</t>
  </si>
  <si>
    <t>V106382</t>
  </si>
  <si>
    <t>V106383</t>
  </si>
  <si>
    <t>V106384</t>
  </si>
  <si>
    <t>V106385</t>
  </si>
  <si>
    <t>V106386</t>
  </si>
  <si>
    <t>V106387</t>
  </si>
  <si>
    <t>V106388</t>
  </si>
  <si>
    <t>V106389</t>
  </si>
  <si>
    <t>V106390</t>
  </si>
  <si>
    <t>V106391</t>
  </si>
  <si>
    <t>V106392</t>
  </si>
  <si>
    <t>V106393</t>
  </si>
  <si>
    <t>V106394</t>
  </si>
  <si>
    <t>V106395</t>
  </si>
  <si>
    <t>V106396</t>
  </si>
  <si>
    <t>V106397</t>
  </si>
  <si>
    <t>V106398</t>
  </si>
  <si>
    <t>V106399</t>
  </si>
  <si>
    <t>V106400</t>
  </si>
  <si>
    <t>V106401</t>
  </si>
  <si>
    <t>V106402</t>
  </si>
  <si>
    <t>V106403</t>
  </si>
  <si>
    <t>V106404</t>
  </si>
  <si>
    <t>V106405</t>
  </si>
  <si>
    <t>V106406</t>
  </si>
  <si>
    <t>V106407</t>
  </si>
  <si>
    <t>V106408</t>
  </si>
  <si>
    <t>V106409</t>
  </si>
  <si>
    <t>V106410</t>
  </si>
  <si>
    <t>V106411</t>
  </si>
  <si>
    <t>V106412</t>
  </si>
  <si>
    <t>V106413</t>
  </si>
  <si>
    <t>V106414</t>
  </si>
  <si>
    <t>V106415</t>
  </si>
  <si>
    <t>V106416</t>
  </si>
  <si>
    <t>V106417</t>
  </si>
  <si>
    <t>V106418</t>
  </si>
  <si>
    <t>V106419</t>
  </si>
  <si>
    <t>V106420</t>
  </si>
  <si>
    <t>V106421</t>
  </si>
  <si>
    <t>V106422</t>
  </si>
  <si>
    <t>V106423</t>
  </si>
  <si>
    <t>V106424</t>
  </si>
  <si>
    <t>V106425</t>
  </si>
  <si>
    <t>V106426</t>
  </si>
  <si>
    <t>V106427</t>
  </si>
  <si>
    <t>V106428</t>
  </si>
  <si>
    <t>V106429</t>
  </si>
  <si>
    <t>V106430</t>
  </si>
  <si>
    <t>V106431</t>
  </si>
  <si>
    <t>V106432</t>
  </si>
  <si>
    <t>V106433</t>
  </si>
  <si>
    <t>V106434</t>
  </si>
  <si>
    <t>V106435</t>
  </si>
  <si>
    <t>V106436</t>
  </si>
  <si>
    <t>V106437</t>
  </si>
  <si>
    <t>V106438</t>
  </si>
  <si>
    <t>V106439</t>
  </si>
  <si>
    <t>V106440</t>
  </si>
  <si>
    <t>V106441</t>
  </si>
  <si>
    <t>V106442</t>
  </si>
  <si>
    <t>V106443</t>
  </si>
  <si>
    <t>V106444</t>
  </si>
  <si>
    <t>V106445</t>
  </si>
  <si>
    <t>V106446</t>
  </si>
  <si>
    <t>V106447</t>
  </si>
  <si>
    <t>V106448</t>
  </si>
  <si>
    <t>V106449</t>
  </si>
  <si>
    <t>V106450</t>
  </si>
  <si>
    <t>V106451</t>
  </si>
  <si>
    <t>V106452</t>
  </si>
  <si>
    <t>V106453</t>
  </si>
  <si>
    <t>V106454</t>
  </si>
  <si>
    <t>V106455</t>
  </si>
  <si>
    <t>V106456</t>
  </si>
  <si>
    <t>V106457</t>
  </si>
  <si>
    <t>V106458</t>
  </si>
  <si>
    <t>V106459</t>
  </si>
  <si>
    <t>V106460</t>
  </si>
  <si>
    <t>V106461</t>
  </si>
  <si>
    <t>V106462</t>
  </si>
  <si>
    <t>V106463</t>
  </si>
  <si>
    <t>V106464</t>
  </si>
  <si>
    <t>V106465</t>
  </si>
  <si>
    <t>V106466</t>
  </si>
  <si>
    <t>V106467</t>
  </si>
  <si>
    <t>V106468</t>
  </si>
  <si>
    <t>V106469</t>
  </si>
  <si>
    <t>V106470</t>
  </si>
  <si>
    <t>V106471</t>
  </si>
  <si>
    <t>V106472</t>
  </si>
  <si>
    <t>V106473</t>
  </si>
  <si>
    <t>V106474</t>
  </si>
  <si>
    <t>V106475</t>
  </si>
  <si>
    <t>V106476</t>
  </si>
  <si>
    <t>V106477</t>
  </si>
  <si>
    <t>V106478</t>
  </si>
  <si>
    <t>V106479</t>
  </si>
  <si>
    <t>V106480</t>
  </si>
  <si>
    <t>V106481</t>
  </si>
  <si>
    <t>V106482</t>
  </si>
  <si>
    <t>V106483</t>
  </si>
  <si>
    <t>V106484</t>
  </si>
  <si>
    <t>V106485</t>
  </si>
  <si>
    <t>V106486</t>
  </si>
  <si>
    <t>V106487</t>
  </si>
  <si>
    <t>V106488</t>
  </si>
  <si>
    <t>V106489</t>
  </si>
  <si>
    <t>V106490</t>
  </si>
  <si>
    <t>V106491</t>
  </si>
  <si>
    <t>V106492</t>
  </si>
  <si>
    <t>V106493</t>
  </si>
  <si>
    <t>V106494</t>
  </si>
  <si>
    <t>V106495</t>
  </si>
  <si>
    <t>V106496</t>
  </si>
  <si>
    <t>V106497</t>
  </si>
  <si>
    <t>V106498</t>
  </si>
  <si>
    <t>V106499</t>
  </si>
  <si>
    <t>V106500</t>
  </si>
  <si>
    <t>V106501</t>
  </si>
  <si>
    <t>Grand Total</t>
  </si>
  <si>
    <t>2025</t>
  </si>
  <si>
    <t>2026</t>
  </si>
  <si>
    <t>Jan</t>
  </si>
  <si>
    <t>Feb</t>
  </si>
  <si>
    <t>Mar</t>
  </si>
  <si>
    <t>Apr</t>
  </si>
  <si>
    <t>May</t>
  </si>
  <si>
    <t>Jun</t>
  </si>
  <si>
    <t>Jul</t>
  </si>
  <si>
    <t>Aug</t>
  </si>
  <si>
    <t>Sep</t>
  </si>
  <si>
    <t>Oct</t>
  </si>
  <si>
    <t>Nov</t>
  </si>
  <si>
    <t>Dec</t>
  </si>
  <si>
    <t>Row Labels</t>
  </si>
  <si>
    <t>Count of Visit ID</t>
  </si>
  <si>
    <t>Average of Length of Stay (Days)</t>
  </si>
  <si>
    <t>TOTAL_PATIENCE_VISIT</t>
  </si>
  <si>
    <t>AVERAGE_LENG_STAY</t>
  </si>
  <si>
    <t>AVG_WAIT_TIME</t>
  </si>
  <si>
    <t>TOTAL_BILLED_REVENUE</t>
  </si>
  <si>
    <t>COST_PER_VISIT</t>
  </si>
  <si>
    <t>AVG_PATIENCE_SATIS</t>
  </si>
  <si>
    <t>BED_OCCUPANCY_RATE</t>
  </si>
  <si>
    <t>average bed occupied2</t>
  </si>
  <si>
    <t>occupancy rate</t>
  </si>
  <si>
    <t>Sum of Overtime Hours</t>
  </si>
  <si>
    <t>overtime by hours by day of week</t>
  </si>
  <si>
    <t>Average of Wait Time (Minutes)</t>
  </si>
  <si>
    <t>Average of  bed occupied2</t>
  </si>
  <si>
    <t>Sum of Hours Worked</t>
  </si>
  <si>
    <t>Sum of Billed Amount</t>
  </si>
  <si>
    <t>Sum of Cost Amount</t>
  </si>
  <si>
    <t>Average of Cost-to-Revenue Ratio</t>
  </si>
  <si>
    <t>Average of Cost Amount</t>
  </si>
  <si>
    <t>TOTAL OVERTIME HOURS</t>
  </si>
  <si>
    <t>Average of Cost per Visit</t>
  </si>
  <si>
    <t>Average of Patient Satisfaction Score</t>
  </si>
  <si>
    <t>Average of Overtime Hours</t>
  </si>
  <si>
    <t>Average of Length of Stay (Days)2</t>
  </si>
  <si>
    <t>Growth%</t>
  </si>
  <si>
    <t>PATIENT VOLUME &amp; AVERAGE LENGTH OF STAY TREND</t>
  </si>
  <si>
    <t>BED OCCUPANCY BY DEPARTMENT</t>
  </si>
  <si>
    <t>TOP 10 SHIFT BY OVERTIME HOURS</t>
  </si>
  <si>
    <t>OVERTIME BY DEPARTMENT</t>
  </si>
  <si>
    <t>STAFF HOURS VS WAIT TIME</t>
  </si>
  <si>
    <t>REVENUE VS COST BY DEPARTMENT</t>
  </si>
  <si>
    <t>AVERAGE LENGTH OF STAY&amp;COST PER VISIT BY INSURANCE TYPE</t>
  </si>
  <si>
    <t>ADMISSION TYPE WISE VISITS</t>
  </si>
  <si>
    <r>
      <t xml:space="preserve">                                                                                               </t>
    </r>
    <r>
      <rPr>
        <sz val="12"/>
        <color rgb="FF595959"/>
        <rFont val="Calibri"/>
        <family val="2"/>
        <scheme val="minor"/>
      </rPr>
      <t xml:space="preserve">           PATIENT SATISFACTION VS AVERAGE TIME BY DEPARTMENT </t>
    </r>
  </si>
  <si>
    <t>total patient visit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</si>
</sst>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6" x14ac:knownFonts="1">
    <font>
      <sz val="11"/>
      <color theme="1"/>
      <name val="Calibri"/>
      <family val="2"/>
      <scheme val="minor"/>
    </font>
    <font>
      <b/>
      <sz val="11"/>
      <name val="Calibri"/>
    </font>
    <font>
      <sz val="11"/>
      <color theme="1"/>
      <name val="Calibri"/>
      <family val="2"/>
      <scheme val="minor"/>
    </font>
    <font>
      <b/>
      <sz val="11"/>
      <name val="Calibri"/>
      <family val="2"/>
    </font>
    <font>
      <b/>
      <sz val="12"/>
      <color rgb="FF595959"/>
      <name val="Calibri"/>
      <family val="2"/>
      <scheme val="minor"/>
    </font>
    <font>
      <sz val="12"/>
      <color rgb="FF595959"/>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17">
    <xf numFmtId="0" fontId="0" fillId="0" borderId="0" xfId="0"/>
    <xf numFmtId="164" fontId="0" fillId="0" borderId="0" xfId="0" applyNumberFormat="1"/>
    <xf numFmtId="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1" xfId="0" applyFont="1" applyBorder="1" applyAlignment="1">
      <alignment horizontal="center" vertical="top"/>
    </xf>
    <xf numFmtId="9" fontId="0" fillId="0" borderId="0" xfId="1" applyFont="1"/>
    <xf numFmtId="0" fontId="3" fillId="0" borderId="1" xfId="0" applyFont="1" applyBorder="1" applyAlignment="1">
      <alignment horizontal="center" vertical="top"/>
    </xf>
    <xf numFmtId="9" fontId="0" fillId="0" borderId="0" xfId="0" applyNumberFormat="1"/>
    <xf numFmtId="0" fontId="0" fillId="2" borderId="0" xfId="0" applyFill="1"/>
    <xf numFmtId="165" fontId="0" fillId="0" borderId="0" xfId="0" applyNumberFormat="1"/>
    <xf numFmtId="10" fontId="0" fillId="0" borderId="0" xfId="0" applyNumberFormat="1"/>
    <xf numFmtId="2" fontId="0" fillId="0" borderId="0" xfId="0" applyNumberFormat="1"/>
    <xf numFmtId="164" fontId="0" fillId="0" borderId="0" xfId="0" applyNumberFormat="1" applyAlignment="1">
      <alignment horizontal="left"/>
    </xf>
    <xf numFmtId="0" fontId="4" fillId="2" borderId="0" xfId="0" applyFont="1" applyFill="1" applyAlignment="1">
      <alignment horizontal="center" vertical="center" readingOrder="1"/>
    </xf>
    <xf numFmtId="0" fontId="0" fillId="3" borderId="0" xfId="0" applyFill="1"/>
  </cellXfs>
  <cellStyles count="2">
    <cellStyle name="Normal" xfId="0" builtinId="0"/>
    <cellStyle name="Percent" xfId="1" builtinId="5"/>
  </cellStyles>
  <dxfs count="24">
    <dxf>
      <numFmt numFmtId="4" formatCode="#,##0.00"/>
    </dxf>
    <dxf>
      <numFmt numFmtId="4" formatCode="#,##0.00"/>
    </dxf>
    <dxf>
      <numFmt numFmtId="4" formatCode="#,##0.00"/>
    </dxf>
    <dxf>
      <numFmt numFmtId="4" formatCode="#,##0.00"/>
    </dxf>
    <dxf>
      <numFmt numFmtId="4" formatCode="#,##0.00"/>
    </dxf>
    <dxf>
      <numFmt numFmtId="4" formatCode="#,##0.00"/>
    </dxf>
    <dxf>
      <numFmt numFmtId="164" formatCode="dd\-mm\-yyyy"/>
    </dxf>
    <dxf>
      <numFmt numFmtId="164" formatCode="dd\-mm\-yyyy"/>
    </dxf>
    <dxf>
      <numFmt numFmtId="164"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4" formatCode="0.0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9" defaultPivotStyle="PivotStyleLight16"/>
  <colors>
    <mruColors>
      <color rgb="FF407525"/>
      <color rgb="FF993366"/>
      <color rgb="FFFF0066"/>
      <color rgb="FFBE20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[Hospital_Operations_care_analytics project1.xlsx]pivottable!OVERTIME DAY OF WEEK</c:name>
    <c:fmtId val="2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600" b="1"/>
              <a:t>OVERTIME</a:t>
            </a:r>
            <a:r>
              <a:rPr lang="en-US" sz="1600" b="1" baseline="0"/>
              <a:t> DAY OF WEEK</a:t>
            </a:r>
            <a:endParaRPr lang="en-US" sz="16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pivottable!$K$3</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pivottable!$J$4:$J$11</c:f>
              <c:strCache>
                <c:ptCount val="7"/>
                <c:pt idx="0">
                  <c:v>Sunday</c:v>
                </c:pt>
                <c:pt idx="1">
                  <c:v>Monday</c:v>
                </c:pt>
                <c:pt idx="2">
                  <c:v>Tuesday</c:v>
                </c:pt>
                <c:pt idx="3">
                  <c:v>Wednesday</c:v>
                </c:pt>
                <c:pt idx="4">
                  <c:v>Thursday</c:v>
                </c:pt>
                <c:pt idx="5">
                  <c:v>Friday</c:v>
                </c:pt>
                <c:pt idx="6">
                  <c:v>Saturday</c:v>
                </c:pt>
              </c:strCache>
            </c:strRef>
          </c:cat>
          <c:val>
            <c:numRef>
              <c:f>pivottable!$K$4:$K$11</c:f>
              <c:numCache>
                <c:formatCode>General</c:formatCode>
                <c:ptCount val="7"/>
                <c:pt idx="0">
                  <c:v>1406.0000000000009</c:v>
                </c:pt>
                <c:pt idx="1">
                  <c:v>1092.7999999999997</c:v>
                </c:pt>
                <c:pt idx="2">
                  <c:v>1060.9000000000001</c:v>
                </c:pt>
                <c:pt idx="3">
                  <c:v>1083.6000000000006</c:v>
                </c:pt>
                <c:pt idx="4">
                  <c:v>1124.3999999999999</c:v>
                </c:pt>
                <c:pt idx="5">
                  <c:v>1060.1999999999994</c:v>
                </c:pt>
                <c:pt idx="6">
                  <c:v>1446.3000000000002</c:v>
                </c:pt>
              </c:numCache>
            </c:numRef>
          </c:val>
          <c:extLst>
            <c:ext xmlns:c16="http://schemas.microsoft.com/office/drawing/2014/chart" uri="{C3380CC4-5D6E-409C-BE32-E72D297353CC}">
              <c16:uniqueId val="{00000000-7406-4AA3-8517-E67A84AAA1A2}"/>
            </c:ext>
          </c:extLst>
        </c:ser>
        <c:dLbls>
          <c:dLblPos val="outEnd"/>
          <c:showLegendKey val="0"/>
          <c:showVal val="1"/>
          <c:showCatName val="0"/>
          <c:showSerName val="0"/>
          <c:showPercent val="0"/>
          <c:showBubbleSize val="0"/>
        </c:dLbls>
        <c:gapWidth val="219"/>
        <c:overlap val="-27"/>
        <c:axId val="1871612047"/>
        <c:axId val="1868007855"/>
      </c:barChart>
      <c:catAx>
        <c:axId val="187161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007855"/>
        <c:crosses val="autoZero"/>
        <c:auto val="1"/>
        <c:lblAlgn val="ctr"/>
        <c:lblOffset val="100"/>
        <c:noMultiLvlLbl val="0"/>
      </c:catAx>
      <c:valAx>
        <c:axId val="1868007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61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127000" dist="38100" dir="5400000" sx="103000" sy="103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[Hospital_Operations_care_analytics project1.xlsx]pivottable!STAFF HOURS VS WAIT TIME</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STAFF</a:t>
            </a:r>
            <a:r>
              <a:rPr lang="en-US" sz="1600" b="1" baseline="0"/>
              <a:t> HOURS BY WAITING  TIME BY DEPARTMENT</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730177878183052E-2"/>
          <c:y val="0.12585207330281947"/>
          <c:w val="0.4867446757177637"/>
          <c:h val="0.45259158689436235"/>
        </c:manualLayout>
      </c:layout>
      <c:barChart>
        <c:barDir val="col"/>
        <c:grouping val="clustered"/>
        <c:varyColors val="0"/>
        <c:ser>
          <c:idx val="0"/>
          <c:order val="0"/>
          <c:tx>
            <c:strRef>
              <c:f>pivottable!$E$33</c:f>
              <c:strCache>
                <c:ptCount val="1"/>
                <c:pt idx="0">
                  <c:v>Sum of Hours Worked</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pivottable!$D$34:$D$42</c:f>
              <c:strCache>
                <c:ptCount val="8"/>
                <c:pt idx="0">
                  <c:v>Cardiology</c:v>
                </c:pt>
                <c:pt idx="1">
                  <c:v>ER</c:v>
                </c:pt>
                <c:pt idx="2">
                  <c:v>General Medicine</c:v>
                </c:pt>
                <c:pt idx="3">
                  <c:v>ICU</c:v>
                </c:pt>
                <c:pt idx="4">
                  <c:v>Neurology</c:v>
                </c:pt>
                <c:pt idx="5">
                  <c:v>Orthopedics</c:v>
                </c:pt>
                <c:pt idx="6">
                  <c:v>Pediatrics</c:v>
                </c:pt>
                <c:pt idx="7">
                  <c:v>Surgery</c:v>
                </c:pt>
              </c:strCache>
            </c:strRef>
          </c:cat>
          <c:val>
            <c:numRef>
              <c:f>pivottable!$E$34:$E$42</c:f>
              <c:numCache>
                <c:formatCode>General</c:formatCode>
                <c:ptCount val="8"/>
                <c:pt idx="0">
                  <c:v>7742.1999999999925</c:v>
                </c:pt>
                <c:pt idx="1">
                  <c:v>15572.199999999988</c:v>
                </c:pt>
                <c:pt idx="2">
                  <c:v>9156.6000000000076</c:v>
                </c:pt>
                <c:pt idx="3">
                  <c:v>6629.7000000000016</c:v>
                </c:pt>
                <c:pt idx="4">
                  <c:v>6451.6000000000049</c:v>
                </c:pt>
                <c:pt idx="5">
                  <c:v>7230.0999999999867</c:v>
                </c:pt>
                <c:pt idx="6">
                  <c:v>7447.7000000000016</c:v>
                </c:pt>
                <c:pt idx="7">
                  <c:v>9198.100000000004</c:v>
                </c:pt>
              </c:numCache>
            </c:numRef>
          </c:val>
          <c:extLst>
            <c:ext xmlns:c16="http://schemas.microsoft.com/office/drawing/2014/chart" uri="{C3380CC4-5D6E-409C-BE32-E72D297353CC}">
              <c16:uniqueId val="{00000000-1B2B-460F-9932-7878E0D3264E}"/>
            </c:ext>
          </c:extLst>
        </c:ser>
        <c:dLbls>
          <c:showLegendKey val="0"/>
          <c:showVal val="1"/>
          <c:showCatName val="0"/>
          <c:showSerName val="0"/>
          <c:showPercent val="0"/>
          <c:showBubbleSize val="0"/>
        </c:dLbls>
        <c:gapWidth val="219"/>
        <c:overlap val="-27"/>
        <c:axId val="1102775200"/>
        <c:axId val="1111866576"/>
      </c:barChart>
      <c:lineChart>
        <c:grouping val="standard"/>
        <c:varyColors val="0"/>
        <c:ser>
          <c:idx val="1"/>
          <c:order val="1"/>
          <c:tx>
            <c:strRef>
              <c:f>pivottable!$F$33</c:f>
              <c:strCache>
                <c:ptCount val="1"/>
                <c:pt idx="0">
                  <c:v>Average of Wait Time (Minutes)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pivottable!$D$34:$D$42</c:f>
              <c:strCache>
                <c:ptCount val="8"/>
                <c:pt idx="0">
                  <c:v>Cardiology</c:v>
                </c:pt>
                <c:pt idx="1">
                  <c:v>ER</c:v>
                </c:pt>
                <c:pt idx="2">
                  <c:v>General Medicine</c:v>
                </c:pt>
                <c:pt idx="3">
                  <c:v>ICU</c:v>
                </c:pt>
                <c:pt idx="4">
                  <c:v>Neurology</c:v>
                </c:pt>
                <c:pt idx="5">
                  <c:v>Orthopedics</c:v>
                </c:pt>
                <c:pt idx="6">
                  <c:v>Pediatrics</c:v>
                </c:pt>
                <c:pt idx="7">
                  <c:v>Surgery</c:v>
                </c:pt>
              </c:strCache>
            </c:strRef>
          </c:cat>
          <c:val>
            <c:numRef>
              <c:f>pivottable!$F$34:$F$42</c:f>
              <c:numCache>
                <c:formatCode>General</c:formatCode>
                <c:ptCount val="8"/>
                <c:pt idx="0">
                  <c:v>58.12258953168044</c:v>
                </c:pt>
                <c:pt idx="1">
                  <c:v>87.30958904109589</c:v>
                </c:pt>
                <c:pt idx="2">
                  <c:v>52.846153846153847</c:v>
                </c:pt>
                <c:pt idx="3">
                  <c:v>38.320450885668279</c:v>
                </c:pt>
                <c:pt idx="4">
                  <c:v>67.124172185430467</c:v>
                </c:pt>
                <c:pt idx="5">
                  <c:v>62.637982195845694</c:v>
                </c:pt>
                <c:pt idx="6">
                  <c:v>48.84748201438849</c:v>
                </c:pt>
                <c:pt idx="7">
                  <c:v>73.527230590961764</c:v>
                </c:pt>
              </c:numCache>
            </c:numRef>
          </c:val>
          <c:smooth val="0"/>
          <c:extLst>
            <c:ext xmlns:c16="http://schemas.microsoft.com/office/drawing/2014/chart" uri="{C3380CC4-5D6E-409C-BE32-E72D297353CC}">
              <c16:uniqueId val="{00000001-1B2B-460F-9932-7878E0D3264E}"/>
            </c:ext>
          </c:extLst>
        </c:ser>
        <c:dLbls>
          <c:showLegendKey val="0"/>
          <c:showVal val="1"/>
          <c:showCatName val="0"/>
          <c:showSerName val="0"/>
          <c:showPercent val="0"/>
          <c:showBubbleSize val="0"/>
        </c:dLbls>
        <c:marker val="1"/>
        <c:smooth val="0"/>
        <c:axId val="1102810464"/>
        <c:axId val="1111853136"/>
      </c:lineChart>
      <c:catAx>
        <c:axId val="110277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866576"/>
        <c:crosses val="autoZero"/>
        <c:auto val="1"/>
        <c:lblAlgn val="ctr"/>
        <c:lblOffset val="100"/>
        <c:noMultiLvlLbl val="0"/>
      </c:catAx>
      <c:valAx>
        <c:axId val="1111866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775200"/>
        <c:crosses val="autoZero"/>
        <c:crossBetween val="between"/>
      </c:valAx>
      <c:valAx>
        <c:axId val="111185313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810464"/>
        <c:crosses val="max"/>
        <c:crossBetween val="between"/>
      </c:valAx>
      <c:catAx>
        <c:axId val="1102810464"/>
        <c:scaling>
          <c:orientation val="minMax"/>
        </c:scaling>
        <c:delete val="1"/>
        <c:axPos val="b"/>
        <c:numFmt formatCode="General" sourceLinked="1"/>
        <c:majorTickMark val="out"/>
        <c:minorTickMark val="none"/>
        <c:tickLblPos val="nextTo"/>
        <c:crossAx val="11118531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27000" dist="38100" dir="5400000" sx="103000" sy="103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[Hospital_Operations_care_analytics project1.xlsx]pivottable!REVENUE VS COST BY DEPARTMENT</c:name>
    <c:fmtId val="5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VS COST BY DEPARTMENT</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pivottable!$J$33</c:f>
              <c:strCache>
                <c:ptCount val="1"/>
                <c:pt idx="0">
                  <c:v>Sum of Billed Amount</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pivottable!$I$34:$I$42</c:f>
              <c:strCache>
                <c:ptCount val="8"/>
                <c:pt idx="0">
                  <c:v>ICU</c:v>
                </c:pt>
                <c:pt idx="1">
                  <c:v>Surgery</c:v>
                </c:pt>
                <c:pt idx="2">
                  <c:v>Neurology</c:v>
                </c:pt>
                <c:pt idx="3">
                  <c:v>Cardiology</c:v>
                </c:pt>
                <c:pt idx="4">
                  <c:v>Orthopedics</c:v>
                </c:pt>
                <c:pt idx="5">
                  <c:v>General Medicine</c:v>
                </c:pt>
                <c:pt idx="6">
                  <c:v>ER</c:v>
                </c:pt>
                <c:pt idx="7">
                  <c:v>Pediatrics</c:v>
                </c:pt>
              </c:strCache>
            </c:strRef>
          </c:cat>
          <c:val>
            <c:numRef>
              <c:f>pivottable!$J$34:$J$42</c:f>
              <c:numCache>
                <c:formatCode>#,##0.00</c:formatCode>
                <c:ptCount val="8"/>
                <c:pt idx="0">
                  <c:v>16967659.529999983</c:v>
                </c:pt>
                <c:pt idx="1">
                  <c:v>14453824.889999988</c:v>
                </c:pt>
                <c:pt idx="2">
                  <c:v>6739188.0300000003</c:v>
                </c:pt>
                <c:pt idx="3">
                  <c:v>8389358.1099999938</c:v>
                </c:pt>
                <c:pt idx="4">
                  <c:v>6584785.329999988</c:v>
                </c:pt>
                <c:pt idx="5">
                  <c:v>4771355.0300000058</c:v>
                </c:pt>
                <c:pt idx="6">
                  <c:v>2957411.1500000036</c:v>
                </c:pt>
                <c:pt idx="7">
                  <c:v>2577113.5299999965</c:v>
                </c:pt>
              </c:numCache>
            </c:numRef>
          </c:val>
          <c:extLst>
            <c:ext xmlns:c16="http://schemas.microsoft.com/office/drawing/2014/chart" uri="{C3380CC4-5D6E-409C-BE32-E72D297353CC}">
              <c16:uniqueId val="{00000000-7F2D-4569-8B0B-738B6FD59B46}"/>
            </c:ext>
          </c:extLst>
        </c:ser>
        <c:ser>
          <c:idx val="1"/>
          <c:order val="1"/>
          <c:tx>
            <c:strRef>
              <c:f>pivottable!$K$33</c:f>
              <c:strCache>
                <c:ptCount val="1"/>
                <c:pt idx="0">
                  <c:v>Sum of Cost Amount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pivottable!$I$34:$I$42</c:f>
              <c:strCache>
                <c:ptCount val="8"/>
                <c:pt idx="0">
                  <c:v>ICU</c:v>
                </c:pt>
                <c:pt idx="1">
                  <c:v>Surgery</c:v>
                </c:pt>
                <c:pt idx="2">
                  <c:v>Neurology</c:v>
                </c:pt>
                <c:pt idx="3">
                  <c:v>Cardiology</c:v>
                </c:pt>
                <c:pt idx="4">
                  <c:v>Orthopedics</c:v>
                </c:pt>
                <c:pt idx="5">
                  <c:v>General Medicine</c:v>
                </c:pt>
                <c:pt idx="6">
                  <c:v>ER</c:v>
                </c:pt>
                <c:pt idx="7">
                  <c:v>Pediatrics</c:v>
                </c:pt>
              </c:strCache>
            </c:strRef>
          </c:cat>
          <c:val>
            <c:numRef>
              <c:f>pivottable!$K$34:$K$42</c:f>
              <c:numCache>
                <c:formatCode>#,##0.00</c:formatCode>
                <c:ptCount val="8"/>
                <c:pt idx="0">
                  <c:v>12254734.370000005</c:v>
                </c:pt>
                <c:pt idx="1">
                  <c:v>9579103.3599999845</c:v>
                </c:pt>
                <c:pt idx="2">
                  <c:v>4271427.5499999989</c:v>
                </c:pt>
                <c:pt idx="3">
                  <c:v>5182633.9099999927</c:v>
                </c:pt>
                <c:pt idx="4">
                  <c:v>3951509.4600000004</c:v>
                </c:pt>
                <c:pt idx="5">
                  <c:v>2821266.9099999992</c:v>
                </c:pt>
                <c:pt idx="6">
                  <c:v>1717203.1100000013</c:v>
                </c:pt>
                <c:pt idx="7">
                  <c:v>1466330.4699999979</c:v>
                </c:pt>
              </c:numCache>
            </c:numRef>
          </c:val>
          <c:extLst>
            <c:ext xmlns:c16="http://schemas.microsoft.com/office/drawing/2014/chart" uri="{C3380CC4-5D6E-409C-BE32-E72D297353CC}">
              <c16:uniqueId val="{00000001-7F2D-4569-8B0B-738B6FD59B46}"/>
            </c:ext>
          </c:extLst>
        </c:ser>
        <c:dLbls>
          <c:showLegendKey val="0"/>
          <c:showVal val="1"/>
          <c:showCatName val="0"/>
          <c:showSerName val="0"/>
          <c:showPercent val="0"/>
          <c:showBubbleSize val="0"/>
        </c:dLbls>
        <c:gapWidth val="219"/>
        <c:overlap val="-27"/>
        <c:axId val="1162846848"/>
        <c:axId val="1111864656"/>
      </c:barChart>
      <c:lineChart>
        <c:grouping val="standard"/>
        <c:varyColors val="0"/>
        <c:ser>
          <c:idx val="2"/>
          <c:order val="2"/>
          <c:tx>
            <c:strRef>
              <c:f>pivottable!$L$33</c:f>
              <c:strCache>
                <c:ptCount val="1"/>
                <c:pt idx="0">
                  <c:v>Average of Cost-to-Revenue Ratio</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pivottable!$I$34:$I$42</c:f>
              <c:strCache>
                <c:ptCount val="8"/>
                <c:pt idx="0">
                  <c:v>ICU</c:v>
                </c:pt>
                <c:pt idx="1">
                  <c:v>Surgery</c:v>
                </c:pt>
                <c:pt idx="2">
                  <c:v>Neurology</c:v>
                </c:pt>
                <c:pt idx="3">
                  <c:v>Cardiology</c:v>
                </c:pt>
                <c:pt idx="4">
                  <c:v>Orthopedics</c:v>
                </c:pt>
                <c:pt idx="5">
                  <c:v>General Medicine</c:v>
                </c:pt>
                <c:pt idx="6">
                  <c:v>ER</c:v>
                </c:pt>
                <c:pt idx="7">
                  <c:v>Pediatrics</c:v>
                </c:pt>
              </c:strCache>
            </c:strRef>
          </c:cat>
          <c:val>
            <c:numRef>
              <c:f>pivottable!$L$34:$L$42</c:f>
              <c:numCache>
                <c:formatCode>0.0%</c:formatCode>
                <c:ptCount val="8"/>
                <c:pt idx="0">
                  <c:v>0.72256360708534639</c:v>
                </c:pt>
                <c:pt idx="1">
                  <c:v>0.6628122827346461</c:v>
                </c:pt>
                <c:pt idx="2">
                  <c:v>0.63417384105960217</c:v>
                </c:pt>
                <c:pt idx="3">
                  <c:v>0.6183071625344343</c:v>
                </c:pt>
                <c:pt idx="4">
                  <c:v>0.6002537091988136</c:v>
                </c:pt>
                <c:pt idx="5">
                  <c:v>0.590850815850816</c:v>
                </c:pt>
                <c:pt idx="6">
                  <c:v>0.58045410958904087</c:v>
                </c:pt>
                <c:pt idx="7">
                  <c:v>0.56823597122302161</c:v>
                </c:pt>
              </c:numCache>
            </c:numRef>
          </c:val>
          <c:smooth val="0"/>
          <c:extLst>
            <c:ext xmlns:c16="http://schemas.microsoft.com/office/drawing/2014/chart" uri="{C3380CC4-5D6E-409C-BE32-E72D297353CC}">
              <c16:uniqueId val="{00000002-7F2D-4569-8B0B-738B6FD59B46}"/>
            </c:ext>
          </c:extLst>
        </c:ser>
        <c:dLbls>
          <c:showLegendKey val="0"/>
          <c:showVal val="1"/>
          <c:showCatName val="0"/>
          <c:showSerName val="0"/>
          <c:showPercent val="0"/>
          <c:showBubbleSize val="0"/>
        </c:dLbls>
        <c:marker val="1"/>
        <c:smooth val="0"/>
        <c:axId val="1162861696"/>
        <c:axId val="1111859856"/>
      </c:lineChart>
      <c:catAx>
        <c:axId val="116284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864656"/>
        <c:crosses val="autoZero"/>
        <c:auto val="1"/>
        <c:lblAlgn val="ctr"/>
        <c:lblOffset val="100"/>
        <c:noMultiLvlLbl val="0"/>
      </c:catAx>
      <c:valAx>
        <c:axId val="11118646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846848"/>
        <c:crosses val="autoZero"/>
        <c:crossBetween val="between"/>
      </c:valAx>
      <c:valAx>
        <c:axId val="1111859856"/>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861696"/>
        <c:crosses val="max"/>
        <c:crossBetween val="between"/>
      </c:valAx>
      <c:catAx>
        <c:axId val="1162861696"/>
        <c:scaling>
          <c:orientation val="minMax"/>
        </c:scaling>
        <c:delete val="1"/>
        <c:axPos val="b"/>
        <c:numFmt formatCode="General" sourceLinked="1"/>
        <c:majorTickMark val="out"/>
        <c:minorTickMark val="none"/>
        <c:tickLblPos val="nextTo"/>
        <c:crossAx val="11118598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27000" dist="38100" dir="5400000" sx="103000" sy="103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[Hospital_Operations_care_analytics project1.xlsx]pivottable!AVERAGE LENGTH OF STAY&amp;COST PER VISIT BY INSURANCE TYPE</c:name>
    <c:fmtId val="8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AVERAGE LENGTH OF STAY&amp;COST PER VISIT BY INSURANCE TYPE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pivottable!$N$18</c:f>
              <c:strCache>
                <c:ptCount val="1"/>
                <c:pt idx="0">
                  <c:v>Average of Length of Stay (Days)</c:v>
                </c:pt>
              </c:strCache>
            </c:strRef>
          </c:tx>
          <c:spPr>
            <a:solidFill>
              <a:srgbClr val="7030A0"/>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pivottable!$M$19:$M$23</c:f>
              <c:strCache>
                <c:ptCount val="4"/>
                <c:pt idx="0">
                  <c:v>Medicaid</c:v>
                </c:pt>
                <c:pt idx="1">
                  <c:v>Medicare</c:v>
                </c:pt>
                <c:pt idx="2">
                  <c:v>Private</c:v>
                </c:pt>
                <c:pt idx="3">
                  <c:v>Uninsured</c:v>
                </c:pt>
              </c:strCache>
            </c:strRef>
          </c:cat>
          <c:val>
            <c:numRef>
              <c:f>pivottable!$N$19:$N$23</c:f>
              <c:numCache>
                <c:formatCode>General</c:formatCode>
                <c:ptCount val="4"/>
                <c:pt idx="0">
                  <c:v>3.5408149171270682</c:v>
                </c:pt>
                <c:pt idx="1">
                  <c:v>3.5802536231883999</c:v>
                </c:pt>
                <c:pt idx="2">
                  <c:v>3.5214181286549788</c:v>
                </c:pt>
                <c:pt idx="3">
                  <c:v>3.5281391830559756</c:v>
                </c:pt>
              </c:numCache>
            </c:numRef>
          </c:val>
          <c:extLst>
            <c:ext xmlns:c16="http://schemas.microsoft.com/office/drawing/2014/chart" uri="{C3380CC4-5D6E-409C-BE32-E72D297353CC}">
              <c16:uniqueId val="{00000000-9016-4D3A-9296-C17C0E2513BC}"/>
            </c:ext>
          </c:extLst>
        </c:ser>
        <c:dLbls>
          <c:showLegendKey val="0"/>
          <c:showVal val="1"/>
          <c:showCatName val="0"/>
          <c:showSerName val="0"/>
          <c:showPercent val="0"/>
          <c:showBubbleSize val="0"/>
        </c:dLbls>
        <c:gapWidth val="219"/>
        <c:overlap val="-27"/>
        <c:axId val="611772944"/>
        <c:axId val="405592112"/>
      </c:barChart>
      <c:lineChart>
        <c:grouping val="standard"/>
        <c:varyColors val="0"/>
        <c:ser>
          <c:idx val="1"/>
          <c:order val="1"/>
          <c:tx>
            <c:strRef>
              <c:f>pivottable!$O$18</c:f>
              <c:strCache>
                <c:ptCount val="1"/>
                <c:pt idx="0">
                  <c:v>Average of Cost Amount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pivottable!$M$19:$M$23</c:f>
              <c:strCache>
                <c:ptCount val="4"/>
                <c:pt idx="0">
                  <c:v>Medicaid</c:v>
                </c:pt>
                <c:pt idx="1">
                  <c:v>Medicare</c:v>
                </c:pt>
                <c:pt idx="2">
                  <c:v>Private</c:v>
                </c:pt>
                <c:pt idx="3">
                  <c:v>Uninsured</c:v>
                </c:pt>
              </c:strCache>
            </c:strRef>
          </c:cat>
          <c:val>
            <c:numRef>
              <c:f>pivottable!$O$19:$O$23</c:f>
              <c:numCache>
                <c:formatCode>#,##0.00</c:formatCode>
                <c:ptCount val="4"/>
                <c:pt idx="0">
                  <c:v>6418.4014917127033</c:v>
                </c:pt>
                <c:pt idx="1">
                  <c:v>6309.1324154589456</c:v>
                </c:pt>
                <c:pt idx="2">
                  <c:v>6303.1023538011759</c:v>
                </c:pt>
                <c:pt idx="3">
                  <c:v>6440.4727080181547</c:v>
                </c:pt>
              </c:numCache>
            </c:numRef>
          </c:val>
          <c:smooth val="0"/>
          <c:extLst>
            <c:ext xmlns:c16="http://schemas.microsoft.com/office/drawing/2014/chart" uri="{C3380CC4-5D6E-409C-BE32-E72D297353CC}">
              <c16:uniqueId val="{00000001-9016-4D3A-9296-C17C0E2513BC}"/>
            </c:ext>
          </c:extLst>
        </c:ser>
        <c:dLbls>
          <c:showLegendKey val="0"/>
          <c:showVal val="1"/>
          <c:showCatName val="0"/>
          <c:showSerName val="0"/>
          <c:showPercent val="0"/>
          <c:showBubbleSize val="0"/>
        </c:dLbls>
        <c:marker val="1"/>
        <c:smooth val="0"/>
        <c:axId val="611810064"/>
        <c:axId val="405596912"/>
      </c:lineChart>
      <c:catAx>
        <c:axId val="61177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92112"/>
        <c:crosses val="autoZero"/>
        <c:auto val="1"/>
        <c:lblAlgn val="ctr"/>
        <c:lblOffset val="100"/>
        <c:noMultiLvlLbl val="0"/>
      </c:catAx>
      <c:valAx>
        <c:axId val="405592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772944"/>
        <c:crosses val="autoZero"/>
        <c:crossBetween val="between"/>
      </c:valAx>
      <c:valAx>
        <c:axId val="40559691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810064"/>
        <c:crosses val="max"/>
        <c:crossBetween val="between"/>
      </c:valAx>
      <c:catAx>
        <c:axId val="611810064"/>
        <c:scaling>
          <c:orientation val="minMax"/>
        </c:scaling>
        <c:delete val="1"/>
        <c:axPos val="b"/>
        <c:numFmt formatCode="General" sourceLinked="1"/>
        <c:majorTickMark val="out"/>
        <c:minorTickMark val="none"/>
        <c:tickLblPos val="nextTo"/>
        <c:crossAx val="40559691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27000" dist="38100" dir="5400000" sx="103000" sy="103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[Hospital_Operations_care_analytics project1.xlsx]pivottable!patient satissfaction vs average time by department</c:name>
    <c:fmtId val="7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PATIENT</a:t>
            </a:r>
            <a:r>
              <a:rPr lang="en-US" sz="1600" b="1" baseline="0"/>
              <a:t> SATISFACTION VS AVERAGE TIME BY DEPARTMENT </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tx2"/>
            </a:solidFill>
            <a:round/>
          </a:ln>
          <a:effectLst/>
        </c:spPr>
        <c:marker>
          <c:symbol val="circle"/>
          <c:size val="5"/>
          <c:spPr>
            <a:solidFill>
              <a:schemeClr val="accent1"/>
            </a:solidFill>
            <a:ln w="9525">
              <a:solidFill>
                <a:schemeClr val="tx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tx2"/>
            </a:solidFill>
            <a:round/>
          </a:ln>
          <a:effectLst/>
        </c:spPr>
        <c:marker>
          <c:symbol val="circle"/>
          <c:size val="5"/>
          <c:spPr>
            <a:solidFill>
              <a:schemeClr val="accent1"/>
            </a:solidFill>
            <a:ln w="9525">
              <a:solidFill>
                <a:schemeClr val="tx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tx2"/>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pivottable!$P$33</c:f>
              <c:strCache>
                <c:ptCount val="1"/>
                <c:pt idx="0">
                  <c:v>Average of Wait Time (Minutes)</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pivottable!$N$34:$N$42</c:f>
              <c:strCache>
                <c:ptCount val="8"/>
                <c:pt idx="0">
                  <c:v>ER</c:v>
                </c:pt>
                <c:pt idx="1">
                  <c:v>Surgery</c:v>
                </c:pt>
                <c:pt idx="2">
                  <c:v>Neurology</c:v>
                </c:pt>
                <c:pt idx="3">
                  <c:v>Orthopedics</c:v>
                </c:pt>
                <c:pt idx="4">
                  <c:v>Cardiology</c:v>
                </c:pt>
                <c:pt idx="5">
                  <c:v>General Medicine</c:v>
                </c:pt>
                <c:pt idx="6">
                  <c:v>Pediatrics</c:v>
                </c:pt>
                <c:pt idx="7">
                  <c:v>ICU</c:v>
                </c:pt>
              </c:strCache>
            </c:strRef>
          </c:cat>
          <c:val>
            <c:numRef>
              <c:f>pivottable!$P$34:$P$42</c:f>
              <c:numCache>
                <c:formatCode>General</c:formatCode>
                <c:ptCount val="8"/>
                <c:pt idx="0">
                  <c:v>87.30958904109589</c:v>
                </c:pt>
                <c:pt idx="1">
                  <c:v>73.527230590961764</c:v>
                </c:pt>
                <c:pt idx="2">
                  <c:v>67.124172185430467</c:v>
                </c:pt>
                <c:pt idx="3">
                  <c:v>62.637982195845694</c:v>
                </c:pt>
                <c:pt idx="4">
                  <c:v>58.12258953168044</c:v>
                </c:pt>
                <c:pt idx="5">
                  <c:v>52.846153846153847</c:v>
                </c:pt>
                <c:pt idx="6">
                  <c:v>48.84748201438849</c:v>
                </c:pt>
                <c:pt idx="7">
                  <c:v>38.320450885668279</c:v>
                </c:pt>
              </c:numCache>
            </c:numRef>
          </c:val>
          <c:extLst>
            <c:ext xmlns:c16="http://schemas.microsoft.com/office/drawing/2014/chart" uri="{C3380CC4-5D6E-409C-BE32-E72D297353CC}">
              <c16:uniqueId val="{00000000-A16A-4A0B-BB11-6E07D0C776A4}"/>
            </c:ext>
          </c:extLst>
        </c:ser>
        <c:dLbls>
          <c:showLegendKey val="0"/>
          <c:showVal val="1"/>
          <c:showCatName val="0"/>
          <c:showSerName val="0"/>
          <c:showPercent val="0"/>
          <c:showBubbleSize val="0"/>
        </c:dLbls>
        <c:gapWidth val="219"/>
        <c:overlap val="-27"/>
        <c:axId val="619138320"/>
        <c:axId val="627781232"/>
      </c:barChart>
      <c:lineChart>
        <c:grouping val="standard"/>
        <c:varyColors val="0"/>
        <c:ser>
          <c:idx val="0"/>
          <c:order val="0"/>
          <c:tx>
            <c:strRef>
              <c:f>pivottable!$O$33</c:f>
              <c:strCache>
                <c:ptCount val="1"/>
                <c:pt idx="0">
                  <c:v>Average of Patient Satisfaction Score</c:v>
                </c:pt>
              </c:strCache>
            </c:strRef>
          </c:tx>
          <c:spPr>
            <a:ln w="28575" cap="rnd">
              <a:solidFill>
                <a:schemeClr val="tx2"/>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pivottable!$N$34:$N$42</c:f>
              <c:strCache>
                <c:ptCount val="8"/>
                <c:pt idx="0">
                  <c:v>ER</c:v>
                </c:pt>
                <c:pt idx="1">
                  <c:v>Surgery</c:v>
                </c:pt>
                <c:pt idx="2">
                  <c:v>Neurology</c:v>
                </c:pt>
                <c:pt idx="3">
                  <c:v>Orthopedics</c:v>
                </c:pt>
                <c:pt idx="4">
                  <c:v>Cardiology</c:v>
                </c:pt>
                <c:pt idx="5">
                  <c:v>General Medicine</c:v>
                </c:pt>
                <c:pt idx="6">
                  <c:v>Pediatrics</c:v>
                </c:pt>
                <c:pt idx="7">
                  <c:v>ICU</c:v>
                </c:pt>
              </c:strCache>
            </c:strRef>
          </c:cat>
          <c:val>
            <c:numRef>
              <c:f>pivottable!$O$34:$O$42</c:f>
              <c:numCache>
                <c:formatCode>General</c:formatCode>
                <c:ptCount val="8"/>
                <c:pt idx="0">
                  <c:v>3.4162328767123347</c:v>
                </c:pt>
                <c:pt idx="1">
                  <c:v>3.5464658169177223</c:v>
                </c:pt>
                <c:pt idx="2">
                  <c:v>3.5985099337748316</c:v>
                </c:pt>
                <c:pt idx="3">
                  <c:v>3.6737388724035602</c:v>
                </c:pt>
                <c:pt idx="4">
                  <c:v>3.6995867768595034</c:v>
                </c:pt>
                <c:pt idx="5">
                  <c:v>3.7266899766899764</c:v>
                </c:pt>
                <c:pt idx="6">
                  <c:v>3.7435971223021567</c:v>
                </c:pt>
                <c:pt idx="7">
                  <c:v>3.9057971014492803</c:v>
                </c:pt>
              </c:numCache>
            </c:numRef>
          </c:val>
          <c:smooth val="0"/>
          <c:extLst>
            <c:ext xmlns:c16="http://schemas.microsoft.com/office/drawing/2014/chart" uri="{C3380CC4-5D6E-409C-BE32-E72D297353CC}">
              <c16:uniqueId val="{00000001-A16A-4A0B-BB11-6E07D0C776A4}"/>
            </c:ext>
          </c:extLst>
        </c:ser>
        <c:ser>
          <c:idx val="2"/>
          <c:order val="2"/>
          <c:tx>
            <c:strRef>
              <c:f>pivottable!$Q$33</c:f>
              <c:strCache>
                <c:ptCount val="1"/>
                <c:pt idx="0">
                  <c:v>Average of Overtime Hours</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pivottable!$N$34:$N$42</c:f>
              <c:strCache>
                <c:ptCount val="8"/>
                <c:pt idx="0">
                  <c:v>ER</c:v>
                </c:pt>
                <c:pt idx="1">
                  <c:v>Surgery</c:v>
                </c:pt>
                <c:pt idx="2">
                  <c:v>Neurology</c:v>
                </c:pt>
                <c:pt idx="3">
                  <c:v>Orthopedics</c:v>
                </c:pt>
                <c:pt idx="4">
                  <c:v>Cardiology</c:v>
                </c:pt>
                <c:pt idx="5">
                  <c:v>General Medicine</c:v>
                </c:pt>
                <c:pt idx="6">
                  <c:v>Pediatrics</c:v>
                </c:pt>
                <c:pt idx="7">
                  <c:v>ICU</c:v>
                </c:pt>
              </c:strCache>
            </c:strRef>
          </c:cat>
          <c:val>
            <c:numRef>
              <c:f>pivottable!$Q$34:$Q$42</c:f>
              <c:numCache>
                <c:formatCode>General</c:formatCode>
                <c:ptCount val="8"/>
                <c:pt idx="0">
                  <c:v>1.2549315068493145</c:v>
                </c:pt>
                <c:pt idx="1">
                  <c:v>1.274739281575898</c:v>
                </c:pt>
                <c:pt idx="2">
                  <c:v>1.2476821192052978</c:v>
                </c:pt>
                <c:pt idx="3">
                  <c:v>1.2731454005934726</c:v>
                </c:pt>
                <c:pt idx="4">
                  <c:v>1.2674931129476585</c:v>
                </c:pt>
                <c:pt idx="5">
                  <c:v>1.2897435897435903</c:v>
                </c:pt>
                <c:pt idx="6">
                  <c:v>1.3089208633093523</c:v>
                </c:pt>
                <c:pt idx="7">
                  <c:v>1.2780998389694038</c:v>
                </c:pt>
              </c:numCache>
            </c:numRef>
          </c:val>
          <c:smooth val="0"/>
          <c:extLst>
            <c:ext xmlns:c16="http://schemas.microsoft.com/office/drawing/2014/chart" uri="{C3380CC4-5D6E-409C-BE32-E72D297353CC}">
              <c16:uniqueId val="{00000002-A16A-4A0B-BB11-6E07D0C776A4}"/>
            </c:ext>
          </c:extLst>
        </c:ser>
        <c:dLbls>
          <c:showLegendKey val="0"/>
          <c:showVal val="0"/>
          <c:showCatName val="0"/>
          <c:showSerName val="0"/>
          <c:showPercent val="0"/>
          <c:showBubbleSize val="0"/>
        </c:dLbls>
        <c:marker val="1"/>
        <c:smooth val="0"/>
        <c:axId val="619143888"/>
        <c:axId val="627782672"/>
      </c:lineChart>
      <c:catAx>
        <c:axId val="61913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81232"/>
        <c:crosses val="autoZero"/>
        <c:auto val="1"/>
        <c:lblAlgn val="ctr"/>
        <c:lblOffset val="100"/>
        <c:noMultiLvlLbl val="0"/>
      </c:catAx>
      <c:valAx>
        <c:axId val="627781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138320"/>
        <c:crosses val="autoZero"/>
        <c:crossBetween val="between"/>
      </c:valAx>
      <c:valAx>
        <c:axId val="6277826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143888"/>
        <c:crosses val="max"/>
        <c:crossBetween val="between"/>
      </c:valAx>
      <c:catAx>
        <c:axId val="619143888"/>
        <c:scaling>
          <c:orientation val="minMax"/>
        </c:scaling>
        <c:delete val="1"/>
        <c:axPos val="b"/>
        <c:numFmt formatCode="General" sourceLinked="1"/>
        <c:majorTickMark val="out"/>
        <c:minorTickMark val="none"/>
        <c:tickLblPos val="nextTo"/>
        <c:crossAx val="6277826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27000" dist="38100" dir="5400000" sx="103000" sy="103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[Hospital_Operations_care_analytics project1.xlsx]pivottable!ADMISSION TYPE WISE VISITS</c:name>
    <c:fmtId val="8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ADMISSION TYPE WISE VISITS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pivottable!$Q$4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90-47B0-A4F6-736C36BC72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90-47B0-A4F6-736C36BC72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90-47B0-A4F6-736C36BC72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pivottable!$P$5:$P$8</c:f>
              <c:strCache>
                <c:ptCount val="3"/>
                <c:pt idx="0">
                  <c:v>Emergency</c:v>
                </c:pt>
                <c:pt idx="1">
                  <c:v>Scheduled</c:v>
                </c:pt>
                <c:pt idx="2">
                  <c:v>Transfer</c:v>
                </c:pt>
              </c:strCache>
            </c:strRef>
          </c:cat>
          <c:val>
            <c:numRef>
              <c:f>pivottable!$Q$5:$Q$8</c:f>
              <c:numCache>
                <c:formatCode>General</c:formatCode>
                <c:ptCount val="3"/>
                <c:pt idx="0">
                  <c:v>3341</c:v>
                </c:pt>
                <c:pt idx="1">
                  <c:v>2397</c:v>
                </c:pt>
                <c:pt idx="2">
                  <c:v>763</c:v>
                </c:pt>
              </c:numCache>
            </c:numRef>
          </c:val>
          <c:extLst>
            <c:ext xmlns:c16="http://schemas.microsoft.com/office/drawing/2014/chart" uri="{C3380CC4-5D6E-409C-BE32-E72D297353CC}">
              <c16:uniqueId val="{00000006-B990-47B0-A4F6-736C36BC729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27000" dist="38100" dir="5400000" sx="103000" sy="103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[Hospital_Operations_care_analytics project1.xlsx]pivottable!PATIENT VOLUME &amp; AVERAGE LENGTH OF STAY</c:name>
    <c:fmtId val="68"/>
  </c:pivotSource>
  <c:chart>
    <c:title>
      <c:tx>
        <c:rich>
          <a:bodyPr rot="0" spcFirstLastPara="1" vertOverflow="ellipsis" vert="horz" wrap="square" anchor="ctr" anchorCtr="1"/>
          <a:lstStyle/>
          <a:p>
            <a:pPr>
              <a:defRPr sz="1400" b="0" i="0" u="none" strike="noStrike" kern="1200" spc="0" baseline="0">
                <a:ln>
                  <a:solidFill>
                    <a:schemeClr val="accent1">
                      <a:shade val="15000"/>
                      <a:alpha val="83000"/>
                    </a:schemeClr>
                  </a:solidFill>
                </a:ln>
                <a:solidFill>
                  <a:schemeClr val="tx1">
                    <a:lumMod val="65000"/>
                    <a:lumOff val="35000"/>
                  </a:schemeClr>
                </a:solidFill>
                <a:latin typeface="+mn-lt"/>
                <a:ea typeface="+mn-ea"/>
                <a:cs typeface="+mn-cs"/>
              </a:defRPr>
            </a:pPr>
            <a:r>
              <a:rPr lang="en-US"/>
              <a:t>PATIENT VOLUME &amp; AVERAGE  LENGTH OF STAY TREND</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hade val="15000"/>
                    <a:alpha val="83000"/>
                  </a:schemeClr>
                </a:solidFill>
              </a:ln>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alpha val="83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alpha val="83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alpha val="83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pivottable!$F$49</c:f>
              <c:strCache>
                <c:ptCount val="1"/>
                <c:pt idx="0">
                  <c:v>Count of Visit ID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alpha val="83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pivottable!$D$50:$D$76</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2025</c:v>
                  </c:pt>
                  <c:pt idx="12">
                    <c:v>2026</c:v>
                  </c:pt>
                </c:lvl>
              </c:multiLvlStrCache>
            </c:multiLvlStrRef>
          </c:cat>
          <c:val>
            <c:numRef>
              <c:f>pivottable!$F$50:$F$76</c:f>
              <c:numCache>
                <c:formatCode>General</c:formatCode>
                <c:ptCount val="24"/>
                <c:pt idx="0">
                  <c:v>258</c:v>
                </c:pt>
                <c:pt idx="1">
                  <c:v>239</c:v>
                </c:pt>
                <c:pt idx="2">
                  <c:v>253</c:v>
                </c:pt>
                <c:pt idx="3">
                  <c:v>271</c:v>
                </c:pt>
                <c:pt idx="4">
                  <c:v>295</c:v>
                </c:pt>
                <c:pt idx="5">
                  <c:v>266</c:v>
                </c:pt>
                <c:pt idx="6">
                  <c:v>273</c:v>
                </c:pt>
                <c:pt idx="7">
                  <c:v>255</c:v>
                </c:pt>
                <c:pt idx="8">
                  <c:v>296</c:v>
                </c:pt>
                <c:pt idx="9">
                  <c:v>258</c:v>
                </c:pt>
                <c:pt idx="10">
                  <c:v>257</c:v>
                </c:pt>
                <c:pt idx="11">
                  <c:v>264</c:v>
                </c:pt>
                <c:pt idx="12">
                  <c:v>284</c:v>
                </c:pt>
                <c:pt idx="13">
                  <c:v>251</c:v>
                </c:pt>
                <c:pt idx="14">
                  <c:v>312</c:v>
                </c:pt>
                <c:pt idx="15">
                  <c:v>264</c:v>
                </c:pt>
                <c:pt idx="16">
                  <c:v>280</c:v>
                </c:pt>
                <c:pt idx="17">
                  <c:v>257</c:v>
                </c:pt>
                <c:pt idx="18">
                  <c:v>293</c:v>
                </c:pt>
                <c:pt idx="19">
                  <c:v>289</c:v>
                </c:pt>
                <c:pt idx="20">
                  <c:v>272</c:v>
                </c:pt>
                <c:pt idx="21">
                  <c:v>295</c:v>
                </c:pt>
                <c:pt idx="22">
                  <c:v>259</c:v>
                </c:pt>
                <c:pt idx="23">
                  <c:v>256</c:v>
                </c:pt>
              </c:numCache>
            </c:numRef>
          </c:val>
          <c:smooth val="0"/>
          <c:extLst>
            <c:ext xmlns:c16="http://schemas.microsoft.com/office/drawing/2014/chart" uri="{C3380CC4-5D6E-409C-BE32-E72D297353CC}">
              <c16:uniqueId val="{00000000-506F-454E-A59B-088A1D5A4A5E}"/>
            </c:ext>
          </c:extLst>
        </c:ser>
        <c:dLbls>
          <c:showLegendKey val="0"/>
          <c:showVal val="1"/>
          <c:showCatName val="0"/>
          <c:showSerName val="0"/>
          <c:showPercent val="0"/>
          <c:showBubbleSize val="0"/>
        </c:dLbls>
        <c:marker val="1"/>
        <c:smooth val="0"/>
        <c:axId val="611761344"/>
        <c:axId val="768540912"/>
      </c:lineChart>
      <c:lineChart>
        <c:grouping val="standard"/>
        <c:varyColors val="0"/>
        <c:ser>
          <c:idx val="0"/>
          <c:order val="0"/>
          <c:tx>
            <c:strRef>
              <c:f>pivottable!$E$49</c:f>
              <c:strCache>
                <c:ptCount val="1"/>
                <c:pt idx="0">
                  <c:v>Average of Length of Stay (Days)2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alpha val="83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pivottable!$D$50:$D$76</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2025</c:v>
                  </c:pt>
                  <c:pt idx="12">
                    <c:v>2026</c:v>
                  </c:pt>
                </c:lvl>
              </c:multiLvlStrCache>
            </c:multiLvlStrRef>
          </c:cat>
          <c:val>
            <c:numRef>
              <c:f>pivottable!$E$50:$E$76</c:f>
              <c:numCache>
                <c:formatCode>0.00</c:formatCode>
                <c:ptCount val="24"/>
                <c:pt idx="0">
                  <c:v>3.1232558139534876</c:v>
                </c:pt>
                <c:pt idx="1">
                  <c:v>3.5016736401673643</c:v>
                </c:pt>
                <c:pt idx="2">
                  <c:v>3.788142292490118</c:v>
                </c:pt>
                <c:pt idx="3">
                  <c:v>3.525461254612547</c:v>
                </c:pt>
                <c:pt idx="4">
                  <c:v>3.5322033898305079</c:v>
                </c:pt>
                <c:pt idx="5">
                  <c:v>3.5864661654135337</c:v>
                </c:pt>
                <c:pt idx="6">
                  <c:v>3.7197802197802217</c:v>
                </c:pt>
                <c:pt idx="7">
                  <c:v>3.5062745098039216</c:v>
                </c:pt>
                <c:pt idx="8">
                  <c:v>3.3108108108108114</c:v>
                </c:pt>
                <c:pt idx="9">
                  <c:v>3.6767441860465122</c:v>
                </c:pt>
                <c:pt idx="10">
                  <c:v>3.7891050583657586</c:v>
                </c:pt>
                <c:pt idx="11">
                  <c:v>3.6670454545454554</c:v>
                </c:pt>
                <c:pt idx="12">
                  <c:v>3.4954225352112687</c:v>
                </c:pt>
                <c:pt idx="13">
                  <c:v>3.6462151394422295</c:v>
                </c:pt>
                <c:pt idx="14">
                  <c:v>3.3878205128205114</c:v>
                </c:pt>
                <c:pt idx="15">
                  <c:v>3.7477272727272752</c:v>
                </c:pt>
                <c:pt idx="16">
                  <c:v>3.5157142857142842</c:v>
                </c:pt>
                <c:pt idx="17">
                  <c:v>3.3926070038910523</c:v>
                </c:pt>
                <c:pt idx="18">
                  <c:v>3.7058020477815714</c:v>
                </c:pt>
                <c:pt idx="19">
                  <c:v>3.6871972318339097</c:v>
                </c:pt>
                <c:pt idx="20">
                  <c:v>3.5128676470588265</c:v>
                </c:pt>
                <c:pt idx="21">
                  <c:v>3.4098305084745766</c:v>
                </c:pt>
                <c:pt idx="22">
                  <c:v>3.481853281853283</c:v>
                </c:pt>
                <c:pt idx="23">
                  <c:v>3.3445312500000006</c:v>
                </c:pt>
              </c:numCache>
            </c:numRef>
          </c:val>
          <c:smooth val="0"/>
          <c:extLst>
            <c:ext xmlns:c16="http://schemas.microsoft.com/office/drawing/2014/chart" uri="{C3380CC4-5D6E-409C-BE32-E72D297353CC}">
              <c16:uniqueId val="{00000001-506F-454E-A59B-088A1D5A4A5E}"/>
            </c:ext>
          </c:extLst>
        </c:ser>
        <c:ser>
          <c:idx val="2"/>
          <c:order val="2"/>
          <c:tx>
            <c:strRef>
              <c:f>pivottable!$G$49</c:f>
              <c:strCache>
                <c:ptCount val="1"/>
                <c:pt idx="0">
                  <c:v>Growth%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alpha val="83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pivottable!$D$50:$D$76</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2025</c:v>
                  </c:pt>
                  <c:pt idx="12">
                    <c:v>2026</c:v>
                  </c:pt>
                </c:lvl>
              </c:multiLvlStrCache>
            </c:multiLvlStrRef>
          </c:cat>
          <c:val>
            <c:numRef>
              <c:f>pivottable!$G$50:$G$76</c:f>
              <c:numCache>
                <c:formatCode>0.00%</c:formatCode>
                <c:ptCount val="24"/>
                <c:pt idx="1">
                  <c:v>3.8595184909407117E-2</c:v>
                </c:pt>
                <c:pt idx="2">
                  <c:v>0.14517863544031517</c:v>
                </c:pt>
                <c:pt idx="3">
                  <c:v>-3.1302170283802788E-3</c:v>
                </c:pt>
                <c:pt idx="4">
                  <c:v>9.0642662759053333E-2</c:v>
                </c:pt>
                <c:pt idx="5">
                  <c:v>-8.4452975047984449E-2</c:v>
                </c:pt>
                <c:pt idx="6">
                  <c:v>6.4465408805031918E-2</c:v>
                </c:pt>
                <c:pt idx="7">
                  <c:v>-0.11954702117183691</c:v>
                </c:pt>
                <c:pt idx="8">
                  <c:v>9.607426462364399E-2</c:v>
                </c:pt>
                <c:pt idx="9">
                  <c:v>-3.2040816326530587E-2</c:v>
                </c:pt>
                <c:pt idx="10">
                  <c:v>2.6565464895635479E-2</c:v>
                </c:pt>
                <c:pt idx="11">
                  <c:v>-5.8533579790508369E-3</c:v>
                </c:pt>
                <c:pt idx="13">
                  <c:v>-7.8069910345522978E-2</c:v>
                </c:pt>
                <c:pt idx="14">
                  <c:v>0.1549388111888112</c:v>
                </c:pt>
                <c:pt idx="15">
                  <c:v>-6.3954588457898684E-2</c:v>
                </c:pt>
                <c:pt idx="16">
                  <c:v>-5.0535678188811601E-3</c:v>
                </c:pt>
                <c:pt idx="17">
                  <c:v>-0.11428281186509473</c:v>
                </c:pt>
                <c:pt idx="18">
                  <c:v>0.24532629888748694</c:v>
                </c:pt>
                <c:pt idx="19">
                  <c:v>-1.8603794437281721E-2</c:v>
                </c:pt>
                <c:pt idx="20">
                  <c:v>-0.10332207207207125</c:v>
                </c:pt>
                <c:pt idx="21">
                  <c:v>5.2747252747251963E-2</c:v>
                </c:pt>
                <c:pt idx="22">
                  <c:v>-0.10348941246644774</c:v>
                </c:pt>
                <c:pt idx="23">
                  <c:v>-5.0565535595475851E-2</c:v>
                </c:pt>
              </c:numCache>
            </c:numRef>
          </c:val>
          <c:smooth val="0"/>
          <c:extLst>
            <c:ext xmlns:c16="http://schemas.microsoft.com/office/drawing/2014/chart" uri="{C3380CC4-5D6E-409C-BE32-E72D297353CC}">
              <c16:uniqueId val="{00000002-506F-454E-A59B-088A1D5A4A5E}"/>
            </c:ext>
          </c:extLst>
        </c:ser>
        <c:dLbls>
          <c:showLegendKey val="0"/>
          <c:showVal val="1"/>
          <c:showCatName val="0"/>
          <c:showSerName val="0"/>
          <c:showPercent val="0"/>
          <c:showBubbleSize val="0"/>
        </c:dLbls>
        <c:marker val="1"/>
        <c:smooth val="0"/>
        <c:axId val="611722368"/>
        <c:axId val="768534672"/>
      </c:lineChart>
      <c:catAx>
        <c:axId val="61176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1">
                      <a:shade val="15000"/>
                      <a:alpha val="83000"/>
                    </a:schemeClr>
                  </a:solidFill>
                </a:ln>
                <a:solidFill>
                  <a:schemeClr val="tx1">
                    <a:lumMod val="65000"/>
                    <a:lumOff val="35000"/>
                  </a:schemeClr>
                </a:solidFill>
                <a:latin typeface="+mn-lt"/>
                <a:ea typeface="+mn-ea"/>
                <a:cs typeface="+mn-cs"/>
              </a:defRPr>
            </a:pPr>
            <a:endParaRPr lang="en-US"/>
          </a:p>
        </c:txPr>
        <c:crossAx val="768540912"/>
        <c:crosses val="autoZero"/>
        <c:auto val="1"/>
        <c:lblAlgn val="ctr"/>
        <c:lblOffset val="100"/>
        <c:noMultiLvlLbl val="0"/>
      </c:catAx>
      <c:valAx>
        <c:axId val="768540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shade val="15000"/>
                      <a:alpha val="83000"/>
                    </a:schemeClr>
                  </a:solidFill>
                </a:ln>
                <a:solidFill>
                  <a:schemeClr val="tx1">
                    <a:lumMod val="65000"/>
                    <a:lumOff val="35000"/>
                  </a:schemeClr>
                </a:solidFill>
                <a:latin typeface="+mn-lt"/>
                <a:ea typeface="+mn-ea"/>
                <a:cs typeface="+mn-cs"/>
              </a:defRPr>
            </a:pPr>
            <a:endParaRPr lang="en-US"/>
          </a:p>
        </c:txPr>
        <c:crossAx val="611761344"/>
        <c:crosses val="autoZero"/>
        <c:crossBetween val="between"/>
      </c:valAx>
      <c:valAx>
        <c:axId val="76853467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shade val="15000"/>
                      <a:alpha val="83000"/>
                    </a:schemeClr>
                  </a:solidFill>
                </a:ln>
                <a:solidFill>
                  <a:schemeClr val="tx1">
                    <a:lumMod val="65000"/>
                    <a:lumOff val="35000"/>
                  </a:schemeClr>
                </a:solidFill>
                <a:latin typeface="+mn-lt"/>
                <a:ea typeface="+mn-ea"/>
                <a:cs typeface="+mn-cs"/>
              </a:defRPr>
            </a:pPr>
            <a:endParaRPr lang="en-US"/>
          </a:p>
        </c:txPr>
        <c:crossAx val="611722368"/>
        <c:crosses val="max"/>
        <c:crossBetween val="between"/>
      </c:valAx>
      <c:catAx>
        <c:axId val="611722368"/>
        <c:scaling>
          <c:orientation val="minMax"/>
        </c:scaling>
        <c:delete val="1"/>
        <c:axPos val="b"/>
        <c:numFmt formatCode="General" sourceLinked="1"/>
        <c:majorTickMark val="none"/>
        <c:minorTickMark val="none"/>
        <c:tickLblPos val="nextTo"/>
        <c:crossAx val="7685346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accent1">
                    <a:shade val="15000"/>
                    <a:alpha val="83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a:schemeClr val="accent1">
          <a:alpha val="40000"/>
        </a:schemeClr>
      </a:glow>
      <a:outerShdw blurRad="127000" dist="38100" dir="5400000" sx="103000" sy="103000" algn="t" rotWithShape="0">
        <a:prstClr val="black">
          <a:alpha val="40000"/>
        </a:prstClr>
      </a:outerShdw>
    </a:effectLst>
  </c:spPr>
  <c:txPr>
    <a:bodyPr/>
    <a:lstStyle/>
    <a:p>
      <a:pPr>
        <a:defRPr>
          <a:ln>
            <a:solidFill>
              <a:schemeClr val="accent1">
                <a:shade val="15000"/>
                <a:alpha val="83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[Hospital_Operations_care_analytics project1.xlsx]pivottable!BED OCCUPANCY BY DEPARTMENT</c:name>
    <c:fmtId val="45"/>
  </c:pivotSource>
  <c:chart>
    <c:title>
      <c:tx>
        <c:rich>
          <a:bodyPr rot="0" spcFirstLastPara="1" vertOverflow="ellipsis" vert="horz" wrap="square" anchor="ctr" anchorCtr="1"/>
          <a:lstStyle/>
          <a:p>
            <a:pPr>
              <a:defRPr sz="1400" b="0" i="0" u="none" strike="noStrike" kern="1200" spc="0" baseline="0">
                <a:ln w="0" cmpd="sng">
                  <a:solidFill>
                    <a:schemeClr val="accent1">
                      <a:shade val="15000"/>
                      <a:alpha val="73000"/>
                    </a:schemeClr>
                  </a:solidFill>
                </a:ln>
                <a:solidFill>
                  <a:schemeClr val="tx1">
                    <a:lumMod val="65000"/>
                    <a:lumOff val="35000"/>
                  </a:schemeClr>
                </a:solidFill>
                <a:latin typeface="+mn-lt"/>
                <a:ea typeface="+mn-ea"/>
                <a:cs typeface="+mn-cs"/>
              </a:defRPr>
            </a:pPr>
            <a:r>
              <a:rPr lang="en-US"/>
              <a:t>BED OCCUPANCY RATE BY DEPARTMENT</a:t>
            </a:r>
          </a:p>
        </c:rich>
      </c:tx>
      <c:overlay val="0"/>
      <c:spPr>
        <a:noFill/>
        <a:ln>
          <a:noFill/>
        </a:ln>
        <a:effectLst/>
      </c:spPr>
      <c:txPr>
        <a:bodyPr rot="0" spcFirstLastPara="1" vertOverflow="ellipsis" vert="horz" wrap="square" anchor="ctr" anchorCtr="1"/>
        <a:lstStyle/>
        <a:p>
          <a:pPr>
            <a:defRPr sz="1400" b="0" i="0" u="none" strike="noStrike" kern="1200" spc="0" baseline="0">
              <a:ln w="0" cmpd="sng">
                <a:solidFill>
                  <a:schemeClr val="accent1">
                    <a:shade val="15000"/>
                    <a:alpha val="73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sng">
                    <a:solidFill>
                      <a:schemeClr val="accent1">
                        <a:shade val="15000"/>
                        <a:alpha val="73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sng">
                    <a:solidFill>
                      <a:schemeClr val="accent1">
                        <a:shade val="15000"/>
                        <a:alpha val="73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sng">
                    <a:solidFill>
                      <a:schemeClr val="accent1">
                        <a:shade val="15000"/>
                        <a:alpha val="73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sng">
                    <a:solidFill>
                      <a:schemeClr val="accent1">
                        <a:shade val="15000"/>
                        <a:alpha val="73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sng">
                    <a:solidFill>
                      <a:schemeClr val="accent1">
                        <a:shade val="15000"/>
                        <a:alpha val="73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sng">
                    <a:solidFill>
                      <a:schemeClr val="accent1">
                        <a:shade val="15000"/>
                        <a:alpha val="73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sng">
                    <a:solidFill>
                      <a:schemeClr val="accent1">
                        <a:shade val="15000"/>
                        <a:alpha val="73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sng">
                    <a:solidFill>
                      <a:schemeClr val="accent1">
                        <a:shade val="15000"/>
                        <a:alpha val="73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sng">
                    <a:solidFill>
                      <a:schemeClr val="accent1">
                        <a:shade val="15000"/>
                        <a:alpha val="73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sng">
                    <a:solidFill>
                      <a:schemeClr val="accent1">
                        <a:shade val="15000"/>
                        <a:alpha val="73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sng">
                    <a:solidFill>
                      <a:schemeClr val="accent1">
                        <a:shade val="15000"/>
                        <a:alpha val="73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sng">
                    <a:solidFill>
                      <a:schemeClr val="accent1">
                        <a:shade val="15000"/>
                        <a:alpha val="73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sng">
                    <a:solidFill>
                      <a:schemeClr val="accent1">
                        <a:shade val="15000"/>
                        <a:alpha val="73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sng">
                    <a:solidFill>
                      <a:schemeClr val="accent1">
                        <a:shade val="15000"/>
                        <a:alpha val="73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c:f>
              <c:strCache>
                <c:ptCount val="1"/>
                <c:pt idx="0">
                  <c:v>Count of Visit ID</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sng">
                      <a:solidFill>
                        <a:schemeClr val="accent1">
                          <a:shade val="15000"/>
                          <a:alpha val="73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pivottable!$A$4:$A$12</c:f>
              <c:strCache>
                <c:ptCount val="8"/>
                <c:pt idx="0">
                  <c:v>ICU</c:v>
                </c:pt>
                <c:pt idx="1">
                  <c:v>Surgery</c:v>
                </c:pt>
                <c:pt idx="2">
                  <c:v>Orthopedics</c:v>
                </c:pt>
                <c:pt idx="3">
                  <c:v>Neurology</c:v>
                </c:pt>
                <c:pt idx="4">
                  <c:v>General Medicine</c:v>
                </c:pt>
                <c:pt idx="5">
                  <c:v>Cardiology</c:v>
                </c:pt>
                <c:pt idx="6">
                  <c:v>Pediatrics</c:v>
                </c:pt>
                <c:pt idx="7">
                  <c:v>ER</c:v>
                </c:pt>
              </c:strCache>
            </c:strRef>
          </c:cat>
          <c:val>
            <c:numRef>
              <c:f>pivottable!$B$4:$B$12</c:f>
              <c:numCache>
                <c:formatCode>General</c:formatCode>
                <c:ptCount val="8"/>
                <c:pt idx="0">
                  <c:v>621</c:v>
                </c:pt>
                <c:pt idx="1">
                  <c:v>863</c:v>
                </c:pt>
                <c:pt idx="2">
                  <c:v>674</c:v>
                </c:pt>
                <c:pt idx="3">
                  <c:v>604</c:v>
                </c:pt>
                <c:pt idx="4">
                  <c:v>858</c:v>
                </c:pt>
                <c:pt idx="5">
                  <c:v>726</c:v>
                </c:pt>
                <c:pt idx="6">
                  <c:v>695</c:v>
                </c:pt>
                <c:pt idx="7">
                  <c:v>1460</c:v>
                </c:pt>
              </c:numCache>
            </c:numRef>
          </c:val>
          <c:extLst>
            <c:ext xmlns:c16="http://schemas.microsoft.com/office/drawing/2014/chart" uri="{C3380CC4-5D6E-409C-BE32-E72D297353CC}">
              <c16:uniqueId val="{00000000-910B-4A27-8F35-F7660823ACE6}"/>
            </c:ext>
          </c:extLst>
        </c:ser>
        <c:dLbls>
          <c:showLegendKey val="0"/>
          <c:showVal val="1"/>
          <c:showCatName val="0"/>
          <c:showSerName val="0"/>
          <c:showPercent val="0"/>
          <c:showBubbleSize val="0"/>
        </c:dLbls>
        <c:gapWidth val="219"/>
        <c:axId val="1117288096"/>
        <c:axId val="1111853616"/>
      </c:barChart>
      <c:lineChart>
        <c:grouping val="standard"/>
        <c:varyColors val="0"/>
        <c:ser>
          <c:idx val="1"/>
          <c:order val="1"/>
          <c:tx>
            <c:strRef>
              <c:f>pivottable!$C$3</c:f>
              <c:strCache>
                <c:ptCount val="1"/>
                <c:pt idx="0">
                  <c:v>occupancy rate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0" cmpd="sng">
                      <a:solidFill>
                        <a:schemeClr val="accent1">
                          <a:shade val="15000"/>
                          <a:alpha val="73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pivottable!$A$4:$A$12</c:f>
              <c:strCache>
                <c:ptCount val="8"/>
                <c:pt idx="0">
                  <c:v>ICU</c:v>
                </c:pt>
                <c:pt idx="1">
                  <c:v>Surgery</c:v>
                </c:pt>
                <c:pt idx="2">
                  <c:v>Orthopedics</c:v>
                </c:pt>
                <c:pt idx="3">
                  <c:v>Neurology</c:v>
                </c:pt>
                <c:pt idx="4">
                  <c:v>General Medicine</c:v>
                </c:pt>
                <c:pt idx="5">
                  <c:v>Cardiology</c:v>
                </c:pt>
                <c:pt idx="6">
                  <c:v>Pediatrics</c:v>
                </c:pt>
                <c:pt idx="7">
                  <c:v>ER</c:v>
                </c:pt>
              </c:strCache>
            </c:strRef>
          </c:cat>
          <c:val>
            <c:numRef>
              <c:f>pivottable!$C$4:$C$12</c:f>
              <c:numCache>
                <c:formatCode>0%</c:formatCode>
                <c:ptCount val="8"/>
                <c:pt idx="0">
                  <c:v>0.80676328502415462</c:v>
                </c:pt>
                <c:pt idx="1">
                  <c:v>0.79374275782155268</c:v>
                </c:pt>
                <c:pt idx="2">
                  <c:v>0.74332344213649848</c:v>
                </c:pt>
                <c:pt idx="3">
                  <c:v>0.74172185430463577</c:v>
                </c:pt>
                <c:pt idx="4">
                  <c:v>0.71095571095571097</c:v>
                </c:pt>
                <c:pt idx="5">
                  <c:v>0.69146005509641872</c:v>
                </c:pt>
                <c:pt idx="6">
                  <c:v>0.6892086330935252</c:v>
                </c:pt>
                <c:pt idx="7">
                  <c:v>0.63835616438356169</c:v>
                </c:pt>
              </c:numCache>
            </c:numRef>
          </c:val>
          <c:smooth val="0"/>
          <c:extLst>
            <c:ext xmlns:c16="http://schemas.microsoft.com/office/drawing/2014/chart" uri="{C3380CC4-5D6E-409C-BE32-E72D297353CC}">
              <c16:uniqueId val="{00000001-910B-4A27-8F35-F7660823ACE6}"/>
            </c:ext>
          </c:extLst>
        </c:ser>
        <c:dLbls>
          <c:showLegendKey val="0"/>
          <c:showVal val="1"/>
          <c:showCatName val="0"/>
          <c:showSerName val="0"/>
          <c:showPercent val="0"/>
          <c:showBubbleSize val="0"/>
        </c:dLbls>
        <c:marker val="1"/>
        <c:smooth val="0"/>
        <c:axId val="1117280208"/>
        <c:axId val="1111846896"/>
      </c:lineChart>
      <c:catAx>
        <c:axId val="111728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w="0" cmpd="sng">
                  <a:solidFill>
                    <a:schemeClr val="accent1">
                      <a:shade val="15000"/>
                      <a:alpha val="73000"/>
                    </a:schemeClr>
                  </a:solidFill>
                </a:ln>
                <a:solidFill>
                  <a:schemeClr val="tx1">
                    <a:lumMod val="65000"/>
                    <a:lumOff val="35000"/>
                  </a:schemeClr>
                </a:solidFill>
                <a:latin typeface="+mn-lt"/>
                <a:ea typeface="+mn-ea"/>
                <a:cs typeface="+mn-cs"/>
              </a:defRPr>
            </a:pPr>
            <a:endParaRPr lang="en-US"/>
          </a:p>
        </c:txPr>
        <c:crossAx val="1111853616"/>
        <c:crosses val="autoZero"/>
        <c:auto val="1"/>
        <c:lblAlgn val="ctr"/>
        <c:lblOffset val="100"/>
        <c:noMultiLvlLbl val="0"/>
      </c:catAx>
      <c:valAx>
        <c:axId val="1111853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0" cmpd="sng">
                  <a:solidFill>
                    <a:schemeClr val="accent1">
                      <a:shade val="15000"/>
                      <a:alpha val="73000"/>
                    </a:schemeClr>
                  </a:solidFill>
                </a:ln>
                <a:solidFill>
                  <a:schemeClr val="tx1">
                    <a:lumMod val="65000"/>
                    <a:lumOff val="35000"/>
                  </a:schemeClr>
                </a:solidFill>
                <a:latin typeface="+mn-lt"/>
                <a:ea typeface="+mn-ea"/>
                <a:cs typeface="+mn-cs"/>
              </a:defRPr>
            </a:pPr>
            <a:endParaRPr lang="en-US"/>
          </a:p>
        </c:txPr>
        <c:crossAx val="1117288096"/>
        <c:crosses val="autoZero"/>
        <c:crossBetween val="between"/>
      </c:valAx>
      <c:valAx>
        <c:axId val="111184689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0" cmpd="sng">
                  <a:solidFill>
                    <a:schemeClr val="accent1">
                      <a:shade val="15000"/>
                      <a:alpha val="73000"/>
                    </a:schemeClr>
                  </a:solidFill>
                </a:ln>
                <a:solidFill>
                  <a:schemeClr val="tx1">
                    <a:lumMod val="65000"/>
                    <a:lumOff val="35000"/>
                  </a:schemeClr>
                </a:solidFill>
                <a:latin typeface="+mn-lt"/>
                <a:ea typeface="+mn-ea"/>
                <a:cs typeface="+mn-cs"/>
              </a:defRPr>
            </a:pPr>
            <a:endParaRPr lang="en-US"/>
          </a:p>
        </c:txPr>
        <c:crossAx val="1117280208"/>
        <c:crosses val="max"/>
        <c:crossBetween val="between"/>
      </c:valAx>
      <c:catAx>
        <c:axId val="1117280208"/>
        <c:scaling>
          <c:orientation val="minMax"/>
        </c:scaling>
        <c:delete val="1"/>
        <c:axPos val="b"/>
        <c:numFmt formatCode="General" sourceLinked="1"/>
        <c:majorTickMark val="out"/>
        <c:minorTickMark val="none"/>
        <c:tickLblPos val="nextTo"/>
        <c:crossAx val="11118468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w="0" cmpd="sng">
                <a:solidFill>
                  <a:schemeClr val="accent1">
                    <a:shade val="15000"/>
                    <a:alpha val="73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27000" dist="38100" dir="5400000" sx="103000" sy="103000" algn="t" rotWithShape="0">
        <a:prstClr val="black">
          <a:alpha val="40000"/>
        </a:prstClr>
      </a:outerShdw>
    </a:effectLst>
  </c:spPr>
  <c:txPr>
    <a:bodyPr/>
    <a:lstStyle/>
    <a:p>
      <a:pPr>
        <a:defRPr>
          <a:ln w="0" cmpd="sng">
            <a:solidFill>
              <a:schemeClr val="accent1">
                <a:shade val="15000"/>
                <a:alpha val="73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[Hospital_Operations_care_analytics project1.xlsx]pivottable!TOP 10 DATES BY OVERTIME HOURS</c:name>
    <c:fmtId val="5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600" b="1"/>
              <a:t>TOP</a:t>
            </a:r>
            <a:r>
              <a:rPr lang="en-US" sz="1600" b="1" baseline="0"/>
              <a:t> 10 DATES BY OVERTIME HOURS</a:t>
            </a:r>
            <a:endParaRPr lang="en-US" sz="16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pivottable!$B$49</c:f>
              <c:strCache>
                <c:ptCount val="1"/>
                <c:pt idx="0">
                  <c:v>Total</c:v>
                </c:pt>
              </c:strCache>
            </c:strRef>
          </c:tx>
          <c:spPr>
            <a:solidFill>
              <a:schemeClr val="tx2"/>
            </a:solidFill>
            <a:ln>
              <a:noFill/>
            </a:ln>
            <a:effectLst/>
          </c:spPr>
          <c:invertIfNegative val="0"/>
          <c:cat>
            <c:strRef>
              <c:f>pivottable!$A$50:$A$60</c:f>
              <c:strCache>
                <c:ptCount val="10"/>
                <c:pt idx="0">
                  <c:v>12-01-2025</c:v>
                </c:pt>
                <c:pt idx="1">
                  <c:v>26-04-2025</c:v>
                </c:pt>
                <c:pt idx="2">
                  <c:v>10-01-2026</c:v>
                </c:pt>
                <c:pt idx="3">
                  <c:v>15-02-2026</c:v>
                </c:pt>
                <c:pt idx="4">
                  <c:v>22-02-2026</c:v>
                </c:pt>
                <c:pt idx="5">
                  <c:v>22-03-2026</c:v>
                </c:pt>
                <c:pt idx="6">
                  <c:v>19-04-2026</c:v>
                </c:pt>
                <c:pt idx="7">
                  <c:v>21-06-2026</c:v>
                </c:pt>
                <c:pt idx="8">
                  <c:v>16-07-2026</c:v>
                </c:pt>
                <c:pt idx="9">
                  <c:v>26-10-2026</c:v>
                </c:pt>
              </c:strCache>
            </c:strRef>
          </c:cat>
          <c:val>
            <c:numRef>
              <c:f>pivottable!$B$50:$B$60</c:f>
              <c:numCache>
                <c:formatCode>General</c:formatCode>
                <c:ptCount val="10"/>
                <c:pt idx="0">
                  <c:v>25.9</c:v>
                </c:pt>
                <c:pt idx="1">
                  <c:v>33</c:v>
                </c:pt>
                <c:pt idx="2">
                  <c:v>28.3</c:v>
                </c:pt>
                <c:pt idx="3">
                  <c:v>26.9</c:v>
                </c:pt>
                <c:pt idx="4">
                  <c:v>25</c:v>
                </c:pt>
                <c:pt idx="5">
                  <c:v>26.300000000000004</c:v>
                </c:pt>
                <c:pt idx="6">
                  <c:v>24.699999999999996</c:v>
                </c:pt>
                <c:pt idx="7">
                  <c:v>26.2</c:v>
                </c:pt>
                <c:pt idx="8">
                  <c:v>24.000000000000004</c:v>
                </c:pt>
                <c:pt idx="9">
                  <c:v>24.199999999999996</c:v>
                </c:pt>
              </c:numCache>
            </c:numRef>
          </c:val>
          <c:extLst>
            <c:ext xmlns:c16="http://schemas.microsoft.com/office/drawing/2014/chart" uri="{C3380CC4-5D6E-409C-BE32-E72D297353CC}">
              <c16:uniqueId val="{00000000-512B-4177-9AD9-E306049A1B6B}"/>
            </c:ext>
          </c:extLst>
        </c:ser>
        <c:dLbls>
          <c:showLegendKey val="0"/>
          <c:showVal val="0"/>
          <c:showCatName val="0"/>
          <c:showSerName val="0"/>
          <c:showPercent val="0"/>
          <c:showBubbleSize val="0"/>
        </c:dLbls>
        <c:gapWidth val="182"/>
        <c:axId val="1662226527"/>
        <c:axId val="405578672"/>
      </c:barChart>
      <c:catAx>
        <c:axId val="1662226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78672"/>
        <c:crosses val="autoZero"/>
        <c:auto val="1"/>
        <c:lblAlgn val="ctr"/>
        <c:lblOffset val="100"/>
        <c:noMultiLvlLbl val="0"/>
      </c:catAx>
      <c:valAx>
        <c:axId val="405578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22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27000" dist="38100" dir="5400000" sx="103000" sy="103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[Hospital_Operations_care_analytics project1.xlsx]pivottable!OVERTIME BY DEPARTMENTl</c:name>
    <c:fmtId val="6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OVERTIME</a:t>
            </a:r>
            <a:r>
              <a:rPr lang="en-US" sz="1600" b="1" baseline="0"/>
              <a:t> BY DEPARTMENT</a:t>
            </a:r>
            <a:r>
              <a:rPr lang="en-US" sz="1600" b="1"/>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pivottable!$F$3</c:f>
              <c:strCache>
                <c:ptCount val="1"/>
                <c:pt idx="0">
                  <c:v>Total</c:v>
                </c:pt>
              </c:strCache>
            </c:strRef>
          </c:tx>
          <c:spPr>
            <a:solidFill>
              <a:srgbClr val="7030A0"/>
            </a:solidFill>
            <a:ln>
              <a:solidFill>
                <a:schemeClr val="tx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pivottable!$E$4:$E$12</c:f>
              <c:strCache>
                <c:ptCount val="8"/>
                <c:pt idx="0">
                  <c:v>Cardiology</c:v>
                </c:pt>
                <c:pt idx="1">
                  <c:v>ER</c:v>
                </c:pt>
                <c:pt idx="2">
                  <c:v>General Medicine</c:v>
                </c:pt>
                <c:pt idx="3">
                  <c:v>ICU</c:v>
                </c:pt>
                <c:pt idx="4">
                  <c:v>Neurology</c:v>
                </c:pt>
                <c:pt idx="5">
                  <c:v>Orthopedics</c:v>
                </c:pt>
                <c:pt idx="6">
                  <c:v>Pediatrics</c:v>
                </c:pt>
                <c:pt idx="7">
                  <c:v>Surgery</c:v>
                </c:pt>
              </c:strCache>
            </c:strRef>
          </c:cat>
          <c:val>
            <c:numRef>
              <c:f>pivottable!$F$4:$F$12</c:f>
              <c:numCache>
                <c:formatCode>General</c:formatCode>
                <c:ptCount val="8"/>
                <c:pt idx="0">
                  <c:v>920.2</c:v>
                </c:pt>
                <c:pt idx="1">
                  <c:v>1832.1999999999994</c:v>
                </c:pt>
                <c:pt idx="2">
                  <c:v>1106.6000000000004</c:v>
                </c:pt>
                <c:pt idx="3">
                  <c:v>793.69999999999982</c:v>
                </c:pt>
                <c:pt idx="4">
                  <c:v>753.59999999999991</c:v>
                </c:pt>
                <c:pt idx="5">
                  <c:v>858.10000000000059</c:v>
                </c:pt>
                <c:pt idx="6">
                  <c:v>909.69999999999993</c:v>
                </c:pt>
                <c:pt idx="7">
                  <c:v>1100.0999999999999</c:v>
                </c:pt>
              </c:numCache>
            </c:numRef>
          </c:val>
          <c:extLst>
            <c:ext xmlns:c16="http://schemas.microsoft.com/office/drawing/2014/chart" uri="{C3380CC4-5D6E-409C-BE32-E72D297353CC}">
              <c16:uniqueId val="{00000000-5DE3-479C-88A3-16F10B9EF5FF}"/>
            </c:ext>
          </c:extLst>
        </c:ser>
        <c:dLbls>
          <c:dLblPos val="outEnd"/>
          <c:showLegendKey val="0"/>
          <c:showVal val="1"/>
          <c:showCatName val="0"/>
          <c:showSerName val="0"/>
          <c:showPercent val="0"/>
          <c:showBubbleSize val="0"/>
        </c:dLbls>
        <c:gapWidth val="182"/>
        <c:axId val="1290668031"/>
        <c:axId val="1287966223"/>
      </c:barChart>
      <c:catAx>
        <c:axId val="129066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966223"/>
        <c:crosses val="autoZero"/>
        <c:auto val="1"/>
        <c:lblAlgn val="ctr"/>
        <c:lblOffset val="100"/>
        <c:noMultiLvlLbl val="0"/>
      </c:catAx>
      <c:valAx>
        <c:axId val="1287966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66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a:outerShdw blurRad="127000" dist="38100" dir="5400000" sx="103000" sy="103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18" Type="http://schemas.openxmlformats.org/officeDocument/2006/relationships/image" Target="../media/image12.svg"/><Relationship Id="rId26" Type="http://schemas.openxmlformats.org/officeDocument/2006/relationships/image" Target="../media/image16.svg"/><Relationship Id="rId3" Type="http://schemas.openxmlformats.org/officeDocument/2006/relationships/image" Target="../media/image2.svg"/><Relationship Id="rId21" Type="http://schemas.openxmlformats.org/officeDocument/2006/relationships/chart" Target="../charts/chart8.xml"/><Relationship Id="rId7" Type="http://schemas.openxmlformats.org/officeDocument/2006/relationships/chart" Target="../charts/chart3.xml"/><Relationship Id="rId12" Type="http://schemas.openxmlformats.org/officeDocument/2006/relationships/image" Target="../media/image9.png"/><Relationship Id="rId17" Type="http://schemas.openxmlformats.org/officeDocument/2006/relationships/image" Target="../media/image11.png"/><Relationship Id="rId25" Type="http://schemas.openxmlformats.org/officeDocument/2006/relationships/image" Target="../media/image15.png"/><Relationship Id="rId2" Type="http://schemas.openxmlformats.org/officeDocument/2006/relationships/image" Target="../media/image1.png"/><Relationship Id="rId16" Type="http://schemas.openxmlformats.org/officeDocument/2006/relationships/chart" Target="../charts/chart6.xml"/><Relationship Id="rId20" Type="http://schemas.openxmlformats.org/officeDocument/2006/relationships/chart" Target="../charts/chart7.xml"/><Relationship Id="rId1" Type="http://schemas.openxmlformats.org/officeDocument/2006/relationships/chart" Target="../charts/chart1.xml"/><Relationship Id="rId6" Type="http://schemas.openxmlformats.org/officeDocument/2006/relationships/chart" Target="../charts/chart2.xml"/><Relationship Id="rId11" Type="http://schemas.openxmlformats.org/officeDocument/2006/relationships/image" Target="../media/image8.svg"/><Relationship Id="rId24" Type="http://schemas.openxmlformats.org/officeDocument/2006/relationships/image" Target="../media/image14.svg"/><Relationship Id="rId5" Type="http://schemas.openxmlformats.org/officeDocument/2006/relationships/image" Target="../media/image4.svg"/><Relationship Id="rId15" Type="http://schemas.openxmlformats.org/officeDocument/2006/relationships/chart" Target="../charts/chart5.xml"/><Relationship Id="rId23" Type="http://schemas.openxmlformats.org/officeDocument/2006/relationships/chart" Target="../charts/chart10.xml"/><Relationship Id="rId10" Type="http://schemas.openxmlformats.org/officeDocument/2006/relationships/image" Target="../media/image7.png"/><Relationship Id="rId19" Type="http://schemas.openxmlformats.org/officeDocument/2006/relationships/image" Target="../media/image13.svg"/><Relationship Id="rId4" Type="http://schemas.openxmlformats.org/officeDocument/2006/relationships/image" Target="../media/image3.png"/><Relationship Id="rId9" Type="http://schemas.openxmlformats.org/officeDocument/2006/relationships/image" Target="../media/image6.svg"/><Relationship Id="rId14" Type="http://schemas.openxmlformats.org/officeDocument/2006/relationships/chart" Target="../charts/chart4.xml"/><Relationship Id="rId22"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46</xdr:col>
      <xdr:colOff>381000</xdr:colOff>
      <xdr:row>109</xdr:row>
      <xdr:rowOff>79375</xdr:rowOff>
    </xdr:to>
    <xdr:sp macro="" textlink="pivottable!B40">
      <xdr:nvSpPr>
        <xdr:cNvPr id="2" name="Rectangle 1">
          <a:extLst>
            <a:ext uri="{FF2B5EF4-FFF2-40B4-BE49-F238E27FC236}">
              <a16:creationId xmlns:a16="http://schemas.microsoft.com/office/drawing/2014/main" id="{6CFB50F9-8806-F1DC-3ED2-B42E62CB92B3}"/>
            </a:ext>
          </a:extLst>
        </xdr:cNvPr>
        <xdr:cNvSpPr/>
      </xdr:nvSpPr>
      <xdr:spPr>
        <a:xfrm>
          <a:off x="0" y="0"/>
          <a:ext cx="28130500" cy="20843875"/>
        </a:xfrm>
        <a:prstGeom prst="rect">
          <a:avLst/>
        </a:prstGeom>
        <a:solidFill>
          <a:schemeClr val="bg1"/>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accent1">
                  <a:shade val="15000"/>
                </a:schemeClr>
              </a:solidFill>
            </a:ln>
          </a:endParaRPr>
        </a:p>
      </xdr:txBody>
    </xdr:sp>
    <xdr:clientData/>
  </xdr:twoCellAnchor>
  <xdr:twoCellAnchor>
    <xdr:from>
      <xdr:col>0</xdr:col>
      <xdr:colOff>204106</xdr:colOff>
      <xdr:row>0</xdr:row>
      <xdr:rowOff>134258</xdr:rowOff>
    </xdr:from>
    <xdr:to>
      <xdr:col>36</xdr:col>
      <xdr:colOff>21167</xdr:colOff>
      <xdr:row>5</xdr:row>
      <xdr:rowOff>54428</xdr:rowOff>
    </xdr:to>
    <xdr:sp macro="" textlink="">
      <xdr:nvSpPr>
        <xdr:cNvPr id="3" name="Rectangle: Rounded Corners 2">
          <a:extLst>
            <a:ext uri="{FF2B5EF4-FFF2-40B4-BE49-F238E27FC236}">
              <a16:creationId xmlns:a16="http://schemas.microsoft.com/office/drawing/2014/main" id="{AE0792C2-7BF2-00C8-9103-28884FF9CC37}"/>
            </a:ext>
          </a:extLst>
        </xdr:cNvPr>
        <xdr:cNvSpPr/>
      </xdr:nvSpPr>
      <xdr:spPr>
        <a:xfrm>
          <a:off x="204106" y="134258"/>
          <a:ext cx="21915061" cy="872670"/>
        </a:xfrm>
        <a:prstGeom prst="roundRect">
          <a:avLst/>
        </a:prstGeom>
        <a:solidFill>
          <a:schemeClr val="accent1">
            <a:lumMod val="50000"/>
          </a:schemeClr>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a:t>             </a:t>
          </a:r>
          <a:r>
            <a:rPr lang="en-IN" sz="3600" b="1"/>
            <a:t>HOSPITAL</a:t>
          </a:r>
          <a:r>
            <a:rPr lang="en-IN" sz="3600" b="1" baseline="0"/>
            <a:t> OPERATIONS AND PATIENTS CARE  DASHBOARD</a:t>
          </a:r>
          <a:endParaRPr lang="en-IN" sz="3600" b="1"/>
        </a:p>
      </xdr:txBody>
    </xdr:sp>
    <xdr:clientData/>
  </xdr:twoCellAnchor>
  <xdr:twoCellAnchor>
    <xdr:from>
      <xdr:col>24</xdr:col>
      <xdr:colOff>269875</xdr:colOff>
      <xdr:row>14</xdr:row>
      <xdr:rowOff>84816</xdr:rowOff>
    </xdr:from>
    <xdr:to>
      <xdr:col>35</xdr:col>
      <xdr:colOff>361950</xdr:colOff>
      <xdr:row>41</xdr:row>
      <xdr:rowOff>15875</xdr:rowOff>
    </xdr:to>
    <xdr:graphicFrame macro="">
      <xdr:nvGraphicFramePr>
        <xdr:cNvPr id="8" name="Chart 7">
          <a:extLst>
            <a:ext uri="{FF2B5EF4-FFF2-40B4-BE49-F238E27FC236}">
              <a16:creationId xmlns:a16="http://schemas.microsoft.com/office/drawing/2014/main" id="{685503DC-EB70-4F14-B8BB-6255F052C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6</xdr:row>
      <xdr:rowOff>48078</xdr:rowOff>
    </xdr:from>
    <xdr:to>
      <xdr:col>4</xdr:col>
      <xdr:colOff>12700</xdr:colOff>
      <xdr:row>11</xdr:row>
      <xdr:rowOff>139700</xdr:rowOff>
    </xdr:to>
    <xdr:sp macro="" textlink="">
      <xdr:nvSpPr>
        <xdr:cNvPr id="6" name="Rectangle: Rounded Corners 5">
          <a:extLst>
            <a:ext uri="{FF2B5EF4-FFF2-40B4-BE49-F238E27FC236}">
              <a16:creationId xmlns:a16="http://schemas.microsoft.com/office/drawing/2014/main" id="{42BFFE27-028E-6EA1-50B1-03EC349FA01D}"/>
            </a:ext>
          </a:extLst>
        </xdr:cNvPr>
        <xdr:cNvSpPr/>
      </xdr:nvSpPr>
      <xdr:spPr>
        <a:xfrm>
          <a:off x="152400" y="1191078"/>
          <a:ext cx="2298700" cy="1044122"/>
        </a:xfrm>
        <a:prstGeom prst="roundRect">
          <a:avLst/>
        </a:prstGeom>
        <a:solidFill>
          <a:schemeClr val="tx2"/>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TOTAL</a:t>
          </a:r>
          <a:r>
            <a:rPr lang="en-US" sz="1600" b="1" baseline="0">
              <a:solidFill>
                <a:schemeClr val="bg1"/>
              </a:solidFill>
            </a:rPr>
            <a:t> PATIENT VISITS</a:t>
          </a:r>
          <a:endParaRPr lang="en-US" sz="1600" b="1">
            <a:solidFill>
              <a:schemeClr val="bg1"/>
            </a:solidFill>
          </a:endParaRPr>
        </a:p>
      </xdr:txBody>
    </xdr:sp>
    <xdr:clientData/>
  </xdr:twoCellAnchor>
  <xdr:twoCellAnchor>
    <xdr:from>
      <xdr:col>4</xdr:col>
      <xdr:colOff>266700</xdr:colOff>
      <xdr:row>6</xdr:row>
      <xdr:rowOff>48986</xdr:rowOff>
    </xdr:from>
    <xdr:to>
      <xdr:col>8</xdr:col>
      <xdr:colOff>190500</xdr:colOff>
      <xdr:row>12</xdr:row>
      <xdr:rowOff>0</xdr:rowOff>
    </xdr:to>
    <xdr:sp macro="" textlink="">
      <xdr:nvSpPr>
        <xdr:cNvPr id="9" name="Rectangle: Rounded Corners 8">
          <a:extLst>
            <a:ext uri="{FF2B5EF4-FFF2-40B4-BE49-F238E27FC236}">
              <a16:creationId xmlns:a16="http://schemas.microsoft.com/office/drawing/2014/main" id="{57F87D99-3D8F-5B35-7DCA-CBCF22034D59}"/>
            </a:ext>
          </a:extLst>
        </xdr:cNvPr>
        <xdr:cNvSpPr/>
      </xdr:nvSpPr>
      <xdr:spPr>
        <a:xfrm>
          <a:off x="2705100" y="1191986"/>
          <a:ext cx="2362200" cy="1094014"/>
        </a:xfrm>
        <a:prstGeom prst="roundRect">
          <a:avLst/>
        </a:prstGeom>
        <a:solidFill>
          <a:schemeClr val="tx2"/>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   AVG</a:t>
          </a:r>
          <a:r>
            <a:rPr lang="en-US" sz="1600" b="1" baseline="0">
              <a:solidFill>
                <a:schemeClr val="bg1"/>
              </a:solidFill>
            </a:rPr>
            <a:t> LENGTH OF STAY</a:t>
          </a:r>
          <a:endParaRPr lang="en-US" sz="1600" b="1">
            <a:solidFill>
              <a:schemeClr val="bg1"/>
            </a:solidFill>
          </a:endParaRPr>
        </a:p>
      </xdr:txBody>
    </xdr:sp>
    <xdr:clientData/>
  </xdr:twoCellAnchor>
  <xdr:twoCellAnchor>
    <xdr:from>
      <xdr:col>8</xdr:col>
      <xdr:colOff>444500</xdr:colOff>
      <xdr:row>6</xdr:row>
      <xdr:rowOff>72572</xdr:rowOff>
    </xdr:from>
    <xdr:to>
      <xdr:col>12</xdr:col>
      <xdr:colOff>469900</xdr:colOff>
      <xdr:row>12</xdr:row>
      <xdr:rowOff>63500</xdr:rowOff>
    </xdr:to>
    <xdr:sp macro="" textlink="">
      <xdr:nvSpPr>
        <xdr:cNvPr id="11" name="Rectangle: Rounded Corners 10">
          <a:extLst>
            <a:ext uri="{FF2B5EF4-FFF2-40B4-BE49-F238E27FC236}">
              <a16:creationId xmlns:a16="http://schemas.microsoft.com/office/drawing/2014/main" id="{6FD1925A-E6AB-A6E6-7D22-1300CE132878}"/>
            </a:ext>
          </a:extLst>
        </xdr:cNvPr>
        <xdr:cNvSpPr/>
      </xdr:nvSpPr>
      <xdr:spPr>
        <a:xfrm>
          <a:off x="5321300" y="1215572"/>
          <a:ext cx="2463800" cy="1133928"/>
        </a:xfrm>
        <a:prstGeom prst="roundRect">
          <a:avLst/>
        </a:prstGeom>
        <a:solidFill>
          <a:schemeClr val="tx2"/>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bg1"/>
              </a:solidFill>
            </a:rPr>
            <a:t>        AVG WAIT TIME</a:t>
          </a:r>
          <a:r>
            <a:rPr lang="en-US" sz="1800" b="1" baseline="0">
              <a:solidFill>
                <a:schemeClr val="bg1"/>
              </a:solidFill>
            </a:rPr>
            <a:t> </a:t>
          </a:r>
          <a:endParaRPr lang="en-US" sz="1800" b="1">
            <a:solidFill>
              <a:schemeClr val="bg1"/>
            </a:solidFill>
          </a:endParaRPr>
        </a:p>
      </xdr:txBody>
    </xdr:sp>
    <xdr:clientData/>
  </xdr:twoCellAnchor>
  <xdr:twoCellAnchor>
    <xdr:from>
      <xdr:col>17</xdr:col>
      <xdr:colOff>457200</xdr:colOff>
      <xdr:row>6</xdr:row>
      <xdr:rowOff>101600</xdr:rowOff>
    </xdr:from>
    <xdr:to>
      <xdr:col>21</xdr:col>
      <xdr:colOff>539750</xdr:colOff>
      <xdr:row>12</xdr:row>
      <xdr:rowOff>38100</xdr:rowOff>
    </xdr:to>
    <xdr:sp macro="" textlink="">
      <xdr:nvSpPr>
        <xdr:cNvPr id="13" name="Rectangle: Rounded Corners 12">
          <a:extLst>
            <a:ext uri="{FF2B5EF4-FFF2-40B4-BE49-F238E27FC236}">
              <a16:creationId xmlns:a16="http://schemas.microsoft.com/office/drawing/2014/main" id="{4609E5F9-8EF6-2D22-820F-1E7673D37772}"/>
            </a:ext>
          </a:extLst>
        </xdr:cNvPr>
        <xdr:cNvSpPr/>
      </xdr:nvSpPr>
      <xdr:spPr>
        <a:xfrm>
          <a:off x="10952339" y="1159933"/>
          <a:ext cx="2551994" cy="994834"/>
        </a:xfrm>
        <a:prstGeom prst="roundRect">
          <a:avLst/>
        </a:prstGeom>
        <a:solidFill>
          <a:schemeClr val="tx2"/>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TOTAL OVERTIME HOURS</a:t>
          </a:r>
        </a:p>
      </xdr:txBody>
    </xdr:sp>
    <xdr:clientData/>
  </xdr:twoCellAnchor>
  <xdr:twoCellAnchor>
    <xdr:from>
      <xdr:col>13</xdr:col>
      <xdr:colOff>139700</xdr:colOff>
      <xdr:row>6</xdr:row>
      <xdr:rowOff>88900</xdr:rowOff>
    </xdr:from>
    <xdr:to>
      <xdr:col>17</xdr:col>
      <xdr:colOff>190500</xdr:colOff>
      <xdr:row>12</xdr:row>
      <xdr:rowOff>50800</xdr:rowOff>
    </xdr:to>
    <xdr:sp macro="" textlink="">
      <xdr:nvSpPr>
        <xdr:cNvPr id="14" name="Rectangle: Rounded Corners 13">
          <a:extLst>
            <a:ext uri="{FF2B5EF4-FFF2-40B4-BE49-F238E27FC236}">
              <a16:creationId xmlns:a16="http://schemas.microsoft.com/office/drawing/2014/main" id="{1EDCDE9B-686A-4722-A1DA-48DE0F56E728}"/>
            </a:ext>
          </a:extLst>
        </xdr:cNvPr>
        <xdr:cNvSpPr/>
      </xdr:nvSpPr>
      <xdr:spPr>
        <a:xfrm>
          <a:off x="8064500" y="1231900"/>
          <a:ext cx="2489200" cy="1104900"/>
        </a:xfrm>
        <a:prstGeom prst="roundRect">
          <a:avLst/>
        </a:prstGeom>
        <a:solidFill>
          <a:schemeClr val="tx2"/>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solidFill>
                <a:schemeClr val="bg1"/>
              </a:solidFill>
            </a:rPr>
            <a:t>     </a:t>
          </a:r>
          <a:r>
            <a:rPr lang="en-US" sz="1600" b="1">
              <a:solidFill>
                <a:schemeClr val="bg1"/>
              </a:solidFill>
            </a:rPr>
            <a:t>BED</a:t>
          </a:r>
          <a:r>
            <a:rPr lang="en-US" sz="1600" b="1" baseline="0">
              <a:solidFill>
                <a:schemeClr val="bg1"/>
              </a:solidFill>
            </a:rPr>
            <a:t> OCCUPANCY</a:t>
          </a:r>
          <a:endParaRPr lang="en-US" sz="1600" b="1">
            <a:solidFill>
              <a:schemeClr val="bg1"/>
            </a:solidFill>
          </a:endParaRPr>
        </a:p>
      </xdr:txBody>
    </xdr:sp>
    <xdr:clientData/>
  </xdr:twoCellAnchor>
  <xdr:twoCellAnchor>
    <xdr:from>
      <xdr:col>1</xdr:col>
      <xdr:colOff>273957</xdr:colOff>
      <xdr:row>8</xdr:row>
      <xdr:rowOff>90714</xdr:rowOff>
    </xdr:from>
    <xdr:to>
      <xdr:col>4</xdr:col>
      <xdr:colOff>390071</xdr:colOff>
      <xdr:row>13</xdr:row>
      <xdr:rowOff>0</xdr:rowOff>
    </xdr:to>
    <xdr:sp macro="" textlink="pivottable!B22">
      <xdr:nvSpPr>
        <xdr:cNvPr id="15" name="TextBox 14">
          <a:extLst>
            <a:ext uri="{FF2B5EF4-FFF2-40B4-BE49-F238E27FC236}">
              <a16:creationId xmlns:a16="http://schemas.microsoft.com/office/drawing/2014/main" id="{DB3048CE-67AB-0F20-CD08-6241FC358224}"/>
            </a:ext>
          </a:extLst>
        </xdr:cNvPr>
        <xdr:cNvSpPr txBox="1"/>
      </xdr:nvSpPr>
      <xdr:spPr>
        <a:xfrm flipH="1">
          <a:off x="887790" y="1614714"/>
          <a:ext cx="1957614" cy="861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3BFA16-ED2E-42A0-A271-5E6E162BD693}" type="TxLink">
            <a:rPr lang="en-US" sz="3200" b="1" i="0" u="none" strike="noStrike">
              <a:solidFill>
                <a:schemeClr val="bg1"/>
              </a:solidFill>
              <a:latin typeface="Calibri"/>
              <a:ea typeface="Calibri"/>
              <a:cs typeface="Calibri"/>
            </a:rPr>
            <a:pPr/>
            <a:t>6501</a:t>
          </a:fld>
          <a:endParaRPr lang="en-US" sz="3200" b="1">
            <a:solidFill>
              <a:schemeClr val="bg1"/>
            </a:solidFill>
          </a:endParaRPr>
        </a:p>
      </xdr:txBody>
    </xdr:sp>
    <xdr:clientData/>
  </xdr:twoCellAnchor>
  <xdr:oneCellAnchor>
    <xdr:from>
      <xdr:col>5</xdr:col>
      <xdr:colOff>340179</xdr:colOff>
      <xdr:row>8</xdr:row>
      <xdr:rowOff>128813</xdr:rowOff>
    </xdr:from>
    <xdr:ext cx="1033236" cy="548520"/>
    <xdr:sp macro="" textlink="pivottable!B27">
      <xdr:nvSpPr>
        <xdr:cNvPr id="16" name="TextBox 15">
          <a:extLst>
            <a:ext uri="{FF2B5EF4-FFF2-40B4-BE49-F238E27FC236}">
              <a16:creationId xmlns:a16="http://schemas.microsoft.com/office/drawing/2014/main" id="{67C92C68-A6CE-8F5D-9B9F-996BFE41BF94}"/>
            </a:ext>
          </a:extLst>
        </xdr:cNvPr>
        <xdr:cNvSpPr txBox="1"/>
      </xdr:nvSpPr>
      <xdr:spPr>
        <a:xfrm>
          <a:off x="3409346" y="1652813"/>
          <a:ext cx="1033236" cy="548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5523FC6-E01A-4D4E-A13D-283E5762150F}" type="TxLink">
            <a:rPr lang="en-US" sz="3200" b="1" i="0" u="none" strike="noStrike">
              <a:solidFill>
                <a:schemeClr val="bg1"/>
              </a:solidFill>
              <a:latin typeface="Calibri"/>
              <a:ea typeface="Calibri"/>
              <a:cs typeface="Calibri"/>
            </a:rPr>
            <a:pPr/>
            <a:t>3.541409014</a:t>
          </a:fld>
          <a:endParaRPr lang="en-US" sz="3200" b="1">
            <a:solidFill>
              <a:schemeClr val="bg1"/>
            </a:solidFill>
          </a:endParaRPr>
        </a:p>
      </xdr:txBody>
    </xdr:sp>
    <xdr:clientData/>
  </xdr:oneCellAnchor>
  <xdr:oneCellAnchor>
    <xdr:from>
      <xdr:col>10</xdr:col>
      <xdr:colOff>45355</xdr:colOff>
      <xdr:row>8</xdr:row>
      <xdr:rowOff>96156</xdr:rowOff>
    </xdr:from>
    <xdr:ext cx="1330479" cy="581177"/>
    <xdr:sp macro="" textlink="pivottable!B30">
      <xdr:nvSpPr>
        <xdr:cNvPr id="17" name="TextBox 16">
          <a:extLst>
            <a:ext uri="{FF2B5EF4-FFF2-40B4-BE49-F238E27FC236}">
              <a16:creationId xmlns:a16="http://schemas.microsoft.com/office/drawing/2014/main" id="{3899FE8F-4B8D-4C02-D817-646E615B6A43}"/>
            </a:ext>
          </a:extLst>
        </xdr:cNvPr>
        <xdr:cNvSpPr txBox="1"/>
      </xdr:nvSpPr>
      <xdr:spPr>
        <a:xfrm>
          <a:off x="6183688" y="1620156"/>
          <a:ext cx="1330479" cy="581177"/>
        </a:xfrm>
        <a:prstGeom prst="rect">
          <a:avLst/>
        </a:prstGeom>
        <a:solidFill>
          <a:schemeClr val="tx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A8D427D0-E5D5-4DD3-90E0-2172868D67E9}" type="TxLink">
            <a:rPr lang="en-US" sz="3200" b="1" i="0" u="none" strike="noStrike">
              <a:solidFill>
                <a:schemeClr val="bg1"/>
              </a:solidFill>
              <a:latin typeface="Calibri"/>
              <a:ea typeface="Calibri"/>
              <a:cs typeface="Calibri"/>
            </a:rPr>
            <a:pPr/>
            <a:t>64.4473158</a:t>
          </a:fld>
          <a:endParaRPr lang="en-US" sz="3200" b="1">
            <a:solidFill>
              <a:schemeClr val="bg1"/>
            </a:solidFill>
          </a:endParaRPr>
        </a:p>
      </xdr:txBody>
    </xdr:sp>
    <xdr:clientData/>
  </xdr:oneCellAnchor>
  <xdr:twoCellAnchor editAs="oneCell">
    <xdr:from>
      <xdr:col>9</xdr:col>
      <xdr:colOff>63953</xdr:colOff>
      <xdr:row>8</xdr:row>
      <xdr:rowOff>52159</xdr:rowOff>
    </xdr:from>
    <xdr:to>
      <xdr:col>10</xdr:col>
      <xdr:colOff>0</xdr:colOff>
      <xdr:row>11</xdr:row>
      <xdr:rowOff>114464</xdr:rowOff>
    </xdr:to>
    <xdr:pic>
      <xdr:nvPicPr>
        <xdr:cNvPr id="19" name="Graphic 18" descr="Clock with solid fill">
          <a:extLst>
            <a:ext uri="{FF2B5EF4-FFF2-40B4-BE49-F238E27FC236}">
              <a16:creationId xmlns:a16="http://schemas.microsoft.com/office/drawing/2014/main" id="{4EBF5E53-AAE4-3986-6A04-13911C827A9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620203" y="1463270"/>
          <a:ext cx="553408" cy="591472"/>
        </a:xfrm>
        <a:prstGeom prst="rect">
          <a:avLst/>
        </a:prstGeom>
      </xdr:spPr>
    </xdr:pic>
    <xdr:clientData/>
  </xdr:twoCellAnchor>
  <xdr:twoCellAnchor editAs="oneCell">
    <xdr:from>
      <xdr:col>13</xdr:col>
      <xdr:colOff>441778</xdr:colOff>
      <xdr:row>8</xdr:row>
      <xdr:rowOff>33564</xdr:rowOff>
    </xdr:from>
    <xdr:to>
      <xdr:col>14</xdr:col>
      <xdr:colOff>335137</xdr:colOff>
      <xdr:row>11</xdr:row>
      <xdr:rowOff>1255</xdr:rowOff>
    </xdr:to>
    <xdr:pic>
      <xdr:nvPicPr>
        <xdr:cNvPr id="20" name="Graphic 19" descr="Sleep with solid fill">
          <a:extLst>
            <a:ext uri="{FF2B5EF4-FFF2-40B4-BE49-F238E27FC236}">
              <a16:creationId xmlns:a16="http://schemas.microsoft.com/office/drawing/2014/main" id="{E872C1DE-29AB-D5ED-C20E-33B8FD763A1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467472" y="1444675"/>
          <a:ext cx="510721" cy="496858"/>
        </a:xfrm>
        <a:prstGeom prst="rect">
          <a:avLst/>
        </a:prstGeom>
      </xdr:spPr>
    </xdr:pic>
    <xdr:clientData/>
  </xdr:twoCellAnchor>
  <xdr:oneCellAnchor>
    <xdr:from>
      <xdr:col>14</xdr:col>
      <xdr:colOff>312056</xdr:colOff>
      <xdr:row>8</xdr:row>
      <xdr:rowOff>88899</xdr:rowOff>
    </xdr:from>
    <xdr:ext cx="1190777" cy="609601"/>
    <xdr:sp macro="" textlink="pivottable!B34">
      <xdr:nvSpPr>
        <xdr:cNvPr id="21" name="TextBox 20">
          <a:extLst>
            <a:ext uri="{FF2B5EF4-FFF2-40B4-BE49-F238E27FC236}">
              <a16:creationId xmlns:a16="http://schemas.microsoft.com/office/drawing/2014/main" id="{7D6055A8-A3D0-AF85-CAA0-C388F59B6910}"/>
            </a:ext>
          </a:extLst>
        </xdr:cNvPr>
        <xdr:cNvSpPr txBox="1"/>
      </xdr:nvSpPr>
      <xdr:spPr>
        <a:xfrm>
          <a:off x="8905723" y="1612899"/>
          <a:ext cx="1190777" cy="6096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CC8DC4A-CC1E-4878-8E9E-0ADB6B0FB2A9}" type="TxLink">
            <a:rPr lang="en-US" sz="3200" b="1" i="0" u="none" strike="noStrike">
              <a:solidFill>
                <a:schemeClr val="bg1"/>
              </a:solidFill>
              <a:latin typeface="Calibri"/>
              <a:ea typeface="Calibri"/>
              <a:cs typeface="Calibri"/>
            </a:rPr>
            <a:pPr/>
            <a:t>72%</a:t>
          </a:fld>
          <a:endParaRPr lang="en-US" sz="3200" b="1">
            <a:solidFill>
              <a:schemeClr val="bg1"/>
            </a:solidFill>
          </a:endParaRPr>
        </a:p>
      </xdr:txBody>
    </xdr:sp>
    <xdr:clientData/>
  </xdr:oneCellAnchor>
  <xdr:twoCellAnchor>
    <xdr:from>
      <xdr:col>24</xdr:col>
      <xdr:colOff>341841</xdr:colOff>
      <xdr:row>43</xdr:row>
      <xdr:rowOff>134408</xdr:rowOff>
    </xdr:from>
    <xdr:to>
      <xdr:col>35</xdr:col>
      <xdr:colOff>516466</xdr:colOff>
      <xdr:row>72</xdr:row>
      <xdr:rowOff>7409</xdr:rowOff>
    </xdr:to>
    <xdr:graphicFrame macro="">
      <xdr:nvGraphicFramePr>
        <xdr:cNvPr id="24" name="Chart 23">
          <a:extLst>
            <a:ext uri="{FF2B5EF4-FFF2-40B4-BE49-F238E27FC236}">
              <a16:creationId xmlns:a16="http://schemas.microsoft.com/office/drawing/2014/main" id="{89213517-8C61-4CB4-A479-AACD7DF51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174625</xdr:colOff>
      <xdr:row>74</xdr:row>
      <xdr:rowOff>60324</xdr:rowOff>
    </xdr:from>
    <xdr:to>
      <xdr:col>11</xdr:col>
      <xdr:colOff>206375</xdr:colOff>
      <xdr:row>107</xdr:row>
      <xdr:rowOff>63499</xdr:rowOff>
    </xdr:to>
    <xdr:graphicFrame macro="">
      <xdr:nvGraphicFramePr>
        <xdr:cNvPr id="25" name="Chart 24">
          <a:extLst>
            <a:ext uri="{FF2B5EF4-FFF2-40B4-BE49-F238E27FC236}">
              <a16:creationId xmlns:a16="http://schemas.microsoft.com/office/drawing/2014/main" id="{A127E61F-8AC3-4A2D-ABAD-5398979D6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376466</xdr:colOff>
      <xdr:row>8</xdr:row>
      <xdr:rowOff>62594</xdr:rowOff>
    </xdr:from>
    <xdr:to>
      <xdr:col>1</xdr:col>
      <xdr:colOff>323008</xdr:colOff>
      <xdr:row>11</xdr:row>
      <xdr:rowOff>70555</xdr:rowOff>
    </xdr:to>
    <xdr:pic>
      <xdr:nvPicPr>
        <xdr:cNvPr id="27" name="Graphic 26" descr="Users with solid fill">
          <a:extLst>
            <a:ext uri="{FF2B5EF4-FFF2-40B4-BE49-F238E27FC236}">
              <a16:creationId xmlns:a16="http://schemas.microsoft.com/office/drawing/2014/main" id="{87CB8B49-3254-99F5-144F-41442B3BDAD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76466" y="1473705"/>
          <a:ext cx="563903" cy="537128"/>
        </a:xfrm>
        <a:prstGeom prst="rect">
          <a:avLst/>
        </a:prstGeom>
      </xdr:spPr>
    </xdr:pic>
    <xdr:clientData/>
  </xdr:twoCellAnchor>
  <xdr:twoCellAnchor>
    <xdr:from>
      <xdr:col>22</xdr:col>
      <xdr:colOff>127000</xdr:colOff>
      <xdr:row>6</xdr:row>
      <xdr:rowOff>101600</xdr:rowOff>
    </xdr:from>
    <xdr:to>
      <xdr:col>26</xdr:col>
      <xdr:colOff>165100</xdr:colOff>
      <xdr:row>12</xdr:row>
      <xdr:rowOff>101600</xdr:rowOff>
    </xdr:to>
    <xdr:sp macro="" textlink="">
      <xdr:nvSpPr>
        <xdr:cNvPr id="28" name="Rectangle: Rounded Corners 27">
          <a:extLst>
            <a:ext uri="{FF2B5EF4-FFF2-40B4-BE49-F238E27FC236}">
              <a16:creationId xmlns:a16="http://schemas.microsoft.com/office/drawing/2014/main" id="{B9F09408-6229-30F9-4457-0D82C950BE32}"/>
            </a:ext>
          </a:extLst>
        </xdr:cNvPr>
        <xdr:cNvSpPr/>
      </xdr:nvSpPr>
      <xdr:spPr>
        <a:xfrm>
          <a:off x="13538200" y="1244600"/>
          <a:ext cx="2476500" cy="1143000"/>
        </a:xfrm>
        <a:prstGeom prst="roundRect">
          <a:avLst/>
        </a:prstGeom>
        <a:solidFill>
          <a:schemeClr val="tx2"/>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TOTAL BILLED  REVENUE</a:t>
          </a:r>
        </a:p>
      </xdr:txBody>
    </xdr:sp>
    <xdr:clientData/>
  </xdr:twoCellAnchor>
  <xdr:twoCellAnchor>
    <xdr:from>
      <xdr:col>31</xdr:col>
      <xdr:colOff>228601</xdr:colOff>
      <xdr:row>6</xdr:row>
      <xdr:rowOff>159656</xdr:rowOff>
    </xdr:from>
    <xdr:to>
      <xdr:col>35</xdr:col>
      <xdr:colOff>523875</xdr:colOff>
      <xdr:row>12</xdr:row>
      <xdr:rowOff>126999</xdr:rowOff>
    </xdr:to>
    <xdr:sp macro="" textlink="">
      <xdr:nvSpPr>
        <xdr:cNvPr id="29" name="Rectangle: Rounded Corners 28">
          <a:extLst>
            <a:ext uri="{FF2B5EF4-FFF2-40B4-BE49-F238E27FC236}">
              <a16:creationId xmlns:a16="http://schemas.microsoft.com/office/drawing/2014/main" id="{7F7B0ED9-D70F-9DCA-3143-ACF58BCF3C69}"/>
            </a:ext>
          </a:extLst>
        </xdr:cNvPr>
        <xdr:cNvSpPr/>
      </xdr:nvSpPr>
      <xdr:spPr>
        <a:xfrm>
          <a:off x="18929351" y="1302656"/>
          <a:ext cx="2708274" cy="1110343"/>
        </a:xfrm>
        <a:prstGeom prst="roundRect">
          <a:avLst/>
        </a:prstGeom>
        <a:solidFill>
          <a:schemeClr val="tx2"/>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AVG</a:t>
          </a:r>
          <a:r>
            <a:rPr lang="en-US" sz="1600" b="1" baseline="0">
              <a:solidFill>
                <a:schemeClr val="bg1"/>
              </a:solidFill>
            </a:rPr>
            <a:t> PATIENT SATISFACTION</a:t>
          </a:r>
          <a:endParaRPr lang="en-US" sz="1600" b="1">
            <a:solidFill>
              <a:schemeClr val="bg1"/>
            </a:solidFill>
          </a:endParaRPr>
        </a:p>
      </xdr:txBody>
    </xdr:sp>
    <xdr:clientData/>
  </xdr:twoCellAnchor>
  <xdr:oneCellAnchor>
    <xdr:from>
      <xdr:col>19</xdr:col>
      <xdr:colOff>132443</xdr:colOff>
      <xdr:row>8</xdr:row>
      <xdr:rowOff>142874</xdr:rowOff>
    </xdr:from>
    <xdr:ext cx="1447800" cy="682626"/>
    <xdr:sp macro="" textlink="pivottable!B37">
      <xdr:nvSpPr>
        <xdr:cNvPr id="18" name="TextBox 17">
          <a:extLst>
            <a:ext uri="{FF2B5EF4-FFF2-40B4-BE49-F238E27FC236}">
              <a16:creationId xmlns:a16="http://schemas.microsoft.com/office/drawing/2014/main" id="{AEEAE3ED-601F-7AE8-9984-ED630ED3AE39}"/>
            </a:ext>
          </a:extLst>
        </xdr:cNvPr>
        <xdr:cNvSpPr txBox="1"/>
      </xdr:nvSpPr>
      <xdr:spPr>
        <a:xfrm>
          <a:off x="11795276" y="1666874"/>
          <a:ext cx="1447800" cy="682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0F3DB68-FA4B-45BA-9BAE-8081CA6BCF7B}" type="TxLink">
            <a:rPr lang="en-US" sz="3200" b="1" i="0" u="none" strike="noStrike">
              <a:solidFill>
                <a:schemeClr val="bg1"/>
              </a:solidFill>
              <a:latin typeface="Calibri"/>
              <a:ea typeface="Calibri"/>
              <a:cs typeface="Calibri"/>
            </a:rPr>
            <a:pPr/>
            <a:t>8274.2</a:t>
          </a:fld>
          <a:endParaRPr lang="en-US" sz="3200" b="1">
            <a:solidFill>
              <a:schemeClr val="bg1"/>
            </a:solidFill>
          </a:endParaRPr>
        </a:p>
      </xdr:txBody>
    </xdr:sp>
    <xdr:clientData/>
  </xdr:oneCellAnchor>
  <xdr:oneCellAnchor>
    <xdr:from>
      <xdr:col>23</xdr:col>
      <xdr:colOff>179612</xdr:colOff>
      <xdr:row>8</xdr:row>
      <xdr:rowOff>81642</xdr:rowOff>
    </xdr:from>
    <xdr:ext cx="1197431" cy="489858"/>
    <xdr:sp macro="" textlink="pivottable!B40">
      <xdr:nvSpPr>
        <xdr:cNvPr id="22" name="TextBox 21">
          <a:extLst>
            <a:ext uri="{FF2B5EF4-FFF2-40B4-BE49-F238E27FC236}">
              <a16:creationId xmlns:a16="http://schemas.microsoft.com/office/drawing/2014/main" id="{3307F3C0-D7E0-3F97-01A9-71A92E241B3E}"/>
            </a:ext>
          </a:extLst>
        </xdr:cNvPr>
        <xdr:cNvSpPr txBox="1"/>
      </xdr:nvSpPr>
      <xdr:spPr>
        <a:xfrm>
          <a:off x="14054362" y="1605642"/>
          <a:ext cx="1197431" cy="4898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2CFD736-CB61-4C7E-841D-72205D20E673}" type="TxLink">
            <a:rPr lang="en-US" sz="3200" b="1" i="0" u="none" strike="noStrike">
              <a:solidFill>
                <a:schemeClr val="bg1"/>
              </a:solidFill>
              <a:latin typeface="Calibri"/>
              <a:ea typeface="Calibri"/>
              <a:cs typeface="Calibri"/>
            </a:rPr>
            <a:pPr/>
            <a:t>63440695.6</a:t>
          </a:fld>
          <a:endParaRPr lang="en-US" sz="3200" b="1">
            <a:solidFill>
              <a:schemeClr val="bg1"/>
            </a:solidFill>
          </a:endParaRPr>
        </a:p>
      </xdr:txBody>
    </xdr:sp>
    <xdr:clientData/>
  </xdr:oneCellAnchor>
  <xdr:oneCellAnchor>
    <xdr:from>
      <xdr:col>32</xdr:col>
      <xdr:colOff>351972</xdr:colOff>
      <xdr:row>8</xdr:row>
      <xdr:rowOff>107042</xdr:rowOff>
    </xdr:from>
    <xdr:ext cx="907143" cy="527957"/>
    <xdr:sp macro="" textlink="pivottable!B46">
      <xdr:nvSpPr>
        <xdr:cNvPr id="30" name="TextBox 29">
          <a:extLst>
            <a:ext uri="{FF2B5EF4-FFF2-40B4-BE49-F238E27FC236}">
              <a16:creationId xmlns:a16="http://schemas.microsoft.com/office/drawing/2014/main" id="{F3363CDF-042C-B676-45B5-3D1DE6201755}"/>
            </a:ext>
          </a:extLst>
        </xdr:cNvPr>
        <xdr:cNvSpPr txBox="1"/>
      </xdr:nvSpPr>
      <xdr:spPr>
        <a:xfrm>
          <a:off x="19655972" y="1631042"/>
          <a:ext cx="907143" cy="527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FE64348-5CD0-47F3-8357-C6E438FF859A}" type="TxLink">
            <a:rPr lang="en-US" sz="3200" b="1" i="0" u="none" strike="noStrike">
              <a:solidFill>
                <a:schemeClr val="bg1"/>
              </a:solidFill>
              <a:latin typeface="Calibri"/>
              <a:ea typeface="Calibri"/>
              <a:cs typeface="Calibri"/>
            </a:rPr>
            <a:pPr/>
            <a:t>3.63153361</a:t>
          </a:fld>
          <a:endParaRPr lang="en-US" sz="3200" b="1">
            <a:solidFill>
              <a:schemeClr val="bg1"/>
            </a:solidFill>
          </a:endParaRPr>
        </a:p>
      </xdr:txBody>
    </xdr:sp>
    <xdr:clientData/>
  </xdr:oneCellAnchor>
  <xdr:twoCellAnchor>
    <xdr:from>
      <xdr:col>26</xdr:col>
      <xdr:colOff>406400</xdr:colOff>
      <xdr:row>6</xdr:row>
      <xdr:rowOff>101600</xdr:rowOff>
    </xdr:from>
    <xdr:to>
      <xdr:col>30</xdr:col>
      <xdr:colOff>596900</xdr:colOff>
      <xdr:row>12</xdr:row>
      <xdr:rowOff>101599</xdr:rowOff>
    </xdr:to>
    <xdr:grpSp>
      <xdr:nvGrpSpPr>
        <xdr:cNvPr id="5" name="Group 4">
          <a:extLst>
            <a:ext uri="{FF2B5EF4-FFF2-40B4-BE49-F238E27FC236}">
              <a16:creationId xmlns:a16="http://schemas.microsoft.com/office/drawing/2014/main" id="{F7A6FAB2-4294-A5C9-50CB-2D067C29BD98}"/>
            </a:ext>
          </a:extLst>
        </xdr:cNvPr>
        <xdr:cNvGrpSpPr/>
      </xdr:nvGrpSpPr>
      <xdr:grpSpPr>
        <a:xfrm>
          <a:off x="16090900" y="1244600"/>
          <a:ext cx="2603500" cy="1142999"/>
          <a:chOff x="16243300" y="1244600"/>
          <a:chExt cx="2603500" cy="1142999"/>
        </a:xfrm>
        <a:solidFill>
          <a:schemeClr val="tx2"/>
        </a:solidFill>
      </xdr:grpSpPr>
      <xdr:sp macro="" textlink="">
        <xdr:nvSpPr>
          <xdr:cNvPr id="12" name="Rectangle: Rounded Corners 11">
            <a:extLst>
              <a:ext uri="{FF2B5EF4-FFF2-40B4-BE49-F238E27FC236}">
                <a16:creationId xmlns:a16="http://schemas.microsoft.com/office/drawing/2014/main" id="{387CC343-0E27-11C4-8A0E-C0CB0529F4E8}"/>
              </a:ext>
            </a:extLst>
          </xdr:cNvPr>
          <xdr:cNvSpPr/>
        </xdr:nvSpPr>
        <xdr:spPr>
          <a:xfrm>
            <a:off x="16243300" y="1244600"/>
            <a:ext cx="2603500" cy="1142999"/>
          </a:xfrm>
          <a:prstGeom prst="roundRect">
            <a:avLst/>
          </a:prstGeom>
          <a:grp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          C OST</a:t>
            </a:r>
            <a:r>
              <a:rPr lang="en-US" sz="1600" b="1" baseline="0">
                <a:solidFill>
                  <a:schemeClr val="bg1"/>
                </a:solidFill>
              </a:rPr>
              <a:t> PER VISIT</a:t>
            </a:r>
            <a:endParaRPr lang="en-US" sz="1600" b="1">
              <a:solidFill>
                <a:schemeClr val="bg1"/>
              </a:solidFill>
            </a:endParaRPr>
          </a:p>
        </xdr:txBody>
      </xdr:sp>
      <xdr:sp macro="" textlink="pivottable!B43">
        <xdr:nvSpPr>
          <xdr:cNvPr id="31" name="TextBox 30">
            <a:extLst>
              <a:ext uri="{FF2B5EF4-FFF2-40B4-BE49-F238E27FC236}">
                <a16:creationId xmlns:a16="http://schemas.microsoft.com/office/drawing/2014/main" id="{5FA54359-02CB-DB4A-2D89-453D80397FFA}"/>
              </a:ext>
            </a:extLst>
          </xdr:cNvPr>
          <xdr:cNvSpPr txBox="1"/>
        </xdr:nvSpPr>
        <xdr:spPr>
          <a:xfrm>
            <a:off x="17032514" y="1641928"/>
            <a:ext cx="1372732" cy="453572"/>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F1869D6-F2CA-45E4-BFC4-E30B1F7BAA47}" type="TxLink">
              <a:rPr lang="en-US" sz="3200" b="1" i="0" u="none" strike="noStrike">
                <a:solidFill>
                  <a:schemeClr val="bg1"/>
                </a:solidFill>
                <a:latin typeface="Calibri"/>
                <a:ea typeface="Calibri"/>
                <a:cs typeface="Calibri"/>
              </a:rPr>
              <a:pPr/>
              <a:t>6344.2869</a:t>
            </a:fld>
            <a:endParaRPr lang="en-US" sz="3200" b="1">
              <a:solidFill>
                <a:schemeClr val="bg1"/>
              </a:solidFill>
            </a:endParaRPr>
          </a:p>
        </xdr:txBody>
      </xdr:sp>
    </xdr:grpSp>
    <xdr:clientData/>
  </xdr:twoCellAnchor>
  <xdr:twoCellAnchor editAs="oneCell">
    <xdr:from>
      <xdr:col>31</xdr:col>
      <xdr:colOff>310241</xdr:colOff>
      <xdr:row>8</xdr:row>
      <xdr:rowOff>58057</xdr:rowOff>
    </xdr:from>
    <xdr:to>
      <xdr:col>32</xdr:col>
      <xdr:colOff>183240</xdr:colOff>
      <xdr:row>11</xdr:row>
      <xdr:rowOff>8667</xdr:rowOff>
    </xdr:to>
    <xdr:pic>
      <xdr:nvPicPr>
        <xdr:cNvPr id="33" name="Graphic 32" descr="Star with solid fill">
          <a:extLst>
            <a:ext uri="{FF2B5EF4-FFF2-40B4-BE49-F238E27FC236}">
              <a16:creationId xmlns:a16="http://schemas.microsoft.com/office/drawing/2014/main" id="{FD13C6CB-D622-2AF6-10D8-F8EE8D280A1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9207841" y="1582057"/>
          <a:ext cx="482599" cy="507999"/>
        </a:xfrm>
        <a:prstGeom prst="rect">
          <a:avLst/>
        </a:prstGeom>
      </xdr:spPr>
    </xdr:pic>
    <xdr:clientData/>
  </xdr:twoCellAnchor>
  <xdr:twoCellAnchor editAs="oneCell">
    <xdr:from>
      <xdr:col>22</xdr:col>
      <xdr:colOff>217713</xdr:colOff>
      <xdr:row>8</xdr:row>
      <xdr:rowOff>67127</xdr:rowOff>
    </xdr:from>
    <xdr:to>
      <xdr:col>23</xdr:col>
      <xdr:colOff>176388</xdr:colOff>
      <xdr:row>10</xdr:row>
      <xdr:rowOff>91589</xdr:rowOff>
    </xdr:to>
    <xdr:pic>
      <xdr:nvPicPr>
        <xdr:cNvPr id="35" name="Graphic 34" descr="Money with solid fill">
          <a:extLst>
            <a:ext uri="{FF2B5EF4-FFF2-40B4-BE49-F238E27FC236}">
              <a16:creationId xmlns:a16="http://schemas.microsoft.com/office/drawing/2014/main" id="{318D6E0F-F6C3-B6AA-80B7-DAFF168E4BF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3799657" y="1478238"/>
          <a:ext cx="576037" cy="377240"/>
        </a:xfrm>
        <a:prstGeom prst="rect">
          <a:avLst/>
        </a:prstGeom>
      </xdr:spPr>
    </xdr:pic>
    <xdr:clientData/>
  </xdr:twoCellAnchor>
  <xdr:twoCellAnchor>
    <xdr:from>
      <xdr:col>11</xdr:col>
      <xdr:colOff>536574</xdr:colOff>
      <xdr:row>74</xdr:row>
      <xdr:rowOff>63501</xdr:rowOff>
    </xdr:from>
    <xdr:to>
      <xdr:col>24</xdr:col>
      <xdr:colOff>111125</xdr:colOff>
      <xdr:row>107</xdr:row>
      <xdr:rowOff>79375</xdr:rowOff>
    </xdr:to>
    <xdr:graphicFrame macro="">
      <xdr:nvGraphicFramePr>
        <xdr:cNvPr id="36" name="Chart 35">
          <a:extLst>
            <a:ext uri="{FF2B5EF4-FFF2-40B4-BE49-F238E27FC236}">
              <a16:creationId xmlns:a16="http://schemas.microsoft.com/office/drawing/2014/main" id="{D4D4F798-DE7F-4EF7-B77F-FC1BB6AD3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24</xdr:col>
      <xdr:colOff>495753</xdr:colOff>
      <xdr:row>74</xdr:row>
      <xdr:rowOff>85272</xdr:rowOff>
    </xdr:from>
    <xdr:to>
      <xdr:col>36</xdr:col>
      <xdr:colOff>31750</xdr:colOff>
      <xdr:row>107</xdr:row>
      <xdr:rowOff>63500</xdr:rowOff>
    </xdr:to>
    <xdr:graphicFrame macro="">
      <xdr:nvGraphicFramePr>
        <xdr:cNvPr id="39" name="Chart 38">
          <a:extLst>
            <a:ext uri="{FF2B5EF4-FFF2-40B4-BE49-F238E27FC236}">
              <a16:creationId xmlns:a16="http://schemas.microsoft.com/office/drawing/2014/main" id="{ED243E74-8546-43CE-8A3C-82F0BB02A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36</xdr:col>
      <xdr:colOff>285749</xdr:colOff>
      <xdr:row>74</xdr:row>
      <xdr:rowOff>158750</xdr:rowOff>
    </xdr:from>
    <xdr:to>
      <xdr:col>46</xdr:col>
      <xdr:colOff>174624</xdr:colOff>
      <xdr:row>107</xdr:row>
      <xdr:rowOff>63500</xdr:rowOff>
    </xdr:to>
    <xdr:graphicFrame macro="">
      <xdr:nvGraphicFramePr>
        <xdr:cNvPr id="40" name="Chart 39">
          <a:extLst>
            <a:ext uri="{FF2B5EF4-FFF2-40B4-BE49-F238E27FC236}">
              <a16:creationId xmlns:a16="http://schemas.microsoft.com/office/drawing/2014/main" id="{46DE9A8A-3DCC-4E25-9C50-69E09618E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36</xdr:col>
      <xdr:colOff>388710</xdr:colOff>
      <xdr:row>0</xdr:row>
      <xdr:rowOff>85725</xdr:rowOff>
    </xdr:from>
    <xdr:to>
      <xdr:col>45</xdr:col>
      <xdr:colOff>539750</xdr:colOff>
      <xdr:row>5</xdr:row>
      <xdr:rowOff>156483</xdr:rowOff>
    </xdr:to>
    <mc:AlternateContent xmlns:mc="http://schemas.openxmlformats.org/markup-compatibility/2006" xmlns:a14="http://schemas.microsoft.com/office/drawing/2010/main">
      <mc:Choice Requires="a14">
        <xdr:graphicFrame macro="">
          <xdr:nvGraphicFramePr>
            <xdr:cNvPr id="42" name="Year 1">
              <a:extLst>
                <a:ext uri="{FF2B5EF4-FFF2-40B4-BE49-F238E27FC236}">
                  <a16:creationId xmlns:a16="http://schemas.microsoft.com/office/drawing/2014/main" id="{7019C5D0-8182-4CF7-B811-C08576BC2FF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2486710" y="85725"/>
              <a:ext cx="5675540" cy="10232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384173</xdr:colOff>
      <xdr:row>6</xdr:row>
      <xdr:rowOff>159203</xdr:rowOff>
    </xdr:from>
    <xdr:to>
      <xdr:col>45</xdr:col>
      <xdr:colOff>555624</xdr:colOff>
      <xdr:row>29</xdr:row>
      <xdr:rowOff>158750</xdr:rowOff>
    </xdr:to>
    <mc:AlternateContent xmlns:mc="http://schemas.openxmlformats.org/markup-compatibility/2006" xmlns:a14="http://schemas.microsoft.com/office/drawing/2010/main">
      <mc:Choice Requires="a14">
        <xdr:graphicFrame macro="">
          <xdr:nvGraphicFramePr>
            <xdr:cNvPr id="43" name="Month 1">
              <a:extLst>
                <a:ext uri="{FF2B5EF4-FFF2-40B4-BE49-F238E27FC236}">
                  <a16:creationId xmlns:a16="http://schemas.microsoft.com/office/drawing/2014/main" id="{A17E3A18-A26E-46F4-A9D5-9B5F0632184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2482173" y="1302203"/>
              <a:ext cx="5695951" cy="43810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441778</xdr:colOff>
      <xdr:row>30</xdr:row>
      <xdr:rowOff>146051</xdr:rowOff>
    </xdr:from>
    <xdr:to>
      <xdr:col>46</xdr:col>
      <xdr:colOff>31749</xdr:colOff>
      <xdr:row>44</xdr:row>
      <xdr:rowOff>149225</xdr:rowOff>
    </xdr:to>
    <mc:AlternateContent xmlns:mc="http://schemas.openxmlformats.org/markup-compatibility/2006" xmlns:a14="http://schemas.microsoft.com/office/drawing/2010/main">
      <mc:Choice Requires="a14">
        <xdr:graphicFrame macro="">
          <xdr:nvGraphicFramePr>
            <xdr:cNvPr id="44" name="Department 1">
              <a:extLst>
                <a:ext uri="{FF2B5EF4-FFF2-40B4-BE49-F238E27FC236}">
                  <a16:creationId xmlns:a16="http://schemas.microsoft.com/office/drawing/2014/main" id="{D0611D2A-0489-40FA-8C53-832B2EDB208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2539778" y="5861051"/>
              <a:ext cx="5728304" cy="2670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387350</xdr:colOff>
      <xdr:row>45</xdr:row>
      <xdr:rowOff>184152</xdr:rowOff>
    </xdr:from>
    <xdr:to>
      <xdr:col>46</xdr:col>
      <xdr:colOff>47625</xdr:colOff>
      <xdr:row>53</xdr:row>
      <xdr:rowOff>142876</xdr:rowOff>
    </xdr:to>
    <mc:AlternateContent xmlns:mc="http://schemas.openxmlformats.org/markup-compatibility/2006" xmlns:a14="http://schemas.microsoft.com/office/drawing/2010/main">
      <mc:Choice Requires="a14">
        <xdr:graphicFrame macro="">
          <xdr:nvGraphicFramePr>
            <xdr:cNvPr id="45" name="Insurance Type 1">
              <a:extLst>
                <a:ext uri="{FF2B5EF4-FFF2-40B4-BE49-F238E27FC236}">
                  <a16:creationId xmlns:a16="http://schemas.microsoft.com/office/drawing/2014/main" id="{ECAC8987-9E7D-46D8-B614-A5FDBA11C67B}"/>
                </a:ext>
              </a:extLst>
            </xdr:cNvPr>
            <xdr:cNvGraphicFramePr/>
          </xdr:nvGraphicFramePr>
          <xdr:xfrm>
            <a:off x="0" y="0"/>
            <a:ext cx="0" cy="0"/>
          </xdr:xfrm>
          <a:graphic>
            <a:graphicData uri="http://schemas.microsoft.com/office/drawing/2010/slicer">
              <sle:slicer xmlns:sle="http://schemas.microsoft.com/office/drawing/2010/slicer" name="Insurance Type 1"/>
            </a:graphicData>
          </a:graphic>
        </xdr:graphicFrame>
      </mc:Choice>
      <mc:Fallback xmlns="">
        <xdr:sp macro="" textlink="">
          <xdr:nvSpPr>
            <xdr:cNvPr id="0" name=""/>
            <xdr:cNvSpPr>
              <a:spLocks noTextEdit="1"/>
            </xdr:cNvSpPr>
          </xdr:nvSpPr>
          <xdr:spPr>
            <a:xfrm>
              <a:off x="22485350" y="8756652"/>
              <a:ext cx="5798608" cy="1482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414562</xdr:colOff>
      <xdr:row>54</xdr:row>
      <xdr:rowOff>185511</xdr:rowOff>
    </xdr:from>
    <xdr:to>
      <xdr:col>45</xdr:col>
      <xdr:colOff>555625</xdr:colOff>
      <xdr:row>62</xdr:row>
      <xdr:rowOff>0</xdr:rowOff>
    </xdr:to>
    <mc:AlternateContent xmlns:mc="http://schemas.openxmlformats.org/markup-compatibility/2006" xmlns:a14="http://schemas.microsoft.com/office/drawing/2010/main">
      <mc:Choice Requires="a14">
        <xdr:graphicFrame macro="">
          <xdr:nvGraphicFramePr>
            <xdr:cNvPr id="46" name="Staff Role 1">
              <a:extLst>
                <a:ext uri="{FF2B5EF4-FFF2-40B4-BE49-F238E27FC236}">
                  <a16:creationId xmlns:a16="http://schemas.microsoft.com/office/drawing/2014/main" id="{D7D7F5C7-1FC9-4CE9-9E33-C3744127666C}"/>
                </a:ext>
              </a:extLst>
            </xdr:cNvPr>
            <xdr:cNvGraphicFramePr/>
          </xdr:nvGraphicFramePr>
          <xdr:xfrm>
            <a:off x="0" y="0"/>
            <a:ext cx="0" cy="0"/>
          </xdr:xfrm>
          <a:graphic>
            <a:graphicData uri="http://schemas.microsoft.com/office/drawing/2010/slicer">
              <sle:slicer xmlns:sle="http://schemas.microsoft.com/office/drawing/2010/slicer" name="Staff Role 1"/>
            </a:graphicData>
          </a:graphic>
        </xdr:graphicFrame>
      </mc:Choice>
      <mc:Fallback xmlns="">
        <xdr:sp macro="" textlink="">
          <xdr:nvSpPr>
            <xdr:cNvPr id="0" name=""/>
            <xdr:cNvSpPr>
              <a:spLocks noTextEdit="1"/>
            </xdr:cNvSpPr>
          </xdr:nvSpPr>
          <xdr:spPr>
            <a:xfrm>
              <a:off x="22512562" y="10472511"/>
              <a:ext cx="5665563" cy="13384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465818</xdr:colOff>
      <xdr:row>63</xdr:row>
      <xdr:rowOff>31749</xdr:rowOff>
    </xdr:from>
    <xdr:to>
      <xdr:col>45</xdr:col>
      <xdr:colOff>539750</xdr:colOff>
      <xdr:row>72</xdr:row>
      <xdr:rowOff>79374</xdr:rowOff>
    </xdr:to>
    <mc:AlternateContent xmlns:mc="http://schemas.openxmlformats.org/markup-compatibility/2006" xmlns:a14="http://schemas.microsoft.com/office/drawing/2010/main">
      <mc:Choice Requires="a14">
        <xdr:graphicFrame macro="">
          <xdr:nvGraphicFramePr>
            <xdr:cNvPr id="47" name="Admission Type 1">
              <a:extLst>
                <a:ext uri="{FF2B5EF4-FFF2-40B4-BE49-F238E27FC236}">
                  <a16:creationId xmlns:a16="http://schemas.microsoft.com/office/drawing/2014/main" id="{F3C9E177-067F-4248-806D-7C14E70A807F}"/>
                </a:ext>
              </a:extLst>
            </xdr:cNvPr>
            <xdr:cNvGraphicFramePr/>
          </xdr:nvGraphicFramePr>
          <xdr:xfrm>
            <a:off x="0" y="0"/>
            <a:ext cx="0" cy="0"/>
          </xdr:xfrm>
          <a:graphic>
            <a:graphicData uri="http://schemas.microsoft.com/office/drawing/2010/slicer">
              <sle:slicer xmlns:sle="http://schemas.microsoft.com/office/drawing/2010/slicer" name="Admission Type 1"/>
            </a:graphicData>
          </a:graphic>
        </xdr:graphicFrame>
      </mc:Choice>
      <mc:Fallback xmlns="">
        <xdr:sp macro="" textlink="">
          <xdr:nvSpPr>
            <xdr:cNvPr id="0" name=""/>
            <xdr:cNvSpPr>
              <a:spLocks noTextEdit="1"/>
            </xdr:cNvSpPr>
          </xdr:nvSpPr>
          <xdr:spPr>
            <a:xfrm>
              <a:off x="22563818" y="12033249"/>
              <a:ext cx="5598432" cy="1762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544286</xdr:colOff>
      <xdr:row>0</xdr:row>
      <xdr:rowOff>149679</xdr:rowOff>
    </xdr:from>
    <xdr:to>
      <xdr:col>2</xdr:col>
      <xdr:colOff>247650</xdr:colOff>
      <xdr:row>5</xdr:row>
      <xdr:rowOff>156936</xdr:rowOff>
    </xdr:to>
    <xdr:pic>
      <xdr:nvPicPr>
        <xdr:cNvPr id="49" name="Graphic 48" descr="Medical with solid fill">
          <a:extLst>
            <a:ext uri="{FF2B5EF4-FFF2-40B4-BE49-F238E27FC236}">
              <a16:creationId xmlns:a16="http://schemas.microsoft.com/office/drawing/2014/main" id="{0C6C436C-B317-A0A4-EFE2-5264D87B896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44286" y="149679"/>
          <a:ext cx="909864" cy="959757"/>
        </a:xfrm>
        <a:prstGeom prst="rect">
          <a:avLst/>
        </a:prstGeom>
      </xdr:spPr>
    </xdr:pic>
    <xdr:clientData/>
  </xdr:twoCellAnchor>
  <xdr:twoCellAnchor editAs="oneCell">
    <xdr:from>
      <xdr:col>4</xdr:col>
      <xdr:colOff>442686</xdr:colOff>
      <xdr:row>8</xdr:row>
      <xdr:rowOff>8667</xdr:rowOff>
    </xdr:from>
    <xdr:to>
      <xdr:col>5</xdr:col>
      <xdr:colOff>388055</xdr:colOff>
      <xdr:row>11</xdr:row>
      <xdr:rowOff>2474</xdr:rowOff>
    </xdr:to>
    <xdr:pic>
      <xdr:nvPicPr>
        <xdr:cNvPr id="51" name="Graphic 50" descr="Sleep with solid fill">
          <a:extLst>
            <a:ext uri="{FF2B5EF4-FFF2-40B4-BE49-F238E27FC236}">
              <a16:creationId xmlns:a16="http://schemas.microsoft.com/office/drawing/2014/main" id="{B9223B57-7425-6CA0-2BE5-771EF960A1E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19"/>
            </a:ext>
          </a:extLst>
        </a:blip>
        <a:stretch>
          <a:fillRect/>
        </a:stretch>
      </xdr:blipFill>
      <xdr:spPr>
        <a:xfrm>
          <a:off x="2912130" y="1419778"/>
          <a:ext cx="562731" cy="522974"/>
        </a:xfrm>
        <a:prstGeom prst="rect">
          <a:avLst/>
        </a:prstGeom>
      </xdr:spPr>
    </xdr:pic>
    <xdr:clientData/>
  </xdr:twoCellAnchor>
  <xdr:twoCellAnchor>
    <xdr:from>
      <xdr:col>0</xdr:col>
      <xdr:colOff>111125</xdr:colOff>
      <xdr:row>14</xdr:row>
      <xdr:rowOff>60324</xdr:rowOff>
    </xdr:from>
    <xdr:to>
      <xdr:col>11</xdr:col>
      <xdr:colOff>301625</xdr:colOff>
      <xdr:row>41</xdr:row>
      <xdr:rowOff>111125</xdr:rowOff>
    </xdr:to>
    <xdr:graphicFrame macro="">
      <xdr:nvGraphicFramePr>
        <xdr:cNvPr id="66" name="Chart 65">
          <a:extLst>
            <a:ext uri="{FF2B5EF4-FFF2-40B4-BE49-F238E27FC236}">
              <a16:creationId xmlns:a16="http://schemas.microsoft.com/office/drawing/2014/main" id="{C1D21D6D-D5C8-45B6-B779-FD1793DE6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12</xdr:col>
      <xdr:colOff>95250</xdr:colOff>
      <xdr:row>14</xdr:row>
      <xdr:rowOff>66675</xdr:rowOff>
    </xdr:from>
    <xdr:to>
      <xdr:col>23</xdr:col>
      <xdr:colOff>593725</xdr:colOff>
      <xdr:row>41</xdr:row>
      <xdr:rowOff>15875</xdr:rowOff>
    </xdr:to>
    <xdr:graphicFrame macro="">
      <xdr:nvGraphicFramePr>
        <xdr:cNvPr id="69" name="Chart 68">
          <a:extLst>
            <a:ext uri="{FF2B5EF4-FFF2-40B4-BE49-F238E27FC236}">
              <a16:creationId xmlns:a16="http://schemas.microsoft.com/office/drawing/2014/main" id="{E8D0336D-8930-45A7-98C0-E04B978E7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0</xdr:col>
      <xdr:colOff>111125</xdr:colOff>
      <xdr:row>43</xdr:row>
      <xdr:rowOff>98425</xdr:rowOff>
    </xdr:from>
    <xdr:to>
      <xdr:col>11</xdr:col>
      <xdr:colOff>269875</xdr:colOff>
      <xdr:row>71</xdr:row>
      <xdr:rowOff>142875</xdr:rowOff>
    </xdr:to>
    <xdr:graphicFrame macro="">
      <xdr:nvGraphicFramePr>
        <xdr:cNvPr id="70" name="Chart 69">
          <a:extLst>
            <a:ext uri="{FF2B5EF4-FFF2-40B4-BE49-F238E27FC236}">
              <a16:creationId xmlns:a16="http://schemas.microsoft.com/office/drawing/2014/main" id="{048AFC3C-D907-48DF-BBCC-A6D66FBAB2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12</xdr:col>
      <xdr:colOff>14967</xdr:colOff>
      <xdr:row>43</xdr:row>
      <xdr:rowOff>117474</xdr:rowOff>
    </xdr:from>
    <xdr:to>
      <xdr:col>24</xdr:col>
      <xdr:colOff>63500</xdr:colOff>
      <xdr:row>71</xdr:row>
      <xdr:rowOff>158749</xdr:rowOff>
    </xdr:to>
    <xdr:graphicFrame macro="">
      <xdr:nvGraphicFramePr>
        <xdr:cNvPr id="4" name="Chart 3">
          <a:extLst>
            <a:ext uri="{FF2B5EF4-FFF2-40B4-BE49-F238E27FC236}">
              <a16:creationId xmlns:a16="http://schemas.microsoft.com/office/drawing/2014/main" id="{3CCADC4D-BB1F-4A07-8904-26F071A89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48</xdr:col>
      <xdr:colOff>0</xdr:colOff>
      <xdr:row>18</xdr:row>
      <xdr:rowOff>0</xdr:rowOff>
    </xdr:from>
    <xdr:to>
      <xdr:col>49</xdr:col>
      <xdr:colOff>297039</xdr:colOff>
      <xdr:row>23</xdr:row>
      <xdr:rowOff>32456</xdr:rowOff>
    </xdr:to>
    <xdr:pic>
      <xdr:nvPicPr>
        <xdr:cNvPr id="26" name="Graphic 25" descr="Clock with solid fill">
          <a:extLst>
            <a:ext uri="{FF2B5EF4-FFF2-40B4-BE49-F238E27FC236}">
              <a16:creationId xmlns:a16="http://schemas.microsoft.com/office/drawing/2014/main" id="{7FE1D868-70AC-DBA3-C011-2F57328B2C0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24"/>
            </a:ext>
          </a:extLst>
        </a:blip>
        <a:stretch>
          <a:fillRect/>
        </a:stretch>
      </xdr:blipFill>
      <xdr:spPr>
        <a:xfrm>
          <a:off x="29633333" y="3175000"/>
          <a:ext cx="914400" cy="914400"/>
        </a:xfrm>
        <a:prstGeom prst="rect">
          <a:avLst/>
        </a:prstGeom>
      </xdr:spPr>
    </xdr:pic>
    <xdr:clientData/>
  </xdr:twoCellAnchor>
  <xdr:twoCellAnchor editAs="oneCell">
    <xdr:from>
      <xdr:col>18</xdr:col>
      <xdr:colOff>0</xdr:colOff>
      <xdr:row>8</xdr:row>
      <xdr:rowOff>17639</xdr:rowOff>
    </xdr:from>
    <xdr:to>
      <xdr:col>18</xdr:col>
      <xdr:colOff>599722</xdr:colOff>
      <xdr:row>11</xdr:row>
      <xdr:rowOff>88194</xdr:rowOff>
    </xdr:to>
    <xdr:pic>
      <xdr:nvPicPr>
        <xdr:cNvPr id="34" name="Graphic 33" descr="Clock with solid fill">
          <a:extLst>
            <a:ext uri="{FF2B5EF4-FFF2-40B4-BE49-F238E27FC236}">
              <a16:creationId xmlns:a16="http://schemas.microsoft.com/office/drawing/2014/main" id="{008E12C7-F71F-7790-B23C-8260D36D1B1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24"/>
            </a:ext>
          </a:extLst>
        </a:blip>
        <a:stretch>
          <a:fillRect/>
        </a:stretch>
      </xdr:blipFill>
      <xdr:spPr>
        <a:xfrm>
          <a:off x="11112500" y="1428750"/>
          <a:ext cx="599722" cy="599722"/>
        </a:xfrm>
        <a:prstGeom prst="rect">
          <a:avLst/>
        </a:prstGeom>
      </xdr:spPr>
    </xdr:pic>
    <xdr:clientData/>
  </xdr:twoCellAnchor>
  <xdr:twoCellAnchor editAs="oneCell">
    <xdr:from>
      <xdr:col>26</xdr:col>
      <xdr:colOff>440972</xdr:colOff>
      <xdr:row>7</xdr:row>
      <xdr:rowOff>70556</xdr:rowOff>
    </xdr:from>
    <xdr:to>
      <xdr:col>27</xdr:col>
      <xdr:colOff>582083</xdr:colOff>
      <xdr:row>11</xdr:row>
      <xdr:rowOff>123472</xdr:rowOff>
    </xdr:to>
    <xdr:pic>
      <xdr:nvPicPr>
        <xdr:cNvPr id="38" name="Graphic 37" descr="Coins with solid fill">
          <a:extLst>
            <a:ext uri="{FF2B5EF4-FFF2-40B4-BE49-F238E27FC236}">
              <a16:creationId xmlns:a16="http://schemas.microsoft.com/office/drawing/2014/main" id="{C19E5842-CDA6-4426-57A2-96A268599B71}"/>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6492361" y="1305278"/>
          <a:ext cx="758472" cy="75847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263.913726620369" createdVersion="8" refreshedVersion="8" minRefreshableVersion="3" recordCount="6501" xr:uid="{8E710DED-E618-4DF4-AA9C-B475DAC40F17}">
  <cacheSource type="worksheet">
    <worksheetSource name="Table1"/>
  </cacheSource>
  <cacheFields count="29">
    <cacheField name="Visit ID" numFmtId="0">
      <sharedItems count="6501">
        <s v="V100001"/>
        <s v="V100002"/>
        <s v="V100003"/>
        <s v="V100004"/>
        <s v="V100005"/>
        <s v="V100006"/>
        <s v="V100007"/>
        <s v="V100008"/>
        <s v="V100009"/>
        <s v="V100010"/>
        <s v="V100011"/>
        <s v="V100012"/>
        <s v="V100013"/>
        <s v="V100014"/>
        <s v="V100015"/>
        <s v="V100016"/>
        <s v="V100017"/>
        <s v="V100018"/>
        <s v="V100019"/>
        <s v="V100020"/>
        <s v="V100021"/>
        <s v="V100022"/>
        <s v="V100023"/>
        <s v="V100024"/>
        <s v="V100025"/>
        <s v="V100026"/>
        <s v="V100027"/>
        <s v="V100028"/>
        <s v="V100029"/>
        <s v="V100030"/>
        <s v="V100031"/>
        <s v="V100032"/>
        <s v="V100033"/>
        <s v="V100034"/>
        <s v="V100035"/>
        <s v="V100036"/>
        <s v="V100037"/>
        <s v="V100038"/>
        <s v="V100039"/>
        <s v="V100040"/>
        <s v="V100041"/>
        <s v="V100042"/>
        <s v="V100043"/>
        <s v="V100044"/>
        <s v="V100045"/>
        <s v="V100046"/>
        <s v="V100047"/>
        <s v="V100048"/>
        <s v="V100049"/>
        <s v="V100050"/>
        <s v="V100051"/>
        <s v="V100052"/>
        <s v="V100053"/>
        <s v="V100054"/>
        <s v="V100055"/>
        <s v="V100056"/>
        <s v="V100057"/>
        <s v="V100058"/>
        <s v="V100059"/>
        <s v="V100060"/>
        <s v="V100061"/>
        <s v="V100062"/>
        <s v="V100063"/>
        <s v="V100064"/>
        <s v="V100065"/>
        <s v="V100066"/>
        <s v="V100067"/>
        <s v="V100068"/>
        <s v="V100069"/>
        <s v="V100070"/>
        <s v="V100071"/>
        <s v="V100072"/>
        <s v="V100073"/>
        <s v="V100074"/>
        <s v="V100075"/>
        <s v="V100076"/>
        <s v="V100077"/>
        <s v="V100078"/>
        <s v="V100079"/>
        <s v="V100080"/>
        <s v="V100081"/>
        <s v="V100082"/>
        <s v="V100083"/>
        <s v="V100084"/>
        <s v="V100085"/>
        <s v="V100086"/>
        <s v="V100087"/>
        <s v="V100088"/>
        <s v="V100089"/>
        <s v="V100090"/>
        <s v="V100091"/>
        <s v="V100092"/>
        <s v="V100093"/>
        <s v="V100094"/>
        <s v="V100095"/>
        <s v="V100096"/>
        <s v="V100097"/>
        <s v="V100098"/>
        <s v="V100099"/>
        <s v="V100100"/>
        <s v="V100101"/>
        <s v="V100102"/>
        <s v="V100103"/>
        <s v="V100104"/>
        <s v="V100105"/>
        <s v="V100106"/>
        <s v="V100107"/>
        <s v="V100108"/>
        <s v="V100109"/>
        <s v="V100110"/>
        <s v="V100111"/>
        <s v="V100112"/>
        <s v="V100113"/>
        <s v="V100114"/>
        <s v="V100115"/>
        <s v="V100116"/>
        <s v="V100117"/>
        <s v="V100118"/>
        <s v="V100119"/>
        <s v="V100120"/>
        <s v="V100121"/>
        <s v="V100122"/>
        <s v="V100123"/>
        <s v="V100124"/>
        <s v="V100125"/>
        <s v="V100126"/>
        <s v="V100127"/>
        <s v="V100128"/>
        <s v="V100129"/>
        <s v="V100130"/>
        <s v="V100131"/>
        <s v="V100132"/>
        <s v="V100133"/>
        <s v="V100134"/>
        <s v="V100135"/>
        <s v="V100136"/>
        <s v="V100137"/>
        <s v="V100138"/>
        <s v="V100139"/>
        <s v="V100140"/>
        <s v="V100141"/>
        <s v="V100142"/>
        <s v="V100143"/>
        <s v="V100144"/>
        <s v="V100145"/>
        <s v="V100146"/>
        <s v="V100147"/>
        <s v="V100148"/>
        <s v="V100149"/>
        <s v="V100150"/>
        <s v="V100151"/>
        <s v="V100152"/>
        <s v="V100153"/>
        <s v="V100154"/>
        <s v="V100155"/>
        <s v="V100156"/>
        <s v="V100157"/>
        <s v="V100158"/>
        <s v="V100159"/>
        <s v="V100160"/>
        <s v="V100161"/>
        <s v="V100162"/>
        <s v="V100163"/>
        <s v="V100164"/>
        <s v="V100165"/>
        <s v="V100166"/>
        <s v="V100167"/>
        <s v="V100168"/>
        <s v="V100169"/>
        <s v="V100170"/>
        <s v="V100171"/>
        <s v="V100172"/>
        <s v="V100173"/>
        <s v="V100174"/>
        <s v="V100175"/>
        <s v="V100176"/>
        <s v="V100177"/>
        <s v="V100178"/>
        <s v="V100179"/>
        <s v="V100180"/>
        <s v="V100181"/>
        <s v="V100182"/>
        <s v="V100183"/>
        <s v="V100184"/>
        <s v="V100185"/>
        <s v="V100186"/>
        <s v="V100187"/>
        <s v="V100188"/>
        <s v="V100189"/>
        <s v="V100190"/>
        <s v="V100191"/>
        <s v="V100192"/>
        <s v="V100193"/>
        <s v="V100194"/>
        <s v="V100195"/>
        <s v="V100196"/>
        <s v="V100197"/>
        <s v="V100198"/>
        <s v="V100199"/>
        <s v="V100200"/>
        <s v="V100201"/>
        <s v="V100202"/>
        <s v="V100203"/>
        <s v="V100204"/>
        <s v="V100205"/>
        <s v="V100206"/>
        <s v="V100207"/>
        <s v="V100208"/>
        <s v="V100209"/>
        <s v="V100210"/>
        <s v="V100211"/>
        <s v="V100212"/>
        <s v="V100213"/>
        <s v="V100214"/>
        <s v="V100215"/>
        <s v="V100216"/>
        <s v="V100217"/>
        <s v="V100218"/>
        <s v="V100219"/>
        <s v="V100220"/>
        <s v="V100221"/>
        <s v="V100222"/>
        <s v="V100223"/>
        <s v="V100224"/>
        <s v="V100225"/>
        <s v="V100226"/>
        <s v="V100227"/>
        <s v="V100228"/>
        <s v="V100229"/>
        <s v="V100230"/>
        <s v="V100231"/>
        <s v="V100232"/>
        <s v="V100233"/>
        <s v="V100234"/>
        <s v="V100235"/>
        <s v="V100236"/>
        <s v="V100237"/>
        <s v="V100238"/>
        <s v="V100239"/>
        <s v="V100240"/>
        <s v="V100241"/>
        <s v="V100242"/>
        <s v="V100243"/>
        <s v="V100244"/>
        <s v="V100245"/>
        <s v="V100246"/>
        <s v="V100247"/>
        <s v="V100248"/>
        <s v="V100249"/>
        <s v="V100250"/>
        <s v="V100251"/>
        <s v="V100252"/>
        <s v="V100253"/>
        <s v="V100254"/>
        <s v="V100255"/>
        <s v="V100256"/>
        <s v="V100257"/>
        <s v="V100258"/>
        <s v="V100259"/>
        <s v="V100260"/>
        <s v="V100261"/>
        <s v="V100262"/>
        <s v="V100263"/>
        <s v="V100264"/>
        <s v="V100265"/>
        <s v="V100266"/>
        <s v="V100267"/>
        <s v="V100268"/>
        <s v="V100269"/>
        <s v="V100270"/>
        <s v="V100271"/>
        <s v="V100272"/>
        <s v="V100273"/>
        <s v="V100274"/>
        <s v="V100275"/>
        <s v="V100276"/>
        <s v="V100277"/>
        <s v="V100278"/>
        <s v="V100279"/>
        <s v="V100280"/>
        <s v="V100281"/>
        <s v="V100282"/>
        <s v="V100283"/>
        <s v="V100284"/>
        <s v="V100285"/>
        <s v="V100286"/>
        <s v="V100287"/>
        <s v="V100288"/>
        <s v="V100289"/>
        <s v="V100290"/>
        <s v="V100291"/>
        <s v="V100292"/>
        <s v="V100293"/>
        <s v="V100294"/>
        <s v="V100295"/>
        <s v="V100296"/>
        <s v="V100297"/>
        <s v="V100298"/>
        <s v="V100299"/>
        <s v="V100300"/>
        <s v="V100301"/>
        <s v="V100302"/>
        <s v="V100303"/>
        <s v="V100304"/>
        <s v="V100305"/>
        <s v="V100306"/>
        <s v="V100307"/>
        <s v="V100308"/>
        <s v="V100309"/>
        <s v="V100310"/>
        <s v="V100311"/>
        <s v="V100312"/>
        <s v="V100313"/>
        <s v="V100314"/>
        <s v="V100315"/>
        <s v="V100316"/>
        <s v="V100317"/>
        <s v="V100318"/>
        <s v="V100319"/>
        <s v="V100320"/>
        <s v="V100321"/>
        <s v="V100322"/>
        <s v="V100323"/>
        <s v="V100324"/>
        <s v="V100325"/>
        <s v="V100326"/>
        <s v="V100327"/>
        <s v="V100328"/>
        <s v="V100329"/>
        <s v="V100330"/>
        <s v="V100331"/>
        <s v="V100332"/>
        <s v="V100333"/>
        <s v="V100334"/>
        <s v="V100335"/>
        <s v="V100336"/>
        <s v="V100337"/>
        <s v="V100338"/>
        <s v="V100339"/>
        <s v="V100340"/>
        <s v="V100341"/>
        <s v="V100342"/>
        <s v="V100343"/>
        <s v="V100344"/>
        <s v="V100345"/>
        <s v="V100346"/>
        <s v="V100347"/>
        <s v="V100348"/>
        <s v="V100349"/>
        <s v="V100350"/>
        <s v="V100351"/>
        <s v="V100352"/>
        <s v="V100353"/>
        <s v="V100354"/>
        <s v="V100355"/>
        <s v="V100356"/>
        <s v="V100357"/>
        <s v="V100358"/>
        <s v="V100359"/>
        <s v="V100360"/>
        <s v="V100361"/>
        <s v="V100362"/>
        <s v="V100363"/>
        <s v="V100364"/>
        <s v="V100365"/>
        <s v="V100366"/>
        <s v="V100367"/>
        <s v="V100368"/>
        <s v="V100369"/>
        <s v="V100370"/>
        <s v="V100371"/>
        <s v="V100372"/>
        <s v="V100373"/>
        <s v="V100374"/>
        <s v="V100375"/>
        <s v="V100376"/>
        <s v="V100377"/>
        <s v="V100378"/>
        <s v="V100379"/>
        <s v="V100380"/>
        <s v="V100381"/>
        <s v="V100382"/>
        <s v="V100383"/>
        <s v="V100384"/>
        <s v="V100385"/>
        <s v="V100386"/>
        <s v="V100387"/>
        <s v="V100388"/>
        <s v="V100389"/>
        <s v="V100390"/>
        <s v="V100391"/>
        <s v="V100392"/>
        <s v="V100393"/>
        <s v="V100394"/>
        <s v="V100395"/>
        <s v="V100396"/>
        <s v="V100397"/>
        <s v="V100398"/>
        <s v="V100399"/>
        <s v="V100400"/>
        <s v="V100401"/>
        <s v="V100402"/>
        <s v="V100403"/>
        <s v="V100404"/>
        <s v="V100405"/>
        <s v="V100406"/>
        <s v="V100407"/>
        <s v="V100408"/>
        <s v="V100409"/>
        <s v="V100410"/>
        <s v="V100411"/>
        <s v="V100412"/>
        <s v="V100413"/>
        <s v="V100414"/>
        <s v="V100415"/>
        <s v="V100416"/>
        <s v="V100417"/>
        <s v="V100418"/>
        <s v="V100419"/>
        <s v="V100420"/>
        <s v="V100421"/>
        <s v="V100422"/>
        <s v="V100423"/>
        <s v="V100424"/>
        <s v="V100425"/>
        <s v="V100426"/>
        <s v="V100427"/>
        <s v="V100428"/>
        <s v="V100429"/>
        <s v="V100430"/>
        <s v="V100431"/>
        <s v="V100432"/>
        <s v="V100433"/>
        <s v="V100434"/>
        <s v="V100435"/>
        <s v="V100436"/>
        <s v="V100437"/>
        <s v="V100438"/>
        <s v="V100439"/>
        <s v="V100440"/>
        <s v="V100441"/>
        <s v="V100442"/>
        <s v="V100443"/>
        <s v="V100444"/>
        <s v="V100445"/>
        <s v="V100446"/>
        <s v="V100447"/>
        <s v="V100448"/>
        <s v="V100449"/>
        <s v="V100450"/>
        <s v="V100451"/>
        <s v="V100452"/>
        <s v="V100453"/>
        <s v="V100454"/>
        <s v="V100455"/>
        <s v="V100456"/>
        <s v="V100457"/>
        <s v="V100458"/>
        <s v="V100459"/>
        <s v="V100460"/>
        <s v="V100461"/>
        <s v="V100462"/>
        <s v="V100463"/>
        <s v="V100464"/>
        <s v="V100465"/>
        <s v="V100466"/>
        <s v="V100467"/>
        <s v="V100468"/>
        <s v="V100469"/>
        <s v="V100470"/>
        <s v="V100471"/>
        <s v="V100472"/>
        <s v="V100473"/>
        <s v="V100474"/>
        <s v="V100475"/>
        <s v="V100476"/>
        <s v="V100477"/>
        <s v="V100478"/>
        <s v="V100479"/>
        <s v="V100480"/>
        <s v="V100481"/>
        <s v="V100482"/>
        <s v="V100483"/>
        <s v="V100484"/>
        <s v="V100485"/>
        <s v="V100486"/>
        <s v="V100487"/>
        <s v="V100488"/>
        <s v="V100489"/>
        <s v="V100490"/>
        <s v="V100491"/>
        <s v="V100492"/>
        <s v="V100493"/>
        <s v="V100494"/>
        <s v="V100495"/>
        <s v="V100496"/>
        <s v="V100497"/>
        <s v="V100498"/>
        <s v="V100499"/>
        <s v="V100500"/>
        <s v="V100501"/>
        <s v="V100502"/>
        <s v="V100503"/>
        <s v="V100504"/>
        <s v="V100505"/>
        <s v="V100506"/>
        <s v="V100507"/>
        <s v="V100508"/>
        <s v="V100509"/>
        <s v="V100510"/>
        <s v="V100511"/>
        <s v="V100512"/>
        <s v="V100513"/>
        <s v="V100514"/>
        <s v="V100515"/>
        <s v="V100516"/>
        <s v="V100517"/>
        <s v="V100518"/>
        <s v="V100519"/>
        <s v="V100520"/>
        <s v="V100521"/>
        <s v="V100522"/>
        <s v="V100523"/>
        <s v="V100524"/>
        <s v="V100525"/>
        <s v="V100526"/>
        <s v="V100527"/>
        <s v="V100528"/>
        <s v="V100529"/>
        <s v="V100530"/>
        <s v="V100531"/>
        <s v="V100532"/>
        <s v="V100533"/>
        <s v="V100534"/>
        <s v="V100535"/>
        <s v="V100536"/>
        <s v="V100537"/>
        <s v="V100538"/>
        <s v="V100539"/>
        <s v="V100540"/>
        <s v="V100541"/>
        <s v="V100542"/>
        <s v="V100543"/>
        <s v="V100544"/>
        <s v="V100545"/>
        <s v="V100546"/>
        <s v="V100547"/>
        <s v="V100548"/>
        <s v="V100549"/>
        <s v="V100550"/>
        <s v="V100551"/>
        <s v="V100552"/>
        <s v="V100553"/>
        <s v="V100554"/>
        <s v="V100555"/>
        <s v="V100556"/>
        <s v="V100557"/>
        <s v="V100558"/>
        <s v="V100559"/>
        <s v="V100560"/>
        <s v="V100561"/>
        <s v="V100562"/>
        <s v="V100563"/>
        <s v="V100564"/>
        <s v="V100565"/>
        <s v="V100566"/>
        <s v="V100567"/>
        <s v="V100568"/>
        <s v="V100569"/>
        <s v="V100570"/>
        <s v="V100571"/>
        <s v="V100572"/>
        <s v="V100573"/>
        <s v="V100574"/>
        <s v="V100575"/>
        <s v="V100576"/>
        <s v="V100577"/>
        <s v="V100578"/>
        <s v="V100579"/>
        <s v="V100580"/>
        <s v="V100581"/>
        <s v="V100582"/>
        <s v="V100583"/>
        <s v="V100584"/>
        <s v="V100585"/>
        <s v="V100586"/>
        <s v="V100587"/>
        <s v="V100588"/>
        <s v="V100589"/>
        <s v="V100590"/>
        <s v="V100591"/>
        <s v="V100592"/>
        <s v="V100593"/>
        <s v="V100594"/>
        <s v="V100595"/>
        <s v="V100596"/>
        <s v="V100597"/>
        <s v="V100598"/>
        <s v="V100599"/>
        <s v="V100600"/>
        <s v="V100601"/>
        <s v="V100602"/>
        <s v="V100603"/>
        <s v="V100604"/>
        <s v="V100605"/>
        <s v="V100606"/>
        <s v="V100607"/>
        <s v="V100608"/>
        <s v="V100609"/>
        <s v="V100610"/>
        <s v="V100611"/>
        <s v="V100612"/>
        <s v="V100613"/>
        <s v="V100614"/>
        <s v="V100615"/>
        <s v="V100616"/>
        <s v="V100617"/>
        <s v="V100618"/>
        <s v="V100619"/>
        <s v="V100620"/>
        <s v="V100621"/>
        <s v="V100622"/>
        <s v="V100623"/>
        <s v="V100624"/>
        <s v="V100625"/>
        <s v="V100626"/>
        <s v="V100627"/>
        <s v="V100628"/>
        <s v="V100629"/>
        <s v="V100630"/>
        <s v="V100631"/>
        <s v="V100632"/>
        <s v="V100633"/>
        <s v="V100634"/>
        <s v="V100635"/>
        <s v="V100636"/>
        <s v="V100637"/>
        <s v="V100638"/>
        <s v="V100639"/>
        <s v="V100640"/>
        <s v="V100641"/>
        <s v="V100642"/>
        <s v="V100643"/>
        <s v="V100644"/>
        <s v="V100645"/>
        <s v="V100646"/>
        <s v="V100647"/>
        <s v="V100648"/>
        <s v="V100649"/>
        <s v="V100650"/>
        <s v="V100651"/>
        <s v="V100652"/>
        <s v="V100653"/>
        <s v="V100654"/>
        <s v="V100655"/>
        <s v="V100656"/>
        <s v="V100657"/>
        <s v="V100658"/>
        <s v="V100659"/>
        <s v="V100660"/>
        <s v="V100661"/>
        <s v="V100662"/>
        <s v="V100663"/>
        <s v="V100664"/>
        <s v="V100665"/>
        <s v="V100666"/>
        <s v="V100667"/>
        <s v="V100668"/>
        <s v="V100669"/>
        <s v="V100670"/>
        <s v="V100671"/>
        <s v="V100672"/>
        <s v="V100673"/>
        <s v="V100674"/>
        <s v="V100675"/>
        <s v="V100676"/>
        <s v="V100677"/>
        <s v="V100678"/>
        <s v="V100679"/>
        <s v="V100680"/>
        <s v="V100681"/>
        <s v="V100682"/>
        <s v="V100683"/>
        <s v="V100684"/>
        <s v="V100685"/>
        <s v="V100686"/>
        <s v="V100687"/>
        <s v="V100688"/>
        <s v="V100689"/>
        <s v="V100690"/>
        <s v="V100691"/>
        <s v="V100692"/>
        <s v="V100693"/>
        <s v="V100694"/>
        <s v="V100695"/>
        <s v="V100696"/>
        <s v="V100697"/>
        <s v="V100698"/>
        <s v="V100699"/>
        <s v="V100700"/>
        <s v="V100701"/>
        <s v="V100702"/>
        <s v="V100703"/>
        <s v="V100704"/>
        <s v="V100705"/>
        <s v="V100706"/>
        <s v="V100707"/>
        <s v="V100708"/>
        <s v="V100709"/>
        <s v="V100710"/>
        <s v="V100711"/>
        <s v="V100712"/>
        <s v="V100713"/>
        <s v="V100714"/>
        <s v="V100715"/>
        <s v="V100716"/>
        <s v="V100717"/>
        <s v="V100718"/>
        <s v="V100719"/>
        <s v="V100720"/>
        <s v="V100721"/>
        <s v="V100722"/>
        <s v="V100723"/>
        <s v="V100724"/>
        <s v="V100725"/>
        <s v="V100726"/>
        <s v="V100727"/>
        <s v="V100728"/>
        <s v="V100729"/>
        <s v="V100730"/>
        <s v="V100731"/>
        <s v="V100732"/>
        <s v="V100733"/>
        <s v="V100734"/>
        <s v="V100735"/>
        <s v="V100736"/>
        <s v="V100737"/>
        <s v="V100738"/>
        <s v="V100739"/>
        <s v="V100740"/>
        <s v="V100741"/>
        <s v="V100742"/>
        <s v="V100743"/>
        <s v="V100744"/>
        <s v="V100745"/>
        <s v="V100746"/>
        <s v="V100747"/>
        <s v="V100748"/>
        <s v="V100749"/>
        <s v="V100750"/>
        <s v="V100751"/>
        <s v="V100752"/>
        <s v="V100753"/>
        <s v="V100754"/>
        <s v="V100755"/>
        <s v="V100756"/>
        <s v="V100757"/>
        <s v="V100758"/>
        <s v="V100759"/>
        <s v="V100760"/>
        <s v="V100761"/>
        <s v="V100762"/>
        <s v="V100763"/>
        <s v="V100764"/>
        <s v="V100765"/>
        <s v="V100766"/>
        <s v="V100767"/>
        <s v="V100768"/>
        <s v="V100769"/>
        <s v="V100770"/>
        <s v="V100771"/>
        <s v="V100772"/>
        <s v="V100773"/>
        <s v="V100774"/>
        <s v="V100775"/>
        <s v="V100776"/>
        <s v="V100777"/>
        <s v="V100778"/>
        <s v="V100779"/>
        <s v="V100780"/>
        <s v="V100781"/>
        <s v="V100782"/>
        <s v="V100783"/>
        <s v="V100784"/>
        <s v="V100785"/>
        <s v="V100786"/>
        <s v="V100787"/>
        <s v="V100788"/>
        <s v="V100789"/>
        <s v="V100790"/>
        <s v="V100791"/>
        <s v="V100792"/>
        <s v="V100793"/>
        <s v="V100794"/>
        <s v="V100795"/>
        <s v="V100796"/>
        <s v="V100797"/>
        <s v="V100798"/>
        <s v="V100799"/>
        <s v="V100800"/>
        <s v="V100801"/>
        <s v="V100802"/>
        <s v="V100803"/>
        <s v="V100804"/>
        <s v="V100805"/>
        <s v="V100806"/>
        <s v="V100807"/>
        <s v="V100808"/>
        <s v="V100809"/>
        <s v="V100810"/>
        <s v="V100811"/>
        <s v="V100812"/>
        <s v="V100813"/>
        <s v="V100814"/>
        <s v="V100815"/>
        <s v="V100816"/>
        <s v="V100817"/>
        <s v="V100818"/>
        <s v="V100819"/>
        <s v="V100820"/>
        <s v="V100821"/>
        <s v="V100822"/>
        <s v="V100823"/>
        <s v="V100824"/>
        <s v="V100825"/>
        <s v="V100826"/>
        <s v="V100827"/>
        <s v="V100828"/>
        <s v="V100829"/>
        <s v="V100830"/>
        <s v="V100831"/>
        <s v="V100832"/>
        <s v="V100833"/>
        <s v="V100834"/>
        <s v="V100835"/>
        <s v="V100836"/>
        <s v="V100837"/>
        <s v="V100838"/>
        <s v="V100839"/>
        <s v="V100840"/>
        <s v="V100841"/>
        <s v="V100842"/>
        <s v="V100843"/>
        <s v="V100844"/>
        <s v="V100845"/>
        <s v="V100846"/>
        <s v="V100847"/>
        <s v="V100848"/>
        <s v="V100849"/>
        <s v="V100850"/>
        <s v="V100851"/>
        <s v="V100852"/>
        <s v="V100853"/>
        <s v="V100854"/>
        <s v="V100855"/>
        <s v="V100856"/>
        <s v="V100857"/>
        <s v="V100858"/>
        <s v="V100859"/>
        <s v="V100860"/>
        <s v="V100861"/>
        <s v="V100862"/>
        <s v="V100863"/>
        <s v="V100864"/>
        <s v="V100865"/>
        <s v="V100866"/>
        <s v="V100867"/>
        <s v="V100868"/>
        <s v="V100869"/>
        <s v="V100870"/>
        <s v="V100871"/>
        <s v="V100872"/>
        <s v="V100873"/>
        <s v="V100874"/>
        <s v="V100875"/>
        <s v="V100876"/>
        <s v="V100877"/>
        <s v="V100878"/>
        <s v="V100879"/>
        <s v="V100880"/>
        <s v="V100881"/>
        <s v="V100882"/>
        <s v="V100883"/>
        <s v="V100884"/>
        <s v="V100885"/>
        <s v="V100886"/>
        <s v="V100887"/>
        <s v="V100888"/>
        <s v="V100889"/>
        <s v="V100890"/>
        <s v="V100891"/>
        <s v="V100892"/>
        <s v="V100893"/>
        <s v="V100894"/>
        <s v="V100895"/>
        <s v="V100896"/>
        <s v="V100897"/>
        <s v="V100898"/>
        <s v="V100899"/>
        <s v="V100900"/>
        <s v="V100901"/>
        <s v="V100902"/>
        <s v="V100903"/>
        <s v="V100904"/>
        <s v="V100905"/>
        <s v="V100906"/>
        <s v="V100907"/>
        <s v="V100908"/>
        <s v="V100909"/>
        <s v="V100910"/>
        <s v="V100911"/>
        <s v="V100912"/>
        <s v="V100913"/>
        <s v="V100914"/>
        <s v="V100915"/>
        <s v="V100916"/>
        <s v="V100917"/>
        <s v="V100918"/>
        <s v="V100919"/>
        <s v="V100920"/>
        <s v="V100921"/>
        <s v="V100922"/>
        <s v="V100923"/>
        <s v="V100924"/>
        <s v="V100925"/>
        <s v="V100926"/>
        <s v="V100927"/>
        <s v="V100928"/>
        <s v="V100929"/>
        <s v="V100930"/>
        <s v="V100931"/>
        <s v="V100932"/>
        <s v="V100933"/>
        <s v="V100934"/>
        <s v="V100935"/>
        <s v="V100936"/>
        <s v="V100937"/>
        <s v="V100938"/>
        <s v="V100939"/>
        <s v="V100940"/>
        <s v="V100941"/>
        <s v="V100942"/>
        <s v="V100943"/>
        <s v="V100944"/>
        <s v="V100945"/>
        <s v="V100946"/>
        <s v="V100947"/>
        <s v="V100948"/>
        <s v="V100949"/>
        <s v="V100950"/>
        <s v="V100951"/>
        <s v="V100952"/>
        <s v="V100953"/>
        <s v="V100954"/>
        <s v="V100955"/>
        <s v="V100956"/>
        <s v="V100957"/>
        <s v="V100958"/>
        <s v="V100959"/>
        <s v="V100960"/>
        <s v="V100961"/>
        <s v="V100962"/>
        <s v="V100963"/>
        <s v="V100964"/>
        <s v="V100965"/>
        <s v="V100966"/>
        <s v="V100967"/>
        <s v="V100968"/>
        <s v="V100969"/>
        <s v="V100970"/>
        <s v="V100971"/>
        <s v="V100972"/>
        <s v="V100973"/>
        <s v="V100974"/>
        <s v="V100975"/>
        <s v="V100976"/>
        <s v="V100977"/>
        <s v="V100978"/>
        <s v="V100979"/>
        <s v="V100980"/>
        <s v="V100981"/>
        <s v="V100982"/>
        <s v="V100983"/>
        <s v="V100984"/>
        <s v="V100985"/>
        <s v="V100986"/>
        <s v="V100987"/>
        <s v="V100988"/>
        <s v="V100989"/>
        <s v="V100990"/>
        <s v="V100991"/>
        <s v="V100992"/>
        <s v="V100993"/>
        <s v="V100994"/>
        <s v="V100995"/>
        <s v="V100996"/>
        <s v="V100997"/>
        <s v="V100998"/>
        <s v="V100999"/>
        <s v="V101000"/>
        <s v="V101001"/>
        <s v="V101002"/>
        <s v="V101003"/>
        <s v="V101004"/>
        <s v="V101005"/>
        <s v="V101006"/>
        <s v="V101007"/>
        <s v="V101008"/>
        <s v="V101009"/>
        <s v="V101010"/>
        <s v="V101011"/>
        <s v="V101012"/>
        <s v="V101013"/>
        <s v="V101014"/>
        <s v="V101015"/>
        <s v="V101016"/>
        <s v="V101017"/>
        <s v="V101018"/>
        <s v="V101019"/>
        <s v="V101020"/>
        <s v="V101021"/>
        <s v="V101022"/>
        <s v="V101023"/>
        <s v="V101024"/>
        <s v="V101025"/>
        <s v="V101026"/>
        <s v="V101027"/>
        <s v="V101028"/>
        <s v="V101029"/>
        <s v="V101030"/>
        <s v="V101031"/>
        <s v="V101032"/>
        <s v="V101033"/>
        <s v="V101034"/>
        <s v="V101035"/>
        <s v="V101036"/>
        <s v="V101037"/>
        <s v="V101038"/>
        <s v="V101039"/>
        <s v="V101040"/>
        <s v="V101041"/>
        <s v="V101042"/>
        <s v="V101043"/>
        <s v="V101044"/>
        <s v="V101045"/>
        <s v="V101046"/>
        <s v="V101047"/>
        <s v="V101048"/>
        <s v="V101049"/>
        <s v="V101050"/>
        <s v="V101051"/>
        <s v="V101052"/>
        <s v="V101053"/>
        <s v="V101054"/>
        <s v="V101055"/>
        <s v="V101056"/>
        <s v="V101057"/>
        <s v="V101058"/>
        <s v="V101059"/>
        <s v="V101060"/>
        <s v="V101061"/>
        <s v="V101062"/>
        <s v="V101063"/>
        <s v="V101064"/>
        <s v="V101065"/>
        <s v="V101066"/>
        <s v="V101067"/>
        <s v="V101068"/>
        <s v="V101069"/>
        <s v="V101070"/>
        <s v="V101071"/>
        <s v="V101072"/>
        <s v="V101073"/>
        <s v="V101074"/>
        <s v="V101075"/>
        <s v="V101076"/>
        <s v="V101077"/>
        <s v="V101078"/>
        <s v="V101079"/>
        <s v="V101080"/>
        <s v="V101081"/>
        <s v="V101082"/>
        <s v="V101083"/>
        <s v="V101084"/>
        <s v="V101085"/>
        <s v="V101086"/>
        <s v="V101087"/>
        <s v="V101088"/>
        <s v="V101089"/>
        <s v="V101090"/>
        <s v="V101091"/>
        <s v="V101092"/>
        <s v="V101093"/>
        <s v="V101094"/>
        <s v="V101095"/>
        <s v="V101096"/>
        <s v="V101097"/>
        <s v="V101098"/>
        <s v="V101099"/>
        <s v="V101100"/>
        <s v="V101101"/>
        <s v="V101102"/>
        <s v="V101103"/>
        <s v="V101104"/>
        <s v="V101105"/>
        <s v="V101106"/>
        <s v="V101107"/>
        <s v="V101108"/>
        <s v="V101109"/>
        <s v="V101110"/>
        <s v="V101111"/>
        <s v="V101112"/>
        <s v="V101113"/>
        <s v="V101114"/>
        <s v="V101115"/>
        <s v="V101116"/>
        <s v="V101117"/>
        <s v="V101118"/>
        <s v="V101119"/>
        <s v="V101120"/>
        <s v="V101121"/>
        <s v="V101122"/>
        <s v="V101123"/>
        <s v="V101124"/>
        <s v="V101125"/>
        <s v="V101126"/>
        <s v="V101127"/>
        <s v="V101128"/>
        <s v="V101129"/>
        <s v="V101130"/>
        <s v="V101131"/>
        <s v="V101132"/>
        <s v="V101133"/>
        <s v="V101134"/>
        <s v="V101135"/>
        <s v="V101136"/>
        <s v="V101137"/>
        <s v="V101138"/>
        <s v="V101139"/>
        <s v="V101140"/>
        <s v="V101141"/>
        <s v="V101142"/>
        <s v="V101143"/>
        <s v="V101144"/>
        <s v="V101145"/>
        <s v="V101146"/>
        <s v="V101147"/>
        <s v="V101148"/>
        <s v="V101149"/>
        <s v="V101150"/>
        <s v="V101151"/>
        <s v="V101152"/>
        <s v="V101153"/>
        <s v="V101154"/>
        <s v="V101155"/>
        <s v="V101156"/>
        <s v="V101157"/>
        <s v="V101158"/>
        <s v="V101159"/>
        <s v="V101160"/>
        <s v="V101161"/>
        <s v="V101162"/>
        <s v="V101163"/>
        <s v="V101164"/>
        <s v="V101165"/>
        <s v="V101166"/>
        <s v="V101167"/>
        <s v="V101168"/>
        <s v="V101169"/>
        <s v="V101170"/>
        <s v="V101171"/>
        <s v="V101172"/>
        <s v="V101173"/>
        <s v="V101174"/>
        <s v="V101175"/>
        <s v="V101176"/>
        <s v="V101177"/>
        <s v="V101178"/>
        <s v="V101179"/>
        <s v="V101180"/>
        <s v="V101181"/>
        <s v="V101182"/>
        <s v="V101183"/>
        <s v="V101184"/>
        <s v="V101185"/>
        <s v="V101186"/>
        <s v="V101187"/>
        <s v="V101188"/>
        <s v="V101189"/>
        <s v="V101190"/>
        <s v="V101191"/>
        <s v="V101192"/>
        <s v="V101193"/>
        <s v="V101194"/>
        <s v="V101195"/>
        <s v="V101196"/>
        <s v="V101197"/>
        <s v="V101198"/>
        <s v="V101199"/>
        <s v="V101200"/>
        <s v="V101201"/>
        <s v="V101202"/>
        <s v="V101203"/>
        <s v="V101204"/>
        <s v="V101205"/>
        <s v="V101206"/>
        <s v="V101207"/>
        <s v="V101208"/>
        <s v="V101209"/>
        <s v="V101210"/>
        <s v="V101211"/>
        <s v="V101212"/>
        <s v="V101213"/>
        <s v="V101214"/>
        <s v="V101215"/>
        <s v="V101216"/>
        <s v="V101217"/>
        <s v="V101218"/>
        <s v="V101219"/>
        <s v="V101220"/>
        <s v="V101221"/>
        <s v="V101222"/>
        <s v="V101223"/>
        <s v="V101224"/>
        <s v="V101225"/>
        <s v="V101226"/>
        <s v="V101227"/>
        <s v="V101228"/>
        <s v="V101229"/>
        <s v="V101230"/>
        <s v="V101231"/>
        <s v="V101232"/>
        <s v="V101233"/>
        <s v="V101234"/>
        <s v="V101235"/>
        <s v="V101236"/>
        <s v="V101237"/>
        <s v="V101238"/>
        <s v="V101239"/>
        <s v="V101240"/>
        <s v="V101241"/>
        <s v="V101242"/>
        <s v="V101243"/>
        <s v="V101244"/>
        <s v="V101245"/>
        <s v="V101246"/>
        <s v="V101247"/>
        <s v="V101248"/>
        <s v="V101249"/>
        <s v="V101250"/>
        <s v="V101251"/>
        <s v="V101252"/>
        <s v="V101253"/>
        <s v="V101254"/>
        <s v="V101255"/>
        <s v="V101256"/>
        <s v="V101257"/>
        <s v="V101258"/>
        <s v="V101259"/>
        <s v="V101260"/>
        <s v="V101261"/>
        <s v="V101262"/>
        <s v="V101263"/>
        <s v="V101264"/>
        <s v="V101265"/>
        <s v="V101266"/>
        <s v="V101267"/>
        <s v="V101268"/>
        <s v="V101269"/>
        <s v="V101270"/>
        <s v="V101271"/>
        <s v="V101272"/>
        <s v="V101273"/>
        <s v="V101274"/>
        <s v="V101275"/>
        <s v="V101276"/>
        <s v="V101277"/>
        <s v="V101278"/>
        <s v="V101279"/>
        <s v="V101280"/>
        <s v="V101281"/>
        <s v="V101282"/>
        <s v="V101283"/>
        <s v="V101284"/>
        <s v="V101285"/>
        <s v="V101286"/>
        <s v="V101287"/>
        <s v="V101288"/>
        <s v="V101289"/>
        <s v="V101290"/>
        <s v="V101291"/>
        <s v="V101292"/>
        <s v="V101293"/>
        <s v="V101294"/>
        <s v="V101295"/>
        <s v="V101296"/>
        <s v="V101297"/>
        <s v="V101298"/>
        <s v="V101299"/>
        <s v="V101300"/>
        <s v="V101301"/>
        <s v="V101302"/>
        <s v="V101303"/>
        <s v="V101304"/>
        <s v="V101305"/>
        <s v="V101306"/>
        <s v="V101307"/>
        <s v="V101308"/>
        <s v="V101309"/>
        <s v="V101310"/>
        <s v="V101311"/>
        <s v="V101312"/>
        <s v="V101313"/>
        <s v="V101314"/>
        <s v="V101315"/>
        <s v="V101316"/>
        <s v="V101317"/>
        <s v="V101318"/>
        <s v="V101319"/>
        <s v="V101320"/>
        <s v="V101321"/>
        <s v="V101322"/>
        <s v="V101323"/>
        <s v="V101324"/>
        <s v="V101325"/>
        <s v="V101326"/>
        <s v="V101327"/>
        <s v="V101328"/>
        <s v="V101329"/>
        <s v="V101330"/>
        <s v="V101331"/>
        <s v="V101332"/>
        <s v="V101333"/>
        <s v="V101334"/>
        <s v="V101335"/>
        <s v="V101336"/>
        <s v="V101337"/>
        <s v="V101338"/>
        <s v="V101339"/>
        <s v="V101340"/>
        <s v="V101341"/>
        <s v="V101342"/>
        <s v="V101343"/>
        <s v="V101344"/>
        <s v="V101345"/>
        <s v="V101346"/>
        <s v="V101347"/>
        <s v="V101348"/>
        <s v="V101349"/>
        <s v="V101350"/>
        <s v="V101351"/>
        <s v="V101352"/>
        <s v="V101353"/>
        <s v="V101354"/>
        <s v="V101355"/>
        <s v="V101356"/>
        <s v="V101357"/>
        <s v="V101358"/>
        <s v="V101359"/>
        <s v="V101360"/>
        <s v="V101361"/>
        <s v="V101362"/>
        <s v="V101363"/>
        <s v="V101364"/>
        <s v="V101365"/>
        <s v="V101366"/>
        <s v="V101367"/>
        <s v="V101368"/>
        <s v="V101369"/>
        <s v="V101370"/>
        <s v="V101371"/>
        <s v="V101372"/>
        <s v="V101373"/>
        <s v="V101374"/>
        <s v="V101375"/>
        <s v="V101376"/>
        <s v="V101377"/>
        <s v="V101378"/>
        <s v="V101379"/>
        <s v="V101380"/>
        <s v="V101381"/>
        <s v="V101382"/>
        <s v="V101383"/>
        <s v="V101384"/>
        <s v="V101385"/>
        <s v="V101386"/>
        <s v="V101387"/>
        <s v="V101388"/>
        <s v="V101389"/>
        <s v="V101390"/>
        <s v="V101391"/>
        <s v="V101392"/>
        <s v="V101393"/>
        <s v="V101394"/>
        <s v="V101395"/>
        <s v="V101396"/>
        <s v="V101397"/>
        <s v="V101398"/>
        <s v="V101399"/>
        <s v="V101400"/>
        <s v="V101401"/>
        <s v="V101402"/>
        <s v="V101403"/>
        <s v="V101404"/>
        <s v="V101405"/>
        <s v="V101406"/>
        <s v="V101407"/>
        <s v="V101408"/>
        <s v="V101409"/>
        <s v="V101410"/>
        <s v="V101411"/>
        <s v="V101412"/>
        <s v="V101413"/>
        <s v="V101414"/>
        <s v="V101415"/>
        <s v="V101416"/>
        <s v="V101417"/>
        <s v="V101418"/>
        <s v="V101419"/>
        <s v="V101420"/>
        <s v="V101421"/>
        <s v="V101422"/>
        <s v="V101423"/>
        <s v="V101424"/>
        <s v="V101425"/>
        <s v="V101426"/>
        <s v="V101427"/>
        <s v="V101428"/>
        <s v="V101429"/>
        <s v="V101430"/>
        <s v="V101431"/>
        <s v="V101432"/>
        <s v="V101433"/>
        <s v="V101434"/>
        <s v="V101435"/>
        <s v="V101436"/>
        <s v="V101437"/>
        <s v="V101438"/>
        <s v="V101439"/>
        <s v="V101440"/>
        <s v="V101441"/>
        <s v="V101442"/>
        <s v="V101443"/>
        <s v="V101444"/>
        <s v="V101445"/>
        <s v="V101446"/>
        <s v="V101447"/>
        <s v="V101448"/>
        <s v="V101449"/>
        <s v="V101450"/>
        <s v="V101451"/>
        <s v="V101452"/>
        <s v="V101453"/>
        <s v="V101454"/>
        <s v="V101455"/>
        <s v="V101456"/>
        <s v="V101457"/>
        <s v="V101458"/>
        <s v="V101459"/>
        <s v="V101460"/>
        <s v="V101461"/>
        <s v="V101462"/>
        <s v="V101463"/>
        <s v="V101464"/>
        <s v="V101465"/>
        <s v="V101466"/>
        <s v="V101467"/>
        <s v="V101468"/>
        <s v="V101469"/>
        <s v="V101470"/>
        <s v="V101471"/>
        <s v="V101472"/>
        <s v="V101473"/>
        <s v="V101474"/>
        <s v="V101475"/>
        <s v="V101476"/>
        <s v="V101477"/>
        <s v="V101478"/>
        <s v="V101479"/>
        <s v="V101480"/>
        <s v="V101481"/>
        <s v="V101482"/>
        <s v="V101483"/>
        <s v="V101484"/>
        <s v="V101485"/>
        <s v="V101486"/>
        <s v="V101487"/>
        <s v="V101488"/>
        <s v="V101489"/>
        <s v="V101490"/>
        <s v="V101491"/>
        <s v="V101492"/>
        <s v="V101493"/>
        <s v="V101494"/>
        <s v="V101495"/>
        <s v="V101496"/>
        <s v="V101497"/>
        <s v="V101498"/>
        <s v="V101499"/>
        <s v="V101500"/>
        <s v="V101501"/>
        <s v="V101502"/>
        <s v="V101503"/>
        <s v="V101504"/>
        <s v="V101505"/>
        <s v="V101506"/>
        <s v="V101507"/>
        <s v="V101508"/>
        <s v="V101509"/>
        <s v="V101510"/>
        <s v="V101511"/>
        <s v="V101512"/>
        <s v="V101513"/>
        <s v="V101514"/>
        <s v="V101515"/>
        <s v="V101516"/>
        <s v="V101517"/>
        <s v="V101518"/>
        <s v="V101519"/>
        <s v="V101520"/>
        <s v="V101521"/>
        <s v="V101522"/>
        <s v="V101523"/>
        <s v="V101524"/>
        <s v="V101525"/>
        <s v="V101526"/>
        <s v="V101527"/>
        <s v="V101528"/>
        <s v="V101529"/>
        <s v="V101530"/>
        <s v="V101531"/>
        <s v="V101532"/>
        <s v="V101533"/>
        <s v="V101534"/>
        <s v="V101535"/>
        <s v="V101536"/>
        <s v="V101537"/>
        <s v="V101538"/>
        <s v="V101539"/>
        <s v="V101540"/>
        <s v="V101541"/>
        <s v="V101542"/>
        <s v="V101543"/>
        <s v="V101544"/>
        <s v="V101545"/>
        <s v="V101546"/>
        <s v="V101547"/>
        <s v="V101548"/>
        <s v="V101549"/>
        <s v="V101550"/>
        <s v="V101551"/>
        <s v="V101552"/>
        <s v="V101553"/>
        <s v="V101554"/>
        <s v="V101555"/>
        <s v="V101556"/>
        <s v="V101557"/>
        <s v="V101558"/>
        <s v="V101559"/>
        <s v="V101560"/>
        <s v="V101561"/>
        <s v="V101562"/>
        <s v="V101563"/>
        <s v="V101564"/>
        <s v="V101565"/>
        <s v="V101566"/>
        <s v="V101567"/>
        <s v="V101568"/>
        <s v="V101569"/>
        <s v="V101570"/>
        <s v="V101571"/>
        <s v="V101572"/>
        <s v="V101573"/>
        <s v="V101574"/>
        <s v="V101575"/>
        <s v="V101576"/>
        <s v="V101577"/>
        <s v="V101578"/>
        <s v="V101579"/>
        <s v="V101580"/>
        <s v="V101581"/>
        <s v="V101582"/>
        <s v="V101583"/>
        <s v="V101584"/>
        <s v="V101585"/>
        <s v="V101586"/>
        <s v="V101587"/>
        <s v="V101588"/>
        <s v="V101589"/>
        <s v="V101590"/>
        <s v="V101591"/>
        <s v="V101592"/>
        <s v="V101593"/>
        <s v="V101594"/>
        <s v="V101595"/>
        <s v="V101596"/>
        <s v="V101597"/>
        <s v="V101598"/>
        <s v="V101599"/>
        <s v="V101600"/>
        <s v="V101601"/>
        <s v="V101602"/>
        <s v="V101603"/>
        <s v="V101604"/>
        <s v="V101605"/>
        <s v="V101606"/>
        <s v="V101607"/>
        <s v="V101608"/>
        <s v="V101609"/>
        <s v="V101610"/>
        <s v="V101611"/>
        <s v="V101612"/>
        <s v="V101613"/>
        <s v="V101614"/>
        <s v="V101615"/>
        <s v="V101616"/>
        <s v="V101617"/>
        <s v="V101618"/>
        <s v="V101619"/>
        <s v="V101620"/>
        <s v="V101621"/>
        <s v="V101622"/>
        <s v="V101623"/>
        <s v="V101624"/>
        <s v="V101625"/>
        <s v="V101626"/>
        <s v="V101627"/>
        <s v="V101628"/>
        <s v="V101629"/>
        <s v="V101630"/>
        <s v="V101631"/>
        <s v="V101632"/>
        <s v="V101633"/>
        <s v="V101634"/>
        <s v="V101635"/>
        <s v="V101636"/>
        <s v="V101637"/>
        <s v="V101638"/>
        <s v="V101639"/>
        <s v="V101640"/>
        <s v="V101641"/>
        <s v="V101642"/>
        <s v="V101643"/>
        <s v="V101644"/>
        <s v="V101645"/>
        <s v="V101646"/>
        <s v="V101647"/>
        <s v="V101648"/>
        <s v="V101649"/>
        <s v="V101650"/>
        <s v="V101651"/>
        <s v="V101652"/>
        <s v="V101653"/>
        <s v="V101654"/>
        <s v="V101655"/>
        <s v="V101656"/>
        <s v="V101657"/>
        <s v="V101658"/>
        <s v="V101659"/>
        <s v="V101660"/>
        <s v="V101661"/>
        <s v="V101662"/>
        <s v="V101663"/>
        <s v="V101664"/>
        <s v="V101665"/>
        <s v="V101666"/>
        <s v="V101667"/>
        <s v="V101668"/>
        <s v="V101669"/>
        <s v="V101670"/>
        <s v="V101671"/>
        <s v="V101672"/>
        <s v="V101673"/>
        <s v="V101674"/>
        <s v="V101675"/>
        <s v="V101676"/>
        <s v="V101677"/>
        <s v="V101678"/>
        <s v="V101679"/>
        <s v="V101680"/>
        <s v="V101681"/>
        <s v="V101682"/>
        <s v="V101683"/>
        <s v="V101684"/>
        <s v="V101685"/>
        <s v="V101686"/>
        <s v="V101687"/>
        <s v="V101688"/>
        <s v="V101689"/>
        <s v="V101690"/>
        <s v="V101691"/>
        <s v="V101692"/>
        <s v="V101693"/>
        <s v="V101694"/>
        <s v="V101695"/>
        <s v="V101696"/>
        <s v="V101697"/>
        <s v="V101698"/>
        <s v="V101699"/>
        <s v="V101700"/>
        <s v="V101701"/>
        <s v="V101702"/>
        <s v="V101703"/>
        <s v="V101704"/>
        <s v="V101705"/>
        <s v="V101706"/>
        <s v="V101707"/>
        <s v="V101708"/>
        <s v="V101709"/>
        <s v="V101710"/>
        <s v="V101711"/>
        <s v="V101712"/>
        <s v="V101713"/>
        <s v="V101714"/>
        <s v="V101715"/>
        <s v="V101716"/>
        <s v="V101717"/>
        <s v="V101718"/>
        <s v="V101719"/>
        <s v="V101720"/>
        <s v="V101721"/>
        <s v="V101722"/>
        <s v="V101723"/>
        <s v="V101724"/>
        <s v="V101725"/>
        <s v="V101726"/>
        <s v="V101727"/>
        <s v="V101728"/>
        <s v="V101729"/>
        <s v="V101730"/>
        <s v="V101731"/>
        <s v="V101732"/>
        <s v="V101733"/>
        <s v="V101734"/>
        <s v="V101735"/>
        <s v="V101736"/>
        <s v="V101737"/>
        <s v="V101738"/>
        <s v="V101739"/>
        <s v="V101740"/>
        <s v="V101741"/>
        <s v="V101742"/>
        <s v="V101743"/>
        <s v="V101744"/>
        <s v="V101745"/>
        <s v="V101746"/>
        <s v="V101747"/>
        <s v="V101748"/>
        <s v="V101749"/>
        <s v="V101750"/>
        <s v="V101751"/>
        <s v="V101752"/>
        <s v="V101753"/>
        <s v="V101754"/>
        <s v="V101755"/>
        <s v="V101756"/>
        <s v="V101757"/>
        <s v="V101758"/>
        <s v="V101759"/>
        <s v="V101760"/>
        <s v="V101761"/>
        <s v="V101762"/>
        <s v="V101763"/>
        <s v="V101764"/>
        <s v="V101765"/>
        <s v="V101766"/>
        <s v="V101767"/>
        <s v="V101768"/>
        <s v="V101769"/>
        <s v="V101770"/>
        <s v="V101771"/>
        <s v="V101772"/>
        <s v="V101773"/>
        <s v="V101774"/>
        <s v="V101775"/>
        <s v="V101776"/>
        <s v="V101777"/>
        <s v="V101778"/>
        <s v="V101779"/>
        <s v="V101780"/>
        <s v="V101781"/>
        <s v="V101782"/>
        <s v="V101783"/>
        <s v="V101784"/>
        <s v="V101785"/>
        <s v="V101786"/>
        <s v="V101787"/>
        <s v="V101788"/>
        <s v="V101789"/>
        <s v="V101790"/>
        <s v="V101791"/>
        <s v="V101792"/>
        <s v="V101793"/>
        <s v="V101794"/>
        <s v="V101795"/>
        <s v="V101796"/>
        <s v="V101797"/>
        <s v="V101798"/>
        <s v="V101799"/>
        <s v="V101800"/>
        <s v="V101801"/>
        <s v="V101802"/>
        <s v="V101803"/>
        <s v="V101804"/>
        <s v="V101805"/>
        <s v="V101806"/>
        <s v="V101807"/>
        <s v="V101808"/>
        <s v="V101809"/>
        <s v="V101810"/>
        <s v="V101811"/>
        <s v="V101812"/>
        <s v="V101813"/>
        <s v="V101814"/>
        <s v="V101815"/>
        <s v="V101816"/>
        <s v="V101817"/>
        <s v="V101818"/>
        <s v="V101819"/>
        <s v="V101820"/>
        <s v="V101821"/>
        <s v="V101822"/>
        <s v="V101823"/>
        <s v="V101824"/>
        <s v="V101825"/>
        <s v="V101826"/>
        <s v="V101827"/>
        <s v="V101828"/>
        <s v="V101829"/>
        <s v="V101830"/>
        <s v="V101831"/>
        <s v="V101832"/>
        <s v="V101833"/>
        <s v="V101834"/>
        <s v="V101835"/>
        <s v="V101836"/>
        <s v="V101837"/>
        <s v="V101838"/>
        <s v="V101839"/>
        <s v="V101840"/>
        <s v="V101841"/>
        <s v="V101842"/>
        <s v="V101843"/>
        <s v="V101844"/>
        <s v="V101845"/>
        <s v="V101846"/>
        <s v="V101847"/>
        <s v="V101848"/>
        <s v="V101849"/>
        <s v="V101850"/>
        <s v="V101851"/>
        <s v="V101852"/>
        <s v="V101853"/>
        <s v="V101854"/>
        <s v="V101855"/>
        <s v="V101856"/>
        <s v="V101857"/>
        <s v="V101858"/>
        <s v="V101859"/>
        <s v="V101860"/>
        <s v="V101861"/>
        <s v="V101862"/>
        <s v="V101863"/>
        <s v="V101864"/>
        <s v="V101865"/>
        <s v="V101866"/>
        <s v="V101867"/>
        <s v="V101868"/>
        <s v="V101869"/>
        <s v="V101870"/>
        <s v="V101871"/>
        <s v="V101872"/>
        <s v="V101873"/>
        <s v="V101874"/>
        <s v="V101875"/>
        <s v="V101876"/>
        <s v="V101877"/>
        <s v="V101878"/>
        <s v="V101879"/>
        <s v="V101880"/>
        <s v="V101881"/>
        <s v="V101882"/>
        <s v="V101883"/>
        <s v="V101884"/>
        <s v="V101885"/>
        <s v="V101886"/>
        <s v="V101887"/>
        <s v="V101888"/>
        <s v="V101889"/>
        <s v="V101890"/>
        <s v="V101891"/>
        <s v="V101892"/>
        <s v="V101893"/>
        <s v="V101894"/>
        <s v="V101895"/>
        <s v="V101896"/>
        <s v="V101897"/>
        <s v="V101898"/>
        <s v="V101899"/>
        <s v="V101900"/>
        <s v="V101901"/>
        <s v="V101902"/>
        <s v="V101903"/>
        <s v="V101904"/>
        <s v="V101905"/>
        <s v="V101906"/>
        <s v="V101907"/>
        <s v="V101908"/>
        <s v="V101909"/>
        <s v="V101910"/>
        <s v="V101911"/>
        <s v="V101912"/>
        <s v="V101913"/>
        <s v="V101914"/>
        <s v="V101915"/>
        <s v="V101916"/>
        <s v="V101917"/>
        <s v="V101918"/>
        <s v="V101919"/>
        <s v="V101920"/>
        <s v="V101921"/>
        <s v="V101922"/>
        <s v="V101923"/>
        <s v="V101924"/>
        <s v="V101925"/>
        <s v="V101926"/>
        <s v="V101927"/>
        <s v="V101928"/>
        <s v="V101929"/>
        <s v="V101930"/>
        <s v="V101931"/>
        <s v="V101932"/>
        <s v="V101933"/>
        <s v="V101934"/>
        <s v="V101935"/>
        <s v="V101936"/>
        <s v="V101937"/>
        <s v="V101938"/>
        <s v="V101939"/>
        <s v="V101940"/>
        <s v="V101941"/>
        <s v="V101942"/>
        <s v="V101943"/>
        <s v="V101944"/>
        <s v="V101945"/>
        <s v="V101946"/>
        <s v="V101947"/>
        <s v="V101948"/>
        <s v="V101949"/>
        <s v="V101950"/>
        <s v="V101951"/>
        <s v="V101952"/>
        <s v="V101953"/>
        <s v="V101954"/>
        <s v="V101955"/>
        <s v="V101956"/>
        <s v="V101957"/>
        <s v="V101958"/>
        <s v="V101959"/>
        <s v="V101960"/>
        <s v="V101961"/>
        <s v="V101962"/>
        <s v="V101963"/>
        <s v="V101964"/>
        <s v="V101965"/>
        <s v="V101966"/>
        <s v="V101967"/>
        <s v="V101968"/>
        <s v="V101969"/>
        <s v="V101970"/>
        <s v="V101971"/>
        <s v="V101972"/>
        <s v="V101973"/>
        <s v="V101974"/>
        <s v="V101975"/>
        <s v="V101976"/>
        <s v="V101977"/>
        <s v="V101978"/>
        <s v="V101979"/>
        <s v="V101980"/>
        <s v="V101981"/>
        <s v="V101982"/>
        <s v="V101983"/>
        <s v="V101984"/>
        <s v="V101985"/>
        <s v="V101986"/>
        <s v="V101987"/>
        <s v="V101988"/>
        <s v="V101989"/>
        <s v="V101990"/>
        <s v="V101991"/>
        <s v="V101992"/>
        <s v="V101993"/>
        <s v="V101994"/>
        <s v="V101995"/>
        <s v="V101996"/>
        <s v="V101997"/>
        <s v="V101998"/>
        <s v="V101999"/>
        <s v="V102000"/>
        <s v="V102001"/>
        <s v="V102002"/>
        <s v="V102003"/>
        <s v="V102004"/>
        <s v="V102005"/>
        <s v="V102006"/>
        <s v="V102007"/>
        <s v="V102008"/>
        <s v="V102009"/>
        <s v="V102010"/>
        <s v="V102011"/>
        <s v="V102012"/>
        <s v="V102013"/>
        <s v="V102014"/>
        <s v="V102015"/>
        <s v="V102016"/>
        <s v="V102017"/>
        <s v="V102018"/>
        <s v="V102019"/>
        <s v="V102020"/>
        <s v="V102021"/>
        <s v="V102022"/>
        <s v="V102023"/>
        <s v="V102024"/>
        <s v="V102025"/>
        <s v="V102026"/>
        <s v="V102027"/>
        <s v="V102028"/>
        <s v="V102029"/>
        <s v="V102030"/>
        <s v="V102031"/>
        <s v="V102032"/>
        <s v="V102033"/>
        <s v="V102034"/>
        <s v="V102035"/>
        <s v="V102036"/>
        <s v="V102037"/>
        <s v="V102038"/>
        <s v="V102039"/>
        <s v="V102040"/>
        <s v="V102041"/>
        <s v="V102042"/>
        <s v="V102043"/>
        <s v="V102044"/>
        <s v="V102045"/>
        <s v="V102046"/>
        <s v="V102047"/>
        <s v="V102048"/>
        <s v="V102049"/>
        <s v="V102050"/>
        <s v="V102051"/>
        <s v="V102052"/>
        <s v="V102053"/>
        <s v="V102054"/>
        <s v="V102055"/>
        <s v="V102056"/>
        <s v="V102057"/>
        <s v="V102058"/>
        <s v="V102059"/>
        <s v="V102060"/>
        <s v="V102061"/>
        <s v="V102062"/>
        <s v="V102063"/>
        <s v="V102064"/>
        <s v="V102065"/>
        <s v="V102066"/>
        <s v="V102067"/>
        <s v="V102068"/>
        <s v="V102069"/>
        <s v="V102070"/>
        <s v="V102071"/>
        <s v="V102072"/>
        <s v="V102073"/>
        <s v="V102074"/>
        <s v="V102075"/>
        <s v="V102076"/>
        <s v="V102077"/>
        <s v="V102078"/>
        <s v="V102079"/>
        <s v="V102080"/>
        <s v="V102081"/>
        <s v="V102082"/>
        <s v="V102083"/>
        <s v="V102084"/>
        <s v="V102085"/>
        <s v="V102086"/>
        <s v="V102087"/>
        <s v="V102088"/>
        <s v="V102089"/>
        <s v="V102090"/>
        <s v="V102091"/>
        <s v="V102092"/>
        <s v="V102093"/>
        <s v="V102094"/>
        <s v="V102095"/>
        <s v="V102096"/>
        <s v="V102097"/>
        <s v="V102098"/>
        <s v="V102099"/>
        <s v="V102100"/>
        <s v="V102101"/>
        <s v="V102102"/>
        <s v="V102103"/>
        <s v="V102104"/>
        <s v="V102105"/>
        <s v="V102106"/>
        <s v="V102107"/>
        <s v="V102108"/>
        <s v="V102109"/>
        <s v="V102110"/>
        <s v="V102111"/>
        <s v="V102112"/>
        <s v="V102113"/>
        <s v="V102114"/>
        <s v="V102115"/>
        <s v="V102116"/>
        <s v="V102117"/>
        <s v="V102118"/>
        <s v="V102119"/>
        <s v="V102120"/>
        <s v="V102121"/>
        <s v="V102122"/>
        <s v="V102123"/>
        <s v="V102124"/>
        <s v="V102125"/>
        <s v="V102126"/>
        <s v="V102127"/>
        <s v="V102128"/>
        <s v="V102129"/>
        <s v="V102130"/>
        <s v="V102131"/>
        <s v="V102132"/>
        <s v="V102133"/>
        <s v="V102134"/>
        <s v="V102135"/>
        <s v="V102136"/>
        <s v="V102137"/>
        <s v="V102138"/>
        <s v="V102139"/>
        <s v="V102140"/>
        <s v="V102141"/>
        <s v="V102142"/>
        <s v="V102143"/>
        <s v="V102144"/>
        <s v="V102145"/>
        <s v="V102146"/>
        <s v="V102147"/>
        <s v="V102148"/>
        <s v="V102149"/>
        <s v="V102150"/>
        <s v="V102151"/>
        <s v="V102152"/>
        <s v="V102153"/>
        <s v="V102154"/>
        <s v="V102155"/>
        <s v="V102156"/>
        <s v="V102157"/>
        <s v="V102158"/>
        <s v="V102159"/>
        <s v="V102160"/>
        <s v="V102161"/>
        <s v="V102162"/>
        <s v="V102163"/>
        <s v="V102164"/>
        <s v="V102165"/>
        <s v="V102166"/>
        <s v="V102167"/>
        <s v="V102168"/>
        <s v="V102169"/>
        <s v="V102170"/>
        <s v="V102171"/>
        <s v="V102172"/>
        <s v="V102173"/>
        <s v="V102174"/>
        <s v="V102175"/>
        <s v="V102176"/>
        <s v="V102177"/>
        <s v="V102178"/>
        <s v="V102179"/>
        <s v="V102180"/>
        <s v="V102181"/>
        <s v="V102182"/>
        <s v="V102183"/>
        <s v="V102184"/>
        <s v="V102185"/>
        <s v="V102186"/>
        <s v="V102187"/>
        <s v="V102188"/>
        <s v="V102189"/>
        <s v="V102190"/>
        <s v="V102191"/>
        <s v="V102192"/>
        <s v="V102193"/>
        <s v="V102194"/>
        <s v="V102195"/>
        <s v="V102196"/>
        <s v="V102197"/>
        <s v="V102198"/>
        <s v="V102199"/>
        <s v="V102200"/>
        <s v="V102201"/>
        <s v="V102202"/>
        <s v="V102203"/>
        <s v="V102204"/>
        <s v="V102205"/>
        <s v="V102206"/>
        <s v="V102207"/>
        <s v="V102208"/>
        <s v="V102209"/>
        <s v="V102210"/>
        <s v="V102211"/>
        <s v="V102212"/>
        <s v="V102213"/>
        <s v="V102214"/>
        <s v="V102215"/>
        <s v="V102216"/>
        <s v="V102217"/>
        <s v="V102218"/>
        <s v="V102219"/>
        <s v="V102220"/>
        <s v="V102221"/>
        <s v="V102222"/>
        <s v="V102223"/>
        <s v="V102224"/>
        <s v="V102225"/>
        <s v="V102226"/>
        <s v="V102227"/>
        <s v="V102228"/>
        <s v="V102229"/>
        <s v="V102230"/>
        <s v="V102231"/>
        <s v="V102232"/>
        <s v="V102233"/>
        <s v="V102234"/>
        <s v="V102235"/>
        <s v="V102236"/>
        <s v="V102237"/>
        <s v="V102238"/>
        <s v="V102239"/>
        <s v="V102240"/>
        <s v="V102241"/>
        <s v="V102242"/>
        <s v="V102243"/>
        <s v="V102244"/>
        <s v="V102245"/>
        <s v="V102246"/>
        <s v="V102247"/>
        <s v="V102248"/>
        <s v="V102249"/>
        <s v="V102250"/>
        <s v="V102251"/>
        <s v="V102252"/>
        <s v="V102253"/>
        <s v="V102254"/>
        <s v="V102255"/>
        <s v="V102256"/>
        <s v="V102257"/>
        <s v="V102258"/>
        <s v="V102259"/>
        <s v="V102260"/>
        <s v="V102261"/>
        <s v="V102262"/>
        <s v="V102263"/>
        <s v="V102264"/>
        <s v="V102265"/>
        <s v="V102266"/>
        <s v="V102267"/>
        <s v="V102268"/>
        <s v="V102269"/>
        <s v="V102270"/>
        <s v="V102271"/>
        <s v="V102272"/>
        <s v="V102273"/>
        <s v="V102274"/>
        <s v="V102275"/>
        <s v="V102276"/>
        <s v="V102277"/>
        <s v="V102278"/>
        <s v="V102279"/>
        <s v="V102280"/>
        <s v="V102281"/>
        <s v="V102282"/>
        <s v="V102283"/>
        <s v="V102284"/>
        <s v="V102285"/>
        <s v="V102286"/>
        <s v="V102287"/>
        <s v="V102288"/>
        <s v="V102289"/>
        <s v="V102290"/>
        <s v="V102291"/>
        <s v="V102292"/>
        <s v="V102293"/>
        <s v="V102294"/>
        <s v="V102295"/>
        <s v="V102296"/>
        <s v="V102297"/>
        <s v="V102298"/>
        <s v="V102299"/>
        <s v="V102300"/>
        <s v="V102301"/>
        <s v="V102302"/>
        <s v="V102303"/>
        <s v="V102304"/>
        <s v="V102305"/>
        <s v="V102306"/>
        <s v="V102307"/>
        <s v="V102308"/>
        <s v="V102309"/>
        <s v="V102310"/>
        <s v="V102311"/>
        <s v="V102312"/>
        <s v="V102313"/>
        <s v="V102314"/>
        <s v="V102315"/>
        <s v="V102316"/>
        <s v="V102317"/>
        <s v="V102318"/>
        <s v="V102319"/>
        <s v="V102320"/>
        <s v="V102321"/>
        <s v="V102322"/>
        <s v="V102323"/>
        <s v="V102324"/>
        <s v="V102325"/>
        <s v="V102326"/>
        <s v="V102327"/>
        <s v="V102328"/>
        <s v="V102329"/>
        <s v="V102330"/>
        <s v="V102331"/>
        <s v="V102332"/>
        <s v="V102333"/>
        <s v="V102334"/>
        <s v="V102335"/>
        <s v="V102336"/>
        <s v="V102337"/>
        <s v="V102338"/>
        <s v="V102339"/>
        <s v="V102340"/>
        <s v="V102341"/>
        <s v="V102342"/>
        <s v="V102343"/>
        <s v="V102344"/>
        <s v="V102345"/>
        <s v="V102346"/>
        <s v="V102347"/>
        <s v="V102348"/>
        <s v="V102349"/>
        <s v="V102350"/>
        <s v="V102351"/>
        <s v="V102352"/>
        <s v="V102353"/>
        <s v="V102354"/>
        <s v="V102355"/>
        <s v="V102356"/>
        <s v="V102357"/>
        <s v="V102358"/>
        <s v="V102359"/>
        <s v="V102360"/>
        <s v="V102361"/>
        <s v="V102362"/>
        <s v="V102363"/>
        <s v="V102364"/>
        <s v="V102365"/>
        <s v="V102366"/>
        <s v="V102367"/>
        <s v="V102368"/>
        <s v="V102369"/>
        <s v="V102370"/>
        <s v="V102371"/>
        <s v="V102372"/>
        <s v="V102373"/>
        <s v="V102374"/>
        <s v="V102375"/>
        <s v="V102376"/>
        <s v="V102377"/>
        <s v="V102378"/>
        <s v="V102379"/>
        <s v="V102380"/>
        <s v="V102381"/>
        <s v="V102382"/>
        <s v="V102383"/>
        <s v="V102384"/>
        <s v="V102385"/>
        <s v="V102386"/>
        <s v="V102387"/>
        <s v="V102388"/>
        <s v="V102389"/>
        <s v="V102390"/>
        <s v="V102391"/>
        <s v="V102392"/>
        <s v="V102393"/>
        <s v="V102394"/>
        <s v="V102395"/>
        <s v="V102396"/>
        <s v="V102397"/>
        <s v="V102398"/>
        <s v="V102399"/>
        <s v="V102400"/>
        <s v="V102401"/>
        <s v="V102402"/>
        <s v="V102403"/>
        <s v="V102404"/>
        <s v="V102405"/>
        <s v="V102406"/>
        <s v="V102407"/>
        <s v="V102408"/>
        <s v="V102409"/>
        <s v="V102410"/>
        <s v="V102411"/>
        <s v="V102412"/>
        <s v="V102413"/>
        <s v="V102414"/>
        <s v="V102415"/>
        <s v="V102416"/>
        <s v="V102417"/>
        <s v="V102418"/>
        <s v="V102419"/>
        <s v="V102420"/>
        <s v="V102421"/>
        <s v="V102422"/>
        <s v="V102423"/>
        <s v="V102424"/>
        <s v="V102425"/>
        <s v="V102426"/>
        <s v="V102427"/>
        <s v="V102428"/>
        <s v="V102429"/>
        <s v="V102430"/>
        <s v="V102431"/>
        <s v="V102432"/>
        <s v="V102433"/>
        <s v="V102434"/>
        <s v="V102435"/>
        <s v="V102436"/>
        <s v="V102437"/>
        <s v="V102438"/>
        <s v="V102439"/>
        <s v="V102440"/>
        <s v="V102441"/>
        <s v="V102442"/>
        <s v="V102443"/>
        <s v="V102444"/>
        <s v="V102445"/>
        <s v="V102446"/>
        <s v="V102447"/>
        <s v="V102448"/>
        <s v="V102449"/>
        <s v="V102450"/>
        <s v="V102451"/>
        <s v="V102452"/>
        <s v="V102453"/>
        <s v="V102454"/>
        <s v="V102455"/>
        <s v="V102456"/>
        <s v="V102457"/>
        <s v="V102458"/>
        <s v="V102459"/>
        <s v="V102460"/>
        <s v="V102461"/>
        <s v="V102462"/>
        <s v="V102463"/>
        <s v="V102464"/>
        <s v="V102465"/>
        <s v="V102466"/>
        <s v="V102467"/>
        <s v="V102468"/>
        <s v="V102469"/>
        <s v="V102470"/>
        <s v="V102471"/>
        <s v="V102472"/>
        <s v="V102473"/>
        <s v="V102474"/>
        <s v="V102475"/>
        <s v="V102476"/>
        <s v="V102477"/>
        <s v="V102478"/>
        <s v="V102479"/>
        <s v="V102480"/>
        <s v="V102481"/>
        <s v="V102482"/>
        <s v="V102483"/>
        <s v="V102484"/>
        <s v="V102485"/>
        <s v="V102486"/>
        <s v="V102487"/>
        <s v="V102488"/>
        <s v="V102489"/>
        <s v="V102490"/>
        <s v="V102491"/>
        <s v="V102492"/>
        <s v="V102493"/>
        <s v="V102494"/>
        <s v="V102495"/>
        <s v="V102496"/>
        <s v="V102497"/>
        <s v="V102498"/>
        <s v="V102499"/>
        <s v="V102500"/>
        <s v="V102501"/>
        <s v="V102502"/>
        <s v="V102503"/>
        <s v="V102504"/>
        <s v="V102505"/>
        <s v="V102506"/>
        <s v="V102507"/>
        <s v="V102508"/>
        <s v="V102509"/>
        <s v="V102510"/>
        <s v="V102511"/>
        <s v="V102512"/>
        <s v="V102513"/>
        <s v="V102514"/>
        <s v="V102515"/>
        <s v="V102516"/>
        <s v="V102517"/>
        <s v="V102518"/>
        <s v="V102519"/>
        <s v="V102520"/>
        <s v="V102521"/>
        <s v="V102522"/>
        <s v="V102523"/>
        <s v="V102524"/>
        <s v="V102525"/>
        <s v="V102526"/>
        <s v="V102527"/>
        <s v="V102528"/>
        <s v="V102529"/>
        <s v="V102530"/>
        <s v="V102531"/>
        <s v="V102532"/>
        <s v="V102533"/>
        <s v="V102534"/>
        <s v="V102535"/>
        <s v="V102536"/>
        <s v="V102537"/>
        <s v="V102538"/>
        <s v="V102539"/>
        <s v="V102540"/>
        <s v="V102541"/>
        <s v="V102542"/>
        <s v="V102543"/>
        <s v="V102544"/>
        <s v="V102545"/>
        <s v="V102546"/>
        <s v="V102547"/>
        <s v="V102548"/>
        <s v="V102549"/>
        <s v="V102550"/>
        <s v="V102551"/>
        <s v="V102552"/>
        <s v="V102553"/>
        <s v="V102554"/>
        <s v="V102555"/>
        <s v="V102556"/>
        <s v="V102557"/>
        <s v="V102558"/>
        <s v="V102559"/>
        <s v="V102560"/>
        <s v="V102561"/>
        <s v="V102562"/>
        <s v="V102563"/>
        <s v="V102564"/>
        <s v="V102565"/>
        <s v="V102566"/>
        <s v="V102567"/>
        <s v="V102568"/>
        <s v="V102569"/>
        <s v="V102570"/>
        <s v="V102571"/>
        <s v="V102572"/>
        <s v="V102573"/>
        <s v="V102574"/>
        <s v="V102575"/>
        <s v="V102576"/>
        <s v="V102577"/>
        <s v="V102578"/>
        <s v="V102579"/>
        <s v="V102580"/>
        <s v="V102581"/>
        <s v="V102582"/>
        <s v="V102583"/>
        <s v="V102584"/>
        <s v="V102585"/>
        <s v="V102586"/>
        <s v="V102587"/>
        <s v="V102588"/>
        <s v="V102589"/>
        <s v="V102590"/>
        <s v="V102591"/>
        <s v="V102592"/>
        <s v="V102593"/>
        <s v="V102594"/>
        <s v="V102595"/>
        <s v="V102596"/>
        <s v="V102597"/>
        <s v="V102598"/>
        <s v="V102599"/>
        <s v="V102600"/>
        <s v="V102601"/>
        <s v="V102602"/>
        <s v="V102603"/>
        <s v="V102604"/>
        <s v="V102605"/>
        <s v="V102606"/>
        <s v="V102607"/>
        <s v="V102608"/>
        <s v="V102609"/>
        <s v="V102610"/>
        <s v="V102611"/>
        <s v="V102612"/>
        <s v="V102613"/>
        <s v="V102614"/>
        <s v="V102615"/>
        <s v="V102616"/>
        <s v="V102617"/>
        <s v="V102618"/>
        <s v="V102619"/>
        <s v="V102620"/>
        <s v="V102621"/>
        <s v="V102622"/>
        <s v="V102623"/>
        <s v="V102624"/>
        <s v="V102625"/>
        <s v="V102626"/>
        <s v="V102627"/>
        <s v="V102628"/>
        <s v="V102629"/>
        <s v="V102630"/>
        <s v="V102631"/>
        <s v="V102632"/>
        <s v="V102633"/>
        <s v="V102634"/>
        <s v="V102635"/>
        <s v="V102636"/>
        <s v="V102637"/>
        <s v="V102638"/>
        <s v="V102639"/>
        <s v="V102640"/>
        <s v="V102641"/>
        <s v="V102642"/>
        <s v="V102643"/>
        <s v="V102644"/>
        <s v="V102645"/>
        <s v="V102646"/>
        <s v="V102647"/>
        <s v="V102648"/>
        <s v="V102649"/>
        <s v="V102650"/>
        <s v="V102651"/>
        <s v="V102652"/>
        <s v="V102653"/>
        <s v="V102654"/>
        <s v="V102655"/>
        <s v="V102656"/>
        <s v="V102657"/>
        <s v="V102658"/>
        <s v="V102659"/>
        <s v="V102660"/>
        <s v="V102661"/>
        <s v="V102662"/>
        <s v="V102663"/>
        <s v="V102664"/>
        <s v="V102665"/>
        <s v="V102666"/>
        <s v="V102667"/>
        <s v="V102668"/>
        <s v="V102669"/>
        <s v="V102670"/>
        <s v="V102671"/>
        <s v="V102672"/>
        <s v="V102673"/>
        <s v="V102674"/>
        <s v="V102675"/>
        <s v="V102676"/>
        <s v="V102677"/>
        <s v="V102678"/>
        <s v="V102679"/>
        <s v="V102680"/>
        <s v="V102681"/>
        <s v="V102682"/>
        <s v="V102683"/>
        <s v="V102684"/>
        <s v="V102685"/>
        <s v="V102686"/>
        <s v="V102687"/>
        <s v="V102688"/>
        <s v="V102689"/>
        <s v="V102690"/>
        <s v="V102691"/>
        <s v="V102692"/>
        <s v="V102693"/>
        <s v="V102694"/>
        <s v="V102695"/>
        <s v="V102696"/>
        <s v="V102697"/>
        <s v="V102698"/>
        <s v="V102699"/>
        <s v="V102700"/>
        <s v="V102701"/>
        <s v="V102702"/>
        <s v="V102703"/>
        <s v="V102704"/>
        <s v="V102705"/>
        <s v="V102706"/>
        <s v="V102707"/>
        <s v="V102708"/>
        <s v="V102709"/>
        <s v="V102710"/>
        <s v="V102711"/>
        <s v="V102712"/>
        <s v="V102713"/>
        <s v="V102714"/>
        <s v="V102715"/>
        <s v="V102716"/>
        <s v="V102717"/>
        <s v="V102718"/>
        <s v="V102719"/>
        <s v="V102720"/>
        <s v="V102721"/>
        <s v="V102722"/>
        <s v="V102723"/>
        <s v="V102724"/>
        <s v="V102725"/>
        <s v="V102726"/>
        <s v="V102727"/>
        <s v="V102728"/>
        <s v="V102729"/>
        <s v="V102730"/>
        <s v="V102731"/>
        <s v="V102732"/>
        <s v="V102733"/>
        <s v="V102734"/>
        <s v="V102735"/>
        <s v="V102736"/>
        <s v="V102737"/>
        <s v="V102738"/>
        <s v="V102739"/>
        <s v="V102740"/>
        <s v="V102741"/>
        <s v="V102742"/>
        <s v="V102743"/>
        <s v="V102744"/>
        <s v="V102745"/>
        <s v="V102746"/>
        <s v="V102747"/>
        <s v="V102748"/>
        <s v="V102749"/>
        <s v="V102750"/>
        <s v="V102751"/>
        <s v="V102752"/>
        <s v="V102753"/>
        <s v="V102754"/>
        <s v="V102755"/>
        <s v="V102756"/>
        <s v="V102757"/>
        <s v="V102758"/>
        <s v="V102759"/>
        <s v="V102760"/>
        <s v="V102761"/>
        <s v="V102762"/>
        <s v="V102763"/>
        <s v="V102764"/>
        <s v="V102765"/>
        <s v="V102766"/>
        <s v="V102767"/>
        <s v="V102768"/>
        <s v="V102769"/>
        <s v="V102770"/>
        <s v="V102771"/>
        <s v="V102772"/>
        <s v="V102773"/>
        <s v="V102774"/>
        <s v="V102775"/>
        <s v="V102776"/>
        <s v="V102777"/>
        <s v="V102778"/>
        <s v="V102779"/>
        <s v="V102780"/>
        <s v="V102781"/>
        <s v="V102782"/>
        <s v="V102783"/>
        <s v="V102784"/>
        <s v="V102785"/>
        <s v="V102786"/>
        <s v="V102787"/>
        <s v="V102788"/>
        <s v="V102789"/>
        <s v="V102790"/>
        <s v="V102791"/>
        <s v="V102792"/>
        <s v="V102793"/>
        <s v="V102794"/>
        <s v="V102795"/>
        <s v="V102796"/>
        <s v="V102797"/>
        <s v="V102798"/>
        <s v="V102799"/>
        <s v="V102800"/>
        <s v="V102801"/>
        <s v="V102802"/>
        <s v="V102803"/>
        <s v="V102804"/>
        <s v="V102805"/>
        <s v="V102806"/>
        <s v="V102807"/>
        <s v="V102808"/>
        <s v="V102809"/>
        <s v="V102810"/>
        <s v="V102811"/>
        <s v="V102812"/>
        <s v="V102813"/>
        <s v="V102814"/>
        <s v="V102815"/>
        <s v="V102816"/>
        <s v="V102817"/>
        <s v="V102818"/>
        <s v="V102819"/>
        <s v="V102820"/>
        <s v="V102821"/>
        <s v="V102822"/>
        <s v="V102823"/>
        <s v="V102824"/>
        <s v="V102825"/>
        <s v="V102826"/>
        <s v="V102827"/>
        <s v="V102828"/>
        <s v="V102829"/>
        <s v="V102830"/>
        <s v="V102831"/>
        <s v="V102832"/>
        <s v="V102833"/>
        <s v="V102834"/>
        <s v="V102835"/>
        <s v="V102836"/>
        <s v="V102837"/>
        <s v="V102838"/>
        <s v="V102839"/>
        <s v="V102840"/>
        <s v="V102841"/>
        <s v="V102842"/>
        <s v="V102843"/>
        <s v="V102844"/>
        <s v="V102845"/>
        <s v="V102846"/>
        <s v="V102847"/>
        <s v="V102848"/>
        <s v="V102849"/>
        <s v="V102850"/>
        <s v="V102851"/>
        <s v="V102852"/>
        <s v="V102853"/>
        <s v="V102854"/>
        <s v="V102855"/>
        <s v="V102856"/>
        <s v="V102857"/>
        <s v="V102858"/>
        <s v="V102859"/>
        <s v="V102860"/>
        <s v="V102861"/>
        <s v="V102862"/>
        <s v="V102863"/>
        <s v="V102864"/>
        <s v="V102865"/>
        <s v="V102866"/>
        <s v="V102867"/>
        <s v="V102868"/>
        <s v="V102869"/>
        <s v="V102870"/>
        <s v="V102871"/>
        <s v="V102872"/>
        <s v="V102873"/>
        <s v="V102874"/>
        <s v="V102875"/>
        <s v="V102876"/>
        <s v="V102877"/>
        <s v="V102878"/>
        <s v="V102879"/>
        <s v="V102880"/>
        <s v="V102881"/>
        <s v="V102882"/>
        <s v="V102883"/>
        <s v="V102884"/>
        <s v="V102885"/>
        <s v="V102886"/>
        <s v="V102887"/>
        <s v="V102888"/>
        <s v="V102889"/>
        <s v="V102890"/>
        <s v="V102891"/>
        <s v="V102892"/>
        <s v="V102893"/>
        <s v="V102894"/>
        <s v="V102895"/>
        <s v="V102896"/>
        <s v="V102897"/>
        <s v="V102898"/>
        <s v="V102899"/>
        <s v="V102900"/>
        <s v="V102901"/>
        <s v="V102902"/>
        <s v="V102903"/>
        <s v="V102904"/>
        <s v="V102905"/>
        <s v="V102906"/>
        <s v="V102907"/>
        <s v="V102908"/>
        <s v="V102909"/>
        <s v="V102910"/>
        <s v="V102911"/>
        <s v="V102912"/>
        <s v="V102913"/>
        <s v="V102914"/>
        <s v="V102915"/>
        <s v="V102916"/>
        <s v="V102917"/>
        <s v="V102918"/>
        <s v="V102919"/>
        <s v="V102920"/>
        <s v="V102921"/>
        <s v="V102922"/>
        <s v="V102923"/>
        <s v="V102924"/>
        <s v="V102925"/>
        <s v="V102926"/>
        <s v="V102927"/>
        <s v="V102928"/>
        <s v="V102929"/>
        <s v="V102930"/>
        <s v="V102931"/>
        <s v="V102932"/>
        <s v="V102933"/>
        <s v="V102934"/>
        <s v="V102935"/>
        <s v="V102936"/>
        <s v="V102937"/>
        <s v="V102938"/>
        <s v="V102939"/>
        <s v="V102940"/>
        <s v="V102941"/>
        <s v="V102942"/>
        <s v="V102943"/>
        <s v="V102944"/>
        <s v="V102945"/>
        <s v="V102946"/>
        <s v="V102947"/>
        <s v="V102948"/>
        <s v="V102949"/>
        <s v="V102950"/>
        <s v="V102951"/>
        <s v="V102952"/>
        <s v="V102953"/>
        <s v="V102954"/>
        <s v="V102955"/>
        <s v="V102956"/>
        <s v="V102957"/>
        <s v="V102958"/>
        <s v="V102959"/>
        <s v="V102960"/>
        <s v="V102961"/>
        <s v="V102962"/>
        <s v="V102963"/>
        <s v="V102964"/>
        <s v="V102965"/>
        <s v="V102966"/>
        <s v="V102967"/>
        <s v="V102968"/>
        <s v="V102969"/>
        <s v="V102970"/>
        <s v="V102971"/>
        <s v="V102972"/>
        <s v="V102973"/>
        <s v="V102974"/>
        <s v="V102975"/>
        <s v="V102976"/>
        <s v="V102977"/>
        <s v="V102978"/>
        <s v="V102979"/>
        <s v="V102980"/>
        <s v="V102981"/>
        <s v="V102982"/>
        <s v="V102983"/>
        <s v="V102984"/>
        <s v="V102985"/>
        <s v="V102986"/>
        <s v="V102987"/>
        <s v="V102988"/>
        <s v="V102989"/>
        <s v="V102990"/>
        <s v="V102991"/>
        <s v="V102992"/>
        <s v="V102993"/>
        <s v="V102994"/>
        <s v="V102995"/>
        <s v="V102996"/>
        <s v="V102997"/>
        <s v="V102998"/>
        <s v="V102999"/>
        <s v="V103000"/>
        <s v="V103001"/>
        <s v="V103002"/>
        <s v="V103003"/>
        <s v="V103004"/>
        <s v="V103005"/>
        <s v="V103006"/>
        <s v="V103007"/>
        <s v="V103008"/>
        <s v="V103009"/>
        <s v="V103010"/>
        <s v="V103011"/>
        <s v="V103012"/>
        <s v="V103013"/>
        <s v="V103014"/>
        <s v="V103015"/>
        <s v="V103016"/>
        <s v="V103017"/>
        <s v="V103018"/>
        <s v="V103019"/>
        <s v="V103020"/>
        <s v="V103021"/>
        <s v="V103022"/>
        <s v="V103023"/>
        <s v="V103024"/>
        <s v="V103025"/>
        <s v="V103026"/>
        <s v="V103027"/>
        <s v="V103028"/>
        <s v="V103029"/>
        <s v="V103030"/>
        <s v="V103031"/>
        <s v="V103032"/>
        <s v="V103033"/>
        <s v="V103034"/>
        <s v="V103035"/>
        <s v="V103036"/>
        <s v="V103037"/>
        <s v="V103038"/>
        <s v="V103039"/>
        <s v="V103040"/>
        <s v="V103041"/>
        <s v="V103042"/>
        <s v="V103043"/>
        <s v="V103044"/>
        <s v="V103045"/>
        <s v="V103046"/>
        <s v="V103047"/>
        <s v="V103048"/>
        <s v="V103049"/>
        <s v="V103050"/>
        <s v="V103051"/>
        <s v="V103052"/>
        <s v="V103053"/>
        <s v="V103054"/>
        <s v="V103055"/>
        <s v="V103056"/>
        <s v="V103057"/>
        <s v="V103058"/>
        <s v="V103059"/>
        <s v="V103060"/>
        <s v="V103061"/>
        <s v="V103062"/>
        <s v="V103063"/>
        <s v="V103064"/>
        <s v="V103065"/>
        <s v="V103066"/>
        <s v="V103067"/>
        <s v="V103068"/>
        <s v="V103069"/>
        <s v="V103070"/>
        <s v="V103071"/>
        <s v="V103072"/>
        <s v="V103073"/>
        <s v="V103074"/>
        <s v="V103075"/>
        <s v="V103076"/>
        <s v="V103077"/>
        <s v="V103078"/>
        <s v="V103079"/>
        <s v="V103080"/>
        <s v="V103081"/>
        <s v="V103082"/>
        <s v="V103083"/>
        <s v="V103084"/>
        <s v="V103085"/>
        <s v="V103086"/>
        <s v="V103087"/>
        <s v="V103088"/>
        <s v="V103089"/>
        <s v="V103090"/>
        <s v="V103091"/>
        <s v="V103092"/>
        <s v="V103093"/>
        <s v="V103094"/>
        <s v="V103095"/>
        <s v="V103096"/>
        <s v="V103097"/>
        <s v="V103098"/>
        <s v="V103099"/>
        <s v="V103100"/>
        <s v="V103101"/>
        <s v="V103102"/>
        <s v="V103103"/>
        <s v="V103104"/>
        <s v="V103105"/>
        <s v="V103106"/>
        <s v="V103107"/>
        <s v="V103108"/>
        <s v="V103109"/>
        <s v="V103110"/>
        <s v="V103111"/>
        <s v="V103112"/>
        <s v="V103113"/>
        <s v="V103114"/>
        <s v="V103115"/>
        <s v="V103116"/>
        <s v="V103117"/>
        <s v="V103118"/>
        <s v="V103119"/>
        <s v="V103120"/>
        <s v="V103121"/>
        <s v="V103122"/>
        <s v="V103123"/>
        <s v="V103124"/>
        <s v="V103125"/>
        <s v="V103126"/>
        <s v="V103127"/>
        <s v="V103128"/>
        <s v="V103129"/>
        <s v="V103130"/>
        <s v="V103131"/>
        <s v="V103132"/>
        <s v="V103133"/>
        <s v="V103134"/>
        <s v="V103135"/>
        <s v="V103136"/>
        <s v="V103137"/>
        <s v="V103138"/>
        <s v="V103139"/>
        <s v="V103140"/>
        <s v="V103141"/>
        <s v="V103142"/>
        <s v="V103143"/>
        <s v="V103144"/>
        <s v="V103145"/>
        <s v="V103146"/>
        <s v="V103147"/>
        <s v="V103148"/>
        <s v="V103149"/>
        <s v="V103150"/>
        <s v="V103151"/>
        <s v="V103152"/>
        <s v="V103153"/>
        <s v="V103154"/>
        <s v="V103155"/>
        <s v="V103156"/>
        <s v="V103157"/>
        <s v="V103158"/>
        <s v="V103159"/>
        <s v="V103160"/>
        <s v="V103161"/>
        <s v="V103162"/>
        <s v="V103163"/>
        <s v="V103164"/>
        <s v="V103165"/>
        <s v="V103166"/>
        <s v="V103167"/>
        <s v="V103168"/>
        <s v="V103169"/>
        <s v="V103170"/>
        <s v="V103171"/>
        <s v="V103172"/>
        <s v="V103173"/>
        <s v="V103174"/>
        <s v="V103175"/>
        <s v="V103176"/>
        <s v="V103177"/>
        <s v="V103178"/>
        <s v="V103179"/>
        <s v="V103180"/>
        <s v="V103181"/>
        <s v="V103182"/>
        <s v="V103183"/>
        <s v="V103184"/>
        <s v="V103185"/>
        <s v="V103186"/>
        <s v="V103187"/>
        <s v="V103188"/>
        <s v="V103189"/>
        <s v="V103190"/>
        <s v="V103191"/>
        <s v="V103192"/>
        <s v="V103193"/>
        <s v="V103194"/>
        <s v="V103195"/>
        <s v="V103196"/>
        <s v="V103197"/>
        <s v="V103198"/>
        <s v="V103199"/>
        <s v="V103200"/>
        <s v="V103201"/>
        <s v="V103202"/>
        <s v="V103203"/>
        <s v="V103204"/>
        <s v="V103205"/>
        <s v="V103206"/>
        <s v="V103207"/>
        <s v="V103208"/>
        <s v="V103209"/>
        <s v="V103210"/>
        <s v="V103211"/>
        <s v="V103212"/>
        <s v="V103213"/>
        <s v="V103214"/>
        <s v="V103215"/>
        <s v="V103216"/>
        <s v="V103217"/>
        <s v="V103218"/>
        <s v="V103219"/>
        <s v="V103220"/>
        <s v="V103221"/>
        <s v="V103222"/>
        <s v="V103223"/>
        <s v="V103224"/>
        <s v="V103225"/>
        <s v="V103226"/>
        <s v="V103227"/>
        <s v="V103228"/>
        <s v="V103229"/>
        <s v="V103230"/>
        <s v="V103231"/>
        <s v="V103232"/>
        <s v="V103233"/>
        <s v="V103234"/>
        <s v="V103235"/>
        <s v="V103236"/>
        <s v="V103237"/>
        <s v="V103238"/>
        <s v="V103239"/>
        <s v="V103240"/>
        <s v="V103241"/>
        <s v="V103242"/>
        <s v="V103243"/>
        <s v="V103244"/>
        <s v="V103245"/>
        <s v="V103246"/>
        <s v="V103247"/>
        <s v="V103248"/>
        <s v="V103249"/>
        <s v="V103250"/>
        <s v="V103251"/>
        <s v="V103252"/>
        <s v="V103253"/>
        <s v="V103254"/>
        <s v="V103255"/>
        <s v="V103256"/>
        <s v="V103257"/>
        <s v="V103258"/>
        <s v="V103259"/>
        <s v="V103260"/>
        <s v="V103261"/>
        <s v="V103262"/>
        <s v="V103263"/>
        <s v="V103264"/>
        <s v="V103265"/>
        <s v="V103266"/>
        <s v="V103267"/>
        <s v="V103268"/>
        <s v="V103269"/>
        <s v="V103270"/>
        <s v="V103271"/>
        <s v="V103272"/>
        <s v="V103273"/>
        <s v="V103274"/>
        <s v="V103275"/>
        <s v="V103276"/>
        <s v="V103277"/>
        <s v="V103278"/>
        <s v="V103279"/>
        <s v="V103280"/>
        <s v="V103281"/>
        <s v="V103282"/>
        <s v="V103283"/>
        <s v="V103284"/>
        <s v="V103285"/>
        <s v="V103286"/>
        <s v="V103287"/>
        <s v="V103288"/>
        <s v="V103289"/>
        <s v="V103290"/>
        <s v="V103291"/>
        <s v="V103292"/>
        <s v="V103293"/>
        <s v="V103294"/>
        <s v="V103295"/>
        <s v="V103296"/>
        <s v="V103297"/>
        <s v="V103298"/>
        <s v="V103299"/>
        <s v="V103300"/>
        <s v="V103301"/>
        <s v="V103302"/>
        <s v="V103303"/>
        <s v="V103304"/>
        <s v="V103305"/>
        <s v="V103306"/>
        <s v="V103307"/>
        <s v="V103308"/>
        <s v="V103309"/>
        <s v="V103310"/>
        <s v="V103311"/>
        <s v="V103312"/>
        <s v="V103313"/>
        <s v="V103314"/>
        <s v="V103315"/>
        <s v="V103316"/>
        <s v="V103317"/>
        <s v="V103318"/>
        <s v="V103319"/>
        <s v="V103320"/>
        <s v="V103321"/>
        <s v="V103322"/>
        <s v="V103323"/>
        <s v="V103324"/>
        <s v="V103325"/>
        <s v="V103326"/>
        <s v="V103327"/>
        <s v="V103328"/>
        <s v="V103329"/>
        <s v="V103330"/>
        <s v="V103331"/>
        <s v="V103332"/>
        <s v="V103333"/>
        <s v="V103334"/>
        <s v="V103335"/>
        <s v="V103336"/>
        <s v="V103337"/>
        <s v="V103338"/>
        <s v="V103339"/>
        <s v="V103340"/>
        <s v="V103341"/>
        <s v="V103342"/>
        <s v="V103343"/>
        <s v="V103344"/>
        <s v="V103345"/>
        <s v="V103346"/>
        <s v="V103347"/>
        <s v="V103348"/>
        <s v="V103349"/>
        <s v="V103350"/>
        <s v="V103351"/>
        <s v="V103352"/>
        <s v="V103353"/>
        <s v="V103354"/>
        <s v="V103355"/>
        <s v="V103356"/>
        <s v="V103357"/>
        <s v="V103358"/>
        <s v="V103359"/>
        <s v="V103360"/>
        <s v="V103361"/>
        <s v="V103362"/>
        <s v="V103363"/>
        <s v="V103364"/>
        <s v="V103365"/>
        <s v="V103366"/>
        <s v="V103367"/>
        <s v="V103368"/>
        <s v="V103369"/>
        <s v="V103370"/>
        <s v="V103371"/>
        <s v="V103372"/>
        <s v="V103373"/>
        <s v="V103374"/>
        <s v="V103375"/>
        <s v="V103376"/>
        <s v="V103377"/>
        <s v="V103378"/>
        <s v="V103379"/>
        <s v="V103380"/>
        <s v="V103381"/>
        <s v="V103382"/>
        <s v="V103383"/>
        <s v="V103384"/>
        <s v="V103385"/>
        <s v="V103386"/>
        <s v="V103387"/>
        <s v="V103388"/>
        <s v="V103389"/>
        <s v="V103390"/>
        <s v="V103391"/>
        <s v="V103392"/>
        <s v="V103393"/>
        <s v="V103394"/>
        <s v="V103395"/>
        <s v="V103396"/>
        <s v="V103397"/>
        <s v="V103398"/>
        <s v="V103399"/>
        <s v="V103400"/>
        <s v="V103401"/>
        <s v="V103402"/>
        <s v="V103403"/>
        <s v="V103404"/>
        <s v="V103405"/>
        <s v="V103406"/>
        <s v="V103407"/>
        <s v="V103408"/>
        <s v="V103409"/>
        <s v="V103410"/>
        <s v="V103411"/>
        <s v="V103412"/>
        <s v="V103413"/>
        <s v="V103414"/>
        <s v="V103415"/>
        <s v="V103416"/>
        <s v="V103417"/>
        <s v="V103418"/>
        <s v="V103419"/>
        <s v="V103420"/>
        <s v="V103421"/>
        <s v="V103422"/>
        <s v="V103423"/>
        <s v="V103424"/>
        <s v="V103425"/>
        <s v="V103426"/>
        <s v="V103427"/>
        <s v="V103428"/>
        <s v="V103429"/>
        <s v="V103430"/>
        <s v="V103431"/>
        <s v="V103432"/>
        <s v="V103433"/>
        <s v="V103434"/>
        <s v="V103435"/>
        <s v="V103436"/>
        <s v="V103437"/>
        <s v="V103438"/>
        <s v="V103439"/>
        <s v="V103440"/>
        <s v="V103441"/>
        <s v="V103442"/>
        <s v="V103443"/>
        <s v="V103444"/>
        <s v="V103445"/>
        <s v="V103446"/>
        <s v="V103447"/>
        <s v="V103448"/>
        <s v="V103449"/>
        <s v="V103450"/>
        <s v="V103451"/>
        <s v="V103452"/>
        <s v="V103453"/>
        <s v="V103454"/>
        <s v="V103455"/>
        <s v="V103456"/>
        <s v="V103457"/>
        <s v="V103458"/>
        <s v="V103459"/>
        <s v="V103460"/>
        <s v="V103461"/>
        <s v="V103462"/>
        <s v="V103463"/>
        <s v="V103464"/>
        <s v="V103465"/>
        <s v="V103466"/>
        <s v="V103467"/>
        <s v="V103468"/>
        <s v="V103469"/>
        <s v="V103470"/>
        <s v="V103471"/>
        <s v="V103472"/>
        <s v="V103473"/>
        <s v="V103474"/>
        <s v="V103475"/>
        <s v="V103476"/>
        <s v="V103477"/>
        <s v="V103478"/>
        <s v="V103479"/>
        <s v="V103480"/>
        <s v="V103481"/>
        <s v="V103482"/>
        <s v="V103483"/>
        <s v="V103484"/>
        <s v="V103485"/>
        <s v="V103486"/>
        <s v="V103487"/>
        <s v="V103488"/>
        <s v="V103489"/>
        <s v="V103490"/>
        <s v="V103491"/>
        <s v="V103492"/>
        <s v="V103493"/>
        <s v="V103494"/>
        <s v="V103495"/>
        <s v="V103496"/>
        <s v="V103497"/>
        <s v="V103498"/>
        <s v="V103499"/>
        <s v="V103500"/>
        <s v="V103501"/>
        <s v="V103502"/>
        <s v="V103503"/>
        <s v="V103504"/>
        <s v="V103505"/>
        <s v="V103506"/>
        <s v="V103507"/>
        <s v="V103508"/>
        <s v="V103509"/>
        <s v="V103510"/>
        <s v="V103511"/>
        <s v="V103512"/>
        <s v="V103513"/>
        <s v="V103514"/>
        <s v="V103515"/>
        <s v="V103516"/>
        <s v="V103517"/>
        <s v="V103518"/>
        <s v="V103519"/>
        <s v="V103520"/>
        <s v="V103521"/>
        <s v="V103522"/>
        <s v="V103523"/>
        <s v="V103524"/>
        <s v="V103525"/>
        <s v="V103526"/>
        <s v="V103527"/>
        <s v="V103528"/>
        <s v="V103529"/>
        <s v="V103530"/>
        <s v="V103531"/>
        <s v="V103532"/>
        <s v="V103533"/>
        <s v="V103534"/>
        <s v="V103535"/>
        <s v="V103536"/>
        <s v="V103537"/>
        <s v="V103538"/>
        <s v="V103539"/>
        <s v="V103540"/>
        <s v="V103541"/>
        <s v="V103542"/>
        <s v="V103543"/>
        <s v="V103544"/>
        <s v="V103545"/>
        <s v="V103546"/>
        <s v="V103547"/>
        <s v="V103548"/>
        <s v="V103549"/>
        <s v="V103550"/>
        <s v="V103551"/>
        <s v="V103552"/>
        <s v="V103553"/>
        <s v="V103554"/>
        <s v="V103555"/>
        <s v="V103556"/>
        <s v="V103557"/>
        <s v="V103558"/>
        <s v="V103559"/>
        <s v="V103560"/>
        <s v="V103561"/>
        <s v="V103562"/>
        <s v="V103563"/>
        <s v="V103564"/>
        <s v="V103565"/>
        <s v="V103566"/>
        <s v="V103567"/>
        <s v="V103568"/>
        <s v="V103569"/>
        <s v="V103570"/>
        <s v="V103571"/>
        <s v="V103572"/>
        <s v="V103573"/>
        <s v="V103574"/>
        <s v="V103575"/>
        <s v="V103576"/>
        <s v="V103577"/>
        <s v="V103578"/>
        <s v="V103579"/>
        <s v="V103580"/>
        <s v="V103581"/>
        <s v="V103582"/>
        <s v="V103583"/>
        <s v="V103584"/>
        <s v="V103585"/>
        <s v="V103586"/>
        <s v="V103587"/>
        <s v="V103588"/>
        <s v="V103589"/>
        <s v="V103590"/>
        <s v="V103591"/>
        <s v="V103592"/>
        <s v="V103593"/>
        <s v="V103594"/>
        <s v="V103595"/>
        <s v="V103596"/>
        <s v="V103597"/>
        <s v="V103598"/>
        <s v="V103599"/>
        <s v="V103600"/>
        <s v="V103601"/>
        <s v="V103602"/>
        <s v="V103603"/>
        <s v="V103604"/>
        <s v="V103605"/>
        <s v="V103606"/>
        <s v="V103607"/>
        <s v="V103608"/>
        <s v="V103609"/>
        <s v="V103610"/>
        <s v="V103611"/>
        <s v="V103612"/>
        <s v="V103613"/>
        <s v="V103614"/>
        <s v="V103615"/>
        <s v="V103616"/>
        <s v="V103617"/>
        <s v="V103618"/>
        <s v="V103619"/>
        <s v="V103620"/>
        <s v="V103621"/>
        <s v="V103622"/>
        <s v="V103623"/>
        <s v="V103624"/>
        <s v="V103625"/>
        <s v="V103626"/>
        <s v="V103627"/>
        <s v="V103628"/>
        <s v="V103629"/>
        <s v="V103630"/>
        <s v="V103631"/>
        <s v="V103632"/>
        <s v="V103633"/>
        <s v="V103634"/>
        <s v="V103635"/>
        <s v="V103636"/>
        <s v="V103637"/>
        <s v="V103638"/>
        <s v="V103639"/>
        <s v="V103640"/>
        <s v="V103641"/>
        <s v="V103642"/>
        <s v="V103643"/>
        <s v="V103644"/>
        <s v="V103645"/>
        <s v="V103646"/>
        <s v="V103647"/>
        <s v="V103648"/>
        <s v="V103649"/>
        <s v="V103650"/>
        <s v="V103651"/>
        <s v="V103652"/>
        <s v="V103653"/>
        <s v="V103654"/>
        <s v="V103655"/>
        <s v="V103656"/>
        <s v="V103657"/>
        <s v="V103658"/>
        <s v="V103659"/>
        <s v="V103660"/>
        <s v="V103661"/>
        <s v="V103662"/>
        <s v="V103663"/>
        <s v="V103664"/>
        <s v="V103665"/>
        <s v="V103666"/>
        <s v="V103667"/>
        <s v="V103668"/>
        <s v="V103669"/>
        <s v="V103670"/>
        <s v="V103671"/>
        <s v="V103672"/>
        <s v="V103673"/>
        <s v="V103674"/>
        <s v="V103675"/>
        <s v="V103676"/>
        <s v="V103677"/>
        <s v="V103678"/>
        <s v="V103679"/>
        <s v="V103680"/>
        <s v="V103681"/>
        <s v="V103682"/>
        <s v="V103683"/>
        <s v="V103684"/>
        <s v="V103685"/>
        <s v="V103686"/>
        <s v="V103687"/>
        <s v="V103688"/>
        <s v="V103689"/>
        <s v="V103690"/>
        <s v="V103691"/>
        <s v="V103692"/>
        <s v="V103693"/>
        <s v="V103694"/>
        <s v="V103695"/>
        <s v="V103696"/>
        <s v="V103697"/>
        <s v="V103698"/>
        <s v="V103699"/>
        <s v="V103700"/>
        <s v="V103701"/>
        <s v="V103702"/>
        <s v="V103703"/>
        <s v="V103704"/>
        <s v="V103705"/>
        <s v="V103706"/>
        <s v="V103707"/>
        <s v="V103708"/>
        <s v="V103709"/>
        <s v="V103710"/>
        <s v="V103711"/>
        <s v="V103712"/>
        <s v="V103713"/>
        <s v="V103714"/>
        <s v="V103715"/>
        <s v="V103716"/>
        <s v="V103717"/>
        <s v="V103718"/>
        <s v="V103719"/>
        <s v="V103720"/>
        <s v="V103721"/>
        <s v="V103722"/>
        <s v="V103723"/>
        <s v="V103724"/>
        <s v="V103725"/>
        <s v="V103726"/>
        <s v="V103727"/>
        <s v="V103728"/>
        <s v="V103729"/>
        <s v="V103730"/>
        <s v="V103731"/>
        <s v="V103732"/>
        <s v="V103733"/>
        <s v="V103734"/>
        <s v="V103735"/>
        <s v="V103736"/>
        <s v="V103737"/>
        <s v="V103738"/>
        <s v="V103739"/>
        <s v="V103740"/>
        <s v="V103741"/>
        <s v="V103742"/>
        <s v="V103743"/>
        <s v="V103744"/>
        <s v="V103745"/>
        <s v="V103746"/>
        <s v="V103747"/>
        <s v="V103748"/>
        <s v="V103749"/>
        <s v="V103750"/>
        <s v="V103751"/>
        <s v="V103752"/>
        <s v="V103753"/>
        <s v="V103754"/>
        <s v="V103755"/>
        <s v="V103756"/>
        <s v="V103757"/>
        <s v="V103758"/>
        <s v="V103759"/>
        <s v="V103760"/>
        <s v="V103761"/>
        <s v="V103762"/>
        <s v="V103763"/>
        <s v="V103764"/>
        <s v="V103765"/>
        <s v="V103766"/>
        <s v="V103767"/>
        <s v="V103768"/>
        <s v="V103769"/>
        <s v="V103770"/>
        <s v="V103771"/>
        <s v="V103772"/>
        <s v="V103773"/>
        <s v="V103774"/>
        <s v="V103775"/>
        <s v="V103776"/>
        <s v="V103777"/>
        <s v="V103778"/>
        <s v="V103779"/>
        <s v="V103780"/>
        <s v="V103781"/>
        <s v="V103782"/>
        <s v="V103783"/>
        <s v="V103784"/>
        <s v="V103785"/>
        <s v="V103786"/>
        <s v="V103787"/>
        <s v="V103788"/>
        <s v="V103789"/>
        <s v="V103790"/>
        <s v="V103791"/>
        <s v="V103792"/>
        <s v="V103793"/>
        <s v="V103794"/>
        <s v="V103795"/>
        <s v="V103796"/>
        <s v="V103797"/>
        <s v="V103798"/>
        <s v="V103799"/>
        <s v="V103800"/>
        <s v="V103801"/>
        <s v="V103802"/>
        <s v="V103803"/>
        <s v="V103804"/>
        <s v="V103805"/>
        <s v="V103806"/>
        <s v="V103807"/>
        <s v="V103808"/>
        <s v="V103809"/>
        <s v="V103810"/>
        <s v="V103811"/>
        <s v="V103812"/>
        <s v="V103813"/>
        <s v="V103814"/>
        <s v="V103815"/>
        <s v="V103816"/>
        <s v="V103817"/>
        <s v="V103818"/>
        <s v="V103819"/>
        <s v="V103820"/>
        <s v="V103821"/>
        <s v="V103822"/>
        <s v="V103823"/>
        <s v="V103824"/>
        <s v="V103825"/>
        <s v="V103826"/>
        <s v="V103827"/>
        <s v="V103828"/>
        <s v="V103829"/>
        <s v="V103830"/>
        <s v="V103831"/>
        <s v="V103832"/>
        <s v="V103833"/>
        <s v="V103834"/>
        <s v="V103835"/>
        <s v="V103836"/>
        <s v="V103837"/>
        <s v="V103838"/>
        <s v="V103839"/>
        <s v="V103840"/>
        <s v="V103841"/>
        <s v="V103842"/>
        <s v="V103843"/>
        <s v="V103844"/>
        <s v="V103845"/>
        <s v="V103846"/>
        <s v="V103847"/>
        <s v="V103848"/>
        <s v="V103849"/>
        <s v="V103850"/>
        <s v="V103851"/>
        <s v="V103852"/>
        <s v="V103853"/>
        <s v="V103854"/>
        <s v="V103855"/>
        <s v="V103856"/>
        <s v="V103857"/>
        <s v="V103858"/>
        <s v="V103859"/>
        <s v="V103860"/>
        <s v="V103861"/>
        <s v="V103862"/>
        <s v="V103863"/>
        <s v="V103864"/>
        <s v="V103865"/>
        <s v="V103866"/>
        <s v="V103867"/>
        <s v="V103868"/>
        <s v="V103869"/>
        <s v="V103870"/>
        <s v="V103871"/>
        <s v="V103872"/>
        <s v="V103873"/>
        <s v="V103874"/>
        <s v="V103875"/>
        <s v="V103876"/>
        <s v="V103877"/>
        <s v="V103878"/>
        <s v="V103879"/>
        <s v="V103880"/>
        <s v="V103881"/>
        <s v="V103882"/>
        <s v="V103883"/>
        <s v="V103884"/>
        <s v="V103885"/>
        <s v="V103886"/>
        <s v="V103887"/>
        <s v="V103888"/>
        <s v="V103889"/>
        <s v="V103890"/>
        <s v="V103891"/>
        <s v="V103892"/>
        <s v="V103893"/>
        <s v="V103894"/>
        <s v="V103895"/>
        <s v="V103896"/>
        <s v="V103897"/>
        <s v="V103898"/>
        <s v="V103899"/>
        <s v="V103900"/>
        <s v="V103901"/>
        <s v="V103902"/>
        <s v="V103903"/>
        <s v="V103904"/>
        <s v="V103905"/>
        <s v="V103906"/>
        <s v="V103907"/>
        <s v="V103908"/>
        <s v="V103909"/>
        <s v="V103910"/>
        <s v="V103911"/>
        <s v="V103912"/>
        <s v="V103913"/>
        <s v="V103914"/>
        <s v="V103915"/>
        <s v="V103916"/>
        <s v="V103917"/>
        <s v="V103918"/>
        <s v="V103919"/>
        <s v="V103920"/>
        <s v="V103921"/>
        <s v="V103922"/>
        <s v="V103923"/>
        <s v="V103924"/>
        <s v="V103925"/>
        <s v="V103926"/>
        <s v="V103927"/>
        <s v="V103928"/>
        <s v="V103929"/>
        <s v="V103930"/>
        <s v="V103931"/>
        <s v="V103932"/>
        <s v="V103933"/>
        <s v="V103934"/>
        <s v="V103935"/>
        <s v="V103936"/>
        <s v="V103937"/>
        <s v="V103938"/>
        <s v="V103939"/>
        <s v="V103940"/>
        <s v="V103941"/>
        <s v="V103942"/>
        <s v="V103943"/>
        <s v="V103944"/>
        <s v="V103945"/>
        <s v="V103946"/>
        <s v="V103947"/>
        <s v="V103948"/>
        <s v="V103949"/>
        <s v="V103950"/>
        <s v="V103951"/>
        <s v="V103952"/>
        <s v="V103953"/>
        <s v="V103954"/>
        <s v="V103955"/>
        <s v="V103956"/>
        <s v="V103957"/>
        <s v="V103958"/>
        <s v="V103959"/>
        <s v="V103960"/>
        <s v="V103961"/>
        <s v="V103962"/>
        <s v="V103963"/>
        <s v="V103964"/>
        <s v="V103965"/>
        <s v="V103966"/>
        <s v="V103967"/>
        <s v="V103968"/>
        <s v="V103969"/>
        <s v="V103970"/>
        <s v="V103971"/>
        <s v="V103972"/>
        <s v="V103973"/>
        <s v="V103974"/>
        <s v="V103975"/>
        <s v="V103976"/>
        <s v="V103977"/>
        <s v="V103978"/>
        <s v="V103979"/>
        <s v="V103980"/>
        <s v="V103981"/>
        <s v="V103982"/>
        <s v="V103983"/>
        <s v="V103984"/>
        <s v="V103985"/>
        <s v="V103986"/>
        <s v="V103987"/>
        <s v="V103988"/>
        <s v="V103989"/>
        <s v="V103990"/>
        <s v="V103991"/>
        <s v="V103992"/>
        <s v="V103993"/>
        <s v="V103994"/>
        <s v="V103995"/>
        <s v="V103996"/>
        <s v="V103997"/>
        <s v="V103998"/>
        <s v="V103999"/>
        <s v="V104000"/>
        <s v="V104001"/>
        <s v="V104002"/>
        <s v="V104003"/>
        <s v="V104004"/>
        <s v="V104005"/>
        <s v="V104006"/>
        <s v="V104007"/>
        <s v="V104008"/>
        <s v="V104009"/>
        <s v="V104010"/>
        <s v="V104011"/>
        <s v="V104012"/>
        <s v="V104013"/>
        <s v="V104014"/>
        <s v="V104015"/>
        <s v="V104016"/>
        <s v="V104017"/>
        <s v="V104018"/>
        <s v="V104019"/>
        <s v="V104020"/>
        <s v="V104021"/>
        <s v="V104022"/>
        <s v="V104023"/>
        <s v="V104024"/>
        <s v="V104025"/>
        <s v="V104026"/>
        <s v="V104027"/>
        <s v="V104028"/>
        <s v="V104029"/>
        <s v="V104030"/>
        <s v="V104031"/>
        <s v="V104032"/>
        <s v="V104033"/>
        <s v="V104034"/>
        <s v="V104035"/>
        <s v="V104036"/>
        <s v="V104037"/>
        <s v="V104038"/>
        <s v="V104039"/>
        <s v="V104040"/>
        <s v="V104041"/>
        <s v="V104042"/>
        <s v="V104043"/>
        <s v="V104044"/>
        <s v="V104045"/>
        <s v="V104046"/>
        <s v="V104047"/>
        <s v="V104048"/>
        <s v="V104049"/>
        <s v="V104050"/>
        <s v="V104051"/>
        <s v="V104052"/>
        <s v="V104053"/>
        <s v="V104054"/>
        <s v="V104055"/>
        <s v="V104056"/>
        <s v="V104057"/>
        <s v="V104058"/>
        <s v="V104059"/>
        <s v="V104060"/>
        <s v="V104061"/>
        <s v="V104062"/>
        <s v="V104063"/>
        <s v="V104064"/>
        <s v="V104065"/>
        <s v="V104066"/>
        <s v="V104067"/>
        <s v="V104068"/>
        <s v="V104069"/>
        <s v="V104070"/>
        <s v="V104071"/>
        <s v="V104072"/>
        <s v="V104073"/>
        <s v="V104074"/>
        <s v="V104075"/>
        <s v="V104076"/>
        <s v="V104077"/>
        <s v="V104078"/>
        <s v="V104079"/>
        <s v="V104080"/>
        <s v="V104081"/>
        <s v="V104082"/>
        <s v="V104083"/>
        <s v="V104084"/>
        <s v="V104085"/>
        <s v="V104086"/>
        <s v="V104087"/>
        <s v="V104088"/>
        <s v="V104089"/>
        <s v="V104090"/>
        <s v="V104091"/>
        <s v="V104092"/>
        <s v="V104093"/>
        <s v="V104094"/>
        <s v="V104095"/>
        <s v="V104096"/>
        <s v="V104097"/>
        <s v="V104098"/>
        <s v="V104099"/>
        <s v="V104100"/>
        <s v="V104101"/>
        <s v="V104102"/>
        <s v="V104103"/>
        <s v="V104104"/>
        <s v="V104105"/>
        <s v="V104106"/>
        <s v="V104107"/>
        <s v="V104108"/>
        <s v="V104109"/>
        <s v="V104110"/>
        <s v="V104111"/>
        <s v="V104112"/>
        <s v="V104113"/>
        <s v="V104114"/>
        <s v="V104115"/>
        <s v="V104116"/>
        <s v="V104117"/>
        <s v="V104118"/>
        <s v="V104119"/>
        <s v="V104120"/>
        <s v="V104121"/>
        <s v="V104122"/>
        <s v="V104123"/>
        <s v="V104124"/>
        <s v="V104125"/>
        <s v="V104126"/>
        <s v="V104127"/>
        <s v="V104128"/>
        <s v="V104129"/>
        <s v="V104130"/>
        <s v="V104131"/>
        <s v="V104132"/>
        <s v="V104133"/>
        <s v="V104134"/>
        <s v="V104135"/>
        <s v="V104136"/>
        <s v="V104137"/>
        <s v="V104138"/>
        <s v="V104139"/>
        <s v="V104140"/>
        <s v="V104141"/>
        <s v="V104142"/>
        <s v="V104143"/>
        <s v="V104144"/>
        <s v="V104145"/>
        <s v="V104146"/>
        <s v="V104147"/>
        <s v="V104148"/>
        <s v="V104149"/>
        <s v="V104150"/>
        <s v="V104151"/>
        <s v="V104152"/>
        <s v="V104153"/>
        <s v="V104154"/>
        <s v="V104155"/>
        <s v="V104156"/>
        <s v="V104157"/>
        <s v="V104158"/>
        <s v="V104159"/>
        <s v="V104160"/>
        <s v="V104161"/>
        <s v="V104162"/>
        <s v="V104163"/>
        <s v="V104164"/>
        <s v="V104165"/>
        <s v="V104166"/>
        <s v="V104167"/>
        <s v="V104168"/>
        <s v="V104169"/>
        <s v="V104170"/>
        <s v="V104171"/>
        <s v="V104172"/>
        <s v="V104173"/>
        <s v="V104174"/>
        <s v="V104175"/>
        <s v="V104176"/>
        <s v="V104177"/>
        <s v="V104178"/>
        <s v="V104179"/>
        <s v="V104180"/>
        <s v="V104181"/>
        <s v="V104182"/>
        <s v="V104183"/>
        <s v="V104184"/>
        <s v="V104185"/>
        <s v="V104186"/>
        <s v="V104187"/>
        <s v="V104188"/>
        <s v="V104189"/>
        <s v="V104190"/>
        <s v="V104191"/>
        <s v="V104192"/>
        <s v="V104193"/>
        <s v="V104194"/>
        <s v="V104195"/>
        <s v="V104196"/>
        <s v="V104197"/>
        <s v="V104198"/>
        <s v="V104199"/>
        <s v="V104200"/>
        <s v="V104201"/>
        <s v="V104202"/>
        <s v="V104203"/>
        <s v="V104204"/>
        <s v="V104205"/>
        <s v="V104206"/>
        <s v="V104207"/>
        <s v="V104208"/>
        <s v="V104209"/>
        <s v="V104210"/>
        <s v="V104211"/>
        <s v="V104212"/>
        <s v="V104213"/>
        <s v="V104214"/>
        <s v="V104215"/>
        <s v="V104216"/>
        <s v="V104217"/>
        <s v="V104218"/>
        <s v="V104219"/>
        <s v="V104220"/>
        <s v="V104221"/>
        <s v="V104222"/>
        <s v="V104223"/>
        <s v="V104224"/>
        <s v="V104225"/>
        <s v="V104226"/>
        <s v="V104227"/>
        <s v="V104228"/>
        <s v="V104229"/>
        <s v="V104230"/>
        <s v="V104231"/>
        <s v="V104232"/>
        <s v="V104233"/>
        <s v="V104234"/>
        <s v="V104235"/>
        <s v="V104236"/>
        <s v="V104237"/>
        <s v="V104238"/>
        <s v="V104239"/>
        <s v="V104240"/>
        <s v="V104241"/>
        <s v="V104242"/>
        <s v="V104243"/>
        <s v="V104244"/>
        <s v="V104245"/>
        <s v="V104246"/>
        <s v="V104247"/>
        <s v="V104248"/>
        <s v="V104249"/>
        <s v="V104250"/>
        <s v="V104251"/>
        <s v="V104252"/>
        <s v="V104253"/>
        <s v="V104254"/>
        <s v="V104255"/>
        <s v="V104256"/>
        <s v="V104257"/>
        <s v="V104258"/>
        <s v="V104259"/>
        <s v="V104260"/>
        <s v="V104261"/>
        <s v="V104262"/>
        <s v="V104263"/>
        <s v="V104264"/>
        <s v="V104265"/>
        <s v="V104266"/>
        <s v="V104267"/>
        <s v="V104268"/>
        <s v="V104269"/>
        <s v="V104270"/>
        <s v="V104271"/>
        <s v="V104272"/>
        <s v="V104273"/>
        <s v="V104274"/>
        <s v="V104275"/>
        <s v="V104276"/>
        <s v="V104277"/>
        <s v="V104278"/>
        <s v="V104279"/>
        <s v="V104280"/>
        <s v="V104281"/>
        <s v="V104282"/>
        <s v="V104283"/>
        <s v="V104284"/>
        <s v="V104285"/>
        <s v="V104286"/>
        <s v="V104287"/>
        <s v="V104288"/>
        <s v="V104289"/>
        <s v="V104290"/>
        <s v="V104291"/>
        <s v="V104292"/>
        <s v="V104293"/>
        <s v="V104294"/>
        <s v="V104295"/>
        <s v="V104296"/>
        <s v="V104297"/>
        <s v="V104298"/>
        <s v="V104299"/>
        <s v="V104300"/>
        <s v="V104301"/>
        <s v="V104302"/>
        <s v="V104303"/>
        <s v="V104304"/>
        <s v="V104305"/>
        <s v="V104306"/>
        <s v="V104307"/>
        <s v="V104308"/>
        <s v="V104309"/>
        <s v="V104310"/>
        <s v="V104311"/>
        <s v="V104312"/>
        <s v="V104313"/>
        <s v="V104314"/>
        <s v="V104315"/>
        <s v="V104316"/>
        <s v="V104317"/>
        <s v="V104318"/>
        <s v="V104319"/>
        <s v="V104320"/>
        <s v="V104321"/>
        <s v="V104322"/>
        <s v="V104323"/>
        <s v="V104324"/>
        <s v="V104325"/>
        <s v="V104326"/>
        <s v="V104327"/>
        <s v="V104328"/>
        <s v="V104329"/>
        <s v="V104330"/>
        <s v="V104331"/>
        <s v="V104332"/>
        <s v="V104333"/>
        <s v="V104334"/>
        <s v="V104335"/>
        <s v="V104336"/>
        <s v="V104337"/>
        <s v="V104338"/>
        <s v="V104339"/>
        <s v="V104340"/>
        <s v="V104341"/>
        <s v="V104342"/>
        <s v="V104343"/>
        <s v="V104344"/>
        <s v="V104345"/>
        <s v="V104346"/>
        <s v="V104347"/>
        <s v="V104348"/>
        <s v="V104349"/>
        <s v="V104350"/>
        <s v="V104351"/>
        <s v="V104352"/>
        <s v="V104353"/>
        <s v="V104354"/>
        <s v="V104355"/>
        <s v="V104356"/>
        <s v="V104357"/>
        <s v="V104358"/>
        <s v="V104359"/>
        <s v="V104360"/>
        <s v="V104361"/>
        <s v="V104362"/>
        <s v="V104363"/>
        <s v="V104364"/>
        <s v="V104365"/>
        <s v="V104366"/>
        <s v="V104367"/>
        <s v="V104368"/>
        <s v="V104369"/>
        <s v="V104370"/>
        <s v="V104371"/>
        <s v="V104372"/>
        <s v="V104373"/>
        <s v="V104374"/>
        <s v="V104375"/>
        <s v="V104376"/>
        <s v="V104377"/>
        <s v="V104378"/>
        <s v="V104379"/>
        <s v="V104380"/>
        <s v="V104381"/>
        <s v="V104382"/>
        <s v="V104383"/>
        <s v="V104384"/>
        <s v="V104385"/>
        <s v="V104386"/>
        <s v="V104387"/>
        <s v="V104388"/>
        <s v="V104389"/>
        <s v="V104390"/>
        <s v="V104391"/>
        <s v="V104392"/>
        <s v="V104393"/>
        <s v="V104394"/>
        <s v="V104395"/>
        <s v="V104396"/>
        <s v="V104397"/>
        <s v="V104398"/>
        <s v="V104399"/>
        <s v="V104400"/>
        <s v="V104401"/>
        <s v="V104402"/>
        <s v="V104403"/>
        <s v="V104404"/>
        <s v="V104405"/>
        <s v="V104406"/>
        <s v="V104407"/>
        <s v="V104408"/>
        <s v="V104409"/>
        <s v="V104410"/>
        <s v="V104411"/>
        <s v="V104412"/>
        <s v="V104413"/>
        <s v="V104414"/>
        <s v="V104415"/>
        <s v="V104416"/>
        <s v="V104417"/>
        <s v="V104418"/>
        <s v="V104419"/>
        <s v="V104420"/>
        <s v="V104421"/>
        <s v="V104422"/>
        <s v="V104423"/>
        <s v="V104424"/>
        <s v="V104425"/>
        <s v="V104426"/>
        <s v="V104427"/>
        <s v="V104428"/>
        <s v="V104429"/>
        <s v="V104430"/>
        <s v="V104431"/>
        <s v="V104432"/>
        <s v="V104433"/>
        <s v="V104434"/>
        <s v="V104435"/>
        <s v="V104436"/>
        <s v="V104437"/>
        <s v="V104438"/>
        <s v="V104439"/>
        <s v="V104440"/>
        <s v="V104441"/>
        <s v="V104442"/>
        <s v="V104443"/>
        <s v="V104444"/>
        <s v="V104445"/>
        <s v="V104446"/>
        <s v="V104447"/>
        <s v="V104448"/>
        <s v="V104449"/>
        <s v="V104450"/>
        <s v="V104451"/>
        <s v="V104452"/>
        <s v="V104453"/>
        <s v="V104454"/>
        <s v="V104455"/>
        <s v="V104456"/>
        <s v="V104457"/>
        <s v="V104458"/>
        <s v="V104459"/>
        <s v="V104460"/>
        <s v="V104461"/>
        <s v="V104462"/>
        <s v="V104463"/>
        <s v="V104464"/>
        <s v="V104465"/>
        <s v="V104466"/>
        <s v="V104467"/>
        <s v="V104468"/>
        <s v="V104469"/>
        <s v="V104470"/>
        <s v="V104471"/>
        <s v="V104472"/>
        <s v="V104473"/>
        <s v="V104474"/>
        <s v="V104475"/>
        <s v="V104476"/>
        <s v="V104477"/>
        <s v="V104478"/>
        <s v="V104479"/>
        <s v="V104480"/>
        <s v="V104481"/>
        <s v="V104482"/>
        <s v="V104483"/>
        <s v="V104484"/>
        <s v="V104485"/>
        <s v="V104486"/>
        <s v="V104487"/>
        <s v="V104488"/>
        <s v="V104489"/>
        <s v="V104490"/>
        <s v="V104491"/>
        <s v="V104492"/>
        <s v="V104493"/>
        <s v="V104494"/>
        <s v="V104495"/>
        <s v="V104496"/>
        <s v="V104497"/>
        <s v="V104498"/>
        <s v="V104499"/>
        <s v="V104500"/>
        <s v="V104501"/>
        <s v="V104502"/>
        <s v="V104503"/>
        <s v="V104504"/>
        <s v="V104505"/>
        <s v="V104506"/>
        <s v="V104507"/>
        <s v="V104508"/>
        <s v="V104509"/>
        <s v="V104510"/>
        <s v="V104511"/>
        <s v="V104512"/>
        <s v="V104513"/>
        <s v="V104514"/>
        <s v="V104515"/>
        <s v="V104516"/>
        <s v="V104517"/>
        <s v="V104518"/>
        <s v="V104519"/>
        <s v="V104520"/>
        <s v="V104521"/>
        <s v="V104522"/>
        <s v="V104523"/>
        <s v="V104524"/>
        <s v="V104525"/>
        <s v="V104526"/>
        <s v="V104527"/>
        <s v="V104528"/>
        <s v="V104529"/>
        <s v="V104530"/>
        <s v="V104531"/>
        <s v="V104532"/>
        <s v="V104533"/>
        <s v="V104534"/>
        <s v="V104535"/>
        <s v="V104536"/>
        <s v="V104537"/>
        <s v="V104538"/>
        <s v="V104539"/>
        <s v="V104540"/>
        <s v="V104541"/>
        <s v="V104542"/>
        <s v="V104543"/>
        <s v="V104544"/>
        <s v="V104545"/>
        <s v="V104546"/>
        <s v="V104547"/>
        <s v="V104548"/>
        <s v="V104549"/>
        <s v="V104550"/>
        <s v="V104551"/>
        <s v="V104552"/>
        <s v="V104553"/>
        <s v="V104554"/>
        <s v="V104555"/>
        <s v="V104556"/>
        <s v="V104557"/>
        <s v="V104558"/>
        <s v="V104559"/>
        <s v="V104560"/>
        <s v="V104561"/>
        <s v="V104562"/>
        <s v="V104563"/>
        <s v="V104564"/>
        <s v="V104565"/>
        <s v="V104566"/>
        <s v="V104567"/>
        <s v="V104568"/>
        <s v="V104569"/>
        <s v="V104570"/>
        <s v="V104571"/>
        <s v="V104572"/>
        <s v="V104573"/>
        <s v="V104574"/>
        <s v="V104575"/>
        <s v="V104576"/>
        <s v="V104577"/>
        <s v="V104578"/>
        <s v="V104579"/>
        <s v="V104580"/>
        <s v="V104581"/>
        <s v="V104582"/>
        <s v="V104583"/>
        <s v="V104584"/>
        <s v="V104585"/>
        <s v="V104586"/>
        <s v="V104587"/>
        <s v="V104588"/>
        <s v="V104589"/>
        <s v="V104590"/>
        <s v="V104591"/>
        <s v="V104592"/>
        <s v="V104593"/>
        <s v="V104594"/>
        <s v="V104595"/>
        <s v="V104596"/>
        <s v="V104597"/>
        <s v="V104598"/>
        <s v="V104599"/>
        <s v="V104600"/>
        <s v="V104601"/>
        <s v="V104602"/>
        <s v="V104603"/>
        <s v="V104604"/>
        <s v="V104605"/>
        <s v="V104606"/>
        <s v="V104607"/>
        <s v="V104608"/>
        <s v="V104609"/>
        <s v="V104610"/>
        <s v="V104611"/>
        <s v="V104612"/>
        <s v="V104613"/>
        <s v="V104614"/>
        <s v="V104615"/>
        <s v="V104616"/>
        <s v="V104617"/>
        <s v="V104618"/>
        <s v="V104619"/>
        <s v="V104620"/>
        <s v="V104621"/>
        <s v="V104622"/>
        <s v="V104623"/>
        <s v="V104624"/>
        <s v="V104625"/>
        <s v="V104626"/>
        <s v="V104627"/>
        <s v="V104628"/>
        <s v="V104629"/>
        <s v="V104630"/>
        <s v="V104631"/>
        <s v="V104632"/>
        <s v="V104633"/>
        <s v="V104634"/>
        <s v="V104635"/>
        <s v="V104636"/>
        <s v="V104637"/>
        <s v="V104638"/>
        <s v="V104639"/>
        <s v="V104640"/>
        <s v="V104641"/>
        <s v="V104642"/>
        <s v="V104643"/>
        <s v="V104644"/>
        <s v="V104645"/>
        <s v="V104646"/>
        <s v="V104647"/>
        <s v="V104648"/>
        <s v="V104649"/>
        <s v="V104650"/>
        <s v="V104651"/>
        <s v="V104652"/>
        <s v="V104653"/>
        <s v="V104654"/>
        <s v="V104655"/>
        <s v="V104656"/>
        <s v="V104657"/>
        <s v="V104658"/>
        <s v="V104659"/>
        <s v="V104660"/>
        <s v="V104661"/>
        <s v="V104662"/>
        <s v="V104663"/>
        <s v="V104664"/>
        <s v="V104665"/>
        <s v="V104666"/>
        <s v="V104667"/>
        <s v="V104668"/>
        <s v="V104669"/>
        <s v="V104670"/>
        <s v="V104671"/>
        <s v="V104672"/>
        <s v="V104673"/>
        <s v="V104674"/>
        <s v="V104675"/>
        <s v="V104676"/>
        <s v="V104677"/>
        <s v="V104678"/>
        <s v="V104679"/>
        <s v="V104680"/>
        <s v="V104681"/>
        <s v="V104682"/>
        <s v="V104683"/>
        <s v="V104684"/>
        <s v="V104685"/>
        <s v="V104686"/>
        <s v="V104687"/>
        <s v="V104688"/>
        <s v="V104689"/>
        <s v="V104690"/>
        <s v="V104691"/>
        <s v="V104692"/>
        <s v="V104693"/>
        <s v="V104694"/>
        <s v="V104695"/>
        <s v="V104696"/>
        <s v="V104697"/>
        <s v="V104698"/>
        <s v="V104699"/>
        <s v="V104700"/>
        <s v="V104701"/>
        <s v="V104702"/>
        <s v="V104703"/>
        <s v="V104704"/>
        <s v="V104705"/>
        <s v="V104706"/>
        <s v="V104707"/>
        <s v="V104708"/>
        <s v="V104709"/>
        <s v="V104710"/>
        <s v="V104711"/>
        <s v="V104712"/>
        <s v="V104713"/>
        <s v="V104714"/>
        <s v="V104715"/>
        <s v="V104716"/>
        <s v="V104717"/>
        <s v="V104718"/>
        <s v="V104719"/>
        <s v="V104720"/>
        <s v="V104721"/>
        <s v="V104722"/>
        <s v="V104723"/>
        <s v="V104724"/>
        <s v="V104725"/>
        <s v="V104726"/>
        <s v="V104727"/>
        <s v="V104728"/>
        <s v="V104729"/>
        <s v="V104730"/>
        <s v="V104731"/>
        <s v="V104732"/>
        <s v="V104733"/>
        <s v="V104734"/>
        <s v="V104735"/>
        <s v="V104736"/>
        <s v="V104737"/>
        <s v="V104738"/>
        <s v="V104739"/>
        <s v="V104740"/>
        <s v="V104741"/>
        <s v="V104742"/>
        <s v="V104743"/>
        <s v="V104744"/>
        <s v="V104745"/>
        <s v="V104746"/>
        <s v="V104747"/>
        <s v="V104748"/>
        <s v="V104749"/>
        <s v="V104750"/>
        <s v="V104751"/>
        <s v="V104752"/>
        <s v="V104753"/>
        <s v="V104754"/>
        <s v="V104755"/>
        <s v="V104756"/>
        <s v="V104757"/>
        <s v="V104758"/>
        <s v="V104759"/>
        <s v="V104760"/>
        <s v="V104761"/>
        <s v="V104762"/>
        <s v="V104763"/>
        <s v="V104764"/>
        <s v="V104765"/>
        <s v="V104766"/>
        <s v="V104767"/>
        <s v="V104768"/>
        <s v="V104769"/>
        <s v="V104770"/>
        <s v="V104771"/>
        <s v="V104772"/>
        <s v="V104773"/>
        <s v="V104774"/>
        <s v="V104775"/>
        <s v="V104776"/>
        <s v="V104777"/>
        <s v="V104778"/>
        <s v="V104779"/>
        <s v="V104780"/>
        <s v="V104781"/>
        <s v="V104782"/>
        <s v="V104783"/>
        <s v="V104784"/>
        <s v="V104785"/>
        <s v="V104786"/>
        <s v="V104787"/>
        <s v="V104788"/>
        <s v="V104789"/>
        <s v="V104790"/>
        <s v="V104791"/>
        <s v="V104792"/>
        <s v="V104793"/>
        <s v="V104794"/>
        <s v="V104795"/>
        <s v="V104796"/>
        <s v="V104797"/>
        <s v="V104798"/>
        <s v="V104799"/>
        <s v="V104800"/>
        <s v="V104801"/>
        <s v="V104802"/>
        <s v="V104803"/>
        <s v="V104804"/>
        <s v="V104805"/>
        <s v="V104806"/>
        <s v="V104807"/>
        <s v="V104808"/>
        <s v="V104809"/>
        <s v="V104810"/>
        <s v="V104811"/>
        <s v="V104812"/>
        <s v="V104813"/>
        <s v="V104814"/>
        <s v="V104815"/>
        <s v="V104816"/>
        <s v="V104817"/>
        <s v="V104818"/>
        <s v="V104819"/>
        <s v="V104820"/>
        <s v="V104821"/>
        <s v="V104822"/>
        <s v="V104823"/>
        <s v="V104824"/>
        <s v="V104825"/>
        <s v="V104826"/>
        <s v="V104827"/>
        <s v="V104828"/>
        <s v="V104829"/>
        <s v="V104830"/>
        <s v="V104831"/>
        <s v="V104832"/>
        <s v="V104833"/>
        <s v="V104834"/>
        <s v="V104835"/>
        <s v="V104836"/>
        <s v="V104837"/>
        <s v="V104838"/>
        <s v="V104839"/>
        <s v="V104840"/>
        <s v="V104841"/>
        <s v="V104842"/>
        <s v="V104843"/>
        <s v="V104844"/>
        <s v="V104845"/>
        <s v="V104846"/>
        <s v="V104847"/>
        <s v="V104848"/>
        <s v="V104849"/>
        <s v="V104850"/>
        <s v="V104851"/>
        <s v="V104852"/>
        <s v="V104853"/>
        <s v="V104854"/>
        <s v="V104855"/>
        <s v="V104856"/>
        <s v="V104857"/>
        <s v="V104858"/>
        <s v="V104859"/>
        <s v="V104860"/>
        <s v="V104861"/>
        <s v="V104862"/>
        <s v="V104863"/>
        <s v="V104864"/>
        <s v="V104865"/>
        <s v="V104866"/>
        <s v="V104867"/>
        <s v="V104868"/>
        <s v="V104869"/>
        <s v="V104870"/>
        <s v="V104871"/>
        <s v="V104872"/>
        <s v="V104873"/>
        <s v="V104874"/>
        <s v="V104875"/>
        <s v="V104876"/>
        <s v="V104877"/>
        <s v="V104878"/>
        <s v="V104879"/>
        <s v="V104880"/>
        <s v="V104881"/>
        <s v="V104882"/>
        <s v="V104883"/>
        <s v="V104884"/>
        <s v="V104885"/>
        <s v="V104886"/>
        <s v="V104887"/>
        <s v="V104888"/>
        <s v="V104889"/>
        <s v="V104890"/>
        <s v="V104891"/>
        <s v="V104892"/>
        <s v="V104893"/>
        <s v="V104894"/>
        <s v="V104895"/>
        <s v="V104896"/>
        <s v="V104897"/>
        <s v="V104898"/>
        <s v="V104899"/>
        <s v="V104900"/>
        <s v="V104901"/>
        <s v="V104902"/>
        <s v="V104903"/>
        <s v="V104904"/>
        <s v="V104905"/>
        <s v="V104906"/>
        <s v="V104907"/>
        <s v="V104908"/>
        <s v="V104909"/>
        <s v="V104910"/>
        <s v="V104911"/>
        <s v="V104912"/>
        <s v="V104913"/>
        <s v="V104914"/>
        <s v="V104915"/>
        <s v="V104916"/>
        <s v="V104917"/>
        <s v="V104918"/>
        <s v="V104919"/>
        <s v="V104920"/>
        <s v="V104921"/>
        <s v="V104922"/>
        <s v="V104923"/>
        <s v="V104924"/>
        <s v="V104925"/>
        <s v="V104926"/>
        <s v="V104927"/>
        <s v="V104928"/>
        <s v="V104929"/>
        <s v="V104930"/>
        <s v="V104931"/>
        <s v="V104932"/>
        <s v="V104933"/>
        <s v="V104934"/>
        <s v="V104935"/>
        <s v="V104936"/>
        <s v="V104937"/>
        <s v="V104938"/>
        <s v="V104939"/>
        <s v="V104940"/>
        <s v="V104941"/>
        <s v="V104942"/>
        <s v="V104943"/>
        <s v="V104944"/>
        <s v="V104945"/>
        <s v="V104946"/>
        <s v="V104947"/>
        <s v="V104948"/>
        <s v="V104949"/>
        <s v="V104950"/>
        <s v="V104951"/>
        <s v="V104952"/>
        <s v="V104953"/>
        <s v="V104954"/>
        <s v="V104955"/>
        <s v="V104956"/>
        <s v="V104957"/>
        <s v="V104958"/>
        <s v="V104959"/>
        <s v="V104960"/>
        <s v="V104961"/>
        <s v="V104962"/>
        <s v="V104963"/>
        <s v="V104964"/>
        <s v="V104965"/>
        <s v="V104966"/>
        <s v="V104967"/>
        <s v="V104968"/>
        <s v="V104969"/>
        <s v="V104970"/>
        <s v="V104971"/>
        <s v="V104972"/>
        <s v="V104973"/>
        <s v="V104974"/>
        <s v="V104975"/>
        <s v="V104976"/>
        <s v="V104977"/>
        <s v="V104978"/>
        <s v="V104979"/>
        <s v="V104980"/>
        <s v="V104981"/>
        <s v="V104982"/>
        <s v="V104983"/>
        <s v="V104984"/>
        <s v="V104985"/>
        <s v="V104986"/>
        <s v="V104987"/>
        <s v="V104988"/>
        <s v="V104989"/>
        <s v="V104990"/>
        <s v="V104991"/>
        <s v="V104992"/>
        <s v="V104993"/>
        <s v="V104994"/>
        <s v="V104995"/>
        <s v="V104996"/>
        <s v="V104997"/>
        <s v="V104998"/>
        <s v="V104999"/>
        <s v="V105000"/>
        <s v="V105001"/>
        <s v="V105002"/>
        <s v="V105003"/>
        <s v="V105004"/>
        <s v="V105005"/>
        <s v="V105006"/>
        <s v="V105007"/>
        <s v="V105008"/>
        <s v="V105009"/>
        <s v="V105010"/>
        <s v="V105011"/>
        <s v="V105012"/>
        <s v="V105013"/>
        <s v="V105014"/>
        <s v="V105015"/>
        <s v="V105016"/>
        <s v="V105017"/>
        <s v="V105018"/>
        <s v="V105019"/>
        <s v="V105020"/>
        <s v="V105021"/>
        <s v="V105022"/>
        <s v="V105023"/>
        <s v="V105024"/>
        <s v="V105025"/>
        <s v="V105026"/>
        <s v="V105027"/>
        <s v="V105028"/>
        <s v="V105029"/>
        <s v="V105030"/>
        <s v="V105031"/>
        <s v="V105032"/>
        <s v="V105033"/>
        <s v="V105034"/>
        <s v="V105035"/>
        <s v="V105036"/>
        <s v="V105037"/>
        <s v="V105038"/>
        <s v="V105039"/>
        <s v="V105040"/>
        <s v="V105041"/>
        <s v="V105042"/>
        <s v="V105043"/>
        <s v="V105044"/>
        <s v="V105045"/>
        <s v="V105046"/>
        <s v="V105047"/>
        <s v="V105048"/>
        <s v="V105049"/>
        <s v="V105050"/>
        <s v="V105051"/>
        <s v="V105052"/>
        <s v="V105053"/>
        <s v="V105054"/>
        <s v="V105055"/>
        <s v="V105056"/>
        <s v="V105057"/>
        <s v="V105058"/>
        <s v="V105059"/>
        <s v="V105060"/>
        <s v="V105061"/>
        <s v="V105062"/>
        <s v="V105063"/>
        <s v="V105064"/>
        <s v="V105065"/>
        <s v="V105066"/>
        <s v="V105067"/>
        <s v="V105068"/>
        <s v="V105069"/>
        <s v="V105070"/>
        <s v="V105071"/>
        <s v="V105072"/>
        <s v="V105073"/>
        <s v="V105074"/>
        <s v="V105075"/>
        <s v="V105076"/>
        <s v="V105077"/>
        <s v="V105078"/>
        <s v="V105079"/>
        <s v="V105080"/>
        <s v="V105081"/>
        <s v="V105082"/>
        <s v="V105083"/>
        <s v="V105084"/>
        <s v="V105085"/>
        <s v="V105086"/>
        <s v="V105087"/>
        <s v="V105088"/>
        <s v="V105089"/>
        <s v="V105090"/>
        <s v="V105091"/>
        <s v="V105092"/>
        <s v="V105093"/>
        <s v="V105094"/>
        <s v="V105095"/>
        <s v="V105096"/>
        <s v="V105097"/>
        <s v="V105098"/>
        <s v="V105099"/>
        <s v="V105100"/>
        <s v="V105101"/>
        <s v="V105102"/>
        <s v="V105103"/>
        <s v="V105104"/>
        <s v="V105105"/>
        <s v="V105106"/>
        <s v="V105107"/>
        <s v="V105108"/>
        <s v="V105109"/>
        <s v="V105110"/>
        <s v="V105111"/>
        <s v="V105112"/>
        <s v="V105113"/>
        <s v="V105114"/>
        <s v="V105115"/>
        <s v="V105116"/>
        <s v="V105117"/>
        <s v="V105118"/>
        <s v="V105119"/>
        <s v="V105120"/>
        <s v="V105121"/>
        <s v="V105122"/>
        <s v="V105123"/>
        <s v="V105124"/>
        <s v="V105125"/>
        <s v="V105126"/>
        <s v="V105127"/>
        <s v="V105128"/>
        <s v="V105129"/>
        <s v="V105130"/>
        <s v="V105131"/>
        <s v="V105132"/>
        <s v="V105133"/>
        <s v="V105134"/>
        <s v="V105135"/>
        <s v="V105136"/>
        <s v="V105137"/>
        <s v="V105138"/>
        <s v="V105139"/>
        <s v="V105140"/>
        <s v="V105141"/>
        <s v="V105142"/>
        <s v="V105143"/>
        <s v="V105144"/>
        <s v="V105145"/>
        <s v="V105146"/>
        <s v="V105147"/>
        <s v="V105148"/>
        <s v="V105149"/>
        <s v="V105150"/>
        <s v="V105151"/>
        <s v="V105152"/>
        <s v="V105153"/>
        <s v="V105154"/>
        <s v="V105155"/>
        <s v="V105156"/>
        <s v="V105157"/>
        <s v="V105158"/>
        <s v="V105159"/>
        <s v="V105160"/>
        <s v="V105161"/>
        <s v="V105162"/>
        <s v="V105163"/>
        <s v="V105164"/>
        <s v="V105165"/>
        <s v="V105166"/>
        <s v="V105167"/>
        <s v="V105168"/>
        <s v="V105169"/>
        <s v="V105170"/>
        <s v="V105171"/>
        <s v="V105172"/>
        <s v="V105173"/>
        <s v="V105174"/>
        <s v="V105175"/>
        <s v="V105176"/>
        <s v="V105177"/>
        <s v="V105178"/>
        <s v="V105179"/>
        <s v="V105180"/>
        <s v="V105181"/>
        <s v="V105182"/>
        <s v="V105183"/>
        <s v="V105184"/>
        <s v="V105185"/>
        <s v="V105186"/>
        <s v="V105187"/>
        <s v="V105188"/>
        <s v="V105189"/>
        <s v="V105190"/>
        <s v="V105191"/>
        <s v="V105192"/>
        <s v="V105193"/>
        <s v="V105194"/>
        <s v="V105195"/>
        <s v="V105196"/>
        <s v="V105197"/>
        <s v="V105198"/>
        <s v="V105199"/>
        <s v="V105200"/>
        <s v="V105201"/>
        <s v="V105202"/>
        <s v="V105203"/>
        <s v="V105204"/>
        <s v="V105205"/>
        <s v="V105206"/>
        <s v="V105207"/>
        <s v="V105208"/>
        <s v="V105209"/>
        <s v="V105210"/>
        <s v="V105211"/>
        <s v="V105212"/>
        <s v="V105213"/>
        <s v="V105214"/>
        <s v="V105215"/>
        <s v="V105216"/>
        <s v="V105217"/>
        <s v="V105218"/>
        <s v="V105219"/>
        <s v="V105220"/>
        <s v="V105221"/>
        <s v="V105222"/>
        <s v="V105223"/>
        <s v="V105224"/>
        <s v="V105225"/>
        <s v="V105226"/>
        <s v="V105227"/>
        <s v="V105228"/>
        <s v="V105229"/>
        <s v="V105230"/>
        <s v="V105231"/>
        <s v="V105232"/>
        <s v="V105233"/>
        <s v="V105234"/>
        <s v="V105235"/>
        <s v="V105236"/>
        <s v="V105237"/>
        <s v="V105238"/>
        <s v="V105239"/>
        <s v="V105240"/>
        <s v="V105241"/>
        <s v="V105242"/>
        <s v="V105243"/>
        <s v="V105244"/>
        <s v="V105245"/>
        <s v="V105246"/>
        <s v="V105247"/>
        <s v="V105248"/>
        <s v="V105249"/>
        <s v="V105250"/>
        <s v="V105251"/>
        <s v="V105252"/>
        <s v="V105253"/>
        <s v="V105254"/>
        <s v="V105255"/>
        <s v="V105256"/>
        <s v="V105257"/>
        <s v="V105258"/>
        <s v="V105259"/>
        <s v="V105260"/>
        <s v="V105261"/>
        <s v="V105262"/>
        <s v="V105263"/>
        <s v="V105264"/>
        <s v="V105265"/>
        <s v="V105266"/>
        <s v="V105267"/>
        <s v="V105268"/>
        <s v="V105269"/>
        <s v="V105270"/>
        <s v="V105271"/>
        <s v="V105272"/>
        <s v="V105273"/>
        <s v="V105274"/>
        <s v="V105275"/>
        <s v="V105276"/>
        <s v="V105277"/>
        <s v="V105278"/>
        <s v="V105279"/>
        <s v="V105280"/>
        <s v="V105281"/>
        <s v="V105282"/>
        <s v="V105283"/>
        <s v="V105284"/>
        <s v="V105285"/>
        <s v="V105286"/>
        <s v="V105287"/>
        <s v="V105288"/>
        <s v="V105289"/>
        <s v="V105290"/>
        <s v="V105291"/>
        <s v="V105292"/>
        <s v="V105293"/>
        <s v="V105294"/>
        <s v="V105295"/>
        <s v="V105296"/>
        <s v="V105297"/>
        <s v="V105298"/>
        <s v="V105299"/>
        <s v="V105300"/>
        <s v="V105301"/>
        <s v="V105302"/>
        <s v="V105303"/>
        <s v="V105304"/>
        <s v="V105305"/>
        <s v="V105306"/>
        <s v="V105307"/>
        <s v="V105308"/>
        <s v="V105309"/>
        <s v="V105310"/>
        <s v="V105311"/>
        <s v="V105312"/>
        <s v="V105313"/>
        <s v="V105314"/>
        <s v="V105315"/>
        <s v="V105316"/>
        <s v="V105317"/>
        <s v="V105318"/>
        <s v="V105319"/>
        <s v="V105320"/>
        <s v="V105321"/>
        <s v="V105322"/>
        <s v="V105323"/>
        <s v="V105324"/>
        <s v="V105325"/>
        <s v="V105326"/>
        <s v="V105327"/>
        <s v="V105328"/>
        <s v="V105329"/>
        <s v="V105330"/>
        <s v="V105331"/>
        <s v="V105332"/>
        <s v="V105333"/>
        <s v="V105334"/>
        <s v="V105335"/>
        <s v="V105336"/>
        <s v="V105337"/>
        <s v="V105338"/>
        <s v="V105339"/>
        <s v="V105340"/>
        <s v="V105341"/>
        <s v="V105342"/>
        <s v="V105343"/>
        <s v="V105344"/>
        <s v="V105345"/>
        <s v="V105346"/>
        <s v="V105347"/>
        <s v="V105348"/>
        <s v="V105349"/>
        <s v="V105350"/>
        <s v="V105351"/>
        <s v="V105352"/>
        <s v="V105353"/>
        <s v="V105354"/>
        <s v="V105355"/>
        <s v="V105356"/>
        <s v="V105357"/>
        <s v="V105358"/>
        <s v="V105359"/>
        <s v="V105360"/>
        <s v="V105361"/>
        <s v="V105362"/>
        <s v="V105363"/>
        <s v="V105364"/>
        <s v="V105365"/>
        <s v="V105366"/>
        <s v="V105367"/>
        <s v="V105368"/>
        <s v="V105369"/>
        <s v="V105370"/>
        <s v="V105371"/>
        <s v="V105372"/>
        <s v="V105373"/>
        <s v="V105374"/>
        <s v="V105375"/>
        <s v="V105376"/>
        <s v="V105377"/>
        <s v="V105378"/>
        <s v="V105379"/>
        <s v="V105380"/>
        <s v="V105381"/>
        <s v="V105382"/>
        <s v="V105383"/>
        <s v="V105384"/>
        <s v="V105385"/>
        <s v="V105386"/>
        <s v="V105387"/>
        <s v="V105388"/>
        <s v="V105389"/>
        <s v="V105390"/>
        <s v="V105391"/>
        <s v="V105392"/>
        <s v="V105393"/>
        <s v="V105394"/>
        <s v="V105395"/>
        <s v="V105396"/>
        <s v="V105397"/>
        <s v="V105398"/>
        <s v="V105399"/>
        <s v="V105400"/>
        <s v="V105401"/>
        <s v="V105402"/>
        <s v="V105403"/>
        <s v="V105404"/>
        <s v="V105405"/>
        <s v="V105406"/>
        <s v="V105407"/>
        <s v="V105408"/>
        <s v="V105409"/>
        <s v="V105410"/>
        <s v="V105411"/>
        <s v="V105412"/>
        <s v="V105413"/>
        <s v="V105414"/>
        <s v="V105415"/>
        <s v="V105416"/>
        <s v="V105417"/>
        <s v="V105418"/>
        <s v="V105419"/>
        <s v="V105420"/>
        <s v="V105421"/>
        <s v="V105422"/>
        <s v="V105423"/>
        <s v="V105424"/>
        <s v="V105425"/>
        <s v="V105426"/>
        <s v="V105427"/>
        <s v="V105428"/>
        <s v="V105429"/>
        <s v="V105430"/>
        <s v="V105431"/>
        <s v="V105432"/>
        <s v="V105433"/>
        <s v="V105434"/>
        <s v="V105435"/>
        <s v="V105436"/>
        <s v="V105437"/>
        <s v="V105438"/>
        <s v="V105439"/>
        <s v="V105440"/>
        <s v="V105441"/>
        <s v="V105442"/>
        <s v="V105443"/>
        <s v="V105444"/>
        <s v="V105445"/>
        <s v="V105446"/>
        <s v="V105447"/>
        <s v="V105448"/>
        <s v="V105449"/>
        <s v="V105450"/>
        <s v="V105451"/>
        <s v="V105452"/>
        <s v="V105453"/>
        <s v="V105454"/>
        <s v="V105455"/>
        <s v="V105456"/>
        <s v="V105457"/>
        <s v="V105458"/>
        <s v="V105459"/>
        <s v="V105460"/>
        <s v="V105461"/>
        <s v="V105462"/>
        <s v="V105463"/>
        <s v="V105464"/>
        <s v="V105465"/>
        <s v="V105466"/>
        <s v="V105467"/>
        <s v="V105468"/>
        <s v="V105469"/>
        <s v="V105470"/>
        <s v="V105471"/>
        <s v="V105472"/>
        <s v="V105473"/>
        <s v="V105474"/>
        <s v="V105475"/>
        <s v="V105476"/>
        <s v="V105477"/>
        <s v="V105478"/>
        <s v="V105479"/>
        <s v="V105480"/>
        <s v="V105481"/>
        <s v="V105482"/>
        <s v="V105483"/>
        <s v="V105484"/>
        <s v="V105485"/>
        <s v="V105486"/>
        <s v="V105487"/>
        <s v="V105488"/>
        <s v="V105489"/>
        <s v="V105490"/>
        <s v="V105491"/>
        <s v="V105492"/>
        <s v="V105493"/>
        <s v="V105494"/>
        <s v="V105495"/>
        <s v="V105496"/>
        <s v="V105497"/>
        <s v="V105498"/>
        <s v="V105499"/>
        <s v="V105500"/>
        <s v="V105501"/>
        <s v="V105502"/>
        <s v="V105503"/>
        <s v="V105504"/>
        <s v="V105505"/>
        <s v="V105506"/>
        <s v="V105507"/>
        <s v="V105508"/>
        <s v="V105509"/>
        <s v="V105510"/>
        <s v="V105511"/>
        <s v="V105512"/>
        <s v="V105513"/>
        <s v="V105514"/>
        <s v="V105515"/>
        <s v="V105516"/>
        <s v="V105517"/>
        <s v="V105518"/>
        <s v="V105519"/>
        <s v="V105520"/>
        <s v="V105521"/>
        <s v="V105522"/>
        <s v="V105523"/>
        <s v="V105524"/>
        <s v="V105525"/>
        <s v="V105526"/>
        <s v="V105527"/>
        <s v="V105528"/>
        <s v="V105529"/>
        <s v="V105530"/>
        <s v="V105531"/>
        <s v="V105532"/>
        <s v="V105533"/>
        <s v="V105534"/>
        <s v="V105535"/>
        <s v="V105536"/>
        <s v="V105537"/>
        <s v="V105538"/>
        <s v="V105539"/>
        <s v="V105540"/>
        <s v="V105541"/>
        <s v="V105542"/>
        <s v="V105543"/>
        <s v="V105544"/>
        <s v="V105545"/>
        <s v="V105546"/>
        <s v="V105547"/>
        <s v="V105548"/>
        <s v="V105549"/>
        <s v="V105550"/>
        <s v="V105551"/>
        <s v="V105552"/>
        <s v="V105553"/>
        <s v="V105554"/>
        <s v="V105555"/>
        <s v="V105556"/>
        <s v="V105557"/>
        <s v="V105558"/>
        <s v="V105559"/>
        <s v="V105560"/>
        <s v="V105561"/>
        <s v="V105562"/>
        <s v="V105563"/>
        <s v="V105564"/>
        <s v="V105565"/>
        <s v="V105566"/>
        <s v="V105567"/>
        <s v="V105568"/>
        <s v="V105569"/>
        <s v="V105570"/>
        <s v="V105571"/>
        <s v="V105572"/>
        <s v="V105573"/>
        <s v="V105574"/>
        <s v="V105575"/>
        <s v="V105576"/>
        <s v="V105577"/>
        <s v="V105578"/>
        <s v="V105579"/>
        <s v="V105580"/>
        <s v="V105581"/>
        <s v="V105582"/>
        <s v="V105583"/>
        <s v="V105584"/>
        <s v="V105585"/>
        <s v="V105586"/>
        <s v="V105587"/>
        <s v="V105588"/>
        <s v="V105589"/>
        <s v="V105590"/>
        <s v="V105591"/>
        <s v="V105592"/>
        <s v="V105593"/>
        <s v="V105594"/>
        <s v="V105595"/>
        <s v="V105596"/>
        <s v="V105597"/>
        <s v="V105598"/>
        <s v="V105599"/>
        <s v="V105600"/>
        <s v="V105601"/>
        <s v="V105602"/>
        <s v="V105603"/>
        <s v="V105604"/>
        <s v="V105605"/>
        <s v="V105606"/>
        <s v="V105607"/>
        <s v="V105608"/>
        <s v="V105609"/>
        <s v="V105610"/>
        <s v="V105611"/>
        <s v="V105612"/>
        <s v="V105613"/>
        <s v="V105614"/>
        <s v="V105615"/>
        <s v="V105616"/>
        <s v="V105617"/>
        <s v="V105618"/>
        <s v="V105619"/>
        <s v="V105620"/>
        <s v="V105621"/>
        <s v="V105622"/>
        <s v="V105623"/>
        <s v="V105624"/>
        <s v="V105625"/>
        <s v="V105626"/>
        <s v="V105627"/>
        <s v="V105628"/>
        <s v="V105629"/>
        <s v="V105630"/>
        <s v="V105631"/>
        <s v="V105632"/>
        <s v="V105633"/>
        <s v="V105634"/>
        <s v="V105635"/>
        <s v="V105636"/>
        <s v="V105637"/>
        <s v="V105638"/>
        <s v="V105639"/>
        <s v="V105640"/>
        <s v="V105641"/>
        <s v="V105642"/>
        <s v="V105643"/>
        <s v="V105644"/>
        <s v="V105645"/>
        <s v="V105646"/>
        <s v="V105647"/>
        <s v="V105648"/>
        <s v="V105649"/>
        <s v="V105650"/>
        <s v="V105651"/>
        <s v="V105652"/>
        <s v="V105653"/>
        <s v="V105654"/>
        <s v="V105655"/>
        <s v="V105656"/>
        <s v="V105657"/>
        <s v="V105658"/>
        <s v="V105659"/>
        <s v="V105660"/>
        <s v="V105661"/>
        <s v="V105662"/>
        <s v="V105663"/>
        <s v="V105664"/>
        <s v="V105665"/>
        <s v="V105666"/>
        <s v="V105667"/>
        <s v="V105668"/>
        <s v="V105669"/>
        <s v="V105670"/>
        <s v="V105671"/>
        <s v="V105672"/>
        <s v="V105673"/>
        <s v="V105674"/>
        <s v="V105675"/>
        <s v="V105676"/>
        <s v="V105677"/>
        <s v="V105678"/>
        <s v="V105679"/>
        <s v="V105680"/>
        <s v="V105681"/>
        <s v="V105682"/>
        <s v="V105683"/>
        <s v="V105684"/>
        <s v="V105685"/>
        <s v="V105686"/>
        <s v="V105687"/>
        <s v="V105688"/>
        <s v="V105689"/>
        <s v="V105690"/>
        <s v="V105691"/>
        <s v="V105692"/>
        <s v="V105693"/>
        <s v="V105694"/>
        <s v="V105695"/>
        <s v="V105696"/>
        <s v="V105697"/>
        <s v="V105698"/>
        <s v="V105699"/>
        <s v="V105700"/>
        <s v="V105701"/>
        <s v="V105702"/>
        <s v="V105703"/>
        <s v="V105704"/>
        <s v="V105705"/>
        <s v="V105706"/>
        <s v="V105707"/>
        <s v="V105708"/>
        <s v="V105709"/>
        <s v="V105710"/>
        <s v="V105711"/>
        <s v="V105712"/>
        <s v="V105713"/>
        <s v="V105714"/>
        <s v="V105715"/>
        <s v="V105716"/>
        <s v="V105717"/>
        <s v="V105718"/>
        <s v="V105719"/>
        <s v="V105720"/>
        <s v="V105721"/>
        <s v="V105722"/>
        <s v="V105723"/>
        <s v="V105724"/>
        <s v="V105725"/>
        <s v="V105726"/>
        <s v="V105727"/>
        <s v="V105728"/>
        <s v="V105729"/>
        <s v="V105730"/>
        <s v="V105731"/>
        <s v="V105732"/>
        <s v="V105733"/>
        <s v="V105734"/>
        <s v="V105735"/>
        <s v="V105736"/>
        <s v="V105737"/>
        <s v="V105738"/>
        <s v="V105739"/>
        <s v="V105740"/>
        <s v="V105741"/>
        <s v="V105742"/>
        <s v="V105743"/>
        <s v="V105744"/>
        <s v="V105745"/>
        <s v="V105746"/>
        <s v="V105747"/>
        <s v="V105748"/>
        <s v="V105749"/>
        <s v="V105750"/>
        <s v="V105751"/>
        <s v="V105752"/>
        <s v="V105753"/>
        <s v="V105754"/>
        <s v="V105755"/>
        <s v="V105756"/>
        <s v="V105757"/>
        <s v="V105758"/>
        <s v="V105759"/>
        <s v="V105760"/>
        <s v="V105761"/>
        <s v="V105762"/>
        <s v="V105763"/>
        <s v="V105764"/>
        <s v="V105765"/>
        <s v="V105766"/>
        <s v="V105767"/>
        <s v="V105768"/>
        <s v="V105769"/>
        <s v="V105770"/>
        <s v="V105771"/>
        <s v="V105772"/>
        <s v="V105773"/>
        <s v="V105774"/>
        <s v="V105775"/>
        <s v="V105776"/>
        <s v="V105777"/>
        <s v="V105778"/>
        <s v="V105779"/>
        <s v="V105780"/>
        <s v="V105781"/>
        <s v="V105782"/>
        <s v="V105783"/>
        <s v="V105784"/>
        <s v="V105785"/>
        <s v="V105786"/>
        <s v="V105787"/>
        <s v="V105788"/>
        <s v="V105789"/>
        <s v="V105790"/>
        <s v="V105791"/>
        <s v="V105792"/>
        <s v="V105793"/>
        <s v="V105794"/>
        <s v="V105795"/>
        <s v="V105796"/>
        <s v="V105797"/>
        <s v="V105798"/>
        <s v="V105799"/>
        <s v="V105800"/>
        <s v="V105801"/>
        <s v="V105802"/>
        <s v="V105803"/>
        <s v="V105804"/>
        <s v="V105805"/>
        <s v="V105806"/>
        <s v="V105807"/>
        <s v="V105808"/>
        <s v="V105809"/>
        <s v="V105810"/>
        <s v="V105811"/>
        <s v="V105812"/>
        <s v="V105813"/>
        <s v="V105814"/>
        <s v="V105815"/>
        <s v="V105816"/>
        <s v="V105817"/>
        <s v="V105818"/>
        <s v="V105819"/>
        <s v="V105820"/>
        <s v="V105821"/>
        <s v="V105822"/>
        <s v="V105823"/>
        <s v="V105824"/>
        <s v="V105825"/>
        <s v="V105826"/>
        <s v="V105827"/>
        <s v="V105828"/>
        <s v="V105829"/>
        <s v="V105830"/>
        <s v="V105831"/>
        <s v="V105832"/>
        <s v="V105833"/>
        <s v="V105834"/>
        <s v="V105835"/>
        <s v="V105836"/>
        <s v="V105837"/>
        <s v="V105838"/>
        <s v="V105839"/>
        <s v="V105840"/>
        <s v="V105841"/>
        <s v="V105842"/>
        <s v="V105843"/>
        <s v="V105844"/>
        <s v="V105845"/>
        <s v="V105846"/>
        <s v="V105847"/>
        <s v="V105848"/>
        <s v="V105849"/>
        <s v="V105850"/>
        <s v="V105851"/>
        <s v="V105852"/>
        <s v="V105853"/>
        <s v="V105854"/>
        <s v="V105855"/>
        <s v="V105856"/>
        <s v="V105857"/>
        <s v="V105858"/>
        <s v="V105859"/>
        <s v="V105860"/>
        <s v="V105861"/>
        <s v="V105862"/>
        <s v="V105863"/>
        <s v="V105864"/>
        <s v="V105865"/>
        <s v="V105866"/>
        <s v="V105867"/>
        <s v="V105868"/>
        <s v="V105869"/>
        <s v="V105870"/>
        <s v="V105871"/>
        <s v="V105872"/>
        <s v="V105873"/>
        <s v="V105874"/>
        <s v="V105875"/>
        <s v="V105876"/>
        <s v="V105877"/>
        <s v="V105878"/>
        <s v="V105879"/>
        <s v="V105880"/>
        <s v="V105881"/>
        <s v="V105882"/>
        <s v="V105883"/>
        <s v="V105884"/>
        <s v="V105885"/>
        <s v="V105886"/>
        <s v="V105887"/>
        <s v="V105888"/>
        <s v="V105889"/>
        <s v="V105890"/>
        <s v="V105891"/>
        <s v="V105892"/>
        <s v="V105893"/>
        <s v="V105894"/>
        <s v="V105895"/>
        <s v="V105896"/>
        <s v="V105897"/>
        <s v="V105898"/>
        <s v="V105899"/>
        <s v="V105900"/>
        <s v="V105901"/>
        <s v="V105902"/>
        <s v="V105903"/>
        <s v="V105904"/>
        <s v="V105905"/>
        <s v="V105906"/>
        <s v="V105907"/>
        <s v="V105908"/>
        <s v="V105909"/>
        <s v="V105910"/>
        <s v="V105911"/>
        <s v="V105912"/>
        <s v="V105913"/>
        <s v="V105914"/>
        <s v="V105915"/>
        <s v="V105916"/>
        <s v="V105917"/>
        <s v="V105918"/>
        <s v="V105919"/>
        <s v="V105920"/>
        <s v="V105921"/>
        <s v="V105922"/>
        <s v="V105923"/>
        <s v="V105924"/>
        <s v="V105925"/>
        <s v="V105926"/>
        <s v="V105927"/>
        <s v="V105928"/>
        <s v="V105929"/>
        <s v="V105930"/>
        <s v="V105931"/>
        <s v="V105932"/>
        <s v="V105933"/>
        <s v="V105934"/>
        <s v="V105935"/>
        <s v="V105936"/>
        <s v="V105937"/>
        <s v="V105938"/>
        <s v="V105939"/>
        <s v="V105940"/>
        <s v="V105941"/>
        <s v="V105942"/>
        <s v="V105943"/>
        <s v="V105944"/>
        <s v="V105945"/>
        <s v="V105946"/>
        <s v="V105947"/>
        <s v="V105948"/>
        <s v="V105949"/>
        <s v="V105950"/>
        <s v="V105951"/>
        <s v="V105952"/>
        <s v="V105953"/>
        <s v="V105954"/>
        <s v="V105955"/>
        <s v="V105956"/>
        <s v="V105957"/>
        <s v="V105958"/>
        <s v="V105959"/>
        <s v="V105960"/>
        <s v="V105961"/>
        <s v="V105962"/>
        <s v="V105963"/>
        <s v="V105964"/>
        <s v="V105965"/>
        <s v="V105966"/>
        <s v="V105967"/>
        <s v="V105968"/>
        <s v="V105969"/>
        <s v="V105970"/>
        <s v="V105971"/>
        <s v="V105972"/>
        <s v="V105973"/>
        <s v="V105974"/>
        <s v="V105975"/>
        <s v="V105976"/>
        <s v="V105977"/>
        <s v="V105978"/>
        <s v="V105979"/>
        <s v="V105980"/>
        <s v="V105981"/>
        <s v="V105982"/>
        <s v="V105983"/>
        <s v="V105984"/>
        <s v="V105985"/>
        <s v="V105986"/>
        <s v="V105987"/>
        <s v="V105988"/>
        <s v="V105989"/>
        <s v="V105990"/>
        <s v="V105991"/>
        <s v="V105992"/>
        <s v="V105993"/>
        <s v="V105994"/>
        <s v="V105995"/>
        <s v="V105996"/>
        <s v="V105997"/>
        <s v="V105998"/>
        <s v="V105999"/>
        <s v="V106000"/>
        <s v="V106001"/>
        <s v="V106002"/>
        <s v="V106003"/>
        <s v="V106004"/>
        <s v="V106005"/>
        <s v="V106006"/>
        <s v="V106007"/>
        <s v="V106008"/>
        <s v="V106009"/>
        <s v="V106010"/>
        <s v="V106011"/>
        <s v="V106012"/>
        <s v="V106013"/>
        <s v="V106014"/>
        <s v="V106015"/>
        <s v="V106016"/>
        <s v="V106017"/>
        <s v="V106018"/>
        <s v="V106019"/>
        <s v="V106020"/>
        <s v="V106021"/>
        <s v="V106022"/>
        <s v="V106023"/>
        <s v="V106024"/>
        <s v="V106025"/>
        <s v="V106026"/>
        <s v="V106027"/>
        <s v="V106028"/>
        <s v="V106029"/>
        <s v="V106030"/>
        <s v="V106031"/>
        <s v="V106032"/>
        <s v="V106033"/>
        <s v="V106034"/>
        <s v="V106035"/>
        <s v="V106036"/>
        <s v="V106037"/>
        <s v="V106038"/>
        <s v="V106039"/>
        <s v="V106040"/>
        <s v="V106041"/>
        <s v="V106042"/>
        <s v="V106043"/>
        <s v="V106044"/>
        <s v="V106045"/>
        <s v="V106046"/>
        <s v="V106047"/>
        <s v="V106048"/>
        <s v="V106049"/>
        <s v="V106050"/>
        <s v="V106051"/>
        <s v="V106052"/>
        <s v="V106053"/>
        <s v="V106054"/>
        <s v="V106055"/>
        <s v="V106056"/>
        <s v="V106057"/>
        <s v="V106058"/>
        <s v="V106059"/>
        <s v="V106060"/>
        <s v="V106061"/>
        <s v="V106062"/>
        <s v="V106063"/>
        <s v="V106064"/>
        <s v="V106065"/>
        <s v="V106066"/>
        <s v="V106067"/>
        <s v="V106068"/>
        <s v="V106069"/>
        <s v="V106070"/>
        <s v="V106071"/>
        <s v="V106072"/>
        <s v="V106073"/>
        <s v="V106074"/>
        <s v="V106075"/>
        <s v="V106076"/>
        <s v="V106077"/>
        <s v="V106078"/>
        <s v="V106079"/>
        <s v="V106080"/>
        <s v="V106081"/>
        <s v="V106082"/>
        <s v="V106083"/>
        <s v="V106084"/>
        <s v="V106085"/>
        <s v="V106086"/>
        <s v="V106087"/>
        <s v="V106088"/>
        <s v="V106089"/>
        <s v="V106090"/>
        <s v="V106091"/>
        <s v="V106092"/>
        <s v="V106093"/>
        <s v="V106094"/>
        <s v="V106095"/>
        <s v="V106096"/>
        <s v="V106097"/>
        <s v="V106098"/>
        <s v="V106099"/>
        <s v="V106100"/>
        <s v="V106101"/>
        <s v="V106102"/>
        <s v="V106103"/>
        <s v="V106104"/>
        <s v="V106105"/>
        <s v="V106106"/>
        <s v="V106107"/>
        <s v="V106108"/>
        <s v="V106109"/>
        <s v="V106110"/>
        <s v="V106111"/>
        <s v="V106112"/>
        <s v="V106113"/>
        <s v="V106114"/>
        <s v="V106115"/>
        <s v="V106116"/>
        <s v="V106117"/>
        <s v="V106118"/>
        <s v="V106119"/>
        <s v="V106120"/>
        <s v="V106121"/>
        <s v="V106122"/>
        <s v="V106123"/>
        <s v="V106124"/>
        <s v="V106125"/>
        <s v="V106126"/>
        <s v="V106127"/>
        <s v="V106128"/>
        <s v="V106129"/>
        <s v="V106130"/>
        <s v="V106131"/>
        <s v="V106132"/>
        <s v="V106133"/>
        <s v="V106134"/>
        <s v="V106135"/>
        <s v="V106136"/>
        <s v="V106137"/>
        <s v="V106138"/>
        <s v="V106139"/>
        <s v="V106140"/>
        <s v="V106141"/>
        <s v="V106142"/>
        <s v="V106143"/>
        <s v="V106144"/>
        <s v="V106145"/>
        <s v="V106146"/>
        <s v="V106147"/>
        <s v="V106148"/>
        <s v="V106149"/>
        <s v="V106150"/>
        <s v="V106151"/>
        <s v="V106152"/>
        <s v="V106153"/>
        <s v="V106154"/>
        <s v="V106155"/>
        <s v="V106156"/>
        <s v="V106157"/>
        <s v="V106158"/>
        <s v="V106159"/>
        <s v="V106160"/>
        <s v="V106161"/>
        <s v="V106162"/>
        <s v="V106163"/>
        <s v="V106164"/>
        <s v="V106165"/>
        <s v="V106166"/>
        <s v="V106167"/>
        <s v="V106168"/>
        <s v="V106169"/>
        <s v="V106170"/>
        <s v="V106171"/>
        <s v="V106172"/>
        <s v="V106173"/>
        <s v="V106174"/>
        <s v="V106175"/>
        <s v="V106176"/>
        <s v="V106177"/>
        <s v="V106178"/>
        <s v="V106179"/>
        <s v="V106180"/>
        <s v="V106181"/>
        <s v="V106182"/>
        <s v="V106183"/>
        <s v="V106184"/>
        <s v="V106185"/>
        <s v="V106186"/>
        <s v="V106187"/>
        <s v="V106188"/>
        <s v="V106189"/>
        <s v="V106190"/>
        <s v="V106191"/>
        <s v="V106192"/>
        <s v="V106193"/>
        <s v="V106194"/>
        <s v="V106195"/>
        <s v="V106196"/>
        <s v="V106197"/>
        <s v="V106198"/>
        <s v="V106199"/>
        <s v="V106200"/>
        <s v="V106201"/>
        <s v="V106202"/>
        <s v="V106203"/>
        <s v="V106204"/>
        <s v="V106205"/>
        <s v="V106206"/>
        <s v="V106207"/>
        <s v="V106208"/>
        <s v="V106209"/>
        <s v="V106210"/>
        <s v="V106211"/>
        <s v="V106212"/>
        <s v="V106213"/>
        <s v="V106214"/>
        <s v="V106215"/>
        <s v="V106216"/>
        <s v="V106217"/>
        <s v="V106218"/>
        <s v="V106219"/>
        <s v="V106220"/>
        <s v="V106221"/>
        <s v="V106222"/>
        <s v="V106223"/>
        <s v="V106224"/>
        <s v="V106225"/>
        <s v="V106226"/>
        <s v="V106227"/>
        <s v="V106228"/>
        <s v="V106229"/>
        <s v="V106230"/>
        <s v="V106231"/>
        <s v="V106232"/>
        <s v="V106233"/>
        <s v="V106234"/>
        <s v="V106235"/>
        <s v="V106236"/>
        <s v="V106237"/>
        <s v="V106238"/>
        <s v="V106239"/>
        <s v="V106240"/>
        <s v="V106241"/>
        <s v="V106242"/>
        <s v="V106243"/>
        <s v="V106244"/>
        <s v="V106245"/>
        <s v="V106246"/>
        <s v="V106247"/>
        <s v="V106248"/>
        <s v="V106249"/>
        <s v="V106250"/>
        <s v="V106251"/>
        <s v="V106252"/>
        <s v="V106253"/>
        <s v="V106254"/>
        <s v="V106255"/>
        <s v="V106256"/>
        <s v="V106257"/>
        <s v="V106258"/>
        <s v="V106259"/>
        <s v="V106260"/>
        <s v="V106261"/>
        <s v="V106262"/>
        <s v="V106263"/>
        <s v="V106264"/>
        <s v="V106265"/>
        <s v="V106266"/>
        <s v="V106267"/>
        <s v="V106268"/>
        <s v="V106269"/>
        <s v="V106270"/>
        <s v="V106271"/>
        <s v="V106272"/>
        <s v="V106273"/>
        <s v="V106274"/>
        <s v="V106275"/>
        <s v="V106276"/>
        <s v="V106277"/>
        <s v="V106278"/>
        <s v="V106279"/>
        <s v="V106280"/>
        <s v="V106281"/>
        <s v="V106282"/>
        <s v="V106283"/>
        <s v="V106284"/>
        <s v="V106285"/>
        <s v="V106286"/>
        <s v="V106287"/>
        <s v="V106288"/>
        <s v="V106289"/>
        <s v="V106290"/>
        <s v="V106291"/>
        <s v="V106292"/>
        <s v="V106293"/>
        <s v="V106294"/>
        <s v="V106295"/>
        <s v="V106296"/>
        <s v="V106297"/>
        <s v="V106298"/>
        <s v="V106299"/>
        <s v="V106300"/>
        <s v="V106301"/>
        <s v="V106302"/>
        <s v="V106303"/>
        <s v="V106304"/>
        <s v="V106305"/>
        <s v="V106306"/>
        <s v="V106307"/>
        <s v="V106308"/>
        <s v="V106309"/>
        <s v="V106310"/>
        <s v="V106311"/>
        <s v="V106312"/>
        <s v="V106313"/>
        <s v="V106314"/>
        <s v="V106315"/>
        <s v="V106316"/>
        <s v="V106317"/>
        <s v="V106318"/>
        <s v="V106319"/>
        <s v="V106320"/>
        <s v="V106321"/>
        <s v="V106322"/>
        <s v="V106323"/>
        <s v="V106324"/>
        <s v="V106325"/>
        <s v="V106326"/>
        <s v="V106327"/>
        <s v="V106328"/>
        <s v="V106329"/>
        <s v="V106330"/>
        <s v="V106331"/>
        <s v="V106332"/>
        <s v="V106333"/>
        <s v="V106334"/>
        <s v="V106335"/>
        <s v="V106336"/>
        <s v="V106337"/>
        <s v="V106338"/>
        <s v="V106339"/>
        <s v="V106340"/>
        <s v="V106341"/>
        <s v="V106342"/>
        <s v="V106343"/>
        <s v="V106344"/>
        <s v="V106345"/>
        <s v="V106346"/>
        <s v="V106347"/>
        <s v="V106348"/>
        <s v="V106349"/>
        <s v="V106350"/>
        <s v="V106351"/>
        <s v="V106352"/>
        <s v="V106353"/>
        <s v="V106354"/>
        <s v="V106355"/>
        <s v="V106356"/>
        <s v="V106357"/>
        <s v="V106358"/>
        <s v="V106359"/>
        <s v="V106360"/>
        <s v="V106361"/>
        <s v="V106362"/>
        <s v="V106363"/>
        <s v="V106364"/>
        <s v="V106365"/>
        <s v="V106366"/>
        <s v="V106367"/>
        <s v="V106368"/>
        <s v="V106369"/>
        <s v="V106370"/>
        <s v="V106371"/>
        <s v="V106372"/>
        <s v="V106373"/>
        <s v="V106374"/>
        <s v="V106375"/>
        <s v="V106376"/>
        <s v="V106377"/>
        <s v="V106378"/>
        <s v="V106379"/>
        <s v="V106380"/>
        <s v="V106381"/>
        <s v="V106382"/>
        <s v="V106383"/>
        <s v="V106384"/>
        <s v="V106385"/>
        <s v="V106386"/>
        <s v="V106387"/>
        <s v="V106388"/>
        <s v="V106389"/>
        <s v="V106390"/>
        <s v="V106391"/>
        <s v="V106392"/>
        <s v="V106393"/>
        <s v="V106394"/>
        <s v="V106395"/>
        <s v="V106396"/>
        <s v="V106397"/>
        <s v="V106398"/>
        <s v="V106399"/>
        <s v="V106400"/>
        <s v="V106401"/>
        <s v="V106402"/>
        <s v="V106403"/>
        <s v="V106404"/>
        <s v="V106405"/>
        <s v="V106406"/>
        <s v="V106407"/>
        <s v="V106408"/>
        <s v="V106409"/>
        <s v="V106410"/>
        <s v="V106411"/>
        <s v="V106412"/>
        <s v="V106413"/>
        <s v="V106414"/>
        <s v="V106415"/>
        <s v="V106416"/>
        <s v="V106417"/>
        <s v="V106418"/>
        <s v="V106419"/>
        <s v="V106420"/>
        <s v="V106421"/>
        <s v="V106422"/>
        <s v="V106423"/>
        <s v="V106424"/>
        <s v="V106425"/>
        <s v="V106426"/>
        <s v="V106427"/>
        <s v="V106428"/>
        <s v="V106429"/>
        <s v="V106430"/>
        <s v="V106431"/>
        <s v="V106432"/>
        <s v="V106433"/>
        <s v="V106434"/>
        <s v="V106435"/>
        <s v="V106436"/>
        <s v="V106437"/>
        <s v="V106438"/>
        <s v="V106439"/>
        <s v="V106440"/>
        <s v="V106441"/>
        <s v="V106442"/>
        <s v="V106443"/>
        <s v="V106444"/>
        <s v="V106445"/>
        <s v="V106446"/>
        <s v="V106447"/>
        <s v="V106448"/>
        <s v="V106449"/>
        <s v="V106450"/>
        <s v="V106451"/>
        <s v="V106452"/>
        <s v="V106453"/>
        <s v="V106454"/>
        <s v="V106455"/>
        <s v="V106456"/>
        <s v="V106457"/>
        <s v="V106458"/>
        <s v="V106459"/>
        <s v="V106460"/>
        <s v="V106461"/>
        <s v="V106462"/>
        <s v="V106463"/>
        <s v="V106464"/>
        <s v="V106465"/>
        <s v="V106466"/>
        <s v="V106467"/>
        <s v="V106468"/>
        <s v="V106469"/>
        <s v="V106470"/>
        <s v="V106471"/>
        <s v="V106472"/>
        <s v="V106473"/>
        <s v="V106474"/>
        <s v="V106475"/>
        <s v="V106476"/>
        <s v="V106477"/>
        <s v="V106478"/>
        <s v="V106479"/>
        <s v="V106480"/>
        <s v="V106481"/>
        <s v="V106482"/>
        <s v="V106483"/>
        <s v="V106484"/>
        <s v="V106485"/>
        <s v="V106486"/>
        <s v="V106487"/>
        <s v="V106488"/>
        <s v="V106489"/>
        <s v="V106490"/>
        <s v="V106491"/>
        <s v="V106492"/>
        <s v="V106493"/>
        <s v="V106494"/>
        <s v="V106495"/>
        <s v="V106496"/>
        <s v="V106497"/>
        <s v="V106498"/>
        <s v="V106499"/>
        <s v="V106500"/>
        <s v="V106501"/>
      </sharedItems>
    </cacheField>
    <cacheField name="Admission Date" numFmtId="164">
      <sharedItems containsSemiMixedTypes="0" containsNonDate="0" containsDate="1" containsString="0" minDate="2025-01-01T00:00:00" maxDate="2026-12-31T00:00:00"/>
    </cacheField>
    <cacheField name="Discharge Date" numFmtId="164">
      <sharedItems containsSemiMixedTypes="0" containsNonDate="0" containsDate="1" containsString="0" minDate="2025-01-01T09:36:00" maxDate="2027-01-08T19:12:00"/>
    </cacheField>
    <cacheField name="Department" numFmtId="0">
      <sharedItems count="8">
        <s v="Neurology"/>
        <s v="ER"/>
        <s v="General Medicine"/>
        <s v="Orthopedics"/>
        <s v="Surgery"/>
        <s v="ICU"/>
        <s v="Pediatrics"/>
        <s v="Cardiology"/>
      </sharedItems>
    </cacheField>
    <cacheField name="Age Bracket" numFmtId="0">
      <sharedItems/>
    </cacheField>
    <cacheField name="Gender" numFmtId="0">
      <sharedItems/>
    </cacheField>
    <cacheField name="Insurance Type" numFmtId="0">
      <sharedItems count="4">
        <s v="Private"/>
        <s v="Medicaid"/>
        <s v="Medicare"/>
        <s v="Uninsured"/>
      </sharedItems>
    </cacheField>
    <cacheField name="Diagnosis Category" numFmtId="0">
      <sharedItems/>
    </cacheField>
    <cacheField name="Admission Type" numFmtId="0">
      <sharedItems count="3">
        <s v="Emergency"/>
        <s v="Scheduled"/>
        <s v="Transfer"/>
      </sharedItems>
    </cacheField>
    <cacheField name="Length of Stay (Days)" numFmtId="0">
      <sharedItems containsSemiMixedTypes="0" containsString="0" containsNumber="1" minValue="0.1" maxValue="26.2"/>
    </cacheField>
    <cacheField name="Bed Occupied" numFmtId="0">
      <sharedItems/>
    </cacheField>
    <cacheField name="Wait Time (Minutes)" numFmtId="0">
      <sharedItems containsSemiMixedTypes="0" containsString="0" containsNumber="1" containsInteger="1" minValue="5" maxValue="148"/>
    </cacheField>
    <cacheField name="Shift Date" numFmtId="164">
      <sharedItems containsSemiMixedTypes="0" containsNonDate="0" containsDate="1" containsString="0" minDate="2024-12-31T00:00:00" maxDate="2026-12-31T00:00:00" count="730">
        <d v="2026-10-19T00:00:00"/>
        <d v="2026-07-28T00:00:00"/>
        <d v="2026-10-20T00:00:00"/>
        <d v="2026-11-30T00:00:00"/>
        <d v="2025-09-02T00:00:00"/>
        <d v="2025-06-03T00:00:00"/>
        <d v="2026-02-18T00:00:00"/>
        <d v="2025-11-06T00:00:00"/>
        <d v="2026-07-12T00:00:00"/>
        <d v="2025-10-31T00:00:00"/>
        <d v="2025-12-05T00:00:00"/>
        <d v="2025-10-04T00:00:00"/>
        <d v="2026-01-02T00:00:00"/>
        <d v="2025-04-21T00:00:00"/>
        <d v="2026-05-26T00:00:00"/>
        <d v="2025-09-04T00:00:00"/>
        <d v="2026-04-19T00:00:00"/>
        <d v="2025-02-27T00:00:00"/>
        <d v="2025-06-10T00:00:00"/>
        <d v="2025-08-02T00:00:00"/>
        <d v="2025-02-21T00:00:00"/>
        <d v="2026-04-03T00:00:00"/>
        <d v="2025-02-08T00:00:00"/>
        <d v="2026-05-09T00:00:00"/>
        <d v="2026-01-25T00:00:00"/>
        <d v="2026-07-27T00:00:00"/>
        <d v="2026-02-07T00:00:00"/>
        <d v="2025-04-24T00:00:00"/>
        <d v="2026-03-29T00:00:00"/>
        <d v="2025-12-17T00:00:00"/>
        <d v="2026-05-15T00:00:00"/>
        <d v="2026-01-04T00:00:00"/>
        <d v="2026-05-12T00:00:00"/>
        <d v="2026-03-30T00:00:00"/>
        <d v="2025-05-03T00:00:00"/>
        <d v="2026-04-04T00:00:00"/>
        <d v="2026-12-21T00:00:00"/>
        <d v="2026-06-26T00:00:00"/>
        <d v="2025-09-06T00:00:00"/>
        <d v="2025-12-14T00:00:00"/>
        <d v="2026-11-28T00:00:00"/>
        <d v="2025-05-26T00:00:00"/>
        <d v="2026-09-12T00:00:00"/>
        <d v="2025-07-14T00:00:00"/>
        <d v="2026-03-24T00:00:00"/>
        <d v="2026-08-29T00:00:00"/>
        <d v="2026-01-06T00:00:00"/>
        <d v="2026-12-08T00:00:00"/>
        <d v="2026-12-11T00:00:00"/>
        <d v="2026-11-09T00:00:00"/>
        <d v="2025-01-29T00:00:00"/>
        <d v="2026-11-16T00:00:00"/>
        <d v="2026-02-24T00:00:00"/>
        <d v="2026-12-10T00:00:00"/>
        <d v="2026-10-09T00:00:00"/>
        <d v="2025-05-06T00:00:00"/>
        <d v="2026-10-22T00:00:00"/>
        <d v="2026-07-19T00:00:00"/>
        <d v="2025-08-22T00:00:00"/>
        <d v="2026-09-14T00:00:00"/>
        <d v="2025-02-09T00:00:00"/>
        <d v="2026-07-26T00:00:00"/>
        <d v="2026-06-01T00:00:00"/>
        <d v="2026-01-19T00:00:00"/>
        <d v="2025-01-17T00:00:00"/>
        <d v="2026-08-27T00:00:00"/>
        <d v="2026-09-07T00:00:00"/>
        <d v="2025-11-26T00:00:00"/>
        <d v="2025-05-11T00:00:00"/>
        <d v="2026-07-20T00:00:00"/>
        <d v="2026-09-22T00:00:00"/>
        <d v="2025-01-30T00:00:00"/>
        <d v="2026-06-20T00:00:00"/>
        <d v="2025-09-09T00:00:00"/>
        <d v="2025-06-06T00:00:00"/>
        <d v="2025-03-15T00:00:00"/>
        <d v="2025-06-02T00:00:00"/>
        <d v="2025-01-22T00:00:00"/>
        <d v="2026-03-13T00:00:00"/>
        <d v="2026-05-30T00:00:00"/>
        <d v="2025-11-07T00:00:00"/>
        <d v="2025-09-24T00:00:00"/>
        <d v="2025-06-13T00:00:00"/>
        <d v="2025-08-08T00:00:00"/>
        <d v="2025-08-27T00:00:00"/>
        <d v="2025-09-16T00:00:00"/>
        <d v="2026-10-07T00:00:00"/>
        <d v="2025-01-04T00:00:00"/>
        <d v="2025-02-11T00:00:00"/>
        <d v="2026-12-04T00:00:00"/>
        <d v="2026-04-18T00:00:00"/>
        <d v="2026-09-02T00:00:00"/>
        <d v="2025-04-10T00:00:00"/>
        <d v="2025-08-13T00:00:00"/>
        <d v="2025-07-27T00:00:00"/>
        <d v="2025-08-25T00:00:00"/>
        <d v="2025-07-26T00:00:00"/>
        <d v="2026-02-27T00:00:00"/>
        <d v="2026-05-31T00:00:00"/>
        <d v="2026-01-30T00:00:00"/>
        <d v="2026-02-25T00:00:00"/>
        <d v="2025-09-15T00:00:00"/>
        <d v="2026-11-25T00:00:00"/>
        <d v="2026-02-04T00:00:00"/>
        <d v="2026-09-29T00:00:00"/>
        <d v="2025-02-07T00:00:00"/>
        <d v="2026-11-10T00:00:00"/>
        <d v="2026-10-06T00:00:00"/>
        <d v="2025-10-12T00:00:00"/>
        <d v="2026-02-23T00:00:00"/>
        <d v="2026-03-04T00:00:00"/>
        <d v="2026-10-08T00:00:00"/>
        <d v="2026-10-23T00:00:00"/>
        <d v="2026-07-23T00:00:00"/>
        <d v="2025-01-14T00:00:00"/>
        <d v="2025-09-21T00:00:00"/>
        <d v="2026-03-25T00:00:00"/>
        <d v="2026-08-23T00:00:00"/>
        <d v="2025-01-01T00:00:00"/>
        <d v="2025-05-04T00:00:00"/>
        <d v="2025-03-17T00:00:00"/>
        <d v="2025-07-31T00:00:00"/>
        <d v="2026-09-01T00:00:00"/>
        <d v="2025-10-02T00:00:00"/>
        <d v="2026-12-01T00:00:00"/>
        <d v="2025-05-28T00:00:00"/>
        <d v="2026-07-18T00:00:00"/>
        <d v="2025-07-05T00:00:00"/>
        <d v="2026-02-13T00:00:00"/>
        <d v="2026-05-24T00:00:00"/>
        <d v="2026-03-20T00:00:00"/>
        <d v="2025-10-07T00:00:00"/>
        <d v="2026-06-03T00:00:00"/>
        <d v="2025-11-19T00:00:00"/>
        <d v="2026-03-09T00:00:00"/>
        <d v="2025-11-08T00:00:00"/>
        <d v="2026-11-23T00:00:00"/>
        <d v="2026-08-17T00:00:00"/>
        <d v="2025-05-18T00:00:00"/>
        <d v="2025-03-24T00:00:00"/>
        <d v="2026-07-22T00:00:00"/>
        <d v="2026-12-03T00:00:00"/>
        <d v="2026-09-17T00:00:00"/>
        <d v="2026-09-23T00:00:00"/>
        <d v="2026-04-25T00:00:00"/>
        <d v="2026-06-24T00:00:00"/>
        <d v="2026-10-17T00:00:00"/>
        <d v="2026-03-28T00:00:00"/>
        <d v="2026-08-30T00:00:00"/>
        <d v="2026-12-15T00:00:00"/>
        <d v="2025-06-21T00:00:00"/>
        <d v="2026-01-29T00:00:00"/>
        <d v="2026-05-18T00:00:00"/>
        <d v="2025-09-13T00:00:00"/>
        <d v="2026-06-21T00:00:00"/>
        <d v="2026-12-17T00:00:00"/>
        <d v="2025-03-22T00:00:00"/>
        <d v="2025-09-22T00:00:00"/>
        <d v="2025-10-28T00:00:00"/>
        <d v="2026-04-14T00:00:00"/>
        <d v="2026-04-01T00:00:00"/>
        <d v="2025-12-19T00:00:00"/>
        <d v="2026-01-09T00:00:00"/>
        <d v="2025-10-08T00:00:00"/>
        <d v="2025-03-16T00:00:00"/>
        <d v="2026-05-02T00:00:00"/>
        <d v="2025-04-01T00:00:00"/>
        <d v="2025-01-09T00:00:00"/>
        <d v="2025-11-25T00:00:00"/>
        <d v="2025-04-02T00:00:00"/>
        <d v="2026-03-03T00:00:00"/>
        <d v="2026-02-03T00:00:00"/>
        <d v="2025-03-07T00:00:00"/>
        <d v="2026-12-14T00:00:00"/>
        <d v="2026-06-15T00:00:00"/>
        <d v="2025-07-24T00:00:00"/>
        <d v="2025-09-12T00:00:00"/>
        <d v="2026-02-26T00:00:00"/>
        <d v="2025-12-28T00:00:00"/>
        <d v="2025-09-05T00:00:00"/>
        <d v="2025-09-28T00:00:00"/>
        <d v="2026-01-23T00:00:00"/>
        <d v="2026-07-13T00:00:00"/>
        <d v="2026-02-22T00:00:00"/>
        <d v="2026-08-06T00:00:00"/>
        <d v="2025-06-18T00:00:00"/>
        <d v="2025-12-04T00:00:00"/>
        <d v="2025-04-06T00:00:00"/>
        <d v="2026-02-15T00:00:00"/>
        <d v="2026-02-06T00:00:00"/>
        <d v="2026-08-11T00:00:00"/>
        <d v="2026-06-10T00:00:00"/>
        <d v="2025-09-29T00:00:00"/>
        <d v="2026-09-15T00:00:00"/>
        <d v="2025-10-01T00:00:00"/>
        <d v="2025-02-02T00:00:00"/>
        <d v="2025-11-20T00:00:00"/>
        <d v="2025-12-18T00:00:00"/>
        <d v="2025-09-18T00:00:00"/>
        <d v="2025-01-26T00:00:00"/>
        <d v="2026-03-15T00:00:00"/>
        <d v="2025-03-08T00:00:00"/>
        <d v="2026-01-28T00:00:00"/>
        <d v="2025-12-12T00:00:00"/>
        <d v="2026-06-19T00:00:00"/>
        <d v="2025-05-21T00:00:00"/>
        <d v="2026-07-08T00:00:00"/>
        <d v="2025-01-23T00:00:00"/>
        <d v="2025-06-16T00:00:00"/>
        <d v="2026-06-06T00:00:00"/>
        <d v="2025-07-07T00:00:00"/>
        <d v="2026-04-17T00:00:00"/>
        <d v="2026-04-29T00:00:00"/>
        <d v="2025-09-26T00:00:00"/>
        <d v="2026-08-21T00:00:00"/>
        <d v="2026-06-17T00:00:00"/>
        <d v="2026-10-18T00:00:00"/>
        <d v="2025-07-30T00:00:00"/>
        <d v="2025-04-29T00:00:00"/>
        <d v="2025-05-31T00:00:00"/>
        <d v="2026-04-09T00:00:00"/>
        <d v="2025-03-30T00:00:00"/>
        <d v="2026-03-14T00:00:00"/>
        <d v="2026-10-02T00:00:00"/>
        <d v="2025-07-19T00:00:00"/>
        <d v="2026-01-05T00:00:00"/>
        <d v="2025-06-27T00:00:00"/>
        <d v="2026-10-26T00:00:00"/>
        <d v="2026-01-26T00:00:00"/>
        <d v="2025-05-14T00:00:00"/>
        <d v="2025-08-26T00:00:00"/>
        <d v="2025-08-17T00:00:00"/>
        <d v="2025-04-11T00:00:00"/>
        <d v="2026-04-10T00:00:00"/>
        <d v="2025-09-14T00:00:00"/>
        <d v="2025-09-10T00:00:00"/>
        <d v="2026-05-27T00:00:00"/>
        <d v="2025-03-05T00:00:00"/>
        <d v="2025-10-27T00:00:00"/>
        <d v="2026-01-16T00:00:00"/>
        <d v="2026-12-25T00:00:00"/>
        <d v="2025-01-12T00:00:00"/>
        <d v="2025-05-16T00:00:00"/>
        <d v="2026-08-01T00:00:00"/>
        <d v="2025-06-12T00:00:00"/>
        <d v="2026-01-22T00:00:00"/>
        <d v="2026-04-15T00:00:00"/>
        <d v="2026-02-21T00:00:00"/>
        <d v="2025-03-18T00:00:00"/>
        <d v="2025-12-29T00:00:00"/>
        <d v="2026-03-01T00:00:00"/>
        <d v="2026-02-11T00:00:00"/>
        <d v="2025-08-12T00:00:00"/>
        <d v="2025-03-14T00:00:00"/>
        <d v="2025-12-23T00:00:00"/>
        <d v="2026-05-16T00:00:00"/>
        <d v="2026-12-28T00:00:00"/>
        <d v="2026-09-26T00:00:00"/>
        <d v="2026-10-31T00:00:00"/>
        <d v="2025-10-09T00:00:00"/>
        <d v="2025-02-17T00:00:00"/>
        <d v="2026-08-25T00:00:00"/>
        <d v="2026-09-20T00:00:00"/>
        <d v="2026-01-21T00:00:00"/>
        <d v="2025-08-15T00:00:00"/>
        <d v="2025-05-01T00:00:00"/>
        <d v="2025-05-30T00:00:00"/>
        <d v="2025-06-20T00:00:00"/>
        <d v="2025-04-15T00:00:00"/>
        <d v="2026-04-21T00:00:00"/>
        <d v="2025-07-08T00:00:00"/>
        <d v="2025-02-10T00:00:00"/>
        <d v="2025-07-22T00:00:00"/>
        <d v="2025-10-23T00:00:00"/>
        <d v="2026-05-21T00:00:00"/>
        <d v="2025-04-26T00:00:00"/>
        <d v="2025-07-04T00:00:00"/>
        <d v="2025-08-23T00:00:00"/>
        <d v="2026-10-29T00:00:00"/>
        <d v="2025-02-19T00:00:00"/>
        <d v="2026-11-29T00:00:00"/>
        <d v="2026-06-23T00:00:00"/>
        <d v="2026-01-07T00:00:00"/>
        <d v="2026-08-13T00:00:00"/>
        <d v="2026-09-03T00:00:00"/>
        <d v="2025-11-23T00:00:00"/>
        <d v="2026-07-21T00:00:00"/>
        <d v="2026-05-01T00:00:00"/>
        <d v="2026-01-15T00:00:00"/>
        <d v="2025-03-02T00:00:00"/>
        <d v="2026-06-27T00:00:00"/>
        <d v="2026-10-21T00:00:00"/>
        <d v="2025-12-24T00:00:00"/>
        <d v="2025-05-24T00:00:00"/>
        <d v="2025-11-18T00:00:00"/>
        <d v="2026-09-18T00:00:00"/>
        <d v="2026-11-21T00:00:00"/>
        <d v="2025-03-11T00:00:00"/>
        <d v="2025-12-22T00:00:00"/>
        <d v="2025-10-26T00:00:00"/>
        <d v="2026-11-15T00:00:00"/>
        <d v="2025-07-23T00:00:00"/>
        <d v="2025-05-07T00:00:00"/>
        <d v="2026-10-04T00:00:00"/>
        <d v="2025-05-10T00:00:00"/>
        <d v="2025-12-26T00:00:00"/>
        <d v="2025-09-01T00:00:00"/>
        <d v="2025-09-08T00:00:00"/>
        <d v="2025-05-12T00:00:00"/>
        <d v="2025-08-14T00:00:00"/>
        <d v="2025-04-03T00:00:00"/>
        <d v="2025-03-03T00:00:00"/>
        <d v="2025-08-07T00:00:00"/>
        <d v="2026-06-28T00:00:00"/>
        <d v="2025-07-20T00:00:00"/>
        <d v="2026-03-27T00:00:00"/>
        <d v="2025-05-22T00:00:00"/>
        <d v="2026-10-03T00:00:00"/>
        <d v="2026-08-26T00:00:00"/>
        <d v="2025-04-19T00:00:00"/>
        <d v="2026-07-11T00:00:00"/>
        <d v="2025-10-15T00:00:00"/>
        <d v="2026-07-15T00:00:00"/>
        <d v="2026-04-22T00:00:00"/>
        <d v="2026-08-07T00:00:00"/>
        <d v="2026-05-19T00:00:00"/>
        <d v="2025-04-27T00:00:00"/>
        <d v="2025-03-12T00:00:00"/>
        <d v="2025-11-02T00:00:00"/>
        <d v="2026-11-05T00:00:00"/>
        <d v="2025-11-11T00:00:00"/>
        <d v="2025-08-11T00:00:00"/>
        <d v="2026-12-18T00:00:00"/>
        <d v="2026-02-08T00:00:00"/>
        <d v="2026-01-20T00:00:00"/>
        <d v="2025-08-29T00:00:00"/>
        <d v="2026-09-06T00:00:00"/>
        <d v="2025-09-17T00:00:00"/>
        <d v="2026-05-20T00:00:00"/>
        <d v="2025-05-27T00:00:00"/>
        <d v="2025-03-01T00:00:00"/>
        <d v="2026-11-24T00:00:00"/>
        <d v="2026-10-25T00:00:00"/>
        <d v="2025-11-16T00:00:00"/>
        <d v="2025-11-09T00:00:00"/>
        <d v="2025-10-19T00:00:00"/>
        <d v="2026-11-03T00:00:00"/>
        <d v="2026-06-05T00:00:00"/>
        <d v="2026-07-30T00:00:00"/>
        <d v="2026-04-06T00:00:00"/>
        <d v="2026-10-01T00:00:00"/>
        <d v="2025-06-19T00:00:00"/>
        <d v="2026-01-03T00:00:00"/>
        <d v="2025-02-13T00:00:00"/>
        <d v="2026-05-08T00:00:00"/>
        <d v="2025-07-21T00:00:00"/>
        <d v="2026-02-28T00:00:00"/>
        <d v="2026-01-10T00:00:00"/>
        <d v="2025-10-16T00:00:00"/>
        <d v="2025-10-06T00:00:00"/>
        <d v="2025-10-10T00:00:00"/>
        <d v="2026-05-14T00:00:00"/>
        <d v="2025-11-14T00:00:00"/>
        <d v="2026-07-31T00:00:00"/>
        <d v="2025-10-14T00:00:00"/>
        <d v="2025-01-06T00:00:00"/>
        <d v="2026-09-05T00:00:00"/>
        <d v="2026-09-13T00:00:00"/>
        <d v="2026-11-04T00:00:00"/>
        <d v="2025-11-04T00:00:00"/>
        <d v="2026-01-18T00:00:00"/>
        <d v="2025-04-17T00:00:00"/>
        <d v="2025-12-13T00:00:00"/>
        <d v="2025-06-22T00:00:00"/>
        <d v="2026-07-17T00:00:00"/>
        <d v="2025-12-03T00:00:00"/>
        <d v="2026-12-20T00:00:00"/>
        <d v="2026-12-24T00:00:00"/>
        <d v="2025-07-12T00:00:00"/>
        <d v="2026-05-05T00:00:00"/>
        <d v="2026-08-19T00:00:00"/>
        <d v="2025-01-28T00:00:00"/>
        <d v="2025-02-06T00:00:00"/>
        <d v="2025-01-07T00:00:00"/>
        <d v="2025-01-08T00:00:00"/>
        <d v="2026-10-13T00:00:00"/>
        <d v="2026-06-22T00:00:00"/>
        <d v="2026-09-24T00:00:00"/>
        <d v="2025-02-20T00:00:00"/>
        <d v="2025-10-30T00:00:00"/>
        <d v="2026-01-12T00:00:00"/>
        <d v="2025-11-13T00:00:00"/>
        <d v="2025-10-17T00:00:00"/>
        <d v="2025-04-13T00:00:00"/>
        <d v="2026-12-05T00:00:00"/>
        <d v="2025-11-24T00:00:00"/>
        <d v="2025-08-05T00:00:00"/>
        <d v="2025-10-22T00:00:00"/>
        <d v="2026-11-02T00:00:00"/>
        <d v="2025-07-25T00:00:00"/>
        <d v="2025-12-25T00:00:00"/>
        <d v="2025-12-08T00:00:00"/>
        <d v="2025-01-05T00:00:00"/>
        <d v="2025-09-11T00:00:00"/>
        <d v="2026-04-11T00:00:00"/>
        <d v="2026-09-09T00:00:00"/>
        <d v="2025-12-31T00:00:00"/>
        <d v="2026-07-25T00:00:00"/>
        <d v="2026-05-03T00:00:00"/>
        <d v="2026-08-02T00:00:00"/>
        <d v="2026-09-11T00:00:00"/>
        <d v="2025-11-17T00:00:00"/>
        <d v="2025-02-18T00:00:00"/>
        <d v="2026-07-16T00:00:00"/>
        <d v="2026-03-22T00:00:00"/>
        <d v="2025-01-10T00:00:00"/>
        <d v="2025-08-30T00:00:00"/>
        <d v="2026-06-30T00:00:00"/>
        <d v="2025-07-16T00:00:00"/>
        <d v="2026-12-13T00:00:00"/>
        <d v="2025-03-28T00:00:00"/>
        <d v="2025-02-23T00:00:00"/>
        <d v="2025-06-25T00:00:00"/>
        <d v="2025-02-12T00:00:00"/>
        <d v="2026-08-31T00:00:00"/>
        <d v="2025-04-30T00:00:00"/>
        <d v="2025-11-28T00:00:00"/>
        <d v="2026-11-11T00:00:00"/>
        <d v="2025-01-20T00:00:00"/>
        <d v="2026-12-23T00:00:00"/>
        <d v="2026-08-05T00:00:00"/>
        <d v="2025-01-27T00:00:00"/>
        <d v="2025-09-27T00:00:00"/>
        <d v="2026-05-13T00:00:00"/>
        <d v="2026-07-29T00:00:00"/>
        <d v="2026-08-03T00:00:00"/>
        <d v="2026-06-25T00:00:00"/>
        <d v="2025-06-04T00:00:00"/>
        <d v="2026-02-09T00:00:00"/>
        <d v="2025-05-02T00:00:00"/>
        <d v="2026-08-24T00:00:00"/>
        <d v="2025-11-29T00:00:00"/>
        <d v="2025-03-31T00:00:00"/>
        <d v="2025-12-02T00:00:00"/>
        <d v="2025-05-15T00:00:00"/>
        <d v="2025-09-20T00:00:00"/>
        <d v="2025-05-13T00:00:00"/>
        <d v="2025-06-23T00:00:00"/>
        <d v="2026-12-16T00:00:00"/>
        <d v="2025-02-16T00:00:00"/>
        <d v="2026-07-05T00:00:00"/>
        <d v="2026-02-17T00:00:00"/>
        <d v="2025-12-07T00:00:00"/>
        <d v="2025-12-15T00:00:00"/>
        <d v="2025-04-22T00:00:00"/>
        <d v="2025-02-04T00:00:00"/>
        <d v="2026-03-18T00:00:00"/>
        <d v="2026-07-07T00:00:00"/>
        <d v="2026-03-08T00:00:00"/>
        <d v="2025-02-25T00:00:00"/>
        <d v="2025-04-08T00:00:00"/>
        <d v="2026-06-16T00:00:00"/>
        <d v="2026-03-12T00:00:00"/>
        <d v="2025-09-25T00:00:00"/>
        <d v="2025-02-03T00:00:00"/>
        <d v="2026-12-19T00:00:00"/>
        <d v="2025-02-24T00:00:00"/>
        <d v="2025-10-03T00:00:00"/>
        <d v="2025-03-21T00:00:00"/>
        <d v="2026-05-11T00:00:00"/>
        <d v="2025-11-01T00:00:00"/>
        <d v="2025-11-12T00:00:00"/>
        <d v="2026-09-21T00:00:00"/>
        <d v="2026-12-29T00:00:00"/>
        <d v="2025-07-29T00:00:00"/>
        <d v="2026-01-31T00:00:00"/>
        <d v="2025-07-11T00:00:00"/>
        <d v="2026-08-15T00:00:00"/>
        <d v="2025-06-01T00:00:00"/>
        <d v="2025-08-31T00:00:00"/>
        <d v="2025-11-05T00:00:00"/>
        <d v="2026-12-07T00:00:00"/>
        <d v="2025-07-02T00:00:00"/>
        <d v="2026-10-14T00:00:00"/>
        <d v="2026-03-06T00:00:00"/>
        <d v="2026-06-29T00:00:00"/>
        <d v="2026-11-07T00:00:00"/>
        <d v="2026-08-18T00:00:00"/>
        <d v="2025-02-01T00:00:00"/>
        <d v="2026-04-23T00:00:00"/>
        <d v="2025-04-28T00:00:00"/>
        <d v="2026-05-29T00:00:00"/>
        <d v="2025-01-02T00:00:00"/>
        <d v="2026-02-19T00:00:00"/>
        <d v="2026-03-26T00:00:00"/>
        <d v="2025-09-30T00:00:00"/>
        <d v="2026-03-23T00:00:00"/>
        <d v="2026-01-17T00:00:00"/>
        <d v="2026-03-16T00:00:00"/>
        <d v="2026-01-08T00:00:00"/>
        <d v="2026-01-01T00:00:00"/>
        <d v="2025-10-25T00:00:00"/>
        <d v="2026-11-01T00:00:00"/>
        <d v="2025-07-10T00:00:00"/>
        <d v="2026-05-25T00:00:00"/>
        <d v="2025-03-04T00:00:00"/>
        <d v="2025-10-24T00:00:00"/>
        <d v="2025-06-08T00:00:00"/>
        <d v="2026-07-14T00:00:00"/>
        <d v="2025-04-25T00:00:00"/>
        <d v="2025-03-13T00:00:00"/>
        <d v="2025-06-17T00:00:00"/>
        <d v="2025-05-29T00:00:00"/>
        <d v="2025-04-16T00:00:00"/>
        <d v="2025-07-03T00:00:00"/>
        <d v="2026-12-26T00:00:00"/>
        <d v="2026-04-13T00:00:00"/>
        <d v="2025-03-20T00:00:00"/>
        <d v="2026-08-04T00:00:00"/>
        <d v="2025-06-05T00:00:00"/>
        <d v="2026-03-21T00:00:00"/>
        <d v="2025-08-09T00:00:00"/>
        <d v="2025-08-28T00:00:00"/>
        <d v="2026-08-16T00:00:00"/>
        <d v="2025-01-25T00:00:00"/>
        <d v="2026-08-28T00:00:00"/>
        <d v="2025-05-17T00:00:00"/>
        <d v="2026-10-05T00:00:00"/>
        <d v="2026-11-12T00:00:00"/>
        <d v="2026-07-24T00:00:00"/>
        <d v="2025-05-08T00:00:00"/>
        <d v="2025-11-03T00:00:00"/>
        <d v="2026-04-02T00:00:00"/>
        <d v="2026-06-07T00:00:00"/>
        <d v="2025-10-05T00:00:00"/>
        <d v="2025-07-13T00:00:00"/>
        <d v="2025-05-05T00:00:00"/>
        <d v="2026-06-18T00:00:00"/>
        <d v="2026-10-30T00:00:00"/>
        <d v="2026-06-13T00:00:00"/>
        <d v="2025-01-16T00:00:00"/>
        <d v="2026-05-10T00:00:00"/>
        <d v="2026-06-14T00:00:00"/>
        <d v="2025-02-22T00:00:00"/>
        <d v="2025-09-03T00:00:00"/>
        <d v="2025-03-06T00:00:00"/>
        <d v="2025-09-23T00:00:00"/>
        <d v="2026-02-10T00:00:00"/>
        <d v="2025-08-20T00:00:00"/>
        <d v="2026-11-26T00:00:00"/>
        <d v="2025-05-25T00:00:00"/>
        <d v="2025-02-14T00:00:00"/>
        <d v="2025-01-19T00:00:00"/>
        <d v="2025-10-20T00:00:00"/>
        <d v="2025-02-26T00:00:00"/>
        <d v="2026-11-27T00:00:00"/>
        <d v="2026-05-23T00:00:00"/>
        <d v="2026-03-02T00:00:00"/>
        <d v="2026-03-17T00:00:00"/>
        <d v="2025-07-28T00:00:00"/>
        <d v="2025-12-09T00:00:00"/>
        <d v="2025-10-21T00:00:00"/>
        <d v="2026-10-10T00:00:00"/>
        <d v="2025-04-05T00:00:00"/>
        <d v="2025-02-15T00:00:00"/>
        <d v="2026-09-10T00:00:00"/>
        <d v="2026-05-06T00:00:00"/>
        <d v="2026-03-11T00:00:00"/>
        <d v="2025-11-22T00:00:00"/>
        <d v="2026-11-17T00:00:00"/>
        <d v="2025-08-21T00:00:00"/>
        <d v="2025-06-11T00:00:00"/>
        <d v="2026-08-12T00:00:00"/>
        <d v="2026-12-12T00:00:00"/>
        <d v="2026-05-04T00:00:00"/>
        <d v="2026-08-10T00:00:00"/>
        <d v="2026-10-28T00:00:00"/>
        <d v="2026-02-01T00:00:00"/>
        <d v="2026-12-27T00:00:00"/>
        <d v="2026-02-14T00:00:00"/>
        <d v="2025-01-31T00:00:00"/>
        <d v="2025-10-13T00:00:00"/>
        <d v="2026-11-19T00:00:00"/>
        <d v="2025-01-13T00:00:00"/>
        <d v="2026-02-12T00:00:00"/>
        <d v="2025-08-04T00:00:00"/>
        <d v="2026-04-07T00:00:00"/>
        <d v="2026-06-09T00:00:00"/>
        <d v="2025-06-28T00:00:00"/>
        <d v="2025-05-23T00:00:00"/>
        <d v="2026-02-05T00:00:00"/>
        <d v="2026-09-08T00:00:00"/>
        <d v="2025-01-15T00:00:00"/>
        <d v="2025-06-30T00:00:00"/>
        <d v="2025-02-05T00:00:00"/>
        <d v="2026-04-08T00:00:00"/>
        <d v="2026-11-22T00:00:00"/>
        <d v="2025-04-04T00:00:00"/>
        <d v="2026-07-06T00:00:00"/>
        <d v="2026-04-20T00:00:00"/>
        <d v="2025-03-29T00:00:00"/>
        <d v="2025-12-20T00:00:00"/>
        <d v="2025-08-16T00:00:00"/>
        <d v="2026-05-07T00:00:00"/>
        <d v="2025-11-21T00:00:00"/>
        <d v="2025-06-29T00:00:00"/>
        <d v="2025-04-23T00:00:00"/>
        <d v="2025-08-10T00:00:00"/>
        <d v="2026-07-04T00:00:00"/>
        <d v="2025-10-29T00:00:00"/>
        <d v="2025-10-18T00:00:00"/>
        <d v="2025-04-07T00:00:00"/>
        <d v="2025-07-06T00:00:00"/>
        <d v="2026-11-18T00:00:00"/>
        <d v="2026-12-06T00:00:00"/>
        <d v="2026-04-16T00:00:00"/>
        <d v="2026-07-09T00:00:00"/>
        <d v="2025-11-10T00:00:00"/>
        <d v="2026-01-27T00:00:00"/>
        <d v="2026-06-04T00:00:00"/>
        <d v="2026-07-10T00:00:00"/>
        <d v="2026-01-13T00:00:00"/>
        <d v="2026-03-31T00:00:00"/>
        <d v="2026-11-13T00:00:00"/>
        <d v="2025-03-27T00:00:00"/>
        <d v="2025-08-19T00:00:00"/>
        <d v="2026-04-24T00:00:00"/>
        <d v="2025-12-30T00:00:00"/>
        <d v="2025-05-20T00:00:00"/>
        <d v="2026-08-14T00:00:00"/>
        <d v="2026-07-03T00:00:00"/>
        <d v="2025-07-18T00:00:00"/>
        <d v="2025-12-01T00:00:00"/>
        <d v="2025-01-24T00:00:00"/>
        <d v="2026-02-02T00:00:00"/>
        <d v="2025-04-14T00:00:00"/>
        <d v="2025-03-23T00:00:00"/>
        <d v="2026-09-04T00:00:00"/>
        <d v="2025-01-11T00:00:00"/>
        <d v="2026-09-28T00:00:00"/>
        <d v="2025-04-20T00:00:00"/>
        <d v="2026-10-24T00:00:00"/>
        <d v="2026-12-02T00:00:00"/>
        <d v="2025-08-18T00:00:00"/>
        <d v="2025-07-09T00:00:00"/>
        <d v="2025-11-27T00:00:00"/>
        <d v="2025-01-21T00:00:00"/>
        <d v="2026-03-05T00:00:00"/>
        <d v="2025-04-09T00:00:00"/>
        <d v="2026-04-28T00:00:00"/>
        <d v="2026-09-25T00:00:00"/>
        <d v="2025-11-15T00:00:00"/>
        <d v="2025-06-09T00:00:00"/>
        <d v="2026-10-16T00:00:00"/>
        <d v="2026-11-08T00:00:00"/>
        <d v="2025-05-09T00:00:00"/>
        <d v="2025-12-27T00:00:00"/>
        <d v="2026-06-02T00:00:00"/>
        <d v="2026-10-11T00:00:00"/>
        <d v="2025-06-07T00:00:00"/>
        <d v="2025-06-14T00:00:00"/>
        <d v="2026-08-20T00:00:00"/>
        <d v="2026-09-27T00:00:00"/>
        <d v="2026-04-30T00:00:00"/>
        <d v="2025-12-11T00:00:00"/>
        <d v="2025-06-24T00:00:00"/>
        <d v="2025-12-10T00:00:00"/>
        <d v="2025-08-24T00:00:00"/>
        <d v="2025-04-12T00:00:00"/>
        <d v="2025-08-06T00:00:00"/>
        <d v="2025-03-26T00:00:00"/>
        <d v="2025-07-15T00:00:00"/>
        <d v="2025-12-06T00:00:00"/>
        <d v="2026-02-20T00:00:00"/>
        <d v="2026-09-30T00:00:00"/>
        <d v="2026-07-01T00:00:00"/>
        <d v="2026-12-22T00:00:00"/>
        <d v="2026-04-12T00:00:00"/>
        <d v="2026-04-05T00:00:00"/>
        <d v="2025-05-19T00:00:00"/>
        <d v="2026-06-08T00:00:00"/>
        <d v="2025-09-07T00:00:00"/>
        <d v="2026-11-06T00:00:00"/>
        <d v="2026-04-27T00:00:00"/>
        <d v="2026-03-19T00:00:00"/>
        <d v="2026-08-08T00:00:00"/>
        <d v="2026-11-20T00:00:00"/>
        <d v="2025-12-21T00:00:00"/>
        <d v="2025-06-15T00:00:00"/>
        <d v="2025-12-16T00:00:00"/>
        <d v="2025-10-11T00:00:00"/>
        <d v="2025-08-01T00:00:00"/>
        <d v="2026-10-27T00:00:00"/>
        <d v="2025-08-03T00:00:00"/>
        <d v="2025-07-17T00:00:00"/>
        <d v="2025-03-09T00:00:00"/>
        <d v="2025-03-10T00:00:00"/>
        <d v="2026-03-07T00:00:00"/>
        <d v="2026-07-02T00:00:00"/>
        <d v="2026-01-14T00:00:00"/>
        <d v="2026-05-17T00:00:00"/>
        <d v="2026-12-09T00:00:00"/>
        <d v="2026-03-10T00:00:00"/>
        <d v="2025-06-26T00:00:00"/>
        <d v="2026-04-26T00:00:00"/>
        <d v="2026-08-22T00:00:00"/>
        <d v="2026-01-24T00:00:00"/>
        <d v="2026-09-19T00:00:00"/>
        <d v="2025-07-01T00:00:00"/>
        <d v="2025-03-25T00:00:00"/>
        <d v="2026-08-09T00:00:00"/>
        <d v="2026-05-28T00:00:00"/>
        <d v="2026-06-12T00:00:00"/>
        <d v="2025-03-19T00:00:00"/>
        <d v="2026-06-11T00:00:00"/>
        <d v="2026-10-15T00:00:00"/>
        <d v="2026-02-16T00:00:00"/>
        <d v="2026-01-11T00:00:00"/>
        <d v="2026-09-16T00:00:00"/>
        <d v="2025-01-03T00:00:00"/>
        <d v="2026-05-22T00:00:00"/>
        <d v="2025-01-18T00:00:00"/>
        <d v="2025-09-19T00:00:00"/>
        <d v="2026-12-30T00:00:00"/>
        <d v="2025-11-30T00:00:00"/>
        <d v="2024-12-31T00:00:00"/>
        <d v="2025-02-28T00:00:00"/>
        <d v="2026-11-14T00:00:00"/>
        <d v="2026-10-12T00:00:00"/>
        <d v="2025-04-18T00:00:00"/>
      </sharedItems>
      <fieldGroup par="28"/>
    </cacheField>
    <cacheField name="Staff Role" numFmtId="0">
      <sharedItems count="3">
        <s v="Physician"/>
        <s v="Nurse"/>
        <s v="Technician"/>
      </sharedItems>
    </cacheField>
    <cacheField name="Hours Worked" numFmtId="0">
      <sharedItems containsSemiMixedTypes="0" containsString="0" containsNumber="1" minValue="8" maxValue="16.3"/>
    </cacheField>
    <cacheField name="Overtime Hours" numFmtId="0">
      <sharedItems containsSemiMixedTypes="0" containsString="0" containsNumber="1" minValue="0" maxValue="5"/>
    </cacheField>
    <cacheField name="Billed Amount" numFmtId="4">
      <sharedItems containsSemiMixedTypes="0" containsString="0" containsNumber="1" minValue="855.74" maxValue="58840.29"/>
    </cacheField>
    <cacheField name="Cost Category" numFmtId="0">
      <sharedItems/>
    </cacheField>
    <cacheField name="Cost Amount" numFmtId="4">
      <sharedItems containsSemiMixedTypes="0" containsString="0" containsNumber="1" minValue="453.43" maxValue="46129.1"/>
    </cacheField>
    <cacheField name="Patient Satisfaction Score" numFmtId="0">
      <sharedItems containsSemiMixedTypes="0" containsString="0" containsNumber="1" minValue="1.6" maxValue="5"/>
    </cacheField>
    <cacheField name="Month" numFmtId="0">
      <sharedItems count="24">
        <s v="2026-10"/>
        <s v="2026-07"/>
        <s v="2026-12"/>
        <s v="2025-09"/>
        <s v="2025-06"/>
        <s v="2026-02"/>
        <s v="2025-11"/>
        <s v="2025-12"/>
        <s v="2025-10"/>
        <s v="2026-01"/>
        <s v="2025-04"/>
        <s v="2026-05"/>
        <s v="2026-04"/>
        <s v="2025-02"/>
        <s v="2025-08"/>
        <s v="2026-03"/>
        <s v="2025-05"/>
        <s v="2026-06"/>
        <s v="2026-11"/>
        <s v="2026-09"/>
        <s v="2025-07"/>
        <s v="2026-08"/>
        <s v="2025-01"/>
        <s v="2025-03"/>
      </sharedItems>
    </cacheField>
    <cacheField name="Year" numFmtId="0">
      <sharedItems containsSemiMixedTypes="0" containsString="0" containsNumber="1" containsInteger="1" minValue="2025" maxValue="2026" count="2">
        <n v="2026"/>
        <n v="2025"/>
      </sharedItems>
    </cacheField>
    <cacheField name="Day of Week" numFmtId="0">
      <sharedItems count="7">
        <s v="Monday"/>
        <s v="Tuesday"/>
        <s v="Wednesday"/>
        <s v="Thursday"/>
        <s v="Sunday"/>
        <s v="Friday"/>
        <s v="Saturday"/>
      </sharedItems>
    </cacheField>
    <cacheField name="Cost per Visit" numFmtId="4">
      <sharedItems containsSemiMixedTypes="0" containsString="0" containsNumber="1" minValue="453.43" maxValue="46129.1"/>
    </cacheField>
    <cacheField name="Revenue-Cost" numFmtId="4">
      <sharedItems containsSemiMixedTypes="0" containsString="0" containsNumber="1" minValue="311.24" maxValue="18778.05"/>
    </cacheField>
    <cacheField name="Cost-to-Revenue Ratio" numFmtId="4">
      <sharedItems containsSemiMixedTypes="0" containsString="0" containsNumber="1" minValue="0.34100000000000003" maxValue="0.92700000000000005"/>
    </cacheField>
    <cacheField name="average bed occupied2" numFmtId="4">
      <sharedItems containsSemiMixedTypes="0" containsString="0" containsNumber="1" containsInteger="1" minValue="0" maxValue="1"/>
    </cacheField>
    <cacheField name="Months (Shift Date)" numFmtId="0" databaseField="0">
      <fieldGroup base="12">
        <rangePr groupBy="months" startDate="2024-12-31T00:00:00" endDate="2026-12-31T00:00:00"/>
        <groupItems count="14">
          <s v="&lt;12/31/2024"/>
          <s v="Jan"/>
          <s v="Feb"/>
          <s v="Mar"/>
          <s v="Apr"/>
          <s v="May"/>
          <s v="Jun"/>
          <s v="Jul"/>
          <s v="Aug"/>
          <s v="Sep"/>
          <s v="Oct"/>
          <s v="Nov"/>
          <s v="Dec"/>
          <s v="&gt;12/31/2026"/>
        </groupItems>
      </fieldGroup>
    </cacheField>
    <cacheField name="Years (Shift Date)" numFmtId="0" databaseField="0">
      <fieldGroup base="12">
        <rangePr groupBy="years" startDate="2024-12-31T00:00:00" endDate="2026-12-31T00:00:00"/>
        <groupItems count="5">
          <s v="&lt;12/31/2024"/>
          <s v="2024"/>
          <s v="2025"/>
          <s v="2026"/>
          <s v="&gt;12/31/2026"/>
        </groupItems>
      </fieldGroup>
    </cacheField>
  </cacheFields>
  <extLst>
    <ext xmlns:x14="http://schemas.microsoft.com/office/spreadsheetml/2009/9/main" uri="{725AE2AE-9491-48be-B2B4-4EB974FC3084}">
      <x14:pivotCacheDefinition pivotCacheId="11236941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01">
  <r>
    <x v="0"/>
    <d v="2026-10-19T00:00:00"/>
    <d v="2026-11-05T14:24:00"/>
    <x v="0"/>
    <s v="56+"/>
    <s v="Male"/>
    <x v="0"/>
    <s v="Respiratory"/>
    <x v="0"/>
    <n v="17.600000000000001"/>
    <s v="Yes"/>
    <n v="72"/>
    <x v="0"/>
    <x v="0"/>
    <n v="10.1"/>
    <n v="2.1"/>
    <n v="21981.73"/>
    <s v="Labor"/>
    <n v="15377.15"/>
    <n v="2.6"/>
    <x v="0"/>
    <x v="0"/>
    <x v="0"/>
    <n v="15377.15"/>
    <n v="6604.58"/>
    <n v="0.7"/>
    <n v="1"/>
  </r>
  <r>
    <x v="1"/>
    <d v="2026-07-29T00:00:00"/>
    <d v="2026-07-29T19:12:00"/>
    <x v="1"/>
    <s v="56+"/>
    <s v="Male"/>
    <x v="0"/>
    <s v="Digestive"/>
    <x v="1"/>
    <n v="0.8"/>
    <s v="Yes"/>
    <n v="37"/>
    <x v="1"/>
    <x v="1"/>
    <n v="9.9"/>
    <n v="1.9"/>
    <n v="1536.25"/>
    <s v="Labor"/>
    <n v="799.76"/>
    <n v="4"/>
    <x v="1"/>
    <x v="0"/>
    <x v="1"/>
    <n v="799.76"/>
    <n v="736.49"/>
    <n v="0.52100000000000002"/>
    <n v="1"/>
  </r>
  <r>
    <x v="2"/>
    <d v="2026-10-21T00:00:00"/>
    <d v="2026-10-22T16:48:00"/>
    <x v="2"/>
    <s v="36-55"/>
    <s v="Female"/>
    <x v="0"/>
    <s v="Neurological"/>
    <x v="1"/>
    <n v="1.7"/>
    <s v="Yes"/>
    <n v="32"/>
    <x v="2"/>
    <x v="1"/>
    <n v="8"/>
    <n v="0"/>
    <n v="3761.57"/>
    <s v="Labor"/>
    <n v="1952.21"/>
    <n v="4.2"/>
    <x v="0"/>
    <x v="0"/>
    <x v="1"/>
    <n v="1952.21"/>
    <n v="1809.36"/>
    <n v="0.51900000000000002"/>
    <n v="1"/>
  </r>
  <r>
    <x v="3"/>
    <d v="2026-12-01T00:00:00"/>
    <d v="2026-12-05T12:00:00"/>
    <x v="3"/>
    <s v="18-35"/>
    <s v="Female"/>
    <x v="1"/>
    <s v="Neurological"/>
    <x v="1"/>
    <n v="4.5"/>
    <s v="Yes"/>
    <n v="49"/>
    <x v="3"/>
    <x v="1"/>
    <n v="9.1"/>
    <n v="1.1000000000000001"/>
    <n v="11627.36"/>
    <s v="Labor"/>
    <n v="6773.11"/>
    <n v="4.2"/>
    <x v="2"/>
    <x v="0"/>
    <x v="0"/>
    <n v="6773.11"/>
    <n v="4854.25"/>
    <n v="0.58299999999999996"/>
    <n v="1"/>
  </r>
  <r>
    <x v="4"/>
    <d v="2025-09-02T00:00:00"/>
    <d v="2025-09-02T19:12:00"/>
    <x v="2"/>
    <s v="56+"/>
    <s v="Male"/>
    <x v="1"/>
    <s v="Injury"/>
    <x v="1"/>
    <n v="0.8"/>
    <s v="No"/>
    <n v="50"/>
    <x v="4"/>
    <x v="0"/>
    <n v="10.9"/>
    <n v="0.9"/>
    <n v="3985.21"/>
    <s v="Supplies"/>
    <n v="2445.34"/>
    <n v="4.4000000000000004"/>
    <x v="3"/>
    <x v="1"/>
    <x v="1"/>
    <n v="2445.34"/>
    <n v="1539.87"/>
    <n v="0.61399999999999999"/>
    <n v="0"/>
  </r>
  <r>
    <x v="5"/>
    <d v="2025-06-04T00:00:00"/>
    <d v="2025-06-07T12:00:00"/>
    <x v="4"/>
    <s v="18-35"/>
    <s v="Male"/>
    <x v="0"/>
    <s v="General"/>
    <x v="1"/>
    <n v="3.5"/>
    <s v="Yes"/>
    <n v="68"/>
    <x v="5"/>
    <x v="2"/>
    <n v="8.3000000000000007"/>
    <n v="0.3"/>
    <n v="11063.76"/>
    <s v="Labor"/>
    <n v="6623.48"/>
    <n v="3.8"/>
    <x v="4"/>
    <x v="1"/>
    <x v="1"/>
    <n v="6623.48"/>
    <n v="4440.28"/>
    <n v="0.59899999999999998"/>
    <n v="1"/>
  </r>
  <r>
    <x v="6"/>
    <d v="2026-02-19T00:00:00"/>
    <d v="2026-02-20T02:24:00"/>
    <x v="1"/>
    <s v="0-17"/>
    <s v="Female"/>
    <x v="2"/>
    <s v="Neurological"/>
    <x v="0"/>
    <n v="1.1000000000000001"/>
    <s v="Yes"/>
    <n v="77"/>
    <x v="6"/>
    <x v="2"/>
    <n v="12.6"/>
    <n v="0.6"/>
    <n v="1944.75"/>
    <s v="Labor"/>
    <n v="1118.8699999999999"/>
    <n v="3.6"/>
    <x v="5"/>
    <x v="0"/>
    <x v="2"/>
    <n v="1118.8699999999999"/>
    <n v="825.88"/>
    <n v="0.57499999999999996"/>
    <n v="1"/>
  </r>
  <r>
    <x v="7"/>
    <d v="2025-11-06T00:00:00"/>
    <d v="2025-11-07T09:36:00"/>
    <x v="1"/>
    <s v="18-35"/>
    <s v="Female"/>
    <x v="2"/>
    <s v="Injury"/>
    <x v="0"/>
    <n v="1.4"/>
    <s v="Yes"/>
    <n v="102"/>
    <x v="7"/>
    <x v="2"/>
    <n v="14.2"/>
    <n v="2.2000000000000002"/>
    <n v="1907.38"/>
    <s v="Labor"/>
    <n v="947.8"/>
    <n v="2.8"/>
    <x v="6"/>
    <x v="1"/>
    <x v="3"/>
    <n v="947.8"/>
    <n v="959.58"/>
    <n v="0.497"/>
    <n v="1"/>
  </r>
  <r>
    <x v="8"/>
    <d v="2026-07-12T00:00:00"/>
    <d v="2026-07-18T07:12:00"/>
    <x v="4"/>
    <s v="56+"/>
    <s v="Male"/>
    <x v="1"/>
    <s v="Neurological"/>
    <x v="0"/>
    <n v="6.3"/>
    <s v="Yes"/>
    <n v="75"/>
    <x v="8"/>
    <x v="1"/>
    <n v="10.7"/>
    <n v="2.7"/>
    <n v="22220.07"/>
    <s v="Labor"/>
    <n v="14305.87"/>
    <n v="3.3"/>
    <x v="1"/>
    <x v="0"/>
    <x v="4"/>
    <n v="14305.87"/>
    <n v="7914.2"/>
    <n v="0.64400000000000002"/>
    <n v="1"/>
  </r>
  <r>
    <x v="9"/>
    <d v="2025-11-01T00:00:00"/>
    <d v="2025-11-04T00:00:00"/>
    <x v="0"/>
    <s v="56+"/>
    <s v="Male"/>
    <x v="2"/>
    <s v="Infection"/>
    <x v="1"/>
    <n v="3"/>
    <s v="Yes"/>
    <n v="49"/>
    <x v="9"/>
    <x v="2"/>
    <n v="8.9"/>
    <n v="0.9"/>
    <n v="9325.39"/>
    <s v="Labor"/>
    <n v="6418.76"/>
    <n v="4"/>
    <x v="6"/>
    <x v="1"/>
    <x v="5"/>
    <n v="6418.76"/>
    <n v="2906.63"/>
    <n v="0.68799999999999994"/>
    <n v="1"/>
  </r>
  <r>
    <x v="10"/>
    <d v="2025-12-05T00:00:00"/>
    <d v="2025-12-06T00:00:00"/>
    <x v="2"/>
    <s v="36-55"/>
    <s v="Male"/>
    <x v="0"/>
    <s v="Injury"/>
    <x v="1"/>
    <n v="1"/>
    <s v="Yes"/>
    <n v="22"/>
    <x v="10"/>
    <x v="1"/>
    <n v="9.1999999999999993"/>
    <n v="1.2"/>
    <n v="4361.09"/>
    <s v="Labor"/>
    <n v="2352.3000000000002"/>
    <n v="4"/>
    <x v="7"/>
    <x v="1"/>
    <x v="5"/>
    <n v="2352.3000000000002"/>
    <n v="2008.79"/>
    <n v="0.53900000000000003"/>
    <n v="1"/>
  </r>
  <r>
    <x v="11"/>
    <d v="2025-10-05T00:00:00"/>
    <d v="2025-10-06T19:12:00"/>
    <x v="4"/>
    <s v="56+"/>
    <s v="Male"/>
    <x v="2"/>
    <s v="Cardiac"/>
    <x v="1"/>
    <n v="1.8"/>
    <s v="No"/>
    <n v="59"/>
    <x v="11"/>
    <x v="1"/>
    <n v="9.4"/>
    <n v="1.4"/>
    <n v="13462.8"/>
    <s v="Labor"/>
    <n v="7898.63"/>
    <n v="3.5"/>
    <x v="8"/>
    <x v="1"/>
    <x v="6"/>
    <n v="7898.63"/>
    <n v="5564.17"/>
    <n v="0.58699999999999997"/>
    <n v="0"/>
  </r>
  <r>
    <x v="12"/>
    <d v="2026-01-02T00:00:00"/>
    <d v="2026-01-02T14:24:00"/>
    <x v="4"/>
    <s v="0-17"/>
    <s v="Female"/>
    <x v="0"/>
    <s v="Cardiac"/>
    <x v="1"/>
    <n v="0.6"/>
    <s v="Yes"/>
    <n v="116"/>
    <x v="12"/>
    <x v="1"/>
    <n v="8.1999999999999993"/>
    <n v="0.2"/>
    <n v="10404.09"/>
    <s v="Equipment"/>
    <n v="7103.05"/>
    <n v="3.2"/>
    <x v="9"/>
    <x v="0"/>
    <x v="5"/>
    <n v="7103.05"/>
    <n v="3301.04"/>
    <n v="0.68300000000000005"/>
    <n v="1"/>
  </r>
  <r>
    <x v="13"/>
    <d v="2025-04-22T00:00:00"/>
    <d v="2025-04-25T16:48:00"/>
    <x v="5"/>
    <s v="0-17"/>
    <s v="Male"/>
    <x v="0"/>
    <s v="Respiratory"/>
    <x v="1"/>
    <n v="3.7"/>
    <s v="Yes"/>
    <n v="58"/>
    <x v="13"/>
    <x v="2"/>
    <n v="8.6999999999999993"/>
    <n v="0.7"/>
    <n v="23331.06"/>
    <s v="Labor"/>
    <n v="15695.84"/>
    <n v="4.4000000000000004"/>
    <x v="10"/>
    <x v="1"/>
    <x v="0"/>
    <n v="15695.84"/>
    <n v="7635.22"/>
    <n v="0.67300000000000004"/>
    <n v="1"/>
  </r>
  <r>
    <x v="14"/>
    <d v="2025-09-03T00:00:00"/>
    <d v="2025-09-04T02:24:00"/>
    <x v="0"/>
    <s v="36-55"/>
    <s v="Male"/>
    <x v="0"/>
    <s v="Digestive"/>
    <x v="0"/>
    <n v="1.1000000000000001"/>
    <s v="Yes"/>
    <n v="62"/>
    <x v="4"/>
    <x v="1"/>
    <n v="9.1"/>
    <n v="1.1000000000000001"/>
    <n v="7071.68"/>
    <s v="Labor"/>
    <n v="5483.18"/>
    <n v="3.6"/>
    <x v="3"/>
    <x v="1"/>
    <x v="1"/>
    <n v="5483.18"/>
    <n v="1588.5"/>
    <n v="0.77500000000000002"/>
    <n v="1"/>
  </r>
  <r>
    <x v="15"/>
    <d v="2026-05-26T00:00:00"/>
    <d v="2026-05-28T07:12:00"/>
    <x v="3"/>
    <s v="56+"/>
    <s v="Other"/>
    <x v="1"/>
    <s v="Digestive"/>
    <x v="2"/>
    <n v="2.2999999999999998"/>
    <s v="Yes"/>
    <n v="51"/>
    <x v="14"/>
    <x v="0"/>
    <n v="9.5"/>
    <n v="1.5"/>
    <n v="8274.9599999999991"/>
    <s v="Labor"/>
    <n v="5060.3"/>
    <n v="3.7"/>
    <x v="11"/>
    <x v="0"/>
    <x v="1"/>
    <n v="5060.3"/>
    <n v="3214.66"/>
    <n v="0.61199999999999999"/>
    <n v="1"/>
  </r>
  <r>
    <x v="16"/>
    <d v="2025-09-04T00:00:00"/>
    <d v="2025-09-06T09:36:00"/>
    <x v="6"/>
    <s v="36-55"/>
    <s v="Female"/>
    <x v="2"/>
    <s v="Cardiac"/>
    <x v="0"/>
    <n v="2.4"/>
    <s v="Yes"/>
    <n v="54"/>
    <x v="15"/>
    <x v="1"/>
    <n v="9.9"/>
    <n v="1.9"/>
    <n v="3964.09"/>
    <s v="Equipment"/>
    <n v="2503.23"/>
    <n v="3.3"/>
    <x v="3"/>
    <x v="1"/>
    <x v="3"/>
    <n v="2503.23"/>
    <n v="1460.86"/>
    <n v="0.63100000000000001"/>
    <n v="1"/>
  </r>
  <r>
    <x v="17"/>
    <d v="2026-04-20T00:00:00"/>
    <d v="2026-04-20T09:36:00"/>
    <x v="1"/>
    <s v="0-17"/>
    <s v="Male"/>
    <x v="0"/>
    <s v="Respiratory"/>
    <x v="1"/>
    <n v="0.4"/>
    <s v="No"/>
    <n v="78"/>
    <x v="16"/>
    <x v="1"/>
    <n v="10.4"/>
    <n v="2.4"/>
    <n v="2281.5500000000002"/>
    <s v="Labor"/>
    <n v="1143.33"/>
    <n v="3.4"/>
    <x v="12"/>
    <x v="0"/>
    <x v="4"/>
    <n v="1143.33"/>
    <n v="1138.22"/>
    <n v="0.501"/>
    <n v="0"/>
  </r>
  <r>
    <x v="18"/>
    <d v="2025-02-27T00:00:00"/>
    <d v="2025-03-02T21:36:00"/>
    <x v="0"/>
    <s v="18-35"/>
    <s v="Male"/>
    <x v="1"/>
    <s v="Cardiac"/>
    <x v="0"/>
    <n v="3.9"/>
    <s v="No"/>
    <n v="96"/>
    <x v="17"/>
    <x v="0"/>
    <n v="14.5"/>
    <n v="2.5"/>
    <n v="9927.5499999999993"/>
    <s v="Labor"/>
    <n v="6526.79"/>
    <n v="3.6"/>
    <x v="13"/>
    <x v="1"/>
    <x v="3"/>
    <n v="6526.79"/>
    <n v="3400.76"/>
    <n v="0.65700000000000003"/>
    <n v="0"/>
  </r>
  <r>
    <x v="19"/>
    <d v="2025-06-11T00:00:00"/>
    <d v="2025-06-13T14:24:00"/>
    <x v="7"/>
    <s v="18-35"/>
    <s v="Female"/>
    <x v="1"/>
    <s v="Injury"/>
    <x v="1"/>
    <n v="2.6"/>
    <s v="No"/>
    <n v="43"/>
    <x v="18"/>
    <x v="1"/>
    <n v="8.5"/>
    <n v="0.5"/>
    <n v="9693.18"/>
    <s v="Labor"/>
    <n v="5424.64"/>
    <n v="4.2"/>
    <x v="4"/>
    <x v="1"/>
    <x v="1"/>
    <n v="5424.64"/>
    <n v="4268.54"/>
    <n v="0.56000000000000005"/>
    <n v="0"/>
  </r>
  <r>
    <x v="20"/>
    <d v="2025-08-03T00:00:00"/>
    <d v="2025-08-10T07:12:00"/>
    <x v="5"/>
    <s v="18-35"/>
    <s v="Male"/>
    <x v="2"/>
    <s v="Infection"/>
    <x v="0"/>
    <n v="7.3"/>
    <s v="Yes"/>
    <n v="37"/>
    <x v="19"/>
    <x v="1"/>
    <n v="9.6"/>
    <n v="1.6"/>
    <n v="32611.94"/>
    <s v="Labor"/>
    <n v="23130.13"/>
    <n v="3.8"/>
    <x v="14"/>
    <x v="1"/>
    <x v="6"/>
    <n v="23130.13"/>
    <n v="9481.81"/>
    <n v="0.70899999999999996"/>
    <n v="1"/>
  </r>
  <r>
    <x v="21"/>
    <d v="2025-02-22T00:00:00"/>
    <d v="2025-02-27T09:36:00"/>
    <x v="0"/>
    <s v="0-17"/>
    <s v="Female"/>
    <x v="0"/>
    <s v="Respiratory"/>
    <x v="1"/>
    <n v="5.4"/>
    <s v="Yes"/>
    <n v="76"/>
    <x v="20"/>
    <x v="0"/>
    <n v="12"/>
    <n v="0"/>
    <n v="11151.16"/>
    <s v="Labor"/>
    <n v="6521.91"/>
    <n v="4.2"/>
    <x v="13"/>
    <x v="1"/>
    <x v="5"/>
    <n v="6521.91"/>
    <n v="4629.25"/>
    <n v="0.58499999999999996"/>
    <n v="1"/>
  </r>
  <r>
    <x v="22"/>
    <d v="2026-04-04T00:00:00"/>
    <d v="2026-04-06T19:12:00"/>
    <x v="0"/>
    <s v="56+"/>
    <s v="Female"/>
    <x v="2"/>
    <s v="Infection"/>
    <x v="0"/>
    <n v="2.8"/>
    <s v="Yes"/>
    <n v="58"/>
    <x v="21"/>
    <x v="1"/>
    <n v="12.7"/>
    <n v="0.7"/>
    <n v="9895.48"/>
    <s v="Supplies"/>
    <n v="6851.46"/>
    <n v="4.0999999999999996"/>
    <x v="12"/>
    <x v="0"/>
    <x v="5"/>
    <n v="6851.46"/>
    <n v="3044.02"/>
    <n v="0.69199999999999995"/>
    <n v="1"/>
  </r>
  <r>
    <x v="23"/>
    <d v="2025-02-08T00:00:00"/>
    <d v="2025-02-09T21:36:00"/>
    <x v="6"/>
    <s v="36-55"/>
    <s v="Male"/>
    <x v="0"/>
    <s v="Neurological"/>
    <x v="1"/>
    <n v="1.9"/>
    <s v="Yes"/>
    <n v="38"/>
    <x v="22"/>
    <x v="1"/>
    <n v="11.6"/>
    <n v="1.6"/>
    <n v="4597.6499999999996"/>
    <s v="Labor"/>
    <n v="2709.25"/>
    <n v="3.4"/>
    <x v="13"/>
    <x v="1"/>
    <x v="6"/>
    <n v="2709.25"/>
    <n v="1888.4"/>
    <n v="0.58899999999999997"/>
    <n v="1"/>
  </r>
  <r>
    <x v="24"/>
    <d v="2026-05-10T00:00:00"/>
    <d v="2026-05-10T19:12:00"/>
    <x v="1"/>
    <s v="36-55"/>
    <s v="Female"/>
    <x v="1"/>
    <s v="Neurological"/>
    <x v="0"/>
    <n v="0.8"/>
    <s v="Yes"/>
    <n v="73"/>
    <x v="23"/>
    <x v="2"/>
    <n v="9.6"/>
    <n v="1.6"/>
    <n v="1968.28"/>
    <s v="Supplies"/>
    <n v="1155.47"/>
    <n v="3.3"/>
    <x v="11"/>
    <x v="0"/>
    <x v="6"/>
    <n v="1155.47"/>
    <n v="812.81"/>
    <n v="0.58699999999999997"/>
    <n v="1"/>
  </r>
  <r>
    <x v="25"/>
    <d v="2026-01-25T00:00:00"/>
    <d v="2026-01-25T16:48:00"/>
    <x v="1"/>
    <s v="0-17"/>
    <s v="Male"/>
    <x v="1"/>
    <s v="Infection"/>
    <x v="1"/>
    <n v="0.7"/>
    <s v="Yes"/>
    <n v="57"/>
    <x v="24"/>
    <x v="1"/>
    <n v="8.3000000000000007"/>
    <n v="0.3"/>
    <n v="1836.81"/>
    <s v="Labor"/>
    <n v="1215.3499999999999"/>
    <n v="3.7"/>
    <x v="9"/>
    <x v="0"/>
    <x v="4"/>
    <n v="1215.3499999999999"/>
    <n v="621.46"/>
    <n v="0.66200000000000003"/>
    <n v="1"/>
  </r>
  <r>
    <x v="26"/>
    <d v="2026-07-28T00:00:00"/>
    <d v="2026-07-29T02:24:00"/>
    <x v="6"/>
    <s v="0-17"/>
    <s v="Male"/>
    <x v="0"/>
    <s v="Injury"/>
    <x v="0"/>
    <n v="1.1000000000000001"/>
    <s v="Yes"/>
    <n v="73"/>
    <x v="25"/>
    <x v="1"/>
    <n v="9.4"/>
    <n v="1.4"/>
    <n v="3226.1"/>
    <s v="Labor"/>
    <n v="1841.95"/>
    <n v="3.5"/>
    <x v="1"/>
    <x v="0"/>
    <x v="0"/>
    <n v="1841.95"/>
    <n v="1384.15"/>
    <n v="0.57099999999999995"/>
    <n v="1"/>
  </r>
  <r>
    <x v="27"/>
    <d v="2026-02-07T00:00:00"/>
    <d v="2026-02-08T09:36:00"/>
    <x v="1"/>
    <s v="36-55"/>
    <s v="Female"/>
    <x v="0"/>
    <s v="Infection"/>
    <x v="1"/>
    <n v="1.4"/>
    <s v="No"/>
    <n v="63"/>
    <x v="26"/>
    <x v="1"/>
    <n v="8.3000000000000007"/>
    <n v="0.3"/>
    <n v="1785.44"/>
    <s v="Equipment"/>
    <n v="1145.94"/>
    <n v="3.6"/>
    <x v="5"/>
    <x v="0"/>
    <x v="6"/>
    <n v="1145.94"/>
    <n v="639.5"/>
    <n v="0.64200000000000002"/>
    <n v="0"/>
  </r>
  <r>
    <x v="28"/>
    <d v="2026-01-02T00:00:00"/>
    <d v="2026-01-10T09:36:00"/>
    <x v="0"/>
    <s v="56+"/>
    <s v="Male"/>
    <x v="0"/>
    <s v="Infection"/>
    <x v="0"/>
    <n v="8.4"/>
    <s v="Yes"/>
    <n v="46"/>
    <x v="12"/>
    <x v="0"/>
    <n v="9.5"/>
    <n v="1.5"/>
    <n v="15055.22"/>
    <s v="Labor"/>
    <n v="11111.29"/>
    <n v="4.2"/>
    <x v="9"/>
    <x v="0"/>
    <x v="5"/>
    <n v="11111.29"/>
    <n v="3943.93"/>
    <n v="0.73799999999999999"/>
    <n v="1"/>
  </r>
  <r>
    <x v="29"/>
    <d v="2025-04-24T00:00:00"/>
    <d v="2025-05-03T00:00:00"/>
    <x v="4"/>
    <s v="36-55"/>
    <s v="Male"/>
    <x v="2"/>
    <s v="Infection"/>
    <x v="0"/>
    <n v="9"/>
    <s v="Yes"/>
    <n v="72"/>
    <x v="27"/>
    <x v="1"/>
    <n v="8.3000000000000007"/>
    <n v="0.3"/>
    <n v="18867.150000000001"/>
    <s v="Labor"/>
    <n v="12610.97"/>
    <n v="3.8"/>
    <x v="10"/>
    <x v="1"/>
    <x v="3"/>
    <n v="12610.97"/>
    <n v="6256.18"/>
    <n v="0.66800000000000004"/>
    <n v="1"/>
  </r>
  <r>
    <x v="30"/>
    <d v="2026-03-30T00:00:00"/>
    <d v="2026-03-31T09:36:00"/>
    <x v="4"/>
    <s v="56+"/>
    <s v="Female"/>
    <x v="0"/>
    <s v="Respiratory"/>
    <x v="1"/>
    <n v="1.4"/>
    <s v="Yes"/>
    <n v="45"/>
    <x v="28"/>
    <x v="1"/>
    <n v="10.5"/>
    <n v="0.5"/>
    <n v="14252.72"/>
    <s v="Labor"/>
    <n v="9628.74"/>
    <n v="4.5"/>
    <x v="15"/>
    <x v="0"/>
    <x v="4"/>
    <n v="9628.74"/>
    <n v="4623.9799999999996"/>
    <n v="0.67600000000000005"/>
    <n v="1"/>
  </r>
  <r>
    <x v="31"/>
    <d v="2025-12-18T00:00:00"/>
    <d v="2025-12-24T04:48:00"/>
    <x v="2"/>
    <s v="56+"/>
    <s v="Female"/>
    <x v="2"/>
    <s v="General"/>
    <x v="1"/>
    <n v="6.2"/>
    <s v="Yes"/>
    <n v="17"/>
    <x v="29"/>
    <x v="2"/>
    <n v="13.6"/>
    <n v="1.6"/>
    <n v="6816.78"/>
    <s v="Labor"/>
    <n v="4412.32"/>
    <n v="4.5999999999999996"/>
    <x v="7"/>
    <x v="1"/>
    <x v="2"/>
    <n v="4412.32"/>
    <n v="2404.46"/>
    <n v="0.64700000000000002"/>
    <n v="1"/>
  </r>
  <r>
    <x v="32"/>
    <d v="2026-05-16T00:00:00"/>
    <d v="2026-05-16T12:00:00"/>
    <x v="1"/>
    <s v="0-17"/>
    <s v="Male"/>
    <x v="0"/>
    <s v="Respiratory"/>
    <x v="1"/>
    <n v="0.5"/>
    <s v="No"/>
    <n v="85"/>
    <x v="30"/>
    <x v="1"/>
    <n v="11.6"/>
    <n v="1.6"/>
    <n v="1974.77"/>
    <s v="Supplies"/>
    <n v="1315.6"/>
    <n v="3.5"/>
    <x v="11"/>
    <x v="0"/>
    <x v="5"/>
    <n v="1315.6"/>
    <n v="659.17"/>
    <n v="0.66600000000000004"/>
    <n v="0"/>
  </r>
  <r>
    <x v="33"/>
    <d v="2026-01-05T00:00:00"/>
    <d v="2026-01-09T16:48:00"/>
    <x v="4"/>
    <s v="18-35"/>
    <s v="Female"/>
    <x v="0"/>
    <s v="General"/>
    <x v="2"/>
    <n v="4.7"/>
    <s v="No"/>
    <n v="32"/>
    <x v="31"/>
    <x v="1"/>
    <n v="9.5"/>
    <n v="1.5"/>
    <n v="19975.34"/>
    <s v="Labor"/>
    <n v="13337.38"/>
    <n v="4.0999999999999996"/>
    <x v="9"/>
    <x v="0"/>
    <x v="4"/>
    <n v="13337.38"/>
    <n v="6637.96"/>
    <n v="0.66800000000000004"/>
    <n v="0"/>
  </r>
  <r>
    <x v="34"/>
    <d v="2026-05-12T00:00:00"/>
    <d v="2026-05-17T07:12:00"/>
    <x v="4"/>
    <s v="36-55"/>
    <s v="Male"/>
    <x v="2"/>
    <s v="Infection"/>
    <x v="0"/>
    <n v="5.3"/>
    <s v="Yes"/>
    <n v="74"/>
    <x v="32"/>
    <x v="1"/>
    <n v="13.4"/>
    <n v="1.4"/>
    <n v="13642.03"/>
    <s v="Supplies"/>
    <n v="8481.99"/>
    <n v="3.3"/>
    <x v="11"/>
    <x v="0"/>
    <x v="1"/>
    <n v="8481.99"/>
    <n v="5160.04"/>
    <n v="0.622"/>
    <n v="1"/>
  </r>
  <r>
    <x v="35"/>
    <d v="2026-03-31T00:00:00"/>
    <d v="2026-03-31T07:12:00"/>
    <x v="1"/>
    <s v="36-55"/>
    <s v="Female"/>
    <x v="2"/>
    <s v="Digestive"/>
    <x v="0"/>
    <n v="0.3"/>
    <s v="Yes"/>
    <n v="102"/>
    <x v="33"/>
    <x v="0"/>
    <n v="8.1999999999999993"/>
    <n v="0.2"/>
    <n v="1862.79"/>
    <s v="Labor"/>
    <n v="1177.27"/>
    <n v="3.2"/>
    <x v="15"/>
    <x v="0"/>
    <x v="0"/>
    <n v="1177.27"/>
    <n v="685.52"/>
    <n v="0.63200000000000001"/>
    <n v="1"/>
  </r>
  <r>
    <x v="36"/>
    <d v="2025-05-04T00:00:00"/>
    <d v="2025-05-06T09:36:00"/>
    <x v="2"/>
    <s v="18-35"/>
    <s v="Female"/>
    <x v="2"/>
    <s v="Injury"/>
    <x v="0"/>
    <n v="2.4"/>
    <s v="Yes"/>
    <n v="59"/>
    <x v="34"/>
    <x v="1"/>
    <n v="8.8000000000000007"/>
    <n v="0.8"/>
    <n v="5743.99"/>
    <s v="Labor"/>
    <n v="3585.98"/>
    <n v="4.2"/>
    <x v="16"/>
    <x v="1"/>
    <x v="6"/>
    <n v="3585.98"/>
    <n v="2158.0100000000002"/>
    <n v="0.624"/>
    <n v="1"/>
  </r>
  <r>
    <x v="37"/>
    <d v="2026-04-05T00:00:00"/>
    <d v="2026-04-12T14:24:00"/>
    <x v="7"/>
    <s v="36-55"/>
    <s v="Female"/>
    <x v="0"/>
    <s v="Neurological"/>
    <x v="0"/>
    <n v="7.6"/>
    <s v="Yes"/>
    <n v="63"/>
    <x v="35"/>
    <x v="2"/>
    <n v="10.4"/>
    <n v="2.4"/>
    <n v="13912.4"/>
    <s v="Labor"/>
    <n v="9341.0300000000007"/>
    <n v="3.3"/>
    <x v="12"/>
    <x v="0"/>
    <x v="6"/>
    <n v="9341.0300000000007"/>
    <n v="4571.37"/>
    <n v="0.67100000000000004"/>
    <n v="1"/>
  </r>
  <r>
    <x v="38"/>
    <d v="2026-12-22T00:00:00"/>
    <d v="2026-12-22T09:36:00"/>
    <x v="4"/>
    <s v="36-55"/>
    <s v="Female"/>
    <x v="0"/>
    <s v="Neurological"/>
    <x v="0"/>
    <n v="0.4"/>
    <s v="Yes"/>
    <n v="72"/>
    <x v="36"/>
    <x v="0"/>
    <n v="13.9"/>
    <n v="1.9"/>
    <n v="13532.46"/>
    <s v="Equipment"/>
    <n v="9498.77"/>
    <n v="4"/>
    <x v="2"/>
    <x v="0"/>
    <x v="0"/>
    <n v="9498.77"/>
    <n v="4033.69"/>
    <n v="0.70199999999999996"/>
    <n v="1"/>
  </r>
  <r>
    <x v="39"/>
    <d v="2026-06-26T00:00:00"/>
    <d v="2026-07-19T04:48:00"/>
    <x v="5"/>
    <s v="56+"/>
    <s v="Male"/>
    <x v="1"/>
    <s v="Neurological"/>
    <x v="1"/>
    <n v="23.2"/>
    <s v="Yes"/>
    <n v="5"/>
    <x v="37"/>
    <x v="1"/>
    <n v="9.5"/>
    <n v="1.5"/>
    <n v="51377"/>
    <s v="Equipment"/>
    <n v="37628.82"/>
    <n v="4.2"/>
    <x v="17"/>
    <x v="0"/>
    <x v="5"/>
    <n v="37628.82"/>
    <n v="13748.18"/>
    <n v="0.73199999999999998"/>
    <n v="1"/>
  </r>
  <r>
    <x v="40"/>
    <d v="2025-09-06T00:00:00"/>
    <d v="2025-09-06T02:24:00"/>
    <x v="1"/>
    <s v="0-17"/>
    <s v="Male"/>
    <x v="1"/>
    <s v="Cardiac"/>
    <x v="0"/>
    <n v="0.1"/>
    <s v="Yes"/>
    <n v="89"/>
    <x v="38"/>
    <x v="0"/>
    <n v="9"/>
    <n v="1"/>
    <n v="1922.98"/>
    <s v="Labor"/>
    <n v="1145.8599999999999"/>
    <n v="3.2"/>
    <x v="3"/>
    <x v="1"/>
    <x v="6"/>
    <n v="1145.8599999999999"/>
    <n v="777.12"/>
    <n v="0.59599999999999997"/>
    <n v="1"/>
  </r>
  <r>
    <x v="41"/>
    <d v="2025-12-14T00:00:00"/>
    <d v="2025-12-19T04:48:00"/>
    <x v="4"/>
    <s v="18-35"/>
    <s v="Male"/>
    <x v="1"/>
    <s v="Injury"/>
    <x v="0"/>
    <n v="5.2"/>
    <s v="Yes"/>
    <n v="97"/>
    <x v="39"/>
    <x v="1"/>
    <n v="11.6"/>
    <n v="1.6"/>
    <n v="16448.310000000001"/>
    <s v="Labor"/>
    <n v="11548.93"/>
    <n v="3.1"/>
    <x v="7"/>
    <x v="1"/>
    <x v="4"/>
    <n v="11548.93"/>
    <n v="4899.38"/>
    <n v="0.70199999999999996"/>
    <n v="1"/>
  </r>
  <r>
    <x v="42"/>
    <d v="2026-11-29T00:00:00"/>
    <d v="2026-11-29T16:48:00"/>
    <x v="2"/>
    <s v="36-55"/>
    <s v="Female"/>
    <x v="0"/>
    <s v="Respiratory"/>
    <x v="1"/>
    <n v="0.7"/>
    <s v="Yes"/>
    <n v="32"/>
    <x v="40"/>
    <x v="0"/>
    <n v="13.2"/>
    <n v="1.2"/>
    <n v="4629.8999999999996"/>
    <s v="Equipment"/>
    <n v="2328.9699999999998"/>
    <n v="3.6"/>
    <x v="18"/>
    <x v="0"/>
    <x v="6"/>
    <n v="2328.9699999999998"/>
    <n v="2300.9299999999998"/>
    <n v="0.503"/>
    <n v="1"/>
  </r>
  <r>
    <x v="43"/>
    <d v="2025-05-27T00:00:00"/>
    <d v="2025-06-03T21:36:00"/>
    <x v="5"/>
    <s v="36-55"/>
    <s v="Male"/>
    <x v="0"/>
    <s v="Neurological"/>
    <x v="0"/>
    <n v="7.9"/>
    <s v="Yes"/>
    <n v="53"/>
    <x v="41"/>
    <x v="0"/>
    <n v="9.1"/>
    <n v="1.1000000000000001"/>
    <n v="28876.639999999999"/>
    <s v="Labor"/>
    <n v="23094.98"/>
    <n v="3.7"/>
    <x v="16"/>
    <x v="1"/>
    <x v="0"/>
    <n v="23094.98"/>
    <n v="5781.66"/>
    <n v="0.8"/>
    <n v="1"/>
  </r>
  <r>
    <x v="44"/>
    <d v="2026-09-13T00:00:00"/>
    <d v="2026-09-20T00:00:00"/>
    <x v="3"/>
    <s v="36-55"/>
    <s v="Female"/>
    <x v="2"/>
    <s v="Respiratory"/>
    <x v="0"/>
    <n v="7"/>
    <s v="Yes"/>
    <n v="95"/>
    <x v="42"/>
    <x v="1"/>
    <n v="14.6"/>
    <n v="2.6"/>
    <n v="11855.25"/>
    <s v="Labor"/>
    <n v="7433.23"/>
    <n v="2.4"/>
    <x v="19"/>
    <x v="0"/>
    <x v="6"/>
    <n v="7433.23"/>
    <n v="4422.0200000000004"/>
    <n v="0.627"/>
    <n v="1"/>
  </r>
  <r>
    <x v="45"/>
    <d v="2025-07-15T00:00:00"/>
    <d v="2025-07-22T07:12:00"/>
    <x v="4"/>
    <s v="56+"/>
    <s v="Female"/>
    <x v="1"/>
    <s v="Respiratory"/>
    <x v="0"/>
    <n v="7.3"/>
    <s v="Yes"/>
    <n v="96"/>
    <x v="43"/>
    <x v="1"/>
    <n v="12.9"/>
    <n v="0.9"/>
    <n v="17988.37"/>
    <s v="Supplies"/>
    <n v="10959.09"/>
    <n v="3.1"/>
    <x v="20"/>
    <x v="1"/>
    <x v="0"/>
    <n v="10959.09"/>
    <n v="7029.28"/>
    <n v="0.60899999999999999"/>
    <n v="1"/>
  </r>
  <r>
    <x v="46"/>
    <d v="2026-03-24T00:00:00"/>
    <d v="2026-03-25T21:36:00"/>
    <x v="1"/>
    <s v="56+"/>
    <s v="Male"/>
    <x v="1"/>
    <s v="Respiratory"/>
    <x v="2"/>
    <n v="1.9"/>
    <s v="No"/>
    <n v="52"/>
    <x v="44"/>
    <x v="1"/>
    <n v="9"/>
    <n v="1"/>
    <n v="1902.71"/>
    <s v="Equipment"/>
    <n v="1124.7"/>
    <n v="4.0999999999999996"/>
    <x v="15"/>
    <x v="0"/>
    <x v="1"/>
    <n v="1124.7"/>
    <n v="778.01"/>
    <n v="0.59099999999999997"/>
    <n v="0"/>
  </r>
  <r>
    <x v="47"/>
    <d v="2026-08-29T00:00:00"/>
    <d v="2026-08-30T12:00:00"/>
    <x v="6"/>
    <s v="36-55"/>
    <s v="Female"/>
    <x v="1"/>
    <s v="Digestive"/>
    <x v="0"/>
    <n v="1.5"/>
    <s v="No"/>
    <n v="68"/>
    <x v="45"/>
    <x v="1"/>
    <n v="12.5"/>
    <n v="2.5"/>
    <n v="3639.59"/>
    <s v="Labor"/>
    <n v="2362.5100000000002"/>
    <n v="2.8"/>
    <x v="21"/>
    <x v="0"/>
    <x v="6"/>
    <n v="2362.5100000000002"/>
    <n v="1277.08"/>
    <n v="0.64900000000000002"/>
    <n v="0"/>
  </r>
  <r>
    <x v="48"/>
    <d v="2026-01-06T00:00:00"/>
    <d v="2026-01-08T09:36:00"/>
    <x v="1"/>
    <s v="18-35"/>
    <s v="Female"/>
    <x v="0"/>
    <s v="Respiratory"/>
    <x v="1"/>
    <n v="2.4"/>
    <s v="Yes"/>
    <n v="94"/>
    <x v="46"/>
    <x v="1"/>
    <n v="12.7"/>
    <n v="0.7"/>
    <n v="2250.9699999999998"/>
    <s v="Labor"/>
    <n v="1344.77"/>
    <n v="3.7"/>
    <x v="9"/>
    <x v="0"/>
    <x v="1"/>
    <n v="1344.77"/>
    <n v="906.2"/>
    <n v="0.59699999999999998"/>
    <n v="1"/>
  </r>
  <r>
    <x v="49"/>
    <d v="2026-12-09T00:00:00"/>
    <d v="2026-12-29T00:00:00"/>
    <x v="5"/>
    <s v="36-55"/>
    <s v="Male"/>
    <x v="1"/>
    <s v="Infection"/>
    <x v="1"/>
    <n v="20"/>
    <s v="No"/>
    <n v="15"/>
    <x v="47"/>
    <x v="1"/>
    <n v="10.3"/>
    <n v="0.3"/>
    <n v="45785.29"/>
    <s v="Supplies"/>
    <n v="30954.36"/>
    <n v="4.0999999999999996"/>
    <x v="2"/>
    <x v="0"/>
    <x v="1"/>
    <n v="30954.36"/>
    <n v="14830.93"/>
    <n v="0.67600000000000005"/>
    <n v="0"/>
  </r>
  <r>
    <x v="50"/>
    <d v="2026-12-21T00:00:00"/>
    <d v="2026-12-25T12:00:00"/>
    <x v="4"/>
    <s v="36-55"/>
    <s v="Female"/>
    <x v="1"/>
    <s v="Respiratory"/>
    <x v="0"/>
    <n v="4.5"/>
    <s v="Yes"/>
    <n v="56"/>
    <x v="36"/>
    <x v="1"/>
    <n v="9.4"/>
    <n v="1.4"/>
    <n v="16705.45"/>
    <s v="Labor"/>
    <n v="9748.14"/>
    <n v="3.7"/>
    <x v="2"/>
    <x v="0"/>
    <x v="0"/>
    <n v="9748.14"/>
    <n v="6957.31"/>
    <n v="0.58399999999999996"/>
    <n v="1"/>
  </r>
  <r>
    <x v="51"/>
    <d v="2026-12-12T00:00:00"/>
    <d v="2026-12-15T04:48:00"/>
    <x v="4"/>
    <s v="56+"/>
    <s v="Male"/>
    <x v="0"/>
    <s v="Cardiac"/>
    <x v="0"/>
    <n v="3.2"/>
    <s v="Yes"/>
    <n v="77"/>
    <x v="48"/>
    <x v="1"/>
    <n v="12.4"/>
    <n v="2.4"/>
    <n v="13502.38"/>
    <s v="Labor"/>
    <n v="10908.49"/>
    <n v="3.1"/>
    <x v="2"/>
    <x v="0"/>
    <x v="5"/>
    <n v="10908.49"/>
    <n v="2593.89"/>
    <n v="0.80800000000000005"/>
    <n v="1"/>
  </r>
  <r>
    <x v="52"/>
    <d v="2026-11-09T00:00:00"/>
    <d v="2026-11-12T02:24:00"/>
    <x v="5"/>
    <s v="56+"/>
    <s v="Male"/>
    <x v="0"/>
    <s v="Respiratory"/>
    <x v="1"/>
    <n v="3.1"/>
    <s v="Yes"/>
    <n v="28"/>
    <x v="49"/>
    <x v="1"/>
    <n v="11"/>
    <n v="1"/>
    <n v="25937.41"/>
    <s v="Labor"/>
    <n v="15968.76"/>
    <n v="4.2"/>
    <x v="18"/>
    <x v="0"/>
    <x v="0"/>
    <n v="15968.76"/>
    <n v="9968.65"/>
    <n v="0.61599999999999999"/>
    <n v="1"/>
  </r>
  <r>
    <x v="53"/>
    <d v="2025-01-29T00:00:00"/>
    <d v="2025-01-30T16:48:00"/>
    <x v="1"/>
    <s v="36-55"/>
    <s v="Female"/>
    <x v="2"/>
    <s v="Neurological"/>
    <x v="2"/>
    <n v="1.7"/>
    <s v="Yes"/>
    <n v="86"/>
    <x v="50"/>
    <x v="2"/>
    <n v="8"/>
    <n v="0"/>
    <n v="3002.1"/>
    <s v="Equipment"/>
    <n v="1801.9"/>
    <n v="3.8"/>
    <x v="22"/>
    <x v="1"/>
    <x v="2"/>
    <n v="1801.9"/>
    <n v="1200.2"/>
    <n v="0.6"/>
    <n v="1"/>
  </r>
  <r>
    <x v="54"/>
    <d v="2026-11-17T00:00:00"/>
    <d v="2026-11-20T16:48:00"/>
    <x v="6"/>
    <s v="36-55"/>
    <s v="Other"/>
    <x v="0"/>
    <s v="Respiratory"/>
    <x v="0"/>
    <n v="3.7"/>
    <s v="No"/>
    <n v="51"/>
    <x v="51"/>
    <x v="1"/>
    <n v="8.6"/>
    <n v="0.6"/>
    <n v="4943.43"/>
    <s v="Labor"/>
    <n v="2643.79"/>
    <n v="3.8"/>
    <x v="18"/>
    <x v="0"/>
    <x v="0"/>
    <n v="2643.79"/>
    <n v="2299.64"/>
    <n v="0.53500000000000003"/>
    <n v="0"/>
  </r>
  <r>
    <x v="55"/>
    <d v="2026-02-24T00:00:00"/>
    <d v="2026-02-24T19:12:00"/>
    <x v="1"/>
    <s v="0-17"/>
    <s v="Male"/>
    <x v="2"/>
    <s v="Neurological"/>
    <x v="0"/>
    <n v="0.8"/>
    <s v="Yes"/>
    <n v="63"/>
    <x v="52"/>
    <x v="1"/>
    <n v="10.3"/>
    <n v="2.2999999999999998"/>
    <n v="2424"/>
    <s v="Labor"/>
    <n v="1557.53"/>
    <n v="3.7"/>
    <x v="5"/>
    <x v="0"/>
    <x v="1"/>
    <n v="1557.53"/>
    <n v="866.47"/>
    <n v="0.64300000000000002"/>
    <n v="1"/>
  </r>
  <r>
    <x v="56"/>
    <d v="2026-12-11T00:00:00"/>
    <d v="2026-12-13T16:48:00"/>
    <x v="1"/>
    <s v="0-17"/>
    <s v="Female"/>
    <x v="1"/>
    <s v="Respiratory"/>
    <x v="0"/>
    <n v="2.7"/>
    <s v="No"/>
    <n v="77"/>
    <x v="53"/>
    <x v="1"/>
    <n v="12"/>
    <n v="2"/>
    <n v="2579.1"/>
    <s v="Labor"/>
    <n v="1307.6600000000001"/>
    <n v="2.8"/>
    <x v="2"/>
    <x v="0"/>
    <x v="3"/>
    <n v="1307.6600000000001"/>
    <n v="1271.44"/>
    <n v="0.50700000000000001"/>
    <n v="0"/>
  </r>
  <r>
    <x v="57"/>
    <d v="2026-10-09T00:00:00"/>
    <d v="2026-10-14T00:00:00"/>
    <x v="7"/>
    <s v="18-35"/>
    <s v="Male"/>
    <x v="1"/>
    <s v="Injury"/>
    <x v="0"/>
    <n v="5"/>
    <s v="Yes"/>
    <n v="76"/>
    <x v="54"/>
    <x v="1"/>
    <n v="8.8000000000000007"/>
    <n v="0.8"/>
    <n v="12393.29"/>
    <s v="Supplies"/>
    <n v="8879.82"/>
    <n v="3.4"/>
    <x v="0"/>
    <x v="0"/>
    <x v="5"/>
    <n v="8879.82"/>
    <n v="3513.47"/>
    <n v="0.71699999999999997"/>
    <n v="1"/>
  </r>
  <r>
    <x v="58"/>
    <d v="2025-05-07T00:00:00"/>
    <d v="2025-05-10T14:24:00"/>
    <x v="3"/>
    <s v="0-17"/>
    <s v="Female"/>
    <x v="3"/>
    <s v="Infection"/>
    <x v="1"/>
    <n v="3.6"/>
    <s v="No"/>
    <n v="86"/>
    <x v="55"/>
    <x v="0"/>
    <n v="8.6"/>
    <n v="0.6"/>
    <n v="6861.32"/>
    <s v="Supplies"/>
    <n v="4065.31"/>
    <n v="3.1"/>
    <x v="16"/>
    <x v="1"/>
    <x v="1"/>
    <n v="4065.31"/>
    <n v="2796.01"/>
    <n v="0.59199999999999997"/>
    <n v="0"/>
  </r>
  <r>
    <x v="59"/>
    <d v="2026-10-22T00:00:00"/>
    <d v="2026-10-26T00:00:00"/>
    <x v="7"/>
    <s v="36-55"/>
    <s v="Female"/>
    <x v="2"/>
    <s v="Neurological"/>
    <x v="0"/>
    <n v="4"/>
    <s v="No"/>
    <n v="70"/>
    <x v="56"/>
    <x v="1"/>
    <n v="13.1"/>
    <n v="1.1000000000000001"/>
    <n v="10157.49"/>
    <s v="Supplies"/>
    <n v="6163.48"/>
    <n v="3.3"/>
    <x v="0"/>
    <x v="0"/>
    <x v="3"/>
    <n v="6163.48"/>
    <n v="3994.01"/>
    <n v="0.60699999999999998"/>
    <n v="0"/>
  </r>
  <r>
    <x v="60"/>
    <d v="2026-07-20T00:00:00"/>
    <d v="2026-07-20T09:36:00"/>
    <x v="1"/>
    <s v="18-35"/>
    <s v="Male"/>
    <x v="0"/>
    <s v="Cardiac"/>
    <x v="0"/>
    <n v="0.4"/>
    <s v="Yes"/>
    <n v="124"/>
    <x v="57"/>
    <x v="2"/>
    <n v="15.1"/>
    <n v="3.1"/>
    <n v="1628.37"/>
    <s v="Supplies"/>
    <n v="913.85"/>
    <n v="2.4"/>
    <x v="1"/>
    <x v="0"/>
    <x v="4"/>
    <n v="913.85"/>
    <n v="714.52"/>
    <n v="0.56100000000000005"/>
    <n v="1"/>
  </r>
  <r>
    <x v="61"/>
    <d v="2025-08-22T00:00:00"/>
    <d v="2025-08-23T16:48:00"/>
    <x v="1"/>
    <s v="36-55"/>
    <s v="Female"/>
    <x v="2"/>
    <s v="Respiratory"/>
    <x v="2"/>
    <n v="1.7"/>
    <s v="Yes"/>
    <n v="56"/>
    <x v="58"/>
    <x v="0"/>
    <n v="12.5"/>
    <n v="0.5"/>
    <n v="2540.79"/>
    <s v="Supplies"/>
    <n v="1383.32"/>
    <n v="3.3"/>
    <x v="14"/>
    <x v="1"/>
    <x v="5"/>
    <n v="1383.32"/>
    <n v="1157.47"/>
    <n v="0.54400000000000004"/>
    <n v="1"/>
  </r>
  <r>
    <x v="62"/>
    <d v="2026-09-14T00:00:00"/>
    <d v="2026-09-14T12:00:00"/>
    <x v="1"/>
    <s v="36-55"/>
    <s v="Male"/>
    <x v="0"/>
    <s v="Neurological"/>
    <x v="0"/>
    <n v="0.5"/>
    <s v="Yes"/>
    <n v="88"/>
    <x v="59"/>
    <x v="0"/>
    <n v="11.8"/>
    <n v="1.8"/>
    <n v="1982.21"/>
    <s v="Labor"/>
    <n v="1105.83"/>
    <n v="3.4"/>
    <x v="19"/>
    <x v="0"/>
    <x v="0"/>
    <n v="1105.83"/>
    <n v="876.38"/>
    <n v="0.55800000000000005"/>
    <n v="1"/>
  </r>
  <r>
    <x v="63"/>
    <d v="2025-02-09T00:00:00"/>
    <d v="2025-02-12T21:36:00"/>
    <x v="5"/>
    <s v="36-55"/>
    <s v="Male"/>
    <x v="0"/>
    <s v="Digestive"/>
    <x v="1"/>
    <n v="3.9"/>
    <s v="Yes"/>
    <n v="5"/>
    <x v="60"/>
    <x v="2"/>
    <n v="10.6"/>
    <n v="2.6"/>
    <n v="20129.52"/>
    <s v="Supplies"/>
    <n v="15360.86"/>
    <n v="4.2"/>
    <x v="13"/>
    <x v="1"/>
    <x v="4"/>
    <n v="15360.86"/>
    <n v="4768.66"/>
    <n v="0.76300000000000001"/>
    <n v="1"/>
  </r>
  <r>
    <x v="64"/>
    <d v="2026-07-27T00:00:00"/>
    <d v="2026-07-29T14:24:00"/>
    <x v="2"/>
    <s v="36-55"/>
    <s v="Female"/>
    <x v="1"/>
    <s v="General"/>
    <x v="1"/>
    <n v="2.6"/>
    <s v="Yes"/>
    <n v="47"/>
    <x v="61"/>
    <x v="2"/>
    <n v="10.8"/>
    <n v="0.8"/>
    <n v="3742.04"/>
    <s v="Supplies"/>
    <n v="1821.24"/>
    <n v="4.4000000000000004"/>
    <x v="1"/>
    <x v="0"/>
    <x v="4"/>
    <n v="1821.24"/>
    <n v="1920.8"/>
    <n v="0.48699999999999999"/>
    <n v="1"/>
  </r>
  <r>
    <x v="65"/>
    <d v="2026-06-02T00:00:00"/>
    <d v="2026-06-20T00:00:00"/>
    <x v="5"/>
    <s v="18-35"/>
    <s v="Male"/>
    <x v="0"/>
    <s v="Infection"/>
    <x v="0"/>
    <n v="18"/>
    <s v="Yes"/>
    <n v="34"/>
    <x v="62"/>
    <x v="1"/>
    <n v="8.9"/>
    <n v="0.9"/>
    <n v="52218.07"/>
    <s v="Supplies"/>
    <n v="35250.39"/>
    <n v="3.4"/>
    <x v="17"/>
    <x v="0"/>
    <x v="0"/>
    <n v="35250.39"/>
    <n v="16967.68"/>
    <n v="0.67500000000000004"/>
    <n v="1"/>
  </r>
  <r>
    <x v="66"/>
    <d v="2026-01-20T00:00:00"/>
    <d v="2026-01-24T00:00:00"/>
    <x v="3"/>
    <s v="56+"/>
    <s v="Female"/>
    <x v="0"/>
    <s v="Digestive"/>
    <x v="0"/>
    <n v="4"/>
    <s v="No"/>
    <n v="86"/>
    <x v="63"/>
    <x v="0"/>
    <n v="8.9"/>
    <n v="0.9"/>
    <n v="10546.64"/>
    <s v="Supplies"/>
    <n v="7274.11"/>
    <n v="3.5"/>
    <x v="9"/>
    <x v="0"/>
    <x v="0"/>
    <n v="7274.11"/>
    <n v="3272.53"/>
    <n v="0.69"/>
    <n v="0"/>
  </r>
  <r>
    <x v="67"/>
    <d v="2025-01-17T00:00:00"/>
    <d v="2025-01-18T14:24:00"/>
    <x v="7"/>
    <s v="0-17"/>
    <s v="Female"/>
    <x v="0"/>
    <s v="Respiratory"/>
    <x v="0"/>
    <n v="1.6"/>
    <s v="Yes"/>
    <n v="61"/>
    <x v="64"/>
    <x v="0"/>
    <n v="12.9"/>
    <n v="0.9"/>
    <n v="11404.47"/>
    <s v="Labor"/>
    <n v="7008.89"/>
    <n v="3.9"/>
    <x v="22"/>
    <x v="1"/>
    <x v="5"/>
    <n v="7008.89"/>
    <n v="4395.58"/>
    <n v="0.61499999999999999"/>
    <n v="1"/>
  </r>
  <r>
    <x v="68"/>
    <d v="2025-07-14T00:00:00"/>
    <d v="2025-07-19T07:12:00"/>
    <x v="4"/>
    <s v="56+"/>
    <s v="Male"/>
    <x v="3"/>
    <s v="Infection"/>
    <x v="2"/>
    <n v="5.3"/>
    <s v="Yes"/>
    <n v="96"/>
    <x v="43"/>
    <x v="1"/>
    <n v="9.1999999999999993"/>
    <n v="1.2"/>
    <n v="15651.55"/>
    <s v="Labor"/>
    <n v="9792.4599999999991"/>
    <n v="3.6"/>
    <x v="20"/>
    <x v="1"/>
    <x v="0"/>
    <n v="9792.4599999999991"/>
    <n v="5859.09"/>
    <n v="0.626"/>
    <n v="1"/>
  </r>
  <r>
    <x v="69"/>
    <d v="2026-08-27T00:00:00"/>
    <d v="2026-08-31T19:12:00"/>
    <x v="7"/>
    <s v="18-35"/>
    <s v="Male"/>
    <x v="0"/>
    <s v="Cardiac"/>
    <x v="1"/>
    <n v="4.8"/>
    <s v="Yes"/>
    <n v="77"/>
    <x v="65"/>
    <x v="0"/>
    <n v="8.4"/>
    <n v="0.4"/>
    <n v="12344.36"/>
    <s v="Labor"/>
    <n v="6709.32"/>
    <n v="3.8"/>
    <x v="21"/>
    <x v="0"/>
    <x v="3"/>
    <n v="6709.32"/>
    <n v="5635.04"/>
    <n v="0.54400000000000004"/>
    <n v="1"/>
  </r>
  <r>
    <x v="70"/>
    <d v="2026-09-07T00:00:00"/>
    <d v="2026-09-14T00:00:00"/>
    <x v="7"/>
    <s v="36-55"/>
    <s v="Male"/>
    <x v="2"/>
    <s v="Neurological"/>
    <x v="0"/>
    <n v="7"/>
    <s v="Yes"/>
    <n v="29"/>
    <x v="66"/>
    <x v="1"/>
    <n v="9.1"/>
    <n v="1.1000000000000001"/>
    <n v="13865.43"/>
    <s v="Labor"/>
    <n v="7623.02"/>
    <n v="3.8"/>
    <x v="19"/>
    <x v="0"/>
    <x v="0"/>
    <n v="7623.02"/>
    <n v="6242.41"/>
    <n v="0.55000000000000004"/>
    <n v="1"/>
  </r>
  <r>
    <x v="71"/>
    <d v="2025-11-27T00:00:00"/>
    <d v="2025-11-30T04:48:00"/>
    <x v="7"/>
    <s v="0-17"/>
    <s v="Male"/>
    <x v="3"/>
    <s v="Cardiac"/>
    <x v="1"/>
    <n v="3.2"/>
    <s v="Yes"/>
    <n v="56"/>
    <x v="67"/>
    <x v="1"/>
    <n v="8.9"/>
    <n v="0.9"/>
    <n v="11329.37"/>
    <s v="Labor"/>
    <n v="7691.87"/>
    <n v="4"/>
    <x v="6"/>
    <x v="1"/>
    <x v="2"/>
    <n v="7691.87"/>
    <n v="3637.5"/>
    <n v="0.67900000000000005"/>
    <n v="1"/>
  </r>
  <r>
    <x v="72"/>
    <d v="2025-05-12T00:00:00"/>
    <d v="2025-05-12T14:24:00"/>
    <x v="1"/>
    <s v="0-17"/>
    <s v="Male"/>
    <x v="2"/>
    <s v="Infection"/>
    <x v="1"/>
    <n v="0.6"/>
    <s v="No"/>
    <n v="62"/>
    <x v="68"/>
    <x v="2"/>
    <n v="9.3000000000000007"/>
    <n v="1.3"/>
    <n v="2572.48"/>
    <s v="Supplies"/>
    <n v="1365.07"/>
    <n v="3.9"/>
    <x v="16"/>
    <x v="1"/>
    <x v="4"/>
    <n v="1365.07"/>
    <n v="1207.4100000000001"/>
    <n v="0.53100000000000003"/>
    <n v="0"/>
  </r>
  <r>
    <x v="73"/>
    <d v="2026-07-21T00:00:00"/>
    <d v="2026-08-01T19:12:00"/>
    <x v="7"/>
    <s v="36-55"/>
    <s v="Male"/>
    <x v="0"/>
    <s v="Injury"/>
    <x v="0"/>
    <n v="11.8"/>
    <s v="Yes"/>
    <n v="82"/>
    <x v="69"/>
    <x v="0"/>
    <n v="10.5"/>
    <n v="2.5"/>
    <n v="16482.72"/>
    <s v="Supplies"/>
    <n v="11014.94"/>
    <n v="3.2"/>
    <x v="1"/>
    <x v="0"/>
    <x v="0"/>
    <n v="11014.94"/>
    <n v="5467.78"/>
    <n v="0.66800000000000004"/>
    <n v="1"/>
  </r>
  <r>
    <x v="74"/>
    <d v="2026-09-22T00:00:00"/>
    <d v="2026-09-24T09:36:00"/>
    <x v="6"/>
    <s v="56+"/>
    <s v="Female"/>
    <x v="2"/>
    <s v="Injury"/>
    <x v="0"/>
    <n v="2.4"/>
    <s v="Yes"/>
    <n v="36"/>
    <x v="70"/>
    <x v="0"/>
    <n v="9.4"/>
    <n v="1.4"/>
    <n v="3695.24"/>
    <s v="Supplies"/>
    <n v="1888.89"/>
    <n v="4.0999999999999996"/>
    <x v="19"/>
    <x v="0"/>
    <x v="1"/>
    <n v="1888.89"/>
    <n v="1806.35"/>
    <n v="0.51100000000000001"/>
    <n v="1"/>
  </r>
  <r>
    <x v="75"/>
    <d v="2025-01-31T00:00:00"/>
    <d v="2025-02-01T09:36:00"/>
    <x v="2"/>
    <s v="18-35"/>
    <s v="Female"/>
    <x v="0"/>
    <s v="Digestive"/>
    <x v="1"/>
    <n v="1.4"/>
    <s v="No"/>
    <n v="66"/>
    <x v="71"/>
    <x v="1"/>
    <n v="8.5"/>
    <n v="0.5"/>
    <n v="5091.13"/>
    <s v="Supplies"/>
    <n v="2965.36"/>
    <n v="4.4000000000000004"/>
    <x v="22"/>
    <x v="1"/>
    <x v="3"/>
    <n v="2965.36"/>
    <n v="2125.77"/>
    <n v="0.58199999999999996"/>
    <n v="0"/>
  </r>
  <r>
    <x v="76"/>
    <d v="2026-06-21T00:00:00"/>
    <d v="2026-06-22T00:00:00"/>
    <x v="1"/>
    <s v="36-55"/>
    <s v="Male"/>
    <x v="0"/>
    <s v="General"/>
    <x v="0"/>
    <n v="1"/>
    <s v="No"/>
    <n v="119"/>
    <x v="72"/>
    <x v="1"/>
    <n v="10.6"/>
    <n v="2.6"/>
    <n v="1937.95"/>
    <s v="Labor"/>
    <n v="1115.98"/>
    <n v="2.6"/>
    <x v="17"/>
    <x v="0"/>
    <x v="6"/>
    <n v="1115.98"/>
    <n v="821.97"/>
    <n v="0.57599999999999996"/>
    <n v="0"/>
  </r>
  <r>
    <x v="77"/>
    <d v="2025-09-10T00:00:00"/>
    <d v="2025-09-10T16:48:00"/>
    <x v="1"/>
    <s v="18-35"/>
    <s v="Male"/>
    <x v="1"/>
    <s v="Neurological"/>
    <x v="1"/>
    <n v="0.7"/>
    <s v="No"/>
    <n v="50"/>
    <x v="73"/>
    <x v="2"/>
    <n v="14.9"/>
    <n v="2.9"/>
    <n v="2284.3200000000002"/>
    <s v="Labor"/>
    <n v="1221.6099999999999"/>
    <n v="2.9"/>
    <x v="3"/>
    <x v="1"/>
    <x v="1"/>
    <n v="1221.6099999999999"/>
    <n v="1062.71"/>
    <n v="0.53500000000000003"/>
    <n v="0"/>
  </r>
  <r>
    <x v="78"/>
    <d v="2025-06-06T00:00:00"/>
    <d v="2025-06-15T14:24:00"/>
    <x v="4"/>
    <s v="18-35"/>
    <s v="Female"/>
    <x v="0"/>
    <s v="Respiratory"/>
    <x v="1"/>
    <n v="9.6"/>
    <s v="Yes"/>
    <n v="57"/>
    <x v="74"/>
    <x v="0"/>
    <n v="8.8000000000000007"/>
    <n v="0.8"/>
    <n v="17741.580000000002"/>
    <s v="Labor"/>
    <n v="11791.36"/>
    <n v="3.9"/>
    <x v="4"/>
    <x v="1"/>
    <x v="5"/>
    <n v="11791.36"/>
    <n v="5950.22"/>
    <n v="0.66500000000000004"/>
    <n v="1"/>
  </r>
  <r>
    <x v="79"/>
    <d v="2025-03-16T00:00:00"/>
    <d v="2025-03-17T12:00:00"/>
    <x v="1"/>
    <s v="56+"/>
    <s v="Female"/>
    <x v="1"/>
    <s v="Digestive"/>
    <x v="0"/>
    <n v="1.5"/>
    <s v="Yes"/>
    <n v="103"/>
    <x v="75"/>
    <x v="1"/>
    <n v="9.6999999999999993"/>
    <n v="1.7"/>
    <n v="2748.16"/>
    <s v="Supplies"/>
    <n v="1245.04"/>
    <n v="2.8"/>
    <x v="23"/>
    <x v="1"/>
    <x v="6"/>
    <n v="1245.04"/>
    <n v="1503.12"/>
    <n v="0.45300000000000001"/>
    <n v="1"/>
  </r>
  <r>
    <x v="80"/>
    <d v="2025-06-02T00:00:00"/>
    <d v="2025-06-03T12:00:00"/>
    <x v="6"/>
    <s v="56+"/>
    <s v="Male"/>
    <x v="2"/>
    <s v="Cardiac"/>
    <x v="1"/>
    <n v="1.5"/>
    <s v="Yes"/>
    <n v="48"/>
    <x v="76"/>
    <x v="1"/>
    <n v="9.9"/>
    <n v="1.9"/>
    <n v="2627.69"/>
    <s v="Labor"/>
    <n v="1483.83"/>
    <n v="3.8"/>
    <x v="4"/>
    <x v="1"/>
    <x v="0"/>
    <n v="1483.83"/>
    <n v="1143.8599999999999"/>
    <n v="0.56499999999999995"/>
    <n v="1"/>
  </r>
  <r>
    <x v="81"/>
    <d v="2025-01-22T00:00:00"/>
    <d v="2025-01-30T07:12:00"/>
    <x v="4"/>
    <s v="36-55"/>
    <s v="Female"/>
    <x v="0"/>
    <s v="Injury"/>
    <x v="0"/>
    <n v="8.3000000000000007"/>
    <s v="Yes"/>
    <n v="85"/>
    <x v="77"/>
    <x v="0"/>
    <n v="10.9"/>
    <n v="0.9"/>
    <n v="17643.759999999998"/>
    <s v="Supplies"/>
    <n v="12116.15"/>
    <n v="4"/>
    <x v="22"/>
    <x v="1"/>
    <x v="2"/>
    <n v="12116.15"/>
    <n v="5527.61"/>
    <n v="0.68700000000000006"/>
    <n v="1"/>
  </r>
  <r>
    <x v="82"/>
    <d v="2026-03-13T00:00:00"/>
    <d v="2026-03-13T21:36:00"/>
    <x v="1"/>
    <s v="18-35"/>
    <s v="Female"/>
    <x v="2"/>
    <s v="Injury"/>
    <x v="2"/>
    <n v="0.9"/>
    <s v="No"/>
    <n v="89"/>
    <x v="78"/>
    <x v="1"/>
    <n v="12.7"/>
    <n v="0.7"/>
    <n v="1800.2"/>
    <s v="Labor"/>
    <n v="953.93"/>
    <n v="3.8"/>
    <x v="15"/>
    <x v="0"/>
    <x v="5"/>
    <n v="953.93"/>
    <n v="846.27"/>
    <n v="0.53"/>
    <n v="0"/>
  </r>
  <r>
    <x v="83"/>
    <d v="2026-05-31T00:00:00"/>
    <d v="2026-06-01T00:00:00"/>
    <x v="1"/>
    <s v="18-35"/>
    <s v="Female"/>
    <x v="0"/>
    <s v="Respiratory"/>
    <x v="0"/>
    <n v="1"/>
    <s v="Yes"/>
    <n v="99"/>
    <x v="79"/>
    <x v="1"/>
    <n v="9.1999999999999993"/>
    <n v="1.2"/>
    <n v="1746.87"/>
    <s v="Labor"/>
    <n v="1035.51"/>
    <n v="2.9"/>
    <x v="11"/>
    <x v="0"/>
    <x v="6"/>
    <n v="1035.51"/>
    <n v="711.36"/>
    <n v="0.59299999999999997"/>
    <n v="1"/>
  </r>
  <r>
    <x v="84"/>
    <d v="2025-11-08T00:00:00"/>
    <d v="2025-11-09T21:36:00"/>
    <x v="3"/>
    <s v="56+"/>
    <s v="Male"/>
    <x v="0"/>
    <s v="Cardiac"/>
    <x v="1"/>
    <n v="1.9"/>
    <s v="Yes"/>
    <n v="61"/>
    <x v="80"/>
    <x v="1"/>
    <n v="8.6999999999999993"/>
    <n v="0.7"/>
    <n v="8924.2999999999993"/>
    <s v="Supplies"/>
    <n v="5436.76"/>
    <n v="4.0999999999999996"/>
    <x v="6"/>
    <x v="1"/>
    <x v="5"/>
    <n v="5436.76"/>
    <n v="3487.54"/>
    <n v="0.60899999999999999"/>
    <n v="1"/>
  </r>
  <r>
    <x v="85"/>
    <d v="2025-09-24T00:00:00"/>
    <d v="2025-09-25T19:12:00"/>
    <x v="7"/>
    <s v="18-35"/>
    <s v="Other"/>
    <x v="2"/>
    <s v="Infection"/>
    <x v="1"/>
    <n v="1.8"/>
    <s v="Yes"/>
    <n v="20"/>
    <x v="81"/>
    <x v="0"/>
    <n v="13.3"/>
    <n v="1.3"/>
    <n v="10554.78"/>
    <s v="Supplies"/>
    <n v="6666.6"/>
    <n v="5"/>
    <x v="3"/>
    <x v="1"/>
    <x v="2"/>
    <n v="6666.6"/>
    <n v="3888.18"/>
    <n v="0.63200000000000001"/>
    <n v="1"/>
  </r>
  <r>
    <x v="86"/>
    <d v="2025-06-13T00:00:00"/>
    <d v="2025-06-25T16:48:00"/>
    <x v="0"/>
    <s v="56+"/>
    <s v="Male"/>
    <x v="0"/>
    <s v="Digestive"/>
    <x v="0"/>
    <n v="12.7"/>
    <s v="Yes"/>
    <n v="80"/>
    <x v="82"/>
    <x v="0"/>
    <n v="8.6"/>
    <n v="0.6"/>
    <n v="17883.150000000001"/>
    <s v="Labor"/>
    <n v="9823.41"/>
    <n v="3.5"/>
    <x v="4"/>
    <x v="1"/>
    <x v="5"/>
    <n v="9823.41"/>
    <n v="8059.74"/>
    <n v="0.54900000000000004"/>
    <n v="1"/>
  </r>
  <r>
    <x v="87"/>
    <d v="2025-08-09T00:00:00"/>
    <d v="2025-08-17T02:24:00"/>
    <x v="4"/>
    <s v="18-35"/>
    <s v="Female"/>
    <x v="2"/>
    <s v="Injury"/>
    <x v="0"/>
    <n v="8.1"/>
    <s v="Yes"/>
    <n v="106"/>
    <x v="83"/>
    <x v="1"/>
    <n v="10.7"/>
    <n v="2.7"/>
    <n v="16790.66"/>
    <s v="Supplies"/>
    <n v="11177.71"/>
    <n v="2.7"/>
    <x v="14"/>
    <x v="1"/>
    <x v="5"/>
    <n v="11177.71"/>
    <n v="5612.95"/>
    <n v="0.66600000000000004"/>
    <n v="1"/>
  </r>
  <r>
    <x v="88"/>
    <d v="2025-08-28T00:00:00"/>
    <d v="2025-08-28T04:48:00"/>
    <x v="1"/>
    <s v="56+"/>
    <s v="Male"/>
    <x v="0"/>
    <s v="Neurological"/>
    <x v="0"/>
    <n v="0.2"/>
    <s v="No"/>
    <n v="125"/>
    <x v="84"/>
    <x v="1"/>
    <n v="11.5"/>
    <n v="1.5"/>
    <n v="1785.8"/>
    <s v="Supplies"/>
    <n v="851.23"/>
    <n v="3"/>
    <x v="14"/>
    <x v="1"/>
    <x v="2"/>
    <n v="851.23"/>
    <n v="934.57"/>
    <n v="0.47699999999999998"/>
    <n v="0"/>
  </r>
  <r>
    <x v="89"/>
    <d v="2025-09-16T00:00:00"/>
    <d v="2025-09-17T16:48:00"/>
    <x v="0"/>
    <s v="18-35"/>
    <s v="Female"/>
    <x v="2"/>
    <s v="Neurological"/>
    <x v="1"/>
    <n v="1.7"/>
    <s v="No"/>
    <n v="58"/>
    <x v="85"/>
    <x v="0"/>
    <n v="10"/>
    <n v="0"/>
    <n v="9156.7800000000007"/>
    <s v="Supplies"/>
    <n v="5422.95"/>
    <n v="4.2"/>
    <x v="3"/>
    <x v="1"/>
    <x v="1"/>
    <n v="5422.95"/>
    <n v="3733.83"/>
    <n v="0.59199999999999997"/>
    <n v="0"/>
  </r>
  <r>
    <x v="90"/>
    <d v="2026-10-08T00:00:00"/>
    <d v="2026-10-09T07:12:00"/>
    <x v="3"/>
    <s v="18-35"/>
    <s v="Female"/>
    <x v="1"/>
    <s v="Infection"/>
    <x v="0"/>
    <n v="1.3"/>
    <s v="No"/>
    <n v="73"/>
    <x v="86"/>
    <x v="0"/>
    <n v="11.3"/>
    <n v="1.3"/>
    <n v="9635.18"/>
    <s v="Labor"/>
    <n v="5778.88"/>
    <n v="3.3"/>
    <x v="0"/>
    <x v="0"/>
    <x v="2"/>
    <n v="5778.88"/>
    <n v="3856.3"/>
    <n v="0.6"/>
    <n v="0"/>
  </r>
  <r>
    <x v="91"/>
    <d v="2025-01-04T00:00:00"/>
    <d v="2025-01-05T02:24:00"/>
    <x v="1"/>
    <s v="36-55"/>
    <s v="Female"/>
    <x v="2"/>
    <s v="Respiratory"/>
    <x v="2"/>
    <n v="1.1000000000000001"/>
    <s v="Yes"/>
    <n v="100"/>
    <x v="87"/>
    <x v="1"/>
    <n v="8.6999999999999993"/>
    <n v="0.7"/>
    <n v="2069.8000000000002"/>
    <s v="Labor"/>
    <n v="1226.3599999999999"/>
    <n v="3.9"/>
    <x v="22"/>
    <x v="1"/>
    <x v="6"/>
    <n v="1226.3599999999999"/>
    <n v="843.44"/>
    <n v="0.59299999999999997"/>
    <n v="1"/>
  </r>
  <r>
    <x v="92"/>
    <d v="2025-02-11T00:00:00"/>
    <d v="2025-02-13T00:00:00"/>
    <x v="2"/>
    <s v="56+"/>
    <s v="Female"/>
    <x v="1"/>
    <s v="Respiratory"/>
    <x v="1"/>
    <n v="2"/>
    <s v="No"/>
    <n v="38"/>
    <x v="88"/>
    <x v="1"/>
    <n v="12.4"/>
    <n v="0.4"/>
    <n v="5361.43"/>
    <s v="Supplies"/>
    <n v="2774.23"/>
    <n v="4.9000000000000004"/>
    <x v="13"/>
    <x v="1"/>
    <x v="1"/>
    <n v="2774.23"/>
    <n v="2587.1999999999998"/>
    <n v="0.51700000000000002"/>
    <n v="0"/>
  </r>
  <r>
    <x v="93"/>
    <d v="2026-12-05T00:00:00"/>
    <d v="2026-12-13T04:48:00"/>
    <x v="7"/>
    <s v="56+"/>
    <s v="Male"/>
    <x v="2"/>
    <s v="Digestive"/>
    <x v="0"/>
    <n v="8.1999999999999993"/>
    <s v="Yes"/>
    <n v="91"/>
    <x v="89"/>
    <x v="1"/>
    <n v="10"/>
    <n v="0"/>
    <n v="18806.240000000002"/>
    <s v="Supplies"/>
    <n v="11339.22"/>
    <n v="3.4"/>
    <x v="2"/>
    <x v="0"/>
    <x v="5"/>
    <n v="11339.22"/>
    <n v="7467.02"/>
    <n v="0.60299999999999998"/>
    <n v="1"/>
  </r>
  <r>
    <x v="94"/>
    <d v="2026-04-18T00:00:00"/>
    <d v="2026-04-20T14:24:00"/>
    <x v="3"/>
    <s v="36-55"/>
    <s v="Female"/>
    <x v="3"/>
    <s v="Injury"/>
    <x v="1"/>
    <n v="2.6"/>
    <s v="Yes"/>
    <n v="48"/>
    <x v="90"/>
    <x v="1"/>
    <n v="8"/>
    <n v="0"/>
    <n v="7195.85"/>
    <s v="Equipment"/>
    <n v="4660.5600000000004"/>
    <n v="4.2"/>
    <x v="12"/>
    <x v="0"/>
    <x v="6"/>
    <n v="4660.5600000000004"/>
    <n v="2535.29"/>
    <n v="0.64800000000000002"/>
    <n v="1"/>
  </r>
  <r>
    <x v="95"/>
    <d v="2026-09-02T00:00:00"/>
    <d v="2026-09-05T07:12:00"/>
    <x v="1"/>
    <s v="56+"/>
    <s v="Female"/>
    <x v="0"/>
    <s v="Digestive"/>
    <x v="0"/>
    <n v="3.3"/>
    <s v="No"/>
    <n v="101"/>
    <x v="91"/>
    <x v="1"/>
    <n v="10.8"/>
    <n v="0.8"/>
    <n v="2254.2800000000002"/>
    <s v="Labor"/>
    <n v="1174.97"/>
    <n v="3.4"/>
    <x v="19"/>
    <x v="0"/>
    <x v="2"/>
    <n v="1174.97"/>
    <n v="1079.31"/>
    <n v="0.52100000000000002"/>
    <n v="0"/>
  </r>
  <r>
    <x v="96"/>
    <d v="2025-04-10T00:00:00"/>
    <d v="2025-04-13T04:48:00"/>
    <x v="3"/>
    <s v="36-55"/>
    <s v="Male"/>
    <x v="3"/>
    <s v="Injury"/>
    <x v="1"/>
    <n v="3.2"/>
    <s v="No"/>
    <n v="30"/>
    <x v="92"/>
    <x v="1"/>
    <n v="8.4"/>
    <n v="0.4"/>
    <n v="7649.81"/>
    <s v="Equipment"/>
    <n v="3601.39"/>
    <n v="4"/>
    <x v="10"/>
    <x v="1"/>
    <x v="3"/>
    <n v="3601.39"/>
    <n v="4048.42"/>
    <n v="0.47099999999999997"/>
    <n v="0"/>
  </r>
  <r>
    <x v="97"/>
    <d v="2025-08-13T00:00:00"/>
    <d v="2025-08-25T00:00:00"/>
    <x v="7"/>
    <s v="56+"/>
    <s v="Female"/>
    <x v="2"/>
    <s v="Injury"/>
    <x v="0"/>
    <n v="12"/>
    <s v="Yes"/>
    <n v="48"/>
    <x v="93"/>
    <x v="2"/>
    <n v="11"/>
    <n v="3"/>
    <n v="21431.08"/>
    <s v="Labor"/>
    <n v="13968.22"/>
    <n v="3.8"/>
    <x v="14"/>
    <x v="1"/>
    <x v="2"/>
    <n v="13968.22"/>
    <n v="7462.86"/>
    <n v="0.65200000000000002"/>
    <n v="1"/>
  </r>
  <r>
    <x v="98"/>
    <d v="2025-07-28T00:00:00"/>
    <d v="2025-07-31T14:24:00"/>
    <x v="4"/>
    <s v="56+"/>
    <s v="Female"/>
    <x v="1"/>
    <s v="Infection"/>
    <x v="0"/>
    <n v="3.6"/>
    <s v="No"/>
    <n v="103"/>
    <x v="94"/>
    <x v="1"/>
    <n v="9.6999999999999993"/>
    <n v="1.7"/>
    <n v="18644.66"/>
    <s v="Labor"/>
    <n v="11251.45"/>
    <n v="3.2"/>
    <x v="20"/>
    <x v="1"/>
    <x v="4"/>
    <n v="11251.45"/>
    <n v="7393.21"/>
    <n v="0.60299999999999998"/>
    <n v="0"/>
  </r>
  <r>
    <x v="99"/>
    <d v="2025-08-26T00:00:00"/>
    <d v="2025-08-26T21:36:00"/>
    <x v="1"/>
    <s v="36-55"/>
    <s v="Female"/>
    <x v="3"/>
    <s v="Infection"/>
    <x v="0"/>
    <n v="0.9"/>
    <s v="Yes"/>
    <n v="131"/>
    <x v="95"/>
    <x v="1"/>
    <n v="9.3000000000000007"/>
    <n v="1.3"/>
    <n v="2512.27"/>
    <s v="Labor"/>
    <n v="1360.78"/>
    <n v="2.9"/>
    <x v="14"/>
    <x v="1"/>
    <x v="0"/>
    <n v="1360.78"/>
    <n v="1151.49"/>
    <n v="0.54200000000000004"/>
    <n v="1"/>
  </r>
  <r>
    <x v="100"/>
    <d v="2025-07-26T00:00:00"/>
    <d v="2025-07-29T12:00:00"/>
    <x v="6"/>
    <s v="36-55"/>
    <s v="Female"/>
    <x v="2"/>
    <s v="Injury"/>
    <x v="2"/>
    <n v="3.5"/>
    <s v="Yes"/>
    <n v="37"/>
    <x v="96"/>
    <x v="1"/>
    <n v="10.199999999999999"/>
    <n v="0.2"/>
    <n v="4378.4399999999996"/>
    <s v="Equipment"/>
    <n v="2530.02"/>
    <n v="3.9"/>
    <x v="20"/>
    <x v="1"/>
    <x v="6"/>
    <n v="2530.02"/>
    <n v="1848.42"/>
    <n v="0.57799999999999996"/>
    <n v="1"/>
  </r>
  <r>
    <x v="101"/>
    <d v="2026-02-28T00:00:00"/>
    <d v="2026-03-05T19:12:00"/>
    <x v="3"/>
    <s v="36-55"/>
    <s v="Female"/>
    <x v="1"/>
    <s v="Respiratory"/>
    <x v="0"/>
    <n v="5.8"/>
    <s v="Yes"/>
    <n v="72"/>
    <x v="97"/>
    <x v="1"/>
    <n v="9.6999999999999993"/>
    <n v="1.7"/>
    <n v="11592.7"/>
    <s v="Labor"/>
    <n v="7009.36"/>
    <n v="3.4"/>
    <x v="5"/>
    <x v="0"/>
    <x v="5"/>
    <n v="7009.36"/>
    <n v="4583.34"/>
    <n v="0.60499999999999998"/>
    <n v="1"/>
  </r>
  <r>
    <x v="102"/>
    <d v="2026-11-29T00:00:00"/>
    <d v="2026-11-29T21:36:00"/>
    <x v="2"/>
    <s v="36-55"/>
    <s v="Female"/>
    <x v="2"/>
    <s v="Cardiac"/>
    <x v="0"/>
    <n v="0.9"/>
    <s v="No"/>
    <n v="83"/>
    <x v="40"/>
    <x v="2"/>
    <n v="11.3"/>
    <n v="1.3"/>
    <n v="4193.25"/>
    <s v="Labor"/>
    <n v="2731.03"/>
    <n v="3.4"/>
    <x v="18"/>
    <x v="0"/>
    <x v="6"/>
    <n v="2731.03"/>
    <n v="1462.22"/>
    <n v="0.65100000000000002"/>
    <n v="0"/>
  </r>
  <r>
    <x v="103"/>
    <d v="2026-05-31T00:00:00"/>
    <d v="2026-06-03T21:36:00"/>
    <x v="0"/>
    <s v="56+"/>
    <s v="Female"/>
    <x v="2"/>
    <s v="Injury"/>
    <x v="0"/>
    <n v="3.9"/>
    <s v="Yes"/>
    <n v="86"/>
    <x v="98"/>
    <x v="1"/>
    <n v="11"/>
    <n v="3"/>
    <n v="12042.32"/>
    <s v="Labor"/>
    <n v="7411.92"/>
    <n v="3.2"/>
    <x v="11"/>
    <x v="0"/>
    <x v="4"/>
    <n v="7411.92"/>
    <n v="4630.3999999999996"/>
    <n v="0.61499999999999999"/>
    <n v="1"/>
  </r>
  <r>
    <x v="104"/>
    <d v="2026-01-30T00:00:00"/>
    <d v="2026-02-01T00:00:00"/>
    <x v="2"/>
    <s v="18-35"/>
    <s v="Female"/>
    <x v="2"/>
    <s v="Respiratory"/>
    <x v="0"/>
    <n v="2"/>
    <s v="Yes"/>
    <n v="22"/>
    <x v="99"/>
    <x v="0"/>
    <n v="9.1999999999999993"/>
    <n v="1.2"/>
    <n v="3963.65"/>
    <s v="Labor"/>
    <n v="2354.8000000000002"/>
    <n v="4.3"/>
    <x v="9"/>
    <x v="0"/>
    <x v="5"/>
    <n v="2354.8000000000002"/>
    <n v="1608.85"/>
    <n v="0.59399999999999997"/>
    <n v="1"/>
  </r>
  <r>
    <x v="105"/>
    <d v="2026-02-26T00:00:00"/>
    <d v="2026-02-28T21:36:00"/>
    <x v="4"/>
    <s v="18-35"/>
    <s v="Female"/>
    <x v="0"/>
    <s v="Respiratory"/>
    <x v="0"/>
    <n v="2.9"/>
    <s v="No"/>
    <n v="103"/>
    <x v="100"/>
    <x v="1"/>
    <n v="9.1999999999999993"/>
    <n v="1.2"/>
    <n v="11363.48"/>
    <s v="Supplies"/>
    <n v="6345.66"/>
    <n v="3.6"/>
    <x v="5"/>
    <x v="0"/>
    <x v="2"/>
    <n v="6345.66"/>
    <n v="5017.82"/>
    <n v="0.55800000000000005"/>
    <n v="0"/>
  </r>
  <r>
    <x v="106"/>
    <d v="2025-09-16T00:00:00"/>
    <d v="2025-09-20T12:00:00"/>
    <x v="4"/>
    <s v="36-55"/>
    <s v="Female"/>
    <x v="2"/>
    <s v="Neurological"/>
    <x v="1"/>
    <n v="4.5"/>
    <s v="No"/>
    <n v="36"/>
    <x v="101"/>
    <x v="2"/>
    <n v="9.1"/>
    <n v="1.1000000000000001"/>
    <n v="15026.28"/>
    <s v="Equipment"/>
    <n v="10483.73"/>
    <n v="4"/>
    <x v="3"/>
    <x v="1"/>
    <x v="0"/>
    <n v="10483.73"/>
    <n v="4542.55"/>
    <n v="0.69799999999999995"/>
    <n v="0"/>
  </r>
  <r>
    <x v="107"/>
    <d v="2026-11-26T00:00:00"/>
    <d v="2026-11-28T14:24:00"/>
    <x v="7"/>
    <s v="18-35"/>
    <s v="Male"/>
    <x v="3"/>
    <s v="Digestive"/>
    <x v="0"/>
    <n v="2.6"/>
    <s v="Yes"/>
    <n v="70"/>
    <x v="102"/>
    <x v="2"/>
    <n v="9.4"/>
    <n v="1.4"/>
    <n v="13917.9"/>
    <s v="Labor"/>
    <n v="8051.74"/>
    <n v="3.9"/>
    <x v="18"/>
    <x v="0"/>
    <x v="2"/>
    <n v="8051.74"/>
    <n v="5866.16"/>
    <n v="0.57899999999999996"/>
    <n v="1"/>
  </r>
  <r>
    <x v="108"/>
    <d v="2026-02-05T00:00:00"/>
    <d v="2026-02-09T04:48:00"/>
    <x v="0"/>
    <s v="36-55"/>
    <s v="Male"/>
    <x v="1"/>
    <s v="Cardiac"/>
    <x v="0"/>
    <n v="4.2"/>
    <s v="Yes"/>
    <n v="72"/>
    <x v="103"/>
    <x v="1"/>
    <n v="10"/>
    <n v="0"/>
    <n v="10275.01"/>
    <s v="Labor"/>
    <n v="8465.2099999999991"/>
    <n v="4.2"/>
    <x v="5"/>
    <x v="0"/>
    <x v="2"/>
    <n v="8465.2099999999991"/>
    <n v="1809.8"/>
    <n v="0.82399999999999995"/>
    <n v="1"/>
  </r>
  <r>
    <x v="109"/>
    <d v="2026-09-30T00:00:00"/>
    <d v="2026-10-01T19:12:00"/>
    <x v="4"/>
    <s v="56+"/>
    <s v="Female"/>
    <x v="1"/>
    <s v="Injury"/>
    <x v="0"/>
    <n v="1.8"/>
    <s v="Yes"/>
    <n v="73"/>
    <x v="104"/>
    <x v="1"/>
    <n v="9.5"/>
    <n v="1.5"/>
    <n v="12147.57"/>
    <s v="Supplies"/>
    <n v="7861.71"/>
    <n v="4"/>
    <x v="19"/>
    <x v="0"/>
    <x v="1"/>
    <n v="7861.71"/>
    <n v="4285.8599999999997"/>
    <n v="0.64700000000000002"/>
    <n v="1"/>
  </r>
  <r>
    <x v="110"/>
    <d v="2025-02-08T00:00:00"/>
    <d v="2025-02-09T12:00:00"/>
    <x v="5"/>
    <s v="36-55"/>
    <s v="Female"/>
    <x v="2"/>
    <s v="General"/>
    <x v="1"/>
    <n v="1.5"/>
    <s v="No"/>
    <n v="26"/>
    <x v="105"/>
    <x v="1"/>
    <n v="11.1"/>
    <n v="1.1000000000000001"/>
    <n v="19320.87"/>
    <s v="Labor"/>
    <n v="14403.01"/>
    <n v="3.7"/>
    <x v="13"/>
    <x v="1"/>
    <x v="5"/>
    <n v="14403.01"/>
    <n v="4917.8599999999997"/>
    <n v="0.745"/>
    <n v="0"/>
  </r>
  <r>
    <x v="111"/>
    <d v="2026-11-11T00:00:00"/>
    <d v="2026-11-19T02:24:00"/>
    <x v="4"/>
    <s v="56+"/>
    <s v="Male"/>
    <x v="0"/>
    <s v="Cardiac"/>
    <x v="0"/>
    <n v="8.1"/>
    <s v="Yes"/>
    <n v="101"/>
    <x v="106"/>
    <x v="1"/>
    <n v="11.5"/>
    <n v="1.5"/>
    <n v="21886.95"/>
    <s v="Equipment"/>
    <n v="15282.84"/>
    <n v="3.4"/>
    <x v="18"/>
    <x v="0"/>
    <x v="1"/>
    <n v="15282.84"/>
    <n v="6604.11"/>
    <n v="0.69799999999999995"/>
    <n v="1"/>
  </r>
  <r>
    <x v="112"/>
    <d v="2026-10-06T00:00:00"/>
    <d v="2026-10-10T00:00:00"/>
    <x v="6"/>
    <s v="18-35"/>
    <s v="Male"/>
    <x v="0"/>
    <s v="Injury"/>
    <x v="1"/>
    <n v="4"/>
    <s v="Yes"/>
    <n v="36"/>
    <x v="107"/>
    <x v="1"/>
    <n v="9"/>
    <n v="1"/>
    <n v="4951.21"/>
    <s v="Labor"/>
    <n v="2795.85"/>
    <n v="3.8"/>
    <x v="0"/>
    <x v="0"/>
    <x v="1"/>
    <n v="2795.85"/>
    <n v="2155.36"/>
    <n v="0.56499999999999995"/>
    <n v="1"/>
  </r>
  <r>
    <x v="113"/>
    <d v="2025-10-12T00:00:00"/>
    <d v="2025-10-13T21:36:00"/>
    <x v="1"/>
    <s v="56+"/>
    <s v="Male"/>
    <x v="0"/>
    <s v="General"/>
    <x v="0"/>
    <n v="1.9"/>
    <s v="Yes"/>
    <n v="125"/>
    <x v="108"/>
    <x v="0"/>
    <n v="14.6"/>
    <n v="2.6"/>
    <n v="1738.66"/>
    <s v="Equipment"/>
    <n v="1053.99"/>
    <n v="2.6"/>
    <x v="8"/>
    <x v="1"/>
    <x v="4"/>
    <n v="1053.99"/>
    <n v="684.67"/>
    <n v="0.60599999999999998"/>
    <n v="1"/>
  </r>
  <r>
    <x v="114"/>
    <d v="2026-02-24T00:00:00"/>
    <d v="2026-02-27T12:00:00"/>
    <x v="3"/>
    <s v="36-55"/>
    <s v="Female"/>
    <x v="0"/>
    <s v="Digestive"/>
    <x v="0"/>
    <n v="3.5"/>
    <s v="No"/>
    <n v="103"/>
    <x v="109"/>
    <x v="1"/>
    <n v="9.6"/>
    <n v="1.6"/>
    <n v="9314.66"/>
    <s v="Labor"/>
    <n v="6849.32"/>
    <n v="3.4"/>
    <x v="5"/>
    <x v="0"/>
    <x v="0"/>
    <n v="6849.32"/>
    <n v="2465.34"/>
    <n v="0.73499999999999999"/>
    <n v="0"/>
  </r>
  <r>
    <x v="115"/>
    <d v="2025-01-31T00:00:00"/>
    <d v="2025-02-02T02:24:00"/>
    <x v="2"/>
    <s v="0-17"/>
    <s v="Female"/>
    <x v="1"/>
    <s v="Cardiac"/>
    <x v="0"/>
    <n v="2.1"/>
    <s v="No"/>
    <n v="92"/>
    <x v="71"/>
    <x v="1"/>
    <n v="10.8"/>
    <n v="2.8"/>
    <n v="5270.59"/>
    <s v="Labor"/>
    <n v="2871.28"/>
    <n v="2.7"/>
    <x v="22"/>
    <x v="1"/>
    <x v="3"/>
    <n v="2871.28"/>
    <n v="2399.31"/>
    <n v="0.54500000000000004"/>
    <n v="0"/>
  </r>
  <r>
    <x v="116"/>
    <d v="2026-03-05T00:00:00"/>
    <d v="2026-03-07T02:24:00"/>
    <x v="3"/>
    <s v="36-55"/>
    <s v="Female"/>
    <x v="1"/>
    <s v="Cardiac"/>
    <x v="0"/>
    <n v="2.1"/>
    <s v="No"/>
    <n v="74"/>
    <x v="110"/>
    <x v="2"/>
    <n v="14.2"/>
    <n v="2.2000000000000002"/>
    <n v="8924.67"/>
    <s v="Supplies"/>
    <n v="4153.58"/>
    <n v="3"/>
    <x v="15"/>
    <x v="0"/>
    <x v="2"/>
    <n v="4153.58"/>
    <n v="4771.09"/>
    <n v="0.46500000000000002"/>
    <n v="0"/>
  </r>
  <r>
    <x v="117"/>
    <d v="2026-10-09T00:00:00"/>
    <d v="2026-10-10T19:12:00"/>
    <x v="3"/>
    <s v="56+"/>
    <s v="Male"/>
    <x v="0"/>
    <s v="Respiratory"/>
    <x v="0"/>
    <n v="1.8"/>
    <s v="Yes"/>
    <n v="66"/>
    <x v="111"/>
    <x v="1"/>
    <n v="8.6999999999999993"/>
    <n v="0.7"/>
    <n v="9472.11"/>
    <s v="Supplies"/>
    <n v="4942.8"/>
    <n v="4.3"/>
    <x v="0"/>
    <x v="0"/>
    <x v="3"/>
    <n v="4942.8"/>
    <n v="4529.3100000000004"/>
    <n v="0.52200000000000002"/>
    <n v="1"/>
  </r>
  <r>
    <x v="118"/>
    <d v="2026-08-27T00:00:00"/>
    <d v="2026-08-31T00:00:00"/>
    <x v="4"/>
    <s v="0-17"/>
    <s v="Male"/>
    <x v="0"/>
    <s v="General"/>
    <x v="1"/>
    <n v="4"/>
    <s v="Yes"/>
    <n v="59"/>
    <x v="65"/>
    <x v="0"/>
    <n v="9.1999999999999993"/>
    <n v="1.2"/>
    <n v="17204.18"/>
    <s v="Labor"/>
    <n v="12384.18"/>
    <n v="3.7"/>
    <x v="21"/>
    <x v="0"/>
    <x v="3"/>
    <n v="12384.18"/>
    <n v="4820"/>
    <n v="0.72"/>
    <n v="1"/>
  </r>
  <r>
    <x v="119"/>
    <d v="2026-10-23T00:00:00"/>
    <d v="2026-10-26T21:36:00"/>
    <x v="6"/>
    <s v="36-55"/>
    <s v="Male"/>
    <x v="0"/>
    <s v="Cardiac"/>
    <x v="1"/>
    <n v="3.9"/>
    <s v="Yes"/>
    <n v="55"/>
    <x v="112"/>
    <x v="1"/>
    <n v="8.6"/>
    <n v="0.6"/>
    <n v="4185.3"/>
    <s v="Labor"/>
    <n v="2265.3200000000002"/>
    <n v="4.2"/>
    <x v="0"/>
    <x v="0"/>
    <x v="5"/>
    <n v="2265.3200000000002"/>
    <n v="1919.98"/>
    <n v="0.54100000000000004"/>
    <n v="1"/>
  </r>
  <r>
    <x v="120"/>
    <d v="2026-07-23T00:00:00"/>
    <d v="2026-07-25T09:36:00"/>
    <x v="4"/>
    <s v="56+"/>
    <s v="Male"/>
    <x v="0"/>
    <s v="Cardiac"/>
    <x v="0"/>
    <n v="2.4"/>
    <s v="Yes"/>
    <n v="104"/>
    <x v="113"/>
    <x v="0"/>
    <n v="11"/>
    <n v="1"/>
    <n v="16175.23"/>
    <s v="Supplies"/>
    <n v="12938.8"/>
    <n v="3.5"/>
    <x v="1"/>
    <x v="0"/>
    <x v="3"/>
    <n v="12938.8"/>
    <n v="3236.43"/>
    <n v="0.8"/>
    <n v="1"/>
  </r>
  <r>
    <x v="121"/>
    <d v="2026-05-31T00:00:00"/>
    <d v="2026-06-03T21:36:00"/>
    <x v="6"/>
    <s v="0-17"/>
    <s v="Female"/>
    <x v="2"/>
    <s v="Digestive"/>
    <x v="0"/>
    <n v="3.9"/>
    <s v="Yes"/>
    <n v="13"/>
    <x v="98"/>
    <x v="1"/>
    <n v="10.6"/>
    <n v="2.6"/>
    <n v="4751.2700000000004"/>
    <s v="Labor"/>
    <n v="2915.51"/>
    <n v="3.8"/>
    <x v="11"/>
    <x v="0"/>
    <x v="4"/>
    <n v="2915.51"/>
    <n v="1835.76"/>
    <n v="0.61399999999999999"/>
    <n v="1"/>
  </r>
  <r>
    <x v="122"/>
    <d v="2025-01-15T00:00:00"/>
    <d v="2025-01-15T21:36:00"/>
    <x v="7"/>
    <s v="36-55"/>
    <s v="Male"/>
    <x v="0"/>
    <s v="General"/>
    <x v="1"/>
    <n v="0.9"/>
    <s v="Yes"/>
    <n v="51"/>
    <x v="114"/>
    <x v="1"/>
    <n v="8.6"/>
    <n v="0.6"/>
    <n v="10775.25"/>
    <s v="Supplies"/>
    <n v="6258.46"/>
    <n v="3.9"/>
    <x v="22"/>
    <x v="1"/>
    <x v="1"/>
    <n v="6258.46"/>
    <n v="4516.79"/>
    <n v="0.58099999999999996"/>
    <n v="1"/>
  </r>
  <r>
    <x v="123"/>
    <d v="2025-09-22T00:00:00"/>
    <d v="2025-09-26T00:00:00"/>
    <x v="3"/>
    <s v="36-55"/>
    <s v="Male"/>
    <x v="0"/>
    <s v="Injury"/>
    <x v="2"/>
    <n v="4"/>
    <s v="Yes"/>
    <n v="7"/>
    <x v="115"/>
    <x v="1"/>
    <n v="8.6"/>
    <n v="0.6"/>
    <n v="9059.67"/>
    <s v="Labor"/>
    <n v="5012.62"/>
    <n v="5"/>
    <x v="3"/>
    <x v="1"/>
    <x v="4"/>
    <n v="5012.62"/>
    <n v="4047.05"/>
    <n v="0.55300000000000005"/>
    <n v="1"/>
  </r>
  <r>
    <x v="124"/>
    <d v="2026-03-25T00:00:00"/>
    <d v="2026-03-30T19:12:00"/>
    <x v="4"/>
    <s v="18-35"/>
    <s v="Male"/>
    <x v="3"/>
    <s v="Respiratory"/>
    <x v="0"/>
    <n v="5.8"/>
    <s v="Yes"/>
    <n v="85"/>
    <x v="116"/>
    <x v="0"/>
    <n v="11.8"/>
    <n v="1.8"/>
    <n v="18948.38"/>
    <s v="Supplies"/>
    <n v="11998.57"/>
    <n v="3.6"/>
    <x v="15"/>
    <x v="0"/>
    <x v="2"/>
    <n v="11998.57"/>
    <n v="6949.81"/>
    <n v="0.63300000000000001"/>
    <n v="1"/>
  </r>
  <r>
    <x v="125"/>
    <d v="2026-08-23T00:00:00"/>
    <d v="2026-08-23T16:48:00"/>
    <x v="1"/>
    <s v="36-55"/>
    <s v="Male"/>
    <x v="0"/>
    <s v="Cardiac"/>
    <x v="0"/>
    <n v="0.7"/>
    <s v="Yes"/>
    <n v="90"/>
    <x v="117"/>
    <x v="0"/>
    <n v="14.9"/>
    <n v="2.9"/>
    <n v="2359.2800000000002"/>
    <s v="Equipment"/>
    <n v="1076.1400000000001"/>
    <n v="2.7"/>
    <x v="21"/>
    <x v="0"/>
    <x v="4"/>
    <n v="1076.1400000000001"/>
    <n v="1283.1400000000001"/>
    <n v="0.45600000000000002"/>
    <n v="1"/>
  </r>
  <r>
    <x v="126"/>
    <d v="2025-01-01T00:00:00"/>
    <d v="2025-01-01T09:36:00"/>
    <x v="1"/>
    <s v="0-17"/>
    <s v="Male"/>
    <x v="1"/>
    <s v="Respiratory"/>
    <x v="0"/>
    <n v="0.4"/>
    <s v="Yes"/>
    <n v="85"/>
    <x v="118"/>
    <x v="1"/>
    <n v="12.9"/>
    <n v="0.9"/>
    <n v="1687.01"/>
    <s v="Labor"/>
    <n v="1006.58"/>
    <n v="3.1"/>
    <x v="22"/>
    <x v="1"/>
    <x v="2"/>
    <n v="1006.58"/>
    <n v="680.43"/>
    <n v="0.59699999999999998"/>
    <n v="1"/>
  </r>
  <r>
    <x v="127"/>
    <d v="2025-05-05T00:00:00"/>
    <d v="2025-05-15T02:24:00"/>
    <x v="5"/>
    <s v="56+"/>
    <s v="Male"/>
    <x v="2"/>
    <s v="Respiratory"/>
    <x v="0"/>
    <n v="10.1"/>
    <s v="Yes"/>
    <n v="65"/>
    <x v="119"/>
    <x v="2"/>
    <n v="15.5"/>
    <n v="3.5"/>
    <n v="32580.99"/>
    <s v="Supplies"/>
    <n v="24814.05"/>
    <n v="2.5"/>
    <x v="16"/>
    <x v="1"/>
    <x v="4"/>
    <n v="24814.05"/>
    <n v="7766.94"/>
    <n v="0.76200000000000001"/>
    <n v="1"/>
  </r>
  <r>
    <x v="128"/>
    <d v="2025-03-17T00:00:00"/>
    <d v="2025-03-18T00:00:00"/>
    <x v="1"/>
    <s v="0-17"/>
    <s v="Male"/>
    <x v="0"/>
    <s v="Infection"/>
    <x v="0"/>
    <n v="1"/>
    <s v="Yes"/>
    <n v="88"/>
    <x v="120"/>
    <x v="0"/>
    <n v="9"/>
    <n v="1"/>
    <n v="2543.31"/>
    <s v="Labor"/>
    <n v="1327.51"/>
    <n v="3.7"/>
    <x v="23"/>
    <x v="1"/>
    <x v="0"/>
    <n v="1327.51"/>
    <n v="1215.8"/>
    <n v="0.52200000000000002"/>
    <n v="1"/>
  </r>
  <r>
    <x v="129"/>
    <d v="2025-11-26T00:00:00"/>
    <d v="2025-12-12T04:48:00"/>
    <x v="0"/>
    <s v="18-35"/>
    <s v="Male"/>
    <x v="1"/>
    <s v="Injury"/>
    <x v="1"/>
    <n v="16.2"/>
    <s v="Yes"/>
    <n v="55"/>
    <x v="67"/>
    <x v="1"/>
    <n v="10.5"/>
    <n v="0.5"/>
    <n v="21054.52"/>
    <s v="Supplies"/>
    <n v="11304.28"/>
    <n v="4.5"/>
    <x v="6"/>
    <x v="1"/>
    <x v="2"/>
    <n v="11304.28"/>
    <n v="9750.24"/>
    <n v="0.53700000000000003"/>
    <n v="1"/>
  </r>
  <r>
    <x v="130"/>
    <d v="2025-07-31T00:00:00"/>
    <d v="2025-08-07T16:48:00"/>
    <x v="0"/>
    <s v="36-55"/>
    <s v="Male"/>
    <x v="2"/>
    <s v="Infection"/>
    <x v="0"/>
    <n v="7.7"/>
    <s v="Yes"/>
    <n v="63"/>
    <x v="121"/>
    <x v="1"/>
    <n v="14"/>
    <n v="2"/>
    <n v="13668.95"/>
    <s v="Labor"/>
    <n v="7864.66"/>
    <n v="2.9"/>
    <x v="20"/>
    <x v="1"/>
    <x v="3"/>
    <n v="7864.66"/>
    <n v="5804.29"/>
    <n v="0.57499999999999996"/>
    <n v="1"/>
  </r>
  <r>
    <x v="131"/>
    <d v="2026-07-12T00:00:00"/>
    <d v="2026-07-19T04:48:00"/>
    <x v="3"/>
    <s v="18-35"/>
    <s v="Female"/>
    <x v="0"/>
    <s v="Respiratory"/>
    <x v="0"/>
    <n v="7.2"/>
    <s v="Yes"/>
    <n v="76"/>
    <x v="8"/>
    <x v="0"/>
    <n v="13.5"/>
    <n v="1.5"/>
    <n v="14086.25"/>
    <s v="Labor"/>
    <n v="9294.58"/>
    <n v="2.7"/>
    <x v="1"/>
    <x v="0"/>
    <x v="4"/>
    <n v="9294.58"/>
    <n v="4791.67"/>
    <n v="0.66"/>
    <n v="1"/>
  </r>
  <r>
    <x v="132"/>
    <d v="2026-09-01T00:00:00"/>
    <d v="2026-09-01T04:48:00"/>
    <x v="2"/>
    <s v="18-35"/>
    <s v="Other"/>
    <x v="0"/>
    <s v="Digestive"/>
    <x v="2"/>
    <n v="0.2"/>
    <s v="No"/>
    <n v="57"/>
    <x v="122"/>
    <x v="2"/>
    <n v="9.6999999999999993"/>
    <n v="1.7"/>
    <n v="3888.78"/>
    <s v="Supplies"/>
    <n v="2481.79"/>
    <n v="3"/>
    <x v="19"/>
    <x v="0"/>
    <x v="1"/>
    <n v="2481.79"/>
    <n v="1406.99"/>
    <n v="0.63800000000000001"/>
    <n v="0"/>
  </r>
  <r>
    <x v="133"/>
    <d v="2025-10-02T00:00:00"/>
    <d v="2025-10-03T21:36:00"/>
    <x v="7"/>
    <s v="56+"/>
    <s v="Female"/>
    <x v="1"/>
    <s v="Digestive"/>
    <x v="0"/>
    <n v="1.9"/>
    <s v="Yes"/>
    <n v="54"/>
    <x v="123"/>
    <x v="1"/>
    <n v="9.1"/>
    <n v="1.1000000000000001"/>
    <n v="7231.59"/>
    <s v="Supplies"/>
    <n v="4577.0200000000004"/>
    <n v="4.5"/>
    <x v="8"/>
    <x v="1"/>
    <x v="3"/>
    <n v="4577.0200000000004"/>
    <n v="2654.57"/>
    <n v="0.63300000000000001"/>
    <n v="1"/>
  </r>
  <r>
    <x v="134"/>
    <d v="2026-12-01T00:00:00"/>
    <d v="2026-12-02T07:12:00"/>
    <x v="0"/>
    <s v="56+"/>
    <s v="Female"/>
    <x v="2"/>
    <s v="Cardiac"/>
    <x v="0"/>
    <n v="1.3"/>
    <s v="Yes"/>
    <n v="92"/>
    <x v="124"/>
    <x v="2"/>
    <n v="9.6"/>
    <n v="1.6"/>
    <n v="7598.5"/>
    <s v="Labor"/>
    <n v="5535.6"/>
    <n v="3.5"/>
    <x v="2"/>
    <x v="0"/>
    <x v="1"/>
    <n v="5535.6"/>
    <n v="2062.9"/>
    <n v="0.72899999999999998"/>
    <n v="1"/>
  </r>
  <r>
    <x v="135"/>
    <d v="2025-05-28T00:00:00"/>
    <d v="2025-05-28T07:12:00"/>
    <x v="6"/>
    <s v="56+"/>
    <s v="Female"/>
    <x v="0"/>
    <s v="General"/>
    <x v="0"/>
    <n v="0.3"/>
    <s v="No"/>
    <n v="61"/>
    <x v="125"/>
    <x v="2"/>
    <n v="10.1"/>
    <n v="2.1"/>
    <n v="3771.61"/>
    <s v="Labor"/>
    <n v="1767.58"/>
    <n v="3.3"/>
    <x v="16"/>
    <x v="1"/>
    <x v="2"/>
    <n v="1767.58"/>
    <n v="2004.03"/>
    <n v="0.46899999999999997"/>
    <n v="0"/>
  </r>
  <r>
    <x v="136"/>
    <d v="2026-07-18T00:00:00"/>
    <d v="2026-07-20T14:24:00"/>
    <x v="2"/>
    <s v="36-55"/>
    <s v="Male"/>
    <x v="0"/>
    <s v="Injury"/>
    <x v="0"/>
    <n v="2.6"/>
    <s v="Yes"/>
    <n v="66"/>
    <x v="126"/>
    <x v="1"/>
    <n v="14"/>
    <n v="2"/>
    <n v="5729.38"/>
    <s v="Labor"/>
    <n v="3308.7"/>
    <n v="2.9"/>
    <x v="1"/>
    <x v="0"/>
    <x v="6"/>
    <n v="3308.7"/>
    <n v="2420.6799999999998"/>
    <n v="0.57699999999999996"/>
    <n v="1"/>
  </r>
  <r>
    <x v="137"/>
    <d v="2025-07-05T00:00:00"/>
    <d v="2025-07-06T19:12:00"/>
    <x v="1"/>
    <s v="56+"/>
    <s v="Male"/>
    <x v="0"/>
    <s v="Neurological"/>
    <x v="1"/>
    <n v="1.8"/>
    <s v="Yes"/>
    <n v="69"/>
    <x v="127"/>
    <x v="0"/>
    <n v="11"/>
    <n v="1"/>
    <n v="2148.52"/>
    <s v="Labor"/>
    <n v="1318.36"/>
    <n v="3.7"/>
    <x v="20"/>
    <x v="1"/>
    <x v="6"/>
    <n v="1318.36"/>
    <n v="830.16"/>
    <n v="0.61399999999999999"/>
    <n v="1"/>
  </r>
  <r>
    <x v="138"/>
    <d v="2026-02-13T00:00:00"/>
    <d v="2026-02-14T14:24:00"/>
    <x v="0"/>
    <s v="56+"/>
    <s v="Male"/>
    <x v="1"/>
    <s v="Injury"/>
    <x v="0"/>
    <n v="1.6"/>
    <s v="Yes"/>
    <n v="94"/>
    <x v="128"/>
    <x v="1"/>
    <n v="10.8"/>
    <n v="0.8"/>
    <n v="10703.36"/>
    <s v="Labor"/>
    <n v="7250.31"/>
    <n v="3.3"/>
    <x v="5"/>
    <x v="0"/>
    <x v="5"/>
    <n v="7250.31"/>
    <n v="3453.05"/>
    <n v="0.67700000000000005"/>
    <n v="1"/>
  </r>
  <r>
    <x v="139"/>
    <d v="2026-05-25T00:00:00"/>
    <d v="2026-05-25T04:48:00"/>
    <x v="1"/>
    <s v="36-55"/>
    <s v="Male"/>
    <x v="1"/>
    <s v="Infection"/>
    <x v="1"/>
    <n v="0.2"/>
    <s v="Yes"/>
    <n v="87"/>
    <x v="129"/>
    <x v="1"/>
    <n v="12.6"/>
    <n v="0.6"/>
    <n v="1896.07"/>
    <s v="Supplies"/>
    <n v="1191.1600000000001"/>
    <n v="3.3"/>
    <x v="11"/>
    <x v="0"/>
    <x v="4"/>
    <n v="1191.1600000000001"/>
    <n v="704.91"/>
    <n v="0.628"/>
    <n v="1"/>
  </r>
  <r>
    <x v="140"/>
    <d v="2026-03-20T00:00:00"/>
    <d v="2026-03-21T12:00:00"/>
    <x v="7"/>
    <s v="18-35"/>
    <s v="Female"/>
    <x v="2"/>
    <s v="General"/>
    <x v="1"/>
    <n v="1.5"/>
    <s v="No"/>
    <n v="43"/>
    <x v="130"/>
    <x v="0"/>
    <n v="12"/>
    <n v="0"/>
    <n v="9397.0300000000007"/>
    <s v="Equipment"/>
    <n v="6234.32"/>
    <n v="4.4000000000000004"/>
    <x v="15"/>
    <x v="0"/>
    <x v="5"/>
    <n v="6234.32"/>
    <n v="3162.71"/>
    <n v="0.66300000000000003"/>
    <n v="0"/>
  </r>
  <r>
    <x v="141"/>
    <d v="2025-10-08T00:00:00"/>
    <d v="2025-10-08T21:36:00"/>
    <x v="1"/>
    <s v="0-17"/>
    <s v="Male"/>
    <x v="0"/>
    <s v="Injury"/>
    <x v="0"/>
    <n v="0.9"/>
    <s v="Yes"/>
    <n v="104"/>
    <x v="131"/>
    <x v="0"/>
    <n v="8"/>
    <n v="0"/>
    <n v="2262.64"/>
    <s v="Labor"/>
    <n v="1491.46"/>
    <n v="2.8"/>
    <x v="8"/>
    <x v="1"/>
    <x v="1"/>
    <n v="1491.46"/>
    <n v="771.18"/>
    <n v="0.65900000000000003"/>
    <n v="1"/>
  </r>
  <r>
    <x v="142"/>
    <d v="2026-08-30T00:00:00"/>
    <d v="2026-08-30T21:36:00"/>
    <x v="1"/>
    <s v="36-55"/>
    <s v="Female"/>
    <x v="3"/>
    <s v="Cardiac"/>
    <x v="0"/>
    <n v="0.9"/>
    <s v="Yes"/>
    <n v="113"/>
    <x v="45"/>
    <x v="1"/>
    <n v="11.1"/>
    <n v="3.1"/>
    <n v="1824.47"/>
    <s v="Labor"/>
    <n v="1141.52"/>
    <n v="2.9"/>
    <x v="21"/>
    <x v="0"/>
    <x v="6"/>
    <n v="1141.52"/>
    <n v="682.95"/>
    <n v="0.626"/>
    <n v="1"/>
  </r>
  <r>
    <x v="143"/>
    <d v="2026-07-28T00:00:00"/>
    <d v="2026-08-01T07:12:00"/>
    <x v="4"/>
    <s v="56+"/>
    <s v="Male"/>
    <x v="2"/>
    <s v="Injury"/>
    <x v="0"/>
    <n v="4.3"/>
    <s v="No"/>
    <n v="95"/>
    <x v="1"/>
    <x v="1"/>
    <n v="9.3000000000000007"/>
    <n v="1.3"/>
    <n v="16808.54"/>
    <s v="Equipment"/>
    <n v="9929.4"/>
    <n v="2.9"/>
    <x v="1"/>
    <x v="0"/>
    <x v="1"/>
    <n v="9929.4"/>
    <n v="6879.14"/>
    <n v="0.59099999999999997"/>
    <n v="0"/>
  </r>
  <r>
    <x v="144"/>
    <d v="2025-08-09T00:00:00"/>
    <d v="2025-08-13T07:12:00"/>
    <x v="7"/>
    <s v="36-55"/>
    <s v="Female"/>
    <x v="1"/>
    <s v="Neurological"/>
    <x v="1"/>
    <n v="4.3"/>
    <s v="Yes"/>
    <n v="39"/>
    <x v="83"/>
    <x v="1"/>
    <n v="12.5"/>
    <n v="0.5"/>
    <n v="10803.96"/>
    <s v="Labor"/>
    <n v="6403.61"/>
    <n v="4.5999999999999996"/>
    <x v="14"/>
    <x v="1"/>
    <x v="5"/>
    <n v="6403.61"/>
    <n v="4400.3500000000004"/>
    <n v="0.59299999999999997"/>
    <n v="1"/>
  </r>
  <r>
    <x v="145"/>
    <d v="2026-06-04T00:00:00"/>
    <d v="2026-06-09T16:48:00"/>
    <x v="5"/>
    <s v="36-55"/>
    <s v="Female"/>
    <x v="0"/>
    <s v="Digestive"/>
    <x v="0"/>
    <n v="5.7"/>
    <s v="Yes"/>
    <n v="71"/>
    <x v="132"/>
    <x v="0"/>
    <n v="10.9"/>
    <n v="2.9"/>
    <n v="21745.45"/>
    <s v="Supplies"/>
    <n v="13444.89"/>
    <n v="2.2000000000000002"/>
    <x v="17"/>
    <x v="0"/>
    <x v="2"/>
    <n v="13444.89"/>
    <n v="8300.56"/>
    <n v="0.61799999999999999"/>
    <n v="1"/>
  </r>
  <r>
    <x v="146"/>
    <d v="2025-11-19T00:00:00"/>
    <d v="2025-11-29T07:12:00"/>
    <x v="5"/>
    <s v="0-17"/>
    <s v="Other"/>
    <x v="2"/>
    <s v="General"/>
    <x v="0"/>
    <n v="10.3"/>
    <s v="Yes"/>
    <n v="66"/>
    <x v="133"/>
    <x v="1"/>
    <n v="8.9"/>
    <n v="0.9"/>
    <n v="29709.67"/>
    <s v="Labor"/>
    <n v="23166.97"/>
    <n v="3.6"/>
    <x v="6"/>
    <x v="1"/>
    <x v="2"/>
    <n v="23166.97"/>
    <n v="6542.7"/>
    <n v="0.78"/>
    <n v="1"/>
  </r>
  <r>
    <x v="147"/>
    <d v="2026-03-09T00:00:00"/>
    <d v="2026-03-10T16:48:00"/>
    <x v="0"/>
    <s v="18-35"/>
    <s v="Female"/>
    <x v="1"/>
    <s v="Infection"/>
    <x v="2"/>
    <n v="1.7"/>
    <s v="No"/>
    <n v="93"/>
    <x v="134"/>
    <x v="0"/>
    <n v="10.1"/>
    <n v="0.1"/>
    <n v="9085.34"/>
    <s v="Supplies"/>
    <n v="6374.96"/>
    <n v="3.7"/>
    <x v="15"/>
    <x v="0"/>
    <x v="0"/>
    <n v="6374.96"/>
    <n v="2710.38"/>
    <n v="0.70199999999999996"/>
    <n v="0"/>
  </r>
  <r>
    <x v="148"/>
    <d v="2025-07-05T00:00:00"/>
    <d v="2025-07-05T19:12:00"/>
    <x v="1"/>
    <s v="36-55"/>
    <s v="Male"/>
    <x v="0"/>
    <s v="Infection"/>
    <x v="0"/>
    <n v="0.8"/>
    <s v="Yes"/>
    <n v="72"/>
    <x v="127"/>
    <x v="0"/>
    <n v="10"/>
    <n v="2"/>
    <n v="1710.74"/>
    <s v="Labor"/>
    <n v="866.97"/>
    <n v="3.7"/>
    <x v="20"/>
    <x v="1"/>
    <x v="6"/>
    <n v="866.97"/>
    <n v="843.77"/>
    <n v="0.50700000000000001"/>
    <n v="1"/>
  </r>
  <r>
    <x v="149"/>
    <d v="2025-11-09T00:00:00"/>
    <d v="2025-11-11T19:12:00"/>
    <x v="6"/>
    <s v="56+"/>
    <s v="Female"/>
    <x v="1"/>
    <s v="Respiratory"/>
    <x v="0"/>
    <n v="2.8"/>
    <s v="No"/>
    <n v="73"/>
    <x v="135"/>
    <x v="1"/>
    <n v="13.4"/>
    <n v="1.4"/>
    <n v="3468.08"/>
    <s v="Labor"/>
    <n v="1897.74"/>
    <n v="3.8"/>
    <x v="6"/>
    <x v="1"/>
    <x v="6"/>
    <n v="1897.74"/>
    <n v="1570.34"/>
    <n v="0.54700000000000004"/>
    <n v="0"/>
  </r>
  <r>
    <x v="150"/>
    <d v="2026-11-24T00:00:00"/>
    <d v="2026-11-29T04:48:00"/>
    <x v="4"/>
    <s v="18-35"/>
    <s v="Male"/>
    <x v="2"/>
    <s v="General"/>
    <x v="1"/>
    <n v="5.2"/>
    <s v="Yes"/>
    <n v="81"/>
    <x v="136"/>
    <x v="1"/>
    <n v="8"/>
    <n v="0"/>
    <n v="16382.43"/>
    <s v="Supplies"/>
    <n v="9086.92"/>
    <n v="4.3"/>
    <x v="18"/>
    <x v="0"/>
    <x v="0"/>
    <n v="9086.92"/>
    <n v="7295.51"/>
    <n v="0.55500000000000005"/>
    <n v="1"/>
  </r>
  <r>
    <x v="151"/>
    <d v="2026-08-18T00:00:00"/>
    <d v="2026-08-23T16:48:00"/>
    <x v="6"/>
    <s v="56+"/>
    <s v="Female"/>
    <x v="0"/>
    <s v="Infection"/>
    <x v="0"/>
    <n v="5.7"/>
    <s v="Yes"/>
    <n v="78"/>
    <x v="137"/>
    <x v="0"/>
    <n v="11"/>
    <n v="1"/>
    <n v="4666.67"/>
    <s v="Equipment"/>
    <n v="2626.12"/>
    <n v="3.6"/>
    <x v="21"/>
    <x v="0"/>
    <x v="0"/>
    <n v="2626.12"/>
    <n v="2040.55"/>
    <n v="0.56299999999999994"/>
    <n v="1"/>
  </r>
  <r>
    <x v="152"/>
    <d v="2025-05-18T00:00:00"/>
    <d v="2025-05-18T12:00:00"/>
    <x v="1"/>
    <s v="0-17"/>
    <s v="Male"/>
    <x v="1"/>
    <s v="Neurological"/>
    <x v="0"/>
    <n v="0.5"/>
    <s v="Yes"/>
    <n v="95"/>
    <x v="138"/>
    <x v="1"/>
    <n v="12.3"/>
    <n v="0.3"/>
    <n v="1331.62"/>
    <s v="Labor"/>
    <n v="706.26"/>
    <n v="4"/>
    <x v="16"/>
    <x v="1"/>
    <x v="4"/>
    <n v="706.26"/>
    <n v="625.36"/>
    <n v="0.53"/>
    <n v="1"/>
  </r>
  <r>
    <x v="153"/>
    <d v="2025-03-24T00:00:00"/>
    <d v="2025-03-29T12:00:00"/>
    <x v="0"/>
    <s v="36-55"/>
    <s v="Male"/>
    <x v="0"/>
    <s v="Neurological"/>
    <x v="1"/>
    <n v="5.5"/>
    <s v="Yes"/>
    <n v="30"/>
    <x v="139"/>
    <x v="1"/>
    <n v="13.7"/>
    <n v="1.7"/>
    <n v="8155.02"/>
    <s v="Labor"/>
    <n v="4566.3"/>
    <n v="3.5"/>
    <x v="23"/>
    <x v="1"/>
    <x v="0"/>
    <n v="4566.3"/>
    <n v="3588.72"/>
    <n v="0.56000000000000005"/>
    <n v="1"/>
  </r>
  <r>
    <x v="154"/>
    <d v="2025-02-22T00:00:00"/>
    <d v="2025-02-24T14:24:00"/>
    <x v="4"/>
    <s v="36-55"/>
    <s v="Female"/>
    <x v="1"/>
    <s v="Digestive"/>
    <x v="1"/>
    <n v="2.6"/>
    <s v="Yes"/>
    <n v="88"/>
    <x v="20"/>
    <x v="0"/>
    <n v="8.5"/>
    <n v="0.5"/>
    <n v="14739.93"/>
    <s v="Labor"/>
    <n v="9706.4500000000007"/>
    <n v="3.1"/>
    <x v="13"/>
    <x v="1"/>
    <x v="5"/>
    <n v="9706.4500000000007"/>
    <n v="5033.4799999999996"/>
    <n v="0.65900000000000003"/>
    <n v="1"/>
  </r>
  <r>
    <x v="155"/>
    <d v="2026-07-23T00:00:00"/>
    <d v="2026-07-25T07:12:00"/>
    <x v="4"/>
    <s v="56+"/>
    <s v="Male"/>
    <x v="3"/>
    <s v="Infection"/>
    <x v="0"/>
    <n v="2.2999999999999998"/>
    <s v="Yes"/>
    <n v="76"/>
    <x v="140"/>
    <x v="1"/>
    <n v="12.1"/>
    <n v="0.1"/>
    <n v="13836.29"/>
    <s v="Equipment"/>
    <n v="10694.22"/>
    <n v="4.5999999999999996"/>
    <x v="1"/>
    <x v="0"/>
    <x v="2"/>
    <n v="10694.22"/>
    <n v="3142.07"/>
    <n v="0.77300000000000002"/>
    <n v="1"/>
  </r>
  <r>
    <x v="156"/>
    <d v="2026-12-03T00:00:00"/>
    <d v="2026-12-05T02:24:00"/>
    <x v="1"/>
    <s v="0-17"/>
    <s v="Male"/>
    <x v="3"/>
    <s v="Digestive"/>
    <x v="0"/>
    <n v="2.1"/>
    <s v="No"/>
    <n v="95"/>
    <x v="141"/>
    <x v="1"/>
    <n v="13.7"/>
    <n v="1.7"/>
    <n v="1684.72"/>
    <s v="Equipment"/>
    <n v="1057.51"/>
    <n v="3.4"/>
    <x v="2"/>
    <x v="0"/>
    <x v="3"/>
    <n v="1057.51"/>
    <n v="627.21"/>
    <n v="0.628"/>
    <n v="0"/>
  </r>
  <r>
    <x v="157"/>
    <d v="2026-09-18T00:00:00"/>
    <d v="2026-09-20T16:48:00"/>
    <x v="2"/>
    <s v="18-35"/>
    <s v="Male"/>
    <x v="1"/>
    <s v="Injury"/>
    <x v="1"/>
    <n v="2.7"/>
    <s v="Yes"/>
    <n v="77"/>
    <x v="142"/>
    <x v="1"/>
    <n v="9.5"/>
    <n v="1.5"/>
    <n v="5700.47"/>
    <s v="Labor"/>
    <n v="3277.18"/>
    <n v="3"/>
    <x v="19"/>
    <x v="0"/>
    <x v="3"/>
    <n v="3277.18"/>
    <n v="2423.29"/>
    <n v="0.57499999999999996"/>
    <n v="1"/>
  </r>
  <r>
    <x v="158"/>
    <d v="2026-09-23T00:00:00"/>
    <d v="2026-09-26T21:36:00"/>
    <x v="7"/>
    <s v="18-35"/>
    <s v="Female"/>
    <x v="2"/>
    <s v="Neurological"/>
    <x v="1"/>
    <n v="3.9"/>
    <s v="No"/>
    <n v="22"/>
    <x v="143"/>
    <x v="2"/>
    <n v="9.3000000000000007"/>
    <n v="1.3"/>
    <n v="12553.57"/>
    <s v="Labor"/>
    <n v="7746.63"/>
    <n v="4.2"/>
    <x v="19"/>
    <x v="0"/>
    <x v="2"/>
    <n v="7746.63"/>
    <n v="4806.9399999999996"/>
    <n v="0.61699999999999999"/>
    <n v="0"/>
  </r>
  <r>
    <x v="159"/>
    <d v="2026-04-26T00:00:00"/>
    <d v="2026-04-26T16:48:00"/>
    <x v="1"/>
    <s v="56+"/>
    <s v="Female"/>
    <x v="1"/>
    <s v="Infection"/>
    <x v="0"/>
    <n v="0.7"/>
    <s v="Yes"/>
    <n v="115"/>
    <x v="144"/>
    <x v="1"/>
    <n v="14.7"/>
    <n v="2.7"/>
    <n v="1817.2"/>
    <s v="Labor"/>
    <n v="1258.77"/>
    <n v="2.4"/>
    <x v="12"/>
    <x v="0"/>
    <x v="6"/>
    <n v="1258.77"/>
    <n v="558.42999999999995"/>
    <n v="0.69299999999999995"/>
    <n v="1"/>
  </r>
  <r>
    <x v="160"/>
    <d v="2026-06-24T00:00:00"/>
    <d v="2026-06-26T21:36:00"/>
    <x v="4"/>
    <s v="18-35"/>
    <s v="Female"/>
    <x v="1"/>
    <s v="Infection"/>
    <x v="0"/>
    <n v="2.9"/>
    <s v="Yes"/>
    <n v="71"/>
    <x v="145"/>
    <x v="1"/>
    <n v="11.1"/>
    <n v="1.1000000000000001"/>
    <n v="18500.61"/>
    <s v="Labor"/>
    <n v="13607.54"/>
    <n v="3.9"/>
    <x v="17"/>
    <x v="0"/>
    <x v="2"/>
    <n v="13607.54"/>
    <n v="4893.07"/>
    <n v="0.73599999999999999"/>
    <n v="1"/>
  </r>
  <r>
    <x v="161"/>
    <d v="2026-10-17T00:00:00"/>
    <d v="2026-10-17T19:12:00"/>
    <x v="7"/>
    <s v="0-17"/>
    <s v="Female"/>
    <x v="0"/>
    <s v="Injury"/>
    <x v="1"/>
    <n v="0.8"/>
    <s v="Yes"/>
    <n v="31"/>
    <x v="146"/>
    <x v="1"/>
    <n v="9.6"/>
    <n v="1.6"/>
    <n v="11337.66"/>
    <s v="Labor"/>
    <n v="6818.02"/>
    <n v="3.7"/>
    <x v="0"/>
    <x v="0"/>
    <x v="6"/>
    <n v="6818.02"/>
    <n v="4519.6400000000003"/>
    <n v="0.60099999999999998"/>
    <n v="1"/>
  </r>
  <r>
    <x v="162"/>
    <d v="2026-09-17T00:00:00"/>
    <d v="2026-09-20T16:48:00"/>
    <x v="7"/>
    <s v="36-55"/>
    <s v="Male"/>
    <x v="0"/>
    <s v="Digestive"/>
    <x v="0"/>
    <n v="3.7"/>
    <s v="No"/>
    <n v="73"/>
    <x v="142"/>
    <x v="1"/>
    <n v="13.3"/>
    <n v="1.3"/>
    <n v="10966.58"/>
    <s v="Labor"/>
    <n v="7129.05"/>
    <n v="3.5"/>
    <x v="19"/>
    <x v="0"/>
    <x v="3"/>
    <n v="7129.05"/>
    <n v="3837.53"/>
    <n v="0.65"/>
    <n v="0"/>
  </r>
  <r>
    <x v="163"/>
    <d v="2026-03-29T00:00:00"/>
    <d v="2026-03-29T09:36:00"/>
    <x v="1"/>
    <s v="36-55"/>
    <s v="Female"/>
    <x v="2"/>
    <s v="General"/>
    <x v="0"/>
    <n v="0.4"/>
    <s v="Yes"/>
    <n v="112"/>
    <x v="147"/>
    <x v="0"/>
    <n v="14.6"/>
    <n v="2.6"/>
    <n v="1735.05"/>
    <s v="Labor"/>
    <n v="902.37"/>
    <n v="2.7"/>
    <x v="15"/>
    <x v="0"/>
    <x v="6"/>
    <n v="902.37"/>
    <n v="832.68"/>
    <n v="0.52"/>
    <n v="1"/>
  </r>
  <r>
    <x v="164"/>
    <d v="2026-08-31T00:00:00"/>
    <d v="2026-09-03T19:12:00"/>
    <x v="4"/>
    <s v="56+"/>
    <s v="Female"/>
    <x v="0"/>
    <s v="Infection"/>
    <x v="0"/>
    <n v="3.8"/>
    <s v="No"/>
    <n v="102"/>
    <x v="148"/>
    <x v="1"/>
    <n v="9.6"/>
    <n v="1.6"/>
    <n v="11972.66"/>
    <s v="Labor"/>
    <n v="7919.74"/>
    <n v="3.6"/>
    <x v="21"/>
    <x v="0"/>
    <x v="4"/>
    <n v="7919.74"/>
    <n v="4052.92"/>
    <n v="0.66100000000000003"/>
    <n v="0"/>
  </r>
  <r>
    <x v="165"/>
    <d v="2026-12-16T00:00:00"/>
    <d v="2026-12-23T14:24:00"/>
    <x v="4"/>
    <s v="56+"/>
    <s v="Female"/>
    <x v="3"/>
    <s v="Cardiac"/>
    <x v="0"/>
    <n v="7.6"/>
    <s v="Yes"/>
    <n v="104"/>
    <x v="149"/>
    <x v="1"/>
    <n v="14"/>
    <n v="2"/>
    <n v="22054.400000000001"/>
    <s v="Supplies"/>
    <n v="15567.16"/>
    <n v="3.5"/>
    <x v="2"/>
    <x v="0"/>
    <x v="1"/>
    <n v="15567.16"/>
    <n v="6487.24"/>
    <n v="0.70599999999999996"/>
    <n v="1"/>
  </r>
  <r>
    <x v="166"/>
    <d v="2025-06-22T00:00:00"/>
    <d v="2025-06-22T12:00:00"/>
    <x v="2"/>
    <s v="36-55"/>
    <s v="Male"/>
    <x v="2"/>
    <s v="Respiratory"/>
    <x v="0"/>
    <n v="0.5"/>
    <s v="Yes"/>
    <n v="52"/>
    <x v="150"/>
    <x v="0"/>
    <n v="11.7"/>
    <n v="1.7"/>
    <n v="4617.33"/>
    <s v="Supplies"/>
    <n v="3006.9"/>
    <n v="3.5"/>
    <x v="4"/>
    <x v="1"/>
    <x v="6"/>
    <n v="3006.9"/>
    <n v="1610.43"/>
    <n v="0.65100000000000002"/>
    <n v="1"/>
  </r>
  <r>
    <x v="167"/>
    <d v="2026-01-30T00:00:00"/>
    <d v="2026-02-13T02:24:00"/>
    <x v="2"/>
    <s v="56+"/>
    <s v="Male"/>
    <x v="0"/>
    <s v="Neurological"/>
    <x v="1"/>
    <n v="14.1"/>
    <s v="Yes"/>
    <n v="19"/>
    <x v="151"/>
    <x v="2"/>
    <n v="8.6999999999999993"/>
    <n v="0.7"/>
    <n v="10813.37"/>
    <s v="Supplies"/>
    <n v="5964.57"/>
    <n v="3.8"/>
    <x v="9"/>
    <x v="0"/>
    <x v="3"/>
    <n v="5964.57"/>
    <n v="4848.8"/>
    <n v="0.55200000000000005"/>
    <n v="1"/>
  </r>
  <r>
    <x v="168"/>
    <d v="2026-05-24T00:00:00"/>
    <d v="2026-05-24T14:24:00"/>
    <x v="1"/>
    <s v="56+"/>
    <s v="Male"/>
    <x v="0"/>
    <s v="Injury"/>
    <x v="0"/>
    <n v="0.6"/>
    <s v="Yes"/>
    <n v="94"/>
    <x v="129"/>
    <x v="0"/>
    <n v="9.6999999999999993"/>
    <n v="1.7"/>
    <n v="1139.78"/>
    <s v="Supplies"/>
    <n v="729.58"/>
    <n v="2.9"/>
    <x v="11"/>
    <x v="0"/>
    <x v="4"/>
    <n v="729.58"/>
    <n v="410.2"/>
    <n v="0.64"/>
    <n v="1"/>
  </r>
  <r>
    <x v="169"/>
    <d v="2025-05-28T00:00:00"/>
    <d v="2025-05-31T02:24:00"/>
    <x v="3"/>
    <s v="18-35"/>
    <s v="Male"/>
    <x v="1"/>
    <s v="Injury"/>
    <x v="0"/>
    <n v="3.1"/>
    <s v="Yes"/>
    <n v="81"/>
    <x v="125"/>
    <x v="0"/>
    <n v="11.4"/>
    <n v="1.4"/>
    <n v="10258.540000000001"/>
    <s v="Equipment"/>
    <n v="6246.49"/>
    <n v="3.6"/>
    <x v="16"/>
    <x v="1"/>
    <x v="2"/>
    <n v="6246.49"/>
    <n v="4012.05"/>
    <n v="0.60899999999999999"/>
    <n v="1"/>
  </r>
  <r>
    <x v="170"/>
    <d v="2026-05-19T00:00:00"/>
    <d v="2026-05-21T04:48:00"/>
    <x v="6"/>
    <s v="56+"/>
    <s v="Male"/>
    <x v="3"/>
    <s v="Respiratory"/>
    <x v="0"/>
    <n v="2.2000000000000002"/>
    <s v="No"/>
    <n v="56"/>
    <x v="152"/>
    <x v="1"/>
    <n v="9"/>
    <n v="1"/>
    <n v="3354.21"/>
    <s v="Labor"/>
    <n v="1853.83"/>
    <n v="3.4"/>
    <x v="11"/>
    <x v="0"/>
    <x v="0"/>
    <n v="1853.83"/>
    <n v="1500.38"/>
    <n v="0.55300000000000005"/>
    <n v="0"/>
  </r>
  <r>
    <x v="171"/>
    <d v="2025-09-14T00:00:00"/>
    <d v="2025-09-14T12:00:00"/>
    <x v="1"/>
    <s v="36-55"/>
    <s v="Male"/>
    <x v="0"/>
    <s v="Cardiac"/>
    <x v="0"/>
    <n v="0.5"/>
    <s v="No"/>
    <n v="35"/>
    <x v="153"/>
    <x v="2"/>
    <n v="10.6"/>
    <n v="2.6"/>
    <n v="2100.35"/>
    <s v="Labor"/>
    <n v="1458.81"/>
    <n v="4.2"/>
    <x v="3"/>
    <x v="1"/>
    <x v="6"/>
    <n v="1458.81"/>
    <n v="641.54"/>
    <n v="0.69499999999999995"/>
    <n v="0"/>
  </r>
  <r>
    <x v="172"/>
    <d v="2026-06-21T00:00:00"/>
    <d v="2026-06-23T09:36:00"/>
    <x v="3"/>
    <s v="36-55"/>
    <s v="Male"/>
    <x v="1"/>
    <s v="Respiratory"/>
    <x v="0"/>
    <n v="2.4"/>
    <s v="No"/>
    <n v="42"/>
    <x v="154"/>
    <x v="1"/>
    <n v="9.8000000000000007"/>
    <n v="1.8"/>
    <n v="9409.7099999999991"/>
    <s v="Labor"/>
    <n v="5442.39"/>
    <n v="3.1"/>
    <x v="17"/>
    <x v="0"/>
    <x v="4"/>
    <n v="5442.39"/>
    <n v="3967.32"/>
    <n v="0.57799999999999996"/>
    <n v="0"/>
  </r>
  <r>
    <x v="173"/>
    <d v="2025-05-29T00:00:00"/>
    <d v="2025-06-09T21:36:00"/>
    <x v="5"/>
    <s v="36-55"/>
    <s v="Male"/>
    <x v="2"/>
    <s v="Infection"/>
    <x v="0"/>
    <n v="11.9"/>
    <s v="Yes"/>
    <n v="46"/>
    <x v="125"/>
    <x v="1"/>
    <n v="9"/>
    <n v="1"/>
    <n v="34973.93"/>
    <s v="Labor"/>
    <n v="22856.240000000002"/>
    <n v="3.6"/>
    <x v="16"/>
    <x v="1"/>
    <x v="2"/>
    <n v="22856.240000000002"/>
    <n v="12117.69"/>
    <n v="0.65400000000000003"/>
    <n v="1"/>
  </r>
  <r>
    <x v="174"/>
    <d v="2026-12-17T00:00:00"/>
    <d v="2026-12-18T16:48:00"/>
    <x v="1"/>
    <s v="36-55"/>
    <s v="Female"/>
    <x v="2"/>
    <s v="General"/>
    <x v="0"/>
    <n v="1.7"/>
    <s v="No"/>
    <n v="115"/>
    <x v="155"/>
    <x v="1"/>
    <n v="10.199999999999999"/>
    <n v="2.2000000000000002"/>
    <n v="1854.96"/>
    <s v="Supplies"/>
    <n v="1001.04"/>
    <n v="2.2000000000000002"/>
    <x v="2"/>
    <x v="0"/>
    <x v="3"/>
    <n v="1001.04"/>
    <n v="853.92"/>
    <n v="0.54"/>
    <n v="0"/>
  </r>
  <r>
    <x v="175"/>
    <d v="2025-03-22T00:00:00"/>
    <d v="2025-03-24T16:48:00"/>
    <x v="7"/>
    <s v="0-17"/>
    <s v="Female"/>
    <x v="1"/>
    <s v="Digestive"/>
    <x v="0"/>
    <n v="2.7"/>
    <s v="No"/>
    <n v="54"/>
    <x v="156"/>
    <x v="0"/>
    <n v="9.6"/>
    <n v="1.6"/>
    <n v="11473.06"/>
    <s v="Labor"/>
    <n v="7612.83"/>
    <n v="3.7"/>
    <x v="23"/>
    <x v="1"/>
    <x v="6"/>
    <n v="7612.83"/>
    <n v="3860.23"/>
    <n v="0.66400000000000003"/>
    <n v="0"/>
  </r>
  <r>
    <x v="176"/>
    <d v="2025-09-23T00:00:00"/>
    <d v="2025-09-24T00:00:00"/>
    <x v="1"/>
    <s v="56+"/>
    <s v="Male"/>
    <x v="0"/>
    <s v="Injury"/>
    <x v="0"/>
    <n v="1"/>
    <s v="Yes"/>
    <n v="113"/>
    <x v="157"/>
    <x v="1"/>
    <n v="13.8"/>
    <n v="1.8"/>
    <n v="1679.07"/>
    <s v="Labor"/>
    <n v="874.46"/>
    <n v="2.7"/>
    <x v="3"/>
    <x v="1"/>
    <x v="0"/>
    <n v="874.46"/>
    <n v="804.61"/>
    <n v="0.52100000000000002"/>
    <n v="1"/>
  </r>
  <r>
    <x v="177"/>
    <d v="2025-10-29T00:00:00"/>
    <d v="2025-11-01T14:24:00"/>
    <x v="7"/>
    <s v="56+"/>
    <s v="Female"/>
    <x v="2"/>
    <s v="Digestive"/>
    <x v="2"/>
    <n v="3.6"/>
    <s v="No"/>
    <n v="18"/>
    <x v="158"/>
    <x v="1"/>
    <n v="12"/>
    <n v="0"/>
    <n v="13345.98"/>
    <s v="Supplies"/>
    <n v="8938.6299999999992"/>
    <n v="4.5999999999999996"/>
    <x v="8"/>
    <x v="1"/>
    <x v="1"/>
    <n v="8938.6299999999992"/>
    <n v="4407.3500000000004"/>
    <n v="0.67"/>
    <n v="0"/>
  </r>
  <r>
    <x v="178"/>
    <d v="2026-04-14T00:00:00"/>
    <d v="2026-04-22T12:00:00"/>
    <x v="5"/>
    <s v="56+"/>
    <s v="Female"/>
    <x v="0"/>
    <s v="Digestive"/>
    <x v="0"/>
    <n v="8.5"/>
    <s v="Yes"/>
    <n v="55"/>
    <x v="159"/>
    <x v="0"/>
    <n v="14.3"/>
    <n v="2.2999999999999998"/>
    <n v="27290.720000000001"/>
    <s v="Supplies"/>
    <n v="18251.79"/>
    <n v="3.5"/>
    <x v="12"/>
    <x v="0"/>
    <x v="1"/>
    <n v="18251.79"/>
    <n v="9038.93"/>
    <n v="0.66900000000000004"/>
    <n v="1"/>
  </r>
  <r>
    <x v="179"/>
    <d v="2026-04-02T00:00:00"/>
    <d v="2026-04-07T04:48:00"/>
    <x v="3"/>
    <s v="18-35"/>
    <s v="Female"/>
    <x v="0"/>
    <s v="Digestive"/>
    <x v="1"/>
    <n v="5.2"/>
    <s v="Yes"/>
    <n v="55"/>
    <x v="160"/>
    <x v="1"/>
    <n v="8"/>
    <n v="0"/>
    <n v="10671.84"/>
    <s v="Supplies"/>
    <n v="6355.03"/>
    <n v="4.3"/>
    <x v="12"/>
    <x v="0"/>
    <x v="2"/>
    <n v="6355.03"/>
    <n v="4316.8100000000004"/>
    <n v="0.59499999999999997"/>
    <n v="1"/>
  </r>
  <r>
    <x v="180"/>
    <d v="2025-12-20T00:00:00"/>
    <d v="2025-12-25T02:24:00"/>
    <x v="3"/>
    <s v="56+"/>
    <s v="Other"/>
    <x v="0"/>
    <s v="General"/>
    <x v="0"/>
    <n v="5.0999999999999996"/>
    <s v="Yes"/>
    <n v="83"/>
    <x v="161"/>
    <x v="0"/>
    <n v="13.9"/>
    <n v="1.9"/>
    <n v="9525.89"/>
    <s v="Labor"/>
    <n v="6978.75"/>
    <n v="2.8"/>
    <x v="7"/>
    <x v="1"/>
    <x v="5"/>
    <n v="6978.75"/>
    <n v="2547.14"/>
    <n v="0.73299999999999998"/>
    <n v="1"/>
  </r>
  <r>
    <x v="181"/>
    <d v="2026-01-10T00:00:00"/>
    <d v="2026-01-13T02:24:00"/>
    <x v="4"/>
    <s v="0-17"/>
    <s v="Male"/>
    <x v="0"/>
    <s v="Digestive"/>
    <x v="0"/>
    <n v="3.1"/>
    <s v="Yes"/>
    <n v="67"/>
    <x v="162"/>
    <x v="1"/>
    <n v="10.1"/>
    <n v="2.1"/>
    <n v="14759.22"/>
    <s v="Supplies"/>
    <n v="8959.58"/>
    <n v="3.2"/>
    <x v="9"/>
    <x v="0"/>
    <x v="5"/>
    <n v="8959.58"/>
    <n v="5799.64"/>
    <n v="0.60699999999999998"/>
    <n v="1"/>
  </r>
  <r>
    <x v="182"/>
    <d v="2025-10-09T00:00:00"/>
    <d v="2025-10-10T02:24:00"/>
    <x v="1"/>
    <s v="18-35"/>
    <s v="Female"/>
    <x v="2"/>
    <s v="Infection"/>
    <x v="1"/>
    <n v="1.1000000000000001"/>
    <s v="No"/>
    <n v="47"/>
    <x v="163"/>
    <x v="1"/>
    <n v="12.8"/>
    <n v="0.8"/>
    <n v="1626.57"/>
    <s v="Labor"/>
    <n v="746.26"/>
    <n v="4.5"/>
    <x v="8"/>
    <x v="1"/>
    <x v="2"/>
    <n v="746.26"/>
    <n v="880.31"/>
    <n v="0.45900000000000002"/>
    <n v="0"/>
  </r>
  <r>
    <x v="183"/>
    <d v="2025-03-17T00:00:00"/>
    <d v="2025-03-23T12:00:00"/>
    <x v="3"/>
    <s v="18-35"/>
    <s v="Female"/>
    <x v="0"/>
    <s v="General"/>
    <x v="0"/>
    <n v="6.5"/>
    <s v="Yes"/>
    <n v="88"/>
    <x v="164"/>
    <x v="1"/>
    <n v="9.1999999999999993"/>
    <n v="1.2"/>
    <n v="10417.200000000001"/>
    <s v="Labor"/>
    <n v="7105.04"/>
    <n v="3.1"/>
    <x v="23"/>
    <x v="1"/>
    <x v="4"/>
    <n v="7105.04"/>
    <n v="3312.16"/>
    <n v="0.68200000000000005"/>
    <n v="1"/>
  </r>
  <r>
    <x v="184"/>
    <d v="2026-05-02T00:00:00"/>
    <d v="2026-05-08T19:12:00"/>
    <x v="6"/>
    <s v="0-17"/>
    <s v="Male"/>
    <x v="2"/>
    <s v="Injury"/>
    <x v="0"/>
    <n v="6.8"/>
    <s v="Yes"/>
    <n v="33"/>
    <x v="165"/>
    <x v="0"/>
    <n v="8.9"/>
    <n v="0.9"/>
    <n v="6416.72"/>
    <s v="Labor"/>
    <n v="3118.4"/>
    <n v="3.8"/>
    <x v="11"/>
    <x v="0"/>
    <x v="6"/>
    <n v="3118.4"/>
    <n v="3298.32"/>
    <n v="0.48599999999999999"/>
    <n v="1"/>
  </r>
  <r>
    <x v="185"/>
    <d v="2025-04-02T00:00:00"/>
    <d v="2025-04-05T21:36:00"/>
    <x v="0"/>
    <s v="36-55"/>
    <s v="Other"/>
    <x v="2"/>
    <s v="Digestive"/>
    <x v="0"/>
    <n v="3.9"/>
    <s v="Yes"/>
    <n v="66"/>
    <x v="166"/>
    <x v="1"/>
    <n v="9.4"/>
    <n v="1.4"/>
    <n v="12158.98"/>
    <s v="Labor"/>
    <n v="7067.47"/>
    <n v="3.5"/>
    <x v="10"/>
    <x v="1"/>
    <x v="1"/>
    <n v="7067.47"/>
    <n v="5091.51"/>
    <n v="0.58099999999999996"/>
    <n v="1"/>
  </r>
  <r>
    <x v="186"/>
    <d v="2026-12-04T00:00:00"/>
    <d v="2026-12-07T19:12:00"/>
    <x v="5"/>
    <s v="36-55"/>
    <s v="Female"/>
    <x v="3"/>
    <s v="Injury"/>
    <x v="0"/>
    <n v="3.8"/>
    <s v="Yes"/>
    <n v="75"/>
    <x v="89"/>
    <x v="1"/>
    <n v="14.1"/>
    <n v="2.1"/>
    <n v="23262.240000000002"/>
    <s v="Labor"/>
    <n v="17765.93"/>
    <n v="3.4"/>
    <x v="2"/>
    <x v="0"/>
    <x v="5"/>
    <n v="17765.93"/>
    <n v="5496.31"/>
    <n v="0.76400000000000001"/>
    <n v="1"/>
  </r>
  <r>
    <x v="187"/>
    <d v="2026-12-08T00:00:00"/>
    <d v="2026-12-10T04:48:00"/>
    <x v="4"/>
    <s v="56+"/>
    <s v="Male"/>
    <x v="2"/>
    <s v="General"/>
    <x v="1"/>
    <n v="2.2000000000000002"/>
    <s v="Yes"/>
    <n v="63"/>
    <x v="47"/>
    <x v="1"/>
    <n v="10.3"/>
    <n v="0.3"/>
    <n v="14551.06"/>
    <s v="Labor"/>
    <n v="10204.959999999999"/>
    <n v="3.7"/>
    <x v="2"/>
    <x v="0"/>
    <x v="1"/>
    <n v="10204.959999999999"/>
    <n v="4346.1000000000004"/>
    <n v="0.70099999999999996"/>
    <n v="1"/>
  </r>
  <r>
    <x v="188"/>
    <d v="2025-01-09T00:00:00"/>
    <d v="2025-01-11T19:12:00"/>
    <x v="6"/>
    <s v="56+"/>
    <s v="Female"/>
    <x v="3"/>
    <s v="Digestive"/>
    <x v="1"/>
    <n v="2.8"/>
    <s v="No"/>
    <n v="42"/>
    <x v="167"/>
    <x v="1"/>
    <n v="8"/>
    <n v="0"/>
    <n v="4023.38"/>
    <s v="Labor"/>
    <n v="1720.24"/>
    <n v="4.4000000000000004"/>
    <x v="22"/>
    <x v="1"/>
    <x v="3"/>
    <n v="1720.24"/>
    <n v="2303.14"/>
    <n v="0.42799999999999999"/>
    <n v="0"/>
  </r>
  <r>
    <x v="189"/>
    <d v="2025-09-13T00:00:00"/>
    <d v="2025-09-14T00:00:00"/>
    <x v="4"/>
    <s v="56+"/>
    <s v="Male"/>
    <x v="0"/>
    <s v="Infection"/>
    <x v="0"/>
    <n v="1"/>
    <s v="Yes"/>
    <n v="96"/>
    <x v="153"/>
    <x v="0"/>
    <n v="10.8"/>
    <n v="2.8"/>
    <n v="11904.44"/>
    <s v="Labor"/>
    <n v="7611.87"/>
    <n v="2.9"/>
    <x v="3"/>
    <x v="1"/>
    <x v="6"/>
    <n v="7611.87"/>
    <n v="4292.57"/>
    <n v="0.63900000000000001"/>
    <n v="1"/>
  </r>
  <r>
    <x v="190"/>
    <d v="2026-07-22T00:00:00"/>
    <d v="2026-07-23T14:24:00"/>
    <x v="1"/>
    <s v="36-55"/>
    <s v="Female"/>
    <x v="1"/>
    <s v="Respiratory"/>
    <x v="0"/>
    <n v="1.6"/>
    <s v="Yes"/>
    <n v="111"/>
    <x v="140"/>
    <x v="2"/>
    <n v="11"/>
    <n v="1"/>
    <n v="2360.42"/>
    <s v="Equipment"/>
    <n v="1489.74"/>
    <n v="3.6"/>
    <x v="1"/>
    <x v="0"/>
    <x v="2"/>
    <n v="1489.74"/>
    <n v="870.68"/>
    <n v="0.63100000000000001"/>
    <n v="1"/>
  </r>
  <r>
    <x v="191"/>
    <d v="2025-11-26T00:00:00"/>
    <d v="2025-11-27T14:24:00"/>
    <x v="1"/>
    <s v="56+"/>
    <s v="Male"/>
    <x v="0"/>
    <s v="Digestive"/>
    <x v="1"/>
    <n v="1.6"/>
    <s v="No"/>
    <n v="75"/>
    <x v="168"/>
    <x v="0"/>
    <n v="8.1"/>
    <n v="0.1"/>
    <n v="1790.29"/>
    <s v="Labor"/>
    <n v="1256.27"/>
    <n v="4.2"/>
    <x v="6"/>
    <x v="1"/>
    <x v="1"/>
    <n v="1256.27"/>
    <n v="534.02"/>
    <n v="0.70199999999999996"/>
    <n v="0"/>
  </r>
  <r>
    <x v="192"/>
    <d v="2025-04-03T00:00:00"/>
    <d v="2025-04-03T16:48:00"/>
    <x v="1"/>
    <s v="56+"/>
    <s v="Male"/>
    <x v="1"/>
    <s v="Neurological"/>
    <x v="0"/>
    <n v="0.7"/>
    <s v="Yes"/>
    <n v="84"/>
    <x v="169"/>
    <x v="0"/>
    <n v="9.4"/>
    <n v="1.4"/>
    <n v="2500.39"/>
    <s v="Labor"/>
    <n v="1264.3699999999999"/>
    <n v="2.8"/>
    <x v="10"/>
    <x v="1"/>
    <x v="2"/>
    <n v="1264.3699999999999"/>
    <n v="1236.02"/>
    <n v="0.50600000000000001"/>
    <n v="1"/>
  </r>
  <r>
    <x v="193"/>
    <d v="2025-02-08T00:00:00"/>
    <d v="2025-02-10T04:48:00"/>
    <x v="6"/>
    <s v="36-55"/>
    <s v="Female"/>
    <x v="0"/>
    <s v="Neurological"/>
    <x v="1"/>
    <n v="2.2000000000000002"/>
    <s v="No"/>
    <n v="83"/>
    <x v="105"/>
    <x v="1"/>
    <n v="9.4"/>
    <n v="1.4"/>
    <n v="3732.2"/>
    <s v="Labor"/>
    <n v="2366.54"/>
    <n v="3.5"/>
    <x v="13"/>
    <x v="1"/>
    <x v="5"/>
    <n v="2366.54"/>
    <n v="1365.66"/>
    <n v="0.63400000000000001"/>
    <n v="0"/>
  </r>
  <r>
    <x v="194"/>
    <d v="2026-03-03T00:00:00"/>
    <d v="2026-03-05T21:36:00"/>
    <x v="3"/>
    <s v="56+"/>
    <s v="Male"/>
    <x v="2"/>
    <s v="Respiratory"/>
    <x v="2"/>
    <n v="2.9"/>
    <s v="Yes"/>
    <n v="45"/>
    <x v="170"/>
    <x v="2"/>
    <n v="8.9"/>
    <n v="0.9"/>
    <n v="10152.39"/>
    <s v="Supplies"/>
    <n v="5688.19"/>
    <n v="3.8"/>
    <x v="15"/>
    <x v="0"/>
    <x v="1"/>
    <n v="5688.19"/>
    <n v="4464.2"/>
    <n v="0.56000000000000005"/>
    <n v="1"/>
  </r>
  <r>
    <x v="195"/>
    <d v="2026-02-03T00:00:00"/>
    <d v="2026-02-04T02:24:00"/>
    <x v="0"/>
    <s v="36-55"/>
    <s v="Male"/>
    <x v="0"/>
    <s v="Cardiac"/>
    <x v="0"/>
    <n v="1.1000000000000001"/>
    <s v="Yes"/>
    <n v="86"/>
    <x v="171"/>
    <x v="1"/>
    <n v="9.5"/>
    <n v="1.5"/>
    <n v="11112.48"/>
    <s v="Labor"/>
    <n v="7695.36"/>
    <n v="2.8"/>
    <x v="5"/>
    <x v="0"/>
    <x v="1"/>
    <n v="7695.36"/>
    <n v="3417.12"/>
    <n v="0.69199999999999995"/>
    <n v="1"/>
  </r>
  <r>
    <x v="196"/>
    <d v="2025-03-07T00:00:00"/>
    <d v="2025-03-15T09:36:00"/>
    <x v="5"/>
    <s v="18-35"/>
    <s v="Male"/>
    <x v="0"/>
    <s v="General"/>
    <x v="0"/>
    <n v="8.4"/>
    <s v="Yes"/>
    <n v="58"/>
    <x v="172"/>
    <x v="0"/>
    <n v="12.2"/>
    <n v="2.2000000000000002"/>
    <n v="31011.86"/>
    <s v="Supplies"/>
    <n v="20392.759999999998"/>
    <n v="3.8"/>
    <x v="23"/>
    <x v="1"/>
    <x v="5"/>
    <n v="20392.759999999998"/>
    <n v="10619.1"/>
    <n v="0.65800000000000003"/>
    <n v="1"/>
  </r>
  <r>
    <x v="197"/>
    <d v="2026-12-14T00:00:00"/>
    <d v="2026-12-18T14:24:00"/>
    <x v="3"/>
    <s v="36-55"/>
    <s v="Male"/>
    <x v="1"/>
    <s v="Respiratory"/>
    <x v="2"/>
    <n v="4.5999999999999996"/>
    <s v="Yes"/>
    <n v="40"/>
    <x v="173"/>
    <x v="2"/>
    <n v="8.6999999999999993"/>
    <n v="0.7"/>
    <n v="9085.32"/>
    <s v="Supplies"/>
    <n v="5325.8"/>
    <n v="3.6"/>
    <x v="2"/>
    <x v="0"/>
    <x v="0"/>
    <n v="5325.8"/>
    <n v="3759.52"/>
    <n v="0.58599999999999997"/>
    <n v="1"/>
  </r>
  <r>
    <x v="198"/>
    <d v="2026-06-15T00:00:00"/>
    <d v="2026-06-17T09:36:00"/>
    <x v="3"/>
    <s v="36-55"/>
    <s v="Female"/>
    <x v="3"/>
    <s v="Respiratory"/>
    <x v="0"/>
    <n v="2.4"/>
    <s v="No"/>
    <n v="67"/>
    <x v="174"/>
    <x v="1"/>
    <n v="9.4"/>
    <n v="1.4"/>
    <n v="10387.36"/>
    <s v="Equipment"/>
    <n v="6473.86"/>
    <n v="3"/>
    <x v="17"/>
    <x v="0"/>
    <x v="0"/>
    <n v="6473.86"/>
    <n v="3913.5"/>
    <n v="0.623"/>
    <n v="0"/>
  </r>
  <r>
    <x v="199"/>
    <d v="2025-07-25T00:00:00"/>
    <d v="2025-07-28T16:48:00"/>
    <x v="1"/>
    <s v="56+"/>
    <s v="Male"/>
    <x v="0"/>
    <s v="Respiratory"/>
    <x v="0"/>
    <n v="3.7"/>
    <s v="No"/>
    <n v="127"/>
    <x v="175"/>
    <x v="2"/>
    <n v="10.1"/>
    <n v="2.1"/>
    <n v="3076.63"/>
    <s v="Labor"/>
    <n v="1960.6"/>
    <n v="2.5"/>
    <x v="20"/>
    <x v="1"/>
    <x v="3"/>
    <n v="1960.6"/>
    <n v="1116.03"/>
    <n v="0.63700000000000001"/>
    <n v="0"/>
  </r>
  <r>
    <x v="200"/>
    <d v="2026-03-04T00:00:00"/>
    <d v="2026-03-05T00:00:00"/>
    <x v="1"/>
    <s v="18-35"/>
    <s v="Female"/>
    <x v="3"/>
    <s v="Neurological"/>
    <x v="0"/>
    <n v="1"/>
    <s v="Yes"/>
    <n v="87"/>
    <x v="110"/>
    <x v="0"/>
    <n v="13.5"/>
    <n v="1.5"/>
    <n v="1279.25"/>
    <s v="Supplies"/>
    <n v="785.74"/>
    <n v="3.2"/>
    <x v="15"/>
    <x v="0"/>
    <x v="2"/>
    <n v="785.74"/>
    <n v="493.51"/>
    <n v="0.61399999999999999"/>
    <n v="1"/>
  </r>
  <r>
    <x v="201"/>
    <d v="2025-10-03T00:00:00"/>
    <d v="2025-10-03T14:24:00"/>
    <x v="0"/>
    <s v="36-55"/>
    <s v="Male"/>
    <x v="0"/>
    <s v="Injury"/>
    <x v="0"/>
    <n v="0.6"/>
    <s v="Yes"/>
    <n v="87"/>
    <x v="123"/>
    <x v="2"/>
    <n v="8.9"/>
    <n v="0.9"/>
    <n v="8109.08"/>
    <s v="Supplies"/>
    <n v="4899.88"/>
    <n v="3.4"/>
    <x v="8"/>
    <x v="1"/>
    <x v="3"/>
    <n v="4899.88"/>
    <n v="3209.2"/>
    <n v="0.60399999999999998"/>
    <n v="1"/>
  </r>
  <r>
    <x v="202"/>
    <d v="2026-05-15T00:00:00"/>
    <d v="2026-05-21T19:12:00"/>
    <x v="3"/>
    <s v="56+"/>
    <s v="Male"/>
    <x v="1"/>
    <s v="Cardiac"/>
    <x v="2"/>
    <n v="6.8"/>
    <s v="Yes"/>
    <n v="66"/>
    <x v="30"/>
    <x v="0"/>
    <n v="9.3000000000000007"/>
    <n v="1.3"/>
    <n v="12168.01"/>
    <s v="Labor"/>
    <n v="6934.11"/>
    <n v="4.5"/>
    <x v="11"/>
    <x v="0"/>
    <x v="5"/>
    <n v="6934.11"/>
    <n v="5233.8999999999996"/>
    <n v="0.56999999999999995"/>
    <n v="1"/>
  </r>
  <r>
    <x v="203"/>
    <d v="2025-09-24T00:00:00"/>
    <d v="2025-10-01T04:48:00"/>
    <x v="4"/>
    <s v="56+"/>
    <s v="Male"/>
    <x v="3"/>
    <s v="General"/>
    <x v="0"/>
    <n v="7.2"/>
    <s v="No"/>
    <n v="81"/>
    <x v="81"/>
    <x v="0"/>
    <n v="10.4"/>
    <n v="2.4"/>
    <n v="18339.080000000002"/>
    <s v="Supplies"/>
    <n v="14061.29"/>
    <n v="3"/>
    <x v="3"/>
    <x v="1"/>
    <x v="2"/>
    <n v="14061.29"/>
    <n v="4277.79"/>
    <n v="0.76700000000000002"/>
    <n v="0"/>
  </r>
  <r>
    <x v="204"/>
    <d v="2026-12-21T00:00:00"/>
    <d v="2026-12-22T21:36:00"/>
    <x v="1"/>
    <s v="18-35"/>
    <s v="Female"/>
    <x v="0"/>
    <s v="Cardiac"/>
    <x v="0"/>
    <n v="1.9"/>
    <s v="Yes"/>
    <n v="98"/>
    <x v="36"/>
    <x v="1"/>
    <n v="9.6999999999999993"/>
    <n v="1.7"/>
    <n v="1693.46"/>
    <s v="Labor"/>
    <n v="1010.37"/>
    <n v="2.7"/>
    <x v="2"/>
    <x v="0"/>
    <x v="0"/>
    <n v="1010.37"/>
    <n v="683.09"/>
    <n v="0.59699999999999998"/>
    <n v="1"/>
  </r>
  <r>
    <x v="205"/>
    <d v="2025-09-12T00:00:00"/>
    <d v="2025-09-12T09:36:00"/>
    <x v="1"/>
    <s v="18-35"/>
    <s v="Male"/>
    <x v="2"/>
    <s v="Cardiac"/>
    <x v="1"/>
    <n v="0.4"/>
    <s v="No"/>
    <n v="92"/>
    <x v="176"/>
    <x v="1"/>
    <n v="13.2"/>
    <n v="1.2"/>
    <n v="1554.1"/>
    <s v="Labor"/>
    <n v="857.04"/>
    <n v="3.6"/>
    <x v="3"/>
    <x v="1"/>
    <x v="5"/>
    <n v="857.04"/>
    <n v="697.06"/>
    <n v="0.55100000000000005"/>
    <n v="0"/>
  </r>
  <r>
    <x v="206"/>
    <d v="2026-02-27T00:00:00"/>
    <d v="2026-03-03T00:00:00"/>
    <x v="3"/>
    <s v="36-55"/>
    <s v="Male"/>
    <x v="0"/>
    <s v="Infection"/>
    <x v="0"/>
    <n v="4"/>
    <s v="Yes"/>
    <n v="73"/>
    <x v="177"/>
    <x v="1"/>
    <n v="11.9"/>
    <n v="1.9"/>
    <n v="7211.23"/>
    <s v="Equipment"/>
    <n v="4559.54"/>
    <n v="2.7"/>
    <x v="5"/>
    <x v="0"/>
    <x v="3"/>
    <n v="4559.54"/>
    <n v="2651.69"/>
    <n v="0.63200000000000001"/>
    <n v="1"/>
  </r>
  <r>
    <x v="207"/>
    <d v="2025-12-29T00:00:00"/>
    <d v="2026-01-01T04:48:00"/>
    <x v="7"/>
    <s v="36-55"/>
    <s v="Male"/>
    <x v="0"/>
    <s v="Digestive"/>
    <x v="1"/>
    <n v="3.2"/>
    <s v="No"/>
    <n v="8"/>
    <x v="178"/>
    <x v="1"/>
    <n v="12"/>
    <n v="0"/>
    <n v="12843.68"/>
    <s v="Labor"/>
    <n v="8443.0499999999993"/>
    <n v="4.0999999999999996"/>
    <x v="7"/>
    <x v="1"/>
    <x v="4"/>
    <n v="8443.0499999999993"/>
    <n v="4400.63"/>
    <n v="0.65700000000000003"/>
    <n v="0"/>
  </r>
  <r>
    <x v="208"/>
    <d v="2025-09-05T00:00:00"/>
    <d v="2025-09-05T21:36:00"/>
    <x v="1"/>
    <s v="0-17"/>
    <s v="Female"/>
    <x v="1"/>
    <s v="Respiratory"/>
    <x v="2"/>
    <n v="0.9"/>
    <s v="Yes"/>
    <n v="102"/>
    <x v="179"/>
    <x v="1"/>
    <n v="8.6"/>
    <n v="0.6"/>
    <n v="2456.48"/>
    <s v="Supplies"/>
    <n v="1225.28"/>
    <n v="3.9"/>
    <x v="3"/>
    <x v="1"/>
    <x v="5"/>
    <n v="1225.28"/>
    <n v="1231.2"/>
    <n v="0.499"/>
    <n v="1"/>
  </r>
  <r>
    <x v="209"/>
    <d v="2025-09-29T00:00:00"/>
    <d v="2025-10-05T07:12:00"/>
    <x v="2"/>
    <s v="18-35"/>
    <s v="Male"/>
    <x v="2"/>
    <s v="Injury"/>
    <x v="1"/>
    <n v="6.3"/>
    <s v="Yes"/>
    <n v="22"/>
    <x v="180"/>
    <x v="1"/>
    <n v="11"/>
    <n v="1"/>
    <n v="7988.09"/>
    <s v="Labor"/>
    <n v="4946.04"/>
    <n v="4.5999999999999996"/>
    <x v="3"/>
    <x v="1"/>
    <x v="4"/>
    <n v="4946.04"/>
    <n v="3042.05"/>
    <n v="0.61899999999999999"/>
    <n v="1"/>
  </r>
  <r>
    <x v="210"/>
    <d v="2026-01-24T00:00:00"/>
    <d v="2026-01-25T00:00:00"/>
    <x v="1"/>
    <s v="56+"/>
    <s v="Female"/>
    <x v="3"/>
    <s v="Injury"/>
    <x v="0"/>
    <n v="1"/>
    <s v="Yes"/>
    <n v="104"/>
    <x v="181"/>
    <x v="1"/>
    <n v="9.3000000000000007"/>
    <n v="1.3"/>
    <n v="1969.35"/>
    <s v="Labor"/>
    <n v="964.22"/>
    <n v="2.8"/>
    <x v="9"/>
    <x v="0"/>
    <x v="5"/>
    <n v="964.22"/>
    <n v="1005.13"/>
    <n v="0.49"/>
    <n v="1"/>
  </r>
  <r>
    <x v="211"/>
    <d v="2026-07-14T00:00:00"/>
    <d v="2026-07-16T16:48:00"/>
    <x v="0"/>
    <s v="56+"/>
    <s v="Male"/>
    <x v="0"/>
    <s v="Infection"/>
    <x v="1"/>
    <n v="2.7"/>
    <s v="Yes"/>
    <n v="31"/>
    <x v="182"/>
    <x v="2"/>
    <n v="9.6"/>
    <n v="1.6"/>
    <n v="10330.19"/>
    <s v="Equipment"/>
    <n v="6108.33"/>
    <n v="4.7"/>
    <x v="1"/>
    <x v="0"/>
    <x v="0"/>
    <n v="6108.33"/>
    <n v="4221.8599999999997"/>
    <n v="0.59099999999999997"/>
    <n v="1"/>
  </r>
  <r>
    <x v="212"/>
    <d v="2026-12-17T00:00:00"/>
    <d v="2026-12-19T09:36:00"/>
    <x v="7"/>
    <s v="36-55"/>
    <s v="Male"/>
    <x v="2"/>
    <s v="Neurological"/>
    <x v="0"/>
    <n v="2.4"/>
    <s v="Yes"/>
    <n v="61"/>
    <x v="155"/>
    <x v="1"/>
    <n v="13.2"/>
    <n v="1.2"/>
    <n v="12358.87"/>
    <s v="Labor"/>
    <n v="6931.14"/>
    <n v="3.5"/>
    <x v="2"/>
    <x v="0"/>
    <x v="3"/>
    <n v="6931.14"/>
    <n v="5427.73"/>
    <n v="0.56100000000000005"/>
    <n v="1"/>
  </r>
  <r>
    <x v="213"/>
    <d v="2026-02-22T00:00:00"/>
    <d v="2026-02-22T09:36:00"/>
    <x v="1"/>
    <s v="36-55"/>
    <s v="Male"/>
    <x v="2"/>
    <s v="Infection"/>
    <x v="0"/>
    <n v="0.4"/>
    <s v="Yes"/>
    <n v="92"/>
    <x v="183"/>
    <x v="1"/>
    <n v="10"/>
    <n v="2"/>
    <n v="1788.16"/>
    <s v="Labor"/>
    <n v="1023.27"/>
    <n v="2.6"/>
    <x v="5"/>
    <x v="0"/>
    <x v="4"/>
    <n v="1023.27"/>
    <n v="764.89"/>
    <n v="0.57199999999999995"/>
    <n v="1"/>
  </r>
  <r>
    <x v="214"/>
    <d v="2026-08-07T00:00:00"/>
    <d v="2026-08-09T00:00:00"/>
    <x v="6"/>
    <s v="36-55"/>
    <s v="Male"/>
    <x v="3"/>
    <s v="Infection"/>
    <x v="0"/>
    <n v="2"/>
    <s v="No"/>
    <n v="63"/>
    <x v="184"/>
    <x v="1"/>
    <n v="8.6"/>
    <n v="0.6"/>
    <n v="3030.43"/>
    <s v="Labor"/>
    <n v="1647.87"/>
    <n v="4"/>
    <x v="21"/>
    <x v="0"/>
    <x v="3"/>
    <n v="1647.87"/>
    <n v="1382.56"/>
    <n v="0.54400000000000004"/>
    <n v="0"/>
  </r>
  <r>
    <x v="215"/>
    <d v="2026-08-24T00:00:00"/>
    <d v="2026-09-03T09:36:00"/>
    <x v="4"/>
    <s v="18-35"/>
    <s v="Female"/>
    <x v="0"/>
    <s v="Respiratory"/>
    <x v="1"/>
    <n v="10.4"/>
    <s v="Yes"/>
    <n v="44"/>
    <x v="117"/>
    <x v="1"/>
    <n v="9.6999999999999993"/>
    <n v="1.7"/>
    <n v="21184.42"/>
    <s v="Labor"/>
    <n v="13727.31"/>
    <n v="3.5"/>
    <x v="21"/>
    <x v="0"/>
    <x v="4"/>
    <n v="13727.31"/>
    <n v="7457.11"/>
    <n v="0.64800000000000002"/>
    <n v="1"/>
  </r>
  <r>
    <x v="216"/>
    <d v="2025-06-19T00:00:00"/>
    <d v="2025-06-20T12:00:00"/>
    <x v="6"/>
    <s v="36-55"/>
    <s v="Other"/>
    <x v="3"/>
    <s v="Neurological"/>
    <x v="0"/>
    <n v="1.5"/>
    <s v="Yes"/>
    <n v="96"/>
    <x v="185"/>
    <x v="2"/>
    <n v="12.9"/>
    <n v="0.9"/>
    <n v="3555.33"/>
    <s v="Labor"/>
    <n v="1622.33"/>
    <n v="3.2"/>
    <x v="4"/>
    <x v="1"/>
    <x v="2"/>
    <n v="1622.33"/>
    <n v="1933"/>
    <n v="0.45600000000000002"/>
    <n v="1"/>
  </r>
  <r>
    <x v="217"/>
    <d v="2025-12-04T00:00:00"/>
    <d v="2025-12-07T07:12:00"/>
    <x v="2"/>
    <s v="0-17"/>
    <s v="Male"/>
    <x v="2"/>
    <s v="Digestive"/>
    <x v="1"/>
    <n v="3.3"/>
    <s v="Yes"/>
    <n v="40"/>
    <x v="186"/>
    <x v="1"/>
    <n v="9.9"/>
    <n v="1.9"/>
    <n v="4986.54"/>
    <s v="Supplies"/>
    <n v="2919.28"/>
    <n v="3.4"/>
    <x v="7"/>
    <x v="1"/>
    <x v="3"/>
    <n v="2919.28"/>
    <n v="2067.2600000000002"/>
    <n v="0.58499999999999996"/>
    <n v="1"/>
  </r>
  <r>
    <x v="218"/>
    <d v="2026-05-26T00:00:00"/>
    <d v="2026-05-26T21:36:00"/>
    <x v="1"/>
    <s v="36-55"/>
    <s v="Male"/>
    <x v="2"/>
    <s v="Digestive"/>
    <x v="0"/>
    <n v="0.9"/>
    <s v="No"/>
    <n v="116"/>
    <x v="14"/>
    <x v="1"/>
    <n v="10.7"/>
    <n v="2.7"/>
    <n v="2132.39"/>
    <s v="Labor"/>
    <n v="1095.8800000000001"/>
    <n v="2.2999999999999998"/>
    <x v="11"/>
    <x v="0"/>
    <x v="1"/>
    <n v="1095.8800000000001"/>
    <n v="1036.51"/>
    <n v="0.51400000000000001"/>
    <n v="0"/>
  </r>
  <r>
    <x v="219"/>
    <d v="2025-04-07T00:00:00"/>
    <d v="2025-04-11T00:00:00"/>
    <x v="4"/>
    <s v="18-35"/>
    <s v="Male"/>
    <x v="0"/>
    <s v="Infection"/>
    <x v="2"/>
    <n v="4"/>
    <s v="Yes"/>
    <n v="60"/>
    <x v="187"/>
    <x v="2"/>
    <n v="13.3"/>
    <n v="1.3"/>
    <n v="12418.77"/>
    <s v="Labor"/>
    <n v="9897.89"/>
    <n v="3.9"/>
    <x v="10"/>
    <x v="1"/>
    <x v="4"/>
    <n v="9897.89"/>
    <n v="2520.88"/>
    <n v="0.79700000000000004"/>
    <n v="1"/>
  </r>
  <r>
    <x v="220"/>
    <d v="2026-02-16T00:00:00"/>
    <d v="2026-02-21T14:24:00"/>
    <x v="7"/>
    <s v="36-55"/>
    <s v="Male"/>
    <x v="1"/>
    <s v="Digestive"/>
    <x v="0"/>
    <n v="5.6"/>
    <s v="No"/>
    <n v="88"/>
    <x v="188"/>
    <x v="2"/>
    <n v="14.4"/>
    <n v="2.4"/>
    <n v="12847.49"/>
    <s v="Supplies"/>
    <n v="7657.38"/>
    <n v="3.3"/>
    <x v="5"/>
    <x v="0"/>
    <x v="4"/>
    <n v="7657.38"/>
    <n v="5190.1099999999997"/>
    <n v="0.59599999999999997"/>
    <n v="0"/>
  </r>
  <r>
    <x v="221"/>
    <d v="2026-02-07T00:00:00"/>
    <d v="2026-02-08T02:24:00"/>
    <x v="2"/>
    <s v="36-55"/>
    <s v="Male"/>
    <x v="2"/>
    <s v="Injury"/>
    <x v="1"/>
    <n v="1.1000000000000001"/>
    <s v="No"/>
    <n v="5"/>
    <x v="189"/>
    <x v="0"/>
    <n v="12.5"/>
    <n v="0.5"/>
    <n v="5002.66"/>
    <s v="Labor"/>
    <n v="2874.18"/>
    <n v="4.5"/>
    <x v="5"/>
    <x v="0"/>
    <x v="5"/>
    <n v="2874.18"/>
    <n v="2128.48"/>
    <n v="0.57499999999999996"/>
    <n v="0"/>
  </r>
  <r>
    <x v="222"/>
    <d v="2026-08-12T00:00:00"/>
    <d v="2026-08-13T00:00:00"/>
    <x v="0"/>
    <s v="18-35"/>
    <s v="Female"/>
    <x v="2"/>
    <s v="Respiratory"/>
    <x v="1"/>
    <n v="1"/>
    <s v="Yes"/>
    <n v="42"/>
    <x v="190"/>
    <x v="2"/>
    <n v="12.5"/>
    <n v="0.5"/>
    <n v="8786.7199999999993"/>
    <s v="Supplies"/>
    <n v="5902.06"/>
    <n v="4.5999999999999996"/>
    <x v="21"/>
    <x v="0"/>
    <x v="1"/>
    <n v="5902.06"/>
    <n v="2884.66"/>
    <n v="0.67200000000000004"/>
    <n v="1"/>
  </r>
  <r>
    <x v="223"/>
    <d v="2026-06-10T00:00:00"/>
    <d v="2026-06-21T12:00:00"/>
    <x v="5"/>
    <s v="0-17"/>
    <s v="Male"/>
    <x v="2"/>
    <s v="Digestive"/>
    <x v="2"/>
    <n v="11.5"/>
    <s v="Yes"/>
    <n v="16"/>
    <x v="191"/>
    <x v="2"/>
    <n v="8"/>
    <n v="0"/>
    <n v="32047.61"/>
    <s v="Equipment"/>
    <n v="25617.24"/>
    <n v="4.4000000000000004"/>
    <x v="17"/>
    <x v="0"/>
    <x v="2"/>
    <n v="25617.24"/>
    <n v="6430.37"/>
    <n v="0.79900000000000004"/>
    <n v="1"/>
  </r>
  <r>
    <x v="224"/>
    <d v="2026-09-24T00:00:00"/>
    <d v="2026-09-25T04:48:00"/>
    <x v="6"/>
    <s v="18-35"/>
    <s v="Female"/>
    <x v="0"/>
    <s v="Neurological"/>
    <x v="1"/>
    <n v="1.2"/>
    <s v="Yes"/>
    <n v="25"/>
    <x v="143"/>
    <x v="0"/>
    <n v="8"/>
    <n v="0"/>
    <n v="3801.03"/>
    <s v="Equipment"/>
    <n v="1898.02"/>
    <n v="4.7"/>
    <x v="19"/>
    <x v="0"/>
    <x v="2"/>
    <n v="1898.02"/>
    <n v="1903.01"/>
    <n v="0.499"/>
    <n v="1"/>
  </r>
  <r>
    <x v="225"/>
    <d v="2025-09-29T00:00:00"/>
    <d v="2025-09-29T19:12:00"/>
    <x v="1"/>
    <s v="36-55"/>
    <s v="Male"/>
    <x v="0"/>
    <s v="Injury"/>
    <x v="1"/>
    <n v="0.8"/>
    <s v="Yes"/>
    <n v="84"/>
    <x v="192"/>
    <x v="1"/>
    <n v="10"/>
    <n v="0"/>
    <n v="2038.5"/>
    <s v="Labor"/>
    <n v="1252.42"/>
    <n v="4.3"/>
    <x v="3"/>
    <x v="1"/>
    <x v="0"/>
    <n v="1252.42"/>
    <n v="786.08"/>
    <n v="0.61399999999999999"/>
    <n v="1"/>
  </r>
  <r>
    <x v="226"/>
    <d v="2026-09-16T00:00:00"/>
    <d v="2026-09-20T04:48:00"/>
    <x v="1"/>
    <s v="0-17"/>
    <s v="Male"/>
    <x v="1"/>
    <s v="Cardiac"/>
    <x v="0"/>
    <n v="4.2"/>
    <s v="Yes"/>
    <n v="111"/>
    <x v="193"/>
    <x v="2"/>
    <n v="14.5"/>
    <n v="2.5"/>
    <n v="1803.96"/>
    <s v="Labor"/>
    <n v="1150.8800000000001"/>
    <n v="3.2"/>
    <x v="19"/>
    <x v="0"/>
    <x v="1"/>
    <n v="1150.8800000000001"/>
    <n v="653.08000000000004"/>
    <n v="0.63800000000000001"/>
    <n v="1"/>
  </r>
  <r>
    <x v="227"/>
    <d v="2025-10-01T00:00:00"/>
    <d v="2025-10-08T04:48:00"/>
    <x v="4"/>
    <s v="0-17"/>
    <s v="Male"/>
    <x v="0"/>
    <s v="Respiratory"/>
    <x v="0"/>
    <n v="7.2"/>
    <s v="Yes"/>
    <n v="84"/>
    <x v="194"/>
    <x v="1"/>
    <n v="9.1999999999999993"/>
    <n v="1.2"/>
    <n v="19921.7"/>
    <s v="Labor"/>
    <n v="13369.05"/>
    <n v="3.2"/>
    <x v="8"/>
    <x v="1"/>
    <x v="2"/>
    <n v="13369.05"/>
    <n v="6552.65"/>
    <n v="0.67100000000000004"/>
    <n v="1"/>
  </r>
  <r>
    <x v="228"/>
    <d v="2025-01-29T00:00:00"/>
    <d v="2025-01-30T16:48:00"/>
    <x v="3"/>
    <s v="36-55"/>
    <s v="Male"/>
    <x v="1"/>
    <s v="Injury"/>
    <x v="0"/>
    <n v="1.7"/>
    <s v="Yes"/>
    <n v="74"/>
    <x v="50"/>
    <x v="0"/>
    <n v="12.3"/>
    <n v="2.2999999999999998"/>
    <n v="7598.92"/>
    <s v="Labor"/>
    <n v="4634.41"/>
    <n v="3.2"/>
    <x v="22"/>
    <x v="1"/>
    <x v="2"/>
    <n v="4634.41"/>
    <n v="2964.51"/>
    <n v="0.61"/>
    <n v="1"/>
  </r>
  <r>
    <x v="229"/>
    <d v="2025-02-03T00:00:00"/>
    <d v="2025-02-11T19:12:00"/>
    <x v="4"/>
    <s v="56+"/>
    <s v="Male"/>
    <x v="2"/>
    <s v="Infection"/>
    <x v="0"/>
    <n v="8.8000000000000007"/>
    <s v="Yes"/>
    <n v="129"/>
    <x v="195"/>
    <x v="1"/>
    <n v="13.9"/>
    <n v="1.9"/>
    <n v="19525.080000000002"/>
    <s v="Equipment"/>
    <n v="12286.81"/>
    <n v="2.8"/>
    <x v="13"/>
    <x v="1"/>
    <x v="4"/>
    <n v="12286.81"/>
    <n v="7238.27"/>
    <n v="0.629"/>
    <n v="1"/>
  </r>
  <r>
    <x v="230"/>
    <d v="2025-11-20T00:00:00"/>
    <d v="2025-11-25T12:00:00"/>
    <x v="7"/>
    <s v="18-35"/>
    <s v="Male"/>
    <x v="0"/>
    <s v="Infection"/>
    <x v="1"/>
    <n v="5.5"/>
    <s v="Yes"/>
    <n v="51"/>
    <x v="196"/>
    <x v="0"/>
    <n v="12.7"/>
    <n v="0.7"/>
    <n v="11764.13"/>
    <s v="Labor"/>
    <n v="7066.35"/>
    <n v="4.8"/>
    <x v="6"/>
    <x v="1"/>
    <x v="3"/>
    <n v="7066.35"/>
    <n v="4697.78"/>
    <n v="0.60099999999999998"/>
    <n v="1"/>
  </r>
  <r>
    <x v="231"/>
    <d v="2026-04-02T00:00:00"/>
    <d v="2026-04-02T02:24:00"/>
    <x v="6"/>
    <s v="36-55"/>
    <s v="Male"/>
    <x v="2"/>
    <s v="Respiratory"/>
    <x v="0"/>
    <n v="0.1"/>
    <s v="Yes"/>
    <n v="20"/>
    <x v="160"/>
    <x v="2"/>
    <n v="11.3"/>
    <n v="1.3"/>
    <n v="2428.1799999999998"/>
    <s v="Labor"/>
    <n v="1368.36"/>
    <n v="4.0999999999999996"/>
    <x v="12"/>
    <x v="0"/>
    <x v="2"/>
    <n v="1368.36"/>
    <n v="1059.82"/>
    <n v="0.56399999999999995"/>
    <n v="1"/>
  </r>
  <r>
    <x v="232"/>
    <d v="2025-12-18T00:00:00"/>
    <d v="2025-12-19T02:24:00"/>
    <x v="1"/>
    <s v="56+"/>
    <s v="Female"/>
    <x v="2"/>
    <s v="Neurological"/>
    <x v="0"/>
    <n v="1.1000000000000001"/>
    <s v="Yes"/>
    <n v="114"/>
    <x v="197"/>
    <x v="0"/>
    <n v="9.8000000000000007"/>
    <n v="1.8"/>
    <n v="2072.37"/>
    <s v="Labor"/>
    <n v="1149.01"/>
    <n v="2.4"/>
    <x v="7"/>
    <x v="1"/>
    <x v="3"/>
    <n v="1149.01"/>
    <n v="923.36"/>
    <n v="0.55400000000000005"/>
    <n v="1"/>
  </r>
  <r>
    <x v="233"/>
    <d v="2025-09-18T00:00:00"/>
    <d v="2025-09-20T09:36:00"/>
    <x v="5"/>
    <s v="56+"/>
    <s v="Male"/>
    <x v="1"/>
    <s v="General"/>
    <x v="0"/>
    <n v="2.4"/>
    <s v="Yes"/>
    <n v="60"/>
    <x v="198"/>
    <x v="0"/>
    <n v="11.5"/>
    <n v="1.5"/>
    <n v="21587.279999999999"/>
    <s v="Supplies"/>
    <n v="16693.11"/>
    <n v="4.2"/>
    <x v="3"/>
    <x v="1"/>
    <x v="3"/>
    <n v="16693.11"/>
    <n v="4894.17"/>
    <n v="0.77300000000000002"/>
    <n v="1"/>
  </r>
  <r>
    <x v="234"/>
    <d v="2025-01-26T00:00:00"/>
    <d v="2025-01-28T12:00:00"/>
    <x v="2"/>
    <s v="18-35"/>
    <s v="Female"/>
    <x v="1"/>
    <s v="Infection"/>
    <x v="0"/>
    <n v="2.5"/>
    <s v="No"/>
    <n v="86"/>
    <x v="199"/>
    <x v="1"/>
    <n v="13.8"/>
    <n v="1.8"/>
    <n v="5378.66"/>
    <s v="Supplies"/>
    <n v="2892.05"/>
    <n v="3"/>
    <x v="22"/>
    <x v="1"/>
    <x v="4"/>
    <n v="2892.05"/>
    <n v="2486.61"/>
    <n v="0.53800000000000003"/>
    <n v="0"/>
  </r>
  <r>
    <x v="235"/>
    <d v="2025-10-02T00:00:00"/>
    <d v="2025-10-23T00:00:00"/>
    <x v="5"/>
    <s v="56+"/>
    <s v="Male"/>
    <x v="0"/>
    <s v="Injury"/>
    <x v="0"/>
    <n v="21"/>
    <s v="Yes"/>
    <n v="61"/>
    <x v="194"/>
    <x v="2"/>
    <n v="12"/>
    <n v="2"/>
    <n v="52638.25"/>
    <s v="Equipment"/>
    <n v="40601.39"/>
    <n v="3.4"/>
    <x v="8"/>
    <x v="1"/>
    <x v="2"/>
    <n v="40601.39"/>
    <n v="12036.86"/>
    <n v="0.77100000000000002"/>
    <n v="1"/>
  </r>
  <r>
    <x v="236"/>
    <d v="2026-03-15T00:00:00"/>
    <d v="2026-03-20T19:12:00"/>
    <x v="7"/>
    <s v="36-55"/>
    <s v="Female"/>
    <x v="3"/>
    <s v="Cardiac"/>
    <x v="0"/>
    <n v="5.8"/>
    <s v="Yes"/>
    <n v="54"/>
    <x v="200"/>
    <x v="1"/>
    <n v="9.9"/>
    <n v="1.9"/>
    <n v="14418.39"/>
    <s v="Labor"/>
    <n v="10088.09"/>
    <n v="3"/>
    <x v="15"/>
    <x v="0"/>
    <x v="4"/>
    <n v="10088.09"/>
    <n v="4330.3"/>
    <n v="0.7"/>
    <n v="1"/>
  </r>
  <r>
    <x v="237"/>
    <d v="2025-03-09T00:00:00"/>
    <d v="2025-03-16T02:24:00"/>
    <x v="0"/>
    <s v="56+"/>
    <s v="Male"/>
    <x v="0"/>
    <s v="Neurological"/>
    <x v="0"/>
    <n v="7.1"/>
    <s v="Yes"/>
    <n v="96"/>
    <x v="201"/>
    <x v="2"/>
    <n v="9.5"/>
    <n v="1.5"/>
    <n v="10207.14"/>
    <s v="Supplies"/>
    <n v="6656.99"/>
    <n v="3.3"/>
    <x v="23"/>
    <x v="1"/>
    <x v="6"/>
    <n v="6656.99"/>
    <n v="3550.15"/>
    <n v="0.65200000000000002"/>
    <n v="1"/>
  </r>
  <r>
    <x v="238"/>
    <d v="2026-01-29T00:00:00"/>
    <d v="2026-01-31T09:36:00"/>
    <x v="2"/>
    <s v="36-55"/>
    <s v="Male"/>
    <x v="1"/>
    <s v="General"/>
    <x v="1"/>
    <n v="2.4"/>
    <s v="Yes"/>
    <n v="42"/>
    <x v="202"/>
    <x v="1"/>
    <n v="8.3000000000000007"/>
    <n v="0.3"/>
    <n v="4438.12"/>
    <s v="Labor"/>
    <n v="2141.9699999999998"/>
    <n v="4.5"/>
    <x v="9"/>
    <x v="0"/>
    <x v="2"/>
    <n v="2141.9699999999998"/>
    <n v="2296.15"/>
    <n v="0.48299999999999998"/>
    <n v="1"/>
  </r>
  <r>
    <x v="239"/>
    <d v="2025-12-12T00:00:00"/>
    <d v="2025-12-18T07:12:00"/>
    <x v="7"/>
    <s v="56+"/>
    <s v="Other"/>
    <x v="0"/>
    <s v="Respiratory"/>
    <x v="0"/>
    <n v="6.3"/>
    <s v="Yes"/>
    <n v="89"/>
    <x v="203"/>
    <x v="0"/>
    <n v="12"/>
    <n v="2"/>
    <n v="15875.31"/>
    <s v="Supplies"/>
    <n v="10425.82"/>
    <n v="2.8"/>
    <x v="7"/>
    <x v="1"/>
    <x v="5"/>
    <n v="10425.82"/>
    <n v="5449.49"/>
    <n v="0.65700000000000003"/>
    <n v="1"/>
  </r>
  <r>
    <x v="240"/>
    <d v="2026-02-22T00:00:00"/>
    <d v="2026-02-24T09:36:00"/>
    <x v="4"/>
    <s v="56+"/>
    <s v="Male"/>
    <x v="0"/>
    <s v="Infection"/>
    <x v="2"/>
    <n v="2.4"/>
    <s v="Yes"/>
    <n v="88"/>
    <x v="183"/>
    <x v="0"/>
    <n v="10"/>
    <n v="0"/>
    <n v="10847.36"/>
    <s v="Labor"/>
    <n v="6740.3"/>
    <n v="4.2"/>
    <x v="5"/>
    <x v="0"/>
    <x v="4"/>
    <n v="6740.3"/>
    <n v="4107.0600000000004"/>
    <n v="0.621"/>
    <n v="1"/>
  </r>
  <r>
    <x v="241"/>
    <d v="2026-06-19T00:00:00"/>
    <d v="2026-06-25T09:36:00"/>
    <x v="5"/>
    <s v="36-55"/>
    <s v="Female"/>
    <x v="2"/>
    <s v="Neurological"/>
    <x v="2"/>
    <n v="6.4"/>
    <s v="Yes"/>
    <n v="23"/>
    <x v="204"/>
    <x v="1"/>
    <n v="8"/>
    <n v="0"/>
    <n v="17487.91"/>
    <s v="Labor"/>
    <n v="12037.64"/>
    <n v="4.9000000000000004"/>
    <x v="17"/>
    <x v="0"/>
    <x v="5"/>
    <n v="12037.64"/>
    <n v="5450.27"/>
    <n v="0.68799999999999994"/>
    <n v="1"/>
  </r>
  <r>
    <x v="242"/>
    <d v="2025-05-22T00:00:00"/>
    <d v="2025-05-29T09:36:00"/>
    <x v="4"/>
    <s v="56+"/>
    <s v="Female"/>
    <x v="0"/>
    <s v="Cardiac"/>
    <x v="0"/>
    <n v="7.4"/>
    <s v="Yes"/>
    <n v="101"/>
    <x v="205"/>
    <x v="0"/>
    <n v="12.3"/>
    <n v="2.2999999999999998"/>
    <n v="23169.19"/>
    <s v="Labor"/>
    <n v="15794.85"/>
    <n v="3.2"/>
    <x v="16"/>
    <x v="1"/>
    <x v="2"/>
    <n v="15794.85"/>
    <n v="7374.34"/>
    <n v="0.68200000000000005"/>
    <n v="1"/>
  </r>
  <r>
    <x v="243"/>
    <d v="2026-07-09T00:00:00"/>
    <d v="2026-07-13T14:24:00"/>
    <x v="2"/>
    <s v="18-35"/>
    <s v="Male"/>
    <x v="3"/>
    <s v="Neurological"/>
    <x v="0"/>
    <n v="4.5999999999999996"/>
    <s v="No"/>
    <n v="84"/>
    <x v="206"/>
    <x v="1"/>
    <n v="12.1"/>
    <n v="2.1"/>
    <n v="6381.15"/>
    <s v="Supplies"/>
    <n v="4188.1000000000004"/>
    <n v="3"/>
    <x v="1"/>
    <x v="0"/>
    <x v="2"/>
    <n v="4188.1000000000004"/>
    <n v="2193.0500000000002"/>
    <n v="0.65600000000000003"/>
    <n v="0"/>
  </r>
  <r>
    <x v="244"/>
    <d v="2025-01-23T00:00:00"/>
    <d v="2025-01-23T21:36:00"/>
    <x v="7"/>
    <s v="0-17"/>
    <s v="Female"/>
    <x v="0"/>
    <s v="Neurological"/>
    <x v="0"/>
    <n v="0.9"/>
    <s v="Yes"/>
    <n v="73"/>
    <x v="207"/>
    <x v="1"/>
    <n v="9.1"/>
    <n v="1.1000000000000001"/>
    <n v="8103.8"/>
    <s v="Labor"/>
    <n v="4216.55"/>
    <n v="3.6"/>
    <x v="22"/>
    <x v="1"/>
    <x v="3"/>
    <n v="4216.55"/>
    <n v="3887.25"/>
    <n v="0.52"/>
    <n v="1"/>
  </r>
  <r>
    <x v="245"/>
    <d v="2025-06-16T00:00:00"/>
    <d v="2025-06-26T04:48:00"/>
    <x v="7"/>
    <s v="36-55"/>
    <s v="Female"/>
    <x v="0"/>
    <s v="Respiratory"/>
    <x v="2"/>
    <n v="10.199999999999999"/>
    <s v="Yes"/>
    <n v="80"/>
    <x v="208"/>
    <x v="2"/>
    <n v="13.3"/>
    <n v="1.3"/>
    <n v="15727.72"/>
    <s v="Labor"/>
    <n v="9805.52"/>
    <n v="3.2"/>
    <x v="4"/>
    <x v="1"/>
    <x v="0"/>
    <n v="9805.52"/>
    <n v="5922.2"/>
    <n v="0.623"/>
    <n v="1"/>
  </r>
  <r>
    <x v="246"/>
    <d v="2025-09-03T00:00:00"/>
    <d v="2025-09-05T16:48:00"/>
    <x v="5"/>
    <s v="56+"/>
    <s v="Female"/>
    <x v="0"/>
    <s v="General"/>
    <x v="1"/>
    <n v="2.7"/>
    <s v="Yes"/>
    <n v="44"/>
    <x v="4"/>
    <x v="1"/>
    <n v="8.6999999999999993"/>
    <n v="0.7"/>
    <n v="22334.1"/>
    <s v="Equipment"/>
    <n v="18749.580000000002"/>
    <n v="3.8"/>
    <x v="3"/>
    <x v="1"/>
    <x v="1"/>
    <n v="18749.580000000002"/>
    <n v="3584.52"/>
    <n v="0.84"/>
    <n v="1"/>
  </r>
  <r>
    <x v="247"/>
    <d v="2026-06-06T00:00:00"/>
    <d v="2026-06-10T14:24:00"/>
    <x v="1"/>
    <s v="36-55"/>
    <s v="Other"/>
    <x v="0"/>
    <s v="Cardiac"/>
    <x v="1"/>
    <n v="4.5999999999999996"/>
    <s v="Yes"/>
    <n v="64"/>
    <x v="209"/>
    <x v="2"/>
    <n v="8.8000000000000007"/>
    <n v="0.8"/>
    <n v="2800.08"/>
    <s v="Labor"/>
    <n v="1439.41"/>
    <n v="4.0999999999999996"/>
    <x v="17"/>
    <x v="0"/>
    <x v="6"/>
    <n v="1439.41"/>
    <n v="1360.67"/>
    <n v="0.51400000000000001"/>
    <n v="1"/>
  </r>
  <r>
    <x v="248"/>
    <d v="2025-07-08T00:00:00"/>
    <d v="2025-07-12T19:12:00"/>
    <x v="2"/>
    <s v="36-55"/>
    <s v="Male"/>
    <x v="2"/>
    <s v="Cardiac"/>
    <x v="2"/>
    <n v="4.8"/>
    <s v="No"/>
    <n v="45"/>
    <x v="210"/>
    <x v="1"/>
    <n v="8.8000000000000007"/>
    <n v="0.8"/>
    <n v="6490.85"/>
    <s v="Equipment"/>
    <n v="3751.55"/>
    <n v="4.3"/>
    <x v="20"/>
    <x v="1"/>
    <x v="0"/>
    <n v="3751.55"/>
    <n v="2739.3"/>
    <n v="0.57799999999999996"/>
    <n v="0"/>
  </r>
  <r>
    <x v="249"/>
    <d v="2026-04-17T00:00:00"/>
    <d v="2026-04-21T12:00:00"/>
    <x v="2"/>
    <s v="36-55"/>
    <s v="Male"/>
    <x v="2"/>
    <s v="Neurological"/>
    <x v="2"/>
    <n v="4.5"/>
    <s v="Yes"/>
    <n v="55"/>
    <x v="211"/>
    <x v="1"/>
    <n v="10.3"/>
    <n v="0.3"/>
    <n v="5931.45"/>
    <s v="Labor"/>
    <n v="3280.33"/>
    <n v="4"/>
    <x v="12"/>
    <x v="0"/>
    <x v="5"/>
    <n v="3280.33"/>
    <n v="2651.12"/>
    <n v="0.55300000000000005"/>
    <n v="1"/>
  </r>
  <r>
    <x v="250"/>
    <d v="2026-04-30T00:00:00"/>
    <d v="2026-05-01T09:36:00"/>
    <x v="2"/>
    <s v="18-35"/>
    <s v="Female"/>
    <x v="0"/>
    <s v="Infection"/>
    <x v="1"/>
    <n v="1.4"/>
    <s v="No"/>
    <n v="75"/>
    <x v="212"/>
    <x v="1"/>
    <n v="8.3000000000000007"/>
    <n v="0.3"/>
    <n v="3712.31"/>
    <s v="Supplies"/>
    <n v="2346.92"/>
    <n v="4.0999999999999996"/>
    <x v="12"/>
    <x v="0"/>
    <x v="2"/>
    <n v="2346.92"/>
    <n v="1365.39"/>
    <n v="0.63200000000000001"/>
    <n v="0"/>
  </r>
  <r>
    <x v="251"/>
    <d v="2025-09-26T00:00:00"/>
    <d v="2025-09-29T21:36:00"/>
    <x v="5"/>
    <s v="18-35"/>
    <s v="Male"/>
    <x v="0"/>
    <s v="Neurological"/>
    <x v="1"/>
    <n v="3.9"/>
    <s v="Yes"/>
    <n v="36"/>
    <x v="213"/>
    <x v="1"/>
    <n v="8.1"/>
    <n v="0.1"/>
    <n v="22124.91"/>
    <s v="Supplies"/>
    <n v="14269.93"/>
    <n v="4.3"/>
    <x v="3"/>
    <x v="1"/>
    <x v="5"/>
    <n v="14269.93"/>
    <n v="7854.98"/>
    <n v="0.64500000000000002"/>
    <n v="1"/>
  </r>
  <r>
    <x v="252"/>
    <d v="2026-08-22T00:00:00"/>
    <d v="2026-08-31T14:24:00"/>
    <x v="7"/>
    <s v="36-55"/>
    <s v="Male"/>
    <x v="0"/>
    <s v="Injury"/>
    <x v="1"/>
    <n v="9.6"/>
    <s v="Yes"/>
    <n v="50"/>
    <x v="214"/>
    <x v="2"/>
    <n v="8.9"/>
    <n v="0.9"/>
    <n v="18470.75"/>
    <s v="Labor"/>
    <n v="9711.39"/>
    <n v="3.7"/>
    <x v="21"/>
    <x v="0"/>
    <x v="5"/>
    <n v="9711.39"/>
    <n v="8759.36"/>
    <n v="0.52600000000000002"/>
    <n v="1"/>
  </r>
  <r>
    <x v="253"/>
    <d v="2026-06-17T00:00:00"/>
    <d v="2026-06-22T02:24:00"/>
    <x v="6"/>
    <s v="56+"/>
    <s v="Female"/>
    <x v="0"/>
    <s v="Infection"/>
    <x v="1"/>
    <n v="5.0999999999999996"/>
    <s v="No"/>
    <n v="58"/>
    <x v="215"/>
    <x v="1"/>
    <n v="12.8"/>
    <n v="0.8"/>
    <n v="4204.83"/>
    <s v="Labor"/>
    <n v="2606.67"/>
    <n v="3.4"/>
    <x v="17"/>
    <x v="0"/>
    <x v="2"/>
    <n v="2606.67"/>
    <n v="1598.16"/>
    <n v="0.62"/>
    <n v="0"/>
  </r>
  <r>
    <x v="254"/>
    <d v="2025-01-01T00:00:00"/>
    <d v="2025-01-01T21:36:00"/>
    <x v="1"/>
    <s v="18-35"/>
    <s v="Female"/>
    <x v="1"/>
    <s v="Respiratory"/>
    <x v="0"/>
    <n v="0.9"/>
    <s v="No"/>
    <n v="96"/>
    <x v="118"/>
    <x v="1"/>
    <n v="9.3000000000000007"/>
    <n v="1.3"/>
    <n v="2178.38"/>
    <s v="Supplies"/>
    <n v="1294.6500000000001"/>
    <n v="3"/>
    <x v="22"/>
    <x v="1"/>
    <x v="2"/>
    <n v="1294.6500000000001"/>
    <n v="883.73"/>
    <n v="0.59399999999999997"/>
    <n v="0"/>
  </r>
  <r>
    <x v="255"/>
    <d v="2025-06-07T00:00:00"/>
    <d v="2025-06-09T19:12:00"/>
    <x v="3"/>
    <s v="36-55"/>
    <s v="Male"/>
    <x v="1"/>
    <s v="Cardiac"/>
    <x v="2"/>
    <n v="2.8"/>
    <s v="No"/>
    <n v="32"/>
    <x v="74"/>
    <x v="1"/>
    <n v="12.8"/>
    <n v="0.8"/>
    <n v="8393.52"/>
    <s v="Labor"/>
    <n v="4438.7299999999996"/>
    <n v="4.2"/>
    <x v="4"/>
    <x v="1"/>
    <x v="5"/>
    <n v="4438.7299999999996"/>
    <n v="3954.79"/>
    <n v="0.52900000000000003"/>
    <n v="0"/>
  </r>
  <r>
    <x v="256"/>
    <d v="2026-07-13T00:00:00"/>
    <d v="2026-07-15T16:48:00"/>
    <x v="7"/>
    <s v="0-17"/>
    <s v="Female"/>
    <x v="1"/>
    <s v="Digestive"/>
    <x v="1"/>
    <n v="2.7"/>
    <s v="Yes"/>
    <n v="58"/>
    <x v="182"/>
    <x v="0"/>
    <n v="10.199999999999999"/>
    <n v="0.2"/>
    <n v="12157.12"/>
    <s v="Supplies"/>
    <n v="7487.47"/>
    <n v="4"/>
    <x v="1"/>
    <x v="0"/>
    <x v="0"/>
    <n v="7487.47"/>
    <n v="4669.6499999999996"/>
    <n v="0.61599999999999999"/>
    <n v="1"/>
  </r>
  <r>
    <x v="257"/>
    <d v="2026-10-19T00:00:00"/>
    <d v="2026-10-22T21:36:00"/>
    <x v="6"/>
    <s v="18-35"/>
    <s v="Male"/>
    <x v="3"/>
    <s v="Infection"/>
    <x v="0"/>
    <n v="3.9"/>
    <s v="Yes"/>
    <n v="53"/>
    <x v="216"/>
    <x v="1"/>
    <n v="9.6"/>
    <n v="1.6"/>
    <n v="3582.03"/>
    <s v="Labor"/>
    <n v="1766.26"/>
    <n v="3.3"/>
    <x v="0"/>
    <x v="0"/>
    <x v="4"/>
    <n v="1766.26"/>
    <n v="1815.77"/>
    <n v="0.49299999999999999"/>
    <n v="1"/>
  </r>
  <r>
    <x v="258"/>
    <d v="2025-07-31T00:00:00"/>
    <d v="2025-08-08T07:12:00"/>
    <x v="4"/>
    <s v="18-35"/>
    <s v="Male"/>
    <x v="1"/>
    <s v="Respiratory"/>
    <x v="0"/>
    <n v="8.3000000000000007"/>
    <s v="Yes"/>
    <n v="134"/>
    <x v="217"/>
    <x v="0"/>
    <n v="9.4"/>
    <n v="1.4"/>
    <n v="20160.11"/>
    <s v="Labor"/>
    <n v="14421.27"/>
    <n v="3.1"/>
    <x v="20"/>
    <x v="1"/>
    <x v="2"/>
    <n v="14421.27"/>
    <n v="5738.84"/>
    <n v="0.71499999999999997"/>
    <n v="1"/>
  </r>
  <r>
    <x v="259"/>
    <d v="2025-04-29T00:00:00"/>
    <d v="2025-05-06T14:24:00"/>
    <x v="5"/>
    <s v="36-55"/>
    <s v="Female"/>
    <x v="2"/>
    <s v="Neurological"/>
    <x v="1"/>
    <n v="7.6"/>
    <s v="Yes"/>
    <n v="30"/>
    <x v="218"/>
    <x v="1"/>
    <n v="11.6"/>
    <n v="1.6"/>
    <n v="29620.720000000001"/>
    <s v="Labor"/>
    <n v="21821.5"/>
    <n v="4.0999999999999996"/>
    <x v="10"/>
    <x v="1"/>
    <x v="1"/>
    <n v="21821.5"/>
    <n v="7799.22"/>
    <n v="0.73699999999999999"/>
    <n v="1"/>
  </r>
  <r>
    <x v="260"/>
    <d v="2025-05-31T00:00:00"/>
    <d v="2025-06-01T02:24:00"/>
    <x v="1"/>
    <s v="18-35"/>
    <s v="Female"/>
    <x v="0"/>
    <s v="Respiratory"/>
    <x v="0"/>
    <n v="1.1000000000000001"/>
    <s v="No"/>
    <n v="113"/>
    <x v="219"/>
    <x v="1"/>
    <n v="9.5"/>
    <n v="1.5"/>
    <n v="1754.84"/>
    <s v="Supplies"/>
    <n v="942.56"/>
    <n v="3"/>
    <x v="16"/>
    <x v="1"/>
    <x v="6"/>
    <n v="942.56"/>
    <n v="812.28"/>
    <n v="0.53700000000000003"/>
    <n v="0"/>
  </r>
  <r>
    <x v="261"/>
    <d v="2025-07-14T00:00:00"/>
    <d v="2025-07-15T14:24:00"/>
    <x v="6"/>
    <s v="18-35"/>
    <s v="Male"/>
    <x v="3"/>
    <s v="Injury"/>
    <x v="1"/>
    <n v="1.6"/>
    <s v="No"/>
    <n v="24"/>
    <x v="43"/>
    <x v="1"/>
    <n v="8.6"/>
    <n v="0.6"/>
    <n v="3697.57"/>
    <s v="Supplies"/>
    <n v="1978.91"/>
    <n v="4.5999999999999996"/>
    <x v="20"/>
    <x v="1"/>
    <x v="0"/>
    <n v="1978.91"/>
    <n v="1718.66"/>
    <n v="0.53500000000000003"/>
    <n v="0"/>
  </r>
  <r>
    <x v="262"/>
    <d v="2026-04-09T00:00:00"/>
    <d v="2026-05-04T00:00:00"/>
    <x v="5"/>
    <s v="56+"/>
    <s v="Male"/>
    <x v="2"/>
    <s v="Digestive"/>
    <x v="0"/>
    <n v="25"/>
    <s v="Yes"/>
    <n v="73"/>
    <x v="220"/>
    <x v="0"/>
    <n v="13.8"/>
    <n v="1.8"/>
    <n v="55905.43"/>
    <s v="Labor"/>
    <n v="38711.620000000003"/>
    <n v="2.8"/>
    <x v="12"/>
    <x v="0"/>
    <x v="3"/>
    <n v="38711.620000000003"/>
    <n v="17193.810000000001"/>
    <n v="0.69199999999999995"/>
    <n v="1"/>
  </r>
  <r>
    <x v="263"/>
    <d v="2026-09-14T00:00:00"/>
    <d v="2026-09-14T07:12:00"/>
    <x v="1"/>
    <s v="56+"/>
    <s v="Male"/>
    <x v="0"/>
    <s v="Respiratory"/>
    <x v="2"/>
    <n v="0.3"/>
    <s v="No"/>
    <n v="75"/>
    <x v="59"/>
    <x v="2"/>
    <n v="11"/>
    <n v="1"/>
    <n v="1838.1"/>
    <s v="Labor"/>
    <n v="947.54"/>
    <n v="3.9"/>
    <x v="19"/>
    <x v="0"/>
    <x v="0"/>
    <n v="947.54"/>
    <n v="890.56"/>
    <n v="0.51500000000000001"/>
    <n v="0"/>
  </r>
  <r>
    <x v="264"/>
    <d v="2025-03-30T00:00:00"/>
    <d v="2025-03-30T19:12:00"/>
    <x v="1"/>
    <s v="18-35"/>
    <s v="Female"/>
    <x v="2"/>
    <s v="Digestive"/>
    <x v="0"/>
    <n v="0.8"/>
    <s v="No"/>
    <n v="98"/>
    <x v="221"/>
    <x v="0"/>
    <n v="11.6"/>
    <n v="1.6"/>
    <n v="1700.01"/>
    <s v="Labor"/>
    <n v="1122.69"/>
    <n v="4"/>
    <x v="23"/>
    <x v="1"/>
    <x v="4"/>
    <n v="1122.69"/>
    <n v="577.32000000000005"/>
    <n v="0.66"/>
    <n v="0"/>
  </r>
  <r>
    <x v="265"/>
    <d v="2026-03-14T00:00:00"/>
    <d v="2026-03-15T07:12:00"/>
    <x v="1"/>
    <s v="36-55"/>
    <s v="Male"/>
    <x v="3"/>
    <s v="Digestive"/>
    <x v="0"/>
    <n v="1.3"/>
    <s v="Yes"/>
    <n v="98"/>
    <x v="222"/>
    <x v="1"/>
    <n v="11.3"/>
    <n v="1.3"/>
    <n v="2393.04"/>
    <s v="Supplies"/>
    <n v="1554.97"/>
    <n v="3.5"/>
    <x v="15"/>
    <x v="0"/>
    <x v="6"/>
    <n v="1554.97"/>
    <n v="838.07"/>
    <n v="0.65"/>
    <n v="1"/>
  </r>
  <r>
    <x v="266"/>
    <d v="2026-10-02T00:00:00"/>
    <d v="2026-10-02T21:36:00"/>
    <x v="0"/>
    <s v="18-35"/>
    <s v="Male"/>
    <x v="1"/>
    <s v="Infection"/>
    <x v="1"/>
    <n v="0.9"/>
    <s v="Yes"/>
    <n v="32"/>
    <x v="223"/>
    <x v="0"/>
    <n v="12.9"/>
    <n v="0.9"/>
    <n v="7027.6"/>
    <s v="Supplies"/>
    <n v="4258.1899999999996"/>
    <n v="3.6"/>
    <x v="0"/>
    <x v="0"/>
    <x v="5"/>
    <n v="4258.1899999999996"/>
    <n v="2769.41"/>
    <n v="0.60599999999999998"/>
    <n v="1"/>
  </r>
  <r>
    <x v="267"/>
    <d v="2026-03-31T00:00:00"/>
    <d v="2026-03-31T16:48:00"/>
    <x v="1"/>
    <s v="56+"/>
    <s v="Female"/>
    <x v="0"/>
    <s v="General"/>
    <x v="0"/>
    <n v="0.7"/>
    <s v="Yes"/>
    <n v="95"/>
    <x v="33"/>
    <x v="1"/>
    <n v="10.4"/>
    <n v="2.4"/>
    <n v="2026.72"/>
    <s v="Labor"/>
    <n v="1137.25"/>
    <n v="3"/>
    <x v="15"/>
    <x v="0"/>
    <x v="0"/>
    <n v="1137.25"/>
    <n v="889.47"/>
    <n v="0.56100000000000005"/>
    <n v="1"/>
  </r>
  <r>
    <x v="268"/>
    <d v="2025-07-19T00:00:00"/>
    <d v="2025-08-08T21:36:00"/>
    <x v="5"/>
    <s v="36-55"/>
    <s v="Male"/>
    <x v="3"/>
    <s v="Cardiac"/>
    <x v="1"/>
    <n v="20.9"/>
    <s v="Yes"/>
    <n v="35"/>
    <x v="224"/>
    <x v="1"/>
    <n v="13.5"/>
    <n v="1.5"/>
    <n v="46722.53"/>
    <s v="Equipment"/>
    <n v="30492.25"/>
    <n v="4.3"/>
    <x v="20"/>
    <x v="1"/>
    <x v="6"/>
    <n v="30492.25"/>
    <n v="16230.28"/>
    <n v="0.65300000000000002"/>
    <n v="1"/>
  </r>
  <r>
    <x v="269"/>
    <d v="2026-01-06T00:00:00"/>
    <d v="2026-01-12T09:36:00"/>
    <x v="3"/>
    <s v="56+"/>
    <s v="Male"/>
    <x v="3"/>
    <s v="Infection"/>
    <x v="0"/>
    <n v="6.4"/>
    <s v="No"/>
    <n v="47"/>
    <x v="225"/>
    <x v="1"/>
    <n v="8"/>
    <n v="0"/>
    <n v="11387.36"/>
    <s v="Equipment"/>
    <n v="6722.68"/>
    <n v="3.7"/>
    <x v="9"/>
    <x v="0"/>
    <x v="0"/>
    <n v="6722.68"/>
    <n v="4664.68"/>
    <n v="0.59"/>
    <n v="0"/>
  </r>
  <r>
    <x v="270"/>
    <d v="2025-06-28T00:00:00"/>
    <d v="2025-06-30T04:48:00"/>
    <x v="3"/>
    <s v="0-17"/>
    <s v="Female"/>
    <x v="0"/>
    <s v="Infection"/>
    <x v="2"/>
    <n v="2.2000000000000002"/>
    <s v="Yes"/>
    <n v="68"/>
    <x v="226"/>
    <x v="1"/>
    <n v="13.2"/>
    <n v="1.2"/>
    <n v="9440.01"/>
    <s v="Supplies"/>
    <n v="5941.12"/>
    <n v="3.1"/>
    <x v="4"/>
    <x v="1"/>
    <x v="5"/>
    <n v="5941.12"/>
    <n v="3498.89"/>
    <n v="0.629"/>
    <n v="1"/>
  </r>
  <r>
    <x v="271"/>
    <d v="2026-10-27T00:00:00"/>
    <d v="2026-10-29T00:00:00"/>
    <x v="7"/>
    <s v="36-55"/>
    <s v="Female"/>
    <x v="1"/>
    <s v="Cardiac"/>
    <x v="0"/>
    <n v="2"/>
    <s v="Yes"/>
    <n v="65"/>
    <x v="227"/>
    <x v="2"/>
    <n v="14.1"/>
    <n v="2.1"/>
    <n v="9708.9500000000007"/>
    <s v="Supplies"/>
    <n v="6707.64"/>
    <n v="4.0999999999999996"/>
    <x v="0"/>
    <x v="0"/>
    <x v="0"/>
    <n v="6707.64"/>
    <n v="3001.31"/>
    <n v="0.69099999999999995"/>
    <n v="1"/>
  </r>
  <r>
    <x v="272"/>
    <d v="2025-10-08T00:00:00"/>
    <d v="2025-10-09T02:24:00"/>
    <x v="3"/>
    <s v="36-55"/>
    <s v="Female"/>
    <x v="1"/>
    <s v="Injury"/>
    <x v="0"/>
    <n v="1.1000000000000001"/>
    <s v="Yes"/>
    <n v="79"/>
    <x v="163"/>
    <x v="1"/>
    <n v="8.9"/>
    <n v="0.9"/>
    <n v="3463.33"/>
    <s v="Labor"/>
    <n v="1891.78"/>
    <n v="3.6"/>
    <x v="8"/>
    <x v="1"/>
    <x v="2"/>
    <n v="1891.78"/>
    <n v="1571.55"/>
    <n v="0.54600000000000004"/>
    <n v="1"/>
  </r>
  <r>
    <x v="273"/>
    <d v="2025-02-27T00:00:00"/>
    <d v="2025-02-28T21:36:00"/>
    <x v="2"/>
    <s v="18-35"/>
    <s v="Male"/>
    <x v="0"/>
    <s v="Infection"/>
    <x v="2"/>
    <n v="1.9"/>
    <s v="No"/>
    <n v="5"/>
    <x v="17"/>
    <x v="2"/>
    <n v="9.6"/>
    <n v="1.6"/>
    <n v="3868.46"/>
    <s v="Labor"/>
    <n v="1891.35"/>
    <n v="3.9"/>
    <x v="13"/>
    <x v="1"/>
    <x v="3"/>
    <n v="1891.35"/>
    <n v="1977.11"/>
    <n v="0.48899999999999999"/>
    <n v="0"/>
  </r>
  <r>
    <x v="274"/>
    <d v="2025-01-10T00:00:00"/>
    <d v="2025-01-14T00:00:00"/>
    <x v="2"/>
    <s v="18-35"/>
    <s v="Female"/>
    <x v="2"/>
    <s v="Cardiac"/>
    <x v="0"/>
    <n v="4"/>
    <s v="Yes"/>
    <n v="69"/>
    <x v="167"/>
    <x v="1"/>
    <n v="9.1999999999999993"/>
    <n v="1.2"/>
    <n v="4067.28"/>
    <s v="Supplies"/>
    <n v="2153.91"/>
    <n v="3.1"/>
    <x v="22"/>
    <x v="1"/>
    <x v="3"/>
    <n v="2153.91"/>
    <n v="1913.37"/>
    <n v="0.53"/>
    <n v="1"/>
  </r>
  <r>
    <x v="275"/>
    <d v="2026-01-26T00:00:00"/>
    <d v="2026-01-29T12:00:00"/>
    <x v="2"/>
    <s v="36-55"/>
    <s v="Female"/>
    <x v="0"/>
    <s v="Cardiac"/>
    <x v="2"/>
    <n v="3.5"/>
    <s v="No"/>
    <n v="21"/>
    <x v="228"/>
    <x v="0"/>
    <n v="11.3"/>
    <n v="1.3"/>
    <n v="5727.04"/>
    <s v="Labor"/>
    <n v="3570.08"/>
    <n v="4.2"/>
    <x v="9"/>
    <x v="0"/>
    <x v="0"/>
    <n v="3570.08"/>
    <n v="2156.96"/>
    <n v="0.623"/>
    <n v="0"/>
  </r>
  <r>
    <x v="276"/>
    <d v="2025-05-14T00:00:00"/>
    <d v="2025-05-16T16:48:00"/>
    <x v="0"/>
    <s v="36-55"/>
    <s v="Male"/>
    <x v="1"/>
    <s v="Infection"/>
    <x v="1"/>
    <n v="2.7"/>
    <s v="Yes"/>
    <n v="49"/>
    <x v="229"/>
    <x v="2"/>
    <n v="11.3"/>
    <n v="1.3"/>
    <n v="9898.18"/>
    <s v="Labor"/>
    <n v="6210.01"/>
    <n v="3.8"/>
    <x v="16"/>
    <x v="1"/>
    <x v="2"/>
    <n v="6210.01"/>
    <n v="3688.17"/>
    <n v="0.627"/>
    <n v="1"/>
  </r>
  <r>
    <x v="277"/>
    <d v="2025-08-26T00:00:00"/>
    <d v="2025-08-28T16:48:00"/>
    <x v="5"/>
    <s v="0-17"/>
    <s v="Female"/>
    <x v="3"/>
    <s v="Digestive"/>
    <x v="0"/>
    <n v="2.7"/>
    <s v="Yes"/>
    <n v="22"/>
    <x v="230"/>
    <x v="1"/>
    <n v="9.6999999999999993"/>
    <n v="1.7"/>
    <n v="19198"/>
    <s v="Supplies"/>
    <n v="14965.67"/>
    <n v="3.8"/>
    <x v="14"/>
    <x v="1"/>
    <x v="1"/>
    <n v="14965.67"/>
    <n v="4232.33"/>
    <n v="0.78"/>
    <n v="1"/>
  </r>
  <r>
    <x v="278"/>
    <d v="2025-08-17T00:00:00"/>
    <d v="2025-08-20T16:48:00"/>
    <x v="4"/>
    <s v="36-55"/>
    <s v="Male"/>
    <x v="2"/>
    <s v="Cardiac"/>
    <x v="0"/>
    <n v="3.7"/>
    <s v="Yes"/>
    <n v="69"/>
    <x v="231"/>
    <x v="1"/>
    <n v="11"/>
    <n v="3"/>
    <n v="13691.8"/>
    <s v="Labor"/>
    <n v="9070.75"/>
    <n v="3.5"/>
    <x v="14"/>
    <x v="1"/>
    <x v="4"/>
    <n v="9070.75"/>
    <n v="4621.05"/>
    <n v="0.66200000000000003"/>
    <n v="1"/>
  </r>
  <r>
    <x v="279"/>
    <d v="2025-03-31T00:00:00"/>
    <d v="2025-04-02T07:12:00"/>
    <x v="2"/>
    <s v="18-35"/>
    <s v="Female"/>
    <x v="0"/>
    <s v="Digestive"/>
    <x v="0"/>
    <n v="2.2999999999999998"/>
    <s v="Yes"/>
    <n v="62"/>
    <x v="221"/>
    <x v="2"/>
    <n v="10.199999999999999"/>
    <n v="2.2000000000000002"/>
    <n v="5351.75"/>
    <s v="Labor"/>
    <n v="3676.34"/>
    <n v="3"/>
    <x v="23"/>
    <x v="1"/>
    <x v="4"/>
    <n v="3676.34"/>
    <n v="1675.41"/>
    <n v="0.68700000000000006"/>
    <n v="1"/>
  </r>
  <r>
    <x v="280"/>
    <d v="2026-10-10T00:00:00"/>
    <d v="2026-10-11T16:48:00"/>
    <x v="1"/>
    <s v="18-35"/>
    <s v="Female"/>
    <x v="3"/>
    <s v="Neurological"/>
    <x v="0"/>
    <n v="1.7"/>
    <s v="Yes"/>
    <n v="95"/>
    <x v="54"/>
    <x v="0"/>
    <n v="9.6999999999999993"/>
    <n v="1.7"/>
    <n v="1584.97"/>
    <s v="Labor"/>
    <n v="768.49"/>
    <n v="3.2"/>
    <x v="0"/>
    <x v="0"/>
    <x v="5"/>
    <n v="768.49"/>
    <n v="816.48"/>
    <n v="0.48499999999999999"/>
    <n v="1"/>
  </r>
  <r>
    <x v="281"/>
    <d v="2025-03-07T00:00:00"/>
    <d v="2025-03-08T04:48:00"/>
    <x v="1"/>
    <s v="36-55"/>
    <s v="Female"/>
    <x v="3"/>
    <s v="Infection"/>
    <x v="0"/>
    <n v="1.2"/>
    <s v="Yes"/>
    <n v="116"/>
    <x v="172"/>
    <x v="1"/>
    <n v="8.6999999999999993"/>
    <n v="0.7"/>
    <n v="2360.1799999999998"/>
    <s v="Labor"/>
    <n v="1016.24"/>
    <n v="2.9"/>
    <x v="23"/>
    <x v="1"/>
    <x v="5"/>
    <n v="1016.24"/>
    <n v="1343.94"/>
    <n v="0.43099999999999999"/>
    <n v="1"/>
  </r>
  <r>
    <x v="282"/>
    <d v="2025-04-11T00:00:00"/>
    <d v="2025-04-12T02:24:00"/>
    <x v="1"/>
    <s v="18-35"/>
    <s v="Male"/>
    <x v="0"/>
    <s v="Digestive"/>
    <x v="1"/>
    <n v="1.1000000000000001"/>
    <s v="No"/>
    <n v="41"/>
    <x v="232"/>
    <x v="1"/>
    <n v="8"/>
    <n v="0"/>
    <n v="2025.04"/>
    <s v="Supplies"/>
    <n v="1338.94"/>
    <n v="4.4000000000000004"/>
    <x v="10"/>
    <x v="1"/>
    <x v="5"/>
    <n v="1338.94"/>
    <n v="686.1"/>
    <n v="0.66100000000000003"/>
    <n v="0"/>
  </r>
  <r>
    <x v="283"/>
    <d v="2026-04-10T00:00:00"/>
    <d v="2026-04-16T00:00:00"/>
    <x v="2"/>
    <s v="36-55"/>
    <s v="Female"/>
    <x v="3"/>
    <s v="Injury"/>
    <x v="2"/>
    <n v="6"/>
    <s v="Yes"/>
    <n v="39"/>
    <x v="233"/>
    <x v="2"/>
    <n v="12.5"/>
    <n v="2.5"/>
    <n v="5926.37"/>
    <s v="Labor"/>
    <n v="3213.59"/>
    <n v="3.6"/>
    <x v="12"/>
    <x v="0"/>
    <x v="5"/>
    <n v="3213.59"/>
    <n v="2712.78"/>
    <n v="0.54200000000000004"/>
    <n v="1"/>
  </r>
  <r>
    <x v="284"/>
    <d v="2025-09-15T00:00:00"/>
    <d v="2025-09-20T02:24:00"/>
    <x v="6"/>
    <s v="18-35"/>
    <s v="Male"/>
    <x v="0"/>
    <s v="Neurological"/>
    <x v="0"/>
    <n v="5.0999999999999996"/>
    <s v="No"/>
    <n v="58"/>
    <x v="234"/>
    <x v="1"/>
    <n v="8.5"/>
    <n v="0.5"/>
    <n v="4278.95"/>
    <s v="Labor"/>
    <n v="2474.33"/>
    <n v="3.9"/>
    <x v="3"/>
    <x v="1"/>
    <x v="4"/>
    <n v="2474.33"/>
    <n v="1804.62"/>
    <n v="0.57799999999999996"/>
    <n v="0"/>
  </r>
  <r>
    <x v="285"/>
    <d v="2026-03-15T00:00:00"/>
    <d v="2026-03-17T09:36:00"/>
    <x v="6"/>
    <s v="36-55"/>
    <s v="Female"/>
    <x v="0"/>
    <s v="General"/>
    <x v="0"/>
    <n v="2.4"/>
    <s v="Yes"/>
    <n v="52"/>
    <x v="222"/>
    <x v="2"/>
    <n v="9.9"/>
    <n v="1.9"/>
    <n v="3641.2"/>
    <s v="Labor"/>
    <n v="2104.84"/>
    <n v="2.9"/>
    <x v="15"/>
    <x v="0"/>
    <x v="6"/>
    <n v="2104.84"/>
    <n v="1536.36"/>
    <n v="0.57799999999999996"/>
    <n v="1"/>
  </r>
  <r>
    <x v="286"/>
    <d v="2025-08-01T00:00:00"/>
    <d v="2025-08-06T14:24:00"/>
    <x v="4"/>
    <s v="36-55"/>
    <s v="Female"/>
    <x v="1"/>
    <s v="Injury"/>
    <x v="1"/>
    <n v="5.6"/>
    <s v="Yes"/>
    <n v="44"/>
    <x v="121"/>
    <x v="0"/>
    <n v="8.4"/>
    <n v="0.4"/>
    <n v="14122.27"/>
    <s v="Labor"/>
    <n v="9597.6200000000008"/>
    <n v="4.2"/>
    <x v="14"/>
    <x v="1"/>
    <x v="3"/>
    <n v="9597.6200000000008"/>
    <n v="4524.6499999999996"/>
    <n v="0.68"/>
    <n v="1"/>
  </r>
  <r>
    <x v="287"/>
    <d v="2025-09-10T00:00:00"/>
    <d v="2025-09-13T21:36:00"/>
    <x v="4"/>
    <s v="56+"/>
    <s v="Male"/>
    <x v="1"/>
    <s v="Digestive"/>
    <x v="0"/>
    <n v="3.9"/>
    <s v="No"/>
    <n v="105"/>
    <x v="235"/>
    <x v="0"/>
    <n v="14"/>
    <n v="2"/>
    <n v="16765.93"/>
    <s v="Labor"/>
    <n v="10588.97"/>
    <n v="3.6"/>
    <x v="3"/>
    <x v="1"/>
    <x v="2"/>
    <n v="10588.97"/>
    <n v="6176.96"/>
    <n v="0.63200000000000001"/>
    <n v="0"/>
  </r>
  <r>
    <x v="288"/>
    <d v="2026-05-27T00:00:00"/>
    <d v="2026-05-29T21:36:00"/>
    <x v="5"/>
    <s v="18-35"/>
    <s v="Male"/>
    <x v="1"/>
    <s v="General"/>
    <x v="1"/>
    <n v="2.9"/>
    <s v="Yes"/>
    <n v="62"/>
    <x v="236"/>
    <x v="1"/>
    <n v="11.1"/>
    <n v="1.1000000000000001"/>
    <n v="23729.51"/>
    <s v="Labor"/>
    <n v="15730.01"/>
    <n v="3"/>
    <x v="11"/>
    <x v="0"/>
    <x v="2"/>
    <n v="15730.01"/>
    <n v="7999.5"/>
    <n v="0.66300000000000003"/>
    <n v="1"/>
  </r>
  <r>
    <x v="289"/>
    <d v="2025-03-05T00:00:00"/>
    <d v="2025-03-10T19:12:00"/>
    <x v="7"/>
    <s v="56+"/>
    <s v="Female"/>
    <x v="0"/>
    <s v="Infection"/>
    <x v="0"/>
    <n v="5.8"/>
    <s v="Yes"/>
    <n v="39"/>
    <x v="237"/>
    <x v="1"/>
    <n v="13.1"/>
    <n v="1.1000000000000001"/>
    <n v="13629.6"/>
    <s v="Labor"/>
    <n v="7606.51"/>
    <n v="3.9"/>
    <x v="23"/>
    <x v="1"/>
    <x v="2"/>
    <n v="7606.51"/>
    <n v="6023.09"/>
    <n v="0.55800000000000005"/>
    <n v="1"/>
  </r>
  <r>
    <x v="290"/>
    <d v="2025-10-27T00:00:00"/>
    <d v="2025-10-31T07:12:00"/>
    <x v="2"/>
    <s v="18-35"/>
    <s v="Male"/>
    <x v="0"/>
    <s v="Respiratory"/>
    <x v="2"/>
    <n v="4.3"/>
    <s v="Yes"/>
    <n v="23"/>
    <x v="238"/>
    <x v="0"/>
    <n v="12.8"/>
    <n v="0.8"/>
    <n v="6796.06"/>
    <s v="Supplies"/>
    <n v="4255.83"/>
    <n v="4.8"/>
    <x v="8"/>
    <x v="1"/>
    <x v="0"/>
    <n v="4255.83"/>
    <n v="2540.23"/>
    <n v="0.626"/>
    <n v="1"/>
  </r>
  <r>
    <x v="291"/>
    <d v="2026-01-17T00:00:00"/>
    <d v="2026-01-20T02:24:00"/>
    <x v="7"/>
    <s v="36-55"/>
    <s v="Female"/>
    <x v="3"/>
    <s v="Cardiac"/>
    <x v="1"/>
    <n v="3.1"/>
    <s v="Yes"/>
    <n v="27"/>
    <x v="239"/>
    <x v="0"/>
    <n v="10"/>
    <n v="0"/>
    <n v="15640.01"/>
    <s v="Equipment"/>
    <n v="10420.780000000001"/>
    <n v="4.0999999999999996"/>
    <x v="9"/>
    <x v="0"/>
    <x v="5"/>
    <n v="10420.780000000001"/>
    <n v="5219.2299999999996"/>
    <n v="0.66600000000000004"/>
    <n v="1"/>
  </r>
  <r>
    <x v="292"/>
    <d v="2026-12-26T00:00:00"/>
    <d v="2026-12-27T04:48:00"/>
    <x v="1"/>
    <s v="36-55"/>
    <s v="Male"/>
    <x v="0"/>
    <s v="Neurological"/>
    <x v="0"/>
    <n v="1.2"/>
    <s v="Yes"/>
    <n v="95"/>
    <x v="240"/>
    <x v="1"/>
    <n v="10.7"/>
    <n v="2.7"/>
    <n v="1339.78"/>
    <s v="Supplies"/>
    <n v="756.97"/>
    <n v="2.6"/>
    <x v="2"/>
    <x v="0"/>
    <x v="5"/>
    <n v="756.97"/>
    <n v="582.80999999999995"/>
    <n v="0.56499999999999995"/>
    <n v="1"/>
  </r>
  <r>
    <x v="293"/>
    <d v="2025-01-13T00:00:00"/>
    <d v="2025-01-15T04:48:00"/>
    <x v="1"/>
    <s v="18-35"/>
    <s v="Female"/>
    <x v="0"/>
    <s v="Infection"/>
    <x v="1"/>
    <n v="2.2000000000000002"/>
    <s v="No"/>
    <n v="98"/>
    <x v="241"/>
    <x v="1"/>
    <n v="8.9"/>
    <n v="0.9"/>
    <n v="2214.69"/>
    <s v="Labor"/>
    <n v="1205.22"/>
    <n v="3.9"/>
    <x v="22"/>
    <x v="1"/>
    <x v="4"/>
    <n v="1205.22"/>
    <n v="1009.47"/>
    <n v="0.54400000000000004"/>
    <n v="0"/>
  </r>
  <r>
    <x v="294"/>
    <d v="2025-05-16T00:00:00"/>
    <d v="2025-05-20T09:36:00"/>
    <x v="6"/>
    <s v="36-55"/>
    <s v="Male"/>
    <x v="1"/>
    <s v="Cardiac"/>
    <x v="1"/>
    <n v="4.4000000000000004"/>
    <s v="Yes"/>
    <n v="44"/>
    <x v="242"/>
    <x v="2"/>
    <n v="11.6"/>
    <n v="1.6"/>
    <n v="3514.13"/>
    <s v="Supplies"/>
    <n v="2122.96"/>
    <n v="3.6"/>
    <x v="16"/>
    <x v="1"/>
    <x v="5"/>
    <n v="2122.96"/>
    <n v="1391.17"/>
    <n v="0.60399999999999998"/>
    <n v="1"/>
  </r>
  <r>
    <x v="295"/>
    <d v="2026-08-01T00:00:00"/>
    <d v="2026-08-01T02:24:00"/>
    <x v="6"/>
    <s v="18-35"/>
    <s v="Female"/>
    <x v="2"/>
    <s v="Digestive"/>
    <x v="1"/>
    <n v="0.1"/>
    <s v="No"/>
    <n v="32"/>
    <x v="243"/>
    <x v="0"/>
    <n v="10.4"/>
    <n v="0.4"/>
    <n v="3966.43"/>
    <s v="Supplies"/>
    <n v="1908.26"/>
    <n v="4.4000000000000004"/>
    <x v="21"/>
    <x v="0"/>
    <x v="6"/>
    <n v="1908.26"/>
    <n v="2058.17"/>
    <n v="0.48099999999999998"/>
    <n v="0"/>
  </r>
  <r>
    <x v="296"/>
    <d v="2026-05-26T00:00:00"/>
    <d v="2026-05-28T14:24:00"/>
    <x v="4"/>
    <s v="0-17"/>
    <s v="Female"/>
    <x v="0"/>
    <s v="Respiratory"/>
    <x v="0"/>
    <n v="2.6"/>
    <s v="No"/>
    <n v="85"/>
    <x v="14"/>
    <x v="0"/>
    <n v="12"/>
    <n v="2"/>
    <n v="14401.88"/>
    <s v="Labor"/>
    <n v="11190"/>
    <n v="3.2"/>
    <x v="11"/>
    <x v="0"/>
    <x v="1"/>
    <n v="11190"/>
    <n v="3211.88"/>
    <n v="0.77700000000000002"/>
    <n v="0"/>
  </r>
  <r>
    <x v="297"/>
    <d v="2025-06-12T00:00:00"/>
    <d v="2025-06-13T00:00:00"/>
    <x v="1"/>
    <s v="18-35"/>
    <s v="Female"/>
    <x v="0"/>
    <s v="Injury"/>
    <x v="0"/>
    <n v="1"/>
    <s v="Yes"/>
    <n v="94"/>
    <x v="244"/>
    <x v="1"/>
    <n v="9.3000000000000007"/>
    <n v="1.3"/>
    <n v="1728.69"/>
    <s v="Labor"/>
    <n v="1049.56"/>
    <n v="3.4"/>
    <x v="4"/>
    <x v="1"/>
    <x v="3"/>
    <n v="1049.56"/>
    <n v="679.13"/>
    <n v="0.60699999999999998"/>
    <n v="1"/>
  </r>
  <r>
    <x v="298"/>
    <d v="2026-01-22T00:00:00"/>
    <d v="2026-01-23T02:24:00"/>
    <x v="2"/>
    <s v="36-55"/>
    <s v="Male"/>
    <x v="1"/>
    <s v="Infection"/>
    <x v="0"/>
    <n v="1.1000000000000001"/>
    <s v="No"/>
    <n v="78"/>
    <x v="245"/>
    <x v="1"/>
    <n v="11.9"/>
    <n v="1.9"/>
    <n v="4443.3"/>
    <s v="Labor"/>
    <n v="2579.0300000000002"/>
    <n v="4.0999999999999996"/>
    <x v="9"/>
    <x v="0"/>
    <x v="3"/>
    <n v="2579.0300000000002"/>
    <n v="1864.27"/>
    <n v="0.57999999999999996"/>
    <n v="0"/>
  </r>
  <r>
    <x v="299"/>
    <d v="2026-04-16T00:00:00"/>
    <d v="2026-04-20T09:36:00"/>
    <x v="0"/>
    <s v="56+"/>
    <s v="Other"/>
    <x v="3"/>
    <s v="Infection"/>
    <x v="0"/>
    <n v="4.4000000000000004"/>
    <s v="Yes"/>
    <n v="95"/>
    <x v="246"/>
    <x v="0"/>
    <n v="9"/>
    <n v="1"/>
    <n v="13316.63"/>
    <s v="Labor"/>
    <n v="9052.57"/>
    <n v="2.6"/>
    <x v="12"/>
    <x v="0"/>
    <x v="2"/>
    <n v="9052.57"/>
    <n v="4264.0600000000004"/>
    <n v="0.68"/>
    <n v="1"/>
  </r>
  <r>
    <x v="300"/>
    <d v="2025-11-08T00:00:00"/>
    <d v="2025-11-10T00:00:00"/>
    <x v="7"/>
    <s v="18-35"/>
    <s v="Male"/>
    <x v="0"/>
    <s v="Digestive"/>
    <x v="0"/>
    <n v="2"/>
    <s v="No"/>
    <n v="81"/>
    <x v="135"/>
    <x v="1"/>
    <n v="9.5"/>
    <n v="1.5"/>
    <n v="10968.88"/>
    <s v="Labor"/>
    <n v="7215.77"/>
    <n v="3.5"/>
    <x v="6"/>
    <x v="1"/>
    <x v="6"/>
    <n v="7215.77"/>
    <n v="3753.11"/>
    <n v="0.65800000000000003"/>
    <n v="0"/>
  </r>
  <r>
    <x v="301"/>
    <d v="2026-02-22T00:00:00"/>
    <d v="2026-02-26T04:48:00"/>
    <x v="3"/>
    <s v="36-55"/>
    <s v="Female"/>
    <x v="2"/>
    <s v="Respiratory"/>
    <x v="1"/>
    <n v="4.2"/>
    <s v="Yes"/>
    <n v="10"/>
    <x v="247"/>
    <x v="1"/>
    <n v="9.4"/>
    <n v="1.4"/>
    <n v="10750.49"/>
    <s v="Labor"/>
    <n v="6601.91"/>
    <n v="4.9000000000000004"/>
    <x v="5"/>
    <x v="0"/>
    <x v="6"/>
    <n v="6601.91"/>
    <n v="4148.58"/>
    <n v="0.61399999999999999"/>
    <n v="1"/>
  </r>
  <r>
    <x v="302"/>
    <d v="2025-03-19T00:00:00"/>
    <d v="2025-03-21T02:24:00"/>
    <x v="7"/>
    <s v="0-17"/>
    <s v="Female"/>
    <x v="0"/>
    <s v="General"/>
    <x v="0"/>
    <n v="2.1"/>
    <s v="Yes"/>
    <n v="70"/>
    <x v="248"/>
    <x v="1"/>
    <n v="12.5"/>
    <n v="0.5"/>
    <n v="12814.73"/>
    <s v="Labor"/>
    <n v="6491.75"/>
    <n v="3.9"/>
    <x v="23"/>
    <x v="1"/>
    <x v="1"/>
    <n v="6491.75"/>
    <n v="6322.98"/>
    <n v="0.50700000000000001"/>
    <n v="1"/>
  </r>
  <r>
    <x v="303"/>
    <d v="2025-12-30T00:00:00"/>
    <d v="2026-01-01T09:36:00"/>
    <x v="0"/>
    <s v="18-35"/>
    <s v="Male"/>
    <x v="1"/>
    <s v="Injury"/>
    <x v="0"/>
    <n v="2.4"/>
    <s v="Yes"/>
    <n v="77"/>
    <x v="249"/>
    <x v="2"/>
    <n v="13"/>
    <n v="3"/>
    <n v="11160.82"/>
    <s v="Supplies"/>
    <n v="7306.51"/>
    <n v="3.2"/>
    <x v="7"/>
    <x v="1"/>
    <x v="0"/>
    <n v="7306.51"/>
    <n v="3854.31"/>
    <n v="0.65500000000000003"/>
    <n v="1"/>
  </r>
  <r>
    <x v="304"/>
    <d v="2026-03-01T00:00:00"/>
    <d v="2026-03-05T04:48:00"/>
    <x v="3"/>
    <s v="56+"/>
    <s v="Male"/>
    <x v="0"/>
    <s v="Infection"/>
    <x v="0"/>
    <n v="4.2"/>
    <s v="Yes"/>
    <n v="93"/>
    <x v="250"/>
    <x v="1"/>
    <n v="13.7"/>
    <n v="1.7"/>
    <n v="11513.61"/>
    <s v="Labor"/>
    <n v="7913.92"/>
    <n v="3.5"/>
    <x v="15"/>
    <x v="0"/>
    <x v="4"/>
    <n v="7913.92"/>
    <n v="3599.69"/>
    <n v="0.68700000000000006"/>
    <n v="1"/>
  </r>
  <r>
    <x v="305"/>
    <d v="2026-02-12T00:00:00"/>
    <d v="2026-02-13T21:36:00"/>
    <x v="1"/>
    <s v="36-55"/>
    <s v="Male"/>
    <x v="1"/>
    <s v="Digestive"/>
    <x v="0"/>
    <n v="1.9"/>
    <s v="Yes"/>
    <n v="104"/>
    <x v="251"/>
    <x v="2"/>
    <n v="9.6"/>
    <n v="1.6"/>
    <n v="2096.52"/>
    <s v="Labor"/>
    <n v="1146.1400000000001"/>
    <n v="3.2"/>
    <x v="5"/>
    <x v="0"/>
    <x v="2"/>
    <n v="1146.1400000000001"/>
    <n v="950.38"/>
    <n v="0.54700000000000004"/>
    <n v="1"/>
  </r>
  <r>
    <x v="306"/>
    <d v="2025-08-13T00:00:00"/>
    <d v="2025-08-14T12:00:00"/>
    <x v="1"/>
    <s v="18-35"/>
    <s v="Female"/>
    <x v="2"/>
    <s v="General"/>
    <x v="0"/>
    <n v="1.5"/>
    <s v="No"/>
    <n v="110"/>
    <x v="252"/>
    <x v="1"/>
    <n v="10.7"/>
    <n v="2.7"/>
    <n v="1258.5999999999999"/>
    <s v="Supplies"/>
    <n v="802.38"/>
    <n v="3.3"/>
    <x v="14"/>
    <x v="1"/>
    <x v="1"/>
    <n v="802.38"/>
    <n v="456.22"/>
    <n v="0.63800000000000001"/>
    <n v="0"/>
  </r>
  <r>
    <x v="307"/>
    <d v="2025-07-15T00:00:00"/>
    <d v="2025-07-18T14:24:00"/>
    <x v="0"/>
    <s v="18-35"/>
    <s v="Female"/>
    <x v="2"/>
    <s v="Cardiac"/>
    <x v="1"/>
    <n v="3.6"/>
    <s v="Yes"/>
    <n v="46"/>
    <x v="43"/>
    <x v="1"/>
    <n v="13.8"/>
    <n v="1.8"/>
    <n v="10769.56"/>
    <s v="Labor"/>
    <n v="7333.45"/>
    <n v="3.5"/>
    <x v="20"/>
    <x v="1"/>
    <x v="0"/>
    <n v="7333.45"/>
    <n v="3436.11"/>
    <n v="0.68100000000000005"/>
    <n v="1"/>
  </r>
  <r>
    <x v="308"/>
    <d v="2026-08-28T00:00:00"/>
    <d v="2026-08-29T00:00:00"/>
    <x v="5"/>
    <s v="56+"/>
    <s v="Male"/>
    <x v="1"/>
    <s v="Digestive"/>
    <x v="2"/>
    <n v="1"/>
    <s v="Yes"/>
    <n v="42"/>
    <x v="65"/>
    <x v="1"/>
    <n v="9.1"/>
    <n v="1.1000000000000001"/>
    <n v="15473.73"/>
    <s v="Labor"/>
    <n v="11414.11"/>
    <n v="3.6"/>
    <x v="21"/>
    <x v="0"/>
    <x v="3"/>
    <n v="11414.11"/>
    <n v="4059.62"/>
    <n v="0.73799999999999999"/>
    <n v="1"/>
  </r>
  <r>
    <x v="309"/>
    <d v="2025-03-15T00:00:00"/>
    <d v="2025-03-16T04:48:00"/>
    <x v="6"/>
    <s v="18-35"/>
    <s v="Male"/>
    <x v="2"/>
    <s v="Respiratory"/>
    <x v="0"/>
    <n v="1.2"/>
    <s v="Yes"/>
    <n v="82"/>
    <x v="253"/>
    <x v="0"/>
    <n v="13.4"/>
    <n v="1.4"/>
    <n v="3833.15"/>
    <s v="Labor"/>
    <n v="2224.0300000000002"/>
    <n v="2.8"/>
    <x v="23"/>
    <x v="1"/>
    <x v="5"/>
    <n v="2224.0300000000002"/>
    <n v="1609.12"/>
    <n v="0.57999999999999996"/>
    <n v="1"/>
  </r>
  <r>
    <x v="310"/>
    <d v="2025-12-23T00:00:00"/>
    <d v="2025-12-24T14:24:00"/>
    <x v="2"/>
    <s v="18-35"/>
    <s v="Female"/>
    <x v="1"/>
    <s v="General"/>
    <x v="0"/>
    <n v="1.6"/>
    <s v="Yes"/>
    <n v="36"/>
    <x v="254"/>
    <x v="0"/>
    <n v="8.8000000000000007"/>
    <n v="0.8"/>
    <n v="3384.93"/>
    <s v="Labor"/>
    <n v="2110.81"/>
    <n v="3.8"/>
    <x v="7"/>
    <x v="1"/>
    <x v="1"/>
    <n v="2110.81"/>
    <n v="1274.1199999999999"/>
    <n v="0.624"/>
    <n v="1"/>
  </r>
  <r>
    <x v="311"/>
    <d v="2026-05-17T00:00:00"/>
    <d v="2026-05-21T12:00:00"/>
    <x v="2"/>
    <s v="36-55"/>
    <s v="Female"/>
    <x v="0"/>
    <s v="Infection"/>
    <x v="1"/>
    <n v="4.5"/>
    <s v="Yes"/>
    <n v="17"/>
    <x v="255"/>
    <x v="1"/>
    <n v="11"/>
    <n v="3"/>
    <n v="6785.72"/>
    <s v="Supplies"/>
    <n v="4172.88"/>
    <n v="3.8"/>
    <x v="11"/>
    <x v="0"/>
    <x v="6"/>
    <n v="4172.88"/>
    <n v="2612.84"/>
    <n v="0.61499999999999999"/>
    <n v="1"/>
  </r>
  <r>
    <x v="312"/>
    <d v="2026-02-16T00:00:00"/>
    <d v="2026-02-22T12:00:00"/>
    <x v="5"/>
    <s v="36-55"/>
    <s v="Male"/>
    <x v="0"/>
    <s v="Digestive"/>
    <x v="0"/>
    <n v="6.5"/>
    <s v="Yes"/>
    <n v="64"/>
    <x v="188"/>
    <x v="0"/>
    <n v="10.5"/>
    <n v="2.5"/>
    <n v="27003.33"/>
    <s v="Labor"/>
    <n v="22505.97"/>
    <n v="3.3"/>
    <x v="5"/>
    <x v="0"/>
    <x v="4"/>
    <n v="22505.97"/>
    <n v="4497.3599999999997"/>
    <n v="0.83299999999999996"/>
    <n v="1"/>
  </r>
  <r>
    <x v="313"/>
    <d v="2026-02-12T00:00:00"/>
    <d v="2026-02-16T21:36:00"/>
    <x v="4"/>
    <s v="36-55"/>
    <s v="Male"/>
    <x v="2"/>
    <s v="General"/>
    <x v="0"/>
    <n v="4.9000000000000004"/>
    <s v="Yes"/>
    <n v="82"/>
    <x v="251"/>
    <x v="2"/>
    <n v="8"/>
    <n v="0"/>
    <n v="17168.36"/>
    <s v="Supplies"/>
    <n v="12326.97"/>
    <n v="4.3"/>
    <x v="5"/>
    <x v="0"/>
    <x v="2"/>
    <n v="12326.97"/>
    <n v="4841.3900000000003"/>
    <n v="0.71799999999999997"/>
    <n v="1"/>
  </r>
  <r>
    <x v="314"/>
    <d v="2026-12-29T00:00:00"/>
    <d v="2026-12-30T21:36:00"/>
    <x v="0"/>
    <s v="56+"/>
    <s v="Male"/>
    <x v="2"/>
    <s v="Injury"/>
    <x v="0"/>
    <n v="1.9"/>
    <s v="Yes"/>
    <n v="99"/>
    <x v="256"/>
    <x v="1"/>
    <n v="10"/>
    <n v="2"/>
    <n v="10247.27"/>
    <s v="Labor"/>
    <n v="6890.54"/>
    <n v="3.4"/>
    <x v="2"/>
    <x v="0"/>
    <x v="0"/>
    <n v="6890.54"/>
    <n v="3356.73"/>
    <n v="0.67200000000000004"/>
    <n v="1"/>
  </r>
  <r>
    <x v="315"/>
    <d v="2026-02-18T00:00:00"/>
    <d v="2026-02-24T14:24:00"/>
    <x v="2"/>
    <s v="18-35"/>
    <s v="Female"/>
    <x v="2"/>
    <s v="Neurological"/>
    <x v="0"/>
    <n v="6.6"/>
    <s v="Yes"/>
    <n v="69"/>
    <x v="6"/>
    <x v="0"/>
    <n v="9.1"/>
    <n v="1.1000000000000001"/>
    <n v="6948.09"/>
    <s v="Equipment"/>
    <n v="4540.1000000000004"/>
    <n v="3.2"/>
    <x v="5"/>
    <x v="0"/>
    <x v="2"/>
    <n v="4540.1000000000004"/>
    <n v="2407.9899999999998"/>
    <n v="0.65300000000000002"/>
    <n v="1"/>
  </r>
  <r>
    <x v="316"/>
    <d v="2026-04-19T00:00:00"/>
    <d v="2026-04-23T21:36:00"/>
    <x v="4"/>
    <s v="56+"/>
    <s v="Female"/>
    <x v="1"/>
    <s v="Infection"/>
    <x v="1"/>
    <n v="4.9000000000000004"/>
    <s v="No"/>
    <n v="72"/>
    <x v="90"/>
    <x v="1"/>
    <n v="10"/>
    <n v="0"/>
    <n v="15657.42"/>
    <s v="Equipment"/>
    <n v="10998.83"/>
    <n v="4"/>
    <x v="12"/>
    <x v="0"/>
    <x v="6"/>
    <n v="10998.83"/>
    <n v="4658.59"/>
    <n v="0.70199999999999996"/>
    <n v="0"/>
  </r>
  <r>
    <x v="317"/>
    <d v="2026-12-28T00:00:00"/>
    <d v="2026-12-28T21:36:00"/>
    <x v="6"/>
    <s v="18-35"/>
    <s v="Male"/>
    <x v="2"/>
    <s v="Injury"/>
    <x v="2"/>
    <n v="0.9"/>
    <s v="Yes"/>
    <n v="22"/>
    <x v="256"/>
    <x v="0"/>
    <n v="8.6999999999999993"/>
    <n v="0.7"/>
    <n v="3950.99"/>
    <s v="Labor"/>
    <n v="1758.79"/>
    <n v="4.5"/>
    <x v="2"/>
    <x v="0"/>
    <x v="0"/>
    <n v="1758.79"/>
    <n v="2192.1999999999998"/>
    <n v="0.44500000000000001"/>
    <n v="1"/>
  </r>
  <r>
    <x v="318"/>
    <d v="2026-09-27T00:00:00"/>
    <d v="2026-09-28T16:48:00"/>
    <x v="7"/>
    <s v="36-55"/>
    <s v="Female"/>
    <x v="1"/>
    <s v="Respiratory"/>
    <x v="1"/>
    <n v="1.7"/>
    <s v="Yes"/>
    <n v="51"/>
    <x v="257"/>
    <x v="2"/>
    <n v="10.5"/>
    <n v="0.5"/>
    <n v="10953.37"/>
    <s v="Labor"/>
    <n v="6714.36"/>
    <n v="4.4000000000000004"/>
    <x v="19"/>
    <x v="0"/>
    <x v="6"/>
    <n v="6714.36"/>
    <n v="4239.01"/>
    <n v="0.61299999999999999"/>
    <n v="1"/>
  </r>
  <r>
    <x v="319"/>
    <d v="2026-11-01T00:00:00"/>
    <d v="2026-11-02T07:12:00"/>
    <x v="1"/>
    <s v="56+"/>
    <s v="Male"/>
    <x v="2"/>
    <s v="Injury"/>
    <x v="0"/>
    <n v="1.3"/>
    <s v="Yes"/>
    <n v="106"/>
    <x v="258"/>
    <x v="0"/>
    <n v="12.2"/>
    <n v="2.2000000000000002"/>
    <n v="2281.98"/>
    <s v="Labor"/>
    <n v="1238.72"/>
    <n v="2.8"/>
    <x v="18"/>
    <x v="0"/>
    <x v="6"/>
    <n v="1238.72"/>
    <n v="1043.26"/>
    <n v="0.54300000000000004"/>
    <n v="1"/>
  </r>
  <r>
    <x v="320"/>
    <d v="2025-10-10T00:00:00"/>
    <d v="2025-10-12T00:00:00"/>
    <x v="4"/>
    <s v="36-55"/>
    <s v="Female"/>
    <x v="0"/>
    <s v="Injury"/>
    <x v="0"/>
    <n v="2"/>
    <s v="Yes"/>
    <n v="73"/>
    <x v="259"/>
    <x v="1"/>
    <n v="8.6999999999999993"/>
    <n v="0.7"/>
    <n v="13018.45"/>
    <s v="Labor"/>
    <n v="8848.36"/>
    <n v="3.8"/>
    <x v="8"/>
    <x v="1"/>
    <x v="3"/>
    <n v="8848.36"/>
    <n v="4170.09"/>
    <n v="0.68"/>
    <n v="1"/>
  </r>
  <r>
    <x v="321"/>
    <d v="2025-03-16T00:00:00"/>
    <d v="2025-03-18T14:24:00"/>
    <x v="4"/>
    <s v="56+"/>
    <s v="Male"/>
    <x v="0"/>
    <s v="General"/>
    <x v="0"/>
    <n v="2.6"/>
    <s v="Yes"/>
    <n v="103"/>
    <x v="164"/>
    <x v="0"/>
    <n v="9.6999999999999993"/>
    <n v="1.7"/>
    <n v="14100.97"/>
    <s v="Labor"/>
    <n v="8835.6299999999992"/>
    <n v="3.6"/>
    <x v="23"/>
    <x v="1"/>
    <x v="4"/>
    <n v="8835.6299999999992"/>
    <n v="5265.34"/>
    <n v="0.627"/>
    <n v="1"/>
  </r>
  <r>
    <x v="322"/>
    <d v="2025-02-17T00:00:00"/>
    <d v="2025-02-17T09:36:00"/>
    <x v="1"/>
    <s v="56+"/>
    <s v="Female"/>
    <x v="1"/>
    <s v="Respiratory"/>
    <x v="2"/>
    <n v="0.4"/>
    <s v="Yes"/>
    <n v="41"/>
    <x v="260"/>
    <x v="2"/>
    <n v="12.2"/>
    <n v="2.2000000000000002"/>
    <n v="1867.23"/>
    <s v="Labor"/>
    <n v="1149.22"/>
    <n v="3.4"/>
    <x v="13"/>
    <x v="1"/>
    <x v="0"/>
    <n v="1149.22"/>
    <n v="718.01"/>
    <n v="0.61499999999999999"/>
    <n v="1"/>
  </r>
  <r>
    <x v="323"/>
    <d v="2026-02-03T00:00:00"/>
    <d v="2026-02-09T00:00:00"/>
    <x v="0"/>
    <s v="18-35"/>
    <s v="Male"/>
    <x v="0"/>
    <s v="Neurological"/>
    <x v="0"/>
    <n v="6"/>
    <s v="Yes"/>
    <n v="84"/>
    <x v="171"/>
    <x v="1"/>
    <n v="9.5"/>
    <n v="1.5"/>
    <n v="9759.11"/>
    <s v="Labor"/>
    <n v="5901.65"/>
    <n v="3.3"/>
    <x v="5"/>
    <x v="0"/>
    <x v="1"/>
    <n v="5901.65"/>
    <n v="3857.46"/>
    <n v="0.60499999999999998"/>
    <n v="1"/>
  </r>
  <r>
    <x v="324"/>
    <d v="2026-08-25T00:00:00"/>
    <d v="2026-08-26T16:48:00"/>
    <x v="3"/>
    <s v="36-55"/>
    <s v="Male"/>
    <x v="0"/>
    <s v="Digestive"/>
    <x v="0"/>
    <n v="1.7"/>
    <s v="No"/>
    <n v="52"/>
    <x v="261"/>
    <x v="1"/>
    <n v="10.199999999999999"/>
    <n v="2.2000000000000002"/>
    <n v="6256.42"/>
    <s v="Labor"/>
    <n v="4391.1400000000003"/>
    <n v="3.2"/>
    <x v="21"/>
    <x v="0"/>
    <x v="1"/>
    <n v="4391.1400000000003"/>
    <n v="1865.28"/>
    <n v="0.70199999999999996"/>
    <n v="0"/>
  </r>
  <r>
    <x v="325"/>
    <d v="2026-09-20T00:00:00"/>
    <d v="2026-09-22T16:48:00"/>
    <x v="1"/>
    <s v="56+"/>
    <s v="Female"/>
    <x v="0"/>
    <s v="Cardiac"/>
    <x v="0"/>
    <n v="2.7"/>
    <s v="Yes"/>
    <n v="82"/>
    <x v="262"/>
    <x v="1"/>
    <n v="9.9"/>
    <n v="1.9"/>
    <n v="2241.65"/>
    <s v="Supplies"/>
    <n v="1522.09"/>
    <n v="3"/>
    <x v="19"/>
    <x v="0"/>
    <x v="4"/>
    <n v="1522.09"/>
    <n v="719.56"/>
    <n v="0.67900000000000005"/>
    <n v="1"/>
  </r>
  <r>
    <x v="326"/>
    <d v="2026-01-21T00:00:00"/>
    <d v="2026-01-28T21:36:00"/>
    <x v="5"/>
    <s v="36-55"/>
    <s v="Male"/>
    <x v="2"/>
    <s v="Neurological"/>
    <x v="0"/>
    <n v="7.9"/>
    <s v="Yes"/>
    <n v="68"/>
    <x v="263"/>
    <x v="1"/>
    <n v="8.6999999999999993"/>
    <n v="0.7"/>
    <n v="22632.240000000002"/>
    <s v="Labor"/>
    <n v="14330.64"/>
    <n v="3.6"/>
    <x v="9"/>
    <x v="0"/>
    <x v="2"/>
    <n v="14330.64"/>
    <n v="8301.6"/>
    <n v="0.63300000000000001"/>
    <n v="1"/>
  </r>
  <r>
    <x v="327"/>
    <d v="2025-09-02T00:00:00"/>
    <d v="2025-09-02T09:36:00"/>
    <x v="1"/>
    <s v="18-35"/>
    <s v="Female"/>
    <x v="2"/>
    <s v="Cardiac"/>
    <x v="1"/>
    <n v="0.4"/>
    <s v="No"/>
    <n v="55"/>
    <x v="4"/>
    <x v="0"/>
    <n v="8"/>
    <n v="0"/>
    <n v="1832.35"/>
    <s v="Labor"/>
    <n v="1098.26"/>
    <n v="3.8"/>
    <x v="3"/>
    <x v="1"/>
    <x v="1"/>
    <n v="1098.26"/>
    <n v="734.09"/>
    <n v="0.59899999999999998"/>
    <n v="0"/>
  </r>
  <r>
    <x v="328"/>
    <d v="2025-08-15T00:00:00"/>
    <d v="2025-08-16T12:00:00"/>
    <x v="1"/>
    <s v="0-17"/>
    <s v="Other"/>
    <x v="0"/>
    <s v="Cardiac"/>
    <x v="0"/>
    <n v="1.5"/>
    <s v="Yes"/>
    <n v="79"/>
    <x v="264"/>
    <x v="2"/>
    <n v="13.9"/>
    <n v="1.9"/>
    <n v="1748.07"/>
    <s v="Labor"/>
    <n v="965.44"/>
    <n v="3.1"/>
    <x v="14"/>
    <x v="1"/>
    <x v="5"/>
    <n v="965.44"/>
    <n v="782.63"/>
    <n v="0.55200000000000005"/>
    <n v="1"/>
  </r>
  <r>
    <x v="329"/>
    <d v="2025-05-01T00:00:00"/>
    <d v="2025-05-09T19:12:00"/>
    <x v="0"/>
    <s v="18-35"/>
    <s v="Female"/>
    <x v="2"/>
    <s v="Cardiac"/>
    <x v="1"/>
    <n v="8.8000000000000007"/>
    <s v="Yes"/>
    <n v="65"/>
    <x v="265"/>
    <x v="2"/>
    <n v="12.7"/>
    <n v="0.7"/>
    <n v="14545.48"/>
    <s v="Supplies"/>
    <n v="9383.59"/>
    <n v="3.6"/>
    <x v="16"/>
    <x v="1"/>
    <x v="3"/>
    <n v="9383.59"/>
    <n v="5161.8900000000003"/>
    <n v="0.64500000000000002"/>
    <n v="1"/>
  </r>
  <r>
    <x v="330"/>
    <d v="2025-05-04T00:00:00"/>
    <d v="2025-05-06T14:24:00"/>
    <x v="2"/>
    <s v="0-17"/>
    <s v="Male"/>
    <x v="0"/>
    <s v="Infection"/>
    <x v="1"/>
    <n v="2.6"/>
    <s v="Yes"/>
    <n v="20"/>
    <x v="34"/>
    <x v="1"/>
    <n v="9.8000000000000007"/>
    <n v="1.8"/>
    <n v="5434.8"/>
    <s v="Supplies"/>
    <n v="3397.84"/>
    <n v="3.7"/>
    <x v="16"/>
    <x v="1"/>
    <x v="6"/>
    <n v="3397.84"/>
    <n v="2036.96"/>
    <n v="0.625"/>
    <n v="1"/>
  </r>
  <r>
    <x v="331"/>
    <d v="2025-05-31T00:00:00"/>
    <d v="2025-06-02T14:24:00"/>
    <x v="1"/>
    <s v="36-55"/>
    <s v="Male"/>
    <x v="1"/>
    <s v="Neurological"/>
    <x v="1"/>
    <n v="2.6"/>
    <s v="No"/>
    <n v="93"/>
    <x v="266"/>
    <x v="1"/>
    <n v="10.8"/>
    <n v="0.8"/>
    <n v="1599.04"/>
    <s v="Supplies"/>
    <n v="804.76"/>
    <n v="3.4"/>
    <x v="16"/>
    <x v="1"/>
    <x v="5"/>
    <n v="804.76"/>
    <n v="794.28"/>
    <n v="0.503"/>
    <n v="0"/>
  </r>
  <r>
    <x v="332"/>
    <d v="2025-06-20T00:00:00"/>
    <d v="2025-06-23T19:12:00"/>
    <x v="2"/>
    <s v="0-17"/>
    <s v="Female"/>
    <x v="1"/>
    <s v="Injury"/>
    <x v="1"/>
    <n v="3.8"/>
    <s v="Yes"/>
    <n v="52"/>
    <x v="267"/>
    <x v="0"/>
    <n v="14.3"/>
    <n v="2.2999999999999998"/>
    <n v="6069.06"/>
    <s v="Equipment"/>
    <n v="3226.21"/>
    <n v="3.2"/>
    <x v="4"/>
    <x v="1"/>
    <x v="5"/>
    <n v="3226.21"/>
    <n v="2842.85"/>
    <n v="0.53200000000000003"/>
    <n v="1"/>
  </r>
  <r>
    <x v="333"/>
    <d v="2025-12-12T00:00:00"/>
    <d v="2025-12-14T07:12:00"/>
    <x v="0"/>
    <s v="18-35"/>
    <s v="Male"/>
    <x v="1"/>
    <s v="General"/>
    <x v="1"/>
    <n v="2.2999999999999998"/>
    <s v="Yes"/>
    <n v="41"/>
    <x v="203"/>
    <x v="1"/>
    <n v="10.3"/>
    <n v="0.3"/>
    <n v="8892.7099999999991"/>
    <s v="Labor"/>
    <n v="5149.32"/>
    <n v="4.3"/>
    <x v="7"/>
    <x v="1"/>
    <x v="5"/>
    <n v="5149.32"/>
    <n v="3743.39"/>
    <n v="0.57899999999999996"/>
    <n v="1"/>
  </r>
  <r>
    <x v="334"/>
    <d v="2026-08-07T00:00:00"/>
    <d v="2026-08-10T16:48:00"/>
    <x v="1"/>
    <s v="36-55"/>
    <s v="Female"/>
    <x v="2"/>
    <s v="Infection"/>
    <x v="0"/>
    <n v="3.7"/>
    <s v="Yes"/>
    <n v="118"/>
    <x v="184"/>
    <x v="1"/>
    <n v="11.8"/>
    <n v="1.8"/>
    <n v="1629.79"/>
    <s v="Labor"/>
    <n v="891.36"/>
    <n v="3.4"/>
    <x v="21"/>
    <x v="0"/>
    <x v="3"/>
    <n v="891.36"/>
    <n v="738.43"/>
    <n v="0.54700000000000004"/>
    <n v="1"/>
  </r>
  <r>
    <x v="335"/>
    <d v="2025-04-16T00:00:00"/>
    <d v="2025-04-16T07:12:00"/>
    <x v="1"/>
    <s v="36-55"/>
    <s v="Female"/>
    <x v="0"/>
    <s v="General"/>
    <x v="1"/>
    <n v="0.3"/>
    <s v="Yes"/>
    <n v="40"/>
    <x v="268"/>
    <x v="1"/>
    <n v="8.8000000000000007"/>
    <n v="0.8"/>
    <n v="1688.08"/>
    <s v="Equipment"/>
    <n v="926.19"/>
    <n v="3.6"/>
    <x v="10"/>
    <x v="1"/>
    <x v="1"/>
    <n v="926.19"/>
    <n v="761.89"/>
    <n v="0.54900000000000004"/>
    <n v="1"/>
  </r>
  <r>
    <x v="336"/>
    <d v="2026-04-22T00:00:00"/>
    <d v="2026-04-24T21:36:00"/>
    <x v="0"/>
    <s v="36-55"/>
    <s v="Female"/>
    <x v="1"/>
    <s v="Respiratory"/>
    <x v="1"/>
    <n v="2.9"/>
    <s v="No"/>
    <n v="64"/>
    <x v="269"/>
    <x v="0"/>
    <n v="9.1999999999999993"/>
    <n v="1.2"/>
    <n v="10654.29"/>
    <s v="Labor"/>
    <n v="7221.54"/>
    <n v="3.3"/>
    <x v="12"/>
    <x v="0"/>
    <x v="1"/>
    <n v="7221.54"/>
    <n v="3432.75"/>
    <n v="0.67800000000000005"/>
    <n v="0"/>
  </r>
  <r>
    <x v="337"/>
    <d v="2026-09-15T00:00:00"/>
    <d v="2026-09-18T02:24:00"/>
    <x v="7"/>
    <s v="36-55"/>
    <s v="Female"/>
    <x v="0"/>
    <s v="Respiratory"/>
    <x v="0"/>
    <n v="3.1"/>
    <s v="Yes"/>
    <n v="48"/>
    <x v="193"/>
    <x v="1"/>
    <n v="8.6999999999999993"/>
    <n v="0.7"/>
    <n v="10445.34"/>
    <s v="Supplies"/>
    <n v="6615.55"/>
    <n v="3.5"/>
    <x v="19"/>
    <x v="0"/>
    <x v="1"/>
    <n v="6615.55"/>
    <n v="3829.79"/>
    <n v="0.63300000000000001"/>
    <n v="1"/>
  </r>
  <r>
    <x v="338"/>
    <d v="2025-07-09T00:00:00"/>
    <d v="2025-07-27T21:36:00"/>
    <x v="5"/>
    <s v="0-17"/>
    <s v="Male"/>
    <x v="0"/>
    <s v="Cardiac"/>
    <x v="1"/>
    <n v="18.899999999999999"/>
    <s v="Yes"/>
    <n v="16"/>
    <x v="270"/>
    <x v="1"/>
    <n v="12.1"/>
    <n v="0.1"/>
    <n v="44746.720000000001"/>
    <s v="Supplies"/>
    <n v="29878.76"/>
    <n v="4.8"/>
    <x v="20"/>
    <x v="1"/>
    <x v="1"/>
    <n v="29878.76"/>
    <n v="14867.96"/>
    <n v="0.66800000000000004"/>
    <n v="1"/>
  </r>
  <r>
    <x v="339"/>
    <d v="2026-10-06T00:00:00"/>
    <d v="2026-10-13T02:24:00"/>
    <x v="4"/>
    <s v="0-17"/>
    <s v="Female"/>
    <x v="3"/>
    <s v="Infection"/>
    <x v="0"/>
    <n v="7.1"/>
    <s v="Yes"/>
    <n v="77"/>
    <x v="107"/>
    <x v="1"/>
    <n v="8.8000000000000007"/>
    <n v="0.8"/>
    <n v="19148.5"/>
    <s v="Equipment"/>
    <n v="12270.79"/>
    <n v="3.9"/>
    <x v="0"/>
    <x v="0"/>
    <x v="1"/>
    <n v="12270.79"/>
    <n v="6877.71"/>
    <n v="0.64100000000000001"/>
    <n v="1"/>
  </r>
  <r>
    <x v="340"/>
    <d v="2025-02-11T00:00:00"/>
    <d v="2025-02-19T12:00:00"/>
    <x v="5"/>
    <s v="0-17"/>
    <s v="Female"/>
    <x v="3"/>
    <s v="Digestive"/>
    <x v="1"/>
    <n v="8.5"/>
    <s v="Yes"/>
    <n v="48"/>
    <x v="271"/>
    <x v="1"/>
    <n v="9.4"/>
    <n v="1.4"/>
    <n v="28066.42"/>
    <s v="Labor"/>
    <n v="16217.33"/>
    <n v="3.5"/>
    <x v="13"/>
    <x v="1"/>
    <x v="0"/>
    <n v="16217.33"/>
    <n v="11849.09"/>
    <n v="0.57799999999999996"/>
    <n v="1"/>
  </r>
  <r>
    <x v="341"/>
    <d v="2025-07-23T00:00:00"/>
    <d v="2025-07-24T19:12:00"/>
    <x v="7"/>
    <s v="36-55"/>
    <s v="Male"/>
    <x v="1"/>
    <s v="General"/>
    <x v="0"/>
    <n v="1.8"/>
    <s v="Yes"/>
    <n v="61"/>
    <x v="272"/>
    <x v="1"/>
    <n v="13.2"/>
    <n v="3.2"/>
    <n v="9575.84"/>
    <s v="Labor"/>
    <n v="7097.45"/>
    <n v="3.4"/>
    <x v="20"/>
    <x v="1"/>
    <x v="1"/>
    <n v="7097.45"/>
    <n v="2478.39"/>
    <n v="0.74099999999999999"/>
    <n v="1"/>
  </r>
  <r>
    <x v="342"/>
    <d v="2025-10-23T00:00:00"/>
    <d v="2025-10-28T07:12:00"/>
    <x v="5"/>
    <s v="0-17"/>
    <s v="Male"/>
    <x v="3"/>
    <s v="Digestive"/>
    <x v="1"/>
    <n v="5.3"/>
    <s v="No"/>
    <n v="24"/>
    <x v="273"/>
    <x v="2"/>
    <n v="8"/>
    <n v="0"/>
    <n v="20235.32"/>
    <s v="Labor"/>
    <n v="14591.37"/>
    <n v="4.8"/>
    <x v="8"/>
    <x v="1"/>
    <x v="3"/>
    <n v="14591.37"/>
    <n v="5643.95"/>
    <n v="0.72099999999999997"/>
    <n v="0"/>
  </r>
  <r>
    <x v="343"/>
    <d v="2025-05-21T00:00:00"/>
    <d v="2025-05-23T04:48:00"/>
    <x v="3"/>
    <s v="56+"/>
    <s v="Female"/>
    <x v="1"/>
    <s v="Infection"/>
    <x v="0"/>
    <n v="2.2000000000000002"/>
    <s v="No"/>
    <n v="67"/>
    <x v="205"/>
    <x v="1"/>
    <n v="13.7"/>
    <n v="1.7"/>
    <n v="7814.4"/>
    <s v="Labor"/>
    <n v="5154.04"/>
    <n v="3.5"/>
    <x v="16"/>
    <x v="1"/>
    <x v="2"/>
    <n v="5154.04"/>
    <n v="2660.36"/>
    <n v="0.66"/>
    <n v="0"/>
  </r>
  <r>
    <x v="344"/>
    <d v="2026-05-22T00:00:00"/>
    <d v="2026-05-24T16:48:00"/>
    <x v="6"/>
    <s v="18-35"/>
    <s v="Female"/>
    <x v="1"/>
    <s v="Respiratory"/>
    <x v="0"/>
    <n v="2.7"/>
    <s v="No"/>
    <n v="42"/>
    <x v="274"/>
    <x v="1"/>
    <n v="11.7"/>
    <n v="1.7"/>
    <n v="4940.45"/>
    <s v="Equipment"/>
    <n v="3051.17"/>
    <n v="3.1"/>
    <x v="11"/>
    <x v="0"/>
    <x v="3"/>
    <n v="3051.17"/>
    <n v="1889.28"/>
    <n v="0.61799999999999999"/>
    <n v="0"/>
  </r>
  <r>
    <x v="345"/>
    <d v="2025-04-27T00:00:00"/>
    <d v="2025-04-29T04:48:00"/>
    <x v="1"/>
    <s v="56+"/>
    <s v="Female"/>
    <x v="0"/>
    <s v="Injury"/>
    <x v="0"/>
    <n v="2.2000000000000002"/>
    <s v="Yes"/>
    <n v="81"/>
    <x v="275"/>
    <x v="2"/>
    <n v="8.9"/>
    <n v="0.9"/>
    <n v="2260.23"/>
    <s v="Labor"/>
    <n v="1306.04"/>
    <n v="3.4"/>
    <x v="10"/>
    <x v="1"/>
    <x v="6"/>
    <n v="1306.04"/>
    <n v="954.19"/>
    <n v="0.57799999999999996"/>
    <n v="1"/>
  </r>
  <r>
    <x v="346"/>
    <d v="2026-02-16T00:00:00"/>
    <d v="2026-02-20T07:12:00"/>
    <x v="1"/>
    <s v="36-55"/>
    <s v="Female"/>
    <x v="3"/>
    <s v="Neurological"/>
    <x v="0"/>
    <n v="4.3"/>
    <s v="Yes"/>
    <n v="106"/>
    <x v="188"/>
    <x v="2"/>
    <n v="12.6"/>
    <n v="2.6"/>
    <n v="2670.88"/>
    <s v="Supplies"/>
    <n v="1167.4000000000001"/>
    <n v="2.8"/>
    <x v="5"/>
    <x v="0"/>
    <x v="4"/>
    <n v="1167.4000000000001"/>
    <n v="1503.48"/>
    <n v="0.437"/>
    <n v="1"/>
  </r>
  <r>
    <x v="347"/>
    <d v="2026-01-30T00:00:00"/>
    <d v="2026-01-31T21:36:00"/>
    <x v="2"/>
    <s v="36-55"/>
    <s v="Female"/>
    <x v="1"/>
    <s v="Neurological"/>
    <x v="2"/>
    <n v="1.9"/>
    <s v="No"/>
    <n v="40"/>
    <x v="99"/>
    <x v="1"/>
    <n v="12.8"/>
    <n v="0.8"/>
    <n v="4458.1499999999996"/>
    <s v="Supplies"/>
    <n v="2481.0700000000002"/>
    <n v="3.9"/>
    <x v="9"/>
    <x v="0"/>
    <x v="5"/>
    <n v="2481.0700000000002"/>
    <n v="1977.08"/>
    <n v="0.55700000000000005"/>
    <n v="0"/>
  </r>
  <r>
    <x v="348"/>
    <d v="2026-05-03T00:00:00"/>
    <d v="2026-05-04T00:00:00"/>
    <x v="3"/>
    <s v="56+"/>
    <s v="Female"/>
    <x v="0"/>
    <s v="Cardiac"/>
    <x v="0"/>
    <n v="1"/>
    <s v="Yes"/>
    <n v="89"/>
    <x v="165"/>
    <x v="0"/>
    <n v="12.9"/>
    <n v="0.9"/>
    <n v="7147.44"/>
    <s v="Labor"/>
    <n v="4440.1099999999997"/>
    <n v="3.8"/>
    <x v="11"/>
    <x v="0"/>
    <x v="6"/>
    <n v="4440.1099999999997"/>
    <n v="2707.33"/>
    <n v="0.621"/>
    <n v="1"/>
  </r>
  <r>
    <x v="349"/>
    <d v="2025-07-05T00:00:00"/>
    <d v="2025-07-07T14:24:00"/>
    <x v="7"/>
    <s v="56+"/>
    <s v="Female"/>
    <x v="2"/>
    <s v="General"/>
    <x v="0"/>
    <n v="2.6"/>
    <s v="Yes"/>
    <n v="66"/>
    <x v="276"/>
    <x v="1"/>
    <n v="9.3000000000000007"/>
    <n v="1.3"/>
    <n v="10321.58"/>
    <s v="Equipment"/>
    <n v="6436.85"/>
    <n v="3.3"/>
    <x v="20"/>
    <x v="1"/>
    <x v="5"/>
    <n v="6436.85"/>
    <n v="3884.73"/>
    <n v="0.624"/>
    <n v="1"/>
  </r>
  <r>
    <x v="350"/>
    <d v="2025-06-03T00:00:00"/>
    <d v="2025-06-10T04:48:00"/>
    <x v="0"/>
    <s v="36-55"/>
    <s v="Male"/>
    <x v="0"/>
    <s v="Cardiac"/>
    <x v="1"/>
    <n v="7.2"/>
    <s v="Yes"/>
    <n v="51"/>
    <x v="5"/>
    <x v="0"/>
    <n v="9.5"/>
    <n v="1.5"/>
    <n v="14779.75"/>
    <s v="Equipment"/>
    <n v="10233.83"/>
    <n v="3.6"/>
    <x v="4"/>
    <x v="1"/>
    <x v="1"/>
    <n v="10233.83"/>
    <n v="4545.92"/>
    <n v="0.69199999999999995"/>
    <n v="1"/>
  </r>
  <r>
    <x v="351"/>
    <d v="2025-08-23T00:00:00"/>
    <d v="2025-08-24T14:24:00"/>
    <x v="7"/>
    <s v="56+"/>
    <s v="Male"/>
    <x v="3"/>
    <s v="Cardiac"/>
    <x v="0"/>
    <n v="1.6"/>
    <s v="Yes"/>
    <n v="84"/>
    <x v="277"/>
    <x v="0"/>
    <n v="10.5"/>
    <n v="2.5"/>
    <n v="11898.04"/>
    <s v="Supplies"/>
    <n v="7375.38"/>
    <n v="2.7"/>
    <x v="14"/>
    <x v="1"/>
    <x v="6"/>
    <n v="7375.38"/>
    <n v="4522.66"/>
    <n v="0.62"/>
    <n v="1"/>
  </r>
  <r>
    <x v="352"/>
    <d v="2026-10-30T00:00:00"/>
    <d v="2026-11-02T16:48:00"/>
    <x v="0"/>
    <s v="36-55"/>
    <s v="Female"/>
    <x v="2"/>
    <s v="Respiratory"/>
    <x v="0"/>
    <n v="3.7"/>
    <s v="No"/>
    <n v="73"/>
    <x v="278"/>
    <x v="1"/>
    <n v="9.9"/>
    <n v="1.9"/>
    <n v="9977.2099999999991"/>
    <s v="Equipment"/>
    <n v="7388.36"/>
    <n v="2.9"/>
    <x v="0"/>
    <x v="0"/>
    <x v="3"/>
    <n v="7388.36"/>
    <n v="2588.85"/>
    <n v="0.74099999999999999"/>
    <n v="0"/>
  </r>
  <r>
    <x v="353"/>
    <d v="2026-02-18T00:00:00"/>
    <d v="2026-02-20T19:12:00"/>
    <x v="6"/>
    <s v="56+"/>
    <s v="Female"/>
    <x v="0"/>
    <s v="Respiratory"/>
    <x v="0"/>
    <n v="2.8"/>
    <s v="Yes"/>
    <n v="34"/>
    <x v="6"/>
    <x v="2"/>
    <n v="9.9"/>
    <n v="1.9"/>
    <n v="3825.95"/>
    <s v="Labor"/>
    <n v="1937.54"/>
    <n v="3.4"/>
    <x v="5"/>
    <x v="0"/>
    <x v="2"/>
    <n v="1937.54"/>
    <n v="1888.41"/>
    <n v="0.50600000000000001"/>
    <n v="1"/>
  </r>
  <r>
    <x v="354"/>
    <d v="2025-02-20T00:00:00"/>
    <d v="2025-02-23T00:00:00"/>
    <x v="4"/>
    <s v="18-35"/>
    <s v="Male"/>
    <x v="0"/>
    <s v="Digestive"/>
    <x v="1"/>
    <n v="3"/>
    <s v="Yes"/>
    <n v="75"/>
    <x v="279"/>
    <x v="1"/>
    <n v="12"/>
    <n v="0"/>
    <n v="13782.93"/>
    <s v="Labor"/>
    <n v="9524.84"/>
    <n v="4"/>
    <x v="13"/>
    <x v="1"/>
    <x v="2"/>
    <n v="9524.84"/>
    <n v="4258.09"/>
    <n v="0.69099999999999995"/>
    <n v="1"/>
  </r>
  <r>
    <x v="355"/>
    <d v="2026-11-29T00:00:00"/>
    <d v="2026-12-04T00:00:00"/>
    <x v="4"/>
    <s v="56+"/>
    <s v="Female"/>
    <x v="3"/>
    <s v="Neurological"/>
    <x v="2"/>
    <n v="5"/>
    <s v="No"/>
    <n v="48"/>
    <x v="280"/>
    <x v="1"/>
    <n v="13.6"/>
    <n v="1.6"/>
    <n v="18177.2"/>
    <s v="Labor"/>
    <n v="10874.76"/>
    <n v="3.3"/>
    <x v="18"/>
    <x v="0"/>
    <x v="4"/>
    <n v="10874.76"/>
    <n v="7302.44"/>
    <n v="0.59799999999999998"/>
    <n v="0"/>
  </r>
  <r>
    <x v="356"/>
    <d v="2026-06-23T00:00:00"/>
    <d v="2026-06-24T14:24:00"/>
    <x v="3"/>
    <s v="18-35"/>
    <s v="Male"/>
    <x v="2"/>
    <s v="Digestive"/>
    <x v="1"/>
    <n v="1.6"/>
    <s v="Yes"/>
    <n v="51"/>
    <x v="281"/>
    <x v="0"/>
    <n v="10.3"/>
    <n v="2.2999999999999998"/>
    <n v="8776.02"/>
    <s v="Equipment"/>
    <n v="5746.93"/>
    <n v="3.9"/>
    <x v="17"/>
    <x v="0"/>
    <x v="1"/>
    <n v="5746.93"/>
    <n v="3029.09"/>
    <n v="0.65500000000000003"/>
    <n v="1"/>
  </r>
  <r>
    <x v="357"/>
    <d v="2026-01-07T00:00:00"/>
    <d v="2026-01-11T04:48:00"/>
    <x v="6"/>
    <s v="18-35"/>
    <s v="Male"/>
    <x v="2"/>
    <s v="Digestive"/>
    <x v="2"/>
    <n v="4.2"/>
    <s v="Yes"/>
    <n v="24"/>
    <x v="282"/>
    <x v="0"/>
    <n v="12"/>
    <n v="0"/>
    <n v="4206.03"/>
    <s v="Supplies"/>
    <n v="2207.38"/>
    <n v="4.7"/>
    <x v="9"/>
    <x v="0"/>
    <x v="2"/>
    <n v="2207.38"/>
    <n v="1998.65"/>
    <n v="0.52500000000000002"/>
    <n v="1"/>
  </r>
  <r>
    <x v="358"/>
    <d v="2026-08-14T00:00:00"/>
    <d v="2026-08-15T14:24:00"/>
    <x v="6"/>
    <s v="36-55"/>
    <s v="Female"/>
    <x v="2"/>
    <s v="Cardiac"/>
    <x v="1"/>
    <n v="1.6"/>
    <s v="Yes"/>
    <n v="17"/>
    <x v="283"/>
    <x v="1"/>
    <n v="9.1"/>
    <n v="1.1000000000000001"/>
    <n v="4085.79"/>
    <s v="Equipment"/>
    <n v="1898.28"/>
    <n v="3.9"/>
    <x v="21"/>
    <x v="0"/>
    <x v="3"/>
    <n v="1898.28"/>
    <n v="2187.5100000000002"/>
    <n v="0.46500000000000002"/>
    <n v="1"/>
  </r>
  <r>
    <x v="359"/>
    <d v="2026-09-04T00:00:00"/>
    <d v="2026-09-08T21:36:00"/>
    <x v="4"/>
    <s v="18-35"/>
    <s v="Male"/>
    <x v="0"/>
    <s v="Digestive"/>
    <x v="2"/>
    <n v="4.9000000000000004"/>
    <s v="Yes"/>
    <n v="26"/>
    <x v="284"/>
    <x v="1"/>
    <n v="9.3000000000000007"/>
    <n v="1.3"/>
    <n v="17529.849999999999"/>
    <s v="Labor"/>
    <n v="10006.41"/>
    <n v="3.9"/>
    <x v="19"/>
    <x v="0"/>
    <x v="3"/>
    <n v="10006.41"/>
    <n v="7523.44"/>
    <n v="0.57099999999999995"/>
    <n v="1"/>
  </r>
  <r>
    <x v="360"/>
    <d v="2025-11-24T00:00:00"/>
    <d v="2025-11-24T14:24:00"/>
    <x v="7"/>
    <s v="18-35"/>
    <s v="Female"/>
    <x v="0"/>
    <s v="Infection"/>
    <x v="0"/>
    <n v="0.6"/>
    <s v="Yes"/>
    <n v="76"/>
    <x v="285"/>
    <x v="1"/>
    <n v="10"/>
    <n v="2"/>
    <n v="7699.09"/>
    <s v="Labor"/>
    <n v="4555.37"/>
    <n v="3.5"/>
    <x v="6"/>
    <x v="1"/>
    <x v="4"/>
    <n v="4555.37"/>
    <n v="3143.72"/>
    <n v="0.59199999999999997"/>
    <n v="1"/>
  </r>
  <r>
    <x v="361"/>
    <d v="2026-07-22T00:00:00"/>
    <d v="2026-07-22T09:36:00"/>
    <x v="1"/>
    <s v="18-35"/>
    <s v="Female"/>
    <x v="2"/>
    <s v="Digestive"/>
    <x v="0"/>
    <n v="0.4"/>
    <s v="No"/>
    <n v="39"/>
    <x v="286"/>
    <x v="1"/>
    <n v="14.4"/>
    <n v="2.4"/>
    <n v="1874.96"/>
    <s v="Labor"/>
    <n v="1262.82"/>
    <n v="3"/>
    <x v="1"/>
    <x v="0"/>
    <x v="1"/>
    <n v="1262.82"/>
    <n v="612.14"/>
    <n v="0.67400000000000004"/>
    <n v="0"/>
  </r>
  <r>
    <x v="362"/>
    <d v="2026-05-02T00:00:00"/>
    <d v="2026-05-04T00:00:00"/>
    <x v="1"/>
    <s v="36-55"/>
    <s v="Female"/>
    <x v="2"/>
    <s v="General"/>
    <x v="0"/>
    <n v="2"/>
    <s v="No"/>
    <n v="123"/>
    <x v="287"/>
    <x v="1"/>
    <n v="14.6"/>
    <n v="2.6"/>
    <n v="2096.4499999999998"/>
    <s v="Labor"/>
    <n v="1309.2"/>
    <n v="2"/>
    <x v="11"/>
    <x v="0"/>
    <x v="5"/>
    <n v="1309.2"/>
    <n v="787.25"/>
    <n v="0.624"/>
    <n v="0"/>
  </r>
  <r>
    <x v="363"/>
    <d v="2026-01-15T00:00:00"/>
    <d v="2026-01-17T09:36:00"/>
    <x v="3"/>
    <s v="56+"/>
    <s v="Male"/>
    <x v="0"/>
    <s v="Injury"/>
    <x v="0"/>
    <n v="2.4"/>
    <s v="No"/>
    <n v="94"/>
    <x v="288"/>
    <x v="2"/>
    <n v="13.3"/>
    <n v="3.3"/>
    <n v="7296.98"/>
    <s v="Equipment"/>
    <n v="4573.84"/>
    <n v="2.4"/>
    <x v="9"/>
    <x v="0"/>
    <x v="3"/>
    <n v="4573.84"/>
    <n v="2723.14"/>
    <n v="0.627"/>
    <n v="0"/>
  </r>
  <r>
    <x v="364"/>
    <d v="2026-02-07T00:00:00"/>
    <d v="2026-02-08T14:24:00"/>
    <x v="3"/>
    <s v="36-55"/>
    <s v="Female"/>
    <x v="2"/>
    <s v="Respiratory"/>
    <x v="1"/>
    <n v="1.6"/>
    <s v="No"/>
    <n v="34"/>
    <x v="26"/>
    <x v="1"/>
    <n v="11.6"/>
    <n v="1.6"/>
    <n v="7804.57"/>
    <s v="Labor"/>
    <n v="4652.2700000000004"/>
    <n v="3.4"/>
    <x v="5"/>
    <x v="0"/>
    <x v="6"/>
    <n v="4652.2700000000004"/>
    <n v="3152.3"/>
    <n v="0.59599999999999997"/>
    <n v="0"/>
  </r>
  <r>
    <x v="365"/>
    <d v="2025-03-02T00:00:00"/>
    <d v="2025-03-03T04:48:00"/>
    <x v="4"/>
    <s v="56+"/>
    <s v="Female"/>
    <x v="0"/>
    <s v="Digestive"/>
    <x v="0"/>
    <n v="1.2"/>
    <s v="No"/>
    <n v="114"/>
    <x v="289"/>
    <x v="0"/>
    <n v="13.3"/>
    <n v="1.3"/>
    <n v="14825.99"/>
    <s v="Supplies"/>
    <n v="8783.23"/>
    <n v="2.9"/>
    <x v="23"/>
    <x v="1"/>
    <x v="4"/>
    <n v="8783.23"/>
    <n v="6042.76"/>
    <n v="0.59199999999999997"/>
    <n v="0"/>
  </r>
  <r>
    <x v="366"/>
    <d v="2026-06-27T00:00:00"/>
    <d v="2026-07-04T04:48:00"/>
    <x v="7"/>
    <s v="36-55"/>
    <s v="Male"/>
    <x v="3"/>
    <s v="General"/>
    <x v="1"/>
    <n v="7.2"/>
    <s v="No"/>
    <n v="82"/>
    <x v="290"/>
    <x v="1"/>
    <n v="9.5"/>
    <n v="1.5"/>
    <n v="16481.349999999999"/>
    <s v="Labor"/>
    <n v="9296"/>
    <n v="2.8"/>
    <x v="17"/>
    <x v="0"/>
    <x v="6"/>
    <n v="9296"/>
    <n v="7185.35"/>
    <n v="0.56399999999999995"/>
    <n v="0"/>
  </r>
  <r>
    <x v="367"/>
    <d v="2026-10-21T00:00:00"/>
    <d v="2026-10-24T00:00:00"/>
    <x v="6"/>
    <s v="0-17"/>
    <s v="Male"/>
    <x v="0"/>
    <s v="Cardiac"/>
    <x v="0"/>
    <n v="3"/>
    <s v="Yes"/>
    <n v="55"/>
    <x v="291"/>
    <x v="0"/>
    <n v="8.9"/>
    <n v="0.9"/>
    <n v="4447.95"/>
    <s v="Labor"/>
    <n v="2388.08"/>
    <n v="3.1"/>
    <x v="0"/>
    <x v="0"/>
    <x v="2"/>
    <n v="2388.08"/>
    <n v="2059.87"/>
    <n v="0.53700000000000003"/>
    <n v="1"/>
  </r>
  <r>
    <x v="368"/>
    <d v="2025-09-29T00:00:00"/>
    <d v="2025-10-05T14:24:00"/>
    <x v="4"/>
    <s v="0-17"/>
    <s v="Female"/>
    <x v="0"/>
    <s v="General"/>
    <x v="0"/>
    <n v="6.6"/>
    <s v="Yes"/>
    <n v="92"/>
    <x v="180"/>
    <x v="2"/>
    <n v="14.3"/>
    <n v="2.2999999999999998"/>
    <n v="19974.12"/>
    <s v="Supplies"/>
    <n v="12413.09"/>
    <n v="3.1"/>
    <x v="3"/>
    <x v="1"/>
    <x v="4"/>
    <n v="12413.09"/>
    <n v="7561.03"/>
    <n v="0.621"/>
    <n v="1"/>
  </r>
  <r>
    <x v="369"/>
    <d v="2026-10-02T00:00:00"/>
    <d v="2026-10-14T00:00:00"/>
    <x v="4"/>
    <s v="36-55"/>
    <s v="Male"/>
    <x v="0"/>
    <s v="Cardiac"/>
    <x v="0"/>
    <n v="12"/>
    <s v="Yes"/>
    <n v="87"/>
    <x v="223"/>
    <x v="1"/>
    <n v="8.6999999999999993"/>
    <n v="0.7"/>
    <n v="24657.56"/>
    <s v="Labor"/>
    <n v="15302.33"/>
    <n v="3.8"/>
    <x v="0"/>
    <x v="0"/>
    <x v="5"/>
    <n v="15302.33"/>
    <n v="9355.23"/>
    <n v="0.621"/>
    <n v="1"/>
  </r>
  <r>
    <x v="370"/>
    <d v="2025-12-25T00:00:00"/>
    <d v="2025-12-26T12:00:00"/>
    <x v="6"/>
    <s v="18-35"/>
    <s v="Female"/>
    <x v="0"/>
    <s v="Respiratory"/>
    <x v="0"/>
    <n v="1.5"/>
    <s v="Yes"/>
    <n v="87"/>
    <x v="292"/>
    <x v="2"/>
    <n v="12.5"/>
    <n v="0.5"/>
    <n v="3089.18"/>
    <s v="Equipment"/>
    <n v="1584.49"/>
    <n v="3.2"/>
    <x v="7"/>
    <x v="1"/>
    <x v="2"/>
    <n v="1584.49"/>
    <n v="1504.69"/>
    <n v="0.51300000000000001"/>
    <n v="1"/>
  </r>
  <r>
    <x v="371"/>
    <d v="2025-05-25T00:00:00"/>
    <d v="2025-05-26T00:00:00"/>
    <x v="3"/>
    <s v="18-35"/>
    <s v="Female"/>
    <x v="0"/>
    <s v="Neurological"/>
    <x v="2"/>
    <n v="1"/>
    <s v="Yes"/>
    <n v="25"/>
    <x v="293"/>
    <x v="1"/>
    <n v="11.3"/>
    <n v="1.3"/>
    <n v="8489.26"/>
    <s v="Labor"/>
    <n v="5096.6499999999996"/>
    <n v="4.3"/>
    <x v="16"/>
    <x v="1"/>
    <x v="6"/>
    <n v="5096.6499999999996"/>
    <n v="3392.61"/>
    <n v="0.6"/>
    <n v="1"/>
  </r>
  <r>
    <x v="372"/>
    <d v="2025-11-19T00:00:00"/>
    <d v="2025-11-22T09:36:00"/>
    <x v="7"/>
    <s v="36-55"/>
    <s v="Male"/>
    <x v="0"/>
    <s v="Neurological"/>
    <x v="1"/>
    <n v="3.4"/>
    <s v="No"/>
    <n v="41"/>
    <x v="294"/>
    <x v="0"/>
    <n v="10"/>
    <n v="0"/>
    <n v="8591.24"/>
    <s v="Labor"/>
    <n v="4939.32"/>
    <n v="4.5999999999999996"/>
    <x v="6"/>
    <x v="1"/>
    <x v="1"/>
    <n v="4939.32"/>
    <n v="3651.92"/>
    <n v="0.57499999999999996"/>
    <n v="0"/>
  </r>
  <r>
    <x v="373"/>
    <d v="2026-09-18T00:00:00"/>
    <d v="2026-10-06T07:12:00"/>
    <x v="5"/>
    <s v="36-55"/>
    <s v="Male"/>
    <x v="1"/>
    <s v="General"/>
    <x v="1"/>
    <n v="18.3"/>
    <s v="Yes"/>
    <n v="42"/>
    <x v="295"/>
    <x v="1"/>
    <n v="9.6999999999999993"/>
    <n v="1.7"/>
    <n v="43129.98"/>
    <s v="Supplies"/>
    <n v="33982.03"/>
    <n v="3.6"/>
    <x v="19"/>
    <x v="0"/>
    <x v="5"/>
    <n v="33982.03"/>
    <n v="9147.9500000000007"/>
    <n v="0.78800000000000003"/>
    <n v="1"/>
  </r>
  <r>
    <x v="374"/>
    <d v="2026-08-24T00:00:00"/>
    <d v="2026-08-25T02:24:00"/>
    <x v="1"/>
    <s v="18-35"/>
    <s v="Male"/>
    <x v="0"/>
    <s v="Neurological"/>
    <x v="0"/>
    <n v="1.1000000000000001"/>
    <s v="Yes"/>
    <n v="115"/>
    <x v="117"/>
    <x v="0"/>
    <n v="10.1"/>
    <n v="2.1"/>
    <n v="2395.71"/>
    <s v="Supplies"/>
    <n v="1550.73"/>
    <n v="2.4"/>
    <x v="21"/>
    <x v="0"/>
    <x v="4"/>
    <n v="1550.73"/>
    <n v="844.98"/>
    <n v="0.64700000000000002"/>
    <n v="1"/>
  </r>
  <r>
    <x v="375"/>
    <d v="2026-11-22T00:00:00"/>
    <d v="2026-12-04T07:12:00"/>
    <x v="5"/>
    <s v="56+"/>
    <s v="Male"/>
    <x v="2"/>
    <s v="Neurological"/>
    <x v="0"/>
    <n v="12.3"/>
    <s v="Yes"/>
    <n v="49"/>
    <x v="296"/>
    <x v="1"/>
    <n v="10.8"/>
    <n v="2.8"/>
    <n v="34105.29"/>
    <s v="Equipment"/>
    <n v="25785.69"/>
    <n v="3.4"/>
    <x v="18"/>
    <x v="0"/>
    <x v="6"/>
    <n v="25785.69"/>
    <n v="8319.6"/>
    <n v="0.75600000000000001"/>
    <n v="1"/>
  </r>
  <r>
    <x v="376"/>
    <d v="2026-12-10T00:00:00"/>
    <d v="2026-12-10T19:12:00"/>
    <x v="2"/>
    <s v="56+"/>
    <s v="Female"/>
    <x v="3"/>
    <s v="Infection"/>
    <x v="0"/>
    <n v="0.8"/>
    <s v="Yes"/>
    <n v="90"/>
    <x v="53"/>
    <x v="1"/>
    <n v="14.2"/>
    <n v="2.2000000000000002"/>
    <n v="5073.58"/>
    <s v="Equipment"/>
    <n v="3141.23"/>
    <n v="3"/>
    <x v="2"/>
    <x v="0"/>
    <x v="3"/>
    <n v="3141.23"/>
    <n v="1932.35"/>
    <n v="0.61899999999999999"/>
    <n v="1"/>
  </r>
  <r>
    <x v="377"/>
    <d v="2026-09-27T00:00:00"/>
    <d v="2026-09-29T00:00:00"/>
    <x v="0"/>
    <s v="56+"/>
    <s v="Female"/>
    <x v="0"/>
    <s v="Cardiac"/>
    <x v="1"/>
    <n v="2"/>
    <s v="Yes"/>
    <n v="59"/>
    <x v="257"/>
    <x v="1"/>
    <n v="13.7"/>
    <n v="1.7"/>
    <n v="8793.6299999999992"/>
    <s v="Labor"/>
    <n v="4721.0200000000004"/>
    <n v="3.6"/>
    <x v="19"/>
    <x v="0"/>
    <x v="6"/>
    <n v="4721.0200000000004"/>
    <n v="4072.61"/>
    <n v="0.53700000000000003"/>
    <n v="1"/>
  </r>
  <r>
    <x v="378"/>
    <d v="2025-03-11T00:00:00"/>
    <d v="2025-03-12T21:36:00"/>
    <x v="1"/>
    <s v="56+"/>
    <s v="Female"/>
    <x v="1"/>
    <s v="Neurological"/>
    <x v="0"/>
    <n v="1.9"/>
    <s v="No"/>
    <n v="102"/>
    <x v="297"/>
    <x v="2"/>
    <n v="9.6999999999999993"/>
    <n v="1.7"/>
    <n v="2340.06"/>
    <s v="Labor"/>
    <n v="1678.87"/>
    <n v="3.2"/>
    <x v="23"/>
    <x v="1"/>
    <x v="1"/>
    <n v="1678.87"/>
    <n v="661.19"/>
    <n v="0.71699999999999997"/>
    <n v="0"/>
  </r>
  <r>
    <x v="379"/>
    <d v="2025-12-23T00:00:00"/>
    <d v="2025-12-26T21:36:00"/>
    <x v="3"/>
    <s v="18-35"/>
    <s v="Male"/>
    <x v="0"/>
    <s v="General"/>
    <x v="1"/>
    <n v="3.9"/>
    <s v="Yes"/>
    <n v="63"/>
    <x v="298"/>
    <x v="1"/>
    <n v="8.6999999999999993"/>
    <n v="0.7"/>
    <n v="7573.87"/>
    <s v="Labor"/>
    <n v="4416.3599999999997"/>
    <n v="4.2"/>
    <x v="7"/>
    <x v="1"/>
    <x v="0"/>
    <n v="4416.3599999999997"/>
    <n v="3157.51"/>
    <n v="0.58299999999999996"/>
    <n v="1"/>
  </r>
  <r>
    <x v="380"/>
    <d v="2025-10-27T00:00:00"/>
    <d v="2025-10-28T16:48:00"/>
    <x v="6"/>
    <s v="36-55"/>
    <s v="Female"/>
    <x v="0"/>
    <s v="General"/>
    <x v="1"/>
    <n v="1.7"/>
    <s v="No"/>
    <n v="34"/>
    <x v="299"/>
    <x v="1"/>
    <n v="9.5"/>
    <n v="1.5"/>
    <n v="4273.08"/>
    <s v="Labor"/>
    <n v="2639.15"/>
    <n v="3.9"/>
    <x v="8"/>
    <x v="1"/>
    <x v="4"/>
    <n v="2639.15"/>
    <n v="1633.93"/>
    <n v="0.61799999999999999"/>
    <n v="0"/>
  </r>
  <r>
    <x v="381"/>
    <d v="2026-11-16T00:00:00"/>
    <d v="2026-11-18T04:48:00"/>
    <x v="1"/>
    <s v="56+"/>
    <s v="Female"/>
    <x v="2"/>
    <s v="General"/>
    <x v="0"/>
    <n v="2.2000000000000002"/>
    <s v="Yes"/>
    <n v="101"/>
    <x v="300"/>
    <x v="1"/>
    <n v="9.1999999999999993"/>
    <n v="1.2"/>
    <n v="1794.26"/>
    <s v="Labor"/>
    <n v="1130.3399999999999"/>
    <n v="2.9"/>
    <x v="18"/>
    <x v="0"/>
    <x v="4"/>
    <n v="1130.3399999999999"/>
    <n v="663.92"/>
    <n v="0.63"/>
    <n v="1"/>
  </r>
  <r>
    <x v="382"/>
    <d v="2025-09-25T00:00:00"/>
    <d v="2025-09-30T00:00:00"/>
    <x v="2"/>
    <s v="36-55"/>
    <s v="Female"/>
    <x v="0"/>
    <s v="Neurological"/>
    <x v="1"/>
    <n v="5"/>
    <s v="Yes"/>
    <n v="26"/>
    <x v="81"/>
    <x v="1"/>
    <n v="8.6"/>
    <n v="0.6"/>
    <n v="5156.0600000000004"/>
    <s v="Supplies"/>
    <n v="2719.96"/>
    <n v="4.8"/>
    <x v="3"/>
    <x v="1"/>
    <x v="2"/>
    <n v="2719.96"/>
    <n v="2436.1"/>
    <n v="0.52800000000000002"/>
    <n v="1"/>
  </r>
  <r>
    <x v="383"/>
    <d v="2025-07-23T00:00:00"/>
    <d v="2025-07-29T16:48:00"/>
    <x v="5"/>
    <s v="56+"/>
    <s v="Female"/>
    <x v="3"/>
    <s v="Digestive"/>
    <x v="1"/>
    <n v="6.7"/>
    <s v="No"/>
    <n v="78"/>
    <x v="301"/>
    <x v="1"/>
    <n v="8.5"/>
    <n v="0.5"/>
    <n v="30617.8"/>
    <s v="Equipment"/>
    <n v="20891.419999999998"/>
    <n v="3.9"/>
    <x v="20"/>
    <x v="1"/>
    <x v="2"/>
    <n v="20891.419999999998"/>
    <n v="9726.3799999999992"/>
    <n v="0.68200000000000005"/>
    <n v="0"/>
  </r>
  <r>
    <x v="384"/>
    <d v="2026-01-30T00:00:00"/>
    <d v="2026-01-30T07:12:00"/>
    <x v="0"/>
    <s v="36-55"/>
    <s v="Male"/>
    <x v="0"/>
    <s v="General"/>
    <x v="0"/>
    <n v="0.3"/>
    <s v="Yes"/>
    <n v="71"/>
    <x v="151"/>
    <x v="1"/>
    <n v="9.8000000000000007"/>
    <n v="1.8"/>
    <n v="8029.6"/>
    <s v="Equipment"/>
    <n v="5250.35"/>
    <n v="2.8"/>
    <x v="9"/>
    <x v="0"/>
    <x v="3"/>
    <n v="5250.35"/>
    <n v="2779.25"/>
    <n v="0.65400000000000003"/>
    <n v="1"/>
  </r>
  <r>
    <x v="385"/>
    <d v="2026-09-26T00:00:00"/>
    <d v="2026-09-28T19:12:00"/>
    <x v="2"/>
    <s v="36-55"/>
    <s v="Male"/>
    <x v="2"/>
    <s v="Injury"/>
    <x v="1"/>
    <n v="2.8"/>
    <s v="Yes"/>
    <n v="53"/>
    <x v="257"/>
    <x v="2"/>
    <n v="9.3000000000000007"/>
    <n v="1.3"/>
    <n v="5118.75"/>
    <s v="Labor"/>
    <n v="2545.2199999999998"/>
    <n v="4.3"/>
    <x v="19"/>
    <x v="0"/>
    <x v="6"/>
    <n v="2545.2199999999998"/>
    <n v="2573.5300000000002"/>
    <n v="0.497"/>
    <n v="1"/>
  </r>
  <r>
    <x v="386"/>
    <d v="2026-09-23T00:00:00"/>
    <d v="2026-09-24T09:36:00"/>
    <x v="1"/>
    <s v="0-17"/>
    <s v="Female"/>
    <x v="2"/>
    <s v="Injury"/>
    <x v="1"/>
    <n v="1.4"/>
    <s v="Yes"/>
    <n v="109"/>
    <x v="70"/>
    <x v="0"/>
    <n v="10.6"/>
    <n v="0.6"/>
    <n v="2616.35"/>
    <s v="Labor"/>
    <n v="1503.45"/>
    <n v="3.4"/>
    <x v="19"/>
    <x v="0"/>
    <x v="1"/>
    <n v="1503.45"/>
    <n v="1112.9000000000001"/>
    <n v="0.57499999999999996"/>
    <n v="1"/>
  </r>
  <r>
    <x v="387"/>
    <d v="2025-05-08T00:00:00"/>
    <d v="2025-05-08T09:36:00"/>
    <x v="6"/>
    <s v="56+"/>
    <s v="Female"/>
    <x v="0"/>
    <s v="General"/>
    <x v="0"/>
    <n v="0.4"/>
    <s v="No"/>
    <n v="36"/>
    <x v="302"/>
    <x v="2"/>
    <n v="12.7"/>
    <n v="2.7"/>
    <n v="3558.65"/>
    <s v="Supplies"/>
    <n v="1517.03"/>
    <n v="3.4"/>
    <x v="16"/>
    <x v="1"/>
    <x v="2"/>
    <n v="1517.03"/>
    <n v="2041.62"/>
    <n v="0.42599999999999999"/>
    <n v="0"/>
  </r>
  <r>
    <x v="388"/>
    <d v="2026-04-03T00:00:00"/>
    <d v="2026-04-04T09:36:00"/>
    <x v="1"/>
    <s v="56+"/>
    <s v="Male"/>
    <x v="1"/>
    <s v="Cardiac"/>
    <x v="0"/>
    <n v="1.4"/>
    <s v="Yes"/>
    <n v="111"/>
    <x v="21"/>
    <x v="0"/>
    <n v="10.6"/>
    <n v="2.6"/>
    <n v="1890.18"/>
    <s v="Supplies"/>
    <n v="1097.45"/>
    <n v="2.4"/>
    <x v="12"/>
    <x v="0"/>
    <x v="5"/>
    <n v="1097.45"/>
    <n v="792.73"/>
    <n v="0.58099999999999996"/>
    <n v="1"/>
  </r>
  <r>
    <x v="389"/>
    <d v="2026-10-04T00:00:00"/>
    <d v="2026-10-11T21:36:00"/>
    <x v="0"/>
    <s v="56+"/>
    <s v="Female"/>
    <x v="2"/>
    <s v="Digestive"/>
    <x v="0"/>
    <n v="7.9"/>
    <s v="Yes"/>
    <n v="80"/>
    <x v="303"/>
    <x v="2"/>
    <n v="13.4"/>
    <n v="3.4"/>
    <n v="13752.36"/>
    <s v="Labor"/>
    <n v="9798.7199999999993"/>
    <n v="2.5"/>
    <x v="0"/>
    <x v="0"/>
    <x v="4"/>
    <n v="9798.7199999999993"/>
    <n v="3953.64"/>
    <n v="0.71299999999999997"/>
    <n v="1"/>
  </r>
  <r>
    <x v="390"/>
    <d v="2026-01-19T00:00:00"/>
    <d v="2026-01-24T19:12:00"/>
    <x v="5"/>
    <s v="36-55"/>
    <s v="Male"/>
    <x v="1"/>
    <s v="Respiratory"/>
    <x v="2"/>
    <n v="5.8"/>
    <s v="Yes"/>
    <n v="57"/>
    <x v="63"/>
    <x v="1"/>
    <n v="8"/>
    <n v="0"/>
    <n v="28716.52"/>
    <s v="Labor"/>
    <n v="20671.75"/>
    <n v="4.2"/>
    <x v="9"/>
    <x v="0"/>
    <x v="0"/>
    <n v="20671.75"/>
    <n v="8044.77"/>
    <n v="0.72"/>
    <n v="1"/>
  </r>
  <r>
    <x v="391"/>
    <d v="2025-05-11T00:00:00"/>
    <d v="2025-05-12T04:48:00"/>
    <x v="2"/>
    <s v="18-35"/>
    <s v="Male"/>
    <x v="1"/>
    <s v="Neurological"/>
    <x v="0"/>
    <n v="1.2"/>
    <s v="No"/>
    <n v="49"/>
    <x v="304"/>
    <x v="1"/>
    <n v="14.3"/>
    <n v="2.2999999999999998"/>
    <n v="3894.6"/>
    <s v="Equipment"/>
    <n v="1955.89"/>
    <n v="2.9"/>
    <x v="16"/>
    <x v="1"/>
    <x v="6"/>
    <n v="1955.89"/>
    <n v="1938.71"/>
    <n v="0.502"/>
    <n v="0"/>
  </r>
  <r>
    <x v="392"/>
    <d v="2025-12-27T00:00:00"/>
    <d v="2025-12-27T02:24:00"/>
    <x v="1"/>
    <s v="0-17"/>
    <s v="Female"/>
    <x v="0"/>
    <s v="Infection"/>
    <x v="0"/>
    <n v="0.1"/>
    <s v="No"/>
    <n v="86"/>
    <x v="305"/>
    <x v="2"/>
    <n v="9.1999999999999993"/>
    <n v="1.2"/>
    <n v="2337.64"/>
    <s v="Supplies"/>
    <n v="1278.29"/>
    <n v="3.6"/>
    <x v="7"/>
    <x v="1"/>
    <x v="5"/>
    <n v="1278.29"/>
    <n v="1059.3499999999999"/>
    <n v="0.54700000000000004"/>
    <n v="0"/>
  </r>
  <r>
    <x v="393"/>
    <d v="2025-09-02T00:00:00"/>
    <d v="2025-09-04T12:00:00"/>
    <x v="6"/>
    <s v="56+"/>
    <s v="Male"/>
    <x v="2"/>
    <s v="Injury"/>
    <x v="0"/>
    <n v="2.5"/>
    <s v="No"/>
    <n v="59"/>
    <x v="306"/>
    <x v="1"/>
    <n v="10.7"/>
    <n v="0.7"/>
    <n v="3483.98"/>
    <s v="Supplies"/>
    <n v="2114.4499999999998"/>
    <n v="4"/>
    <x v="3"/>
    <x v="1"/>
    <x v="0"/>
    <n v="2114.4499999999998"/>
    <n v="1369.53"/>
    <n v="0.60699999999999998"/>
    <n v="0"/>
  </r>
  <r>
    <x v="394"/>
    <d v="2025-09-09T00:00:00"/>
    <d v="2025-09-09T19:12:00"/>
    <x v="0"/>
    <s v="18-35"/>
    <s v="Female"/>
    <x v="0"/>
    <s v="Neurological"/>
    <x v="0"/>
    <n v="0.8"/>
    <s v="Yes"/>
    <n v="71"/>
    <x v="307"/>
    <x v="1"/>
    <n v="10.199999999999999"/>
    <n v="2.2000000000000002"/>
    <n v="7064.48"/>
    <s v="Supplies"/>
    <n v="4521.32"/>
    <n v="2.8"/>
    <x v="3"/>
    <x v="1"/>
    <x v="0"/>
    <n v="4521.32"/>
    <n v="2543.16"/>
    <n v="0.64"/>
    <n v="1"/>
  </r>
  <r>
    <x v="395"/>
    <d v="2025-05-13T00:00:00"/>
    <d v="2025-05-15T21:36:00"/>
    <x v="6"/>
    <s v="18-35"/>
    <s v="Female"/>
    <x v="0"/>
    <s v="Respiratory"/>
    <x v="0"/>
    <n v="2.9"/>
    <s v="Yes"/>
    <n v="52"/>
    <x v="308"/>
    <x v="0"/>
    <n v="11.1"/>
    <n v="3.1"/>
    <n v="4522.1499999999996"/>
    <s v="Labor"/>
    <n v="2700.25"/>
    <n v="3.2"/>
    <x v="16"/>
    <x v="1"/>
    <x v="0"/>
    <n v="2700.25"/>
    <n v="1821.9"/>
    <n v="0.59699999999999998"/>
    <n v="1"/>
  </r>
  <r>
    <x v="396"/>
    <d v="2025-08-15T00:00:00"/>
    <d v="2025-08-28T02:24:00"/>
    <x v="4"/>
    <s v="36-55"/>
    <s v="Female"/>
    <x v="0"/>
    <s v="Infection"/>
    <x v="0"/>
    <n v="13.1"/>
    <s v="Yes"/>
    <n v="122"/>
    <x v="309"/>
    <x v="1"/>
    <n v="8.6"/>
    <n v="0.6"/>
    <n v="27026.13"/>
    <s v="Labor"/>
    <n v="17557.91"/>
    <n v="3.3"/>
    <x v="14"/>
    <x v="1"/>
    <x v="3"/>
    <n v="17557.91"/>
    <n v="9468.2199999999993"/>
    <n v="0.65"/>
    <n v="1"/>
  </r>
  <r>
    <x v="397"/>
    <d v="2026-02-26T00:00:00"/>
    <d v="2026-02-28T09:36:00"/>
    <x v="4"/>
    <s v="36-55"/>
    <s v="Male"/>
    <x v="3"/>
    <s v="Injury"/>
    <x v="0"/>
    <n v="2.4"/>
    <s v="No"/>
    <n v="87"/>
    <x v="177"/>
    <x v="1"/>
    <n v="9.4"/>
    <n v="1.4"/>
    <n v="9731.49"/>
    <s v="Labor"/>
    <n v="5975.66"/>
    <n v="3.3"/>
    <x v="5"/>
    <x v="0"/>
    <x v="3"/>
    <n v="5975.66"/>
    <n v="3755.83"/>
    <n v="0.61399999999999999"/>
    <n v="0"/>
  </r>
  <r>
    <x v="398"/>
    <d v="2025-04-03T00:00:00"/>
    <d v="2025-04-06T02:24:00"/>
    <x v="0"/>
    <s v="36-55"/>
    <s v="Male"/>
    <x v="2"/>
    <s v="Digestive"/>
    <x v="1"/>
    <n v="3.1"/>
    <s v="Yes"/>
    <n v="41"/>
    <x v="310"/>
    <x v="2"/>
    <n v="8"/>
    <n v="0"/>
    <n v="10051.35"/>
    <s v="Supplies"/>
    <n v="6407.99"/>
    <n v="4.3"/>
    <x v="10"/>
    <x v="1"/>
    <x v="3"/>
    <n v="6407.99"/>
    <n v="3643.36"/>
    <n v="0.63800000000000001"/>
    <n v="1"/>
  </r>
  <r>
    <x v="399"/>
    <d v="2025-03-03T00:00:00"/>
    <d v="2025-03-09T00:00:00"/>
    <x v="6"/>
    <s v="36-55"/>
    <s v="Male"/>
    <x v="0"/>
    <s v="Respiratory"/>
    <x v="2"/>
    <n v="6"/>
    <s v="Yes"/>
    <n v="28"/>
    <x v="311"/>
    <x v="1"/>
    <n v="9"/>
    <n v="1"/>
    <n v="4136.88"/>
    <s v="Labor"/>
    <n v="2374.89"/>
    <n v="4"/>
    <x v="23"/>
    <x v="1"/>
    <x v="0"/>
    <n v="2374.89"/>
    <n v="1761.99"/>
    <n v="0.57399999999999995"/>
    <n v="1"/>
  </r>
  <r>
    <x v="400"/>
    <d v="2025-08-07T00:00:00"/>
    <d v="2025-08-10T14:24:00"/>
    <x v="7"/>
    <s v="36-55"/>
    <s v="Female"/>
    <x v="0"/>
    <s v="Respiratory"/>
    <x v="0"/>
    <n v="3.6"/>
    <s v="Yes"/>
    <n v="77"/>
    <x v="312"/>
    <x v="1"/>
    <n v="9"/>
    <n v="1"/>
    <n v="12917.18"/>
    <s v="Supplies"/>
    <n v="8804.74"/>
    <n v="3.7"/>
    <x v="14"/>
    <x v="1"/>
    <x v="3"/>
    <n v="8804.74"/>
    <n v="4112.4399999999996"/>
    <n v="0.68200000000000005"/>
    <n v="1"/>
  </r>
  <r>
    <x v="401"/>
    <d v="2026-06-28T00:00:00"/>
    <d v="2026-06-28T16:48:00"/>
    <x v="1"/>
    <s v="56+"/>
    <s v="Male"/>
    <x v="0"/>
    <s v="Digestive"/>
    <x v="2"/>
    <n v="0.7"/>
    <s v="Yes"/>
    <n v="81"/>
    <x v="313"/>
    <x v="0"/>
    <n v="13.5"/>
    <n v="1.5"/>
    <n v="2545.06"/>
    <s v="Labor"/>
    <n v="1404.38"/>
    <n v="3.3"/>
    <x v="17"/>
    <x v="0"/>
    <x v="4"/>
    <n v="1404.38"/>
    <n v="1140.68"/>
    <n v="0.55200000000000005"/>
    <n v="1"/>
  </r>
  <r>
    <x v="402"/>
    <d v="2026-07-18T00:00:00"/>
    <d v="2026-07-21T16:48:00"/>
    <x v="6"/>
    <s v="18-35"/>
    <s v="Female"/>
    <x v="0"/>
    <s v="Infection"/>
    <x v="0"/>
    <n v="3.7"/>
    <s v="No"/>
    <n v="50"/>
    <x v="126"/>
    <x v="1"/>
    <n v="11"/>
    <n v="3"/>
    <n v="4432.63"/>
    <s v="Labor"/>
    <n v="2539.56"/>
    <n v="3.7"/>
    <x v="1"/>
    <x v="0"/>
    <x v="6"/>
    <n v="2539.56"/>
    <n v="1893.07"/>
    <n v="0.57299999999999995"/>
    <n v="0"/>
  </r>
  <r>
    <x v="403"/>
    <d v="2026-05-17T00:00:00"/>
    <d v="2026-05-18T09:36:00"/>
    <x v="6"/>
    <s v="18-35"/>
    <s v="Male"/>
    <x v="0"/>
    <s v="Infection"/>
    <x v="1"/>
    <n v="1.4"/>
    <s v="Yes"/>
    <n v="6"/>
    <x v="255"/>
    <x v="1"/>
    <n v="9.8000000000000007"/>
    <n v="1.8"/>
    <n v="2964.2"/>
    <s v="Supplies"/>
    <n v="1663.77"/>
    <n v="3.6"/>
    <x v="11"/>
    <x v="0"/>
    <x v="6"/>
    <n v="1663.77"/>
    <n v="1300.43"/>
    <n v="0.56100000000000005"/>
    <n v="1"/>
  </r>
  <r>
    <x v="404"/>
    <d v="2025-10-02T00:00:00"/>
    <d v="2025-10-03T12:00:00"/>
    <x v="2"/>
    <s v="36-55"/>
    <s v="Female"/>
    <x v="0"/>
    <s v="Injury"/>
    <x v="0"/>
    <n v="1.5"/>
    <s v="No"/>
    <n v="64"/>
    <x v="194"/>
    <x v="0"/>
    <n v="10.4"/>
    <n v="2.4"/>
    <n v="5577.55"/>
    <s v="Labor"/>
    <n v="4051.74"/>
    <n v="2.4"/>
    <x v="8"/>
    <x v="1"/>
    <x v="2"/>
    <n v="4051.74"/>
    <n v="1525.81"/>
    <n v="0.72599999999999998"/>
    <n v="0"/>
  </r>
  <r>
    <x v="405"/>
    <d v="2025-07-21T00:00:00"/>
    <d v="2025-07-25T02:24:00"/>
    <x v="2"/>
    <s v="56+"/>
    <s v="Female"/>
    <x v="0"/>
    <s v="Infection"/>
    <x v="0"/>
    <n v="4.0999999999999996"/>
    <s v="Yes"/>
    <n v="64"/>
    <x v="314"/>
    <x v="2"/>
    <n v="9.9"/>
    <n v="1.9"/>
    <n v="5879.7"/>
    <s v="Labor"/>
    <n v="3203.38"/>
    <n v="2.9"/>
    <x v="20"/>
    <x v="1"/>
    <x v="4"/>
    <n v="3203.38"/>
    <n v="2676.32"/>
    <n v="0.54500000000000004"/>
    <n v="1"/>
  </r>
  <r>
    <x v="406"/>
    <d v="2026-03-27T00:00:00"/>
    <d v="2026-03-29T02:24:00"/>
    <x v="1"/>
    <s v="18-35"/>
    <s v="Female"/>
    <x v="2"/>
    <s v="Neurological"/>
    <x v="0"/>
    <n v="2.1"/>
    <s v="No"/>
    <n v="88"/>
    <x v="315"/>
    <x v="0"/>
    <n v="10.199999999999999"/>
    <n v="2.2000000000000002"/>
    <n v="2151.44"/>
    <s v="Equipment"/>
    <n v="1198.19"/>
    <n v="2.5"/>
    <x v="15"/>
    <x v="0"/>
    <x v="5"/>
    <n v="1198.19"/>
    <n v="953.25"/>
    <n v="0.55700000000000005"/>
    <n v="0"/>
  </r>
  <r>
    <x v="407"/>
    <d v="2025-05-02T00:00:00"/>
    <d v="2025-05-03T00:00:00"/>
    <x v="6"/>
    <s v="18-35"/>
    <s v="Female"/>
    <x v="3"/>
    <s v="Infection"/>
    <x v="0"/>
    <n v="1"/>
    <s v="No"/>
    <n v="83"/>
    <x v="265"/>
    <x v="1"/>
    <n v="12"/>
    <n v="0"/>
    <n v="3008.82"/>
    <s v="Supplies"/>
    <n v="1542.18"/>
    <n v="3.8"/>
    <x v="16"/>
    <x v="1"/>
    <x v="3"/>
    <n v="1542.18"/>
    <n v="1466.64"/>
    <n v="0.51300000000000001"/>
    <n v="0"/>
  </r>
  <r>
    <x v="408"/>
    <d v="2025-05-23T00:00:00"/>
    <d v="2025-05-24T04:48:00"/>
    <x v="1"/>
    <s v="36-55"/>
    <s v="Male"/>
    <x v="0"/>
    <s v="Digestive"/>
    <x v="1"/>
    <n v="1.2"/>
    <s v="Yes"/>
    <n v="85"/>
    <x v="316"/>
    <x v="1"/>
    <n v="13.2"/>
    <n v="1.2"/>
    <n v="2053.69"/>
    <s v="Labor"/>
    <n v="1351.8"/>
    <n v="3.2"/>
    <x v="16"/>
    <x v="1"/>
    <x v="3"/>
    <n v="1351.8"/>
    <n v="701.89"/>
    <n v="0.65800000000000003"/>
    <n v="1"/>
  </r>
  <r>
    <x v="409"/>
    <d v="2026-04-19T00:00:00"/>
    <d v="2026-04-19T21:36:00"/>
    <x v="1"/>
    <s v="36-55"/>
    <s v="Male"/>
    <x v="1"/>
    <s v="Respiratory"/>
    <x v="0"/>
    <n v="0.9"/>
    <s v="Yes"/>
    <n v="102"/>
    <x v="90"/>
    <x v="0"/>
    <n v="14.8"/>
    <n v="2.8"/>
    <n v="1936.45"/>
    <s v="Labor"/>
    <n v="1283.24"/>
    <n v="3"/>
    <x v="12"/>
    <x v="0"/>
    <x v="6"/>
    <n v="1283.24"/>
    <n v="653.21"/>
    <n v="0.66300000000000003"/>
    <n v="1"/>
  </r>
  <r>
    <x v="410"/>
    <d v="2026-10-04T00:00:00"/>
    <d v="2026-10-08T04:48:00"/>
    <x v="4"/>
    <s v="56+"/>
    <s v="Female"/>
    <x v="0"/>
    <s v="Infection"/>
    <x v="0"/>
    <n v="4.2"/>
    <s v="Yes"/>
    <n v="79"/>
    <x v="317"/>
    <x v="0"/>
    <n v="9.5"/>
    <n v="1.5"/>
    <n v="10330.77"/>
    <s v="Labor"/>
    <n v="6683.86"/>
    <n v="3.4"/>
    <x v="0"/>
    <x v="0"/>
    <x v="6"/>
    <n v="6683.86"/>
    <n v="3646.91"/>
    <n v="0.64700000000000002"/>
    <n v="1"/>
  </r>
  <r>
    <x v="411"/>
    <d v="2025-12-12T00:00:00"/>
    <d v="2025-12-12T09:36:00"/>
    <x v="1"/>
    <s v="56+"/>
    <s v="Female"/>
    <x v="1"/>
    <s v="General"/>
    <x v="2"/>
    <n v="0.4"/>
    <s v="Yes"/>
    <n v="106"/>
    <x v="203"/>
    <x v="1"/>
    <n v="8.5"/>
    <n v="0.5"/>
    <n v="1881.31"/>
    <s v="Supplies"/>
    <n v="1224.99"/>
    <n v="3.3"/>
    <x v="7"/>
    <x v="1"/>
    <x v="5"/>
    <n v="1224.99"/>
    <n v="656.32"/>
    <n v="0.65100000000000002"/>
    <n v="1"/>
  </r>
  <r>
    <x v="412"/>
    <d v="2026-08-26T00:00:00"/>
    <d v="2026-08-29T00:00:00"/>
    <x v="6"/>
    <s v="36-55"/>
    <s v="Male"/>
    <x v="0"/>
    <s v="Injury"/>
    <x v="1"/>
    <n v="3"/>
    <s v="Yes"/>
    <n v="14"/>
    <x v="318"/>
    <x v="1"/>
    <n v="11.1"/>
    <n v="1.1000000000000001"/>
    <n v="3817.43"/>
    <s v="Labor"/>
    <n v="2251.09"/>
    <n v="4.3"/>
    <x v="21"/>
    <x v="0"/>
    <x v="2"/>
    <n v="2251.09"/>
    <n v="1566.34"/>
    <n v="0.59"/>
    <n v="1"/>
  </r>
  <r>
    <x v="413"/>
    <d v="2025-12-19T00:00:00"/>
    <d v="2025-12-21T16:48:00"/>
    <x v="1"/>
    <s v="36-55"/>
    <s v="Female"/>
    <x v="1"/>
    <s v="Neurological"/>
    <x v="0"/>
    <n v="2.7"/>
    <s v="Yes"/>
    <n v="91"/>
    <x v="161"/>
    <x v="2"/>
    <n v="10"/>
    <n v="0"/>
    <n v="2410.85"/>
    <s v="Equipment"/>
    <n v="1499.84"/>
    <n v="3.6"/>
    <x v="7"/>
    <x v="1"/>
    <x v="5"/>
    <n v="1499.84"/>
    <n v="911.01"/>
    <n v="0.622"/>
    <n v="1"/>
  </r>
  <r>
    <x v="414"/>
    <d v="2026-03-24T00:00:00"/>
    <d v="2026-03-26T04:48:00"/>
    <x v="4"/>
    <s v="0-17"/>
    <s v="Female"/>
    <x v="1"/>
    <s v="Infection"/>
    <x v="0"/>
    <n v="2.2000000000000002"/>
    <s v="Yes"/>
    <n v="77"/>
    <x v="44"/>
    <x v="1"/>
    <n v="8.6999999999999993"/>
    <n v="0.7"/>
    <n v="9005.19"/>
    <s v="Supplies"/>
    <n v="5405.89"/>
    <n v="4"/>
    <x v="15"/>
    <x v="0"/>
    <x v="1"/>
    <n v="5405.89"/>
    <n v="3599.3"/>
    <n v="0.6"/>
    <n v="1"/>
  </r>
  <r>
    <x v="415"/>
    <d v="2026-05-02T00:00:00"/>
    <d v="2026-05-07T19:12:00"/>
    <x v="0"/>
    <s v="36-55"/>
    <s v="Male"/>
    <x v="1"/>
    <s v="Neurological"/>
    <x v="1"/>
    <n v="5.8"/>
    <s v="No"/>
    <n v="60"/>
    <x v="287"/>
    <x v="2"/>
    <n v="12"/>
    <n v="0"/>
    <n v="13122.72"/>
    <s v="Labor"/>
    <n v="8394.3799999999992"/>
    <n v="3.5"/>
    <x v="11"/>
    <x v="0"/>
    <x v="5"/>
    <n v="8394.3799999999992"/>
    <n v="4728.34"/>
    <n v="0.64"/>
    <n v="0"/>
  </r>
  <r>
    <x v="416"/>
    <d v="2025-09-30T00:00:00"/>
    <d v="2025-10-06T07:12:00"/>
    <x v="7"/>
    <s v="36-55"/>
    <s v="Male"/>
    <x v="1"/>
    <s v="Infection"/>
    <x v="0"/>
    <n v="6.3"/>
    <s v="Yes"/>
    <n v="82"/>
    <x v="192"/>
    <x v="1"/>
    <n v="13.9"/>
    <n v="1.9"/>
    <n v="13903.63"/>
    <s v="Supplies"/>
    <n v="10182.219999999999"/>
    <n v="2.9"/>
    <x v="3"/>
    <x v="1"/>
    <x v="0"/>
    <n v="10182.219999999999"/>
    <n v="3721.41"/>
    <n v="0.73199999999999998"/>
    <n v="1"/>
  </r>
  <r>
    <x v="417"/>
    <d v="2025-04-19T00:00:00"/>
    <d v="2025-04-22T21:36:00"/>
    <x v="3"/>
    <s v="18-35"/>
    <s v="Female"/>
    <x v="2"/>
    <s v="Neurological"/>
    <x v="1"/>
    <n v="3.9"/>
    <s v="No"/>
    <n v="26"/>
    <x v="319"/>
    <x v="1"/>
    <n v="12.1"/>
    <n v="2.1"/>
    <n v="10423.19"/>
    <s v="Labor"/>
    <n v="7177.9"/>
    <n v="3.7"/>
    <x v="10"/>
    <x v="1"/>
    <x v="6"/>
    <n v="7177.9"/>
    <n v="3245.29"/>
    <n v="0.68899999999999995"/>
    <n v="0"/>
  </r>
  <r>
    <x v="418"/>
    <d v="2025-03-09T00:00:00"/>
    <d v="2025-03-13T04:48:00"/>
    <x v="2"/>
    <s v="18-35"/>
    <s v="Male"/>
    <x v="0"/>
    <s v="General"/>
    <x v="1"/>
    <n v="4.2"/>
    <s v="Yes"/>
    <n v="28"/>
    <x v="201"/>
    <x v="0"/>
    <n v="10.8"/>
    <n v="0.8"/>
    <n v="4595.53"/>
    <s v="Labor"/>
    <n v="2933.41"/>
    <n v="4.2"/>
    <x v="23"/>
    <x v="1"/>
    <x v="6"/>
    <n v="2933.41"/>
    <n v="1662.12"/>
    <n v="0.63800000000000001"/>
    <n v="1"/>
  </r>
  <r>
    <x v="419"/>
    <d v="2026-07-11T00:00:00"/>
    <d v="2026-07-14T07:12:00"/>
    <x v="5"/>
    <s v="56+"/>
    <s v="Male"/>
    <x v="2"/>
    <s v="Infection"/>
    <x v="0"/>
    <n v="3.3"/>
    <s v="Yes"/>
    <n v="58"/>
    <x v="320"/>
    <x v="1"/>
    <n v="12.3"/>
    <n v="2.2999999999999998"/>
    <n v="17328.900000000001"/>
    <s v="Labor"/>
    <n v="13465.66"/>
    <n v="3.5"/>
    <x v="1"/>
    <x v="0"/>
    <x v="6"/>
    <n v="13465.66"/>
    <n v="3863.24"/>
    <n v="0.77700000000000002"/>
    <n v="1"/>
  </r>
  <r>
    <x v="420"/>
    <d v="2025-10-16T00:00:00"/>
    <d v="2025-10-24T07:12:00"/>
    <x v="7"/>
    <s v="36-55"/>
    <s v="Male"/>
    <x v="2"/>
    <s v="Infection"/>
    <x v="2"/>
    <n v="8.3000000000000007"/>
    <s v="Yes"/>
    <n v="33"/>
    <x v="321"/>
    <x v="2"/>
    <n v="9"/>
    <n v="1"/>
    <n v="12367.52"/>
    <s v="Labor"/>
    <n v="9473.2800000000007"/>
    <n v="4.5"/>
    <x v="8"/>
    <x v="1"/>
    <x v="2"/>
    <n v="9473.2800000000007"/>
    <n v="2894.24"/>
    <n v="0.76600000000000001"/>
    <n v="1"/>
  </r>
  <r>
    <x v="421"/>
    <d v="2026-07-16T00:00:00"/>
    <d v="2026-07-24T21:36:00"/>
    <x v="4"/>
    <s v="36-55"/>
    <s v="Female"/>
    <x v="0"/>
    <s v="Cardiac"/>
    <x v="0"/>
    <n v="8.9"/>
    <s v="Yes"/>
    <n v="78"/>
    <x v="322"/>
    <x v="1"/>
    <n v="12"/>
    <n v="2"/>
    <n v="21111.9"/>
    <s v="Supplies"/>
    <n v="14929.2"/>
    <n v="3.3"/>
    <x v="1"/>
    <x v="0"/>
    <x v="2"/>
    <n v="14929.2"/>
    <n v="6182.7"/>
    <n v="0.70699999999999996"/>
    <n v="1"/>
  </r>
  <r>
    <x v="422"/>
    <d v="2026-03-15T00:00:00"/>
    <d v="2026-03-28T00:00:00"/>
    <x v="5"/>
    <s v="0-17"/>
    <s v="Female"/>
    <x v="2"/>
    <s v="Respiratory"/>
    <x v="1"/>
    <n v="13"/>
    <s v="Yes"/>
    <n v="28"/>
    <x v="200"/>
    <x v="0"/>
    <n v="12.2"/>
    <n v="2.2000000000000002"/>
    <n v="35695.78"/>
    <s v="Supplies"/>
    <n v="24283.8"/>
    <n v="4"/>
    <x v="15"/>
    <x v="0"/>
    <x v="4"/>
    <n v="24283.8"/>
    <n v="11411.98"/>
    <n v="0.68"/>
    <n v="1"/>
  </r>
  <r>
    <x v="423"/>
    <d v="2026-02-19T00:00:00"/>
    <d v="2026-02-21T04:48:00"/>
    <x v="5"/>
    <s v="36-55"/>
    <s v="Male"/>
    <x v="2"/>
    <s v="Injury"/>
    <x v="1"/>
    <n v="2.2000000000000002"/>
    <s v="Yes"/>
    <n v="7"/>
    <x v="6"/>
    <x v="1"/>
    <n v="9.1999999999999993"/>
    <n v="1.2"/>
    <n v="19059.21"/>
    <s v="Equipment"/>
    <n v="15109.77"/>
    <n v="5"/>
    <x v="5"/>
    <x v="0"/>
    <x v="2"/>
    <n v="15109.77"/>
    <n v="3949.44"/>
    <n v="0.79300000000000004"/>
    <n v="1"/>
  </r>
  <r>
    <x v="424"/>
    <d v="2026-07-18T00:00:00"/>
    <d v="2026-07-21T21:36:00"/>
    <x v="2"/>
    <s v="56+"/>
    <s v="Male"/>
    <x v="0"/>
    <s v="Injury"/>
    <x v="1"/>
    <n v="3.9"/>
    <s v="Yes"/>
    <n v="45"/>
    <x v="126"/>
    <x v="1"/>
    <n v="10"/>
    <n v="0"/>
    <n v="4668.34"/>
    <s v="Supplies"/>
    <n v="2733.51"/>
    <n v="4.7"/>
    <x v="1"/>
    <x v="0"/>
    <x v="6"/>
    <n v="2733.51"/>
    <n v="1934.83"/>
    <n v="0.58599999999999997"/>
    <n v="1"/>
  </r>
  <r>
    <x v="425"/>
    <d v="2025-01-23T00:00:00"/>
    <d v="2025-01-24T16:48:00"/>
    <x v="2"/>
    <s v="18-35"/>
    <s v="Male"/>
    <x v="2"/>
    <s v="Cardiac"/>
    <x v="2"/>
    <n v="1.7"/>
    <s v="No"/>
    <n v="51"/>
    <x v="207"/>
    <x v="0"/>
    <n v="9.3000000000000007"/>
    <n v="1.3"/>
    <n v="3897.74"/>
    <s v="Equipment"/>
    <n v="2413.9699999999998"/>
    <n v="3.8"/>
    <x v="22"/>
    <x v="1"/>
    <x v="3"/>
    <n v="2413.9699999999998"/>
    <n v="1483.77"/>
    <n v="0.61899999999999999"/>
    <n v="0"/>
  </r>
  <r>
    <x v="426"/>
    <d v="2026-04-23T00:00:00"/>
    <d v="2026-04-28T02:24:00"/>
    <x v="6"/>
    <s v="36-55"/>
    <s v="Male"/>
    <x v="2"/>
    <s v="Infection"/>
    <x v="1"/>
    <n v="5.0999999999999996"/>
    <s v="Yes"/>
    <n v="36"/>
    <x v="323"/>
    <x v="0"/>
    <n v="12.1"/>
    <n v="2.1"/>
    <n v="3032.34"/>
    <s v="Labor"/>
    <n v="1749.99"/>
    <n v="3.2"/>
    <x v="12"/>
    <x v="0"/>
    <x v="2"/>
    <n v="1749.99"/>
    <n v="1282.3499999999999"/>
    <n v="0.57699999999999996"/>
    <n v="1"/>
  </r>
  <r>
    <x v="427"/>
    <d v="2026-08-07T00:00:00"/>
    <d v="2026-08-08T12:00:00"/>
    <x v="2"/>
    <s v="18-35"/>
    <s v="Male"/>
    <x v="0"/>
    <s v="Respiratory"/>
    <x v="1"/>
    <n v="1.5"/>
    <s v="Yes"/>
    <n v="66"/>
    <x v="324"/>
    <x v="2"/>
    <n v="8"/>
    <n v="0"/>
    <n v="3699.74"/>
    <s v="Supplies"/>
    <n v="2025.51"/>
    <n v="4.5"/>
    <x v="21"/>
    <x v="0"/>
    <x v="5"/>
    <n v="2025.51"/>
    <n v="1674.23"/>
    <n v="0.54700000000000004"/>
    <n v="1"/>
  </r>
  <r>
    <x v="428"/>
    <d v="2025-07-31T00:00:00"/>
    <d v="2025-08-04T09:36:00"/>
    <x v="0"/>
    <s v="36-55"/>
    <s v="Male"/>
    <x v="2"/>
    <s v="Neurological"/>
    <x v="0"/>
    <n v="4.4000000000000004"/>
    <s v="Yes"/>
    <n v="93"/>
    <x v="121"/>
    <x v="1"/>
    <n v="12.9"/>
    <n v="0.9"/>
    <n v="10217.94"/>
    <s v="Labor"/>
    <n v="6626.44"/>
    <n v="4"/>
    <x v="20"/>
    <x v="1"/>
    <x v="3"/>
    <n v="6626.44"/>
    <n v="3591.5"/>
    <n v="0.64900000000000002"/>
    <n v="1"/>
  </r>
  <r>
    <x v="429"/>
    <d v="2026-05-20T00:00:00"/>
    <d v="2026-05-20T09:36:00"/>
    <x v="2"/>
    <s v="56+"/>
    <s v="Male"/>
    <x v="3"/>
    <s v="Cardiac"/>
    <x v="1"/>
    <n v="0.4"/>
    <s v="No"/>
    <n v="39"/>
    <x v="325"/>
    <x v="2"/>
    <n v="12"/>
    <n v="0"/>
    <n v="3865.39"/>
    <s v="Labor"/>
    <n v="2504.8200000000002"/>
    <n v="4.5999999999999996"/>
    <x v="11"/>
    <x v="0"/>
    <x v="1"/>
    <n v="2504.8200000000002"/>
    <n v="1360.57"/>
    <n v="0.64800000000000002"/>
    <n v="0"/>
  </r>
  <r>
    <x v="430"/>
    <d v="2025-05-03T00:00:00"/>
    <d v="2025-05-05T04:48:00"/>
    <x v="6"/>
    <s v="36-55"/>
    <s v="Female"/>
    <x v="1"/>
    <s v="Injury"/>
    <x v="1"/>
    <n v="2.2000000000000002"/>
    <s v="Yes"/>
    <n v="29"/>
    <x v="34"/>
    <x v="0"/>
    <n v="8.5"/>
    <n v="0.5"/>
    <n v="3619.43"/>
    <s v="Supplies"/>
    <n v="2223.5100000000002"/>
    <n v="5"/>
    <x v="16"/>
    <x v="1"/>
    <x v="6"/>
    <n v="2223.5100000000002"/>
    <n v="1395.92"/>
    <n v="0.61399999999999999"/>
    <n v="1"/>
  </r>
  <r>
    <x v="431"/>
    <d v="2025-04-28T00:00:00"/>
    <d v="2025-04-29T00:00:00"/>
    <x v="2"/>
    <s v="56+"/>
    <s v="Male"/>
    <x v="0"/>
    <s v="Injury"/>
    <x v="2"/>
    <n v="1"/>
    <s v="No"/>
    <n v="72"/>
    <x v="326"/>
    <x v="1"/>
    <n v="11.4"/>
    <n v="3.4"/>
    <n v="5259.77"/>
    <s v="Labor"/>
    <n v="3254.72"/>
    <n v="2.9"/>
    <x v="10"/>
    <x v="1"/>
    <x v="4"/>
    <n v="3254.72"/>
    <n v="2005.05"/>
    <n v="0.61899999999999999"/>
    <n v="0"/>
  </r>
  <r>
    <x v="432"/>
    <d v="2025-03-12T00:00:00"/>
    <d v="2025-03-18T04:48:00"/>
    <x v="4"/>
    <s v="56+"/>
    <s v="Male"/>
    <x v="0"/>
    <s v="Digestive"/>
    <x v="2"/>
    <n v="6.2"/>
    <s v="Yes"/>
    <n v="48"/>
    <x v="327"/>
    <x v="1"/>
    <n v="8.5"/>
    <n v="0.5"/>
    <n v="16304.24"/>
    <s v="Labor"/>
    <n v="10564.52"/>
    <n v="4.0999999999999996"/>
    <x v="23"/>
    <x v="1"/>
    <x v="2"/>
    <n v="10564.52"/>
    <n v="5739.72"/>
    <n v="0.64800000000000002"/>
    <n v="1"/>
  </r>
  <r>
    <x v="433"/>
    <d v="2025-11-02T00:00:00"/>
    <d v="2025-11-02T21:36:00"/>
    <x v="1"/>
    <s v="56+"/>
    <s v="Male"/>
    <x v="0"/>
    <s v="General"/>
    <x v="0"/>
    <n v="0.9"/>
    <s v="Yes"/>
    <n v="95"/>
    <x v="328"/>
    <x v="1"/>
    <n v="8.6999999999999993"/>
    <n v="0.7"/>
    <n v="2137.96"/>
    <s v="Labor"/>
    <n v="1027.21"/>
    <n v="3.9"/>
    <x v="6"/>
    <x v="1"/>
    <x v="4"/>
    <n v="1027.21"/>
    <n v="1110.75"/>
    <n v="0.48"/>
    <n v="1"/>
  </r>
  <r>
    <x v="434"/>
    <d v="2026-09-15T00:00:00"/>
    <d v="2026-09-18T04:48:00"/>
    <x v="4"/>
    <s v="56+"/>
    <s v="Female"/>
    <x v="0"/>
    <s v="Digestive"/>
    <x v="0"/>
    <n v="3.2"/>
    <s v="Yes"/>
    <n v="78"/>
    <x v="193"/>
    <x v="0"/>
    <n v="8.3000000000000007"/>
    <n v="0.3"/>
    <n v="16232.17"/>
    <s v="Labor"/>
    <n v="10667.07"/>
    <n v="3.9"/>
    <x v="19"/>
    <x v="0"/>
    <x v="1"/>
    <n v="10667.07"/>
    <n v="5565.1"/>
    <n v="0.65700000000000003"/>
    <n v="1"/>
  </r>
  <r>
    <x v="435"/>
    <d v="2026-11-06T00:00:00"/>
    <d v="2026-11-16T02:24:00"/>
    <x v="0"/>
    <s v="0-17"/>
    <s v="Male"/>
    <x v="0"/>
    <s v="Injury"/>
    <x v="2"/>
    <n v="10.1"/>
    <s v="Yes"/>
    <n v="62"/>
    <x v="329"/>
    <x v="2"/>
    <n v="10"/>
    <n v="0"/>
    <n v="17472.060000000001"/>
    <s v="Labor"/>
    <n v="11588.47"/>
    <n v="5"/>
    <x v="18"/>
    <x v="0"/>
    <x v="3"/>
    <n v="11588.47"/>
    <n v="5883.59"/>
    <n v="0.66300000000000003"/>
    <n v="1"/>
  </r>
  <r>
    <x v="436"/>
    <d v="2025-11-11T00:00:00"/>
    <d v="2025-11-27T04:48:00"/>
    <x v="4"/>
    <s v="56+"/>
    <s v="Female"/>
    <x v="3"/>
    <s v="Infection"/>
    <x v="1"/>
    <n v="16.2"/>
    <s v="Yes"/>
    <n v="101"/>
    <x v="330"/>
    <x v="0"/>
    <n v="9.1"/>
    <n v="1.1000000000000001"/>
    <n v="29897.53"/>
    <s v="Labor"/>
    <n v="15859.78"/>
    <n v="4"/>
    <x v="6"/>
    <x v="1"/>
    <x v="1"/>
    <n v="15859.78"/>
    <n v="14037.75"/>
    <n v="0.53"/>
    <n v="1"/>
  </r>
  <r>
    <x v="437"/>
    <d v="2025-05-12T00:00:00"/>
    <d v="2025-05-13T00:00:00"/>
    <x v="3"/>
    <s v="18-35"/>
    <s v="Female"/>
    <x v="3"/>
    <s v="Digestive"/>
    <x v="0"/>
    <n v="1"/>
    <s v="Yes"/>
    <n v="79"/>
    <x v="68"/>
    <x v="1"/>
    <n v="10.4"/>
    <n v="2.4"/>
    <n v="7802.6"/>
    <s v="Labor"/>
    <n v="4650.1899999999996"/>
    <n v="3.1"/>
    <x v="16"/>
    <x v="1"/>
    <x v="4"/>
    <n v="4650.1899999999996"/>
    <n v="3152.41"/>
    <n v="0.59599999999999997"/>
    <n v="1"/>
  </r>
  <r>
    <x v="438"/>
    <d v="2025-08-11T00:00:00"/>
    <d v="2025-08-12T12:00:00"/>
    <x v="6"/>
    <s v="0-17"/>
    <s v="Female"/>
    <x v="1"/>
    <s v="Neurological"/>
    <x v="0"/>
    <n v="1.5"/>
    <s v="Yes"/>
    <n v="54"/>
    <x v="331"/>
    <x v="1"/>
    <n v="8.6"/>
    <n v="0.6"/>
    <n v="2801.98"/>
    <s v="Equipment"/>
    <n v="1581.19"/>
    <n v="3.5"/>
    <x v="14"/>
    <x v="1"/>
    <x v="0"/>
    <n v="1581.19"/>
    <n v="1220.79"/>
    <n v="0.56399999999999995"/>
    <n v="1"/>
  </r>
  <r>
    <x v="439"/>
    <d v="2026-12-18T00:00:00"/>
    <d v="2026-12-28T04:48:00"/>
    <x v="5"/>
    <s v="0-17"/>
    <s v="Female"/>
    <x v="0"/>
    <s v="Neurological"/>
    <x v="0"/>
    <n v="10.199999999999999"/>
    <s v="Yes"/>
    <n v="53"/>
    <x v="332"/>
    <x v="1"/>
    <n v="9.5"/>
    <n v="1.5"/>
    <n v="33192.03"/>
    <s v="Labor"/>
    <n v="22076.68"/>
    <n v="3.9"/>
    <x v="2"/>
    <x v="0"/>
    <x v="5"/>
    <n v="22076.68"/>
    <n v="11115.35"/>
    <n v="0.66500000000000004"/>
    <n v="1"/>
  </r>
  <r>
    <x v="440"/>
    <d v="2026-09-23T00:00:00"/>
    <d v="2026-09-27T04:48:00"/>
    <x v="7"/>
    <s v="18-35"/>
    <s v="Male"/>
    <x v="0"/>
    <s v="Neurological"/>
    <x v="1"/>
    <n v="4.2"/>
    <s v="Yes"/>
    <n v="21"/>
    <x v="70"/>
    <x v="1"/>
    <n v="9.3000000000000007"/>
    <n v="1.3"/>
    <n v="11430.31"/>
    <s v="Labor"/>
    <n v="7608.3"/>
    <n v="4.3"/>
    <x v="19"/>
    <x v="0"/>
    <x v="1"/>
    <n v="7608.3"/>
    <n v="3822.01"/>
    <n v="0.66600000000000004"/>
    <n v="1"/>
  </r>
  <r>
    <x v="441"/>
    <d v="2026-02-09T00:00:00"/>
    <d v="2026-02-16T04:48:00"/>
    <x v="4"/>
    <s v="36-55"/>
    <s v="Male"/>
    <x v="2"/>
    <s v="Infection"/>
    <x v="1"/>
    <n v="7.2"/>
    <s v="Yes"/>
    <n v="57"/>
    <x v="333"/>
    <x v="0"/>
    <n v="10.1"/>
    <n v="2.1"/>
    <n v="21948.27"/>
    <s v="Labor"/>
    <n v="15729.26"/>
    <n v="3.7"/>
    <x v="5"/>
    <x v="0"/>
    <x v="4"/>
    <n v="15729.26"/>
    <n v="6219.01"/>
    <n v="0.71699999999999997"/>
    <n v="1"/>
  </r>
  <r>
    <x v="442"/>
    <d v="2025-08-27T00:00:00"/>
    <d v="2025-08-30T04:48:00"/>
    <x v="3"/>
    <s v="36-55"/>
    <s v="Female"/>
    <x v="2"/>
    <s v="General"/>
    <x v="0"/>
    <n v="3.2"/>
    <s v="Yes"/>
    <n v="106"/>
    <x v="230"/>
    <x v="1"/>
    <n v="13"/>
    <n v="1"/>
    <n v="9367.7800000000007"/>
    <s v="Labor"/>
    <n v="6640.34"/>
    <n v="3.4"/>
    <x v="14"/>
    <x v="1"/>
    <x v="1"/>
    <n v="6640.34"/>
    <n v="2727.44"/>
    <n v="0.70899999999999996"/>
    <n v="1"/>
  </r>
  <r>
    <x v="443"/>
    <d v="2026-01-20T00:00:00"/>
    <d v="2026-01-27T07:12:00"/>
    <x v="3"/>
    <s v="0-17"/>
    <s v="Male"/>
    <x v="2"/>
    <s v="Injury"/>
    <x v="0"/>
    <n v="7.3"/>
    <s v="Yes"/>
    <n v="87"/>
    <x v="334"/>
    <x v="1"/>
    <n v="12.6"/>
    <n v="2.6"/>
    <n v="11886.04"/>
    <s v="Labor"/>
    <n v="7111.51"/>
    <n v="3.1"/>
    <x v="9"/>
    <x v="0"/>
    <x v="1"/>
    <n v="7111.51"/>
    <n v="4774.53"/>
    <n v="0.59799999999999998"/>
    <n v="1"/>
  </r>
  <r>
    <x v="444"/>
    <d v="2026-07-23T00:00:00"/>
    <d v="2026-07-26T16:48:00"/>
    <x v="7"/>
    <s v="36-55"/>
    <s v="Male"/>
    <x v="1"/>
    <s v="Digestive"/>
    <x v="1"/>
    <n v="3.7"/>
    <s v="No"/>
    <n v="67"/>
    <x v="140"/>
    <x v="1"/>
    <n v="8.8000000000000007"/>
    <n v="0.8"/>
    <n v="14052.08"/>
    <s v="Supplies"/>
    <n v="9801.2000000000007"/>
    <n v="3.5"/>
    <x v="1"/>
    <x v="0"/>
    <x v="2"/>
    <n v="9801.2000000000007"/>
    <n v="4250.88"/>
    <n v="0.69699999999999995"/>
    <n v="0"/>
  </r>
  <r>
    <x v="445"/>
    <d v="2025-07-04T00:00:00"/>
    <d v="2025-07-09T00:00:00"/>
    <x v="0"/>
    <s v="36-55"/>
    <s v="Other"/>
    <x v="1"/>
    <s v="General"/>
    <x v="2"/>
    <n v="5"/>
    <s v="Yes"/>
    <n v="73"/>
    <x v="276"/>
    <x v="0"/>
    <n v="10"/>
    <n v="0"/>
    <n v="10947.49"/>
    <s v="Equipment"/>
    <n v="6358.79"/>
    <n v="4.3"/>
    <x v="20"/>
    <x v="1"/>
    <x v="5"/>
    <n v="6358.79"/>
    <n v="4588.7"/>
    <n v="0.58099999999999996"/>
    <n v="1"/>
  </r>
  <r>
    <x v="446"/>
    <d v="2026-04-18T00:00:00"/>
    <d v="2026-04-19T04:48:00"/>
    <x v="7"/>
    <s v="56+"/>
    <s v="Female"/>
    <x v="1"/>
    <s v="General"/>
    <x v="0"/>
    <n v="1.2"/>
    <s v="Yes"/>
    <n v="57"/>
    <x v="211"/>
    <x v="2"/>
    <n v="10.6"/>
    <n v="2.6"/>
    <n v="9514.57"/>
    <s v="Supplies"/>
    <n v="5687.13"/>
    <n v="2.2999999999999998"/>
    <x v="12"/>
    <x v="0"/>
    <x v="5"/>
    <n v="5687.13"/>
    <n v="3827.44"/>
    <n v="0.59799999999999998"/>
    <n v="1"/>
  </r>
  <r>
    <x v="447"/>
    <d v="2026-03-09T00:00:00"/>
    <d v="2026-03-10T02:24:00"/>
    <x v="1"/>
    <s v="18-35"/>
    <s v="Female"/>
    <x v="2"/>
    <s v="Digestive"/>
    <x v="2"/>
    <n v="1.1000000000000001"/>
    <s v="No"/>
    <n v="109"/>
    <x v="134"/>
    <x v="1"/>
    <n v="12.6"/>
    <n v="0.6"/>
    <n v="2721.38"/>
    <s v="Equipment"/>
    <n v="1689.35"/>
    <n v="3.5"/>
    <x v="15"/>
    <x v="0"/>
    <x v="0"/>
    <n v="1689.35"/>
    <n v="1032.03"/>
    <n v="0.621"/>
    <n v="0"/>
  </r>
  <r>
    <x v="448"/>
    <d v="2025-05-26T00:00:00"/>
    <d v="2025-05-31T16:48:00"/>
    <x v="7"/>
    <s v="18-35"/>
    <s v="Female"/>
    <x v="1"/>
    <s v="Injury"/>
    <x v="0"/>
    <n v="5.7"/>
    <s v="No"/>
    <n v="38"/>
    <x v="41"/>
    <x v="1"/>
    <n v="13.2"/>
    <n v="1.2"/>
    <n v="13797.6"/>
    <s v="Supplies"/>
    <n v="8011.41"/>
    <n v="4.3"/>
    <x v="16"/>
    <x v="1"/>
    <x v="0"/>
    <n v="8011.41"/>
    <n v="5786.19"/>
    <n v="0.58099999999999996"/>
    <n v="0"/>
  </r>
  <r>
    <x v="449"/>
    <d v="2025-08-29T00:00:00"/>
    <d v="2025-08-30T07:12:00"/>
    <x v="1"/>
    <s v="18-35"/>
    <s v="Female"/>
    <x v="0"/>
    <s v="Infection"/>
    <x v="2"/>
    <n v="1.3"/>
    <s v="Yes"/>
    <n v="81"/>
    <x v="335"/>
    <x v="1"/>
    <n v="12.6"/>
    <n v="0.6"/>
    <n v="2439.0500000000002"/>
    <s v="Labor"/>
    <n v="1390.92"/>
    <n v="3.4"/>
    <x v="14"/>
    <x v="1"/>
    <x v="5"/>
    <n v="1390.92"/>
    <n v="1048.1300000000001"/>
    <n v="0.56999999999999995"/>
    <n v="1"/>
  </r>
  <r>
    <x v="450"/>
    <d v="2026-09-07T00:00:00"/>
    <d v="2026-09-13T09:36:00"/>
    <x v="5"/>
    <s v="18-35"/>
    <s v="Female"/>
    <x v="1"/>
    <s v="Respiratory"/>
    <x v="1"/>
    <n v="6.4"/>
    <s v="Yes"/>
    <n v="5"/>
    <x v="336"/>
    <x v="1"/>
    <n v="14.1"/>
    <n v="2.1"/>
    <n v="31052.13"/>
    <s v="Supplies"/>
    <n v="23921.73"/>
    <n v="4.2"/>
    <x v="19"/>
    <x v="0"/>
    <x v="4"/>
    <n v="23921.73"/>
    <n v="7130.4"/>
    <n v="0.77"/>
    <n v="1"/>
  </r>
  <r>
    <x v="451"/>
    <d v="2025-09-18T00:00:00"/>
    <d v="2025-09-26T04:48:00"/>
    <x v="5"/>
    <s v="36-55"/>
    <s v="Male"/>
    <x v="0"/>
    <s v="Infection"/>
    <x v="2"/>
    <n v="8.1999999999999993"/>
    <s v="Yes"/>
    <n v="5"/>
    <x v="337"/>
    <x v="0"/>
    <n v="13.1"/>
    <n v="1.1000000000000001"/>
    <n v="27354.04"/>
    <s v="Supplies"/>
    <n v="19684.98"/>
    <n v="4.3"/>
    <x v="3"/>
    <x v="1"/>
    <x v="2"/>
    <n v="19684.98"/>
    <n v="7669.06"/>
    <n v="0.72"/>
    <n v="1"/>
  </r>
  <r>
    <x v="452"/>
    <d v="2026-05-21T00:00:00"/>
    <d v="2026-05-23T04:48:00"/>
    <x v="6"/>
    <s v="36-55"/>
    <s v="Other"/>
    <x v="0"/>
    <s v="Infection"/>
    <x v="1"/>
    <n v="2.2000000000000002"/>
    <s v="No"/>
    <n v="52"/>
    <x v="338"/>
    <x v="1"/>
    <n v="9.4"/>
    <n v="1.4"/>
    <n v="4205.26"/>
    <s v="Labor"/>
    <n v="2164.96"/>
    <n v="3.3"/>
    <x v="11"/>
    <x v="0"/>
    <x v="2"/>
    <n v="2164.96"/>
    <n v="2040.3"/>
    <n v="0.51500000000000001"/>
    <n v="0"/>
  </r>
  <r>
    <x v="453"/>
    <d v="2025-05-28T00:00:00"/>
    <d v="2025-05-30T14:24:00"/>
    <x v="2"/>
    <s v="18-35"/>
    <s v="Male"/>
    <x v="0"/>
    <s v="Injury"/>
    <x v="0"/>
    <n v="2.6"/>
    <s v="Yes"/>
    <n v="53"/>
    <x v="339"/>
    <x v="2"/>
    <n v="13"/>
    <n v="1"/>
    <n v="5012.49"/>
    <s v="Equipment"/>
    <n v="2780.06"/>
    <n v="3.1"/>
    <x v="16"/>
    <x v="1"/>
    <x v="1"/>
    <n v="2780.06"/>
    <n v="2232.4299999999998"/>
    <n v="0.55500000000000005"/>
    <n v="1"/>
  </r>
  <r>
    <x v="454"/>
    <d v="2025-03-01T00:00:00"/>
    <d v="2025-03-04T09:36:00"/>
    <x v="6"/>
    <s v="18-35"/>
    <s v="Female"/>
    <x v="0"/>
    <s v="Neurological"/>
    <x v="2"/>
    <n v="3.4"/>
    <s v="Yes"/>
    <n v="57"/>
    <x v="340"/>
    <x v="0"/>
    <n v="8"/>
    <n v="0"/>
    <n v="5243.96"/>
    <s v="Equipment"/>
    <n v="2903.04"/>
    <n v="3.6"/>
    <x v="23"/>
    <x v="1"/>
    <x v="6"/>
    <n v="2903.04"/>
    <n v="2340.92"/>
    <n v="0.55400000000000005"/>
    <n v="1"/>
  </r>
  <r>
    <x v="455"/>
    <d v="2025-02-09T00:00:00"/>
    <d v="2025-02-11T12:00:00"/>
    <x v="2"/>
    <s v="18-35"/>
    <s v="Male"/>
    <x v="3"/>
    <s v="General"/>
    <x v="1"/>
    <n v="2.5"/>
    <s v="Yes"/>
    <n v="5"/>
    <x v="22"/>
    <x v="2"/>
    <n v="13.8"/>
    <n v="1.8"/>
    <n v="6462.64"/>
    <s v="Supplies"/>
    <n v="4040.78"/>
    <n v="4.0999999999999996"/>
    <x v="13"/>
    <x v="1"/>
    <x v="6"/>
    <n v="4040.78"/>
    <n v="2421.86"/>
    <n v="0.625"/>
    <n v="1"/>
  </r>
  <r>
    <x v="456"/>
    <d v="2026-11-24T00:00:00"/>
    <d v="2026-11-25T12:00:00"/>
    <x v="4"/>
    <s v="56+"/>
    <s v="Male"/>
    <x v="0"/>
    <s v="Injury"/>
    <x v="0"/>
    <n v="1.5"/>
    <s v="Yes"/>
    <n v="83"/>
    <x v="341"/>
    <x v="0"/>
    <n v="9.8000000000000007"/>
    <n v="1.8"/>
    <n v="14285.24"/>
    <s v="Labor"/>
    <n v="9149.76"/>
    <n v="3.9"/>
    <x v="18"/>
    <x v="0"/>
    <x v="1"/>
    <n v="9149.76"/>
    <n v="5135.4799999999996"/>
    <n v="0.64100000000000001"/>
    <n v="1"/>
  </r>
  <r>
    <x v="457"/>
    <d v="2026-03-05T00:00:00"/>
    <d v="2026-03-20T09:36:00"/>
    <x v="5"/>
    <s v="18-35"/>
    <s v="Female"/>
    <x v="3"/>
    <s v="Digestive"/>
    <x v="0"/>
    <n v="15.4"/>
    <s v="Yes"/>
    <n v="28"/>
    <x v="110"/>
    <x v="1"/>
    <n v="8.6999999999999993"/>
    <n v="0.7"/>
    <n v="43982.71"/>
    <s v="Labor"/>
    <n v="25204.66"/>
    <n v="3.9"/>
    <x v="15"/>
    <x v="0"/>
    <x v="2"/>
    <n v="25204.66"/>
    <n v="18778.05"/>
    <n v="0.57299999999999995"/>
    <n v="1"/>
  </r>
  <r>
    <x v="458"/>
    <d v="2026-02-27T00:00:00"/>
    <d v="2026-02-28T04:48:00"/>
    <x v="6"/>
    <s v="56+"/>
    <s v="Male"/>
    <x v="0"/>
    <s v="Respiratory"/>
    <x v="0"/>
    <n v="1.2"/>
    <s v="No"/>
    <n v="54"/>
    <x v="177"/>
    <x v="1"/>
    <n v="9.3000000000000007"/>
    <n v="1.3"/>
    <n v="2942.65"/>
    <s v="Supplies"/>
    <n v="1816.13"/>
    <n v="3.2"/>
    <x v="5"/>
    <x v="0"/>
    <x v="3"/>
    <n v="1816.13"/>
    <n v="1126.52"/>
    <n v="0.61699999999999999"/>
    <n v="0"/>
  </r>
  <r>
    <x v="459"/>
    <d v="2026-06-21T00:00:00"/>
    <d v="2026-06-22T04:48:00"/>
    <x v="4"/>
    <s v="36-55"/>
    <s v="Female"/>
    <x v="0"/>
    <s v="Cardiac"/>
    <x v="1"/>
    <n v="1.2"/>
    <s v="Yes"/>
    <n v="88"/>
    <x v="72"/>
    <x v="1"/>
    <n v="12"/>
    <n v="2"/>
    <n v="16098.6"/>
    <s v="Labor"/>
    <n v="11248.52"/>
    <n v="3.6"/>
    <x v="17"/>
    <x v="0"/>
    <x v="6"/>
    <n v="11248.52"/>
    <n v="4850.08"/>
    <n v="0.69899999999999995"/>
    <n v="1"/>
  </r>
  <r>
    <x v="460"/>
    <d v="2026-10-26T00:00:00"/>
    <d v="2026-10-31T00:00:00"/>
    <x v="7"/>
    <s v="0-17"/>
    <s v="Female"/>
    <x v="2"/>
    <s v="Digestive"/>
    <x v="1"/>
    <n v="5"/>
    <s v="Yes"/>
    <n v="77"/>
    <x v="342"/>
    <x v="1"/>
    <n v="10.6"/>
    <n v="0.6"/>
    <n v="11212.55"/>
    <s v="Labor"/>
    <n v="6234.93"/>
    <n v="3.4"/>
    <x v="0"/>
    <x v="0"/>
    <x v="4"/>
    <n v="6234.93"/>
    <n v="4977.62"/>
    <n v="0.55600000000000005"/>
    <n v="1"/>
  </r>
  <r>
    <x v="461"/>
    <d v="2025-11-17T00:00:00"/>
    <d v="2025-12-03T16:48:00"/>
    <x v="5"/>
    <s v="56+"/>
    <s v="Female"/>
    <x v="0"/>
    <s v="Cardiac"/>
    <x v="1"/>
    <n v="16.7"/>
    <s v="Yes"/>
    <n v="34"/>
    <x v="343"/>
    <x v="0"/>
    <n v="10.3"/>
    <n v="0.3"/>
    <n v="44022.51"/>
    <s v="Labor"/>
    <n v="28702.75"/>
    <n v="3.8"/>
    <x v="6"/>
    <x v="1"/>
    <x v="4"/>
    <n v="28702.75"/>
    <n v="15319.76"/>
    <n v="0.65200000000000002"/>
    <n v="1"/>
  </r>
  <r>
    <x v="462"/>
    <d v="2025-05-11T00:00:00"/>
    <d v="2025-05-12T14:24:00"/>
    <x v="1"/>
    <s v="56+"/>
    <s v="Male"/>
    <x v="2"/>
    <s v="Infection"/>
    <x v="0"/>
    <n v="1.6"/>
    <s v="Yes"/>
    <n v="71"/>
    <x v="68"/>
    <x v="0"/>
    <n v="10"/>
    <n v="2"/>
    <n v="1830.97"/>
    <s v="Supplies"/>
    <n v="1210.3900000000001"/>
    <n v="3.2"/>
    <x v="16"/>
    <x v="1"/>
    <x v="4"/>
    <n v="1210.3900000000001"/>
    <n v="620.58000000000004"/>
    <n v="0.66100000000000003"/>
    <n v="1"/>
  </r>
  <r>
    <x v="463"/>
    <d v="2025-11-10T00:00:00"/>
    <d v="2025-11-18T21:36:00"/>
    <x v="0"/>
    <s v="36-55"/>
    <s v="Male"/>
    <x v="2"/>
    <s v="Cardiac"/>
    <x v="0"/>
    <n v="8.9"/>
    <s v="Yes"/>
    <n v="58"/>
    <x v="344"/>
    <x v="1"/>
    <n v="11.4"/>
    <n v="1.4"/>
    <n v="16084.2"/>
    <s v="Supplies"/>
    <n v="9900.86"/>
    <n v="4.2"/>
    <x v="6"/>
    <x v="1"/>
    <x v="4"/>
    <n v="9900.86"/>
    <n v="6183.34"/>
    <n v="0.61599999999999999"/>
    <n v="1"/>
  </r>
  <r>
    <x v="464"/>
    <d v="2025-10-20T00:00:00"/>
    <d v="2025-10-21T07:12:00"/>
    <x v="2"/>
    <s v="36-55"/>
    <s v="Female"/>
    <x v="1"/>
    <s v="General"/>
    <x v="0"/>
    <n v="1.3"/>
    <s v="Yes"/>
    <n v="68"/>
    <x v="345"/>
    <x v="1"/>
    <n v="11.8"/>
    <n v="1.8"/>
    <n v="6211.86"/>
    <s v="Supplies"/>
    <n v="3945.86"/>
    <n v="3.2"/>
    <x v="8"/>
    <x v="1"/>
    <x v="4"/>
    <n v="3945.86"/>
    <n v="2266"/>
    <n v="0.63500000000000001"/>
    <n v="1"/>
  </r>
  <r>
    <x v="465"/>
    <d v="2026-11-04T00:00:00"/>
    <d v="2026-11-05T00:00:00"/>
    <x v="2"/>
    <s v="36-55"/>
    <s v="Male"/>
    <x v="2"/>
    <s v="Digestive"/>
    <x v="0"/>
    <n v="1"/>
    <s v="Yes"/>
    <n v="50"/>
    <x v="346"/>
    <x v="1"/>
    <n v="10.6"/>
    <n v="2.6"/>
    <n v="4999.3"/>
    <s v="Labor"/>
    <n v="2741.42"/>
    <n v="2.6"/>
    <x v="18"/>
    <x v="0"/>
    <x v="1"/>
    <n v="2741.42"/>
    <n v="2257.88"/>
    <n v="0.54800000000000004"/>
    <n v="1"/>
  </r>
  <r>
    <x v="466"/>
    <d v="2026-05-02T00:00:00"/>
    <d v="2026-05-02T19:12:00"/>
    <x v="1"/>
    <s v="18-35"/>
    <s v="Male"/>
    <x v="2"/>
    <s v="Neurological"/>
    <x v="2"/>
    <n v="0.8"/>
    <s v="No"/>
    <n v="87"/>
    <x v="287"/>
    <x v="2"/>
    <n v="8"/>
    <n v="0"/>
    <n v="2057.4299999999998"/>
    <s v="Equipment"/>
    <n v="1274.2"/>
    <n v="4.5"/>
    <x v="11"/>
    <x v="0"/>
    <x v="5"/>
    <n v="1274.2"/>
    <n v="783.23"/>
    <n v="0.61899999999999999"/>
    <n v="0"/>
  </r>
  <r>
    <x v="467"/>
    <d v="2026-06-06T00:00:00"/>
    <d v="2026-06-17T19:12:00"/>
    <x v="5"/>
    <s v="0-17"/>
    <s v="Female"/>
    <x v="0"/>
    <s v="Injury"/>
    <x v="1"/>
    <n v="11.8"/>
    <s v="Yes"/>
    <n v="55"/>
    <x v="347"/>
    <x v="2"/>
    <n v="12"/>
    <n v="0"/>
    <n v="34516.42"/>
    <s v="Labor"/>
    <n v="22940.61"/>
    <n v="4.2"/>
    <x v="17"/>
    <x v="0"/>
    <x v="5"/>
    <n v="22940.61"/>
    <n v="11575.81"/>
    <n v="0.66500000000000004"/>
    <n v="1"/>
  </r>
  <r>
    <x v="468"/>
    <d v="2026-07-30T00:00:00"/>
    <d v="2026-07-31T12:00:00"/>
    <x v="1"/>
    <s v="56+"/>
    <s v="Female"/>
    <x v="1"/>
    <s v="Respiratory"/>
    <x v="0"/>
    <n v="1.5"/>
    <s v="Yes"/>
    <n v="82"/>
    <x v="348"/>
    <x v="0"/>
    <n v="10.7"/>
    <n v="0.7"/>
    <n v="2106.17"/>
    <s v="Supplies"/>
    <n v="1274.94"/>
    <n v="4"/>
    <x v="1"/>
    <x v="0"/>
    <x v="3"/>
    <n v="1274.94"/>
    <n v="831.23"/>
    <n v="0.60499999999999998"/>
    <n v="1"/>
  </r>
  <r>
    <x v="469"/>
    <d v="2026-04-06T00:00:00"/>
    <d v="2026-04-10T04:48:00"/>
    <x v="2"/>
    <s v="56+"/>
    <s v="Female"/>
    <x v="2"/>
    <s v="Respiratory"/>
    <x v="1"/>
    <n v="4.2"/>
    <s v="Yes"/>
    <n v="24"/>
    <x v="349"/>
    <x v="2"/>
    <n v="11.4"/>
    <n v="1.4"/>
    <n v="5681.98"/>
    <s v="Labor"/>
    <n v="3474.04"/>
    <n v="3.7"/>
    <x v="12"/>
    <x v="0"/>
    <x v="0"/>
    <n v="3474.04"/>
    <n v="2207.94"/>
    <n v="0.61099999999999999"/>
    <n v="1"/>
  </r>
  <r>
    <x v="470"/>
    <d v="2026-10-01T00:00:00"/>
    <d v="2026-10-04T14:24:00"/>
    <x v="7"/>
    <s v="18-35"/>
    <s v="Male"/>
    <x v="0"/>
    <s v="Respiratory"/>
    <x v="0"/>
    <n v="3.6"/>
    <s v="Yes"/>
    <n v="49"/>
    <x v="350"/>
    <x v="0"/>
    <n v="9.1"/>
    <n v="1.1000000000000001"/>
    <n v="14336.69"/>
    <s v="Labor"/>
    <n v="7112.78"/>
    <n v="3.7"/>
    <x v="0"/>
    <x v="0"/>
    <x v="3"/>
    <n v="7112.78"/>
    <n v="7223.91"/>
    <n v="0.496"/>
    <n v="1"/>
  </r>
  <r>
    <x v="471"/>
    <d v="2026-10-19T00:00:00"/>
    <d v="2026-10-21T12:00:00"/>
    <x v="7"/>
    <s v="56+"/>
    <s v="Female"/>
    <x v="0"/>
    <s v="Digestive"/>
    <x v="0"/>
    <n v="2.5"/>
    <s v="No"/>
    <n v="65"/>
    <x v="216"/>
    <x v="2"/>
    <n v="10.4"/>
    <n v="2.4"/>
    <n v="11974.75"/>
    <s v="Equipment"/>
    <n v="7513.42"/>
    <n v="3.1"/>
    <x v="0"/>
    <x v="0"/>
    <x v="4"/>
    <n v="7513.42"/>
    <n v="4461.33"/>
    <n v="0.627"/>
    <n v="0"/>
  </r>
  <r>
    <x v="472"/>
    <d v="2026-03-15T00:00:00"/>
    <d v="2026-03-19T04:48:00"/>
    <x v="0"/>
    <s v="56+"/>
    <s v="Female"/>
    <x v="2"/>
    <s v="Digestive"/>
    <x v="2"/>
    <n v="4.2"/>
    <s v="Yes"/>
    <n v="56"/>
    <x v="222"/>
    <x v="2"/>
    <n v="8.4"/>
    <n v="0.4"/>
    <n v="10534.04"/>
    <s v="Supplies"/>
    <n v="6182.25"/>
    <n v="3.3"/>
    <x v="15"/>
    <x v="0"/>
    <x v="6"/>
    <n v="6182.25"/>
    <n v="4351.79"/>
    <n v="0.58699999999999997"/>
    <n v="1"/>
  </r>
  <r>
    <x v="473"/>
    <d v="2026-05-17T00:00:00"/>
    <d v="2026-05-18T16:48:00"/>
    <x v="6"/>
    <s v="18-35"/>
    <s v="Female"/>
    <x v="3"/>
    <s v="Injury"/>
    <x v="0"/>
    <n v="1.7"/>
    <s v="Yes"/>
    <n v="60"/>
    <x v="255"/>
    <x v="2"/>
    <n v="11.4"/>
    <n v="1.4"/>
    <n v="3546.24"/>
    <s v="Labor"/>
    <n v="2253.92"/>
    <n v="3.8"/>
    <x v="11"/>
    <x v="0"/>
    <x v="6"/>
    <n v="2253.92"/>
    <n v="1292.32"/>
    <n v="0.63600000000000001"/>
    <n v="1"/>
  </r>
  <r>
    <x v="474"/>
    <d v="2025-06-19T00:00:00"/>
    <d v="2025-06-19T19:12:00"/>
    <x v="1"/>
    <s v="36-55"/>
    <s v="Male"/>
    <x v="0"/>
    <s v="Neurological"/>
    <x v="0"/>
    <n v="0.8"/>
    <s v="Yes"/>
    <n v="116"/>
    <x v="351"/>
    <x v="0"/>
    <n v="10.6"/>
    <n v="0.6"/>
    <n v="2993.72"/>
    <s v="Supplies"/>
    <n v="1778.6"/>
    <n v="3.2"/>
    <x v="4"/>
    <x v="1"/>
    <x v="3"/>
    <n v="1778.6"/>
    <n v="1215.1199999999999"/>
    <n v="0.59399999999999997"/>
    <n v="1"/>
  </r>
  <r>
    <x v="475"/>
    <d v="2026-01-03T00:00:00"/>
    <d v="2026-01-04T09:36:00"/>
    <x v="1"/>
    <s v="36-55"/>
    <s v="Female"/>
    <x v="1"/>
    <s v="Respiratory"/>
    <x v="1"/>
    <n v="1.4"/>
    <s v="No"/>
    <n v="82"/>
    <x v="352"/>
    <x v="2"/>
    <n v="13.5"/>
    <n v="1.5"/>
    <n v="2149.98"/>
    <s v="Labor"/>
    <n v="1215.0899999999999"/>
    <n v="3.3"/>
    <x v="9"/>
    <x v="0"/>
    <x v="6"/>
    <n v="1215.0899999999999"/>
    <n v="934.89"/>
    <n v="0.56499999999999995"/>
    <n v="0"/>
  </r>
  <r>
    <x v="476"/>
    <d v="2025-05-22T00:00:00"/>
    <d v="2025-05-23T14:24:00"/>
    <x v="6"/>
    <s v="56+"/>
    <s v="Male"/>
    <x v="2"/>
    <s v="Cardiac"/>
    <x v="0"/>
    <n v="1.6"/>
    <s v="Yes"/>
    <n v="59"/>
    <x v="205"/>
    <x v="1"/>
    <n v="13"/>
    <n v="3"/>
    <n v="4351.7700000000004"/>
    <s v="Labor"/>
    <n v="2877.09"/>
    <n v="3.2"/>
    <x v="16"/>
    <x v="1"/>
    <x v="2"/>
    <n v="2877.09"/>
    <n v="1474.68"/>
    <n v="0.66100000000000003"/>
    <n v="1"/>
  </r>
  <r>
    <x v="477"/>
    <d v="2025-08-08T00:00:00"/>
    <d v="2025-08-11T07:12:00"/>
    <x v="2"/>
    <s v="56+"/>
    <s v="Female"/>
    <x v="2"/>
    <s v="Neurological"/>
    <x v="0"/>
    <n v="3.3"/>
    <s v="Yes"/>
    <n v="66"/>
    <x v="83"/>
    <x v="1"/>
    <n v="10"/>
    <n v="2"/>
    <n v="5101.6899999999996"/>
    <s v="Labor"/>
    <n v="2427.42"/>
    <n v="3.6"/>
    <x v="14"/>
    <x v="1"/>
    <x v="5"/>
    <n v="2427.42"/>
    <n v="2674.27"/>
    <n v="0.47599999999999998"/>
    <n v="1"/>
  </r>
  <r>
    <x v="478"/>
    <d v="2025-02-14T00:00:00"/>
    <d v="2025-02-14T16:48:00"/>
    <x v="4"/>
    <s v="0-17"/>
    <s v="Female"/>
    <x v="3"/>
    <s v="Neurological"/>
    <x v="0"/>
    <n v="0.7"/>
    <s v="Yes"/>
    <n v="87"/>
    <x v="353"/>
    <x v="1"/>
    <n v="13.2"/>
    <n v="1.2"/>
    <n v="12811.91"/>
    <s v="Labor"/>
    <n v="9937.4"/>
    <n v="3.6"/>
    <x v="13"/>
    <x v="1"/>
    <x v="3"/>
    <n v="9937.4"/>
    <n v="2874.51"/>
    <n v="0.77600000000000002"/>
    <n v="1"/>
  </r>
  <r>
    <x v="479"/>
    <d v="2026-10-21T00:00:00"/>
    <d v="2026-10-22T04:48:00"/>
    <x v="1"/>
    <s v="36-55"/>
    <s v="Female"/>
    <x v="2"/>
    <s v="Digestive"/>
    <x v="0"/>
    <n v="1.2"/>
    <s v="Yes"/>
    <n v="99"/>
    <x v="291"/>
    <x v="1"/>
    <n v="12.7"/>
    <n v="2.7"/>
    <n v="1791.18"/>
    <s v="Labor"/>
    <n v="1240.44"/>
    <n v="2.7"/>
    <x v="0"/>
    <x v="0"/>
    <x v="2"/>
    <n v="1240.44"/>
    <n v="550.74"/>
    <n v="0.69299999999999995"/>
    <n v="1"/>
  </r>
  <r>
    <x v="480"/>
    <d v="2026-10-24T00:00:00"/>
    <d v="2026-10-25T14:24:00"/>
    <x v="6"/>
    <s v="56+"/>
    <s v="Male"/>
    <x v="1"/>
    <s v="Digestive"/>
    <x v="0"/>
    <n v="1.6"/>
    <s v="Yes"/>
    <n v="48"/>
    <x v="112"/>
    <x v="1"/>
    <n v="11.4"/>
    <n v="1.4"/>
    <n v="3158.81"/>
    <s v="Labor"/>
    <n v="1726.66"/>
    <n v="3.4"/>
    <x v="0"/>
    <x v="0"/>
    <x v="5"/>
    <n v="1726.66"/>
    <n v="1432.15"/>
    <n v="0.54700000000000004"/>
    <n v="1"/>
  </r>
  <r>
    <x v="481"/>
    <d v="2026-05-09T00:00:00"/>
    <d v="2026-05-11T14:24:00"/>
    <x v="1"/>
    <s v="56+"/>
    <s v="Female"/>
    <x v="2"/>
    <s v="Neurological"/>
    <x v="2"/>
    <n v="2.6"/>
    <s v="No"/>
    <n v="53"/>
    <x v="354"/>
    <x v="1"/>
    <n v="10.6"/>
    <n v="0.6"/>
    <n v="2553.75"/>
    <s v="Supplies"/>
    <n v="1617.3"/>
    <n v="4.3"/>
    <x v="11"/>
    <x v="0"/>
    <x v="5"/>
    <n v="1617.3"/>
    <n v="936.45"/>
    <n v="0.63300000000000001"/>
    <n v="0"/>
  </r>
  <r>
    <x v="482"/>
    <d v="2025-07-22T00:00:00"/>
    <d v="2025-07-22T07:12:00"/>
    <x v="1"/>
    <s v="18-35"/>
    <s v="Male"/>
    <x v="0"/>
    <s v="Respiratory"/>
    <x v="1"/>
    <n v="0.3"/>
    <s v="Yes"/>
    <n v="78"/>
    <x v="355"/>
    <x v="1"/>
    <n v="9.6"/>
    <n v="1.6"/>
    <n v="1531.59"/>
    <s v="Labor"/>
    <n v="932.92"/>
    <n v="2.8"/>
    <x v="20"/>
    <x v="1"/>
    <x v="0"/>
    <n v="932.92"/>
    <n v="598.66999999999996"/>
    <n v="0.60899999999999999"/>
    <n v="1"/>
  </r>
  <r>
    <x v="483"/>
    <d v="2026-12-11T00:00:00"/>
    <d v="2026-12-14T00:00:00"/>
    <x v="2"/>
    <s v="36-55"/>
    <s v="Male"/>
    <x v="1"/>
    <s v="Neurological"/>
    <x v="2"/>
    <n v="3"/>
    <s v="No"/>
    <n v="31"/>
    <x v="48"/>
    <x v="0"/>
    <n v="9.1999999999999993"/>
    <n v="1.2"/>
    <n v="4458.6899999999996"/>
    <s v="Labor"/>
    <n v="1965.79"/>
    <n v="4.0999999999999996"/>
    <x v="2"/>
    <x v="0"/>
    <x v="5"/>
    <n v="1965.79"/>
    <n v="2492.9"/>
    <n v="0.441"/>
    <n v="0"/>
  </r>
  <r>
    <x v="484"/>
    <d v="2025-01-24T00:00:00"/>
    <d v="2025-01-30T14:24:00"/>
    <x v="0"/>
    <s v="56+"/>
    <s v="Female"/>
    <x v="3"/>
    <s v="Digestive"/>
    <x v="1"/>
    <n v="6.6"/>
    <s v="Yes"/>
    <n v="64"/>
    <x v="207"/>
    <x v="2"/>
    <n v="10"/>
    <n v="0"/>
    <n v="14016.95"/>
    <s v="Labor"/>
    <n v="8736.89"/>
    <n v="4.0999999999999996"/>
    <x v="22"/>
    <x v="1"/>
    <x v="3"/>
    <n v="8736.89"/>
    <n v="5280.06"/>
    <n v="0.623"/>
    <n v="1"/>
  </r>
  <r>
    <x v="485"/>
    <d v="2026-03-01T00:00:00"/>
    <d v="2026-03-01T21:36:00"/>
    <x v="1"/>
    <s v="18-35"/>
    <s v="Female"/>
    <x v="1"/>
    <s v="Respiratory"/>
    <x v="1"/>
    <n v="0.9"/>
    <s v="No"/>
    <n v="76"/>
    <x v="356"/>
    <x v="0"/>
    <n v="13.3"/>
    <n v="1.3"/>
    <n v="1786.25"/>
    <s v="Labor"/>
    <n v="900.44"/>
    <n v="3.1"/>
    <x v="15"/>
    <x v="0"/>
    <x v="6"/>
    <n v="900.44"/>
    <n v="885.81"/>
    <n v="0.504"/>
    <n v="0"/>
  </r>
  <r>
    <x v="486"/>
    <d v="2026-02-09T00:00:00"/>
    <d v="2026-02-11T14:24:00"/>
    <x v="7"/>
    <s v="36-55"/>
    <s v="Male"/>
    <x v="0"/>
    <s v="Cardiac"/>
    <x v="0"/>
    <n v="2.6"/>
    <s v="Yes"/>
    <n v="70"/>
    <x v="333"/>
    <x v="0"/>
    <n v="13.5"/>
    <n v="1.5"/>
    <n v="10234"/>
    <s v="Equipment"/>
    <n v="5512.3"/>
    <n v="3.3"/>
    <x v="5"/>
    <x v="0"/>
    <x v="4"/>
    <n v="5512.3"/>
    <n v="4721.7"/>
    <n v="0.53900000000000003"/>
    <n v="1"/>
  </r>
  <r>
    <x v="487"/>
    <d v="2026-01-11T00:00:00"/>
    <d v="2026-01-12T19:12:00"/>
    <x v="1"/>
    <s v="56+"/>
    <s v="Male"/>
    <x v="0"/>
    <s v="Digestive"/>
    <x v="1"/>
    <n v="1.8"/>
    <s v="Yes"/>
    <n v="93"/>
    <x v="357"/>
    <x v="0"/>
    <n v="12.8"/>
    <n v="0.8"/>
    <n v="1475.6"/>
    <s v="Labor"/>
    <n v="830.49"/>
    <n v="3.8"/>
    <x v="9"/>
    <x v="0"/>
    <x v="6"/>
    <n v="830.49"/>
    <n v="645.11"/>
    <n v="0.56299999999999994"/>
    <n v="1"/>
  </r>
  <r>
    <x v="488"/>
    <d v="2026-01-29T00:00:00"/>
    <d v="2026-02-04T04:48:00"/>
    <x v="4"/>
    <s v="0-17"/>
    <s v="Male"/>
    <x v="2"/>
    <s v="Cardiac"/>
    <x v="0"/>
    <n v="6.2"/>
    <s v="Yes"/>
    <n v="60"/>
    <x v="151"/>
    <x v="1"/>
    <n v="13.7"/>
    <n v="1.7"/>
    <n v="15027.55"/>
    <s v="Labor"/>
    <n v="9691.16"/>
    <n v="3.2"/>
    <x v="9"/>
    <x v="0"/>
    <x v="3"/>
    <n v="9691.16"/>
    <n v="5336.39"/>
    <n v="0.64500000000000002"/>
    <n v="1"/>
  </r>
  <r>
    <x v="489"/>
    <d v="2025-06-20T00:00:00"/>
    <d v="2025-06-28T19:12:00"/>
    <x v="5"/>
    <s v="56+"/>
    <s v="Female"/>
    <x v="2"/>
    <s v="Cardiac"/>
    <x v="0"/>
    <n v="8.8000000000000007"/>
    <s v="Yes"/>
    <n v="82"/>
    <x v="351"/>
    <x v="1"/>
    <n v="10.3"/>
    <n v="2.2999999999999998"/>
    <n v="30786.17"/>
    <s v="Labor"/>
    <n v="24411.86"/>
    <n v="3.2"/>
    <x v="4"/>
    <x v="1"/>
    <x v="3"/>
    <n v="24411.86"/>
    <n v="6374.31"/>
    <n v="0.79300000000000004"/>
    <n v="1"/>
  </r>
  <r>
    <x v="490"/>
    <d v="2025-10-16T00:00:00"/>
    <d v="2025-10-16T19:12:00"/>
    <x v="1"/>
    <s v="18-35"/>
    <s v="Female"/>
    <x v="0"/>
    <s v="Digestive"/>
    <x v="1"/>
    <n v="0.8"/>
    <s v="No"/>
    <n v="36"/>
    <x v="358"/>
    <x v="1"/>
    <n v="10.1"/>
    <n v="0.1"/>
    <n v="1859.91"/>
    <s v="Equipment"/>
    <n v="994.77"/>
    <n v="3.9"/>
    <x v="8"/>
    <x v="1"/>
    <x v="3"/>
    <n v="994.77"/>
    <n v="865.14"/>
    <n v="0.53500000000000003"/>
    <n v="0"/>
  </r>
  <r>
    <x v="491"/>
    <d v="2025-10-07T00:00:00"/>
    <d v="2025-10-09T04:48:00"/>
    <x v="7"/>
    <s v="0-17"/>
    <s v="Female"/>
    <x v="0"/>
    <s v="Digestive"/>
    <x v="1"/>
    <n v="2.2000000000000002"/>
    <s v="Yes"/>
    <n v="71"/>
    <x v="359"/>
    <x v="2"/>
    <n v="11.5"/>
    <n v="1.5"/>
    <n v="11915.6"/>
    <s v="Labor"/>
    <n v="7105.4"/>
    <n v="3.4"/>
    <x v="8"/>
    <x v="1"/>
    <x v="0"/>
    <n v="7105.4"/>
    <n v="4810.2"/>
    <n v="0.59599999999999997"/>
    <n v="1"/>
  </r>
  <r>
    <x v="492"/>
    <d v="2025-10-10T00:00:00"/>
    <d v="2025-10-15T04:48:00"/>
    <x v="4"/>
    <s v="18-35"/>
    <s v="Male"/>
    <x v="1"/>
    <s v="Cardiac"/>
    <x v="0"/>
    <n v="5.2"/>
    <s v="Yes"/>
    <n v="89"/>
    <x v="360"/>
    <x v="1"/>
    <n v="8.3000000000000007"/>
    <n v="0.3"/>
    <n v="14740.61"/>
    <s v="Labor"/>
    <n v="10938.12"/>
    <n v="3.5"/>
    <x v="8"/>
    <x v="1"/>
    <x v="5"/>
    <n v="10938.12"/>
    <n v="3802.49"/>
    <n v="0.74199999999999999"/>
    <n v="1"/>
  </r>
  <r>
    <x v="493"/>
    <d v="2025-07-26T00:00:00"/>
    <d v="2025-08-05T21:36:00"/>
    <x v="5"/>
    <s v="0-17"/>
    <s v="Other"/>
    <x v="1"/>
    <s v="Neurological"/>
    <x v="0"/>
    <n v="10.9"/>
    <s v="Yes"/>
    <n v="41"/>
    <x v="96"/>
    <x v="1"/>
    <n v="10.7"/>
    <n v="0.7"/>
    <n v="32908.6"/>
    <s v="Labor"/>
    <n v="23331.47"/>
    <n v="4.2"/>
    <x v="20"/>
    <x v="1"/>
    <x v="6"/>
    <n v="23331.47"/>
    <n v="9577.1299999999992"/>
    <n v="0.70899999999999996"/>
    <n v="1"/>
  </r>
  <r>
    <x v="494"/>
    <d v="2025-05-15T00:00:00"/>
    <d v="2025-05-15T14:24:00"/>
    <x v="6"/>
    <s v="0-17"/>
    <s v="Female"/>
    <x v="1"/>
    <s v="Neurological"/>
    <x v="0"/>
    <n v="0.6"/>
    <s v="Yes"/>
    <n v="34"/>
    <x v="229"/>
    <x v="2"/>
    <n v="10"/>
    <n v="2"/>
    <n v="3207.89"/>
    <s v="Equipment"/>
    <n v="1729.73"/>
    <n v="3.5"/>
    <x v="16"/>
    <x v="1"/>
    <x v="2"/>
    <n v="1729.73"/>
    <n v="1478.16"/>
    <n v="0.53900000000000003"/>
    <n v="1"/>
  </r>
  <r>
    <x v="495"/>
    <d v="2026-11-29T00:00:00"/>
    <d v="2026-11-30T00:00:00"/>
    <x v="1"/>
    <s v="36-55"/>
    <s v="Female"/>
    <x v="3"/>
    <s v="General"/>
    <x v="1"/>
    <n v="1"/>
    <s v="No"/>
    <n v="64"/>
    <x v="40"/>
    <x v="1"/>
    <n v="9.1"/>
    <n v="1.1000000000000001"/>
    <n v="1906.51"/>
    <s v="Labor"/>
    <n v="1203.79"/>
    <n v="3.8"/>
    <x v="18"/>
    <x v="0"/>
    <x v="6"/>
    <n v="1203.79"/>
    <n v="702.72"/>
    <n v="0.63100000000000001"/>
    <n v="0"/>
  </r>
  <r>
    <x v="496"/>
    <d v="2025-04-28T00:00:00"/>
    <d v="2025-04-28T16:48:00"/>
    <x v="1"/>
    <s v="18-35"/>
    <s v="Female"/>
    <x v="0"/>
    <s v="Respiratory"/>
    <x v="2"/>
    <n v="0.7"/>
    <s v="No"/>
    <n v="72"/>
    <x v="326"/>
    <x v="0"/>
    <n v="14.4"/>
    <n v="2.4"/>
    <n v="2141.1"/>
    <s v="Supplies"/>
    <n v="1310.01"/>
    <n v="2.7"/>
    <x v="10"/>
    <x v="1"/>
    <x v="4"/>
    <n v="1310.01"/>
    <n v="831.09"/>
    <n v="0.61199999999999999"/>
    <n v="0"/>
  </r>
  <r>
    <x v="497"/>
    <d v="2026-05-15T00:00:00"/>
    <d v="2026-05-18T19:12:00"/>
    <x v="0"/>
    <s v="56+"/>
    <s v="Other"/>
    <x v="1"/>
    <s v="General"/>
    <x v="1"/>
    <n v="3.8"/>
    <s v="Yes"/>
    <n v="59"/>
    <x v="361"/>
    <x v="2"/>
    <n v="12.5"/>
    <n v="0.5"/>
    <n v="9070.19"/>
    <s v="Supplies"/>
    <n v="5768.6"/>
    <n v="4"/>
    <x v="11"/>
    <x v="0"/>
    <x v="3"/>
    <n v="5768.6"/>
    <n v="3301.59"/>
    <n v="0.63600000000000001"/>
    <n v="1"/>
  </r>
  <r>
    <x v="498"/>
    <d v="2025-11-14T00:00:00"/>
    <d v="2025-11-17T02:24:00"/>
    <x v="6"/>
    <s v="36-55"/>
    <s v="Female"/>
    <x v="2"/>
    <s v="Cardiac"/>
    <x v="1"/>
    <n v="3.1"/>
    <s v="Yes"/>
    <n v="61"/>
    <x v="362"/>
    <x v="1"/>
    <n v="13.3"/>
    <n v="1.3"/>
    <n v="4237.38"/>
    <s v="Labor"/>
    <n v="2650.24"/>
    <n v="3.6"/>
    <x v="6"/>
    <x v="1"/>
    <x v="5"/>
    <n v="2650.24"/>
    <n v="1587.14"/>
    <n v="0.625"/>
    <n v="1"/>
  </r>
  <r>
    <x v="499"/>
    <d v="2025-09-02T00:00:00"/>
    <d v="2025-09-02T12:00:00"/>
    <x v="1"/>
    <s v="36-55"/>
    <s v="Female"/>
    <x v="3"/>
    <s v="Infection"/>
    <x v="0"/>
    <n v="0.5"/>
    <s v="No"/>
    <n v="101"/>
    <x v="4"/>
    <x v="0"/>
    <n v="11.1"/>
    <n v="3.1"/>
    <n v="2300.08"/>
    <s v="Supplies"/>
    <n v="1161.8599999999999"/>
    <n v="2.2999999999999998"/>
    <x v="3"/>
    <x v="1"/>
    <x v="1"/>
    <n v="1161.8599999999999"/>
    <n v="1138.22"/>
    <n v="0.505"/>
    <n v="0"/>
  </r>
  <r>
    <x v="500"/>
    <d v="2026-04-19T00:00:00"/>
    <d v="2026-04-24T16:48:00"/>
    <x v="0"/>
    <s v="36-55"/>
    <s v="Male"/>
    <x v="0"/>
    <s v="Cardiac"/>
    <x v="0"/>
    <n v="5.7"/>
    <s v="Yes"/>
    <n v="86"/>
    <x v="16"/>
    <x v="0"/>
    <n v="12.5"/>
    <n v="2.5"/>
    <n v="10961.6"/>
    <s v="Labor"/>
    <n v="6523.11"/>
    <n v="2.7"/>
    <x v="12"/>
    <x v="0"/>
    <x v="4"/>
    <n v="6523.11"/>
    <n v="4438.49"/>
    <n v="0.59499999999999997"/>
    <n v="1"/>
  </r>
  <r>
    <x v="501"/>
    <d v="2026-08-01T00:00:00"/>
    <d v="2026-08-01T19:12:00"/>
    <x v="1"/>
    <s v="36-55"/>
    <s v="Female"/>
    <x v="0"/>
    <s v="Injury"/>
    <x v="1"/>
    <n v="0.8"/>
    <s v="Yes"/>
    <n v="81"/>
    <x v="363"/>
    <x v="1"/>
    <n v="10.199999999999999"/>
    <n v="0.2"/>
    <n v="2088.2399999999998"/>
    <s v="Equipment"/>
    <n v="1461.56"/>
    <n v="3.8"/>
    <x v="21"/>
    <x v="0"/>
    <x v="5"/>
    <n v="1461.56"/>
    <n v="626.67999999999995"/>
    <n v="0.7"/>
    <n v="1"/>
  </r>
  <r>
    <x v="502"/>
    <d v="2025-10-15T00:00:00"/>
    <d v="2025-10-23T21:36:00"/>
    <x v="4"/>
    <s v="36-55"/>
    <s v="Female"/>
    <x v="1"/>
    <s v="Infection"/>
    <x v="0"/>
    <n v="8.9"/>
    <s v="Yes"/>
    <n v="79"/>
    <x v="364"/>
    <x v="0"/>
    <n v="10.8"/>
    <n v="2.8"/>
    <n v="21576.23"/>
    <s v="Supplies"/>
    <n v="10311.98"/>
    <n v="2.7"/>
    <x v="8"/>
    <x v="1"/>
    <x v="1"/>
    <n v="10311.98"/>
    <n v="11264.25"/>
    <n v="0.47799999999999998"/>
    <n v="1"/>
  </r>
  <r>
    <x v="503"/>
    <d v="2025-01-06T00:00:00"/>
    <d v="2025-01-07T19:12:00"/>
    <x v="7"/>
    <s v="0-17"/>
    <s v="Female"/>
    <x v="3"/>
    <s v="Injury"/>
    <x v="0"/>
    <n v="1.8"/>
    <s v="No"/>
    <n v="67"/>
    <x v="365"/>
    <x v="1"/>
    <n v="10.9"/>
    <n v="2.9"/>
    <n v="11030.94"/>
    <s v="Equipment"/>
    <n v="6393.87"/>
    <n v="2.7"/>
    <x v="22"/>
    <x v="1"/>
    <x v="0"/>
    <n v="6393.87"/>
    <n v="4637.07"/>
    <n v="0.57999999999999996"/>
    <n v="0"/>
  </r>
  <r>
    <x v="504"/>
    <d v="2025-10-23T00:00:00"/>
    <d v="2025-10-24T21:36:00"/>
    <x v="1"/>
    <s v="56+"/>
    <s v="Male"/>
    <x v="1"/>
    <s v="Infection"/>
    <x v="1"/>
    <n v="1.9"/>
    <s v="Yes"/>
    <n v="73"/>
    <x v="273"/>
    <x v="1"/>
    <n v="8.6"/>
    <n v="0.6"/>
    <n v="2142.54"/>
    <s v="Labor"/>
    <n v="1090.54"/>
    <n v="4.3"/>
    <x v="8"/>
    <x v="1"/>
    <x v="3"/>
    <n v="1090.54"/>
    <n v="1052"/>
    <n v="0.50900000000000001"/>
    <n v="1"/>
  </r>
  <r>
    <x v="505"/>
    <d v="2026-09-06T00:00:00"/>
    <d v="2026-09-07T07:12:00"/>
    <x v="0"/>
    <s v="36-55"/>
    <s v="Male"/>
    <x v="1"/>
    <s v="Digestive"/>
    <x v="2"/>
    <n v="1.3"/>
    <s v="Yes"/>
    <n v="66"/>
    <x v="366"/>
    <x v="2"/>
    <n v="12"/>
    <n v="2"/>
    <n v="11026.54"/>
    <s v="Labor"/>
    <n v="6993.71"/>
    <n v="3.4"/>
    <x v="19"/>
    <x v="0"/>
    <x v="6"/>
    <n v="6993.71"/>
    <n v="4032.83"/>
    <n v="0.63400000000000001"/>
    <n v="1"/>
  </r>
  <r>
    <x v="506"/>
    <d v="2026-09-13T00:00:00"/>
    <d v="2026-09-15T04:48:00"/>
    <x v="6"/>
    <s v="0-17"/>
    <s v="Female"/>
    <x v="0"/>
    <s v="Respiratory"/>
    <x v="0"/>
    <n v="2.2000000000000002"/>
    <s v="Yes"/>
    <n v="44"/>
    <x v="367"/>
    <x v="0"/>
    <n v="11.1"/>
    <n v="3.1"/>
    <n v="4926.17"/>
    <s v="Labor"/>
    <n v="2986.72"/>
    <n v="3.6"/>
    <x v="19"/>
    <x v="0"/>
    <x v="4"/>
    <n v="2986.72"/>
    <n v="1939.45"/>
    <n v="0.60599999999999998"/>
    <n v="1"/>
  </r>
  <r>
    <x v="507"/>
    <d v="2026-11-04T00:00:00"/>
    <d v="2026-11-13T02:24:00"/>
    <x v="5"/>
    <s v="36-55"/>
    <s v="Female"/>
    <x v="1"/>
    <s v="General"/>
    <x v="2"/>
    <n v="9.1"/>
    <s v="Yes"/>
    <n v="16"/>
    <x v="368"/>
    <x v="1"/>
    <n v="9"/>
    <n v="1"/>
    <n v="32560.27"/>
    <s v="Supplies"/>
    <n v="25605.97"/>
    <n v="4"/>
    <x v="18"/>
    <x v="0"/>
    <x v="2"/>
    <n v="25605.97"/>
    <n v="6954.3"/>
    <n v="0.78600000000000003"/>
    <n v="1"/>
  </r>
  <r>
    <x v="508"/>
    <d v="2026-10-21T00:00:00"/>
    <d v="2026-10-23T02:24:00"/>
    <x v="0"/>
    <s v="36-55"/>
    <s v="Female"/>
    <x v="1"/>
    <s v="Neurological"/>
    <x v="0"/>
    <n v="2.1"/>
    <s v="No"/>
    <n v="86"/>
    <x v="291"/>
    <x v="0"/>
    <n v="13.4"/>
    <n v="1.4"/>
    <n v="9927.7000000000007"/>
    <s v="Labor"/>
    <n v="6010"/>
    <n v="3.3"/>
    <x v="0"/>
    <x v="0"/>
    <x v="2"/>
    <n v="6010"/>
    <n v="3917.7"/>
    <n v="0.60499999999999998"/>
    <n v="0"/>
  </r>
  <r>
    <x v="509"/>
    <d v="2025-11-05T00:00:00"/>
    <d v="2025-11-07T07:12:00"/>
    <x v="7"/>
    <s v="18-35"/>
    <s v="Male"/>
    <x v="1"/>
    <s v="Respiratory"/>
    <x v="0"/>
    <n v="2.2999999999999998"/>
    <s v="Yes"/>
    <n v="51"/>
    <x v="369"/>
    <x v="2"/>
    <n v="9.4"/>
    <n v="1.4"/>
    <n v="10478.42"/>
    <s v="Equipment"/>
    <n v="5916.46"/>
    <n v="3.3"/>
    <x v="6"/>
    <x v="1"/>
    <x v="1"/>
    <n v="5916.46"/>
    <n v="4561.96"/>
    <n v="0.56499999999999995"/>
    <n v="1"/>
  </r>
  <r>
    <x v="510"/>
    <d v="2026-01-18T00:00:00"/>
    <d v="2026-01-20T19:12:00"/>
    <x v="2"/>
    <s v="56+"/>
    <s v="Male"/>
    <x v="1"/>
    <s v="Infection"/>
    <x v="0"/>
    <n v="2.8"/>
    <s v="Yes"/>
    <n v="67"/>
    <x v="370"/>
    <x v="1"/>
    <n v="11.8"/>
    <n v="1.8"/>
    <n v="4272.63"/>
    <s v="Supplies"/>
    <n v="2148.81"/>
    <n v="3.9"/>
    <x v="9"/>
    <x v="0"/>
    <x v="4"/>
    <n v="2148.81"/>
    <n v="2123.8200000000002"/>
    <n v="0.503"/>
    <n v="1"/>
  </r>
  <r>
    <x v="511"/>
    <d v="2025-04-17T00:00:00"/>
    <d v="2025-04-19T14:24:00"/>
    <x v="7"/>
    <s v="36-55"/>
    <s v="Male"/>
    <x v="0"/>
    <s v="Cardiac"/>
    <x v="1"/>
    <n v="2.6"/>
    <s v="No"/>
    <n v="35"/>
    <x v="371"/>
    <x v="1"/>
    <n v="8"/>
    <n v="0"/>
    <n v="8283.4"/>
    <s v="Supplies"/>
    <n v="5159.53"/>
    <n v="4.0999999999999996"/>
    <x v="10"/>
    <x v="1"/>
    <x v="3"/>
    <n v="5159.53"/>
    <n v="3123.87"/>
    <n v="0.623"/>
    <n v="0"/>
  </r>
  <r>
    <x v="512"/>
    <d v="2025-12-14T00:00:00"/>
    <d v="2025-12-17T21:36:00"/>
    <x v="5"/>
    <s v="36-55"/>
    <s v="Male"/>
    <x v="2"/>
    <s v="Respiratory"/>
    <x v="1"/>
    <n v="3.9"/>
    <s v="No"/>
    <n v="34"/>
    <x v="372"/>
    <x v="1"/>
    <n v="8.4"/>
    <n v="0.4"/>
    <n v="18547.310000000001"/>
    <s v="Supplies"/>
    <n v="15721.4"/>
    <n v="4.4000000000000004"/>
    <x v="7"/>
    <x v="1"/>
    <x v="6"/>
    <n v="15721.4"/>
    <n v="2825.91"/>
    <n v="0.84799999999999998"/>
    <n v="0"/>
  </r>
  <r>
    <x v="513"/>
    <d v="2025-06-22T00:00:00"/>
    <d v="2025-06-25T09:36:00"/>
    <x v="6"/>
    <s v="36-55"/>
    <s v="Male"/>
    <x v="2"/>
    <s v="Infection"/>
    <x v="1"/>
    <n v="3.4"/>
    <s v="No"/>
    <n v="60"/>
    <x v="373"/>
    <x v="1"/>
    <n v="8.9"/>
    <n v="0.9"/>
    <n v="4179.4399999999996"/>
    <s v="Supplies"/>
    <n v="2234.91"/>
    <n v="3.8"/>
    <x v="4"/>
    <x v="1"/>
    <x v="4"/>
    <n v="2234.91"/>
    <n v="1944.53"/>
    <n v="0.53500000000000003"/>
    <n v="0"/>
  </r>
  <r>
    <x v="514"/>
    <d v="2026-07-18T00:00:00"/>
    <d v="2026-07-26T02:24:00"/>
    <x v="0"/>
    <s v="56+"/>
    <s v="Female"/>
    <x v="3"/>
    <s v="Cardiac"/>
    <x v="1"/>
    <n v="8.1"/>
    <s v="Yes"/>
    <n v="45"/>
    <x v="374"/>
    <x v="1"/>
    <n v="9.5"/>
    <n v="1.5"/>
    <n v="13817.34"/>
    <s v="Labor"/>
    <n v="8645.42"/>
    <n v="4.4000000000000004"/>
    <x v="1"/>
    <x v="0"/>
    <x v="5"/>
    <n v="8645.42"/>
    <n v="5171.92"/>
    <n v="0.626"/>
    <n v="1"/>
  </r>
  <r>
    <x v="515"/>
    <d v="2025-09-15T00:00:00"/>
    <d v="2025-09-17T04:48:00"/>
    <x v="1"/>
    <s v="18-35"/>
    <s v="Female"/>
    <x v="2"/>
    <s v="Neurological"/>
    <x v="1"/>
    <n v="2.2000000000000002"/>
    <s v="No"/>
    <n v="89"/>
    <x v="101"/>
    <x v="1"/>
    <n v="14.1"/>
    <n v="2.1"/>
    <n v="2745.76"/>
    <s v="Equipment"/>
    <n v="1614.98"/>
    <n v="3.4"/>
    <x v="3"/>
    <x v="1"/>
    <x v="0"/>
    <n v="1614.98"/>
    <n v="1130.78"/>
    <n v="0.58799999999999997"/>
    <n v="0"/>
  </r>
  <r>
    <x v="516"/>
    <d v="2025-03-17T00:00:00"/>
    <d v="2025-03-19T14:24:00"/>
    <x v="6"/>
    <s v="36-55"/>
    <s v="Male"/>
    <x v="2"/>
    <s v="Infection"/>
    <x v="0"/>
    <n v="2.6"/>
    <s v="Yes"/>
    <n v="64"/>
    <x v="120"/>
    <x v="2"/>
    <n v="14"/>
    <n v="2"/>
    <n v="2276.89"/>
    <s v="Supplies"/>
    <n v="1240.06"/>
    <n v="3.4"/>
    <x v="23"/>
    <x v="1"/>
    <x v="0"/>
    <n v="1240.06"/>
    <n v="1036.83"/>
    <n v="0.54500000000000004"/>
    <n v="1"/>
  </r>
  <r>
    <x v="517"/>
    <d v="2025-05-24T00:00:00"/>
    <d v="2025-05-30T12:00:00"/>
    <x v="4"/>
    <s v="18-35"/>
    <s v="Female"/>
    <x v="3"/>
    <s v="Injury"/>
    <x v="0"/>
    <n v="6.5"/>
    <s v="Yes"/>
    <n v="78"/>
    <x v="293"/>
    <x v="1"/>
    <n v="11.9"/>
    <n v="1.9"/>
    <n v="18239.599999999999"/>
    <s v="Labor"/>
    <n v="13595.7"/>
    <n v="3.1"/>
    <x v="16"/>
    <x v="1"/>
    <x v="6"/>
    <n v="13595.7"/>
    <n v="4643.8999999999996"/>
    <n v="0.745"/>
    <n v="1"/>
  </r>
  <r>
    <x v="518"/>
    <d v="2025-03-12T00:00:00"/>
    <d v="2025-03-14T02:24:00"/>
    <x v="4"/>
    <s v="56+"/>
    <s v="Female"/>
    <x v="0"/>
    <s v="Injury"/>
    <x v="0"/>
    <n v="2.1"/>
    <s v="Yes"/>
    <n v="85"/>
    <x v="297"/>
    <x v="2"/>
    <n v="13"/>
    <n v="1"/>
    <n v="14263.46"/>
    <s v="Equipment"/>
    <n v="10448.83"/>
    <n v="3.9"/>
    <x v="23"/>
    <x v="1"/>
    <x v="1"/>
    <n v="10448.83"/>
    <n v="3814.63"/>
    <n v="0.73299999999999998"/>
    <n v="1"/>
  </r>
  <r>
    <x v="519"/>
    <d v="2025-12-03T00:00:00"/>
    <d v="2025-12-06T04:48:00"/>
    <x v="7"/>
    <s v="0-17"/>
    <s v="Female"/>
    <x v="0"/>
    <s v="Injury"/>
    <x v="0"/>
    <n v="3.2"/>
    <s v="Yes"/>
    <n v="93"/>
    <x v="375"/>
    <x v="2"/>
    <n v="8.4"/>
    <n v="0.4"/>
    <n v="12746.06"/>
    <s v="Equipment"/>
    <n v="8528.34"/>
    <n v="3"/>
    <x v="7"/>
    <x v="1"/>
    <x v="2"/>
    <n v="8528.34"/>
    <n v="4217.72"/>
    <n v="0.66900000000000004"/>
    <n v="1"/>
  </r>
  <r>
    <x v="520"/>
    <d v="2026-04-10T00:00:00"/>
    <d v="2026-04-13T14:24:00"/>
    <x v="7"/>
    <s v="0-17"/>
    <s v="Female"/>
    <x v="2"/>
    <s v="Cardiac"/>
    <x v="1"/>
    <n v="3.6"/>
    <s v="Yes"/>
    <n v="42"/>
    <x v="220"/>
    <x v="0"/>
    <n v="9.3000000000000007"/>
    <n v="1.3"/>
    <n v="11803.65"/>
    <s v="Labor"/>
    <n v="7998.53"/>
    <n v="3.7"/>
    <x v="12"/>
    <x v="0"/>
    <x v="3"/>
    <n v="7998.53"/>
    <n v="3805.12"/>
    <n v="0.67800000000000005"/>
    <n v="1"/>
  </r>
  <r>
    <x v="521"/>
    <d v="2026-02-24T00:00:00"/>
    <d v="2026-03-01T09:36:00"/>
    <x v="4"/>
    <s v="56+"/>
    <s v="Male"/>
    <x v="0"/>
    <s v="General"/>
    <x v="1"/>
    <n v="5.4"/>
    <s v="Yes"/>
    <n v="84"/>
    <x v="52"/>
    <x v="1"/>
    <n v="13.1"/>
    <n v="1.1000000000000001"/>
    <n v="17742.55"/>
    <s v="Equipment"/>
    <n v="10980.61"/>
    <n v="3.8"/>
    <x v="5"/>
    <x v="0"/>
    <x v="1"/>
    <n v="10980.61"/>
    <n v="6761.94"/>
    <n v="0.61899999999999999"/>
    <n v="1"/>
  </r>
  <r>
    <x v="522"/>
    <d v="2026-12-21T00:00:00"/>
    <d v="2026-12-28T04:48:00"/>
    <x v="5"/>
    <s v="36-55"/>
    <s v="Male"/>
    <x v="0"/>
    <s v="Cardiac"/>
    <x v="0"/>
    <n v="7.2"/>
    <s v="Yes"/>
    <n v="48"/>
    <x v="376"/>
    <x v="1"/>
    <n v="14.8"/>
    <n v="2.8"/>
    <n v="28083.3"/>
    <s v="Labor"/>
    <n v="18285.77"/>
    <n v="3.1"/>
    <x v="2"/>
    <x v="0"/>
    <x v="4"/>
    <n v="18285.77"/>
    <n v="9797.5300000000007"/>
    <n v="0.65100000000000002"/>
    <n v="1"/>
  </r>
  <r>
    <x v="523"/>
    <d v="2025-11-03T00:00:00"/>
    <d v="2025-11-04T02:24:00"/>
    <x v="1"/>
    <s v="18-35"/>
    <s v="Male"/>
    <x v="1"/>
    <s v="General"/>
    <x v="1"/>
    <n v="1.1000000000000001"/>
    <s v="No"/>
    <n v="50"/>
    <x v="328"/>
    <x v="0"/>
    <n v="11.2"/>
    <n v="1.2"/>
    <n v="2156.31"/>
    <s v="Labor"/>
    <n v="1163.03"/>
    <n v="3.7"/>
    <x v="6"/>
    <x v="1"/>
    <x v="4"/>
    <n v="1163.03"/>
    <n v="993.28"/>
    <n v="0.53900000000000003"/>
    <n v="0"/>
  </r>
  <r>
    <x v="524"/>
    <d v="2026-12-24T00:00:00"/>
    <d v="2026-12-28T16:48:00"/>
    <x v="3"/>
    <s v="36-55"/>
    <s v="Female"/>
    <x v="2"/>
    <s v="Respiratory"/>
    <x v="0"/>
    <n v="4.7"/>
    <s v="No"/>
    <n v="72"/>
    <x v="377"/>
    <x v="2"/>
    <n v="9.1999999999999993"/>
    <n v="1.2"/>
    <n v="10263.01"/>
    <s v="Labor"/>
    <n v="6330.48"/>
    <n v="4"/>
    <x v="2"/>
    <x v="0"/>
    <x v="3"/>
    <n v="6330.48"/>
    <n v="3932.53"/>
    <n v="0.61699999999999999"/>
    <n v="0"/>
  </r>
  <r>
    <x v="525"/>
    <d v="2025-07-13T00:00:00"/>
    <d v="2025-07-15T07:12:00"/>
    <x v="6"/>
    <s v="36-55"/>
    <s v="Female"/>
    <x v="0"/>
    <s v="Cardiac"/>
    <x v="1"/>
    <n v="2.2999999999999998"/>
    <s v="Yes"/>
    <n v="8"/>
    <x v="378"/>
    <x v="1"/>
    <n v="8.9"/>
    <n v="0.9"/>
    <n v="4959.71"/>
    <s v="Equipment"/>
    <n v="2730.45"/>
    <n v="5"/>
    <x v="20"/>
    <x v="1"/>
    <x v="6"/>
    <n v="2730.45"/>
    <n v="2229.2600000000002"/>
    <n v="0.55100000000000005"/>
    <n v="1"/>
  </r>
  <r>
    <x v="526"/>
    <d v="2026-08-01T00:00:00"/>
    <d v="2026-08-06T02:24:00"/>
    <x v="4"/>
    <s v="18-35"/>
    <s v="Male"/>
    <x v="0"/>
    <s v="Infection"/>
    <x v="1"/>
    <n v="5.0999999999999996"/>
    <s v="Yes"/>
    <n v="54"/>
    <x v="363"/>
    <x v="1"/>
    <n v="8.1"/>
    <n v="0.1"/>
    <n v="17881.259999999998"/>
    <s v="Labor"/>
    <n v="12412.2"/>
    <n v="4"/>
    <x v="21"/>
    <x v="0"/>
    <x v="5"/>
    <n v="12412.2"/>
    <n v="5469.06"/>
    <n v="0.69399999999999995"/>
    <n v="1"/>
  </r>
  <r>
    <x v="527"/>
    <d v="2026-05-06T00:00:00"/>
    <d v="2026-05-06T14:24:00"/>
    <x v="1"/>
    <s v="18-35"/>
    <s v="Female"/>
    <x v="0"/>
    <s v="Injury"/>
    <x v="0"/>
    <n v="0.6"/>
    <s v="Yes"/>
    <n v="94"/>
    <x v="379"/>
    <x v="1"/>
    <n v="8.5"/>
    <n v="0.5"/>
    <n v="1979.06"/>
    <s v="Equipment"/>
    <n v="1160.71"/>
    <n v="3.2"/>
    <x v="11"/>
    <x v="0"/>
    <x v="1"/>
    <n v="1160.71"/>
    <n v="818.35"/>
    <n v="0.58599999999999997"/>
    <n v="1"/>
  </r>
  <r>
    <x v="528"/>
    <d v="2026-08-20T00:00:00"/>
    <d v="2026-08-20T09:36:00"/>
    <x v="1"/>
    <s v="56+"/>
    <s v="Male"/>
    <x v="2"/>
    <s v="General"/>
    <x v="2"/>
    <n v="0.4"/>
    <s v="Yes"/>
    <n v="108"/>
    <x v="380"/>
    <x v="1"/>
    <n v="9.5"/>
    <n v="1.5"/>
    <n v="1606.28"/>
    <s v="Supplies"/>
    <n v="802.56"/>
    <n v="3.1"/>
    <x v="21"/>
    <x v="0"/>
    <x v="2"/>
    <n v="802.56"/>
    <n v="803.72"/>
    <n v="0.5"/>
    <n v="1"/>
  </r>
  <r>
    <x v="529"/>
    <d v="2025-01-29T00:00:00"/>
    <d v="2025-02-01T09:36:00"/>
    <x v="2"/>
    <s v="36-55"/>
    <s v="Other"/>
    <x v="0"/>
    <s v="Neurological"/>
    <x v="2"/>
    <n v="3.4"/>
    <s v="No"/>
    <n v="69"/>
    <x v="381"/>
    <x v="0"/>
    <n v="8.8000000000000007"/>
    <n v="0.8"/>
    <n v="5340.47"/>
    <s v="Equipment"/>
    <n v="3548.46"/>
    <n v="3.8"/>
    <x v="22"/>
    <x v="1"/>
    <x v="1"/>
    <n v="3548.46"/>
    <n v="1792.01"/>
    <n v="0.66400000000000003"/>
    <n v="0"/>
  </r>
  <r>
    <x v="530"/>
    <d v="2025-02-06T00:00:00"/>
    <d v="2025-02-06T19:12:00"/>
    <x v="1"/>
    <s v="18-35"/>
    <s v="Male"/>
    <x v="1"/>
    <s v="Digestive"/>
    <x v="0"/>
    <n v="0.8"/>
    <s v="Yes"/>
    <n v="102"/>
    <x v="382"/>
    <x v="2"/>
    <n v="10.8"/>
    <n v="2.8"/>
    <n v="2487.64"/>
    <s v="Equipment"/>
    <n v="1366.51"/>
    <n v="2.7"/>
    <x v="13"/>
    <x v="1"/>
    <x v="3"/>
    <n v="1366.51"/>
    <n v="1121.1300000000001"/>
    <n v="0.54900000000000004"/>
    <n v="1"/>
  </r>
  <r>
    <x v="531"/>
    <d v="2025-01-12T00:00:00"/>
    <d v="2025-01-14T02:24:00"/>
    <x v="3"/>
    <s v="56+"/>
    <s v="Male"/>
    <x v="2"/>
    <s v="Injury"/>
    <x v="1"/>
    <n v="2.1"/>
    <s v="Yes"/>
    <n v="72"/>
    <x v="241"/>
    <x v="0"/>
    <n v="9.4"/>
    <n v="1.4"/>
    <n v="4991.03"/>
    <s v="Equipment"/>
    <n v="3230.09"/>
    <n v="3.3"/>
    <x v="22"/>
    <x v="1"/>
    <x v="4"/>
    <n v="3230.09"/>
    <n v="1760.94"/>
    <n v="0.64700000000000002"/>
    <n v="1"/>
  </r>
  <r>
    <x v="532"/>
    <d v="2025-02-18T00:00:00"/>
    <d v="2025-02-23T12:00:00"/>
    <x v="3"/>
    <s v="36-55"/>
    <s v="Male"/>
    <x v="0"/>
    <s v="Infection"/>
    <x v="0"/>
    <n v="5.5"/>
    <s v="Yes"/>
    <n v="68"/>
    <x v="260"/>
    <x v="1"/>
    <n v="8.1999999999999993"/>
    <n v="0.2"/>
    <n v="10929.52"/>
    <s v="Labor"/>
    <n v="6001.88"/>
    <n v="4"/>
    <x v="13"/>
    <x v="1"/>
    <x v="0"/>
    <n v="6001.88"/>
    <n v="4927.6400000000003"/>
    <n v="0.54900000000000004"/>
    <n v="1"/>
  </r>
  <r>
    <x v="533"/>
    <d v="2025-01-08T00:00:00"/>
    <d v="2025-01-09T19:12:00"/>
    <x v="6"/>
    <s v="18-35"/>
    <s v="Male"/>
    <x v="0"/>
    <s v="Digestive"/>
    <x v="0"/>
    <n v="1.8"/>
    <s v="Yes"/>
    <n v="34"/>
    <x v="383"/>
    <x v="2"/>
    <n v="9.4"/>
    <n v="1.4"/>
    <n v="3525.05"/>
    <s v="Labor"/>
    <n v="1822.93"/>
    <n v="3.7"/>
    <x v="22"/>
    <x v="1"/>
    <x v="1"/>
    <n v="1822.93"/>
    <n v="1702.12"/>
    <n v="0.51700000000000002"/>
    <n v="1"/>
  </r>
  <r>
    <x v="534"/>
    <d v="2025-01-08T00:00:00"/>
    <d v="2025-01-12T14:24:00"/>
    <x v="6"/>
    <s v="18-35"/>
    <s v="Female"/>
    <x v="2"/>
    <s v="Neurological"/>
    <x v="2"/>
    <n v="4.5999999999999996"/>
    <s v="Yes"/>
    <n v="45"/>
    <x v="384"/>
    <x v="0"/>
    <n v="12.3"/>
    <n v="0.3"/>
    <n v="4680.05"/>
    <s v="Supplies"/>
    <n v="2406.7600000000002"/>
    <n v="3.8"/>
    <x v="22"/>
    <x v="1"/>
    <x v="2"/>
    <n v="2406.7600000000002"/>
    <n v="2273.29"/>
    <n v="0.51400000000000001"/>
    <n v="1"/>
  </r>
  <r>
    <x v="535"/>
    <d v="2025-08-22T00:00:00"/>
    <d v="2025-08-27T02:24:00"/>
    <x v="3"/>
    <s v="18-35"/>
    <s v="Male"/>
    <x v="0"/>
    <s v="Respiratory"/>
    <x v="1"/>
    <n v="5.0999999999999996"/>
    <s v="Yes"/>
    <n v="57"/>
    <x v="58"/>
    <x v="1"/>
    <n v="8"/>
    <n v="0"/>
    <n v="10941.3"/>
    <s v="Labor"/>
    <n v="5624.81"/>
    <n v="4"/>
    <x v="14"/>
    <x v="1"/>
    <x v="5"/>
    <n v="5624.81"/>
    <n v="5316.49"/>
    <n v="0.51400000000000001"/>
    <n v="1"/>
  </r>
  <r>
    <x v="536"/>
    <d v="2025-01-02T00:00:00"/>
    <d v="2025-01-02T14:24:00"/>
    <x v="1"/>
    <s v="56+"/>
    <s v="Female"/>
    <x v="2"/>
    <s v="Cardiac"/>
    <x v="0"/>
    <n v="0.6"/>
    <s v="Yes"/>
    <n v="83"/>
    <x v="118"/>
    <x v="1"/>
    <n v="12.1"/>
    <n v="0.1"/>
    <n v="2453.69"/>
    <s v="Equipment"/>
    <n v="1215.8699999999999"/>
    <n v="3.9"/>
    <x v="22"/>
    <x v="1"/>
    <x v="2"/>
    <n v="1215.8699999999999"/>
    <n v="1237.82"/>
    <n v="0.496"/>
    <n v="1"/>
  </r>
  <r>
    <x v="537"/>
    <d v="2026-09-13T00:00:00"/>
    <d v="2026-09-18T21:36:00"/>
    <x v="0"/>
    <s v="0-17"/>
    <s v="Male"/>
    <x v="3"/>
    <s v="Infection"/>
    <x v="1"/>
    <n v="5.9"/>
    <s v="Yes"/>
    <n v="39"/>
    <x v="42"/>
    <x v="1"/>
    <n v="8.1"/>
    <n v="0.1"/>
    <n v="12555.2"/>
    <s v="Equipment"/>
    <n v="8196.5"/>
    <n v="4.7"/>
    <x v="19"/>
    <x v="0"/>
    <x v="6"/>
    <n v="8196.5"/>
    <n v="4358.7"/>
    <n v="0.65300000000000002"/>
    <n v="1"/>
  </r>
  <r>
    <x v="538"/>
    <d v="2026-12-18T00:00:00"/>
    <d v="2026-12-23T16:48:00"/>
    <x v="4"/>
    <s v="18-35"/>
    <s v="Male"/>
    <x v="0"/>
    <s v="Digestive"/>
    <x v="1"/>
    <n v="5.7"/>
    <s v="Yes"/>
    <n v="77"/>
    <x v="332"/>
    <x v="2"/>
    <n v="14.2"/>
    <n v="2.2000000000000002"/>
    <n v="17128.96"/>
    <s v="Labor"/>
    <n v="10351.879999999999"/>
    <n v="3.7"/>
    <x v="2"/>
    <x v="0"/>
    <x v="5"/>
    <n v="10351.879999999999"/>
    <n v="6777.08"/>
    <n v="0.60399999999999998"/>
    <n v="1"/>
  </r>
  <r>
    <x v="539"/>
    <d v="2026-07-21T00:00:00"/>
    <d v="2026-07-23T07:12:00"/>
    <x v="4"/>
    <s v="56+"/>
    <s v="Female"/>
    <x v="0"/>
    <s v="Cardiac"/>
    <x v="1"/>
    <n v="2.2999999999999998"/>
    <s v="No"/>
    <n v="30"/>
    <x v="69"/>
    <x v="2"/>
    <n v="10"/>
    <n v="0"/>
    <n v="15623.94"/>
    <s v="Labor"/>
    <n v="10636.09"/>
    <n v="4.4000000000000004"/>
    <x v="1"/>
    <x v="0"/>
    <x v="0"/>
    <n v="10636.09"/>
    <n v="4987.8500000000004"/>
    <n v="0.68100000000000005"/>
    <n v="0"/>
  </r>
  <r>
    <x v="540"/>
    <d v="2026-10-13T00:00:00"/>
    <d v="2026-10-13T16:48:00"/>
    <x v="1"/>
    <s v="0-17"/>
    <s v="Female"/>
    <x v="1"/>
    <s v="General"/>
    <x v="0"/>
    <n v="0.7"/>
    <s v="Yes"/>
    <n v="110"/>
    <x v="385"/>
    <x v="1"/>
    <n v="13.6"/>
    <n v="1.6"/>
    <n v="2477.8200000000002"/>
    <s v="Supplies"/>
    <n v="1452.26"/>
    <n v="2.8"/>
    <x v="0"/>
    <x v="0"/>
    <x v="1"/>
    <n v="1452.26"/>
    <n v="1025.56"/>
    <n v="0.58599999999999997"/>
    <n v="1"/>
  </r>
  <r>
    <x v="541"/>
    <d v="2025-09-21T00:00:00"/>
    <d v="2025-09-22T14:24:00"/>
    <x v="1"/>
    <s v="36-55"/>
    <s v="Male"/>
    <x v="0"/>
    <s v="Respiratory"/>
    <x v="1"/>
    <n v="1.6"/>
    <s v="Yes"/>
    <n v="69"/>
    <x v="115"/>
    <x v="1"/>
    <n v="8.5"/>
    <n v="0.5"/>
    <n v="2335.2600000000002"/>
    <s v="Supplies"/>
    <n v="1477.76"/>
    <n v="3.9"/>
    <x v="3"/>
    <x v="1"/>
    <x v="4"/>
    <n v="1477.76"/>
    <n v="857.5"/>
    <n v="0.63300000000000001"/>
    <n v="1"/>
  </r>
  <r>
    <x v="542"/>
    <d v="2026-06-22T00:00:00"/>
    <d v="2026-06-22T16:48:00"/>
    <x v="7"/>
    <s v="18-35"/>
    <s v="Female"/>
    <x v="0"/>
    <s v="Neurological"/>
    <x v="1"/>
    <n v="0.7"/>
    <s v="Yes"/>
    <n v="55"/>
    <x v="386"/>
    <x v="1"/>
    <n v="10"/>
    <n v="0"/>
    <n v="10814.62"/>
    <s v="Labor"/>
    <n v="6044.2"/>
    <n v="4.3"/>
    <x v="17"/>
    <x v="0"/>
    <x v="0"/>
    <n v="6044.2"/>
    <n v="4770.42"/>
    <n v="0.55900000000000005"/>
    <n v="1"/>
  </r>
  <r>
    <x v="543"/>
    <d v="2026-09-24T00:00:00"/>
    <d v="2026-09-24T04:48:00"/>
    <x v="6"/>
    <s v="36-55"/>
    <s v="Female"/>
    <x v="0"/>
    <s v="Digestive"/>
    <x v="1"/>
    <n v="0.2"/>
    <s v="Yes"/>
    <n v="53"/>
    <x v="387"/>
    <x v="1"/>
    <n v="8.5"/>
    <n v="0.5"/>
    <n v="2929.56"/>
    <s v="Labor"/>
    <n v="1856.32"/>
    <n v="3.5"/>
    <x v="19"/>
    <x v="0"/>
    <x v="3"/>
    <n v="1856.32"/>
    <n v="1073.24"/>
    <n v="0.63400000000000001"/>
    <n v="1"/>
  </r>
  <r>
    <x v="544"/>
    <d v="2025-02-21T00:00:00"/>
    <d v="2025-02-23T04:48:00"/>
    <x v="6"/>
    <s v="18-35"/>
    <s v="Male"/>
    <x v="3"/>
    <s v="Infection"/>
    <x v="0"/>
    <n v="2.2000000000000002"/>
    <s v="Yes"/>
    <n v="44"/>
    <x v="388"/>
    <x v="2"/>
    <n v="10"/>
    <n v="2"/>
    <n v="3735.24"/>
    <s v="Labor"/>
    <n v="1926.07"/>
    <n v="3.5"/>
    <x v="13"/>
    <x v="1"/>
    <x v="3"/>
    <n v="1926.07"/>
    <n v="1809.17"/>
    <n v="0.51600000000000001"/>
    <n v="1"/>
  </r>
  <r>
    <x v="545"/>
    <d v="2025-01-13T00:00:00"/>
    <d v="2025-01-16T00:00:00"/>
    <x v="2"/>
    <s v="0-17"/>
    <s v="Female"/>
    <x v="3"/>
    <s v="General"/>
    <x v="0"/>
    <n v="3"/>
    <s v="Yes"/>
    <n v="44"/>
    <x v="241"/>
    <x v="2"/>
    <n v="11.5"/>
    <n v="1.5"/>
    <n v="6708.01"/>
    <s v="Supplies"/>
    <n v="2853.96"/>
    <n v="3.6"/>
    <x v="22"/>
    <x v="1"/>
    <x v="4"/>
    <n v="2853.96"/>
    <n v="3854.05"/>
    <n v="0.42499999999999999"/>
    <n v="1"/>
  </r>
  <r>
    <x v="546"/>
    <d v="2025-10-31T00:00:00"/>
    <d v="2025-11-01T07:12:00"/>
    <x v="1"/>
    <s v="36-55"/>
    <s v="Male"/>
    <x v="0"/>
    <s v="Neurological"/>
    <x v="0"/>
    <n v="1.3"/>
    <s v="Yes"/>
    <n v="126"/>
    <x v="389"/>
    <x v="0"/>
    <n v="15.3"/>
    <n v="3.3"/>
    <n v="2223.62"/>
    <s v="Supplies"/>
    <n v="1315.08"/>
    <n v="2.6"/>
    <x v="8"/>
    <x v="1"/>
    <x v="3"/>
    <n v="1315.08"/>
    <n v="908.54"/>
    <n v="0.59099999999999997"/>
    <n v="1"/>
  </r>
  <r>
    <x v="547"/>
    <d v="2026-01-13T00:00:00"/>
    <d v="2026-01-14T02:24:00"/>
    <x v="1"/>
    <s v="36-55"/>
    <s v="Male"/>
    <x v="2"/>
    <s v="Digestive"/>
    <x v="0"/>
    <n v="1.1000000000000001"/>
    <s v="Yes"/>
    <n v="99"/>
    <x v="390"/>
    <x v="1"/>
    <n v="8.6999999999999993"/>
    <n v="0.7"/>
    <n v="1910.87"/>
    <s v="Labor"/>
    <n v="1007.96"/>
    <n v="3.5"/>
    <x v="9"/>
    <x v="0"/>
    <x v="0"/>
    <n v="1007.96"/>
    <n v="902.91"/>
    <n v="0.52700000000000002"/>
    <n v="1"/>
  </r>
  <r>
    <x v="548"/>
    <d v="2026-05-18T00:00:00"/>
    <d v="2026-05-20T14:24:00"/>
    <x v="6"/>
    <s v="36-55"/>
    <s v="Female"/>
    <x v="0"/>
    <s v="Digestive"/>
    <x v="1"/>
    <n v="2.6"/>
    <s v="No"/>
    <n v="41"/>
    <x v="152"/>
    <x v="1"/>
    <n v="8.8000000000000007"/>
    <n v="0.8"/>
    <n v="3799.53"/>
    <s v="Labor"/>
    <n v="2507.65"/>
    <n v="4"/>
    <x v="11"/>
    <x v="0"/>
    <x v="0"/>
    <n v="2507.65"/>
    <n v="1291.8800000000001"/>
    <n v="0.66"/>
    <n v="0"/>
  </r>
  <r>
    <x v="549"/>
    <d v="2025-11-14T00:00:00"/>
    <d v="2025-11-20T02:24:00"/>
    <x v="2"/>
    <s v="36-55"/>
    <s v="Male"/>
    <x v="1"/>
    <s v="Infection"/>
    <x v="1"/>
    <n v="6.1"/>
    <s v="Yes"/>
    <n v="56"/>
    <x v="391"/>
    <x v="1"/>
    <n v="8"/>
    <n v="0"/>
    <n v="7633.21"/>
    <s v="Labor"/>
    <n v="4641.4399999999996"/>
    <n v="4.8"/>
    <x v="6"/>
    <x v="1"/>
    <x v="3"/>
    <n v="4641.4399999999996"/>
    <n v="2991.77"/>
    <n v="0.60799999999999998"/>
    <n v="1"/>
  </r>
  <r>
    <x v="550"/>
    <d v="2025-02-10T00:00:00"/>
    <d v="2025-02-11T02:24:00"/>
    <x v="1"/>
    <s v="36-55"/>
    <s v="Male"/>
    <x v="0"/>
    <s v="Respiratory"/>
    <x v="0"/>
    <n v="1.1000000000000001"/>
    <s v="Yes"/>
    <n v="83"/>
    <x v="60"/>
    <x v="1"/>
    <n v="10.1"/>
    <n v="2.1"/>
    <n v="2403.44"/>
    <s v="Labor"/>
    <n v="1381.71"/>
    <n v="3"/>
    <x v="13"/>
    <x v="1"/>
    <x v="4"/>
    <n v="1381.71"/>
    <n v="1021.73"/>
    <n v="0.57499999999999996"/>
    <n v="1"/>
  </r>
  <r>
    <x v="551"/>
    <d v="2025-10-17T00:00:00"/>
    <d v="2025-10-17T19:12:00"/>
    <x v="2"/>
    <s v="36-55"/>
    <s v="Male"/>
    <x v="0"/>
    <s v="Respiratory"/>
    <x v="1"/>
    <n v="0.8"/>
    <s v="Yes"/>
    <n v="56"/>
    <x v="392"/>
    <x v="1"/>
    <n v="11.8"/>
    <n v="1.8"/>
    <n v="3828.61"/>
    <s v="Supplies"/>
    <n v="2305.1799999999998"/>
    <n v="3.3"/>
    <x v="8"/>
    <x v="1"/>
    <x v="5"/>
    <n v="2305.1799999999998"/>
    <n v="1523.43"/>
    <n v="0.60199999999999998"/>
    <n v="1"/>
  </r>
  <r>
    <x v="552"/>
    <d v="2025-04-13T00:00:00"/>
    <d v="2025-04-13T14:24:00"/>
    <x v="7"/>
    <s v="36-55"/>
    <s v="Female"/>
    <x v="1"/>
    <s v="Respiratory"/>
    <x v="1"/>
    <n v="0.6"/>
    <s v="Yes"/>
    <n v="57"/>
    <x v="393"/>
    <x v="1"/>
    <n v="9.6"/>
    <n v="1.6"/>
    <n v="9626.41"/>
    <s v="Labor"/>
    <n v="5681.1"/>
    <n v="3.7"/>
    <x v="10"/>
    <x v="1"/>
    <x v="4"/>
    <n v="5681.1"/>
    <n v="3945.31"/>
    <n v="0.59"/>
    <n v="1"/>
  </r>
  <r>
    <x v="553"/>
    <d v="2026-12-05T00:00:00"/>
    <d v="2026-12-08T09:36:00"/>
    <x v="4"/>
    <s v="36-55"/>
    <s v="Female"/>
    <x v="0"/>
    <s v="Cardiac"/>
    <x v="1"/>
    <n v="3.4"/>
    <s v="Yes"/>
    <n v="86"/>
    <x v="394"/>
    <x v="2"/>
    <n v="10"/>
    <n v="0"/>
    <n v="14722.75"/>
    <s v="Equipment"/>
    <n v="11204.85"/>
    <n v="3.6"/>
    <x v="2"/>
    <x v="0"/>
    <x v="6"/>
    <n v="11204.85"/>
    <n v="3517.9"/>
    <n v="0.76100000000000001"/>
    <n v="1"/>
  </r>
  <r>
    <x v="554"/>
    <d v="2025-11-25T00:00:00"/>
    <d v="2025-11-28T09:36:00"/>
    <x v="4"/>
    <s v="36-55"/>
    <s v="Male"/>
    <x v="0"/>
    <s v="General"/>
    <x v="0"/>
    <n v="3.4"/>
    <s v="No"/>
    <n v="111"/>
    <x v="395"/>
    <x v="1"/>
    <n v="10"/>
    <n v="2"/>
    <n v="14595.82"/>
    <s v="Labor"/>
    <n v="9153.2199999999993"/>
    <n v="3"/>
    <x v="6"/>
    <x v="1"/>
    <x v="0"/>
    <n v="9153.2199999999993"/>
    <n v="5442.6"/>
    <n v="0.627"/>
    <n v="0"/>
  </r>
  <r>
    <x v="555"/>
    <d v="2025-08-06T00:00:00"/>
    <d v="2025-08-07T02:24:00"/>
    <x v="7"/>
    <s v="36-55"/>
    <s v="Female"/>
    <x v="1"/>
    <s v="Injury"/>
    <x v="0"/>
    <n v="1.1000000000000001"/>
    <s v="Yes"/>
    <n v="71"/>
    <x v="396"/>
    <x v="0"/>
    <n v="8.9"/>
    <n v="0.9"/>
    <n v="11696.52"/>
    <s v="Supplies"/>
    <n v="7576.99"/>
    <n v="4.3"/>
    <x v="14"/>
    <x v="1"/>
    <x v="1"/>
    <n v="7576.99"/>
    <n v="4119.53"/>
    <n v="0.64800000000000002"/>
    <n v="1"/>
  </r>
  <r>
    <x v="556"/>
    <d v="2025-10-22T00:00:00"/>
    <d v="2025-10-22T07:12:00"/>
    <x v="7"/>
    <s v="18-35"/>
    <s v="Male"/>
    <x v="1"/>
    <s v="Neurological"/>
    <x v="0"/>
    <n v="0.3"/>
    <s v="No"/>
    <n v="84"/>
    <x v="397"/>
    <x v="2"/>
    <n v="8.8000000000000007"/>
    <n v="0.8"/>
    <n v="8351.19"/>
    <s v="Supplies"/>
    <n v="4767.38"/>
    <n v="4"/>
    <x v="8"/>
    <x v="1"/>
    <x v="2"/>
    <n v="4767.38"/>
    <n v="3583.81"/>
    <n v="0.57099999999999995"/>
    <n v="0"/>
  </r>
  <r>
    <x v="557"/>
    <d v="2026-09-24T00:00:00"/>
    <d v="2026-09-25T09:36:00"/>
    <x v="6"/>
    <s v="18-35"/>
    <s v="Female"/>
    <x v="1"/>
    <s v="Infection"/>
    <x v="0"/>
    <n v="1.4"/>
    <s v="No"/>
    <n v="61"/>
    <x v="387"/>
    <x v="1"/>
    <n v="9.9"/>
    <n v="1.9"/>
    <n v="3074.65"/>
    <s v="Supplies"/>
    <n v="1752.86"/>
    <n v="3.1"/>
    <x v="19"/>
    <x v="0"/>
    <x v="3"/>
    <n v="1752.86"/>
    <n v="1321.79"/>
    <n v="0.56999999999999995"/>
    <n v="0"/>
  </r>
  <r>
    <x v="558"/>
    <d v="2026-08-26T00:00:00"/>
    <d v="2026-09-04T07:12:00"/>
    <x v="7"/>
    <s v="18-35"/>
    <s v="Female"/>
    <x v="3"/>
    <s v="Neurological"/>
    <x v="0"/>
    <n v="9.3000000000000007"/>
    <s v="Yes"/>
    <n v="73"/>
    <x v="261"/>
    <x v="1"/>
    <n v="12.1"/>
    <n v="2.1"/>
    <n v="15019.51"/>
    <s v="Labor"/>
    <n v="8197.33"/>
    <n v="2.6"/>
    <x v="21"/>
    <x v="0"/>
    <x v="1"/>
    <n v="8197.33"/>
    <n v="6822.18"/>
    <n v="0.54600000000000004"/>
    <n v="1"/>
  </r>
  <r>
    <x v="559"/>
    <d v="2026-11-03T00:00:00"/>
    <d v="2026-11-06T16:48:00"/>
    <x v="2"/>
    <s v="56+"/>
    <s v="Female"/>
    <x v="2"/>
    <s v="Injury"/>
    <x v="1"/>
    <n v="3.7"/>
    <s v="Yes"/>
    <n v="20"/>
    <x v="398"/>
    <x v="1"/>
    <n v="8.8000000000000007"/>
    <n v="0.8"/>
    <n v="5607.38"/>
    <s v="Labor"/>
    <n v="3385.27"/>
    <n v="3.5"/>
    <x v="18"/>
    <x v="0"/>
    <x v="0"/>
    <n v="3385.27"/>
    <n v="2222.11"/>
    <n v="0.60399999999999998"/>
    <n v="1"/>
  </r>
  <r>
    <x v="560"/>
    <d v="2025-07-25T00:00:00"/>
    <d v="2025-07-30T09:36:00"/>
    <x v="4"/>
    <s v="56+"/>
    <s v="Female"/>
    <x v="0"/>
    <s v="Cardiac"/>
    <x v="0"/>
    <n v="5.4"/>
    <s v="Yes"/>
    <n v="81"/>
    <x v="399"/>
    <x v="1"/>
    <n v="9.6"/>
    <n v="1.6"/>
    <n v="15322.46"/>
    <s v="Supplies"/>
    <n v="10172.41"/>
    <n v="3.4"/>
    <x v="20"/>
    <x v="1"/>
    <x v="5"/>
    <n v="10172.41"/>
    <n v="5150.05"/>
    <n v="0.66400000000000003"/>
    <n v="1"/>
  </r>
  <r>
    <x v="561"/>
    <d v="2025-12-26T00:00:00"/>
    <d v="2025-12-28T12:00:00"/>
    <x v="2"/>
    <s v="36-55"/>
    <s v="Female"/>
    <x v="0"/>
    <s v="Cardiac"/>
    <x v="0"/>
    <n v="2.5"/>
    <s v="Yes"/>
    <n v="33"/>
    <x v="400"/>
    <x v="2"/>
    <n v="14.4"/>
    <n v="2.4"/>
    <n v="4523.58"/>
    <s v="Supplies"/>
    <n v="2817.88"/>
    <n v="3.3"/>
    <x v="7"/>
    <x v="1"/>
    <x v="3"/>
    <n v="2817.88"/>
    <n v="1705.7"/>
    <n v="0.623"/>
    <n v="1"/>
  </r>
  <r>
    <x v="562"/>
    <d v="2026-11-22T00:00:00"/>
    <d v="2026-11-25T09:36:00"/>
    <x v="4"/>
    <s v="18-35"/>
    <s v="Male"/>
    <x v="0"/>
    <s v="Injury"/>
    <x v="2"/>
    <n v="3.4"/>
    <s v="Yes"/>
    <n v="58"/>
    <x v="296"/>
    <x v="2"/>
    <n v="12.1"/>
    <n v="2.1"/>
    <n v="12782.07"/>
    <s v="Labor"/>
    <n v="8795.19"/>
    <n v="3.3"/>
    <x v="18"/>
    <x v="0"/>
    <x v="6"/>
    <n v="8795.19"/>
    <n v="3986.88"/>
    <n v="0.68799999999999994"/>
    <n v="1"/>
  </r>
  <r>
    <x v="563"/>
    <d v="2025-08-27T00:00:00"/>
    <d v="2025-08-29T16:48:00"/>
    <x v="6"/>
    <s v="0-17"/>
    <s v="Female"/>
    <x v="0"/>
    <s v="Digestive"/>
    <x v="1"/>
    <n v="2.7"/>
    <s v="Yes"/>
    <n v="59"/>
    <x v="84"/>
    <x v="1"/>
    <n v="12.8"/>
    <n v="0.8"/>
    <n v="3311.67"/>
    <s v="Labor"/>
    <n v="1893.44"/>
    <n v="3.7"/>
    <x v="14"/>
    <x v="1"/>
    <x v="2"/>
    <n v="1893.44"/>
    <n v="1418.23"/>
    <n v="0.57199999999999995"/>
    <n v="1"/>
  </r>
  <r>
    <x v="564"/>
    <d v="2025-12-09T00:00:00"/>
    <d v="2025-12-09T09:36:00"/>
    <x v="1"/>
    <s v="56+"/>
    <s v="Male"/>
    <x v="2"/>
    <s v="Infection"/>
    <x v="1"/>
    <n v="0.4"/>
    <s v="No"/>
    <n v="89"/>
    <x v="401"/>
    <x v="0"/>
    <n v="9.5"/>
    <n v="1.5"/>
    <n v="1598.1"/>
    <s v="Equipment"/>
    <n v="1122.46"/>
    <n v="3.3"/>
    <x v="7"/>
    <x v="1"/>
    <x v="0"/>
    <n v="1122.46"/>
    <n v="475.64"/>
    <n v="0.70199999999999996"/>
    <n v="0"/>
  </r>
  <r>
    <x v="565"/>
    <d v="2025-01-06T00:00:00"/>
    <d v="2025-01-15T02:24:00"/>
    <x v="2"/>
    <s v="56+"/>
    <s v="Male"/>
    <x v="0"/>
    <s v="Injury"/>
    <x v="0"/>
    <n v="9.1"/>
    <s v="Yes"/>
    <n v="67"/>
    <x v="402"/>
    <x v="1"/>
    <n v="10.5"/>
    <n v="2.5"/>
    <n v="8357.2000000000007"/>
    <s v="Supplies"/>
    <n v="4921.58"/>
    <n v="2.9"/>
    <x v="22"/>
    <x v="1"/>
    <x v="4"/>
    <n v="4921.58"/>
    <n v="3435.62"/>
    <n v="0.58899999999999997"/>
    <n v="1"/>
  </r>
  <r>
    <x v="566"/>
    <d v="2025-09-11T00:00:00"/>
    <d v="2025-09-11T19:12:00"/>
    <x v="6"/>
    <s v="0-17"/>
    <s v="Male"/>
    <x v="2"/>
    <s v="Cardiac"/>
    <x v="1"/>
    <n v="0.8"/>
    <s v="No"/>
    <n v="31"/>
    <x v="403"/>
    <x v="0"/>
    <n v="14.8"/>
    <n v="2.8"/>
    <n v="2064.0100000000002"/>
    <s v="Labor"/>
    <n v="1181.3399999999999"/>
    <n v="3.2"/>
    <x v="3"/>
    <x v="1"/>
    <x v="3"/>
    <n v="1181.3399999999999"/>
    <n v="882.67"/>
    <n v="0.57199999999999995"/>
    <n v="0"/>
  </r>
  <r>
    <x v="567"/>
    <d v="2026-04-12T00:00:00"/>
    <d v="2026-04-16T04:48:00"/>
    <x v="2"/>
    <s v="56+"/>
    <s v="Male"/>
    <x v="0"/>
    <s v="Digestive"/>
    <x v="0"/>
    <n v="4.2"/>
    <s v="Yes"/>
    <n v="55"/>
    <x v="404"/>
    <x v="0"/>
    <n v="13.1"/>
    <n v="1.1000000000000001"/>
    <n v="5374.53"/>
    <s v="Equipment"/>
    <n v="3143.49"/>
    <n v="4.5999999999999996"/>
    <x v="12"/>
    <x v="0"/>
    <x v="6"/>
    <n v="3143.49"/>
    <n v="2231.04"/>
    <n v="0.58499999999999996"/>
    <n v="1"/>
  </r>
  <r>
    <x v="568"/>
    <d v="2026-08-21T00:00:00"/>
    <d v="2026-08-22T09:36:00"/>
    <x v="7"/>
    <s v="36-55"/>
    <s v="Female"/>
    <x v="0"/>
    <s v="Cardiac"/>
    <x v="1"/>
    <n v="1.4"/>
    <s v="Yes"/>
    <n v="28"/>
    <x v="214"/>
    <x v="0"/>
    <n v="12"/>
    <n v="2"/>
    <n v="9519.7800000000007"/>
    <s v="Supplies"/>
    <n v="6017.99"/>
    <n v="3.7"/>
    <x v="21"/>
    <x v="0"/>
    <x v="5"/>
    <n v="6017.99"/>
    <n v="3501.79"/>
    <n v="0.63200000000000001"/>
    <n v="1"/>
  </r>
  <r>
    <x v="569"/>
    <d v="2026-09-10T00:00:00"/>
    <d v="2026-09-11T02:24:00"/>
    <x v="1"/>
    <s v="18-35"/>
    <s v="Female"/>
    <x v="1"/>
    <s v="Digestive"/>
    <x v="0"/>
    <n v="1.1000000000000001"/>
    <s v="No"/>
    <n v="115"/>
    <x v="405"/>
    <x v="2"/>
    <n v="9.3000000000000007"/>
    <n v="1.3"/>
    <n v="2411.5"/>
    <s v="Labor"/>
    <n v="1357.28"/>
    <n v="3.1"/>
    <x v="19"/>
    <x v="0"/>
    <x v="2"/>
    <n v="1357.28"/>
    <n v="1054.22"/>
    <n v="0.56299999999999994"/>
    <n v="0"/>
  </r>
  <r>
    <x v="570"/>
    <d v="2026-10-26T00:00:00"/>
    <d v="2026-11-04T12:00:00"/>
    <x v="5"/>
    <s v="56+"/>
    <s v="Male"/>
    <x v="0"/>
    <s v="Neurological"/>
    <x v="1"/>
    <n v="9.5"/>
    <s v="Yes"/>
    <n v="5"/>
    <x v="227"/>
    <x v="0"/>
    <n v="14.6"/>
    <n v="2.6"/>
    <n v="30413.03"/>
    <s v="Labor"/>
    <n v="21225.38"/>
    <n v="3.7"/>
    <x v="0"/>
    <x v="0"/>
    <x v="0"/>
    <n v="21225.38"/>
    <n v="9187.65"/>
    <n v="0.69799999999999995"/>
    <n v="1"/>
  </r>
  <r>
    <x v="571"/>
    <d v="2025-12-31T00:00:00"/>
    <d v="2025-12-31T04:48:00"/>
    <x v="1"/>
    <s v="36-55"/>
    <s v="Male"/>
    <x v="0"/>
    <s v="Infection"/>
    <x v="2"/>
    <n v="0.2"/>
    <s v="Yes"/>
    <n v="47"/>
    <x v="406"/>
    <x v="0"/>
    <n v="8.6"/>
    <n v="0.6"/>
    <n v="1780.8"/>
    <s v="Supplies"/>
    <n v="1113.22"/>
    <n v="4.2"/>
    <x v="7"/>
    <x v="1"/>
    <x v="2"/>
    <n v="1113.22"/>
    <n v="667.58"/>
    <n v="0.625"/>
    <n v="1"/>
  </r>
  <r>
    <x v="572"/>
    <d v="2026-01-21T00:00:00"/>
    <d v="2026-01-23T19:12:00"/>
    <x v="5"/>
    <s v="56+"/>
    <s v="Male"/>
    <x v="3"/>
    <s v="Infection"/>
    <x v="0"/>
    <n v="2.8"/>
    <s v="Yes"/>
    <n v="66"/>
    <x v="334"/>
    <x v="0"/>
    <n v="10"/>
    <n v="2"/>
    <n v="20198.57"/>
    <s v="Equipment"/>
    <n v="14484.32"/>
    <n v="3.8"/>
    <x v="9"/>
    <x v="0"/>
    <x v="1"/>
    <n v="14484.32"/>
    <n v="5714.25"/>
    <n v="0.71699999999999997"/>
    <n v="1"/>
  </r>
  <r>
    <x v="573"/>
    <d v="2025-12-20T00:00:00"/>
    <d v="2025-12-23T00:00:00"/>
    <x v="5"/>
    <s v="0-17"/>
    <s v="Female"/>
    <x v="1"/>
    <s v="Cardiac"/>
    <x v="0"/>
    <n v="3"/>
    <s v="Yes"/>
    <n v="54"/>
    <x v="161"/>
    <x v="1"/>
    <n v="9.6"/>
    <n v="1.6"/>
    <n v="14964.2"/>
    <s v="Labor"/>
    <n v="11720.56"/>
    <n v="2.8"/>
    <x v="7"/>
    <x v="1"/>
    <x v="5"/>
    <n v="11720.56"/>
    <n v="3243.64"/>
    <n v="0.78300000000000003"/>
    <n v="1"/>
  </r>
  <r>
    <x v="574"/>
    <d v="2025-02-09T00:00:00"/>
    <d v="2025-02-12T14:24:00"/>
    <x v="4"/>
    <s v="18-35"/>
    <s v="Male"/>
    <x v="2"/>
    <s v="Injury"/>
    <x v="0"/>
    <n v="3.6"/>
    <s v="Yes"/>
    <n v="86"/>
    <x v="60"/>
    <x v="1"/>
    <n v="9.6999999999999993"/>
    <n v="1.7"/>
    <n v="16410"/>
    <s v="Labor"/>
    <n v="8965.8799999999992"/>
    <n v="3"/>
    <x v="13"/>
    <x v="1"/>
    <x v="4"/>
    <n v="8965.8799999999992"/>
    <n v="7444.12"/>
    <n v="0.54600000000000004"/>
    <n v="1"/>
  </r>
  <r>
    <x v="575"/>
    <d v="2025-02-03T00:00:00"/>
    <d v="2025-02-06T07:12:00"/>
    <x v="2"/>
    <s v="18-35"/>
    <s v="Male"/>
    <x v="2"/>
    <s v="Cardiac"/>
    <x v="1"/>
    <n v="3.3"/>
    <s v="Yes"/>
    <n v="44"/>
    <x v="195"/>
    <x v="1"/>
    <n v="12.1"/>
    <n v="0.1"/>
    <n v="6104.63"/>
    <s v="Equipment"/>
    <n v="4159.51"/>
    <n v="4.3"/>
    <x v="13"/>
    <x v="1"/>
    <x v="4"/>
    <n v="4159.51"/>
    <n v="1945.12"/>
    <n v="0.68100000000000005"/>
    <n v="1"/>
  </r>
  <r>
    <x v="576"/>
    <d v="2026-07-25T00:00:00"/>
    <d v="2026-08-04T16:48:00"/>
    <x v="0"/>
    <s v="18-35"/>
    <s v="Female"/>
    <x v="2"/>
    <s v="Neurological"/>
    <x v="0"/>
    <n v="10.7"/>
    <s v="Yes"/>
    <n v="116"/>
    <x v="407"/>
    <x v="1"/>
    <n v="13.9"/>
    <n v="1.9"/>
    <n v="17416.61"/>
    <s v="Equipment"/>
    <n v="11908"/>
    <n v="3.3"/>
    <x v="1"/>
    <x v="0"/>
    <x v="6"/>
    <n v="11908"/>
    <n v="5508.61"/>
    <n v="0.68400000000000005"/>
    <n v="1"/>
  </r>
  <r>
    <x v="577"/>
    <d v="2026-06-04T00:00:00"/>
    <d v="2026-06-06T21:36:00"/>
    <x v="4"/>
    <s v="36-55"/>
    <s v="Female"/>
    <x v="0"/>
    <s v="Injury"/>
    <x v="1"/>
    <n v="2.9"/>
    <s v="Yes"/>
    <n v="61"/>
    <x v="132"/>
    <x v="1"/>
    <n v="8.6"/>
    <n v="0.6"/>
    <n v="19702.87"/>
    <s v="Labor"/>
    <n v="12943.09"/>
    <n v="3.3"/>
    <x v="17"/>
    <x v="0"/>
    <x v="2"/>
    <n v="12943.09"/>
    <n v="6759.78"/>
    <n v="0.65700000000000003"/>
    <n v="1"/>
  </r>
  <r>
    <x v="578"/>
    <d v="2026-05-04T00:00:00"/>
    <d v="2026-05-13T02:24:00"/>
    <x v="7"/>
    <s v="18-35"/>
    <s v="Male"/>
    <x v="0"/>
    <s v="Cardiac"/>
    <x v="0"/>
    <n v="9.1"/>
    <s v="Yes"/>
    <n v="75"/>
    <x v="408"/>
    <x v="2"/>
    <n v="13.7"/>
    <n v="1.7"/>
    <n v="14027.51"/>
    <s v="Supplies"/>
    <n v="8631.7999999999993"/>
    <n v="3.2"/>
    <x v="11"/>
    <x v="0"/>
    <x v="4"/>
    <n v="8631.7999999999993"/>
    <n v="5395.71"/>
    <n v="0.61499999999999999"/>
    <n v="1"/>
  </r>
  <r>
    <x v="579"/>
    <d v="2026-11-24T00:00:00"/>
    <d v="2026-11-28T12:00:00"/>
    <x v="3"/>
    <s v="36-55"/>
    <s v="Male"/>
    <x v="2"/>
    <s v="Digestive"/>
    <x v="0"/>
    <n v="4.5"/>
    <s v="Yes"/>
    <n v="112"/>
    <x v="136"/>
    <x v="1"/>
    <n v="8.9"/>
    <n v="0.9"/>
    <n v="8066.76"/>
    <s v="Labor"/>
    <n v="5150.1499999999996"/>
    <n v="3.3"/>
    <x v="18"/>
    <x v="0"/>
    <x v="0"/>
    <n v="5150.1499999999996"/>
    <n v="2916.61"/>
    <n v="0.63800000000000001"/>
    <n v="1"/>
  </r>
  <r>
    <x v="580"/>
    <d v="2026-02-12T00:00:00"/>
    <d v="2026-02-13T09:36:00"/>
    <x v="0"/>
    <s v="18-35"/>
    <s v="Female"/>
    <x v="0"/>
    <s v="General"/>
    <x v="1"/>
    <n v="1.4"/>
    <s v="Yes"/>
    <n v="54"/>
    <x v="251"/>
    <x v="1"/>
    <n v="9"/>
    <n v="1"/>
    <n v="9993.15"/>
    <s v="Labor"/>
    <n v="5680.29"/>
    <n v="3.6"/>
    <x v="5"/>
    <x v="0"/>
    <x v="2"/>
    <n v="5680.29"/>
    <n v="4312.8599999999997"/>
    <n v="0.56799999999999995"/>
    <n v="1"/>
  </r>
  <r>
    <x v="581"/>
    <d v="2025-09-16T00:00:00"/>
    <d v="2025-09-17T16:48:00"/>
    <x v="6"/>
    <s v="56+"/>
    <s v="Male"/>
    <x v="0"/>
    <s v="Digestive"/>
    <x v="1"/>
    <n v="1.7"/>
    <s v="No"/>
    <n v="66"/>
    <x v="85"/>
    <x v="0"/>
    <n v="8.6999999999999993"/>
    <n v="0.7"/>
    <n v="3307.51"/>
    <s v="Supplies"/>
    <n v="1892.9"/>
    <n v="4.3"/>
    <x v="3"/>
    <x v="1"/>
    <x v="1"/>
    <n v="1892.9"/>
    <n v="1414.61"/>
    <n v="0.57199999999999995"/>
    <n v="0"/>
  </r>
  <r>
    <x v="582"/>
    <d v="2026-08-02T00:00:00"/>
    <d v="2026-08-02T14:24:00"/>
    <x v="6"/>
    <s v="36-55"/>
    <s v="Male"/>
    <x v="0"/>
    <s v="Infection"/>
    <x v="2"/>
    <n v="0.6"/>
    <s v="Yes"/>
    <n v="5"/>
    <x v="409"/>
    <x v="0"/>
    <n v="13.5"/>
    <n v="1.5"/>
    <n v="2588.62"/>
    <s v="Labor"/>
    <n v="1499.61"/>
    <n v="4.4000000000000004"/>
    <x v="21"/>
    <x v="0"/>
    <x v="4"/>
    <n v="1499.61"/>
    <n v="1089.01"/>
    <n v="0.57899999999999996"/>
    <n v="1"/>
  </r>
  <r>
    <x v="583"/>
    <d v="2025-03-15T00:00:00"/>
    <d v="2025-03-16T12:00:00"/>
    <x v="6"/>
    <s v="36-55"/>
    <s v="Female"/>
    <x v="0"/>
    <s v="Neurological"/>
    <x v="0"/>
    <n v="1.5"/>
    <s v="Yes"/>
    <n v="39"/>
    <x v="253"/>
    <x v="1"/>
    <n v="14"/>
    <n v="2"/>
    <n v="3280.46"/>
    <s v="Labor"/>
    <n v="1467.55"/>
    <n v="4.2"/>
    <x v="23"/>
    <x v="1"/>
    <x v="5"/>
    <n v="1467.55"/>
    <n v="1812.91"/>
    <n v="0.44700000000000001"/>
    <n v="1"/>
  </r>
  <r>
    <x v="584"/>
    <d v="2026-04-26T00:00:00"/>
    <d v="2026-04-28T19:12:00"/>
    <x v="0"/>
    <s v="18-35"/>
    <s v="Female"/>
    <x v="3"/>
    <s v="General"/>
    <x v="0"/>
    <n v="2.8"/>
    <s v="Yes"/>
    <n v="68"/>
    <x v="144"/>
    <x v="1"/>
    <n v="10"/>
    <n v="2"/>
    <n v="9019.3799999999992"/>
    <s v="Supplies"/>
    <n v="5870.52"/>
    <n v="3.5"/>
    <x v="12"/>
    <x v="0"/>
    <x v="6"/>
    <n v="5870.52"/>
    <n v="3148.86"/>
    <n v="0.65100000000000002"/>
    <n v="1"/>
  </r>
  <r>
    <x v="585"/>
    <d v="2025-01-17T00:00:00"/>
    <d v="2025-01-21T19:12:00"/>
    <x v="4"/>
    <s v="18-35"/>
    <s v="Male"/>
    <x v="0"/>
    <s v="Cardiac"/>
    <x v="0"/>
    <n v="4.8"/>
    <s v="Yes"/>
    <n v="96"/>
    <x v="64"/>
    <x v="0"/>
    <n v="15"/>
    <n v="3"/>
    <n v="20074.509999999998"/>
    <s v="Labor"/>
    <n v="11620.43"/>
    <n v="3.8"/>
    <x v="22"/>
    <x v="1"/>
    <x v="5"/>
    <n v="11620.43"/>
    <n v="8454.08"/>
    <n v="0.57899999999999996"/>
    <n v="1"/>
  </r>
  <r>
    <x v="586"/>
    <d v="2025-02-12T00:00:00"/>
    <d v="2025-02-13T14:24:00"/>
    <x v="1"/>
    <s v="0-17"/>
    <s v="Female"/>
    <x v="0"/>
    <s v="Cardiac"/>
    <x v="2"/>
    <n v="1.6"/>
    <s v="Yes"/>
    <n v="107"/>
    <x v="88"/>
    <x v="2"/>
    <n v="10.5"/>
    <n v="0.5"/>
    <n v="2902.25"/>
    <s v="Labor"/>
    <n v="1871.89"/>
    <n v="3.6"/>
    <x v="13"/>
    <x v="1"/>
    <x v="1"/>
    <n v="1871.89"/>
    <n v="1030.3599999999999"/>
    <n v="0.64500000000000002"/>
    <n v="1"/>
  </r>
  <r>
    <x v="587"/>
    <d v="2026-04-29T00:00:00"/>
    <d v="2026-05-04T14:24:00"/>
    <x v="5"/>
    <s v="0-17"/>
    <s v="Male"/>
    <x v="2"/>
    <s v="Digestive"/>
    <x v="1"/>
    <n v="5.6"/>
    <s v="Yes"/>
    <n v="14"/>
    <x v="212"/>
    <x v="2"/>
    <n v="8.1"/>
    <n v="0.1"/>
    <n v="19726.2"/>
    <s v="Supplies"/>
    <n v="15786.55"/>
    <n v="4.5"/>
    <x v="12"/>
    <x v="0"/>
    <x v="2"/>
    <n v="15786.55"/>
    <n v="3939.65"/>
    <n v="0.8"/>
    <n v="1"/>
  </r>
  <r>
    <x v="588"/>
    <d v="2026-09-12T00:00:00"/>
    <d v="2026-09-13T04:48:00"/>
    <x v="2"/>
    <s v="18-35"/>
    <s v="Female"/>
    <x v="2"/>
    <s v="General"/>
    <x v="1"/>
    <n v="1.2"/>
    <s v="Yes"/>
    <n v="58"/>
    <x v="410"/>
    <x v="1"/>
    <n v="13.1"/>
    <n v="1.1000000000000001"/>
    <n v="3463.7"/>
    <s v="Equipment"/>
    <n v="2357.5100000000002"/>
    <n v="4.3"/>
    <x v="19"/>
    <x v="0"/>
    <x v="5"/>
    <n v="2357.5100000000002"/>
    <n v="1106.19"/>
    <n v="0.68100000000000005"/>
    <n v="1"/>
  </r>
  <r>
    <x v="589"/>
    <d v="2026-04-19T00:00:00"/>
    <d v="2026-04-29T07:12:00"/>
    <x v="4"/>
    <s v="0-17"/>
    <s v="Male"/>
    <x v="2"/>
    <s v="Digestive"/>
    <x v="2"/>
    <n v="10.3"/>
    <s v="Yes"/>
    <n v="100"/>
    <x v="16"/>
    <x v="0"/>
    <n v="13.4"/>
    <n v="1.4"/>
    <n v="20659.39"/>
    <s v="Supplies"/>
    <n v="13235.52"/>
    <n v="3.2"/>
    <x v="12"/>
    <x v="0"/>
    <x v="4"/>
    <n v="13235.52"/>
    <n v="7423.87"/>
    <n v="0.64100000000000001"/>
    <n v="1"/>
  </r>
  <r>
    <x v="590"/>
    <d v="2025-05-17T00:00:00"/>
    <d v="2025-05-28T02:24:00"/>
    <x v="0"/>
    <s v="36-55"/>
    <s v="Female"/>
    <x v="2"/>
    <s v="Digestive"/>
    <x v="1"/>
    <n v="11.1"/>
    <s v="Yes"/>
    <n v="83"/>
    <x v="242"/>
    <x v="1"/>
    <n v="9.6999999999999993"/>
    <n v="1.7"/>
    <n v="15382.34"/>
    <s v="Labor"/>
    <n v="9380.3700000000008"/>
    <n v="3.1"/>
    <x v="16"/>
    <x v="1"/>
    <x v="5"/>
    <n v="9380.3700000000008"/>
    <n v="6001.97"/>
    <n v="0.61"/>
    <n v="1"/>
  </r>
  <r>
    <x v="591"/>
    <d v="2026-01-26T00:00:00"/>
    <d v="2026-01-29T19:12:00"/>
    <x v="4"/>
    <s v="56+"/>
    <s v="Female"/>
    <x v="2"/>
    <s v="Digestive"/>
    <x v="0"/>
    <n v="3.8"/>
    <s v="Yes"/>
    <n v="78"/>
    <x v="24"/>
    <x v="1"/>
    <n v="9.8000000000000007"/>
    <n v="1.8"/>
    <n v="13474.43"/>
    <s v="Equipment"/>
    <n v="7295.37"/>
    <n v="3.1"/>
    <x v="9"/>
    <x v="0"/>
    <x v="4"/>
    <n v="7295.37"/>
    <n v="6179.06"/>
    <n v="0.54100000000000004"/>
    <n v="1"/>
  </r>
  <r>
    <x v="592"/>
    <d v="2025-11-17T00:00:00"/>
    <d v="2025-11-18T07:12:00"/>
    <x v="1"/>
    <s v="0-17"/>
    <s v="Other"/>
    <x v="1"/>
    <s v="Respiratory"/>
    <x v="0"/>
    <n v="1.3"/>
    <s v="Yes"/>
    <n v="116"/>
    <x v="411"/>
    <x v="1"/>
    <n v="11"/>
    <n v="1"/>
    <n v="1964.08"/>
    <s v="Labor"/>
    <n v="1219.32"/>
    <n v="3.1"/>
    <x v="6"/>
    <x v="1"/>
    <x v="0"/>
    <n v="1219.32"/>
    <n v="744.76"/>
    <n v="0.621"/>
    <n v="1"/>
  </r>
  <r>
    <x v="593"/>
    <d v="2026-02-26T00:00:00"/>
    <d v="2026-03-01T16:48:00"/>
    <x v="4"/>
    <s v="56+"/>
    <s v="Female"/>
    <x v="0"/>
    <s v="General"/>
    <x v="0"/>
    <n v="3.7"/>
    <s v="No"/>
    <n v="91"/>
    <x v="100"/>
    <x v="0"/>
    <n v="11"/>
    <n v="1"/>
    <n v="14086.96"/>
    <s v="Labor"/>
    <n v="8022.25"/>
    <n v="3.1"/>
    <x v="5"/>
    <x v="0"/>
    <x v="2"/>
    <n v="8022.25"/>
    <n v="6064.71"/>
    <n v="0.56899999999999995"/>
    <n v="0"/>
  </r>
  <r>
    <x v="594"/>
    <d v="2025-02-19T00:00:00"/>
    <d v="2025-02-20T04:48:00"/>
    <x v="1"/>
    <s v="0-17"/>
    <s v="Male"/>
    <x v="0"/>
    <s v="General"/>
    <x v="1"/>
    <n v="1.2"/>
    <s v="No"/>
    <n v="63"/>
    <x v="412"/>
    <x v="1"/>
    <n v="9.1999999999999993"/>
    <n v="1.2"/>
    <n v="1528.7"/>
    <s v="Supplies"/>
    <n v="753.73"/>
    <n v="3.6"/>
    <x v="13"/>
    <x v="1"/>
    <x v="1"/>
    <n v="753.73"/>
    <n v="774.97"/>
    <n v="0.49299999999999999"/>
    <n v="0"/>
  </r>
  <r>
    <x v="595"/>
    <d v="2025-05-15T00:00:00"/>
    <d v="2025-05-20T00:00:00"/>
    <x v="4"/>
    <s v="36-55"/>
    <s v="Male"/>
    <x v="3"/>
    <s v="Injury"/>
    <x v="0"/>
    <n v="5"/>
    <s v="Yes"/>
    <n v="93"/>
    <x v="229"/>
    <x v="1"/>
    <n v="9.6999999999999993"/>
    <n v="1.7"/>
    <n v="14241.02"/>
    <s v="Labor"/>
    <n v="9139.5400000000009"/>
    <n v="3.3"/>
    <x v="16"/>
    <x v="1"/>
    <x v="2"/>
    <n v="9139.5400000000009"/>
    <n v="5101.4799999999996"/>
    <n v="0.64200000000000002"/>
    <n v="1"/>
  </r>
  <r>
    <x v="596"/>
    <d v="2026-07-17T00:00:00"/>
    <d v="2026-07-19T00:00:00"/>
    <x v="5"/>
    <s v="36-55"/>
    <s v="Male"/>
    <x v="0"/>
    <s v="Respiratory"/>
    <x v="1"/>
    <n v="2"/>
    <s v="Yes"/>
    <n v="16"/>
    <x v="413"/>
    <x v="2"/>
    <n v="9.6999999999999993"/>
    <n v="1.7"/>
    <n v="24148.28"/>
    <s v="Supplies"/>
    <n v="15784.67"/>
    <n v="4.2"/>
    <x v="1"/>
    <x v="0"/>
    <x v="3"/>
    <n v="15784.67"/>
    <n v="8363.61"/>
    <n v="0.65400000000000003"/>
    <n v="1"/>
  </r>
  <r>
    <x v="597"/>
    <d v="2025-03-12T00:00:00"/>
    <d v="2025-03-14T14:24:00"/>
    <x v="7"/>
    <s v="56+"/>
    <s v="Female"/>
    <x v="0"/>
    <s v="Infection"/>
    <x v="0"/>
    <n v="2.6"/>
    <s v="Yes"/>
    <n v="72"/>
    <x v="327"/>
    <x v="2"/>
    <n v="10.1"/>
    <n v="2.1"/>
    <n v="10102.34"/>
    <s v="Supplies"/>
    <n v="5680.5"/>
    <n v="3.2"/>
    <x v="23"/>
    <x v="1"/>
    <x v="2"/>
    <n v="5680.5"/>
    <n v="4421.84"/>
    <n v="0.56200000000000006"/>
    <n v="1"/>
  </r>
  <r>
    <x v="598"/>
    <d v="2026-03-22T00:00:00"/>
    <d v="2026-03-24T00:00:00"/>
    <x v="1"/>
    <s v="0-17"/>
    <s v="Female"/>
    <x v="0"/>
    <s v="Injury"/>
    <x v="0"/>
    <n v="2"/>
    <s v="No"/>
    <n v="75"/>
    <x v="414"/>
    <x v="0"/>
    <n v="9.4"/>
    <n v="1.4"/>
    <n v="2012.89"/>
    <s v="Supplies"/>
    <n v="1173.1600000000001"/>
    <n v="2.8"/>
    <x v="15"/>
    <x v="0"/>
    <x v="4"/>
    <n v="1173.1600000000001"/>
    <n v="839.73"/>
    <n v="0.58299999999999996"/>
    <n v="0"/>
  </r>
  <r>
    <x v="599"/>
    <d v="2025-01-10T00:00:00"/>
    <d v="2025-01-17T21:36:00"/>
    <x v="4"/>
    <s v="18-35"/>
    <s v="Female"/>
    <x v="0"/>
    <s v="Neurological"/>
    <x v="0"/>
    <n v="7.9"/>
    <s v="No"/>
    <n v="53"/>
    <x v="415"/>
    <x v="1"/>
    <n v="11.5"/>
    <n v="1.5"/>
    <n v="16345.04"/>
    <s v="Labor"/>
    <n v="11652.19"/>
    <n v="3.8"/>
    <x v="22"/>
    <x v="1"/>
    <x v="5"/>
    <n v="11652.19"/>
    <n v="4692.8500000000004"/>
    <n v="0.71299999999999997"/>
    <n v="0"/>
  </r>
  <r>
    <x v="600"/>
    <d v="2025-08-30T00:00:00"/>
    <d v="2025-09-01T14:24:00"/>
    <x v="7"/>
    <s v="0-17"/>
    <s v="Male"/>
    <x v="0"/>
    <s v="Injury"/>
    <x v="1"/>
    <n v="2.6"/>
    <s v="Yes"/>
    <n v="40"/>
    <x v="416"/>
    <x v="0"/>
    <n v="8.3000000000000007"/>
    <n v="0.3"/>
    <n v="9922.5300000000007"/>
    <s v="Labor"/>
    <n v="6473.16"/>
    <n v="4.2"/>
    <x v="14"/>
    <x v="1"/>
    <x v="6"/>
    <n v="6473.16"/>
    <n v="3449.37"/>
    <n v="0.65200000000000002"/>
    <n v="1"/>
  </r>
  <r>
    <x v="601"/>
    <d v="2025-01-13T00:00:00"/>
    <d v="2025-01-18T02:24:00"/>
    <x v="4"/>
    <s v="36-55"/>
    <s v="Female"/>
    <x v="0"/>
    <s v="General"/>
    <x v="0"/>
    <n v="5.0999999999999996"/>
    <s v="Yes"/>
    <n v="91"/>
    <x v="241"/>
    <x v="1"/>
    <n v="13.7"/>
    <n v="1.7"/>
    <n v="18723.990000000002"/>
    <s v="Equipment"/>
    <n v="12570.66"/>
    <n v="2.8"/>
    <x v="22"/>
    <x v="1"/>
    <x v="4"/>
    <n v="12570.66"/>
    <n v="6153.33"/>
    <n v="0.67100000000000004"/>
    <n v="1"/>
  </r>
  <r>
    <x v="602"/>
    <d v="2025-09-27T00:00:00"/>
    <d v="2025-09-27T21:36:00"/>
    <x v="1"/>
    <s v="56+"/>
    <s v="Female"/>
    <x v="0"/>
    <s v="Digestive"/>
    <x v="1"/>
    <n v="0.9"/>
    <s v="No"/>
    <n v="55"/>
    <x v="213"/>
    <x v="0"/>
    <n v="8"/>
    <n v="0"/>
    <n v="2176.4"/>
    <s v="Labor"/>
    <n v="1412.08"/>
    <n v="3.9"/>
    <x v="3"/>
    <x v="1"/>
    <x v="5"/>
    <n v="1412.08"/>
    <n v="764.32"/>
    <n v="0.64900000000000002"/>
    <n v="0"/>
  </r>
  <r>
    <x v="603"/>
    <d v="2025-04-27T00:00:00"/>
    <d v="2025-04-28T14:24:00"/>
    <x v="1"/>
    <s v="56+"/>
    <s v="Female"/>
    <x v="0"/>
    <s v="Cardiac"/>
    <x v="1"/>
    <n v="1.6"/>
    <s v="Yes"/>
    <n v="84"/>
    <x v="326"/>
    <x v="1"/>
    <n v="10"/>
    <n v="0"/>
    <n v="2380"/>
    <s v="Labor"/>
    <n v="1398.62"/>
    <n v="4"/>
    <x v="10"/>
    <x v="1"/>
    <x v="4"/>
    <n v="1398.62"/>
    <n v="981.38"/>
    <n v="0.58799999999999997"/>
    <n v="1"/>
  </r>
  <r>
    <x v="604"/>
    <d v="2025-01-07T00:00:00"/>
    <d v="2025-01-08T09:36:00"/>
    <x v="5"/>
    <s v="56+"/>
    <s v="Female"/>
    <x v="0"/>
    <s v="Cardiac"/>
    <x v="2"/>
    <n v="1.4"/>
    <s v="Yes"/>
    <n v="26"/>
    <x v="365"/>
    <x v="0"/>
    <n v="14.3"/>
    <n v="2.2999999999999998"/>
    <n v="14388.49"/>
    <s v="Labor"/>
    <n v="9905.0400000000009"/>
    <n v="3.9"/>
    <x v="22"/>
    <x v="1"/>
    <x v="0"/>
    <n v="9905.0400000000009"/>
    <n v="4483.45"/>
    <n v="0.68799999999999994"/>
    <n v="1"/>
  </r>
  <r>
    <x v="605"/>
    <d v="2026-07-25T00:00:00"/>
    <d v="2026-07-28T21:36:00"/>
    <x v="2"/>
    <s v="36-55"/>
    <s v="Female"/>
    <x v="1"/>
    <s v="Cardiac"/>
    <x v="2"/>
    <n v="3.9"/>
    <s v="No"/>
    <n v="52"/>
    <x v="407"/>
    <x v="1"/>
    <n v="10.8"/>
    <n v="0.8"/>
    <n v="4813.5200000000004"/>
    <s v="Labor"/>
    <n v="2617.5700000000002"/>
    <n v="3.3"/>
    <x v="1"/>
    <x v="0"/>
    <x v="6"/>
    <n v="2617.5700000000002"/>
    <n v="2195.9499999999998"/>
    <n v="0.54400000000000004"/>
    <n v="0"/>
  </r>
  <r>
    <x v="606"/>
    <d v="2026-07-01T00:00:00"/>
    <d v="2026-07-11T19:12:00"/>
    <x v="4"/>
    <s v="56+"/>
    <s v="Female"/>
    <x v="1"/>
    <s v="Injury"/>
    <x v="1"/>
    <n v="10.8"/>
    <s v="Yes"/>
    <n v="77"/>
    <x v="417"/>
    <x v="2"/>
    <n v="13"/>
    <n v="1"/>
    <n v="25373.56"/>
    <s v="Labor"/>
    <n v="17587.45"/>
    <n v="4"/>
    <x v="1"/>
    <x v="0"/>
    <x v="1"/>
    <n v="17587.45"/>
    <n v="7786.11"/>
    <n v="0.69299999999999995"/>
    <n v="1"/>
  </r>
  <r>
    <x v="607"/>
    <d v="2025-07-16T00:00:00"/>
    <d v="2025-07-17T21:36:00"/>
    <x v="7"/>
    <s v="36-55"/>
    <s v="Male"/>
    <x v="0"/>
    <s v="Cardiac"/>
    <x v="1"/>
    <n v="1.9"/>
    <s v="No"/>
    <n v="69"/>
    <x v="418"/>
    <x v="0"/>
    <n v="9.5"/>
    <n v="1.5"/>
    <n v="11519.67"/>
    <s v="Labor"/>
    <n v="6381.18"/>
    <n v="3.8"/>
    <x v="20"/>
    <x v="1"/>
    <x v="2"/>
    <n v="6381.18"/>
    <n v="5138.49"/>
    <n v="0.55400000000000005"/>
    <n v="0"/>
  </r>
  <r>
    <x v="608"/>
    <d v="2026-09-26T00:00:00"/>
    <d v="2026-10-02T07:12:00"/>
    <x v="2"/>
    <s v="18-35"/>
    <s v="Male"/>
    <x v="3"/>
    <s v="Cardiac"/>
    <x v="0"/>
    <n v="6.3"/>
    <s v="Yes"/>
    <n v="76"/>
    <x v="257"/>
    <x v="2"/>
    <n v="10.199999999999999"/>
    <n v="2.2000000000000002"/>
    <n v="6628.89"/>
    <s v="Equipment"/>
    <n v="4049.78"/>
    <n v="3.3"/>
    <x v="19"/>
    <x v="0"/>
    <x v="6"/>
    <n v="4049.78"/>
    <n v="2579.11"/>
    <n v="0.61099999999999999"/>
    <n v="1"/>
  </r>
  <r>
    <x v="609"/>
    <d v="2026-12-13T00:00:00"/>
    <d v="2026-12-17T12:00:00"/>
    <x v="0"/>
    <s v="56+"/>
    <s v="Female"/>
    <x v="1"/>
    <s v="Digestive"/>
    <x v="1"/>
    <n v="4.5"/>
    <s v="Yes"/>
    <n v="50"/>
    <x v="419"/>
    <x v="0"/>
    <n v="8.1999999999999993"/>
    <n v="0.2"/>
    <n v="12640.74"/>
    <s v="Equipment"/>
    <n v="7638.77"/>
    <n v="3.9"/>
    <x v="2"/>
    <x v="0"/>
    <x v="4"/>
    <n v="7638.77"/>
    <n v="5001.97"/>
    <n v="0.60399999999999998"/>
    <n v="1"/>
  </r>
  <r>
    <x v="610"/>
    <d v="2026-10-22T00:00:00"/>
    <d v="2026-10-25T12:00:00"/>
    <x v="0"/>
    <s v="18-35"/>
    <s v="Male"/>
    <x v="1"/>
    <s v="Respiratory"/>
    <x v="0"/>
    <n v="3.5"/>
    <s v="Yes"/>
    <n v="83"/>
    <x v="291"/>
    <x v="0"/>
    <n v="13.2"/>
    <n v="3.2"/>
    <n v="8653.33"/>
    <s v="Supplies"/>
    <n v="5016.5200000000004"/>
    <n v="3.2"/>
    <x v="0"/>
    <x v="0"/>
    <x v="2"/>
    <n v="5016.5200000000004"/>
    <n v="3636.81"/>
    <n v="0.57999999999999996"/>
    <n v="1"/>
  </r>
  <r>
    <x v="611"/>
    <d v="2025-03-28T00:00:00"/>
    <d v="2025-03-30T02:24:00"/>
    <x v="2"/>
    <s v="0-17"/>
    <s v="Female"/>
    <x v="0"/>
    <s v="Cardiac"/>
    <x v="0"/>
    <n v="2.1"/>
    <s v="Yes"/>
    <n v="107"/>
    <x v="420"/>
    <x v="0"/>
    <n v="13.2"/>
    <n v="1.2"/>
    <n v="4036.65"/>
    <s v="Labor"/>
    <n v="2174.48"/>
    <n v="2.9"/>
    <x v="23"/>
    <x v="1"/>
    <x v="5"/>
    <n v="2174.48"/>
    <n v="1862.17"/>
    <n v="0.53900000000000003"/>
    <n v="1"/>
  </r>
  <r>
    <x v="612"/>
    <d v="2025-02-23T00:00:00"/>
    <d v="2025-03-03T16:48:00"/>
    <x v="0"/>
    <s v="0-17"/>
    <s v="Female"/>
    <x v="1"/>
    <s v="Respiratory"/>
    <x v="1"/>
    <n v="8.6999999999999993"/>
    <s v="Yes"/>
    <n v="73"/>
    <x v="421"/>
    <x v="1"/>
    <n v="9.3000000000000007"/>
    <n v="1.3"/>
    <n v="12062.76"/>
    <s v="Labor"/>
    <n v="8298.2199999999993"/>
    <n v="3.6"/>
    <x v="13"/>
    <x v="1"/>
    <x v="4"/>
    <n v="8298.2199999999993"/>
    <n v="3764.54"/>
    <n v="0.68799999999999994"/>
    <n v="1"/>
  </r>
  <r>
    <x v="613"/>
    <d v="2025-06-25T00:00:00"/>
    <d v="2025-06-26T14:24:00"/>
    <x v="6"/>
    <s v="36-55"/>
    <s v="Female"/>
    <x v="3"/>
    <s v="Infection"/>
    <x v="0"/>
    <n v="1.6"/>
    <s v="Yes"/>
    <n v="61"/>
    <x v="422"/>
    <x v="2"/>
    <n v="11.4"/>
    <n v="1.4"/>
    <n v="3696.88"/>
    <s v="Supplies"/>
    <n v="1917"/>
    <n v="3.3"/>
    <x v="4"/>
    <x v="1"/>
    <x v="2"/>
    <n v="1917"/>
    <n v="1779.88"/>
    <n v="0.51900000000000002"/>
    <n v="1"/>
  </r>
  <r>
    <x v="614"/>
    <d v="2025-02-12T00:00:00"/>
    <d v="2025-02-21T00:00:00"/>
    <x v="7"/>
    <s v="36-55"/>
    <s v="Male"/>
    <x v="0"/>
    <s v="Injury"/>
    <x v="0"/>
    <n v="9"/>
    <s v="Yes"/>
    <n v="67"/>
    <x v="423"/>
    <x v="0"/>
    <n v="9.6999999999999993"/>
    <n v="1.7"/>
    <n v="16518.419999999998"/>
    <s v="Labor"/>
    <n v="9964.69"/>
    <n v="3.1"/>
    <x v="13"/>
    <x v="1"/>
    <x v="2"/>
    <n v="9964.69"/>
    <n v="6553.73"/>
    <n v="0.60299999999999998"/>
    <n v="1"/>
  </r>
  <r>
    <x v="615"/>
    <d v="2026-01-07T00:00:00"/>
    <d v="2026-01-18T00:00:00"/>
    <x v="4"/>
    <s v="18-35"/>
    <s v="Male"/>
    <x v="1"/>
    <s v="Respiratory"/>
    <x v="0"/>
    <n v="11"/>
    <s v="Yes"/>
    <n v="74"/>
    <x v="282"/>
    <x v="1"/>
    <n v="10.5"/>
    <n v="2.5"/>
    <n v="21950.68"/>
    <s v="Labor"/>
    <n v="13870.2"/>
    <n v="2.5"/>
    <x v="9"/>
    <x v="0"/>
    <x v="2"/>
    <n v="13870.2"/>
    <n v="8080.48"/>
    <n v="0.63200000000000001"/>
    <n v="1"/>
  </r>
  <r>
    <x v="616"/>
    <d v="2026-11-17T00:00:00"/>
    <d v="2026-11-19T07:12:00"/>
    <x v="7"/>
    <s v="56+"/>
    <s v="Male"/>
    <x v="1"/>
    <s v="General"/>
    <x v="1"/>
    <n v="2.2999999999999998"/>
    <s v="No"/>
    <n v="24"/>
    <x v="51"/>
    <x v="2"/>
    <n v="8.4"/>
    <n v="0.4"/>
    <n v="9128.33"/>
    <s v="Labor"/>
    <n v="6239.66"/>
    <n v="4.4000000000000004"/>
    <x v="18"/>
    <x v="0"/>
    <x v="0"/>
    <n v="6239.66"/>
    <n v="2888.67"/>
    <n v="0.68400000000000005"/>
    <n v="0"/>
  </r>
  <r>
    <x v="617"/>
    <d v="2025-04-27T00:00:00"/>
    <d v="2025-04-29T09:36:00"/>
    <x v="2"/>
    <s v="56+"/>
    <s v="Male"/>
    <x v="0"/>
    <s v="Digestive"/>
    <x v="0"/>
    <n v="2.4"/>
    <s v="Yes"/>
    <n v="96"/>
    <x v="275"/>
    <x v="0"/>
    <n v="9.6"/>
    <n v="1.6"/>
    <n v="7236.22"/>
    <s v="Labor"/>
    <n v="4937.26"/>
    <n v="3"/>
    <x v="10"/>
    <x v="1"/>
    <x v="6"/>
    <n v="4937.26"/>
    <n v="2298.96"/>
    <n v="0.68200000000000005"/>
    <n v="1"/>
  </r>
  <r>
    <x v="618"/>
    <d v="2026-07-16T00:00:00"/>
    <d v="2026-07-16T14:24:00"/>
    <x v="7"/>
    <s v="56+"/>
    <s v="Other"/>
    <x v="2"/>
    <s v="Injury"/>
    <x v="0"/>
    <n v="0.6"/>
    <s v="Yes"/>
    <n v="79"/>
    <x v="413"/>
    <x v="1"/>
    <n v="14.2"/>
    <n v="2.2000000000000002"/>
    <n v="8569.48"/>
    <s v="Labor"/>
    <n v="5780.38"/>
    <n v="3"/>
    <x v="1"/>
    <x v="0"/>
    <x v="3"/>
    <n v="5780.38"/>
    <n v="2789.1"/>
    <n v="0.67500000000000004"/>
    <n v="1"/>
  </r>
  <r>
    <x v="619"/>
    <d v="2026-10-26T00:00:00"/>
    <d v="2026-10-28T16:48:00"/>
    <x v="2"/>
    <s v="36-55"/>
    <s v="Male"/>
    <x v="0"/>
    <s v="General"/>
    <x v="2"/>
    <n v="2.7"/>
    <s v="Yes"/>
    <n v="17"/>
    <x v="342"/>
    <x v="0"/>
    <n v="13.1"/>
    <n v="1.1000000000000001"/>
    <n v="6499.98"/>
    <s v="Labor"/>
    <n v="3688.49"/>
    <n v="4.3"/>
    <x v="0"/>
    <x v="0"/>
    <x v="4"/>
    <n v="3688.49"/>
    <n v="2811.49"/>
    <n v="0.56699999999999995"/>
    <n v="1"/>
  </r>
  <r>
    <x v="620"/>
    <d v="2025-02-11T00:00:00"/>
    <d v="2025-02-13T21:36:00"/>
    <x v="2"/>
    <s v="56+"/>
    <s v="Male"/>
    <x v="0"/>
    <s v="General"/>
    <x v="0"/>
    <n v="2.9"/>
    <s v="Yes"/>
    <n v="63"/>
    <x v="271"/>
    <x v="1"/>
    <n v="10"/>
    <n v="2"/>
    <n v="5295.07"/>
    <s v="Equipment"/>
    <n v="3232.83"/>
    <n v="3.9"/>
    <x v="13"/>
    <x v="1"/>
    <x v="0"/>
    <n v="3232.83"/>
    <n v="2062.2399999999998"/>
    <n v="0.61099999999999999"/>
    <n v="1"/>
  </r>
  <r>
    <x v="621"/>
    <d v="2026-10-26T00:00:00"/>
    <d v="2026-10-28T04:48:00"/>
    <x v="1"/>
    <s v="56+"/>
    <s v="Male"/>
    <x v="0"/>
    <s v="Injury"/>
    <x v="2"/>
    <n v="2.2000000000000002"/>
    <s v="Yes"/>
    <n v="98"/>
    <x v="227"/>
    <x v="2"/>
    <n v="13.1"/>
    <n v="1.1000000000000001"/>
    <n v="2015.74"/>
    <s v="Supplies"/>
    <n v="1059.1099999999999"/>
    <n v="3.4"/>
    <x v="0"/>
    <x v="0"/>
    <x v="0"/>
    <n v="1059.1099999999999"/>
    <n v="956.63"/>
    <n v="0.52500000000000002"/>
    <n v="1"/>
  </r>
  <r>
    <x v="622"/>
    <d v="2025-06-25T00:00:00"/>
    <d v="2025-06-27T16:48:00"/>
    <x v="1"/>
    <s v="18-35"/>
    <s v="Female"/>
    <x v="2"/>
    <s v="Neurological"/>
    <x v="2"/>
    <n v="2.7"/>
    <s v="Yes"/>
    <n v="67"/>
    <x v="422"/>
    <x v="1"/>
    <n v="8.3000000000000007"/>
    <n v="0.3"/>
    <n v="2796"/>
    <s v="Supplies"/>
    <n v="1656.98"/>
    <n v="3.9"/>
    <x v="4"/>
    <x v="1"/>
    <x v="2"/>
    <n v="1656.98"/>
    <n v="1139.02"/>
    <n v="0.59299999999999997"/>
    <n v="1"/>
  </r>
  <r>
    <x v="623"/>
    <d v="2026-08-31T00:00:00"/>
    <d v="2026-09-01T16:48:00"/>
    <x v="1"/>
    <s v="18-35"/>
    <s v="Female"/>
    <x v="2"/>
    <s v="Respiratory"/>
    <x v="0"/>
    <n v="1.7"/>
    <s v="No"/>
    <n v="85"/>
    <x v="424"/>
    <x v="1"/>
    <n v="9.3000000000000007"/>
    <n v="1.3"/>
    <n v="2390.39"/>
    <s v="Labor"/>
    <n v="1134.42"/>
    <n v="3.4"/>
    <x v="21"/>
    <x v="0"/>
    <x v="0"/>
    <n v="1134.42"/>
    <n v="1255.97"/>
    <n v="0.47499999999999998"/>
    <n v="0"/>
  </r>
  <r>
    <x v="624"/>
    <d v="2025-04-30T00:00:00"/>
    <d v="2025-05-07T07:12:00"/>
    <x v="0"/>
    <s v="36-55"/>
    <s v="Male"/>
    <x v="3"/>
    <s v="Cardiac"/>
    <x v="1"/>
    <n v="7.3"/>
    <s v="No"/>
    <n v="61"/>
    <x v="425"/>
    <x v="2"/>
    <n v="13"/>
    <n v="1"/>
    <n v="13456.39"/>
    <s v="Labor"/>
    <n v="8667.49"/>
    <n v="3.8"/>
    <x v="10"/>
    <x v="1"/>
    <x v="2"/>
    <n v="8667.49"/>
    <n v="4788.8999999999996"/>
    <n v="0.64400000000000002"/>
    <n v="0"/>
  </r>
  <r>
    <x v="625"/>
    <d v="2026-01-26T00:00:00"/>
    <d v="2026-01-29T19:12:00"/>
    <x v="4"/>
    <s v="0-17"/>
    <s v="Female"/>
    <x v="2"/>
    <s v="General"/>
    <x v="2"/>
    <n v="3.8"/>
    <s v="No"/>
    <n v="72"/>
    <x v="228"/>
    <x v="0"/>
    <n v="9.1999999999999993"/>
    <n v="1.2"/>
    <n v="17674.169999999998"/>
    <s v="Supplies"/>
    <n v="11606.43"/>
    <n v="3.7"/>
    <x v="9"/>
    <x v="0"/>
    <x v="0"/>
    <n v="11606.43"/>
    <n v="6067.74"/>
    <n v="0.65700000000000003"/>
    <n v="0"/>
  </r>
  <r>
    <x v="626"/>
    <d v="2026-06-21T00:00:00"/>
    <d v="2026-06-21T09:36:00"/>
    <x v="1"/>
    <s v="18-35"/>
    <s v="Female"/>
    <x v="0"/>
    <s v="Digestive"/>
    <x v="1"/>
    <n v="0.4"/>
    <s v="Yes"/>
    <n v="67"/>
    <x v="154"/>
    <x v="2"/>
    <n v="13.3"/>
    <n v="1.3"/>
    <n v="2779.31"/>
    <s v="Supplies"/>
    <n v="1685.5"/>
    <n v="4"/>
    <x v="17"/>
    <x v="0"/>
    <x v="4"/>
    <n v="1685.5"/>
    <n v="1093.81"/>
    <n v="0.60599999999999998"/>
    <n v="1"/>
  </r>
  <r>
    <x v="627"/>
    <d v="2026-12-17T00:00:00"/>
    <d v="2026-12-20T09:36:00"/>
    <x v="2"/>
    <s v="36-55"/>
    <s v="Male"/>
    <x v="0"/>
    <s v="Digestive"/>
    <x v="0"/>
    <n v="3.4"/>
    <s v="Yes"/>
    <n v="54"/>
    <x v="155"/>
    <x v="1"/>
    <n v="14.6"/>
    <n v="2.6"/>
    <n v="5012.82"/>
    <s v="Equipment"/>
    <n v="2953.86"/>
    <n v="3"/>
    <x v="2"/>
    <x v="0"/>
    <x v="3"/>
    <n v="2953.86"/>
    <n v="2058.96"/>
    <n v="0.58899999999999997"/>
    <n v="1"/>
  </r>
  <r>
    <x v="628"/>
    <d v="2026-11-15T00:00:00"/>
    <d v="2026-11-18T21:36:00"/>
    <x v="6"/>
    <s v="0-17"/>
    <s v="Female"/>
    <x v="1"/>
    <s v="Neurological"/>
    <x v="1"/>
    <n v="3.9"/>
    <s v="Yes"/>
    <n v="43"/>
    <x v="300"/>
    <x v="2"/>
    <n v="9.1"/>
    <n v="1.1000000000000001"/>
    <n v="4453.04"/>
    <s v="Labor"/>
    <n v="2761.35"/>
    <n v="3.4"/>
    <x v="18"/>
    <x v="0"/>
    <x v="4"/>
    <n v="2761.35"/>
    <n v="1691.69"/>
    <n v="0.62"/>
    <n v="1"/>
  </r>
  <r>
    <x v="629"/>
    <d v="2025-11-29T00:00:00"/>
    <d v="2025-11-29T04:48:00"/>
    <x v="3"/>
    <s v="0-17"/>
    <s v="Male"/>
    <x v="2"/>
    <s v="Respiratory"/>
    <x v="0"/>
    <n v="0.2"/>
    <s v="Yes"/>
    <n v="55"/>
    <x v="426"/>
    <x v="1"/>
    <n v="9.6999999999999993"/>
    <n v="1.7"/>
    <n v="6567.11"/>
    <s v="Labor"/>
    <n v="3639.43"/>
    <n v="3.3"/>
    <x v="6"/>
    <x v="1"/>
    <x v="5"/>
    <n v="3639.43"/>
    <n v="2927.68"/>
    <n v="0.55400000000000005"/>
    <n v="1"/>
  </r>
  <r>
    <x v="630"/>
    <d v="2026-11-11T00:00:00"/>
    <d v="2026-11-17T09:36:00"/>
    <x v="5"/>
    <s v="36-55"/>
    <s v="Male"/>
    <x v="1"/>
    <s v="Digestive"/>
    <x v="0"/>
    <n v="6.4"/>
    <s v="Yes"/>
    <n v="40"/>
    <x v="427"/>
    <x v="0"/>
    <n v="13.2"/>
    <n v="1.2"/>
    <n v="23249.47"/>
    <s v="Supplies"/>
    <n v="17794.87"/>
    <n v="3.8"/>
    <x v="18"/>
    <x v="0"/>
    <x v="2"/>
    <n v="17794.87"/>
    <n v="5454.6"/>
    <n v="0.76500000000000001"/>
    <n v="1"/>
  </r>
  <r>
    <x v="631"/>
    <d v="2025-01-21T00:00:00"/>
    <d v="2025-01-21T09:36:00"/>
    <x v="6"/>
    <s v="56+"/>
    <s v="Female"/>
    <x v="0"/>
    <s v="Respiratory"/>
    <x v="1"/>
    <n v="0.4"/>
    <s v="No"/>
    <n v="33"/>
    <x v="428"/>
    <x v="1"/>
    <n v="10.8"/>
    <n v="0.8"/>
    <n v="2542.64"/>
    <s v="Equipment"/>
    <n v="1521.36"/>
    <n v="3.6"/>
    <x v="22"/>
    <x v="1"/>
    <x v="0"/>
    <n v="1521.36"/>
    <n v="1021.28"/>
    <n v="0.59799999999999998"/>
    <n v="0"/>
  </r>
  <r>
    <x v="632"/>
    <d v="2026-04-17T00:00:00"/>
    <d v="2026-04-18T21:36:00"/>
    <x v="3"/>
    <s v="56+"/>
    <s v="Male"/>
    <x v="2"/>
    <s v="Infection"/>
    <x v="0"/>
    <n v="1.9"/>
    <s v="Yes"/>
    <n v="88"/>
    <x v="211"/>
    <x v="1"/>
    <n v="10.9"/>
    <n v="0.9"/>
    <n v="10559.27"/>
    <s v="Labor"/>
    <n v="7025.82"/>
    <n v="3.9"/>
    <x v="12"/>
    <x v="0"/>
    <x v="5"/>
    <n v="7025.82"/>
    <n v="3533.45"/>
    <n v="0.66500000000000004"/>
    <n v="1"/>
  </r>
  <r>
    <x v="633"/>
    <d v="2026-12-24T00:00:00"/>
    <d v="2026-12-25T04:48:00"/>
    <x v="1"/>
    <s v="36-55"/>
    <s v="Male"/>
    <x v="0"/>
    <s v="Cardiac"/>
    <x v="1"/>
    <n v="1.2"/>
    <s v="No"/>
    <n v="67"/>
    <x v="429"/>
    <x v="1"/>
    <n v="8"/>
    <n v="0"/>
    <n v="1359.09"/>
    <s v="Supplies"/>
    <n v="882.6"/>
    <n v="4.2"/>
    <x v="2"/>
    <x v="0"/>
    <x v="2"/>
    <n v="882.6"/>
    <n v="476.49"/>
    <n v="0.64900000000000002"/>
    <n v="0"/>
  </r>
  <r>
    <x v="634"/>
    <d v="2026-08-06T00:00:00"/>
    <d v="2026-08-08T16:48:00"/>
    <x v="1"/>
    <s v="36-55"/>
    <s v="Male"/>
    <x v="0"/>
    <s v="Infection"/>
    <x v="0"/>
    <n v="2.7"/>
    <s v="No"/>
    <n v="110"/>
    <x v="430"/>
    <x v="2"/>
    <n v="9.3000000000000007"/>
    <n v="1.3"/>
    <n v="2468.83"/>
    <s v="Labor"/>
    <n v="1290.92"/>
    <n v="2.9"/>
    <x v="21"/>
    <x v="0"/>
    <x v="2"/>
    <n v="1290.92"/>
    <n v="1177.9100000000001"/>
    <n v="0.52300000000000002"/>
    <n v="0"/>
  </r>
  <r>
    <x v="635"/>
    <d v="2026-06-19T00:00:00"/>
    <d v="2026-06-22T07:12:00"/>
    <x v="7"/>
    <s v="18-35"/>
    <s v="Male"/>
    <x v="1"/>
    <s v="Injury"/>
    <x v="1"/>
    <n v="3.3"/>
    <s v="Yes"/>
    <n v="66"/>
    <x v="204"/>
    <x v="0"/>
    <n v="10.1"/>
    <n v="2.1"/>
    <n v="9902.09"/>
    <s v="Supplies"/>
    <n v="6446.48"/>
    <n v="3.2"/>
    <x v="17"/>
    <x v="0"/>
    <x v="5"/>
    <n v="6446.48"/>
    <n v="3455.61"/>
    <n v="0.65100000000000002"/>
    <n v="1"/>
  </r>
  <r>
    <x v="636"/>
    <d v="2025-01-27T00:00:00"/>
    <d v="2025-01-28T14:24:00"/>
    <x v="1"/>
    <s v="18-35"/>
    <s v="Female"/>
    <x v="2"/>
    <s v="Cardiac"/>
    <x v="0"/>
    <n v="1.6"/>
    <s v="No"/>
    <n v="91"/>
    <x v="431"/>
    <x v="1"/>
    <n v="9.1"/>
    <n v="1.1000000000000001"/>
    <n v="2726.1"/>
    <s v="Supplies"/>
    <n v="1390.47"/>
    <n v="2.9"/>
    <x v="22"/>
    <x v="1"/>
    <x v="0"/>
    <n v="1390.47"/>
    <n v="1335.63"/>
    <n v="0.51"/>
    <n v="0"/>
  </r>
  <r>
    <x v="637"/>
    <d v="2025-06-21T00:00:00"/>
    <d v="2025-06-24T07:12:00"/>
    <x v="2"/>
    <s v="18-35"/>
    <s v="Male"/>
    <x v="0"/>
    <s v="Infection"/>
    <x v="0"/>
    <n v="3.3"/>
    <s v="Yes"/>
    <n v="123"/>
    <x v="267"/>
    <x v="1"/>
    <n v="9.6"/>
    <n v="1.6"/>
    <n v="5356.62"/>
    <s v="Labor"/>
    <n v="3533.12"/>
    <n v="2.2999999999999998"/>
    <x v="4"/>
    <x v="1"/>
    <x v="5"/>
    <n v="3533.12"/>
    <n v="1823.5"/>
    <n v="0.66"/>
    <n v="1"/>
  </r>
  <r>
    <x v="638"/>
    <d v="2025-09-27T00:00:00"/>
    <d v="2025-09-28T02:24:00"/>
    <x v="6"/>
    <s v="56+"/>
    <s v="Male"/>
    <x v="1"/>
    <s v="Infection"/>
    <x v="0"/>
    <n v="1.1000000000000001"/>
    <s v="No"/>
    <n v="86"/>
    <x v="432"/>
    <x v="1"/>
    <n v="12"/>
    <n v="2"/>
    <n v="3111.6"/>
    <s v="Labor"/>
    <n v="1614.34"/>
    <n v="2.9"/>
    <x v="3"/>
    <x v="1"/>
    <x v="6"/>
    <n v="1614.34"/>
    <n v="1497.26"/>
    <n v="0.51900000000000002"/>
    <n v="0"/>
  </r>
  <r>
    <x v="639"/>
    <d v="2025-03-18T00:00:00"/>
    <d v="2025-03-23T02:24:00"/>
    <x v="0"/>
    <s v="36-55"/>
    <s v="Female"/>
    <x v="2"/>
    <s v="General"/>
    <x v="0"/>
    <n v="5.0999999999999996"/>
    <s v="Yes"/>
    <n v="85"/>
    <x v="248"/>
    <x v="2"/>
    <n v="8.9"/>
    <n v="0.9"/>
    <n v="14226.43"/>
    <s v="Supplies"/>
    <n v="8638.27"/>
    <n v="3.3"/>
    <x v="23"/>
    <x v="1"/>
    <x v="1"/>
    <n v="8638.27"/>
    <n v="5588.16"/>
    <n v="0.60699999999999998"/>
    <n v="1"/>
  </r>
  <r>
    <x v="640"/>
    <d v="2025-07-23T00:00:00"/>
    <d v="2025-07-23T09:36:00"/>
    <x v="1"/>
    <s v="56+"/>
    <s v="Male"/>
    <x v="0"/>
    <s v="General"/>
    <x v="0"/>
    <n v="0.4"/>
    <s v="Yes"/>
    <n v="97"/>
    <x v="272"/>
    <x v="1"/>
    <n v="11.1"/>
    <n v="1.1000000000000001"/>
    <n v="2187.65"/>
    <s v="Labor"/>
    <n v="1297.3900000000001"/>
    <n v="2.9"/>
    <x v="20"/>
    <x v="1"/>
    <x v="1"/>
    <n v="1297.3900000000001"/>
    <n v="890.26"/>
    <n v="0.59299999999999997"/>
    <n v="1"/>
  </r>
  <r>
    <x v="641"/>
    <d v="2026-10-27T00:00:00"/>
    <d v="2026-10-30T07:12:00"/>
    <x v="7"/>
    <s v="36-55"/>
    <s v="Male"/>
    <x v="3"/>
    <s v="Cardiac"/>
    <x v="0"/>
    <n v="3.3"/>
    <s v="No"/>
    <n v="60"/>
    <x v="227"/>
    <x v="2"/>
    <n v="9.6"/>
    <n v="1.6"/>
    <n v="12247.19"/>
    <s v="Labor"/>
    <n v="8135.92"/>
    <n v="4"/>
    <x v="0"/>
    <x v="0"/>
    <x v="0"/>
    <n v="8135.92"/>
    <n v="4111.2700000000004"/>
    <n v="0.66400000000000003"/>
    <n v="0"/>
  </r>
  <r>
    <x v="642"/>
    <d v="2025-12-26T00:00:00"/>
    <d v="2026-01-01T09:36:00"/>
    <x v="2"/>
    <s v="18-35"/>
    <s v="Male"/>
    <x v="0"/>
    <s v="Respiratory"/>
    <x v="2"/>
    <n v="6.4"/>
    <s v="Yes"/>
    <n v="70"/>
    <x v="400"/>
    <x v="2"/>
    <n v="8"/>
    <n v="0"/>
    <n v="7564.88"/>
    <s v="Labor"/>
    <n v="4631.8100000000004"/>
    <n v="3.9"/>
    <x v="7"/>
    <x v="1"/>
    <x v="3"/>
    <n v="4631.8100000000004"/>
    <n v="2933.07"/>
    <n v="0.61199999999999999"/>
    <n v="1"/>
  </r>
  <r>
    <x v="643"/>
    <d v="2026-05-14T00:00:00"/>
    <d v="2026-05-20T16:48:00"/>
    <x v="5"/>
    <s v="36-55"/>
    <s v="Male"/>
    <x v="1"/>
    <s v="Injury"/>
    <x v="1"/>
    <n v="6.7"/>
    <s v="Yes"/>
    <n v="29"/>
    <x v="433"/>
    <x v="1"/>
    <n v="10"/>
    <n v="0"/>
    <n v="23253.52"/>
    <s v="Equipment"/>
    <n v="17810.759999999998"/>
    <n v="4.2"/>
    <x v="11"/>
    <x v="0"/>
    <x v="2"/>
    <n v="17810.759999999998"/>
    <n v="5442.76"/>
    <n v="0.76600000000000001"/>
    <n v="1"/>
  </r>
  <r>
    <x v="644"/>
    <d v="2025-08-23T00:00:00"/>
    <d v="2025-08-24T07:12:00"/>
    <x v="1"/>
    <s v="36-55"/>
    <s v="Male"/>
    <x v="1"/>
    <s v="Neurological"/>
    <x v="0"/>
    <n v="1.3"/>
    <s v="No"/>
    <n v="74"/>
    <x v="58"/>
    <x v="1"/>
    <n v="13"/>
    <n v="1"/>
    <n v="2301.02"/>
    <s v="Labor"/>
    <n v="1336.31"/>
    <n v="3.4"/>
    <x v="14"/>
    <x v="1"/>
    <x v="5"/>
    <n v="1336.31"/>
    <n v="964.71"/>
    <n v="0.58099999999999996"/>
    <n v="0"/>
  </r>
  <r>
    <x v="645"/>
    <d v="2025-05-07T00:00:00"/>
    <d v="2025-05-10T09:36:00"/>
    <x v="4"/>
    <s v="36-55"/>
    <s v="Male"/>
    <x v="0"/>
    <s v="Digestive"/>
    <x v="0"/>
    <n v="3.4"/>
    <s v="Yes"/>
    <n v="54"/>
    <x v="302"/>
    <x v="0"/>
    <n v="9"/>
    <n v="1"/>
    <n v="14302.08"/>
    <s v="Labor"/>
    <n v="9648.84"/>
    <n v="3.8"/>
    <x v="16"/>
    <x v="1"/>
    <x v="2"/>
    <n v="9648.84"/>
    <n v="4653.24"/>
    <n v="0.67500000000000004"/>
    <n v="1"/>
  </r>
  <r>
    <x v="646"/>
    <d v="2025-03-07T00:00:00"/>
    <d v="2025-03-07T21:36:00"/>
    <x v="0"/>
    <s v="36-55"/>
    <s v="Male"/>
    <x v="2"/>
    <s v="Neurological"/>
    <x v="2"/>
    <n v="0.9"/>
    <s v="Yes"/>
    <n v="57"/>
    <x v="172"/>
    <x v="0"/>
    <n v="10"/>
    <n v="0"/>
    <n v="9065.0400000000009"/>
    <s v="Labor"/>
    <n v="4750"/>
    <n v="3.7"/>
    <x v="23"/>
    <x v="1"/>
    <x v="5"/>
    <n v="4750"/>
    <n v="4315.04"/>
    <n v="0.52400000000000002"/>
    <n v="1"/>
  </r>
  <r>
    <x v="647"/>
    <d v="2026-07-29T00:00:00"/>
    <d v="2026-08-01T04:48:00"/>
    <x v="0"/>
    <s v="56+"/>
    <s v="Female"/>
    <x v="0"/>
    <s v="Neurological"/>
    <x v="1"/>
    <n v="3.2"/>
    <s v="No"/>
    <n v="57"/>
    <x v="434"/>
    <x v="1"/>
    <n v="11.4"/>
    <n v="1.4"/>
    <n v="11051.9"/>
    <s v="Labor"/>
    <n v="7643.11"/>
    <n v="3.8"/>
    <x v="1"/>
    <x v="0"/>
    <x v="2"/>
    <n v="7643.11"/>
    <n v="3408.79"/>
    <n v="0.69199999999999995"/>
    <n v="0"/>
  </r>
  <r>
    <x v="648"/>
    <d v="2026-08-19T00:00:00"/>
    <d v="2026-08-25T02:24:00"/>
    <x v="3"/>
    <s v="56+"/>
    <s v="Male"/>
    <x v="0"/>
    <s v="Injury"/>
    <x v="1"/>
    <n v="6.1"/>
    <s v="Yes"/>
    <n v="33"/>
    <x v="380"/>
    <x v="0"/>
    <n v="10"/>
    <n v="2"/>
    <n v="9715.2900000000009"/>
    <s v="Labor"/>
    <n v="5659.45"/>
    <n v="3.5"/>
    <x v="21"/>
    <x v="0"/>
    <x v="2"/>
    <n v="5659.45"/>
    <n v="4055.84"/>
    <n v="0.58299999999999996"/>
    <n v="1"/>
  </r>
  <r>
    <x v="649"/>
    <d v="2026-03-31T00:00:00"/>
    <d v="2026-04-01T09:36:00"/>
    <x v="1"/>
    <s v="56+"/>
    <s v="Female"/>
    <x v="1"/>
    <s v="Cardiac"/>
    <x v="0"/>
    <n v="1.4"/>
    <s v="Yes"/>
    <n v="73"/>
    <x v="33"/>
    <x v="0"/>
    <n v="13"/>
    <n v="1"/>
    <n v="2265.7800000000002"/>
    <s v="Equipment"/>
    <n v="1255.6400000000001"/>
    <n v="3.8"/>
    <x v="15"/>
    <x v="0"/>
    <x v="0"/>
    <n v="1255.6400000000001"/>
    <n v="1010.14"/>
    <n v="0.55400000000000005"/>
    <n v="1"/>
  </r>
  <r>
    <x v="650"/>
    <d v="2026-01-27T00:00:00"/>
    <d v="2026-01-27T09:36:00"/>
    <x v="1"/>
    <s v="0-17"/>
    <s v="Male"/>
    <x v="0"/>
    <s v="Cardiac"/>
    <x v="0"/>
    <n v="0.4"/>
    <s v="Yes"/>
    <n v="65"/>
    <x v="228"/>
    <x v="1"/>
    <n v="10.3"/>
    <n v="2.2999999999999998"/>
    <n v="1804.91"/>
    <s v="Labor"/>
    <n v="1256.5899999999999"/>
    <n v="3.1"/>
    <x v="9"/>
    <x v="0"/>
    <x v="0"/>
    <n v="1256.5899999999999"/>
    <n v="548.32000000000005"/>
    <n v="0.69599999999999995"/>
    <n v="1"/>
  </r>
  <r>
    <x v="651"/>
    <d v="2025-02-28T00:00:00"/>
    <d v="2025-02-28T16:48:00"/>
    <x v="0"/>
    <s v="18-35"/>
    <s v="Female"/>
    <x v="0"/>
    <s v="General"/>
    <x v="0"/>
    <n v="0.7"/>
    <s v="Yes"/>
    <n v="66"/>
    <x v="17"/>
    <x v="1"/>
    <n v="10"/>
    <n v="2"/>
    <n v="6411.72"/>
    <s v="Labor"/>
    <n v="2997.29"/>
    <n v="3.6"/>
    <x v="13"/>
    <x v="1"/>
    <x v="3"/>
    <n v="2997.29"/>
    <n v="3414.43"/>
    <n v="0.46700000000000003"/>
    <n v="1"/>
  </r>
  <r>
    <x v="652"/>
    <d v="2025-11-18T00:00:00"/>
    <d v="2025-11-19T02:24:00"/>
    <x v="6"/>
    <s v="0-17"/>
    <s v="Female"/>
    <x v="2"/>
    <s v="Cardiac"/>
    <x v="1"/>
    <n v="1.1000000000000001"/>
    <s v="No"/>
    <n v="28"/>
    <x v="411"/>
    <x v="2"/>
    <n v="9"/>
    <n v="1"/>
    <n v="3242.06"/>
    <s v="Labor"/>
    <n v="1866.51"/>
    <n v="4.4000000000000004"/>
    <x v="6"/>
    <x v="1"/>
    <x v="0"/>
    <n v="1866.51"/>
    <n v="1375.55"/>
    <n v="0.57599999999999996"/>
    <n v="0"/>
  </r>
  <r>
    <x v="653"/>
    <d v="2026-08-02T00:00:00"/>
    <d v="2026-08-07T00:00:00"/>
    <x v="5"/>
    <s v="18-35"/>
    <s v="Male"/>
    <x v="2"/>
    <s v="Neurological"/>
    <x v="0"/>
    <n v="5"/>
    <s v="Yes"/>
    <n v="62"/>
    <x v="243"/>
    <x v="2"/>
    <n v="12.3"/>
    <n v="2.2999999999999998"/>
    <n v="24064.080000000002"/>
    <s v="Labor"/>
    <n v="14092.12"/>
    <n v="3.4"/>
    <x v="21"/>
    <x v="0"/>
    <x v="6"/>
    <n v="14092.12"/>
    <n v="9971.9599999999991"/>
    <n v="0.58599999999999997"/>
    <n v="1"/>
  </r>
  <r>
    <x v="654"/>
    <d v="2026-05-17T00:00:00"/>
    <d v="2026-05-18T16:48:00"/>
    <x v="6"/>
    <s v="36-55"/>
    <s v="Female"/>
    <x v="1"/>
    <s v="Respiratory"/>
    <x v="1"/>
    <n v="1.7"/>
    <s v="No"/>
    <n v="33"/>
    <x v="255"/>
    <x v="0"/>
    <n v="13.9"/>
    <n v="1.9"/>
    <n v="3866.18"/>
    <s v="Labor"/>
    <n v="2282.48"/>
    <n v="3.4"/>
    <x v="11"/>
    <x v="0"/>
    <x v="6"/>
    <n v="2282.48"/>
    <n v="1583.7"/>
    <n v="0.59"/>
    <n v="0"/>
  </r>
  <r>
    <x v="655"/>
    <d v="2026-08-04T00:00:00"/>
    <d v="2026-08-04T21:36:00"/>
    <x v="1"/>
    <s v="36-55"/>
    <s v="Female"/>
    <x v="1"/>
    <s v="Infection"/>
    <x v="0"/>
    <n v="0.9"/>
    <s v="Yes"/>
    <n v="119"/>
    <x v="435"/>
    <x v="0"/>
    <n v="8.1"/>
    <n v="0.1"/>
    <n v="1102.22"/>
    <s v="Equipment"/>
    <n v="593.04999999999995"/>
    <n v="2.6"/>
    <x v="21"/>
    <x v="0"/>
    <x v="0"/>
    <n v="593.04999999999995"/>
    <n v="509.17"/>
    <n v="0.53800000000000003"/>
    <n v="1"/>
  </r>
  <r>
    <x v="656"/>
    <d v="2026-11-30T00:00:00"/>
    <d v="2026-12-02T19:12:00"/>
    <x v="2"/>
    <s v="36-55"/>
    <s v="Male"/>
    <x v="1"/>
    <s v="General"/>
    <x v="0"/>
    <n v="2.8"/>
    <s v="Yes"/>
    <n v="76"/>
    <x v="280"/>
    <x v="2"/>
    <n v="9.8000000000000007"/>
    <n v="1.8"/>
    <n v="5702.03"/>
    <s v="Labor"/>
    <n v="2360.31"/>
    <n v="2.5"/>
    <x v="18"/>
    <x v="0"/>
    <x v="4"/>
    <n v="2360.31"/>
    <n v="3341.72"/>
    <n v="0.41399999999999998"/>
    <n v="1"/>
  </r>
  <r>
    <x v="657"/>
    <d v="2026-06-26T00:00:00"/>
    <d v="2026-06-30T09:36:00"/>
    <x v="7"/>
    <s v="56+"/>
    <s v="Other"/>
    <x v="1"/>
    <s v="Neurological"/>
    <x v="0"/>
    <n v="4.4000000000000004"/>
    <s v="Yes"/>
    <n v="79"/>
    <x v="436"/>
    <x v="1"/>
    <n v="8.6"/>
    <n v="0.6"/>
    <n v="11369.84"/>
    <s v="Equipment"/>
    <n v="7792.29"/>
    <n v="3.8"/>
    <x v="17"/>
    <x v="0"/>
    <x v="3"/>
    <n v="7792.29"/>
    <n v="3577.55"/>
    <n v="0.68500000000000005"/>
    <n v="1"/>
  </r>
  <r>
    <x v="658"/>
    <d v="2025-02-12T00:00:00"/>
    <d v="2025-02-14T14:24:00"/>
    <x v="3"/>
    <s v="56+"/>
    <s v="Male"/>
    <x v="0"/>
    <s v="Injury"/>
    <x v="0"/>
    <n v="2.6"/>
    <s v="Yes"/>
    <n v="93"/>
    <x v="423"/>
    <x v="1"/>
    <n v="13.5"/>
    <n v="1.5"/>
    <n v="9953.82"/>
    <s v="Labor"/>
    <n v="5202"/>
    <n v="2.6"/>
    <x v="13"/>
    <x v="1"/>
    <x v="2"/>
    <n v="5202"/>
    <n v="4751.82"/>
    <n v="0.52300000000000002"/>
    <n v="1"/>
  </r>
  <r>
    <x v="659"/>
    <d v="2026-07-29T00:00:00"/>
    <d v="2026-07-30T07:12:00"/>
    <x v="2"/>
    <s v="18-35"/>
    <s v="Male"/>
    <x v="2"/>
    <s v="Cardiac"/>
    <x v="0"/>
    <n v="1.3"/>
    <s v="Yes"/>
    <n v="40"/>
    <x v="434"/>
    <x v="2"/>
    <n v="9.5"/>
    <n v="1.5"/>
    <n v="4744.43"/>
    <s v="Supplies"/>
    <n v="3069.29"/>
    <n v="3.8"/>
    <x v="1"/>
    <x v="0"/>
    <x v="2"/>
    <n v="3069.29"/>
    <n v="1675.14"/>
    <n v="0.64700000000000002"/>
    <n v="1"/>
  </r>
  <r>
    <x v="660"/>
    <d v="2025-06-05T00:00:00"/>
    <d v="2025-06-13T12:00:00"/>
    <x v="5"/>
    <s v="56+"/>
    <s v="Female"/>
    <x v="0"/>
    <s v="General"/>
    <x v="0"/>
    <n v="8.5"/>
    <s v="Yes"/>
    <n v="40"/>
    <x v="437"/>
    <x v="1"/>
    <n v="12.8"/>
    <n v="0.8"/>
    <n v="28533.18"/>
    <s v="Supplies"/>
    <n v="18875.27"/>
    <n v="4"/>
    <x v="4"/>
    <x v="1"/>
    <x v="2"/>
    <n v="18875.27"/>
    <n v="9657.91"/>
    <n v="0.66200000000000003"/>
    <n v="1"/>
  </r>
  <r>
    <x v="661"/>
    <d v="2025-02-21T00:00:00"/>
    <d v="2025-02-28T19:12:00"/>
    <x v="4"/>
    <s v="36-55"/>
    <s v="Male"/>
    <x v="3"/>
    <s v="Infection"/>
    <x v="1"/>
    <n v="7.8"/>
    <s v="Yes"/>
    <n v="103"/>
    <x v="388"/>
    <x v="0"/>
    <n v="10.3"/>
    <n v="2.2999999999999998"/>
    <n v="19189.5"/>
    <s v="Labor"/>
    <n v="12130.51"/>
    <n v="2.8"/>
    <x v="13"/>
    <x v="1"/>
    <x v="3"/>
    <n v="12130.51"/>
    <n v="7058.99"/>
    <n v="0.63200000000000001"/>
    <n v="1"/>
  </r>
  <r>
    <x v="662"/>
    <d v="2026-09-26T00:00:00"/>
    <d v="2026-09-27T19:12:00"/>
    <x v="2"/>
    <s v="36-55"/>
    <s v="Female"/>
    <x v="2"/>
    <s v="Cardiac"/>
    <x v="1"/>
    <n v="1.8"/>
    <s v="No"/>
    <n v="6"/>
    <x v="257"/>
    <x v="1"/>
    <n v="11.9"/>
    <n v="1.9"/>
    <n v="5236.0600000000004"/>
    <s v="Supplies"/>
    <n v="2371.85"/>
    <n v="3.7"/>
    <x v="19"/>
    <x v="0"/>
    <x v="6"/>
    <n v="2371.85"/>
    <n v="2864.21"/>
    <n v="0.45300000000000001"/>
    <n v="0"/>
  </r>
  <r>
    <x v="663"/>
    <d v="2026-02-09T00:00:00"/>
    <d v="2026-02-18T04:48:00"/>
    <x v="2"/>
    <s v="56+"/>
    <s v="Female"/>
    <x v="3"/>
    <s v="Cardiac"/>
    <x v="0"/>
    <n v="9.1999999999999993"/>
    <s v="Yes"/>
    <n v="60"/>
    <x v="438"/>
    <x v="1"/>
    <n v="8.3000000000000007"/>
    <n v="0.3"/>
    <n v="8826.64"/>
    <s v="Equipment"/>
    <n v="5432.61"/>
    <n v="3.6"/>
    <x v="5"/>
    <x v="0"/>
    <x v="0"/>
    <n v="5432.61"/>
    <n v="3394.03"/>
    <n v="0.61499999999999999"/>
    <n v="1"/>
  </r>
  <r>
    <x v="664"/>
    <d v="2025-05-02T00:00:00"/>
    <d v="2025-05-17T00:00:00"/>
    <x v="5"/>
    <s v="0-17"/>
    <s v="Female"/>
    <x v="1"/>
    <s v="Cardiac"/>
    <x v="0"/>
    <n v="15"/>
    <s v="Yes"/>
    <n v="59"/>
    <x v="439"/>
    <x v="1"/>
    <n v="14.4"/>
    <n v="2.4"/>
    <n v="37148.44"/>
    <s v="Labor"/>
    <n v="25467.63"/>
    <n v="3.6"/>
    <x v="16"/>
    <x v="1"/>
    <x v="5"/>
    <n v="25467.63"/>
    <n v="11680.81"/>
    <n v="0.68600000000000005"/>
    <n v="1"/>
  </r>
  <r>
    <x v="665"/>
    <d v="2026-08-24T00:00:00"/>
    <d v="2026-08-25T07:12:00"/>
    <x v="7"/>
    <s v="56+"/>
    <s v="Male"/>
    <x v="1"/>
    <s v="Digestive"/>
    <x v="1"/>
    <n v="1.3"/>
    <s v="Yes"/>
    <n v="11"/>
    <x v="440"/>
    <x v="1"/>
    <n v="8.6999999999999993"/>
    <n v="0.7"/>
    <n v="9020.7800000000007"/>
    <s v="Labor"/>
    <n v="5394.48"/>
    <n v="4.3"/>
    <x v="21"/>
    <x v="0"/>
    <x v="0"/>
    <n v="5394.48"/>
    <n v="3626.3"/>
    <n v="0.59799999999999998"/>
    <n v="1"/>
  </r>
  <r>
    <x v="666"/>
    <d v="2025-11-29T00:00:00"/>
    <d v="2025-11-29T04:48:00"/>
    <x v="1"/>
    <s v="36-55"/>
    <s v="Other"/>
    <x v="2"/>
    <s v="General"/>
    <x v="0"/>
    <n v="0.2"/>
    <s v="Yes"/>
    <n v="86"/>
    <x v="441"/>
    <x v="1"/>
    <n v="12.9"/>
    <n v="0.9"/>
    <n v="2364.96"/>
    <s v="Supplies"/>
    <n v="1358.19"/>
    <n v="3.9"/>
    <x v="6"/>
    <x v="1"/>
    <x v="6"/>
    <n v="1358.19"/>
    <n v="1006.77"/>
    <n v="0.57399999999999995"/>
    <n v="1"/>
  </r>
  <r>
    <x v="667"/>
    <d v="2025-11-18T00:00:00"/>
    <d v="2025-11-20T21:36:00"/>
    <x v="7"/>
    <s v="56+"/>
    <s v="Male"/>
    <x v="2"/>
    <s v="Respiratory"/>
    <x v="0"/>
    <n v="2.9"/>
    <s v="No"/>
    <n v="106"/>
    <x v="411"/>
    <x v="1"/>
    <n v="12.7"/>
    <n v="2.7"/>
    <n v="10351.11"/>
    <s v="Labor"/>
    <n v="5394.16"/>
    <n v="2.8"/>
    <x v="6"/>
    <x v="1"/>
    <x v="0"/>
    <n v="5394.16"/>
    <n v="4956.95"/>
    <n v="0.52100000000000002"/>
    <n v="0"/>
  </r>
  <r>
    <x v="668"/>
    <d v="2026-02-06T00:00:00"/>
    <d v="2026-02-07T07:12:00"/>
    <x v="1"/>
    <s v="56+"/>
    <s v="Male"/>
    <x v="2"/>
    <s v="General"/>
    <x v="0"/>
    <n v="1.3"/>
    <s v="Yes"/>
    <n v="103"/>
    <x v="189"/>
    <x v="0"/>
    <n v="11.5"/>
    <n v="1.5"/>
    <n v="2166.21"/>
    <s v="Supplies"/>
    <n v="1346.23"/>
    <n v="3.1"/>
    <x v="5"/>
    <x v="0"/>
    <x v="5"/>
    <n v="1346.23"/>
    <n v="819.98"/>
    <n v="0.621"/>
    <n v="1"/>
  </r>
  <r>
    <x v="669"/>
    <d v="2025-11-14T00:00:00"/>
    <d v="2025-11-23T02:24:00"/>
    <x v="2"/>
    <s v="36-55"/>
    <s v="Female"/>
    <x v="0"/>
    <s v="Infection"/>
    <x v="0"/>
    <n v="9.1"/>
    <s v="No"/>
    <n v="55"/>
    <x v="391"/>
    <x v="1"/>
    <n v="11"/>
    <n v="3"/>
    <n v="6985.28"/>
    <s v="Labor"/>
    <n v="3885.14"/>
    <n v="3"/>
    <x v="6"/>
    <x v="1"/>
    <x v="3"/>
    <n v="3885.14"/>
    <n v="3100.14"/>
    <n v="0.55600000000000005"/>
    <n v="0"/>
  </r>
  <r>
    <x v="670"/>
    <d v="2025-03-31T00:00:00"/>
    <d v="2025-04-08T21:36:00"/>
    <x v="2"/>
    <s v="0-17"/>
    <s v="Female"/>
    <x v="3"/>
    <s v="General"/>
    <x v="1"/>
    <n v="8.9"/>
    <s v="Yes"/>
    <n v="44"/>
    <x v="442"/>
    <x v="1"/>
    <n v="8.1"/>
    <n v="0.1"/>
    <n v="6497.81"/>
    <s v="Supplies"/>
    <n v="4728.53"/>
    <n v="4"/>
    <x v="23"/>
    <x v="1"/>
    <x v="0"/>
    <n v="4728.53"/>
    <n v="1769.28"/>
    <n v="0.72799999999999998"/>
    <n v="1"/>
  </r>
  <r>
    <x v="671"/>
    <d v="2025-12-02T00:00:00"/>
    <d v="2025-12-07T19:12:00"/>
    <x v="0"/>
    <s v="18-35"/>
    <s v="Male"/>
    <x v="1"/>
    <s v="General"/>
    <x v="1"/>
    <n v="5.8"/>
    <s v="No"/>
    <n v="45"/>
    <x v="443"/>
    <x v="1"/>
    <n v="10.3"/>
    <n v="0.3"/>
    <n v="10701.28"/>
    <s v="Supplies"/>
    <n v="6433.87"/>
    <n v="4.0999999999999996"/>
    <x v="7"/>
    <x v="1"/>
    <x v="1"/>
    <n v="6433.87"/>
    <n v="4267.41"/>
    <n v="0.60099999999999998"/>
    <n v="0"/>
  </r>
  <r>
    <x v="672"/>
    <d v="2026-06-26T00:00:00"/>
    <d v="2026-06-26T19:12:00"/>
    <x v="1"/>
    <s v="18-35"/>
    <s v="Female"/>
    <x v="1"/>
    <s v="General"/>
    <x v="1"/>
    <n v="0.8"/>
    <s v="Yes"/>
    <n v="106"/>
    <x v="37"/>
    <x v="0"/>
    <n v="12.6"/>
    <n v="0.6"/>
    <n v="1695.64"/>
    <s v="Supplies"/>
    <n v="943.84"/>
    <n v="3.4"/>
    <x v="17"/>
    <x v="0"/>
    <x v="5"/>
    <n v="943.84"/>
    <n v="751.8"/>
    <n v="0.55700000000000005"/>
    <n v="1"/>
  </r>
  <r>
    <x v="673"/>
    <d v="2026-01-24T00:00:00"/>
    <d v="2026-01-29T21:36:00"/>
    <x v="2"/>
    <s v="0-17"/>
    <s v="Male"/>
    <x v="2"/>
    <s v="Neurological"/>
    <x v="0"/>
    <n v="5.9"/>
    <s v="Yes"/>
    <n v="47"/>
    <x v="181"/>
    <x v="2"/>
    <n v="10.8"/>
    <n v="2.8"/>
    <n v="7551.53"/>
    <s v="Equipment"/>
    <n v="3840.75"/>
    <n v="3.4"/>
    <x v="9"/>
    <x v="0"/>
    <x v="5"/>
    <n v="3840.75"/>
    <n v="3710.78"/>
    <n v="0.50900000000000001"/>
    <n v="1"/>
  </r>
  <r>
    <x v="674"/>
    <d v="2026-01-16T00:00:00"/>
    <d v="2026-01-19T14:24:00"/>
    <x v="7"/>
    <s v="56+"/>
    <s v="Female"/>
    <x v="0"/>
    <s v="Respiratory"/>
    <x v="0"/>
    <n v="3.6"/>
    <s v="Yes"/>
    <n v="61"/>
    <x v="239"/>
    <x v="1"/>
    <n v="13.3"/>
    <n v="1.3"/>
    <n v="13514.19"/>
    <s v="Labor"/>
    <n v="7070.4"/>
    <n v="3.6"/>
    <x v="9"/>
    <x v="0"/>
    <x v="5"/>
    <n v="7070.4"/>
    <n v="6443.79"/>
    <n v="0.52300000000000002"/>
    <n v="1"/>
  </r>
  <r>
    <x v="675"/>
    <d v="2026-07-21T00:00:00"/>
    <d v="2026-07-21T21:36:00"/>
    <x v="2"/>
    <s v="18-35"/>
    <s v="Female"/>
    <x v="1"/>
    <s v="Digestive"/>
    <x v="0"/>
    <n v="0.9"/>
    <s v="Yes"/>
    <n v="38"/>
    <x v="286"/>
    <x v="2"/>
    <n v="9.8000000000000007"/>
    <n v="1.8"/>
    <n v="2960.73"/>
    <s v="Supplies"/>
    <n v="1902.75"/>
    <n v="4.2"/>
    <x v="1"/>
    <x v="0"/>
    <x v="1"/>
    <n v="1902.75"/>
    <n v="1057.98"/>
    <n v="0.64300000000000002"/>
    <n v="1"/>
  </r>
  <r>
    <x v="676"/>
    <d v="2025-05-16T00:00:00"/>
    <d v="2025-05-17T07:12:00"/>
    <x v="0"/>
    <s v="56+"/>
    <s v="Female"/>
    <x v="0"/>
    <s v="Injury"/>
    <x v="0"/>
    <n v="1.3"/>
    <s v="Yes"/>
    <n v="75"/>
    <x v="444"/>
    <x v="2"/>
    <n v="11.2"/>
    <n v="3.2"/>
    <n v="7969.66"/>
    <s v="Labor"/>
    <n v="5528.3"/>
    <n v="3.3"/>
    <x v="16"/>
    <x v="1"/>
    <x v="3"/>
    <n v="5528.3"/>
    <n v="2441.36"/>
    <n v="0.69399999999999995"/>
    <n v="1"/>
  </r>
  <r>
    <x v="677"/>
    <d v="2025-07-22T00:00:00"/>
    <d v="2025-07-23T09:36:00"/>
    <x v="6"/>
    <s v="36-55"/>
    <s v="Male"/>
    <x v="1"/>
    <s v="General"/>
    <x v="0"/>
    <n v="1.4"/>
    <s v="Yes"/>
    <n v="57"/>
    <x v="272"/>
    <x v="0"/>
    <n v="9.5"/>
    <n v="1.5"/>
    <n v="3838.67"/>
    <s v="Supplies"/>
    <n v="2057.8200000000002"/>
    <n v="3.6"/>
    <x v="20"/>
    <x v="1"/>
    <x v="1"/>
    <n v="2057.8200000000002"/>
    <n v="1780.85"/>
    <n v="0.53600000000000003"/>
    <n v="1"/>
  </r>
  <r>
    <x v="678"/>
    <d v="2026-10-07T00:00:00"/>
    <d v="2026-10-09T00:00:00"/>
    <x v="1"/>
    <s v="18-35"/>
    <s v="Female"/>
    <x v="1"/>
    <s v="Digestive"/>
    <x v="0"/>
    <n v="2"/>
    <s v="No"/>
    <n v="122"/>
    <x v="107"/>
    <x v="0"/>
    <n v="10.199999999999999"/>
    <n v="2.2000000000000002"/>
    <n v="2122.0700000000002"/>
    <s v="Labor"/>
    <n v="1246.25"/>
    <n v="2.6"/>
    <x v="0"/>
    <x v="0"/>
    <x v="1"/>
    <n v="1246.25"/>
    <n v="875.82"/>
    <n v="0.58699999999999997"/>
    <n v="0"/>
  </r>
  <r>
    <x v="679"/>
    <d v="2025-09-21T00:00:00"/>
    <d v="2025-09-21T09:36:00"/>
    <x v="1"/>
    <s v="36-55"/>
    <s v="Male"/>
    <x v="0"/>
    <s v="Injury"/>
    <x v="1"/>
    <n v="0.4"/>
    <s v="No"/>
    <n v="57"/>
    <x v="445"/>
    <x v="1"/>
    <n v="10.1"/>
    <n v="0.1"/>
    <n v="2413.64"/>
    <s v="Labor"/>
    <n v="1579.76"/>
    <n v="4.0999999999999996"/>
    <x v="3"/>
    <x v="1"/>
    <x v="6"/>
    <n v="1579.76"/>
    <n v="833.88"/>
    <n v="0.65500000000000003"/>
    <n v="0"/>
  </r>
  <r>
    <x v="680"/>
    <d v="2026-10-17T00:00:00"/>
    <d v="2026-10-20T07:12:00"/>
    <x v="4"/>
    <s v="36-55"/>
    <s v="Female"/>
    <x v="2"/>
    <s v="Digestive"/>
    <x v="0"/>
    <n v="3.3"/>
    <s v="Yes"/>
    <n v="94"/>
    <x v="146"/>
    <x v="1"/>
    <n v="8.6"/>
    <n v="0.6"/>
    <n v="16111.7"/>
    <s v="Supplies"/>
    <n v="10913.55"/>
    <n v="3"/>
    <x v="0"/>
    <x v="0"/>
    <x v="6"/>
    <n v="10913.55"/>
    <n v="5198.1499999999996"/>
    <n v="0.67700000000000005"/>
    <n v="1"/>
  </r>
  <r>
    <x v="681"/>
    <d v="2026-06-25T00:00:00"/>
    <d v="2026-07-10T00:00:00"/>
    <x v="5"/>
    <s v="36-55"/>
    <s v="Male"/>
    <x v="1"/>
    <s v="Neurological"/>
    <x v="1"/>
    <n v="15"/>
    <s v="Yes"/>
    <n v="27"/>
    <x v="145"/>
    <x v="2"/>
    <n v="8"/>
    <n v="0"/>
    <n v="39143.410000000003"/>
    <s v="Labor"/>
    <n v="29321.9"/>
    <n v="4.5"/>
    <x v="17"/>
    <x v="0"/>
    <x v="2"/>
    <n v="29321.9"/>
    <n v="9821.51"/>
    <n v="0.749"/>
    <n v="1"/>
  </r>
  <r>
    <x v="682"/>
    <d v="2025-05-13T00:00:00"/>
    <d v="2025-05-16T14:24:00"/>
    <x v="2"/>
    <s v="36-55"/>
    <s v="Male"/>
    <x v="2"/>
    <s v="Infection"/>
    <x v="1"/>
    <n v="3.6"/>
    <s v="Yes"/>
    <n v="6"/>
    <x v="446"/>
    <x v="0"/>
    <n v="11.7"/>
    <n v="1.7"/>
    <n v="5561.92"/>
    <s v="Labor"/>
    <n v="3310.65"/>
    <n v="3.6"/>
    <x v="16"/>
    <x v="1"/>
    <x v="1"/>
    <n v="3310.65"/>
    <n v="2251.27"/>
    <n v="0.59499999999999997"/>
    <n v="1"/>
  </r>
  <r>
    <x v="683"/>
    <d v="2025-06-24T00:00:00"/>
    <d v="2025-06-25T12:00:00"/>
    <x v="1"/>
    <s v="0-17"/>
    <s v="Male"/>
    <x v="2"/>
    <s v="Neurological"/>
    <x v="1"/>
    <n v="1.5"/>
    <s v="Yes"/>
    <n v="62"/>
    <x v="447"/>
    <x v="0"/>
    <n v="8"/>
    <n v="0"/>
    <n v="2049.56"/>
    <s v="Labor"/>
    <n v="1108.5"/>
    <n v="3.6"/>
    <x v="4"/>
    <x v="1"/>
    <x v="0"/>
    <n v="1108.5"/>
    <n v="941.06"/>
    <n v="0.54100000000000004"/>
    <n v="1"/>
  </r>
  <r>
    <x v="684"/>
    <d v="2025-09-12T00:00:00"/>
    <d v="2025-09-15T16:48:00"/>
    <x v="6"/>
    <s v="36-55"/>
    <s v="Male"/>
    <x v="0"/>
    <s v="Respiratory"/>
    <x v="2"/>
    <n v="3.7"/>
    <s v="No"/>
    <n v="21"/>
    <x v="176"/>
    <x v="0"/>
    <n v="10"/>
    <n v="2"/>
    <n v="3602.43"/>
    <s v="Supplies"/>
    <n v="2136.6999999999998"/>
    <n v="3.9"/>
    <x v="3"/>
    <x v="1"/>
    <x v="5"/>
    <n v="2136.6999999999998"/>
    <n v="1465.73"/>
    <n v="0.59299999999999997"/>
    <n v="0"/>
  </r>
  <r>
    <x v="685"/>
    <d v="2026-12-14T00:00:00"/>
    <d v="2026-12-16T02:24:00"/>
    <x v="2"/>
    <s v="36-55"/>
    <s v="Female"/>
    <x v="0"/>
    <s v="Infection"/>
    <x v="0"/>
    <n v="2.1"/>
    <s v="Yes"/>
    <n v="95"/>
    <x v="173"/>
    <x v="0"/>
    <n v="8.3000000000000007"/>
    <n v="0.3"/>
    <n v="5870.94"/>
    <s v="Supplies"/>
    <n v="4120.72"/>
    <n v="3.9"/>
    <x v="2"/>
    <x v="0"/>
    <x v="0"/>
    <n v="4120.72"/>
    <n v="1750.22"/>
    <n v="0.70199999999999996"/>
    <n v="1"/>
  </r>
  <r>
    <x v="686"/>
    <d v="2026-12-16T00:00:00"/>
    <d v="2026-12-27T12:00:00"/>
    <x v="4"/>
    <s v="56+"/>
    <s v="Male"/>
    <x v="1"/>
    <s v="General"/>
    <x v="0"/>
    <n v="11.5"/>
    <s v="No"/>
    <n v="95"/>
    <x v="448"/>
    <x v="0"/>
    <n v="11.8"/>
    <n v="1.8"/>
    <n v="25283.34"/>
    <s v="Equipment"/>
    <n v="15897.53"/>
    <n v="3.1"/>
    <x v="2"/>
    <x v="0"/>
    <x v="2"/>
    <n v="15897.53"/>
    <n v="9385.81"/>
    <n v="0.629"/>
    <n v="0"/>
  </r>
  <r>
    <x v="687"/>
    <d v="2026-02-09T00:00:00"/>
    <d v="2026-02-10T16:48:00"/>
    <x v="1"/>
    <s v="56+"/>
    <s v="Female"/>
    <x v="0"/>
    <s v="General"/>
    <x v="1"/>
    <n v="1.7"/>
    <s v="No"/>
    <n v="78"/>
    <x v="438"/>
    <x v="1"/>
    <n v="12.9"/>
    <n v="0.9"/>
    <n v="2269.54"/>
    <s v="Equipment"/>
    <n v="1434.46"/>
    <n v="4.5"/>
    <x v="5"/>
    <x v="0"/>
    <x v="0"/>
    <n v="1434.46"/>
    <n v="835.08"/>
    <n v="0.63200000000000001"/>
    <n v="0"/>
  </r>
  <r>
    <x v="688"/>
    <d v="2025-07-17T00:00:00"/>
    <d v="2025-07-18T00:00:00"/>
    <x v="1"/>
    <s v="18-35"/>
    <s v="Female"/>
    <x v="1"/>
    <s v="Injury"/>
    <x v="0"/>
    <n v="1"/>
    <s v="No"/>
    <n v="23"/>
    <x v="418"/>
    <x v="0"/>
    <n v="8.4"/>
    <n v="0.4"/>
    <n v="2067.33"/>
    <s v="Supplies"/>
    <n v="1221.55"/>
    <n v="4.4000000000000004"/>
    <x v="20"/>
    <x v="1"/>
    <x v="2"/>
    <n v="1221.55"/>
    <n v="845.78"/>
    <n v="0.59099999999999997"/>
    <n v="0"/>
  </r>
  <r>
    <x v="689"/>
    <d v="2025-02-16T00:00:00"/>
    <d v="2025-02-22T12:00:00"/>
    <x v="2"/>
    <s v="0-17"/>
    <s v="Male"/>
    <x v="2"/>
    <s v="Infection"/>
    <x v="2"/>
    <n v="6.5"/>
    <s v="Yes"/>
    <n v="6"/>
    <x v="449"/>
    <x v="1"/>
    <n v="12.7"/>
    <n v="0.7"/>
    <n v="6074.71"/>
    <s v="Labor"/>
    <n v="3369.11"/>
    <n v="4.5"/>
    <x v="13"/>
    <x v="1"/>
    <x v="4"/>
    <n v="3369.11"/>
    <n v="2705.6"/>
    <n v="0.55500000000000005"/>
    <n v="1"/>
  </r>
  <r>
    <x v="690"/>
    <d v="2026-07-06T00:00:00"/>
    <d v="2026-07-09T00:00:00"/>
    <x v="6"/>
    <s v="36-55"/>
    <s v="Female"/>
    <x v="3"/>
    <s v="Infection"/>
    <x v="0"/>
    <n v="3"/>
    <s v="Yes"/>
    <n v="73"/>
    <x v="450"/>
    <x v="0"/>
    <n v="9.6999999999999993"/>
    <n v="1.7"/>
    <n v="4202.5200000000004"/>
    <s v="Labor"/>
    <n v="2621.1799999999998"/>
    <n v="3.4"/>
    <x v="1"/>
    <x v="0"/>
    <x v="4"/>
    <n v="2621.1799999999998"/>
    <n v="1581.34"/>
    <n v="0.624"/>
    <n v="1"/>
  </r>
  <r>
    <x v="691"/>
    <d v="2026-01-30T00:00:00"/>
    <d v="2026-02-02T07:12:00"/>
    <x v="7"/>
    <s v="56+"/>
    <s v="Female"/>
    <x v="3"/>
    <s v="Infection"/>
    <x v="0"/>
    <n v="3.3"/>
    <s v="No"/>
    <n v="84"/>
    <x v="99"/>
    <x v="1"/>
    <n v="9"/>
    <n v="1"/>
    <n v="11524.47"/>
    <s v="Labor"/>
    <n v="7683.82"/>
    <n v="3.4"/>
    <x v="9"/>
    <x v="0"/>
    <x v="5"/>
    <n v="7683.82"/>
    <n v="3840.65"/>
    <n v="0.66700000000000004"/>
    <n v="0"/>
  </r>
  <r>
    <x v="692"/>
    <d v="2026-02-05T00:00:00"/>
    <d v="2026-02-06T12:00:00"/>
    <x v="1"/>
    <s v="36-55"/>
    <s v="Female"/>
    <x v="2"/>
    <s v="Neurological"/>
    <x v="1"/>
    <n v="1.5"/>
    <s v="Yes"/>
    <n v="62"/>
    <x v="103"/>
    <x v="0"/>
    <n v="8"/>
    <n v="0"/>
    <n v="2790.82"/>
    <s v="Labor"/>
    <n v="1715.86"/>
    <n v="4.0999999999999996"/>
    <x v="5"/>
    <x v="0"/>
    <x v="2"/>
    <n v="1715.86"/>
    <n v="1074.96"/>
    <n v="0.61499999999999999"/>
    <n v="1"/>
  </r>
  <r>
    <x v="693"/>
    <d v="2026-06-24T00:00:00"/>
    <d v="2026-06-25T21:36:00"/>
    <x v="0"/>
    <s v="18-35"/>
    <s v="Female"/>
    <x v="0"/>
    <s v="Cardiac"/>
    <x v="0"/>
    <n v="1.9"/>
    <s v="Yes"/>
    <n v="80"/>
    <x v="281"/>
    <x v="0"/>
    <n v="10.3"/>
    <n v="2.2999999999999998"/>
    <n v="7264.47"/>
    <s v="Equipment"/>
    <n v="5338.78"/>
    <n v="3.6"/>
    <x v="17"/>
    <x v="0"/>
    <x v="1"/>
    <n v="5338.78"/>
    <n v="1925.69"/>
    <n v="0.73499999999999999"/>
    <n v="1"/>
  </r>
  <r>
    <x v="694"/>
    <d v="2025-06-26T00:00:00"/>
    <d v="2025-07-05T07:12:00"/>
    <x v="4"/>
    <s v="18-35"/>
    <s v="Male"/>
    <x v="2"/>
    <s v="Respiratory"/>
    <x v="0"/>
    <n v="9.3000000000000007"/>
    <s v="Yes"/>
    <n v="84"/>
    <x v="422"/>
    <x v="0"/>
    <n v="10.199999999999999"/>
    <n v="0.2"/>
    <n v="19638.75"/>
    <s v="Supplies"/>
    <n v="15124.45"/>
    <n v="3.6"/>
    <x v="4"/>
    <x v="1"/>
    <x v="2"/>
    <n v="15124.45"/>
    <n v="4514.3"/>
    <n v="0.77"/>
    <n v="1"/>
  </r>
  <r>
    <x v="695"/>
    <d v="2026-02-17T00:00:00"/>
    <d v="2026-03-08T02:24:00"/>
    <x v="5"/>
    <s v="18-35"/>
    <s v="Female"/>
    <x v="0"/>
    <s v="Infection"/>
    <x v="2"/>
    <n v="19.100000000000001"/>
    <s v="Yes"/>
    <n v="28"/>
    <x v="451"/>
    <x v="0"/>
    <n v="8"/>
    <n v="0"/>
    <n v="41482.74"/>
    <s v="Labor"/>
    <n v="30001.89"/>
    <n v="4.2"/>
    <x v="5"/>
    <x v="0"/>
    <x v="1"/>
    <n v="30001.89"/>
    <n v="11480.85"/>
    <n v="0.72299999999999998"/>
    <n v="1"/>
  </r>
  <r>
    <x v="696"/>
    <d v="2026-02-19T00:00:00"/>
    <d v="2026-02-19T21:36:00"/>
    <x v="0"/>
    <s v="18-35"/>
    <s v="Male"/>
    <x v="0"/>
    <s v="Infection"/>
    <x v="0"/>
    <n v="0.9"/>
    <s v="No"/>
    <n v="73"/>
    <x v="6"/>
    <x v="1"/>
    <n v="9.1"/>
    <n v="1.1000000000000001"/>
    <n v="8161.89"/>
    <s v="Equipment"/>
    <n v="5090.03"/>
    <n v="2.9"/>
    <x v="5"/>
    <x v="0"/>
    <x v="2"/>
    <n v="5090.03"/>
    <n v="3071.86"/>
    <n v="0.624"/>
    <n v="0"/>
  </r>
  <r>
    <x v="697"/>
    <d v="2025-12-08T00:00:00"/>
    <d v="2025-12-10T04:48:00"/>
    <x v="3"/>
    <s v="36-55"/>
    <s v="Male"/>
    <x v="2"/>
    <s v="Neurological"/>
    <x v="1"/>
    <n v="2.2000000000000002"/>
    <s v="Yes"/>
    <n v="65"/>
    <x v="452"/>
    <x v="1"/>
    <n v="11.2"/>
    <n v="1.2"/>
    <n v="6102.74"/>
    <s v="Supplies"/>
    <n v="3138.99"/>
    <n v="3.9"/>
    <x v="7"/>
    <x v="1"/>
    <x v="4"/>
    <n v="3138.99"/>
    <n v="2963.75"/>
    <n v="0.51400000000000001"/>
    <n v="1"/>
  </r>
  <r>
    <x v="698"/>
    <d v="2026-07-24T00:00:00"/>
    <d v="2026-07-24T14:24:00"/>
    <x v="1"/>
    <s v="36-55"/>
    <s v="Female"/>
    <x v="1"/>
    <s v="Respiratory"/>
    <x v="0"/>
    <n v="0.6"/>
    <s v="Yes"/>
    <n v="120"/>
    <x v="113"/>
    <x v="1"/>
    <n v="14.2"/>
    <n v="2.2000000000000002"/>
    <n v="2334.7800000000002"/>
    <s v="Equipment"/>
    <n v="1568.95"/>
    <n v="3.2"/>
    <x v="1"/>
    <x v="0"/>
    <x v="3"/>
    <n v="1568.95"/>
    <n v="765.83"/>
    <n v="0.67200000000000004"/>
    <n v="1"/>
  </r>
  <r>
    <x v="699"/>
    <d v="2025-12-16T00:00:00"/>
    <d v="2025-12-22T04:48:00"/>
    <x v="0"/>
    <s v="18-35"/>
    <s v="Male"/>
    <x v="0"/>
    <s v="Respiratory"/>
    <x v="0"/>
    <n v="6.2"/>
    <s v="No"/>
    <n v="63"/>
    <x v="453"/>
    <x v="1"/>
    <n v="12.9"/>
    <n v="0.9"/>
    <n v="14339.89"/>
    <s v="Labor"/>
    <n v="8971.2900000000009"/>
    <n v="4.4000000000000004"/>
    <x v="7"/>
    <x v="1"/>
    <x v="0"/>
    <n v="8971.2900000000009"/>
    <n v="5368.6"/>
    <n v="0.626"/>
    <n v="0"/>
  </r>
  <r>
    <x v="700"/>
    <d v="2025-04-23T00:00:00"/>
    <d v="2025-04-25T04:48:00"/>
    <x v="6"/>
    <s v="0-17"/>
    <s v="Female"/>
    <x v="0"/>
    <s v="General"/>
    <x v="0"/>
    <n v="2.2000000000000002"/>
    <s v="Yes"/>
    <n v="39"/>
    <x v="454"/>
    <x v="2"/>
    <n v="12.6"/>
    <n v="0.6"/>
    <n v="3564.22"/>
    <s v="Labor"/>
    <n v="1901.4"/>
    <n v="4.0999999999999996"/>
    <x v="10"/>
    <x v="1"/>
    <x v="1"/>
    <n v="1901.4"/>
    <n v="1662.82"/>
    <n v="0.53300000000000003"/>
    <n v="1"/>
  </r>
  <r>
    <x v="701"/>
    <d v="2025-05-10T00:00:00"/>
    <d v="2025-05-12T16:48:00"/>
    <x v="0"/>
    <s v="18-35"/>
    <s v="Male"/>
    <x v="2"/>
    <s v="Injury"/>
    <x v="0"/>
    <n v="2.7"/>
    <s v="Yes"/>
    <n v="66"/>
    <x v="304"/>
    <x v="1"/>
    <n v="9.1"/>
    <n v="1.1000000000000001"/>
    <n v="8324.59"/>
    <s v="Labor"/>
    <n v="4778.2700000000004"/>
    <n v="3.5"/>
    <x v="16"/>
    <x v="1"/>
    <x v="6"/>
    <n v="4778.2700000000004"/>
    <n v="3546.32"/>
    <n v="0.57399999999999995"/>
    <n v="1"/>
  </r>
  <r>
    <x v="702"/>
    <d v="2026-01-19T00:00:00"/>
    <d v="2026-01-20T12:00:00"/>
    <x v="6"/>
    <s v="56+"/>
    <s v="Male"/>
    <x v="3"/>
    <s v="Respiratory"/>
    <x v="0"/>
    <n v="1.5"/>
    <s v="Yes"/>
    <n v="61"/>
    <x v="370"/>
    <x v="1"/>
    <n v="14.1"/>
    <n v="2.1"/>
    <n v="2535.54"/>
    <s v="Labor"/>
    <n v="1302.17"/>
    <n v="3.7"/>
    <x v="9"/>
    <x v="0"/>
    <x v="4"/>
    <n v="1302.17"/>
    <n v="1233.3699999999999"/>
    <n v="0.51400000000000001"/>
    <n v="1"/>
  </r>
  <r>
    <x v="703"/>
    <d v="2025-02-04T00:00:00"/>
    <d v="2025-02-06T04:48:00"/>
    <x v="7"/>
    <s v="36-55"/>
    <s v="Male"/>
    <x v="0"/>
    <s v="Respiratory"/>
    <x v="2"/>
    <n v="2.2000000000000002"/>
    <s v="Yes"/>
    <n v="51"/>
    <x v="455"/>
    <x v="0"/>
    <n v="8"/>
    <n v="0"/>
    <n v="9173.43"/>
    <s v="Labor"/>
    <n v="6655.54"/>
    <n v="4.0999999999999996"/>
    <x v="13"/>
    <x v="1"/>
    <x v="1"/>
    <n v="6655.54"/>
    <n v="2517.89"/>
    <n v="0.72599999999999998"/>
    <n v="1"/>
  </r>
  <r>
    <x v="704"/>
    <d v="2026-03-18T00:00:00"/>
    <d v="2026-03-19T14:24:00"/>
    <x v="1"/>
    <s v="56+"/>
    <s v="Female"/>
    <x v="0"/>
    <s v="General"/>
    <x v="1"/>
    <n v="1.6"/>
    <s v="Yes"/>
    <n v="89"/>
    <x v="456"/>
    <x v="2"/>
    <n v="12.3"/>
    <n v="0.3"/>
    <n v="2313.13"/>
    <s v="Labor"/>
    <n v="1466.29"/>
    <n v="3.4"/>
    <x v="15"/>
    <x v="0"/>
    <x v="2"/>
    <n v="1466.29"/>
    <n v="846.84"/>
    <n v="0.63400000000000001"/>
    <n v="1"/>
  </r>
  <r>
    <x v="705"/>
    <d v="2026-07-08T00:00:00"/>
    <d v="2026-07-11T19:12:00"/>
    <x v="7"/>
    <s v="36-55"/>
    <s v="Male"/>
    <x v="3"/>
    <s v="Infection"/>
    <x v="1"/>
    <n v="3.8"/>
    <s v="No"/>
    <n v="62"/>
    <x v="457"/>
    <x v="1"/>
    <n v="8"/>
    <n v="0"/>
    <n v="10392.01"/>
    <s v="Equipment"/>
    <n v="5515.25"/>
    <n v="4.3"/>
    <x v="1"/>
    <x v="0"/>
    <x v="1"/>
    <n v="5515.25"/>
    <n v="4876.76"/>
    <n v="0.53100000000000003"/>
    <n v="0"/>
  </r>
  <r>
    <x v="706"/>
    <d v="2026-02-24T00:00:00"/>
    <d v="2026-02-24T19:12:00"/>
    <x v="1"/>
    <s v="18-35"/>
    <s v="Male"/>
    <x v="0"/>
    <s v="General"/>
    <x v="0"/>
    <n v="0.8"/>
    <s v="No"/>
    <n v="107"/>
    <x v="109"/>
    <x v="1"/>
    <n v="12"/>
    <n v="0"/>
    <n v="2631.09"/>
    <s v="Labor"/>
    <n v="1297.51"/>
    <n v="3"/>
    <x v="5"/>
    <x v="0"/>
    <x v="0"/>
    <n v="1297.51"/>
    <n v="1333.58"/>
    <n v="0.49299999999999999"/>
    <n v="0"/>
  </r>
  <r>
    <x v="707"/>
    <d v="2026-03-08T00:00:00"/>
    <d v="2026-03-08T16:48:00"/>
    <x v="1"/>
    <s v="18-35"/>
    <s v="Female"/>
    <x v="2"/>
    <s v="Cardiac"/>
    <x v="0"/>
    <n v="0.7"/>
    <s v="No"/>
    <n v="104"/>
    <x v="458"/>
    <x v="0"/>
    <n v="11.6"/>
    <n v="1.6"/>
    <n v="2462.65"/>
    <s v="Labor"/>
    <n v="1446.34"/>
    <n v="3.7"/>
    <x v="15"/>
    <x v="0"/>
    <x v="4"/>
    <n v="1446.34"/>
    <n v="1016.31"/>
    <n v="0.58699999999999997"/>
    <n v="0"/>
  </r>
  <r>
    <x v="708"/>
    <d v="2025-11-18T00:00:00"/>
    <d v="2025-12-01T21:36:00"/>
    <x v="5"/>
    <s v="36-55"/>
    <s v="Male"/>
    <x v="2"/>
    <s v="Infection"/>
    <x v="1"/>
    <n v="13.9"/>
    <s v="Yes"/>
    <n v="55"/>
    <x v="294"/>
    <x v="0"/>
    <n v="8.6999999999999993"/>
    <n v="0.7"/>
    <n v="38242.639999999999"/>
    <s v="Equipment"/>
    <n v="25202.37"/>
    <n v="3.4"/>
    <x v="6"/>
    <x v="1"/>
    <x v="1"/>
    <n v="25202.37"/>
    <n v="13040.27"/>
    <n v="0.65900000000000003"/>
    <n v="1"/>
  </r>
  <r>
    <x v="709"/>
    <d v="2026-06-01T00:00:00"/>
    <d v="2026-06-08T07:12:00"/>
    <x v="3"/>
    <s v="36-55"/>
    <s v="Male"/>
    <x v="0"/>
    <s v="Digestive"/>
    <x v="1"/>
    <n v="7.3"/>
    <s v="Yes"/>
    <n v="50"/>
    <x v="98"/>
    <x v="0"/>
    <n v="13.5"/>
    <n v="1.5"/>
    <n v="11463.38"/>
    <s v="Supplies"/>
    <n v="6704.66"/>
    <n v="4"/>
    <x v="17"/>
    <x v="0"/>
    <x v="4"/>
    <n v="6704.66"/>
    <n v="4758.72"/>
    <n v="0.58499999999999996"/>
    <n v="1"/>
  </r>
  <r>
    <x v="710"/>
    <d v="2025-02-25T00:00:00"/>
    <d v="2025-03-02T16:48:00"/>
    <x v="0"/>
    <s v="36-55"/>
    <s v="Female"/>
    <x v="2"/>
    <s v="Neurological"/>
    <x v="0"/>
    <n v="5.7"/>
    <s v="Yes"/>
    <n v="91"/>
    <x v="459"/>
    <x v="1"/>
    <n v="13.7"/>
    <n v="1.7"/>
    <n v="11358.05"/>
    <s v="Supplies"/>
    <n v="8213.93"/>
    <n v="2.5"/>
    <x v="13"/>
    <x v="1"/>
    <x v="1"/>
    <n v="8213.93"/>
    <n v="3144.12"/>
    <n v="0.72299999999999998"/>
    <n v="1"/>
  </r>
  <r>
    <x v="711"/>
    <d v="2026-04-30T00:00:00"/>
    <d v="2026-05-08T12:00:00"/>
    <x v="4"/>
    <s v="56+"/>
    <s v="Female"/>
    <x v="1"/>
    <s v="Respiratory"/>
    <x v="0"/>
    <n v="8.5"/>
    <s v="Yes"/>
    <n v="91"/>
    <x v="212"/>
    <x v="2"/>
    <n v="11"/>
    <n v="1"/>
    <n v="23866.43"/>
    <s v="Supplies"/>
    <n v="17283.23"/>
    <n v="3.5"/>
    <x v="12"/>
    <x v="0"/>
    <x v="2"/>
    <n v="17283.23"/>
    <n v="6583.2"/>
    <n v="0.72399999999999998"/>
    <n v="1"/>
  </r>
  <r>
    <x v="712"/>
    <d v="2026-01-16T00:00:00"/>
    <d v="2026-01-17T21:36:00"/>
    <x v="5"/>
    <s v="56+"/>
    <s v="Male"/>
    <x v="0"/>
    <s v="Cardiac"/>
    <x v="0"/>
    <n v="1.9"/>
    <s v="Yes"/>
    <n v="47"/>
    <x v="288"/>
    <x v="1"/>
    <n v="9.3000000000000007"/>
    <n v="1.3"/>
    <n v="16938.57"/>
    <s v="Labor"/>
    <n v="10456.469999999999"/>
    <n v="3.3"/>
    <x v="9"/>
    <x v="0"/>
    <x v="3"/>
    <n v="10456.469999999999"/>
    <n v="6482.1"/>
    <n v="0.61699999999999999"/>
    <n v="1"/>
  </r>
  <r>
    <x v="713"/>
    <d v="2026-09-14T00:00:00"/>
    <d v="2026-09-15T14:24:00"/>
    <x v="0"/>
    <s v="0-17"/>
    <s v="Female"/>
    <x v="0"/>
    <s v="Infection"/>
    <x v="0"/>
    <n v="1.6"/>
    <s v="Yes"/>
    <n v="77"/>
    <x v="59"/>
    <x v="0"/>
    <n v="9.4"/>
    <n v="1.4"/>
    <n v="10505.62"/>
    <s v="Labor"/>
    <n v="5981.2"/>
    <n v="3.3"/>
    <x v="19"/>
    <x v="0"/>
    <x v="0"/>
    <n v="5981.2"/>
    <n v="4524.42"/>
    <n v="0.56899999999999995"/>
    <n v="1"/>
  </r>
  <r>
    <x v="714"/>
    <d v="2025-04-08T00:00:00"/>
    <d v="2025-04-09T16:48:00"/>
    <x v="4"/>
    <s v="56+"/>
    <s v="Male"/>
    <x v="2"/>
    <s v="Digestive"/>
    <x v="1"/>
    <n v="1.7"/>
    <s v="Yes"/>
    <n v="84"/>
    <x v="460"/>
    <x v="2"/>
    <n v="9.4"/>
    <n v="1.4"/>
    <n v="12917.94"/>
    <s v="Labor"/>
    <n v="8716.27"/>
    <n v="3.5"/>
    <x v="10"/>
    <x v="1"/>
    <x v="1"/>
    <n v="8716.27"/>
    <n v="4201.67"/>
    <n v="0.67500000000000004"/>
    <n v="1"/>
  </r>
  <r>
    <x v="715"/>
    <d v="2026-06-16T00:00:00"/>
    <d v="2026-06-19T07:12:00"/>
    <x v="7"/>
    <s v="36-55"/>
    <s v="Male"/>
    <x v="0"/>
    <s v="Injury"/>
    <x v="0"/>
    <n v="3.3"/>
    <s v="Yes"/>
    <n v="68"/>
    <x v="461"/>
    <x v="1"/>
    <n v="12.3"/>
    <n v="2.2999999999999998"/>
    <n v="12518.06"/>
    <s v="Labor"/>
    <n v="8609.75"/>
    <n v="3"/>
    <x v="17"/>
    <x v="0"/>
    <x v="1"/>
    <n v="8609.75"/>
    <n v="3908.31"/>
    <n v="0.68799999999999994"/>
    <n v="1"/>
  </r>
  <r>
    <x v="716"/>
    <d v="2025-01-31T00:00:00"/>
    <d v="2025-02-06T14:24:00"/>
    <x v="7"/>
    <s v="18-35"/>
    <s v="Female"/>
    <x v="2"/>
    <s v="Neurological"/>
    <x v="0"/>
    <n v="6.6"/>
    <s v="Yes"/>
    <n v="64"/>
    <x v="71"/>
    <x v="1"/>
    <n v="14.7"/>
    <n v="2.7"/>
    <n v="12715.32"/>
    <s v="Supplies"/>
    <n v="7256.48"/>
    <n v="3.2"/>
    <x v="22"/>
    <x v="1"/>
    <x v="3"/>
    <n v="7256.48"/>
    <n v="5458.84"/>
    <n v="0.57099999999999995"/>
    <n v="1"/>
  </r>
  <r>
    <x v="717"/>
    <d v="2026-08-03T00:00:00"/>
    <d v="2026-08-04T09:36:00"/>
    <x v="6"/>
    <s v="36-55"/>
    <s v="Female"/>
    <x v="3"/>
    <s v="Digestive"/>
    <x v="1"/>
    <n v="1.4"/>
    <s v="No"/>
    <n v="22"/>
    <x v="435"/>
    <x v="1"/>
    <n v="8.6999999999999993"/>
    <n v="0.7"/>
    <n v="3220.25"/>
    <s v="Labor"/>
    <n v="1906.75"/>
    <n v="4.5999999999999996"/>
    <x v="21"/>
    <x v="0"/>
    <x v="0"/>
    <n v="1906.75"/>
    <n v="1313.5"/>
    <n v="0.59199999999999997"/>
    <n v="0"/>
  </r>
  <r>
    <x v="718"/>
    <d v="2026-03-13T00:00:00"/>
    <d v="2026-03-19T02:24:00"/>
    <x v="2"/>
    <s v="36-55"/>
    <s v="Male"/>
    <x v="3"/>
    <s v="General"/>
    <x v="0"/>
    <n v="6.1"/>
    <s v="Yes"/>
    <n v="73"/>
    <x v="462"/>
    <x v="1"/>
    <n v="10.4"/>
    <n v="2.4"/>
    <n v="6741.69"/>
    <s v="Labor"/>
    <n v="3793.58"/>
    <n v="3"/>
    <x v="15"/>
    <x v="0"/>
    <x v="3"/>
    <n v="3793.58"/>
    <n v="2948.11"/>
    <n v="0.56299999999999994"/>
    <n v="1"/>
  </r>
  <r>
    <x v="719"/>
    <d v="2025-09-25T00:00:00"/>
    <d v="2025-09-26T19:12:00"/>
    <x v="2"/>
    <s v="18-35"/>
    <s v="Male"/>
    <x v="0"/>
    <s v="Neurological"/>
    <x v="1"/>
    <n v="1.8"/>
    <s v="No"/>
    <n v="31"/>
    <x v="463"/>
    <x v="0"/>
    <n v="12.6"/>
    <n v="0.6"/>
    <n v="4425.6499999999996"/>
    <s v="Supplies"/>
    <n v="3076.37"/>
    <n v="4.2"/>
    <x v="3"/>
    <x v="1"/>
    <x v="3"/>
    <n v="3076.37"/>
    <n v="1349.28"/>
    <n v="0.69499999999999995"/>
    <n v="0"/>
  </r>
  <r>
    <x v="720"/>
    <d v="2026-04-05T00:00:00"/>
    <d v="2026-04-08T00:00:00"/>
    <x v="7"/>
    <s v="36-55"/>
    <s v="Male"/>
    <x v="0"/>
    <s v="Digestive"/>
    <x v="2"/>
    <n v="3"/>
    <s v="No"/>
    <n v="51"/>
    <x v="35"/>
    <x v="1"/>
    <n v="9.1999999999999993"/>
    <n v="1.2"/>
    <n v="13173.68"/>
    <s v="Supplies"/>
    <n v="8659.65"/>
    <n v="4.4000000000000004"/>
    <x v="12"/>
    <x v="0"/>
    <x v="6"/>
    <n v="8659.65"/>
    <n v="4514.03"/>
    <n v="0.65700000000000003"/>
    <n v="0"/>
  </r>
  <r>
    <x v="721"/>
    <d v="2025-08-17T00:00:00"/>
    <d v="2025-08-17T19:12:00"/>
    <x v="1"/>
    <s v="18-35"/>
    <s v="Male"/>
    <x v="0"/>
    <s v="Neurological"/>
    <x v="0"/>
    <n v="0.8"/>
    <s v="Yes"/>
    <n v="103"/>
    <x v="231"/>
    <x v="0"/>
    <n v="9.4"/>
    <n v="1.4"/>
    <n v="1668.85"/>
    <s v="Labor"/>
    <n v="948.58"/>
    <n v="3.2"/>
    <x v="14"/>
    <x v="1"/>
    <x v="4"/>
    <n v="948.58"/>
    <n v="720.27"/>
    <n v="0.56799999999999995"/>
    <n v="1"/>
  </r>
  <r>
    <x v="722"/>
    <d v="2025-07-15T00:00:00"/>
    <d v="2025-07-17T09:36:00"/>
    <x v="2"/>
    <s v="18-35"/>
    <s v="Female"/>
    <x v="3"/>
    <s v="Infection"/>
    <x v="1"/>
    <n v="2.4"/>
    <s v="Yes"/>
    <n v="32"/>
    <x v="43"/>
    <x v="1"/>
    <n v="13.1"/>
    <n v="1.1000000000000001"/>
    <n v="4723.29"/>
    <s v="Labor"/>
    <n v="2363.16"/>
    <n v="4.2"/>
    <x v="20"/>
    <x v="1"/>
    <x v="0"/>
    <n v="2363.16"/>
    <n v="2360.13"/>
    <n v="0.5"/>
    <n v="1"/>
  </r>
  <r>
    <x v="723"/>
    <d v="2025-05-03T00:00:00"/>
    <d v="2025-05-04T00:00:00"/>
    <x v="1"/>
    <s v="0-17"/>
    <s v="Female"/>
    <x v="0"/>
    <s v="Cardiac"/>
    <x v="0"/>
    <n v="1"/>
    <s v="No"/>
    <n v="75"/>
    <x v="439"/>
    <x v="1"/>
    <n v="12.3"/>
    <n v="0.3"/>
    <n v="2469.13"/>
    <s v="Supplies"/>
    <n v="1274.8399999999999"/>
    <n v="3.6"/>
    <x v="16"/>
    <x v="1"/>
    <x v="5"/>
    <n v="1274.8399999999999"/>
    <n v="1194.29"/>
    <n v="0.51600000000000001"/>
    <n v="0"/>
  </r>
  <r>
    <x v="724"/>
    <d v="2026-01-30T00:00:00"/>
    <d v="2026-01-30T16:48:00"/>
    <x v="0"/>
    <s v="18-35"/>
    <s v="Male"/>
    <x v="2"/>
    <s v="Cardiac"/>
    <x v="0"/>
    <n v="0.7"/>
    <s v="No"/>
    <n v="61"/>
    <x v="99"/>
    <x v="2"/>
    <n v="10.4"/>
    <n v="2.4"/>
    <n v="10163.290000000001"/>
    <s v="Supplies"/>
    <n v="4863"/>
    <n v="3.8"/>
    <x v="9"/>
    <x v="0"/>
    <x v="5"/>
    <n v="4863"/>
    <n v="5300.29"/>
    <n v="0.47799999999999998"/>
    <n v="0"/>
  </r>
  <r>
    <x v="725"/>
    <d v="2025-02-04T00:00:00"/>
    <d v="2025-02-07T14:24:00"/>
    <x v="2"/>
    <s v="18-35"/>
    <s v="Female"/>
    <x v="1"/>
    <s v="Respiratory"/>
    <x v="1"/>
    <n v="3.6"/>
    <s v="Yes"/>
    <n v="24"/>
    <x v="464"/>
    <x v="1"/>
    <n v="8.9"/>
    <n v="0.9"/>
    <n v="7045.9"/>
    <s v="Labor"/>
    <n v="4272.17"/>
    <n v="4.0999999999999996"/>
    <x v="13"/>
    <x v="1"/>
    <x v="0"/>
    <n v="4272.17"/>
    <n v="2773.73"/>
    <n v="0.60599999999999998"/>
    <n v="1"/>
  </r>
  <r>
    <x v="726"/>
    <d v="2026-08-05T00:00:00"/>
    <d v="2026-08-07T12:00:00"/>
    <x v="2"/>
    <s v="18-35"/>
    <s v="Female"/>
    <x v="2"/>
    <s v="Cardiac"/>
    <x v="1"/>
    <n v="2.5"/>
    <s v="Yes"/>
    <n v="22"/>
    <x v="430"/>
    <x v="0"/>
    <n v="9.1"/>
    <n v="1.1000000000000001"/>
    <n v="3647.05"/>
    <s v="Labor"/>
    <n v="2297.5"/>
    <n v="4"/>
    <x v="21"/>
    <x v="0"/>
    <x v="2"/>
    <n v="2297.5"/>
    <n v="1349.55"/>
    <n v="0.63"/>
    <n v="1"/>
  </r>
  <r>
    <x v="727"/>
    <d v="2025-11-25T00:00:00"/>
    <d v="2025-12-02T07:12:00"/>
    <x v="2"/>
    <s v="56+"/>
    <s v="Male"/>
    <x v="0"/>
    <s v="General"/>
    <x v="1"/>
    <n v="7.3"/>
    <s v="Yes"/>
    <n v="48"/>
    <x v="168"/>
    <x v="1"/>
    <n v="10.9"/>
    <n v="0.9"/>
    <n v="7434.61"/>
    <s v="Labor"/>
    <n v="4706.01"/>
    <n v="3.8"/>
    <x v="6"/>
    <x v="1"/>
    <x v="1"/>
    <n v="4706.01"/>
    <n v="2728.6"/>
    <n v="0.63300000000000001"/>
    <n v="1"/>
  </r>
  <r>
    <x v="728"/>
    <d v="2026-12-20T00:00:00"/>
    <d v="2026-12-26T12:00:00"/>
    <x v="4"/>
    <s v="18-35"/>
    <s v="Female"/>
    <x v="2"/>
    <s v="Injury"/>
    <x v="1"/>
    <n v="6.5"/>
    <s v="Yes"/>
    <n v="98"/>
    <x v="465"/>
    <x v="0"/>
    <n v="10.1"/>
    <n v="2.1"/>
    <n v="18348.62"/>
    <s v="Labor"/>
    <n v="11434.13"/>
    <n v="2.6"/>
    <x v="2"/>
    <x v="0"/>
    <x v="6"/>
    <n v="11434.13"/>
    <n v="6914.49"/>
    <n v="0.623"/>
    <n v="1"/>
  </r>
  <r>
    <x v="729"/>
    <d v="2025-02-09T00:00:00"/>
    <d v="2025-02-13T07:12:00"/>
    <x v="3"/>
    <s v="36-55"/>
    <s v="Female"/>
    <x v="2"/>
    <s v="Digestive"/>
    <x v="0"/>
    <n v="4.3"/>
    <s v="Yes"/>
    <n v="66"/>
    <x v="22"/>
    <x v="0"/>
    <n v="10.3"/>
    <n v="2.2999999999999998"/>
    <n v="9223.57"/>
    <s v="Labor"/>
    <n v="6242.55"/>
    <n v="2.2999999999999998"/>
    <x v="13"/>
    <x v="1"/>
    <x v="6"/>
    <n v="6242.55"/>
    <n v="2981.02"/>
    <n v="0.67700000000000005"/>
    <n v="1"/>
  </r>
  <r>
    <x v="730"/>
    <d v="2025-02-24T00:00:00"/>
    <d v="2025-03-03T02:24:00"/>
    <x v="2"/>
    <s v="18-35"/>
    <s v="Male"/>
    <x v="1"/>
    <s v="Neurological"/>
    <x v="1"/>
    <n v="7.1"/>
    <s v="Yes"/>
    <n v="33"/>
    <x v="466"/>
    <x v="0"/>
    <n v="12"/>
    <n v="0"/>
    <n v="7454.55"/>
    <s v="Labor"/>
    <n v="5106.47"/>
    <n v="3.8"/>
    <x v="13"/>
    <x v="1"/>
    <x v="0"/>
    <n v="5106.47"/>
    <n v="2348.08"/>
    <n v="0.68500000000000005"/>
    <n v="1"/>
  </r>
  <r>
    <x v="731"/>
    <d v="2025-10-04T00:00:00"/>
    <d v="2025-10-12T21:36:00"/>
    <x v="0"/>
    <s v="56+"/>
    <s v="Female"/>
    <x v="2"/>
    <s v="General"/>
    <x v="1"/>
    <n v="8.9"/>
    <s v="Yes"/>
    <n v="44"/>
    <x v="467"/>
    <x v="1"/>
    <n v="8"/>
    <n v="0"/>
    <n v="14240.55"/>
    <s v="Equipment"/>
    <n v="8403.0400000000009"/>
    <n v="4.2"/>
    <x v="8"/>
    <x v="1"/>
    <x v="5"/>
    <n v="8403.0400000000009"/>
    <n v="5837.51"/>
    <n v="0.59"/>
    <n v="1"/>
  </r>
  <r>
    <x v="732"/>
    <d v="2025-03-21T00:00:00"/>
    <d v="2025-03-23T19:12:00"/>
    <x v="1"/>
    <s v="0-17"/>
    <s v="Female"/>
    <x v="0"/>
    <s v="Infection"/>
    <x v="0"/>
    <n v="2.8"/>
    <s v="No"/>
    <n v="115"/>
    <x v="468"/>
    <x v="0"/>
    <n v="9.4"/>
    <n v="1.4"/>
    <n v="2362.3200000000002"/>
    <s v="Supplies"/>
    <n v="1537.61"/>
    <n v="2.7"/>
    <x v="23"/>
    <x v="1"/>
    <x v="5"/>
    <n v="1537.61"/>
    <n v="824.71"/>
    <n v="0.65100000000000002"/>
    <n v="0"/>
  </r>
  <r>
    <x v="733"/>
    <d v="2025-01-31T00:00:00"/>
    <d v="2025-01-31T16:48:00"/>
    <x v="1"/>
    <s v="18-35"/>
    <s v="Male"/>
    <x v="0"/>
    <s v="Neurological"/>
    <x v="2"/>
    <n v="0.7"/>
    <s v="Yes"/>
    <n v="83"/>
    <x v="71"/>
    <x v="0"/>
    <n v="10"/>
    <n v="0"/>
    <n v="3150.68"/>
    <s v="Supplies"/>
    <n v="1853.83"/>
    <n v="4.0999999999999996"/>
    <x v="22"/>
    <x v="1"/>
    <x v="3"/>
    <n v="1853.83"/>
    <n v="1296.8499999999999"/>
    <n v="0.58799999999999997"/>
    <n v="1"/>
  </r>
  <r>
    <x v="734"/>
    <d v="2025-10-27T00:00:00"/>
    <d v="2025-10-28T04:48:00"/>
    <x v="7"/>
    <s v="18-35"/>
    <s v="Male"/>
    <x v="1"/>
    <s v="Neurological"/>
    <x v="0"/>
    <n v="1.2"/>
    <s v="No"/>
    <n v="70"/>
    <x v="238"/>
    <x v="1"/>
    <n v="8.6999999999999993"/>
    <n v="0.7"/>
    <n v="10059.120000000001"/>
    <s v="Labor"/>
    <n v="5918.73"/>
    <n v="3.9"/>
    <x v="8"/>
    <x v="1"/>
    <x v="0"/>
    <n v="5918.73"/>
    <n v="4140.3900000000003"/>
    <n v="0.58799999999999997"/>
    <n v="0"/>
  </r>
  <r>
    <x v="735"/>
    <d v="2026-05-11T00:00:00"/>
    <d v="2026-05-11T16:48:00"/>
    <x v="3"/>
    <s v="56+"/>
    <s v="Female"/>
    <x v="1"/>
    <s v="Injury"/>
    <x v="1"/>
    <n v="0.7"/>
    <s v="Yes"/>
    <n v="28"/>
    <x v="469"/>
    <x v="2"/>
    <n v="12.1"/>
    <n v="0.1"/>
    <n v="7992.78"/>
    <s v="Labor"/>
    <n v="5386.11"/>
    <n v="3.8"/>
    <x v="11"/>
    <x v="0"/>
    <x v="0"/>
    <n v="5386.11"/>
    <n v="2606.67"/>
    <n v="0.67400000000000004"/>
    <n v="1"/>
  </r>
  <r>
    <x v="736"/>
    <d v="2026-10-30T00:00:00"/>
    <d v="2026-11-06T04:48:00"/>
    <x v="0"/>
    <s v="36-55"/>
    <s v="Female"/>
    <x v="0"/>
    <s v="Digestive"/>
    <x v="1"/>
    <n v="7.2"/>
    <s v="Yes"/>
    <n v="38"/>
    <x v="278"/>
    <x v="0"/>
    <n v="8.8000000000000007"/>
    <n v="0.8"/>
    <n v="14697.1"/>
    <s v="Labor"/>
    <n v="8195.24"/>
    <n v="4.3"/>
    <x v="0"/>
    <x v="0"/>
    <x v="3"/>
    <n v="8195.24"/>
    <n v="6501.86"/>
    <n v="0.55800000000000005"/>
    <n v="1"/>
  </r>
  <r>
    <x v="737"/>
    <d v="2025-11-01T00:00:00"/>
    <d v="2025-11-01T16:48:00"/>
    <x v="4"/>
    <s v="18-35"/>
    <s v="Female"/>
    <x v="0"/>
    <s v="General"/>
    <x v="0"/>
    <n v="0.7"/>
    <s v="Yes"/>
    <n v="88"/>
    <x v="470"/>
    <x v="1"/>
    <n v="10.8"/>
    <n v="2.8"/>
    <n v="12167.42"/>
    <s v="Labor"/>
    <n v="6946.42"/>
    <n v="3"/>
    <x v="6"/>
    <x v="1"/>
    <x v="6"/>
    <n v="6946.42"/>
    <n v="5221"/>
    <n v="0.57099999999999995"/>
    <n v="1"/>
  </r>
  <r>
    <x v="738"/>
    <d v="2026-10-04T00:00:00"/>
    <d v="2026-10-05T04:48:00"/>
    <x v="1"/>
    <s v="18-35"/>
    <s v="Male"/>
    <x v="2"/>
    <s v="General"/>
    <x v="0"/>
    <n v="1.2"/>
    <s v="No"/>
    <n v="104"/>
    <x v="317"/>
    <x v="2"/>
    <n v="14.9"/>
    <n v="2.9"/>
    <n v="1620.71"/>
    <s v="Supplies"/>
    <n v="901.48"/>
    <n v="2.6"/>
    <x v="0"/>
    <x v="0"/>
    <x v="6"/>
    <n v="901.48"/>
    <n v="719.23"/>
    <n v="0.55600000000000005"/>
    <n v="0"/>
  </r>
  <r>
    <x v="739"/>
    <d v="2025-11-13T00:00:00"/>
    <d v="2025-11-13T07:12:00"/>
    <x v="1"/>
    <s v="18-35"/>
    <s v="Female"/>
    <x v="2"/>
    <s v="General"/>
    <x v="0"/>
    <n v="0.3"/>
    <s v="Yes"/>
    <n v="100"/>
    <x v="471"/>
    <x v="1"/>
    <n v="14"/>
    <n v="2"/>
    <n v="1261.18"/>
    <s v="Supplies"/>
    <n v="714.19"/>
    <n v="3.6"/>
    <x v="6"/>
    <x v="1"/>
    <x v="2"/>
    <n v="714.19"/>
    <n v="546.99"/>
    <n v="0.56599999999999995"/>
    <n v="1"/>
  </r>
  <r>
    <x v="740"/>
    <d v="2025-05-14T00:00:00"/>
    <d v="2025-05-26T14:24:00"/>
    <x v="5"/>
    <s v="0-17"/>
    <s v="Male"/>
    <x v="0"/>
    <s v="Neurological"/>
    <x v="0"/>
    <n v="12.6"/>
    <s v="Yes"/>
    <n v="62"/>
    <x v="229"/>
    <x v="0"/>
    <n v="9.1999999999999993"/>
    <n v="1.2"/>
    <n v="36066.269999999997"/>
    <s v="Equipment"/>
    <n v="22411.64"/>
    <n v="3.8"/>
    <x v="16"/>
    <x v="1"/>
    <x v="2"/>
    <n v="22411.64"/>
    <n v="13654.63"/>
    <n v="0.621"/>
    <n v="1"/>
  </r>
  <r>
    <x v="741"/>
    <d v="2026-09-21T00:00:00"/>
    <d v="2026-09-22T12:00:00"/>
    <x v="1"/>
    <s v="56+"/>
    <s v="Male"/>
    <x v="2"/>
    <s v="Neurological"/>
    <x v="0"/>
    <n v="1.5"/>
    <s v="No"/>
    <n v="78"/>
    <x v="472"/>
    <x v="1"/>
    <n v="13.4"/>
    <n v="1.4"/>
    <n v="1973.12"/>
    <s v="Supplies"/>
    <n v="1202.5"/>
    <n v="3.6"/>
    <x v="19"/>
    <x v="0"/>
    <x v="0"/>
    <n v="1202.5"/>
    <n v="770.62"/>
    <n v="0.60899999999999999"/>
    <n v="0"/>
  </r>
  <r>
    <x v="742"/>
    <d v="2025-01-01T00:00:00"/>
    <d v="2025-01-08T09:36:00"/>
    <x v="3"/>
    <s v="36-55"/>
    <s v="Male"/>
    <x v="3"/>
    <s v="Injury"/>
    <x v="0"/>
    <n v="7.4"/>
    <s v="Yes"/>
    <n v="80"/>
    <x v="118"/>
    <x v="0"/>
    <n v="9.6"/>
    <n v="1.6"/>
    <n v="9430.9599999999991"/>
    <s v="Equipment"/>
    <n v="5216.92"/>
    <n v="3.2"/>
    <x v="22"/>
    <x v="1"/>
    <x v="2"/>
    <n v="5216.92"/>
    <n v="4214.04"/>
    <n v="0.55300000000000005"/>
    <n v="1"/>
  </r>
  <r>
    <x v="743"/>
    <d v="2026-06-21T00:00:00"/>
    <d v="2026-06-25T09:36:00"/>
    <x v="0"/>
    <s v="36-55"/>
    <s v="Female"/>
    <x v="2"/>
    <s v="Injury"/>
    <x v="1"/>
    <n v="4.4000000000000004"/>
    <s v="No"/>
    <n v="59"/>
    <x v="72"/>
    <x v="2"/>
    <n v="10.6"/>
    <n v="0.6"/>
    <n v="13773.85"/>
    <s v="Equipment"/>
    <n v="7595.44"/>
    <n v="4"/>
    <x v="17"/>
    <x v="0"/>
    <x v="6"/>
    <n v="7595.44"/>
    <n v="6178.41"/>
    <n v="0.55100000000000005"/>
    <n v="0"/>
  </r>
  <r>
    <x v="744"/>
    <d v="2025-05-01T00:00:00"/>
    <d v="2025-05-02T16:48:00"/>
    <x v="0"/>
    <s v="18-35"/>
    <s v="Male"/>
    <x v="2"/>
    <s v="Cardiac"/>
    <x v="0"/>
    <n v="1.7"/>
    <s v="No"/>
    <n v="63"/>
    <x v="425"/>
    <x v="2"/>
    <n v="13.8"/>
    <n v="1.8"/>
    <n v="9292.92"/>
    <s v="Equipment"/>
    <n v="6216.78"/>
    <n v="3.2"/>
    <x v="16"/>
    <x v="1"/>
    <x v="2"/>
    <n v="6216.78"/>
    <n v="3076.14"/>
    <n v="0.66900000000000004"/>
    <n v="0"/>
  </r>
  <r>
    <x v="745"/>
    <d v="2026-09-23T00:00:00"/>
    <d v="2026-09-23T16:48:00"/>
    <x v="1"/>
    <s v="36-55"/>
    <s v="Male"/>
    <x v="1"/>
    <s v="Digestive"/>
    <x v="0"/>
    <n v="0.7"/>
    <s v="Yes"/>
    <n v="89"/>
    <x v="143"/>
    <x v="0"/>
    <n v="10"/>
    <n v="2"/>
    <n v="2444.1999999999998"/>
    <s v="Supplies"/>
    <n v="1354.66"/>
    <n v="3.3"/>
    <x v="19"/>
    <x v="0"/>
    <x v="2"/>
    <n v="1354.66"/>
    <n v="1089.54"/>
    <n v="0.55400000000000005"/>
    <n v="1"/>
  </r>
  <r>
    <x v="746"/>
    <d v="2026-01-20T00:00:00"/>
    <d v="2026-01-21T21:36:00"/>
    <x v="1"/>
    <s v="18-35"/>
    <s v="Male"/>
    <x v="0"/>
    <s v="General"/>
    <x v="0"/>
    <n v="1.9"/>
    <s v="Yes"/>
    <n v="112"/>
    <x v="334"/>
    <x v="2"/>
    <n v="9.1"/>
    <n v="1.1000000000000001"/>
    <n v="1338.53"/>
    <s v="Labor"/>
    <n v="861.28"/>
    <n v="3.3"/>
    <x v="9"/>
    <x v="0"/>
    <x v="1"/>
    <n v="861.28"/>
    <n v="477.25"/>
    <n v="0.64300000000000002"/>
    <n v="1"/>
  </r>
  <r>
    <x v="747"/>
    <d v="2026-03-18T00:00:00"/>
    <d v="2026-03-18T07:12:00"/>
    <x v="1"/>
    <s v="18-35"/>
    <s v="Male"/>
    <x v="0"/>
    <s v="General"/>
    <x v="1"/>
    <n v="0.3"/>
    <s v="No"/>
    <n v="55"/>
    <x v="456"/>
    <x v="1"/>
    <n v="10"/>
    <n v="0"/>
    <n v="2379.06"/>
    <s v="Labor"/>
    <n v="1445.41"/>
    <n v="4.4000000000000004"/>
    <x v="15"/>
    <x v="0"/>
    <x v="2"/>
    <n v="1445.41"/>
    <n v="933.65"/>
    <n v="0.60799999999999998"/>
    <n v="0"/>
  </r>
  <r>
    <x v="748"/>
    <d v="2026-12-30T00:00:00"/>
    <d v="2027-01-01T12:00:00"/>
    <x v="0"/>
    <s v="36-55"/>
    <s v="Male"/>
    <x v="2"/>
    <s v="Neurological"/>
    <x v="1"/>
    <n v="2.5"/>
    <s v="Yes"/>
    <n v="99"/>
    <x v="473"/>
    <x v="2"/>
    <n v="8"/>
    <n v="0"/>
    <n v="8993.08"/>
    <s v="Equipment"/>
    <n v="5558.83"/>
    <n v="3.6"/>
    <x v="2"/>
    <x v="0"/>
    <x v="1"/>
    <n v="5558.83"/>
    <n v="3434.25"/>
    <n v="0.61799999999999999"/>
    <n v="1"/>
  </r>
  <r>
    <x v="749"/>
    <d v="2025-07-29T00:00:00"/>
    <d v="2025-07-31T04:48:00"/>
    <x v="0"/>
    <s v="18-35"/>
    <s v="Female"/>
    <x v="2"/>
    <s v="Digestive"/>
    <x v="0"/>
    <n v="2.2000000000000002"/>
    <s v="Yes"/>
    <n v="90"/>
    <x v="474"/>
    <x v="1"/>
    <n v="10"/>
    <n v="2"/>
    <n v="11480.29"/>
    <s v="Labor"/>
    <n v="7988.89"/>
    <n v="3.1"/>
    <x v="20"/>
    <x v="1"/>
    <x v="1"/>
    <n v="7988.89"/>
    <n v="3491.4"/>
    <n v="0.69599999999999995"/>
    <n v="1"/>
  </r>
  <r>
    <x v="750"/>
    <d v="2025-12-20T00:00:00"/>
    <d v="2025-12-23T02:24:00"/>
    <x v="7"/>
    <s v="36-55"/>
    <s v="Female"/>
    <x v="3"/>
    <s v="Respiratory"/>
    <x v="0"/>
    <n v="3.1"/>
    <s v="No"/>
    <n v="69"/>
    <x v="161"/>
    <x v="1"/>
    <n v="10.4"/>
    <n v="0.4"/>
    <n v="11500.28"/>
    <s v="Labor"/>
    <n v="7420.24"/>
    <n v="3.8"/>
    <x v="7"/>
    <x v="1"/>
    <x v="5"/>
    <n v="7420.24"/>
    <n v="4080.04"/>
    <n v="0.64500000000000002"/>
    <n v="0"/>
  </r>
  <r>
    <x v="751"/>
    <d v="2026-02-01T00:00:00"/>
    <d v="2026-02-05T04:48:00"/>
    <x v="2"/>
    <s v="56+"/>
    <s v="Female"/>
    <x v="0"/>
    <s v="Respiratory"/>
    <x v="2"/>
    <n v="4.2"/>
    <s v="Yes"/>
    <n v="35"/>
    <x v="475"/>
    <x v="2"/>
    <n v="13.4"/>
    <n v="1.4"/>
    <n v="6344.74"/>
    <s v="Labor"/>
    <n v="3735.89"/>
    <n v="3.6"/>
    <x v="5"/>
    <x v="0"/>
    <x v="6"/>
    <n v="3735.89"/>
    <n v="2608.85"/>
    <n v="0.58899999999999997"/>
    <n v="1"/>
  </r>
  <r>
    <x v="752"/>
    <d v="2025-02-13T00:00:00"/>
    <d v="2025-02-22T00:00:00"/>
    <x v="4"/>
    <s v="0-17"/>
    <s v="Male"/>
    <x v="0"/>
    <s v="Respiratory"/>
    <x v="0"/>
    <n v="9"/>
    <s v="Yes"/>
    <n v="99"/>
    <x v="423"/>
    <x v="1"/>
    <n v="9.1999999999999993"/>
    <n v="1.2"/>
    <n v="21899.94"/>
    <s v="Supplies"/>
    <n v="15126.35"/>
    <n v="3.6"/>
    <x v="13"/>
    <x v="1"/>
    <x v="2"/>
    <n v="15126.35"/>
    <n v="6773.59"/>
    <n v="0.69099999999999995"/>
    <n v="1"/>
  </r>
  <r>
    <x v="753"/>
    <d v="2025-10-03T00:00:00"/>
    <d v="2025-10-03T07:12:00"/>
    <x v="1"/>
    <s v="56+"/>
    <s v="Male"/>
    <x v="3"/>
    <s v="Digestive"/>
    <x v="1"/>
    <n v="0.3"/>
    <s v="No"/>
    <n v="68"/>
    <x v="467"/>
    <x v="0"/>
    <n v="9.6999999999999993"/>
    <n v="1.7"/>
    <n v="1700.95"/>
    <s v="Equipment"/>
    <n v="1042.0999999999999"/>
    <n v="3.2"/>
    <x v="8"/>
    <x v="1"/>
    <x v="5"/>
    <n v="1042.0999999999999"/>
    <n v="658.85"/>
    <n v="0.61299999999999999"/>
    <n v="0"/>
  </r>
  <r>
    <x v="754"/>
    <d v="2025-08-14T00:00:00"/>
    <d v="2025-08-15T16:48:00"/>
    <x v="3"/>
    <s v="0-17"/>
    <s v="Female"/>
    <x v="0"/>
    <s v="Injury"/>
    <x v="0"/>
    <n v="1.7"/>
    <s v="Yes"/>
    <n v="68"/>
    <x v="93"/>
    <x v="0"/>
    <n v="9.6"/>
    <n v="1.6"/>
    <n v="7284.88"/>
    <s v="Labor"/>
    <n v="3892.58"/>
    <n v="3.8"/>
    <x v="14"/>
    <x v="1"/>
    <x v="2"/>
    <n v="3892.58"/>
    <n v="3392.3"/>
    <n v="0.53400000000000003"/>
    <n v="1"/>
  </r>
  <r>
    <x v="755"/>
    <d v="2025-07-11T00:00:00"/>
    <d v="2025-07-11T21:36:00"/>
    <x v="2"/>
    <s v="18-35"/>
    <s v="Male"/>
    <x v="0"/>
    <s v="Neurological"/>
    <x v="0"/>
    <n v="0.9"/>
    <s v="No"/>
    <n v="91"/>
    <x v="476"/>
    <x v="1"/>
    <n v="12"/>
    <n v="0"/>
    <n v="4274.63"/>
    <s v="Labor"/>
    <n v="3126.85"/>
    <n v="3.8"/>
    <x v="20"/>
    <x v="1"/>
    <x v="5"/>
    <n v="3126.85"/>
    <n v="1147.78"/>
    <n v="0.73099999999999998"/>
    <n v="0"/>
  </r>
  <r>
    <x v="756"/>
    <d v="2026-04-11T00:00:00"/>
    <d v="2026-04-14T04:48:00"/>
    <x v="7"/>
    <s v="36-55"/>
    <s v="Female"/>
    <x v="2"/>
    <s v="Cardiac"/>
    <x v="1"/>
    <n v="3.2"/>
    <s v="Yes"/>
    <n v="37"/>
    <x v="404"/>
    <x v="1"/>
    <n v="13.1"/>
    <n v="1.1000000000000001"/>
    <n v="8717.75"/>
    <s v="Supplies"/>
    <n v="5440.39"/>
    <n v="4.2"/>
    <x v="12"/>
    <x v="0"/>
    <x v="6"/>
    <n v="5440.39"/>
    <n v="3277.36"/>
    <n v="0.624"/>
    <n v="1"/>
  </r>
  <r>
    <x v="757"/>
    <d v="2025-05-16T00:00:00"/>
    <d v="2025-05-17T07:12:00"/>
    <x v="7"/>
    <s v="36-55"/>
    <s v="Female"/>
    <x v="3"/>
    <s v="Neurological"/>
    <x v="2"/>
    <n v="1.3"/>
    <s v="Yes"/>
    <n v="47"/>
    <x v="444"/>
    <x v="1"/>
    <n v="12.7"/>
    <n v="0.7"/>
    <n v="8787.7900000000009"/>
    <s v="Labor"/>
    <n v="5494.64"/>
    <n v="3.5"/>
    <x v="16"/>
    <x v="1"/>
    <x v="3"/>
    <n v="5494.64"/>
    <n v="3293.15"/>
    <n v="0.625"/>
    <n v="1"/>
  </r>
  <r>
    <x v="758"/>
    <d v="2026-08-16T00:00:00"/>
    <d v="2026-08-20T19:12:00"/>
    <x v="0"/>
    <s v="0-17"/>
    <s v="Female"/>
    <x v="2"/>
    <s v="General"/>
    <x v="2"/>
    <n v="4.8"/>
    <s v="Yes"/>
    <n v="41"/>
    <x v="477"/>
    <x v="0"/>
    <n v="9"/>
    <n v="1"/>
    <n v="10457.01"/>
    <s v="Labor"/>
    <n v="5485.46"/>
    <n v="4"/>
    <x v="21"/>
    <x v="0"/>
    <x v="6"/>
    <n v="5485.46"/>
    <n v="4971.55"/>
    <n v="0.52500000000000002"/>
    <n v="1"/>
  </r>
  <r>
    <x v="759"/>
    <d v="2025-06-02T00:00:00"/>
    <d v="2025-06-11T21:36:00"/>
    <x v="4"/>
    <s v="56+"/>
    <s v="Male"/>
    <x v="2"/>
    <s v="Respiratory"/>
    <x v="1"/>
    <n v="9.9"/>
    <s v="Yes"/>
    <n v="65"/>
    <x v="478"/>
    <x v="0"/>
    <n v="8.4"/>
    <n v="0.4"/>
    <n v="18599.009999999998"/>
    <s v="Equipment"/>
    <n v="12418.78"/>
    <n v="4.5"/>
    <x v="4"/>
    <x v="1"/>
    <x v="4"/>
    <n v="12418.78"/>
    <n v="6180.23"/>
    <n v="0.66800000000000004"/>
    <n v="1"/>
  </r>
  <r>
    <x v="760"/>
    <d v="2025-09-19T00:00:00"/>
    <d v="2025-09-19T21:36:00"/>
    <x v="4"/>
    <s v="56+"/>
    <s v="Male"/>
    <x v="2"/>
    <s v="Digestive"/>
    <x v="0"/>
    <n v="0.9"/>
    <s v="Yes"/>
    <n v="95"/>
    <x v="198"/>
    <x v="2"/>
    <n v="9.8000000000000007"/>
    <n v="1.8"/>
    <n v="12999.07"/>
    <s v="Supplies"/>
    <n v="8713.39"/>
    <n v="2.8"/>
    <x v="3"/>
    <x v="1"/>
    <x v="3"/>
    <n v="8713.39"/>
    <n v="4285.68"/>
    <n v="0.67"/>
    <n v="1"/>
  </r>
  <r>
    <x v="761"/>
    <d v="2026-08-29T00:00:00"/>
    <d v="2026-08-30T21:36:00"/>
    <x v="0"/>
    <s v="18-35"/>
    <s v="Male"/>
    <x v="3"/>
    <s v="Infection"/>
    <x v="0"/>
    <n v="1.9"/>
    <s v="Yes"/>
    <n v="110"/>
    <x v="45"/>
    <x v="0"/>
    <n v="9.6999999999999993"/>
    <n v="1.7"/>
    <n v="9294.0400000000009"/>
    <s v="Labor"/>
    <n v="5214.07"/>
    <n v="2.8"/>
    <x v="21"/>
    <x v="0"/>
    <x v="6"/>
    <n v="5214.07"/>
    <n v="4079.97"/>
    <n v="0.56100000000000005"/>
    <n v="1"/>
  </r>
  <r>
    <x v="762"/>
    <d v="2026-11-25T00:00:00"/>
    <d v="2026-12-02T14:24:00"/>
    <x v="2"/>
    <s v="56+"/>
    <s v="Female"/>
    <x v="1"/>
    <s v="Digestive"/>
    <x v="0"/>
    <n v="7.6"/>
    <s v="Yes"/>
    <n v="48"/>
    <x v="341"/>
    <x v="1"/>
    <n v="10.1"/>
    <n v="2.1"/>
    <n v="7598.68"/>
    <s v="Labor"/>
    <n v="4009.26"/>
    <n v="3.4"/>
    <x v="18"/>
    <x v="0"/>
    <x v="1"/>
    <n v="4009.26"/>
    <n v="3589.42"/>
    <n v="0.52800000000000002"/>
    <n v="1"/>
  </r>
  <r>
    <x v="763"/>
    <d v="2026-12-28T00:00:00"/>
    <d v="2026-12-30T04:48:00"/>
    <x v="6"/>
    <s v="36-55"/>
    <s v="Female"/>
    <x v="0"/>
    <s v="Respiratory"/>
    <x v="0"/>
    <n v="2.2000000000000002"/>
    <s v="No"/>
    <n v="34"/>
    <x v="256"/>
    <x v="1"/>
    <n v="11.4"/>
    <n v="1.4"/>
    <n v="4078.47"/>
    <s v="Labor"/>
    <n v="2104.66"/>
    <n v="4"/>
    <x v="2"/>
    <x v="0"/>
    <x v="0"/>
    <n v="2104.66"/>
    <n v="1973.81"/>
    <n v="0.51600000000000001"/>
    <n v="0"/>
  </r>
  <r>
    <x v="764"/>
    <d v="2026-01-11T00:00:00"/>
    <d v="2026-01-12T21:36:00"/>
    <x v="2"/>
    <s v="56+"/>
    <s v="Female"/>
    <x v="1"/>
    <s v="Digestive"/>
    <x v="2"/>
    <n v="1.9"/>
    <s v="Yes"/>
    <n v="35"/>
    <x v="357"/>
    <x v="1"/>
    <n v="13.3"/>
    <n v="1.3"/>
    <n v="4798.2"/>
    <s v="Supplies"/>
    <n v="2745.98"/>
    <n v="3.7"/>
    <x v="9"/>
    <x v="0"/>
    <x v="6"/>
    <n v="2745.98"/>
    <n v="2052.2199999999998"/>
    <n v="0.57199999999999995"/>
    <n v="1"/>
  </r>
  <r>
    <x v="765"/>
    <d v="2025-02-07T00:00:00"/>
    <d v="2025-02-23T00:00:00"/>
    <x v="3"/>
    <s v="18-35"/>
    <s v="Male"/>
    <x v="1"/>
    <s v="Digestive"/>
    <x v="0"/>
    <n v="16"/>
    <s v="Yes"/>
    <n v="64"/>
    <x v="382"/>
    <x v="2"/>
    <n v="9.1999999999999993"/>
    <n v="1.2"/>
    <n v="16885.8"/>
    <s v="Labor"/>
    <n v="10347.58"/>
    <n v="3.8"/>
    <x v="13"/>
    <x v="1"/>
    <x v="3"/>
    <n v="10347.58"/>
    <n v="6538.22"/>
    <n v="0.61299999999999999"/>
    <n v="1"/>
  </r>
  <r>
    <x v="766"/>
    <d v="2025-09-01T00:00:00"/>
    <d v="2025-09-01T19:12:00"/>
    <x v="1"/>
    <s v="56+"/>
    <s v="Female"/>
    <x v="1"/>
    <s v="Digestive"/>
    <x v="0"/>
    <n v="0.8"/>
    <s v="Yes"/>
    <n v="100"/>
    <x v="479"/>
    <x v="2"/>
    <n v="9.6"/>
    <n v="1.6"/>
    <n v="2053.42"/>
    <s v="Labor"/>
    <n v="1163.51"/>
    <n v="3.5"/>
    <x v="3"/>
    <x v="1"/>
    <x v="4"/>
    <n v="1163.51"/>
    <n v="889.91"/>
    <n v="0.56699999999999995"/>
    <n v="1"/>
  </r>
  <r>
    <x v="767"/>
    <d v="2025-11-06T00:00:00"/>
    <d v="2025-11-10T02:24:00"/>
    <x v="2"/>
    <s v="0-17"/>
    <s v="Female"/>
    <x v="2"/>
    <s v="Injury"/>
    <x v="0"/>
    <n v="4.0999999999999996"/>
    <s v="Yes"/>
    <n v="74"/>
    <x v="480"/>
    <x v="2"/>
    <n v="9.9"/>
    <n v="1.9"/>
    <n v="3467.35"/>
    <s v="Labor"/>
    <n v="2108.7199999999998"/>
    <n v="3.7"/>
    <x v="6"/>
    <x v="1"/>
    <x v="2"/>
    <n v="2108.7199999999998"/>
    <n v="1358.63"/>
    <n v="0.60799999999999998"/>
    <n v="1"/>
  </r>
  <r>
    <x v="768"/>
    <d v="2026-12-07T00:00:00"/>
    <d v="2026-12-09T00:00:00"/>
    <x v="0"/>
    <s v="56+"/>
    <s v="Male"/>
    <x v="2"/>
    <s v="Neurological"/>
    <x v="0"/>
    <n v="2"/>
    <s v="No"/>
    <n v="121"/>
    <x v="481"/>
    <x v="0"/>
    <n v="9.8000000000000007"/>
    <n v="1.8"/>
    <n v="9191.3700000000008"/>
    <s v="Labor"/>
    <n v="6162.97"/>
    <n v="2.7"/>
    <x v="2"/>
    <x v="0"/>
    <x v="0"/>
    <n v="6162.97"/>
    <n v="3028.4"/>
    <n v="0.67100000000000004"/>
    <n v="0"/>
  </r>
  <r>
    <x v="769"/>
    <d v="2025-11-25T00:00:00"/>
    <d v="2025-11-25T21:36:00"/>
    <x v="6"/>
    <s v="36-55"/>
    <s v="Male"/>
    <x v="2"/>
    <s v="Injury"/>
    <x v="0"/>
    <n v="0.9"/>
    <s v="No"/>
    <n v="52"/>
    <x v="395"/>
    <x v="1"/>
    <n v="13.3"/>
    <n v="1.3"/>
    <n v="3729.1"/>
    <s v="Labor"/>
    <n v="2247.06"/>
    <n v="3.7"/>
    <x v="6"/>
    <x v="1"/>
    <x v="0"/>
    <n v="2247.06"/>
    <n v="1482.04"/>
    <n v="0.60299999999999998"/>
    <n v="0"/>
  </r>
  <r>
    <x v="770"/>
    <d v="2026-06-23T00:00:00"/>
    <d v="2026-07-02T02:24:00"/>
    <x v="5"/>
    <s v="18-35"/>
    <s v="Female"/>
    <x v="1"/>
    <s v="Digestive"/>
    <x v="0"/>
    <n v="9.1"/>
    <s v="Yes"/>
    <n v="10"/>
    <x v="281"/>
    <x v="2"/>
    <n v="9.1"/>
    <n v="1.1000000000000001"/>
    <n v="33910.160000000003"/>
    <s v="Supplies"/>
    <n v="25156.12"/>
    <n v="4.7"/>
    <x v="17"/>
    <x v="0"/>
    <x v="1"/>
    <n v="25156.12"/>
    <n v="8754.0400000000009"/>
    <n v="0.74199999999999999"/>
    <n v="1"/>
  </r>
  <r>
    <x v="771"/>
    <d v="2025-09-27T00:00:00"/>
    <d v="2025-09-30T00:00:00"/>
    <x v="1"/>
    <s v="18-35"/>
    <s v="Female"/>
    <x v="0"/>
    <s v="Cardiac"/>
    <x v="0"/>
    <n v="3"/>
    <s v="No"/>
    <n v="96"/>
    <x v="213"/>
    <x v="1"/>
    <n v="10"/>
    <n v="2"/>
    <n v="2149.4"/>
    <s v="Labor"/>
    <n v="1283.5"/>
    <n v="2.4"/>
    <x v="3"/>
    <x v="1"/>
    <x v="5"/>
    <n v="1283.5"/>
    <n v="865.9"/>
    <n v="0.59699999999999998"/>
    <n v="0"/>
  </r>
  <r>
    <x v="772"/>
    <d v="2025-06-18T00:00:00"/>
    <d v="2025-06-20T07:12:00"/>
    <x v="7"/>
    <s v="56+"/>
    <s v="Male"/>
    <x v="0"/>
    <s v="Neurological"/>
    <x v="1"/>
    <n v="2.2999999999999998"/>
    <s v="No"/>
    <n v="51"/>
    <x v="185"/>
    <x v="1"/>
    <n v="12"/>
    <n v="0"/>
    <n v="6644.64"/>
    <s v="Equipment"/>
    <n v="4234.97"/>
    <n v="4.0999999999999996"/>
    <x v="4"/>
    <x v="1"/>
    <x v="2"/>
    <n v="4234.97"/>
    <n v="2409.67"/>
    <n v="0.63700000000000001"/>
    <n v="0"/>
  </r>
  <r>
    <x v="773"/>
    <d v="2026-10-17T00:00:00"/>
    <d v="2026-10-17T09:36:00"/>
    <x v="1"/>
    <s v="36-55"/>
    <s v="Male"/>
    <x v="0"/>
    <s v="Neurological"/>
    <x v="1"/>
    <n v="0.4"/>
    <s v="Yes"/>
    <n v="58"/>
    <x v="146"/>
    <x v="1"/>
    <n v="10.9"/>
    <n v="0.9"/>
    <n v="924.02"/>
    <s v="Supplies"/>
    <n v="527.79"/>
    <n v="3.9"/>
    <x v="0"/>
    <x v="0"/>
    <x v="6"/>
    <n v="527.79"/>
    <n v="396.23"/>
    <n v="0.57099999999999995"/>
    <n v="1"/>
  </r>
  <r>
    <x v="774"/>
    <d v="2026-07-09T00:00:00"/>
    <d v="2026-07-17T07:12:00"/>
    <x v="4"/>
    <s v="18-35"/>
    <s v="Female"/>
    <x v="1"/>
    <s v="Neurological"/>
    <x v="0"/>
    <n v="8.3000000000000007"/>
    <s v="Yes"/>
    <n v="89"/>
    <x v="206"/>
    <x v="0"/>
    <n v="8.8000000000000007"/>
    <n v="0.8"/>
    <n v="21533.71"/>
    <s v="Labor"/>
    <n v="13359.73"/>
    <n v="3.1"/>
    <x v="1"/>
    <x v="0"/>
    <x v="2"/>
    <n v="13359.73"/>
    <n v="8173.98"/>
    <n v="0.62"/>
    <n v="1"/>
  </r>
  <r>
    <x v="775"/>
    <d v="2025-12-05T00:00:00"/>
    <d v="2025-12-07T00:00:00"/>
    <x v="2"/>
    <s v="36-55"/>
    <s v="Male"/>
    <x v="1"/>
    <s v="Infection"/>
    <x v="1"/>
    <n v="2"/>
    <s v="Yes"/>
    <n v="42"/>
    <x v="10"/>
    <x v="1"/>
    <n v="9.1"/>
    <n v="1.1000000000000001"/>
    <n v="4742.6499999999996"/>
    <s v="Labor"/>
    <n v="2771.65"/>
    <n v="3.8"/>
    <x v="7"/>
    <x v="1"/>
    <x v="5"/>
    <n v="2771.65"/>
    <n v="1971"/>
    <n v="0.58399999999999996"/>
    <n v="1"/>
  </r>
  <r>
    <x v="776"/>
    <d v="2025-07-02T00:00:00"/>
    <d v="2025-07-04T12:00:00"/>
    <x v="6"/>
    <s v="56+"/>
    <s v="Male"/>
    <x v="2"/>
    <s v="Neurological"/>
    <x v="1"/>
    <n v="2.5"/>
    <s v="Yes"/>
    <n v="40"/>
    <x v="482"/>
    <x v="0"/>
    <n v="8"/>
    <n v="0"/>
    <n v="4960.38"/>
    <s v="Labor"/>
    <n v="3021.81"/>
    <n v="4.4000000000000004"/>
    <x v="20"/>
    <x v="1"/>
    <x v="2"/>
    <n v="3021.81"/>
    <n v="1938.57"/>
    <n v="0.60899999999999999"/>
    <n v="1"/>
  </r>
  <r>
    <x v="777"/>
    <d v="2026-09-17T00:00:00"/>
    <d v="2026-09-18T21:36:00"/>
    <x v="2"/>
    <s v="18-35"/>
    <s v="Female"/>
    <x v="1"/>
    <s v="Infection"/>
    <x v="0"/>
    <n v="1.9"/>
    <s v="Yes"/>
    <n v="79"/>
    <x v="142"/>
    <x v="2"/>
    <n v="9.6"/>
    <n v="1.6"/>
    <n v="3812.67"/>
    <s v="Supplies"/>
    <n v="2397.59"/>
    <n v="3.3"/>
    <x v="19"/>
    <x v="0"/>
    <x v="3"/>
    <n v="2397.59"/>
    <n v="1415.08"/>
    <n v="0.629"/>
    <n v="1"/>
  </r>
  <r>
    <x v="778"/>
    <d v="2025-09-01T00:00:00"/>
    <d v="2025-09-02T12:00:00"/>
    <x v="6"/>
    <s v="0-17"/>
    <s v="Female"/>
    <x v="1"/>
    <s v="General"/>
    <x v="0"/>
    <n v="1.5"/>
    <s v="Yes"/>
    <n v="59"/>
    <x v="306"/>
    <x v="1"/>
    <n v="8.5"/>
    <n v="0.5"/>
    <n v="3655.4"/>
    <s v="Supplies"/>
    <n v="2194.9699999999998"/>
    <n v="4.3"/>
    <x v="3"/>
    <x v="1"/>
    <x v="0"/>
    <n v="2194.9699999999998"/>
    <n v="1460.43"/>
    <n v="0.6"/>
    <n v="1"/>
  </r>
  <r>
    <x v="779"/>
    <d v="2026-10-14T00:00:00"/>
    <d v="2026-10-15T09:36:00"/>
    <x v="2"/>
    <s v="56+"/>
    <s v="Female"/>
    <x v="3"/>
    <s v="Neurological"/>
    <x v="1"/>
    <n v="1.4"/>
    <s v="Yes"/>
    <n v="50"/>
    <x v="483"/>
    <x v="1"/>
    <n v="12.7"/>
    <n v="0.7"/>
    <n v="6184.38"/>
    <s v="Supplies"/>
    <n v="3472.46"/>
    <n v="3.9"/>
    <x v="0"/>
    <x v="0"/>
    <x v="2"/>
    <n v="3472.46"/>
    <n v="2711.92"/>
    <n v="0.56100000000000005"/>
    <n v="1"/>
  </r>
  <r>
    <x v="780"/>
    <d v="2026-11-16T00:00:00"/>
    <d v="2026-11-21T12:00:00"/>
    <x v="3"/>
    <s v="18-35"/>
    <s v="Male"/>
    <x v="0"/>
    <s v="Digestive"/>
    <x v="1"/>
    <n v="5.5"/>
    <s v="Yes"/>
    <n v="18"/>
    <x v="300"/>
    <x v="0"/>
    <n v="13"/>
    <n v="1"/>
    <n v="11139.05"/>
    <s v="Labor"/>
    <n v="6538.76"/>
    <n v="4"/>
    <x v="18"/>
    <x v="0"/>
    <x v="4"/>
    <n v="6538.76"/>
    <n v="4600.29"/>
    <n v="0.58699999999999997"/>
    <n v="1"/>
  </r>
  <r>
    <x v="781"/>
    <d v="2026-06-28T00:00:00"/>
    <d v="2026-06-30T12:00:00"/>
    <x v="6"/>
    <s v="18-35"/>
    <s v="Female"/>
    <x v="2"/>
    <s v="Respiratory"/>
    <x v="0"/>
    <n v="2.5"/>
    <s v="No"/>
    <n v="43"/>
    <x v="290"/>
    <x v="2"/>
    <n v="9.4"/>
    <n v="1.4"/>
    <n v="2794.84"/>
    <s v="Labor"/>
    <n v="1557.4"/>
    <n v="3.7"/>
    <x v="17"/>
    <x v="0"/>
    <x v="6"/>
    <n v="1557.4"/>
    <n v="1237.44"/>
    <n v="0.55700000000000005"/>
    <n v="0"/>
  </r>
  <r>
    <x v="782"/>
    <d v="2026-03-07T00:00:00"/>
    <d v="2026-03-14T14:24:00"/>
    <x v="5"/>
    <s v="18-35"/>
    <s v="Female"/>
    <x v="1"/>
    <s v="Cardiac"/>
    <x v="0"/>
    <n v="7.6"/>
    <s v="Yes"/>
    <n v="44"/>
    <x v="484"/>
    <x v="1"/>
    <n v="9.4"/>
    <n v="1.4"/>
    <n v="37032.36"/>
    <s v="Supplies"/>
    <n v="25314.44"/>
    <n v="3.8"/>
    <x v="15"/>
    <x v="0"/>
    <x v="5"/>
    <n v="25314.44"/>
    <n v="11717.92"/>
    <n v="0.68400000000000005"/>
    <n v="1"/>
  </r>
  <r>
    <x v="783"/>
    <d v="2025-12-06T00:00:00"/>
    <d v="2025-12-07T21:36:00"/>
    <x v="7"/>
    <s v="56+"/>
    <s v="Female"/>
    <x v="0"/>
    <s v="Neurological"/>
    <x v="1"/>
    <n v="1.9"/>
    <s v="Yes"/>
    <n v="27"/>
    <x v="10"/>
    <x v="1"/>
    <n v="8"/>
    <n v="0"/>
    <n v="12802"/>
    <s v="Supplies"/>
    <n v="8623.9"/>
    <n v="3.8"/>
    <x v="7"/>
    <x v="1"/>
    <x v="5"/>
    <n v="8623.9"/>
    <n v="4178.1000000000004"/>
    <n v="0.67400000000000004"/>
    <n v="1"/>
  </r>
  <r>
    <x v="784"/>
    <d v="2025-09-14T00:00:00"/>
    <d v="2025-09-15T07:12:00"/>
    <x v="1"/>
    <s v="18-35"/>
    <s v="Male"/>
    <x v="0"/>
    <s v="General"/>
    <x v="1"/>
    <n v="1.3"/>
    <s v="Yes"/>
    <n v="75"/>
    <x v="153"/>
    <x v="1"/>
    <n v="8.8000000000000007"/>
    <n v="0.8"/>
    <n v="1952.19"/>
    <s v="Supplies"/>
    <n v="916.68"/>
    <n v="3.8"/>
    <x v="3"/>
    <x v="1"/>
    <x v="6"/>
    <n v="916.68"/>
    <n v="1035.51"/>
    <n v="0.47"/>
    <n v="1"/>
  </r>
  <r>
    <x v="785"/>
    <d v="2026-06-29T00:00:00"/>
    <d v="2026-07-10T16:48:00"/>
    <x v="0"/>
    <s v="36-55"/>
    <s v="Male"/>
    <x v="0"/>
    <s v="Injury"/>
    <x v="2"/>
    <n v="11.7"/>
    <s v="Yes"/>
    <n v="49"/>
    <x v="485"/>
    <x v="1"/>
    <n v="8.4"/>
    <n v="0.4"/>
    <n v="18203.57"/>
    <s v="Labor"/>
    <n v="13676.71"/>
    <n v="3.6"/>
    <x v="17"/>
    <x v="0"/>
    <x v="0"/>
    <n v="13676.71"/>
    <n v="4526.8599999999997"/>
    <n v="0.751"/>
    <n v="1"/>
  </r>
  <r>
    <x v="786"/>
    <d v="2026-11-07T00:00:00"/>
    <d v="2026-11-09T12:00:00"/>
    <x v="5"/>
    <s v="56+"/>
    <s v="Male"/>
    <x v="1"/>
    <s v="General"/>
    <x v="0"/>
    <n v="2.5"/>
    <s v="No"/>
    <n v="42"/>
    <x v="486"/>
    <x v="1"/>
    <n v="10.6"/>
    <n v="2.6"/>
    <n v="22654.92"/>
    <s v="Equipment"/>
    <n v="19130.560000000001"/>
    <n v="3.4"/>
    <x v="18"/>
    <x v="0"/>
    <x v="6"/>
    <n v="19130.560000000001"/>
    <n v="3524.36"/>
    <n v="0.84399999999999997"/>
    <n v="0"/>
  </r>
  <r>
    <x v="787"/>
    <d v="2026-08-18T00:00:00"/>
    <d v="2026-08-19T00:00:00"/>
    <x v="6"/>
    <s v="0-17"/>
    <s v="Female"/>
    <x v="2"/>
    <s v="Respiratory"/>
    <x v="0"/>
    <n v="1"/>
    <s v="Yes"/>
    <n v="76"/>
    <x v="487"/>
    <x v="1"/>
    <n v="13.3"/>
    <n v="1.3"/>
    <n v="3685.06"/>
    <s v="Labor"/>
    <n v="2111.54"/>
    <n v="2.8"/>
    <x v="21"/>
    <x v="0"/>
    <x v="1"/>
    <n v="2111.54"/>
    <n v="1573.52"/>
    <n v="0.57299999999999995"/>
    <n v="1"/>
  </r>
  <r>
    <x v="788"/>
    <d v="2026-03-09T00:00:00"/>
    <d v="2026-03-09T14:24:00"/>
    <x v="1"/>
    <s v="56+"/>
    <s v="Female"/>
    <x v="2"/>
    <s v="Injury"/>
    <x v="1"/>
    <n v="0.6"/>
    <s v="No"/>
    <n v="77"/>
    <x v="134"/>
    <x v="1"/>
    <n v="12.9"/>
    <n v="2.9"/>
    <n v="1410.57"/>
    <s v="Labor"/>
    <n v="852.42"/>
    <n v="3.3"/>
    <x v="15"/>
    <x v="0"/>
    <x v="0"/>
    <n v="852.42"/>
    <n v="558.15"/>
    <n v="0.60399999999999998"/>
    <n v="0"/>
  </r>
  <r>
    <x v="789"/>
    <d v="2025-01-27T00:00:00"/>
    <d v="2025-01-29T00:00:00"/>
    <x v="6"/>
    <s v="36-55"/>
    <s v="Male"/>
    <x v="2"/>
    <s v="Injury"/>
    <x v="0"/>
    <n v="2"/>
    <s v="Yes"/>
    <n v="40"/>
    <x v="431"/>
    <x v="2"/>
    <n v="10.5"/>
    <n v="0.5"/>
    <n v="3794.49"/>
    <s v="Labor"/>
    <n v="2356.19"/>
    <n v="3.6"/>
    <x v="22"/>
    <x v="1"/>
    <x v="0"/>
    <n v="2356.19"/>
    <n v="1438.3"/>
    <n v="0.621"/>
    <n v="1"/>
  </r>
  <r>
    <x v="790"/>
    <d v="2025-12-06T00:00:00"/>
    <d v="2025-12-07T09:36:00"/>
    <x v="3"/>
    <s v="36-55"/>
    <s v="Male"/>
    <x v="0"/>
    <s v="General"/>
    <x v="0"/>
    <n v="1.4"/>
    <s v="Yes"/>
    <n v="64"/>
    <x v="10"/>
    <x v="0"/>
    <n v="9.8000000000000007"/>
    <n v="1.8"/>
    <n v="10025"/>
    <s v="Labor"/>
    <n v="5559.1"/>
    <n v="3.8"/>
    <x v="7"/>
    <x v="1"/>
    <x v="5"/>
    <n v="5559.1"/>
    <n v="4465.8999999999996"/>
    <n v="0.55500000000000005"/>
    <n v="1"/>
  </r>
  <r>
    <x v="791"/>
    <d v="2025-02-01T00:00:00"/>
    <d v="2025-02-02T12:00:00"/>
    <x v="1"/>
    <s v="18-35"/>
    <s v="Male"/>
    <x v="3"/>
    <s v="Infection"/>
    <x v="0"/>
    <n v="1.5"/>
    <s v="Yes"/>
    <n v="114"/>
    <x v="488"/>
    <x v="1"/>
    <n v="8.6"/>
    <n v="0.6"/>
    <n v="2251.63"/>
    <s v="Supplies"/>
    <n v="1382.63"/>
    <n v="3.5"/>
    <x v="13"/>
    <x v="1"/>
    <x v="6"/>
    <n v="1382.63"/>
    <n v="869"/>
    <n v="0.61399999999999999"/>
    <n v="1"/>
  </r>
  <r>
    <x v="792"/>
    <d v="2026-04-23T00:00:00"/>
    <d v="2026-04-23T12:00:00"/>
    <x v="2"/>
    <s v="36-55"/>
    <s v="Male"/>
    <x v="0"/>
    <s v="Cardiac"/>
    <x v="0"/>
    <n v="0.5"/>
    <s v="No"/>
    <n v="69"/>
    <x v="489"/>
    <x v="0"/>
    <n v="8.9"/>
    <n v="0.9"/>
    <n v="4743.6099999999997"/>
    <s v="Labor"/>
    <n v="3174.16"/>
    <n v="3.8"/>
    <x v="12"/>
    <x v="0"/>
    <x v="3"/>
    <n v="3174.16"/>
    <n v="1569.45"/>
    <n v="0.66900000000000004"/>
    <n v="0"/>
  </r>
  <r>
    <x v="793"/>
    <d v="2025-04-29T00:00:00"/>
    <d v="2025-05-09T00:00:00"/>
    <x v="5"/>
    <s v="18-35"/>
    <s v="Female"/>
    <x v="2"/>
    <s v="General"/>
    <x v="1"/>
    <n v="10"/>
    <s v="Yes"/>
    <n v="47"/>
    <x v="490"/>
    <x v="1"/>
    <n v="13.3"/>
    <n v="1.3"/>
    <n v="30282.16"/>
    <s v="Labor"/>
    <n v="18527.740000000002"/>
    <n v="4.2"/>
    <x v="10"/>
    <x v="1"/>
    <x v="0"/>
    <n v="18527.740000000002"/>
    <n v="11754.42"/>
    <n v="0.61199999999999999"/>
    <n v="1"/>
  </r>
  <r>
    <x v="794"/>
    <d v="2026-03-09T00:00:00"/>
    <d v="2026-03-13T09:36:00"/>
    <x v="3"/>
    <s v="0-17"/>
    <s v="Female"/>
    <x v="0"/>
    <s v="General"/>
    <x v="1"/>
    <n v="4.4000000000000004"/>
    <s v="Yes"/>
    <n v="65"/>
    <x v="134"/>
    <x v="0"/>
    <n v="13.2"/>
    <n v="1.2"/>
    <n v="8814.43"/>
    <s v="Labor"/>
    <n v="4526.74"/>
    <n v="3.2"/>
    <x v="15"/>
    <x v="0"/>
    <x v="0"/>
    <n v="4526.74"/>
    <n v="4287.6899999999996"/>
    <n v="0.51400000000000001"/>
    <n v="1"/>
  </r>
  <r>
    <x v="795"/>
    <d v="2026-05-29T00:00:00"/>
    <d v="2026-06-03T21:36:00"/>
    <x v="6"/>
    <s v="56+"/>
    <s v="Male"/>
    <x v="2"/>
    <s v="Injury"/>
    <x v="0"/>
    <n v="5.9"/>
    <s v="Yes"/>
    <n v="53"/>
    <x v="491"/>
    <x v="2"/>
    <n v="9.4"/>
    <n v="1.4"/>
    <n v="3826.49"/>
    <s v="Labor"/>
    <n v="2353.34"/>
    <n v="3.5"/>
    <x v="11"/>
    <x v="0"/>
    <x v="5"/>
    <n v="2353.34"/>
    <n v="1473.15"/>
    <n v="0.61499999999999999"/>
    <n v="1"/>
  </r>
  <r>
    <x v="796"/>
    <d v="2025-01-03T00:00:00"/>
    <d v="2025-01-03T19:12:00"/>
    <x v="6"/>
    <s v="0-17"/>
    <s v="Male"/>
    <x v="3"/>
    <s v="General"/>
    <x v="1"/>
    <n v="0.8"/>
    <s v="No"/>
    <n v="61"/>
    <x v="492"/>
    <x v="2"/>
    <n v="10"/>
    <n v="0"/>
    <n v="3694.48"/>
    <s v="Equipment"/>
    <n v="2045.99"/>
    <n v="4.4000000000000004"/>
    <x v="22"/>
    <x v="1"/>
    <x v="3"/>
    <n v="2045.99"/>
    <n v="1648.49"/>
    <n v="0.55400000000000005"/>
    <n v="0"/>
  </r>
  <r>
    <x v="797"/>
    <d v="2026-02-20T00:00:00"/>
    <d v="2026-02-22T02:24:00"/>
    <x v="1"/>
    <s v="56+"/>
    <s v="Male"/>
    <x v="3"/>
    <s v="Respiratory"/>
    <x v="1"/>
    <n v="2.1"/>
    <s v="Yes"/>
    <n v="102"/>
    <x v="493"/>
    <x v="0"/>
    <n v="9.3000000000000007"/>
    <n v="1.3"/>
    <n v="2098.48"/>
    <s v="Supplies"/>
    <n v="1168.44"/>
    <n v="4"/>
    <x v="5"/>
    <x v="0"/>
    <x v="3"/>
    <n v="1168.44"/>
    <n v="930.04"/>
    <n v="0.55700000000000005"/>
    <n v="1"/>
  </r>
  <r>
    <x v="798"/>
    <d v="2025-07-23T00:00:00"/>
    <d v="2025-07-27T00:00:00"/>
    <x v="4"/>
    <s v="18-35"/>
    <s v="Female"/>
    <x v="0"/>
    <s v="Cardiac"/>
    <x v="2"/>
    <n v="4"/>
    <s v="Yes"/>
    <n v="28"/>
    <x v="272"/>
    <x v="2"/>
    <n v="9.6"/>
    <n v="1.6"/>
    <n v="12448.96"/>
    <s v="Labor"/>
    <n v="7971.94"/>
    <n v="4"/>
    <x v="20"/>
    <x v="1"/>
    <x v="1"/>
    <n v="7971.94"/>
    <n v="4477.0200000000004"/>
    <n v="0.64"/>
    <n v="1"/>
  </r>
  <r>
    <x v="799"/>
    <d v="2026-10-13T00:00:00"/>
    <d v="2026-10-14T12:00:00"/>
    <x v="6"/>
    <s v="18-35"/>
    <s v="Male"/>
    <x v="0"/>
    <s v="Respiratory"/>
    <x v="1"/>
    <n v="1.5"/>
    <s v="Yes"/>
    <n v="36"/>
    <x v="385"/>
    <x v="1"/>
    <n v="8"/>
    <n v="0"/>
    <n v="4035.85"/>
    <s v="Labor"/>
    <n v="2027.54"/>
    <n v="4.0999999999999996"/>
    <x v="0"/>
    <x v="0"/>
    <x v="1"/>
    <n v="2027.54"/>
    <n v="2008.31"/>
    <n v="0.502"/>
    <n v="1"/>
  </r>
  <r>
    <x v="800"/>
    <d v="2026-03-27T00:00:00"/>
    <d v="2026-03-27T19:12:00"/>
    <x v="6"/>
    <s v="56+"/>
    <s v="Other"/>
    <x v="0"/>
    <s v="Injury"/>
    <x v="0"/>
    <n v="0.8"/>
    <s v="Yes"/>
    <n v="50"/>
    <x v="494"/>
    <x v="2"/>
    <n v="11.5"/>
    <n v="1.5"/>
    <n v="2887.85"/>
    <s v="Equipment"/>
    <n v="1575"/>
    <n v="3.6"/>
    <x v="15"/>
    <x v="0"/>
    <x v="3"/>
    <n v="1575"/>
    <n v="1312.85"/>
    <n v="0.54500000000000004"/>
    <n v="1"/>
  </r>
  <r>
    <x v="801"/>
    <d v="2026-05-15T00:00:00"/>
    <d v="2026-05-16T21:36:00"/>
    <x v="2"/>
    <s v="18-35"/>
    <s v="Female"/>
    <x v="0"/>
    <s v="Cardiac"/>
    <x v="1"/>
    <n v="1.9"/>
    <s v="Yes"/>
    <n v="35"/>
    <x v="30"/>
    <x v="1"/>
    <n v="13.2"/>
    <n v="1.2"/>
    <n v="4277.3900000000003"/>
    <s v="Supplies"/>
    <n v="2184.8000000000002"/>
    <n v="4.4000000000000004"/>
    <x v="11"/>
    <x v="0"/>
    <x v="5"/>
    <n v="2184.8000000000002"/>
    <n v="2092.59"/>
    <n v="0.51100000000000001"/>
    <n v="1"/>
  </r>
  <r>
    <x v="802"/>
    <d v="2025-10-01T00:00:00"/>
    <d v="2025-10-03T12:00:00"/>
    <x v="3"/>
    <s v="56+"/>
    <s v="Female"/>
    <x v="2"/>
    <s v="Neurological"/>
    <x v="0"/>
    <n v="2.5"/>
    <s v="Yes"/>
    <n v="60"/>
    <x v="495"/>
    <x v="0"/>
    <n v="11.5"/>
    <n v="1.5"/>
    <n v="8055.25"/>
    <s v="Supplies"/>
    <n v="5465.68"/>
    <n v="4"/>
    <x v="8"/>
    <x v="1"/>
    <x v="1"/>
    <n v="5465.68"/>
    <n v="2589.5700000000002"/>
    <n v="0.67900000000000005"/>
    <n v="1"/>
  </r>
  <r>
    <x v="803"/>
    <d v="2026-06-16T00:00:00"/>
    <d v="2026-06-16T16:48:00"/>
    <x v="2"/>
    <s v="36-55"/>
    <s v="Female"/>
    <x v="2"/>
    <s v="Injury"/>
    <x v="0"/>
    <n v="0.7"/>
    <s v="No"/>
    <n v="48"/>
    <x v="461"/>
    <x v="2"/>
    <n v="11.1"/>
    <n v="1.1000000000000001"/>
    <n v="4331.8100000000004"/>
    <s v="Labor"/>
    <n v="2590.4"/>
    <n v="3.1"/>
    <x v="17"/>
    <x v="0"/>
    <x v="1"/>
    <n v="2590.4"/>
    <n v="1741.41"/>
    <n v="0.59799999999999998"/>
    <n v="0"/>
  </r>
  <r>
    <x v="804"/>
    <d v="2026-07-29T00:00:00"/>
    <d v="2026-07-30T07:12:00"/>
    <x v="1"/>
    <s v="18-35"/>
    <s v="Female"/>
    <x v="1"/>
    <s v="Injury"/>
    <x v="0"/>
    <n v="1.3"/>
    <s v="Yes"/>
    <n v="116"/>
    <x v="1"/>
    <x v="0"/>
    <n v="11.5"/>
    <n v="1.5"/>
    <n v="2198.89"/>
    <s v="Supplies"/>
    <n v="1289.4100000000001"/>
    <n v="3.1"/>
    <x v="1"/>
    <x v="0"/>
    <x v="1"/>
    <n v="1289.4100000000001"/>
    <n v="909.48"/>
    <n v="0.58599999999999997"/>
    <n v="1"/>
  </r>
  <r>
    <x v="805"/>
    <d v="2025-05-12T00:00:00"/>
    <d v="2025-05-17T00:00:00"/>
    <x v="4"/>
    <s v="36-55"/>
    <s v="Male"/>
    <x v="1"/>
    <s v="General"/>
    <x v="0"/>
    <n v="5"/>
    <s v="No"/>
    <n v="64"/>
    <x v="68"/>
    <x v="1"/>
    <n v="11.3"/>
    <n v="1.3"/>
    <n v="14574.31"/>
    <s v="Labor"/>
    <n v="10202"/>
    <n v="3.9"/>
    <x v="16"/>
    <x v="1"/>
    <x v="4"/>
    <n v="10202"/>
    <n v="4372.3100000000004"/>
    <n v="0.7"/>
    <n v="0"/>
  </r>
  <r>
    <x v="806"/>
    <d v="2026-03-24T00:00:00"/>
    <d v="2026-04-01T16:48:00"/>
    <x v="5"/>
    <s v="18-35"/>
    <s v="Female"/>
    <x v="0"/>
    <s v="Digestive"/>
    <x v="1"/>
    <n v="8.6999999999999993"/>
    <s v="No"/>
    <n v="27"/>
    <x v="496"/>
    <x v="0"/>
    <n v="8"/>
    <n v="0"/>
    <n v="33153.199999999997"/>
    <s v="Labor"/>
    <n v="29420.57"/>
    <n v="4.4000000000000004"/>
    <x v="15"/>
    <x v="0"/>
    <x v="0"/>
    <n v="29420.57"/>
    <n v="3732.63"/>
    <n v="0.88700000000000001"/>
    <n v="0"/>
  </r>
  <r>
    <x v="807"/>
    <d v="2025-07-20T00:00:00"/>
    <d v="2025-07-21T16:48:00"/>
    <x v="2"/>
    <s v="18-35"/>
    <s v="Female"/>
    <x v="1"/>
    <s v="Digestive"/>
    <x v="1"/>
    <n v="1.7"/>
    <s v="No"/>
    <n v="16"/>
    <x v="314"/>
    <x v="1"/>
    <n v="8.4"/>
    <n v="0.4"/>
    <n v="5320.75"/>
    <s v="Labor"/>
    <n v="2803.24"/>
    <n v="4.0999999999999996"/>
    <x v="20"/>
    <x v="1"/>
    <x v="4"/>
    <n v="2803.24"/>
    <n v="2517.5100000000002"/>
    <n v="0.52700000000000002"/>
    <n v="0"/>
  </r>
  <r>
    <x v="808"/>
    <d v="2025-05-13T00:00:00"/>
    <d v="2025-05-23T07:12:00"/>
    <x v="5"/>
    <s v="56+"/>
    <s v="Male"/>
    <x v="1"/>
    <s v="Infection"/>
    <x v="1"/>
    <n v="10.3"/>
    <s v="Yes"/>
    <n v="48"/>
    <x v="446"/>
    <x v="1"/>
    <n v="9.3000000000000007"/>
    <n v="1.3"/>
    <n v="30833.08"/>
    <s v="Equipment"/>
    <n v="18791.740000000002"/>
    <n v="4.4000000000000004"/>
    <x v="16"/>
    <x v="1"/>
    <x v="1"/>
    <n v="18791.740000000002"/>
    <n v="12041.34"/>
    <n v="0.60899999999999999"/>
    <n v="1"/>
  </r>
  <r>
    <x v="809"/>
    <d v="2026-09-24T00:00:00"/>
    <d v="2026-09-26T09:36:00"/>
    <x v="1"/>
    <s v="18-35"/>
    <s v="Male"/>
    <x v="2"/>
    <s v="Respiratory"/>
    <x v="2"/>
    <n v="2.4"/>
    <s v="Yes"/>
    <n v="76"/>
    <x v="143"/>
    <x v="2"/>
    <n v="8"/>
    <n v="0"/>
    <n v="2174.48"/>
    <s v="Labor"/>
    <n v="1257.19"/>
    <n v="3.8"/>
    <x v="19"/>
    <x v="0"/>
    <x v="2"/>
    <n v="1257.19"/>
    <n v="917.29"/>
    <n v="0.57799999999999996"/>
    <n v="1"/>
  </r>
  <r>
    <x v="810"/>
    <d v="2025-12-23T00:00:00"/>
    <d v="2025-12-25T21:36:00"/>
    <x v="3"/>
    <s v="18-35"/>
    <s v="Male"/>
    <x v="3"/>
    <s v="Neurological"/>
    <x v="0"/>
    <n v="2.9"/>
    <s v="No"/>
    <n v="88"/>
    <x v="254"/>
    <x v="0"/>
    <n v="9.6999999999999993"/>
    <n v="1.7"/>
    <n v="8438.32"/>
    <s v="Labor"/>
    <n v="4138.12"/>
    <n v="3.7"/>
    <x v="7"/>
    <x v="1"/>
    <x v="1"/>
    <n v="4138.12"/>
    <n v="4300.2"/>
    <n v="0.49"/>
    <n v="0"/>
  </r>
  <r>
    <x v="811"/>
    <d v="2025-05-15T00:00:00"/>
    <d v="2025-05-16T16:48:00"/>
    <x v="0"/>
    <s v="56+"/>
    <s v="Male"/>
    <x v="1"/>
    <s v="Cardiac"/>
    <x v="0"/>
    <n v="1.7"/>
    <s v="No"/>
    <n v="84"/>
    <x v="444"/>
    <x v="1"/>
    <n v="11.9"/>
    <n v="1.9"/>
    <n v="9228.75"/>
    <s v="Labor"/>
    <n v="5626.59"/>
    <n v="3"/>
    <x v="16"/>
    <x v="1"/>
    <x v="3"/>
    <n v="5626.59"/>
    <n v="3602.16"/>
    <n v="0.61"/>
    <n v="0"/>
  </r>
  <r>
    <x v="812"/>
    <d v="2026-01-18T00:00:00"/>
    <d v="2026-01-21T21:36:00"/>
    <x v="0"/>
    <s v="56+"/>
    <s v="Male"/>
    <x v="2"/>
    <s v="Injury"/>
    <x v="1"/>
    <n v="3.9"/>
    <s v="Yes"/>
    <n v="50"/>
    <x v="497"/>
    <x v="0"/>
    <n v="11"/>
    <n v="3"/>
    <n v="13213"/>
    <s v="Supplies"/>
    <n v="9017.4699999999993"/>
    <n v="3.2"/>
    <x v="9"/>
    <x v="0"/>
    <x v="6"/>
    <n v="9017.4699999999993"/>
    <n v="4195.53"/>
    <n v="0.68200000000000005"/>
    <n v="1"/>
  </r>
  <r>
    <x v="813"/>
    <d v="2025-04-28T00:00:00"/>
    <d v="2025-04-29T21:36:00"/>
    <x v="6"/>
    <s v="36-55"/>
    <s v="Female"/>
    <x v="3"/>
    <s v="Injury"/>
    <x v="1"/>
    <n v="1.9"/>
    <s v="Yes"/>
    <n v="36"/>
    <x v="326"/>
    <x v="1"/>
    <n v="11"/>
    <n v="1"/>
    <n v="3310.24"/>
    <s v="Supplies"/>
    <n v="2190.3200000000002"/>
    <n v="4"/>
    <x v="10"/>
    <x v="1"/>
    <x v="4"/>
    <n v="2190.3200000000002"/>
    <n v="1119.92"/>
    <n v="0.66200000000000003"/>
    <n v="1"/>
  </r>
  <r>
    <x v="814"/>
    <d v="2025-01-27T00:00:00"/>
    <d v="2025-01-28T16:48:00"/>
    <x v="6"/>
    <s v="36-55"/>
    <s v="Female"/>
    <x v="2"/>
    <s v="Neurological"/>
    <x v="2"/>
    <n v="1.7"/>
    <s v="Yes"/>
    <n v="62"/>
    <x v="431"/>
    <x v="1"/>
    <n v="9.6"/>
    <n v="1.6"/>
    <n v="3623.68"/>
    <s v="Labor"/>
    <n v="1725.07"/>
    <n v="3.8"/>
    <x v="22"/>
    <x v="1"/>
    <x v="0"/>
    <n v="1725.07"/>
    <n v="1898.61"/>
    <n v="0.47599999999999998"/>
    <n v="1"/>
  </r>
  <r>
    <x v="815"/>
    <d v="2026-07-27T00:00:00"/>
    <d v="2026-07-28T12:00:00"/>
    <x v="1"/>
    <s v="36-55"/>
    <s v="Female"/>
    <x v="2"/>
    <s v="Injury"/>
    <x v="0"/>
    <n v="1.5"/>
    <s v="Yes"/>
    <n v="84"/>
    <x v="61"/>
    <x v="1"/>
    <n v="10.1"/>
    <n v="2.1"/>
    <n v="1818.51"/>
    <s v="Supplies"/>
    <n v="951.81"/>
    <n v="3"/>
    <x v="1"/>
    <x v="0"/>
    <x v="4"/>
    <n v="951.81"/>
    <n v="866.7"/>
    <n v="0.52300000000000002"/>
    <n v="1"/>
  </r>
  <r>
    <x v="816"/>
    <d v="2026-03-16T00:00:00"/>
    <d v="2026-03-17T09:36:00"/>
    <x v="6"/>
    <s v="36-55"/>
    <s v="Female"/>
    <x v="0"/>
    <s v="General"/>
    <x v="1"/>
    <n v="1.4"/>
    <s v="Yes"/>
    <n v="5"/>
    <x v="200"/>
    <x v="0"/>
    <n v="8"/>
    <n v="0"/>
    <n v="3739.17"/>
    <s v="Supplies"/>
    <n v="2212.87"/>
    <n v="4.7"/>
    <x v="15"/>
    <x v="0"/>
    <x v="4"/>
    <n v="2212.87"/>
    <n v="1526.3"/>
    <n v="0.59199999999999997"/>
    <n v="1"/>
  </r>
  <r>
    <x v="817"/>
    <d v="2026-03-16T00:00:00"/>
    <d v="2026-03-16T09:36:00"/>
    <x v="1"/>
    <s v="36-55"/>
    <s v="Female"/>
    <x v="1"/>
    <s v="Respiratory"/>
    <x v="1"/>
    <n v="0.4"/>
    <s v="Yes"/>
    <n v="61"/>
    <x v="498"/>
    <x v="1"/>
    <n v="8"/>
    <n v="0"/>
    <n v="1971.51"/>
    <s v="Labor"/>
    <n v="1232.6600000000001"/>
    <n v="3.4"/>
    <x v="15"/>
    <x v="0"/>
    <x v="0"/>
    <n v="1232.6600000000001"/>
    <n v="738.85"/>
    <n v="0.625"/>
    <n v="1"/>
  </r>
  <r>
    <x v="818"/>
    <d v="2026-01-08T00:00:00"/>
    <d v="2026-01-11T02:24:00"/>
    <x v="2"/>
    <s v="56+"/>
    <s v="Other"/>
    <x v="0"/>
    <s v="Cardiac"/>
    <x v="0"/>
    <n v="3.1"/>
    <s v="Yes"/>
    <n v="43"/>
    <x v="499"/>
    <x v="1"/>
    <n v="13.6"/>
    <n v="1.6"/>
    <n v="6618.88"/>
    <s v="Labor"/>
    <n v="4227.1400000000003"/>
    <n v="3.6"/>
    <x v="9"/>
    <x v="0"/>
    <x v="3"/>
    <n v="4227.1400000000003"/>
    <n v="2391.7399999999998"/>
    <n v="0.63900000000000001"/>
    <n v="1"/>
  </r>
  <r>
    <x v="819"/>
    <d v="2026-01-02T00:00:00"/>
    <d v="2026-01-03T14:24:00"/>
    <x v="1"/>
    <s v="18-35"/>
    <s v="Male"/>
    <x v="2"/>
    <s v="General"/>
    <x v="1"/>
    <n v="1.6"/>
    <s v="Yes"/>
    <n v="92"/>
    <x v="500"/>
    <x v="2"/>
    <n v="10.1"/>
    <n v="2.1"/>
    <n v="1789.49"/>
    <s v="Equipment"/>
    <n v="1196.29"/>
    <n v="2.1"/>
    <x v="9"/>
    <x v="0"/>
    <x v="3"/>
    <n v="1196.29"/>
    <n v="593.20000000000005"/>
    <n v="0.66900000000000004"/>
    <n v="1"/>
  </r>
  <r>
    <x v="820"/>
    <d v="2026-05-30T00:00:00"/>
    <d v="2026-05-31T16:48:00"/>
    <x v="1"/>
    <s v="36-55"/>
    <s v="Female"/>
    <x v="2"/>
    <s v="Neurological"/>
    <x v="0"/>
    <n v="1.7"/>
    <s v="Yes"/>
    <n v="97"/>
    <x v="79"/>
    <x v="0"/>
    <n v="10.4"/>
    <n v="2.4"/>
    <n v="2354.61"/>
    <s v="Supplies"/>
    <n v="1468.61"/>
    <n v="2.8"/>
    <x v="11"/>
    <x v="0"/>
    <x v="6"/>
    <n v="1468.61"/>
    <n v="886"/>
    <n v="0.624"/>
    <n v="1"/>
  </r>
  <r>
    <x v="821"/>
    <d v="2025-10-25T00:00:00"/>
    <d v="2025-10-27T16:48:00"/>
    <x v="0"/>
    <s v="56+"/>
    <s v="Male"/>
    <x v="2"/>
    <s v="Neurological"/>
    <x v="0"/>
    <n v="2.7"/>
    <s v="No"/>
    <n v="95"/>
    <x v="501"/>
    <x v="1"/>
    <n v="11.7"/>
    <n v="1.7"/>
    <n v="11877.97"/>
    <s v="Supplies"/>
    <n v="7397.69"/>
    <n v="3"/>
    <x v="8"/>
    <x v="1"/>
    <x v="6"/>
    <n v="7397.69"/>
    <n v="4480.28"/>
    <n v="0.623"/>
    <n v="0"/>
  </r>
  <r>
    <x v="822"/>
    <d v="2025-07-29T00:00:00"/>
    <d v="2025-08-02T12:00:00"/>
    <x v="0"/>
    <s v="36-55"/>
    <s v="Female"/>
    <x v="2"/>
    <s v="Digestive"/>
    <x v="1"/>
    <n v="4.5"/>
    <s v="Yes"/>
    <n v="56"/>
    <x v="474"/>
    <x v="1"/>
    <n v="13"/>
    <n v="1"/>
    <n v="10627.32"/>
    <s v="Equipment"/>
    <n v="7372.37"/>
    <n v="4"/>
    <x v="20"/>
    <x v="1"/>
    <x v="1"/>
    <n v="7372.37"/>
    <n v="3254.95"/>
    <n v="0.69399999999999995"/>
    <n v="1"/>
  </r>
  <r>
    <x v="823"/>
    <d v="2026-11-01T00:00:00"/>
    <d v="2026-11-11T07:12:00"/>
    <x v="4"/>
    <s v="56+"/>
    <s v="Female"/>
    <x v="2"/>
    <s v="Infection"/>
    <x v="1"/>
    <n v="10.3"/>
    <s v="Yes"/>
    <n v="60"/>
    <x v="502"/>
    <x v="1"/>
    <n v="8.6"/>
    <n v="0.6"/>
    <n v="22050.7"/>
    <s v="Labor"/>
    <n v="14645.82"/>
    <n v="3.9"/>
    <x v="18"/>
    <x v="0"/>
    <x v="4"/>
    <n v="14645.82"/>
    <n v="7404.88"/>
    <n v="0.66400000000000003"/>
    <n v="1"/>
  </r>
  <r>
    <x v="824"/>
    <d v="2025-07-10T00:00:00"/>
    <d v="2025-07-17T12:00:00"/>
    <x v="0"/>
    <s v="18-35"/>
    <s v="Female"/>
    <x v="0"/>
    <s v="Cardiac"/>
    <x v="1"/>
    <n v="7.5"/>
    <s v="Yes"/>
    <n v="58"/>
    <x v="503"/>
    <x v="0"/>
    <n v="12.6"/>
    <n v="0.6"/>
    <n v="13947.55"/>
    <s v="Labor"/>
    <n v="9016.86"/>
    <n v="4.5999999999999996"/>
    <x v="20"/>
    <x v="1"/>
    <x v="3"/>
    <n v="9016.86"/>
    <n v="4930.6899999999996"/>
    <n v="0.64600000000000002"/>
    <n v="1"/>
  </r>
  <r>
    <x v="825"/>
    <d v="2026-05-26T00:00:00"/>
    <d v="2026-05-26T12:00:00"/>
    <x v="6"/>
    <s v="18-35"/>
    <s v="Male"/>
    <x v="1"/>
    <s v="Neurological"/>
    <x v="1"/>
    <n v="0.5"/>
    <s v="Yes"/>
    <n v="62"/>
    <x v="504"/>
    <x v="2"/>
    <n v="8"/>
    <n v="0"/>
    <n v="3008.05"/>
    <s v="Labor"/>
    <n v="1625.39"/>
    <n v="4.5"/>
    <x v="11"/>
    <x v="0"/>
    <x v="0"/>
    <n v="1625.39"/>
    <n v="1382.66"/>
    <n v="0.54"/>
    <n v="1"/>
  </r>
  <r>
    <x v="826"/>
    <d v="2025-10-27T00:00:00"/>
    <d v="2025-10-30T07:12:00"/>
    <x v="4"/>
    <s v="56+"/>
    <s v="Male"/>
    <x v="2"/>
    <s v="General"/>
    <x v="0"/>
    <n v="3.3"/>
    <s v="No"/>
    <n v="88"/>
    <x v="238"/>
    <x v="2"/>
    <n v="13.6"/>
    <n v="1.6"/>
    <n v="15020.1"/>
    <s v="Labor"/>
    <n v="10054.530000000001"/>
    <n v="3.8"/>
    <x v="8"/>
    <x v="1"/>
    <x v="0"/>
    <n v="10054.530000000001"/>
    <n v="4965.57"/>
    <n v="0.66900000000000004"/>
    <n v="0"/>
  </r>
  <r>
    <x v="827"/>
    <d v="2026-04-11T00:00:00"/>
    <d v="2026-04-19T12:00:00"/>
    <x v="0"/>
    <s v="18-35"/>
    <s v="Male"/>
    <x v="1"/>
    <s v="Injury"/>
    <x v="0"/>
    <n v="8.5"/>
    <s v="Yes"/>
    <n v="100"/>
    <x v="233"/>
    <x v="2"/>
    <n v="10.199999999999999"/>
    <n v="2.2000000000000002"/>
    <n v="15480.56"/>
    <s v="Supplies"/>
    <n v="8239.1"/>
    <n v="3.4"/>
    <x v="12"/>
    <x v="0"/>
    <x v="5"/>
    <n v="8239.1"/>
    <n v="7241.46"/>
    <n v="0.53200000000000003"/>
    <n v="1"/>
  </r>
  <r>
    <x v="828"/>
    <d v="2025-03-05T00:00:00"/>
    <d v="2025-03-05T07:12:00"/>
    <x v="1"/>
    <s v="36-55"/>
    <s v="Male"/>
    <x v="0"/>
    <s v="General"/>
    <x v="0"/>
    <n v="0.3"/>
    <s v="No"/>
    <n v="119"/>
    <x v="505"/>
    <x v="1"/>
    <n v="12.7"/>
    <n v="2.7"/>
    <n v="1812.97"/>
    <s v="Labor"/>
    <n v="1164.08"/>
    <n v="2.6"/>
    <x v="23"/>
    <x v="1"/>
    <x v="1"/>
    <n v="1164.08"/>
    <n v="648.89"/>
    <n v="0.64200000000000002"/>
    <n v="0"/>
  </r>
  <r>
    <x v="829"/>
    <d v="2025-06-04T00:00:00"/>
    <d v="2025-06-07T12:00:00"/>
    <x v="0"/>
    <s v="18-35"/>
    <s v="Female"/>
    <x v="2"/>
    <s v="Digestive"/>
    <x v="1"/>
    <n v="3.5"/>
    <s v="Yes"/>
    <n v="52"/>
    <x v="5"/>
    <x v="0"/>
    <n v="12.8"/>
    <n v="2.8"/>
    <n v="10339.99"/>
    <s v="Labor"/>
    <n v="5888.13"/>
    <n v="3"/>
    <x v="4"/>
    <x v="1"/>
    <x v="1"/>
    <n v="5888.13"/>
    <n v="4451.8599999999997"/>
    <n v="0.56899999999999995"/>
    <n v="1"/>
  </r>
  <r>
    <x v="830"/>
    <d v="2025-10-25T00:00:00"/>
    <d v="2025-10-28T14:24:00"/>
    <x v="5"/>
    <s v="56+"/>
    <s v="Male"/>
    <x v="1"/>
    <s v="Cardiac"/>
    <x v="2"/>
    <n v="3.6"/>
    <s v="Yes"/>
    <n v="24"/>
    <x v="506"/>
    <x v="2"/>
    <n v="10.5"/>
    <n v="2.5"/>
    <n v="22613.32"/>
    <s v="Labor"/>
    <n v="15076.67"/>
    <n v="3.8"/>
    <x v="8"/>
    <x v="1"/>
    <x v="5"/>
    <n v="15076.67"/>
    <n v="7536.65"/>
    <n v="0.66700000000000004"/>
    <n v="1"/>
  </r>
  <r>
    <x v="831"/>
    <d v="2025-06-10T00:00:00"/>
    <d v="2025-06-12T09:36:00"/>
    <x v="6"/>
    <s v="36-55"/>
    <s v="Female"/>
    <x v="0"/>
    <s v="Respiratory"/>
    <x v="1"/>
    <n v="2.4"/>
    <s v="Yes"/>
    <n v="28"/>
    <x v="18"/>
    <x v="2"/>
    <n v="8"/>
    <n v="0"/>
    <n v="3480.5"/>
    <s v="Equipment"/>
    <n v="1498.03"/>
    <n v="3.9"/>
    <x v="4"/>
    <x v="1"/>
    <x v="1"/>
    <n v="1498.03"/>
    <n v="1982.47"/>
    <n v="0.43"/>
    <n v="1"/>
  </r>
  <r>
    <x v="832"/>
    <d v="2026-10-25T00:00:00"/>
    <d v="2026-10-25T09:36:00"/>
    <x v="7"/>
    <s v="18-35"/>
    <s v="Male"/>
    <x v="1"/>
    <s v="Neurological"/>
    <x v="2"/>
    <n v="0.4"/>
    <s v="Yes"/>
    <n v="68"/>
    <x v="342"/>
    <x v="1"/>
    <n v="10.7"/>
    <n v="2.7"/>
    <n v="8245.49"/>
    <s v="Supplies"/>
    <n v="4705.29"/>
    <n v="3.8"/>
    <x v="0"/>
    <x v="0"/>
    <x v="4"/>
    <n v="4705.29"/>
    <n v="3540.2"/>
    <n v="0.57099999999999995"/>
    <n v="1"/>
  </r>
  <r>
    <x v="833"/>
    <d v="2025-11-30T00:00:00"/>
    <d v="2025-12-02T04:48:00"/>
    <x v="1"/>
    <s v="36-55"/>
    <s v="Female"/>
    <x v="0"/>
    <s v="Respiratory"/>
    <x v="1"/>
    <n v="2.2000000000000002"/>
    <s v="No"/>
    <n v="58"/>
    <x v="441"/>
    <x v="1"/>
    <n v="9.8000000000000007"/>
    <n v="1.8"/>
    <n v="1872.41"/>
    <s v="Supplies"/>
    <n v="978.33"/>
    <n v="2.8"/>
    <x v="6"/>
    <x v="1"/>
    <x v="6"/>
    <n v="978.33"/>
    <n v="894.08"/>
    <n v="0.52200000000000002"/>
    <n v="0"/>
  </r>
  <r>
    <x v="834"/>
    <d v="2026-12-21T00:00:00"/>
    <d v="2026-12-22T00:00:00"/>
    <x v="1"/>
    <s v="36-55"/>
    <s v="Male"/>
    <x v="2"/>
    <s v="Neurological"/>
    <x v="1"/>
    <n v="1"/>
    <s v="Yes"/>
    <n v="62"/>
    <x v="36"/>
    <x v="1"/>
    <n v="13.5"/>
    <n v="1.5"/>
    <n v="1964.83"/>
    <s v="Labor"/>
    <n v="1165.22"/>
    <n v="3.7"/>
    <x v="2"/>
    <x v="0"/>
    <x v="0"/>
    <n v="1165.22"/>
    <n v="799.61"/>
    <n v="0.59299999999999997"/>
    <n v="1"/>
  </r>
  <r>
    <x v="835"/>
    <d v="2025-04-23T00:00:00"/>
    <d v="2025-04-24T09:36:00"/>
    <x v="3"/>
    <s v="0-17"/>
    <s v="Male"/>
    <x v="2"/>
    <s v="Injury"/>
    <x v="1"/>
    <n v="1.4"/>
    <s v="Yes"/>
    <n v="45"/>
    <x v="454"/>
    <x v="1"/>
    <n v="9.6999999999999993"/>
    <n v="1.7"/>
    <n v="8606.85"/>
    <s v="Labor"/>
    <n v="4495.6000000000004"/>
    <n v="3.7"/>
    <x v="10"/>
    <x v="1"/>
    <x v="1"/>
    <n v="4495.6000000000004"/>
    <n v="4111.25"/>
    <n v="0.52200000000000002"/>
    <n v="1"/>
  </r>
  <r>
    <x v="836"/>
    <d v="2025-06-08T00:00:00"/>
    <d v="2025-06-10T00:00:00"/>
    <x v="0"/>
    <s v="36-55"/>
    <s v="Female"/>
    <x v="2"/>
    <s v="Infection"/>
    <x v="1"/>
    <n v="2"/>
    <s v="Yes"/>
    <n v="34"/>
    <x v="507"/>
    <x v="2"/>
    <n v="10.4"/>
    <n v="0.4"/>
    <n v="8940.15"/>
    <s v="Supplies"/>
    <n v="5394.1"/>
    <n v="4.5"/>
    <x v="4"/>
    <x v="1"/>
    <x v="4"/>
    <n v="5394.1"/>
    <n v="3546.05"/>
    <n v="0.60299999999999998"/>
    <n v="1"/>
  </r>
  <r>
    <x v="837"/>
    <d v="2025-07-07T00:00:00"/>
    <d v="2025-07-08T07:12:00"/>
    <x v="1"/>
    <s v="36-55"/>
    <s v="Female"/>
    <x v="2"/>
    <s v="Injury"/>
    <x v="0"/>
    <n v="1.3"/>
    <s v="Yes"/>
    <n v="89"/>
    <x v="210"/>
    <x v="0"/>
    <n v="10.3"/>
    <n v="2.2999999999999998"/>
    <n v="1755.54"/>
    <s v="Supplies"/>
    <n v="946.58"/>
    <n v="3.3"/>
    <x v="20"/>
    <x v="1"/>
    <x v="0"/>
    <n v="946.58"/>
    <n v="808.96"/>
    <n v="0.53900000000000003"/>
    <n v="1"/>
  </r>
  <r>
    <x v="838"/>
    <d v="2026-07-15T00:00:00"/>
    <d v="2026-07-18T00:00:00"/>
    <x v="5"/>
    <s v="18-35"/>
    <s v="Male"/>
    <x v="0"/>
    <s v="Respiratory"/>
    <x v="0"/>
    <n v="3"/>
    <s v="Yes"/>
    <n v="70"/>
    <x v="508"/>
    <x v="2"/>
    <n v="8.1"/>
    <n v="0.1"/>
    <n v="20492.11"/>
    <s v="Labor"/>
    <n v="12590.19"/>
    <n v="4.0999999999999996"/>
    <x v="1"/>
    <x v="0"/>
    <x v="1"/>
    <n v="12590.19"/>
    <n v="7901.92"/>
    <n v="0.61399999999999999"/>
    <n v="1"/>
  </r>
  <r>
    <x v="839"/>
    <d v="2025-09-24T00:00:00"/>
    <d v="2025-10-01T21:36:00"/>
    <x v="2"/>
    <s v="56+"/>
    <s v="Female"/>
    <x v="1"/>
    <s v="General"/>
    <x v="0"/>
    <n v="7.9"/>
    <s v="No"/>
    <n v="77"/>
    <x v="81"/>
    <x v="1"/>
    <n v="9"/>
    <n v="1"/>
    <n v="7851.55"/>
    <s v="Supplies"/>
    <n v="4744.59"/>
    <n v="3.8"/>
    <x v="3"/>
    <x v="1"/>
    <x v="2"/>
    <n v="4744.59"/>
    <n v="3106.96"/>
    <n v="0.60399999999999998"/>
    <n v="0"/>
  </r>
  <r>
    <x v="840"/>
    <d v="2025-01-15T00:00:00"/>
    <d v="2025-01-18T07:12:00"/>
    <x v="0"/>
    <s v="18-35"/>
    <s v="Female"/>
    <x v="0"/>
    <s v="Cardiac"/>
    <x v="2"/>
    <n v="3.3"/>
    <s v="No"/>
    <n v="47"/>
    <x v="114"/>
    <x v="2"/>
    <n v="10"/>
    <n v="0"/>
    <n v="10573.63"/>
    <s v="Labor"/>
    <n v="6522.3"/>
    <n v="4.4000000000000004"/>
    <x v="22"/>
    <x v="1"/>
    <x v="1"/>
    <n v="6522.3"/>
    <n v="4051.33"/>
    <n v="0.61699999999999999"/>
    <n v="0"/>
  </r>
  <r>
    <x v="841"/>
    <d v="2025-04-25T00:00:00"/>
    <d v="2025-05-05T21:36:00"/>
    <x v="4"/>
    <s v="18-35"/>
    <s v="Female"/>
    <x v="2"/>
    <s v="General"/>
    <x v="2"/>
    <n v="10.9"/>
    <s v="Yes"/>
    <n v="74"/>
    <x v="509"/>
    <x v="1"/>
    <n v="10"/>
    <n v="2"/>
    <n v="27895.01"/>
    <s v="Labor"/>
    <n v="18477.55"/>
    <n v="2.7"/>
    <x v="10"/>
    <x v="1"/>
    <x v="5"/>
    <n v="18477.55"/>
    <n v="9417.4599999999991"/>
    <n v="0.66200000000000003"/>
    <n v="1"/>
  </r>
  <r>
    <x v="842"/>
    <d v="2026-04-30T00:00:00"/>
    <d v="2026-05-01T04:48:00"/>
    <x v="1"/>
    <s v="36-55"/>
    <s v="Female"/>
    <x v="0"/>
    <s v="Digestive"/>
    <x v="0"/>
    <n v="1.2"/>
    <s v="Yes"/>
    <n v="137"/>
    <x v="212"/>
    <x v="1"/>
    <n v="10.3"/>
    <n v="2.2999999999999998"/>
    <n v="1779.69"/>
    <s v="Supplies"/>
    <n v="1120.8699999999999"/>
    <n v="2.8"/>
    <x v="12"/>
    <x v="0"/>
    <x v="2"/>
    <n v="1120.8699999999999"/>
    <n v="658.82"/>
    <n v="0.63"/>
    <n v="1"/>
  </r>
  <r>
    <x v="843"/>
    <d v="2025-03-13T00:00:00"/>
    <d v="2025-03-18T12:00:00"/>
    <x v="3"/>
    <s v="36-55"/>
    <s v="Female"/>
    <x v="2"/>
    <s v="Respiratory"/>
    <x v="2"/>
    <n v="5.5"/>
    <s v="Yes"/>
    <n v="56"/>
    <x v="510"/>
    <x v="1"/>
    <n v="12.5"/>
    <n v="0.5"/>
    <n v="10639.56"/>
    <s v="Labor"/>
    <n v="6388.55"/>
    <n v="3.7"/>
    <x v="23"/>
    <x v="1"/>
    <x v="3"/>
    <n v="6388.55"/>
    <n v="4251.01"/>
    <n v="0.6"/>
    <n v="1"/>
  </r>
  <r>
    <x v="844"/>
    <d v="2025-03-22T00:00:00"/>
    <d v="2025-03-26T04:48:00"/>
    <x v="2"/>
    <s v="56+"/>
    <s v="Female"/>
    <x v="2"/>
    <s v="Infection"/>
    <x v="1"/>
    <n v="4.2"/>
    <s v="Yes"/>
    <n v="66"/>
    <x v="156"/>
    <x v="1"/>
    <n v="11.2"/>
    <n v="1.2"/>
    <n v="6618.61"/>
    <s v="Supplies"/>
    <n v="3772.75"/>
    <n v="3.5"/>
    <x v="23"/>
    <x v="1"/>
    <x v="6"/>
    <n v="3772.75"/>
    <n v="2845.86"/>
    <n v="0.56999999999999995"/>
    <n v="1"/>
  </r>
  <r>
    <x v="845"/>
    <d v="2026-11-16T00:00:00"/>
    <d v="2026-11-18T21:36:00"/>
    <x v="4"/>
    <s v="18-35"/>
    <s v="Female"/>
    <x v="1"/>
    <s v="Neurological"/>
    <x v="0"/>
    <n v="2.9"/>
    <s v="Yes"/>
    <n v="100"/>
    <x v="51"/>
    <x v="1"/>
    <n v="12.2"/>
    <n v="2.2000000000000002"/>
    <n v="12661.7"/>
    <s v="Supplies"/>
    <n v="9057.6299999999992"/>
    <n v="3.4"/>
    <x v="18"/>
    <x v="0"/>
    <x v="0"/>
    <n v="9057.6299999999992"/>
    <n v="3604.07"/>
    <n v="0.71499999999999997"/>
    <n v="1"/>
  </r>
  <r>
    <x v="846"/>
    <d v="2025-06-17T00:00:00"/>
    <d v="2025-06-23T21:36:00"/>
    <x v="4"/>
    <s v="18-35"/>
    <s v="Female"/>
    <x v="2"/>
    <s v="Digestive"/>
    <x v="1"/>
    <n v="6.9"/>
    <s v="Yes"/>
    <n v="55"/>
    <x v="511"/>
    <x v="1"/>
    <n v="11.3"/>
    <n v="1.3"/>
    <n v="22832.080000000002"/>
    <s v="Equipment"/>
    <n v="14623"/>
    <n v="3.3"/>
    <x v="4"/>
    <x v="1"/>
    <x v="1"/>
    <n v="14623"/>
    <n v="8209.08"/>
    <n v="0.64"/>
    <n v="1"/>
  </r>
  <r>
    <x v="847"/>
    <d v="2025-11-18T00:00:00"/>
    <d v="2025-11-20T09:36:00"/>
    <x v="7"/>
    <s v="0-17"/>
    <s v="Female"/>
    <x v="0"/>
    <s v="Neurological"/>
    <x v="1"/>
    <n v="2.4"/>
    <s v="Yes"/>
    <n v="49"/>
    <x v="411"/>
    <x v="2"/>
    <n v="13.5"/>
    <n v="1.5"/>
    <n v="10547.85"/>
    <s v="Labor"/>
    <n v="6220.32"/>
    <n v="4"/>
    <x v="6"/>
    <x v="1"/>
    <x v="0"/>
    <n v="6220.32"/>
    <n v="4327.53"/>
    <n v="0.59"/>
    <n v="1"/>
  </r>
  <r>
    <x v="848"/>
    <d v="2025-03-04T00:00:00"/>
    <d v="2025-03-05T07:12:00"/>
    <x v="5"/>
    <s v="56+"/>
    <s v="Female"/>
    <x v="2"/>
    <s v="Respiratory"/>
    <x v="0"/>
    <n v="1.3"/>
    <s v="Yes"/>
    <n v="59"/>
    <x v="311"/>
    <x v="1"/>
    <n v="12.1"/>
    <n v="0.1"/>
    <n v="19875.66"/>
    <s v="Labor"/>
    <n v="15108.95"/>
    <n v="3.4"/>
    <x v="23"/>
    <x v="1"/>
    <x v="0"/>
    <n v="15108.95"/>
    <n v="4766.71"/>
    <n v="0.76"/>
    <n v="1"/>
  </r>
  <r>
    <x v="849"/>
    <d v="2025-09-09T00:00:00"/>
    <d v="2025-09-09T21:36:00"/>
    <x v="1"/>
    <s v="36-55"/>
    <s v="Male"/>
    <x v="1"/>
    <s v="Cardiac"/>
    <x v="0"/>
    <n v="0.9"/>
    <s v="Yes"/>
    <n v="87"/>
    <x v="73"/>
    <x v="1"/>
    <n v="11"/>
    <n v="1"/>
    <n v="1968.84"/>
    <s v="Supplies"/>
    <n v="1049.78"/>
    <n v="3.2"/>
    <x v="3"/>
    <x v="1"/>
    <x v="1"/>
    <n v="1049.78"/>
    <n v="919.06"/>
    <n v="0.53300000000000003"/>
    <n v="1"/>
  </r>
  <r>
    <x v="850"/>
    <d v="2025-09-25T00:00:00"/>
    <d v="2025-09-26T12:00:00"/>
    <x v="4"/>
    <s v="36-55"/>
    <s v="Male"/>
    <x v="0"/>
    <s v="Neurological"/>
    <x v="0"/>
    <n v="1.5"/>
    <s v="No"/>
    <n v="38"/>
    <x v="463"/>
    <x v="1"/>
    <n v="8.9"/>
    <n v="0.9"/>
    <n v="14891"/>
    <s v="Labor"/>
    <n v="10870.94"/>
    <n v="3.9"/>
    <x v="3"/>
    <x v="1"/>
    <x v="3"/>
    <n v="10870.94"/>
    <n v="4020.06"/>
    <n v="0.73"/>
    <n v="0"/>
  </r>
  <r>
    <x v="851"/>
    <d v="2026-10-05T00:00:00"/>
    <d v="2026-10-09T02:24:00"/>
    <x v="5"/>
    <s v="18-35"/>
    <s v="Female"/>
    <x v="0"/>
    <s v="General"/>
    <x v="1"/>
    <n v="4.0999999999999996"/>
    <s v="Yes"/>
    <n v="10"/>
    <x v="303"/>
    <x v="1"/>
    <n v="8.1"/>
    <n v="0.1"/>
    <n v="19158.900000000001"/>
    <s v="Supplies"/>
    <n v="13978.79"/>
    <n v="4.8"/>
    <x v="0"/>
    <x v="0"/>
    <x v="4"/>
    <n v="13978.79"/>
    <n v="5180.1099999999997"/>
    <n v="0.73"/>
    <n v="1"/>
  </r>
  <r>
    <x v="852"/>
    <d v="2026-07-27T00:00:00"/>
    <d v="2026-07-28T00:00:00"/>
    <x v="1"/>
    <s v="56+"/>
    <s v="Female"/>
    <x v="2"/>
    <s v="Neurological"/>
    <x v="0"/>
    <n v="1"/>
    <s v="No"/>
    <n v="61"/>
    <x v="25"/>
    <x v="1"/>
    <n v="9.1"/>
    <n v="1.1000000000000001"/>
    <n v="2545.87"/>
    <s v="Supplies"/>
    <n v="1716.27"/>
    <n v="3.8"/>
    <x v="1"/>
    <x v="0"/>
    <x v="0"/>
    <n v="1716.27"/>
    <n v="829.6"/>
    <n v="0.67400000000000004"/>
    <n v="0"/>
  </r>
  <r>
    <x v="853"/>
    <d v="2025-05-29T00:00:00"/>
    <d v="2025-05-30T07:12:00"/>
    <x v="2"/>
    <s v="36-55"/>
    <s v="Male"/>
    <x v="0"/>
    <s v="Digestive"/>
    <x v="1"/>
    <n v="1.3"/>
    <s v="Yes"/>
    <n v="26"/>
    <x v="512"/>
    <x v="1"/>
    <n v="9"/>
    <n v="1"/>
    <n v="4940.6400000000003"/>
    <s v="Labor"/>
    <n v="2897.22"/>
    <n v="4.3"/>
    <x v="16"/>
    <x v="1"/>
    <x v="3"/>
    <n v="2897.22"/>
    <n v="2043.42"/>
    <n v="0.58599999999999997"/>
    <n v="1"/>
  </r>
  <r>
    <x v="854"/>
    <d v="2026-07-28T00:00:00"/>
    <d v="2026-07-29T12:00:00"/>
    <x v="1"/>
    <s v="56+"/>
    <s v="Male"/>
    <x v="0"/>
    <s v="Infection"/>
    <x v="1"/>
    <n v="1.5"/>
    <s v="Yes"/>
    <n v="44"/>
    <x v="1"/>
    <x v="0"/>
    <n v="8"/>
    <n v="0"/>
    <n v="2307.0500000000002"/>
    <s v="Supplies"/>
    <n v="1469.35"/>
    <n v="5"/>
    <x v="1"/>
    <x v="0"/>
    <x v="1"/>
    <n v="1469.35"/>
    <n v="837.7"/>
    <n v="0.63700000000000001"/>
    <n v="1"/>
  </r>
  <r>
    <x v="855"/>
    <d v="2025-04-08T00:00:00"/>
    <d v="2025-04-09T09:36:00"/>
    <x v="6"/>
    <s v="0-17"/>
    <s v="Female"/>
    <x v="0"/>
    <s v="Digestive"/>
    <x v="0"/>
    <n v="1.4"/>
    <s v="No"/>
    <n v="76"/>
    <x v="460"/>
    <x v="1"/>
    <n v="10.4"/>
    <n v="0.4"/>
    <n v="2976.97"/>
    <s v="Labor"/>
    <n v="1404.09"/>
    <n v="3.8"/>
    <x v="10"/>
    <x v="1"/>
    <x v="1"/>
    <n v="1404.09"/>
    <n v="1572.88"/>
    <n v="0.47199999999999998"/>
    <n v="0"/>
  </r>
  <r>
    <x v="856"/>
    <d v="2025-04-27T00:00:00"/>
    <d v="2025-04-28T04:48:00"/>
    <x v="3"/>
    <s v="36-55"/>
    <s v="Male"/>
    <x v="0"/>
    <s v="Infection"/>
    <x v="1"/>
    <n v="1.2"/>
    <s v="Yes"/>
    <n v="29"/>
    <x v="326"/>
    <x v="1"/>
    <n v="9.9"/>
    <n v="1.9"/>
    <n v="8312.14"/>
    <s v="Equipment"/>
    <n v="5626.7"/>
    <n v="3.9"/>
    <x v="10"/>
    <x v="1"/>
    <x v="4"/>
    <n v="5626.7"/>
    <n v="2685.44"/>
    <n v="0.67700000000000005"/>
    <n v="1"/>
  </r>
  <r>
    <x v="857"/>
    <d v="2026-12-15T00:00:00"/>
    <d v="2026-12-16T16:48:00"/>
    <x v="0"/>
    <s v="56+"/>
    <s v="Male"/>
    <x v="0"/>
    <s v="General"/>
    <x v="2"/>
    <n v="1.7"/>
    <s v="Yes"/>
    <n v="65"/>
    <x v="149"/>
    <x v="0"/>
    <n v="12.7"/>
    <n v="0.7"/>
    <n v="7615.94"/>
    <s v="Supplies"/>
    <n v="5113.0200000000004"/>
    <n v="4.2"/>
    <x v="2"/>
    <x v="0"/>
    <x v="1"/>
    <n v="5113.0200000000004"/>
    <n v="2502.92"/>
    <n v="0.67100000000000004"/>
    <n v="1"/>
  </r>
  <r>
    <x v="858"/>
    <d v="2025-01-06T00:00:00"/>
    <d v="2025-01-12T04:48:00"/>
    <x v="5"/>
    <s v="36-55"/>
    <s v="Male"/>
    <x v="2"/>
    <s v="Cardiac"/>
    <x v="0"/>
    <n v="6.2"/>
    <s v="Yes"/>
    <n v="64"/>
    <x v="402"/>
    <x v="0"/>
    <n v="9.3000000000000007"/>
    <n v="1.3"/>
    <n v="29682.06"/>
    <s v="Supplies"/>
    <n v="20221.560000000001"/>
    <n v="3.7"/>
    <x v="22"/>
    <x v="1"/>
    <x v="4"/>
    <n v="20221.560000000001"/>
    <n v="9460.5"/>
    <n v="0.68100000000000005"/>
    <n v="1"/>
  </r>
  <r>
    <x v="859"/>
    <d v="2025-04-16T00:00:00"/>
    <d v="2025-04-18T04:48:00"/>
    <x v="2"/>
    <s v="0-17"/>
    <s v="Female"/>
    <x v="0"/>
    <s v="Neurological"/>
    <x v="1"/>
    <n v="2.2000000000000002"/>
    <s v="No"/>
    <n v="53"/>
    <x v="513"/>
    <x v="2"/>
    <n v="9.1999999999999993"/>
    <n v="1.2"/>
    <n v="4040.56"/>
    <s v="Equipment"/>
    <n v="2593.62"/>
    <n v="3.3"/>
    <x v="10"/>
    <x v="1"/>
    <x v="2"/>
    <n v="2593.62"/>
    <n v="1446.94"/>
    <n v="0.64200000000000002"/>
    <n v="0"/>
  </r>
  <r>
    <x v="860"/>
    <d v="2025-04-01T00:00:00"/>
    <d v="2025-04-05T04:48:00"/>
    <x v="3"/>
    <s v="56+"/>
    <s v="Male"/>
    <x v="0"/>
    <s v="Injury"/>
    <x v="1"/>
    <n v="4.2"/>
    <s v="Yes"/>
    <n v="16"/>
    <x v="166"/>
    <x v="0"/>
    <n v="8.3000000000000007"/>
    <n v="0.3"/>
    <n v="10155.84"/>
    <s v="Labor"/>
    <n v="5321.35"/>
    <n v="4"/>
    <x v="10"/>
    <x v="1"/>
    <x v="1"/>
    <n v="5321.35"/>
    <n v="4834.49"/>
    <n v="0.52400000000000002"/>
    <n v="1"/>
  </r>
  <r>
    <x v="861"/>
    <d v="2026-09-18T00:00:00"/>
    <d v="2026-09-22T14:24:00"/>
    <x v="4"/>
    <s v="18-35"/>
    <s v="Female"/>
    <x v="0"/>
    <s v="Respiratory"/>
    <x v="0"/>
    <n v="4.5999999999999996"/>
    <s v="Yes"/>
    <n v="105"/>
    <x v="142"/>
    <x v="1"/>
    <n v="10"/>
    <n v="2"/>
    <n v="15205.46"/>
    <s v="Supplies"/>
    <n v="9581.8700000000008"/>
    <n v="3.2"/>
    <x v="19"/>
    <x v="0"/>
    <x v="3"/>
    <n v="9581.8700000000008"/>
    <n v="5623.59"/>
    <n v="0.63"/>
    <n v="1"/>
  </r>
  <r>
    <x v="862"/>
    <d v="2026-02-15T00:00:00"/>
    <d v="2026-02-17T12:00:00"/>
    <x v="5"/>
    <s v="18-35"/>
    <s v="Female"/>
    <x v="2"/>
    <s v="Digestive"/>
    <x v="0"/>
    <n v="2.5"/>
    <s v="No"/>
    <n v="58"/>
    <x v="188"/>
    <x v="1"/>
    <n v="13.6"/>
    <n v="1.6"/>
    <n v="14999.59"/>
    <s v="Labor"/>
    <n v="10033.75"/>
    <n v="3.8"/>
    <x v="5"/>
    <x v="0"/>
    <x v="4"/>
    <n v="10033.75"/>
    <n v="4965.84"/>
    <n v="0.66900000000000004"/>
    <n v="0"/>
  </r>
  <r>
    <x v="863"/>
    <d v="2025-07-03T00:00:00"/>
    <d v="2025-07-03T14:24:00"/>
    <x v="1"/>
    <s v="36-55"/>
    <s v="Female"/>
    <x v="1"/>
    <s v="Neurological"/>
    <x v="1"/>
    <n v="0.6"/>
    <s v="No"/>
    <n v="89"/>
    <x v="514"/>
    <x v="1"/>
    <n v="8.8000000000000007"/>
    <n v="0.8"/>
    <n v="1571.27"/>
    <s v="Labor"/>
    <n v="998.07"/>
    <n v="3.6"/>
    <x v="20"/>
    <x v="1"/>
    <x v="3"/>
    <n v="998.07"/>
    <n v="573.20000000000005"/>
    <n v="0.63500000000000001"/>
    <n v="0"/>
  </r>
  <r>
    <x v="864"/>
    <d v="2026-07-19T00:00:00"/>
    <d v="2026-07-29T04:48:00"/>
    <x v="5"/>
    <s v="36-55"/>
    <s v="Male"/>
    <x v="2"/>
    <s v="Respiratory"/>
    <x v="1"/>
    <n v="10.199999999999999"/>
    <s v="Yes"/>
    <n v="58"/>
    <x v="126"/>
    <x v="1"/>
    <n v="9.6999999999999993"/>
    <n v="1.7"/>
    <n v="33758.699999999997"/>
    <s v="Supplies"/>
    <n v="26834.78"/>
    <n v="3.9"/>
    <x v="1"/>
    <x v="0"/>
    <x v="6"/>
    <n v="26834.78"/>
    <n v="6923.92"/>
    <n v="0.79500000000000004"/>
    <n v="1"/>
  </r>
  <r>
    <x v="865"/>
    <d v="2026-12-26T00:00:00"/>
    <d v="2026-12-26T12:00:00"/>
    <x v="1"/>
    <s v="56+"/>
    <s v="Male"/>
    <x v="2"/>
    <s v="Digestive"/>
    <x v="0"/>
    <n v="0.5"/>
    <s v="No"/>
    <n v="114"/>
    <x v="515"/>
    <x v="1"/>
    <n v="14"/>
    <n v="2"/>
    <n v="1567.24"/>
    <s v="Labor"/>
    <n v="866.78"/>
    <n v="2.7"/>
    <x v="2"/>
    <x v="0"/>
    <x v="6"/>
    <n v="866.78"/>
    <n v="700.46"/>
    <n v="0.55300000000000005"/>
    <n v="0"/>
  </r>
  <r>
    <x v="866"/>
    <d v="2026-03-23T00:00:00"/>
    <d v="2026-04-03T02:24:00"/>
    <x v="4"/>
    <s v="18-35"/>
    <s v="Female"/>
    <x v="2"/>
    <s v="Neurological"/>
    <x v="0"/>
    <n v="11.1"/>
    <s v="Yes"/>
    <n v="64"/>
    <x v="414"/>
    <x v="1"/>
    <n v="12"/>
    <n v="2"/>
    <n v="21737.82"/>
    <s v="Supplies"/>
    <n v="12688.69"/>
    <n v="2.8"/>
    <x v="15"/>
    <x v="0"/>
    <x v="4"/>
    <n v="12688.69"/>
    <n v="9049.1299999999992"/>
    <n v="0.58399999999999996"/>
    <n v="1"/>
  </r>
  <r>
    <x v="867"/>
    <d v="2026-04-14T00:00:00"/>
    <d v="2026-04-14T21:36:00"/>
    <x v="7"/>
    <s v="36-55"/>
    <s v="Female"/>
    <x v="0"/>
    <s v="Infection"/>
    <x v="0"/>
    <n v="0.9"/>
    <s v="Yes"/>
    <n v="82"/>
    <x v="516"/>
    <x v="2"/>
    <n v="12.6"/>
    <n v="2.6"/>
    <n v="9899.69"/>
    <s v="Labor"/>
    <n v="5557.56"/>
    <n v="3.3"/>
    <x v="12"/>
    <x v="0"/>
    <x v="0"/>
    <n v="5557.56"/>
    <n v="4342.13"/>
    <n v="0.56100000000000005"/>
    <n v="1"/>
  </r>
  <r>
    <x v="868"/>
    <d v="2025-11-25T00:00:00"/>
    <d v="2025-11-26T19:12:00"/>
    <x v="1"/>
    <s v="36-55"/>
    <s v="Male"/>
    <x v="0"/>
    <s v="Cardiac"/>
    <x v="0"/>
    <n v="1.8"/>
    <s v="Yes"/>
    <n v="73"/>
    <x v="168"/>
    <x v="0"/>
    <n v="12.5"/>
    <n v="0.5"/>
    <n v="2453.34"/>
    <s v="Equipment"/>
    <n v="1436.49"/>
    <n v="3.6"/>
    <x v="6"/>
    <x v="1"/>
    <x v="1"/>
    <n v="1436.49"/>
    <n v="1016.85"/>
    <n v="0.58599999999999997"/>
    <n v="1"/>
  </r>
  <r>
    <x v="869"/>
    <d v="2026-04-15T00:00:00"/>
    <d v="2026-04-18T02:24:00"/>
    <x v="3"/>
    <s v="18-35"/>
    <s v="Male"/>
    <x v="0"/>
    <s v="Injury"/>
    <x v="1"/>
    <n v="3.1"/>
    <s v="Yes"/>
    <n v="49"/>
    <x v="159"/>
    <x v="1"/>
    <n v="12"/>
    <n v="0"/>
    <n v="10095.09"/>
    <s v="Labor"/>
    <n v="6074.79"/>
    <n v="4.8"/>
    <x v="12"/>
    <x v="0"/>
    <x v="1"/>
    <n v="6074.79"/>
    <n v="4020.3"/>
    <n v="0.60199999999999998"/>
    <n v="1"/>
  </r>
  <r>
    <x v="870"/>
    <d v="2025-03-20T00:00:00"/>
    <d v="2025-03-21T04:48:00"/>
    <x v="2"/>
    <s v="56+"/>
    <s v="Female"/>
    <x v="0"/>
    <s v="Digestive"/>
    <x v="1"/>
    <n v="1.2"/>
    <s v="No"/>
    <n v="31"/>
    <x v="517"/>
    <x v="1"/>
    <n v="10.199999999999999"/>
    <n v="2.2000000000000002"/>
    <n v="4664.88"/>
    <s v="Labor"/>
    <n v="2657.09"/>
    <n v="4.2"/>
    <x v="23"/>
    <x v="1"/>
    <x v="3"/>
    <n v="2657.09"/>
    <n v="2007.79"/>
    <n v="0.56999999999999995"/>
    <n v="0"/>
  </r>
  <r>
    <x v="871"/>
    <d v="2026-02-10T00:00:00"/>
    <d v="2026-02-12T00:00:00"/>
    <x v="6"/>
    <s v="56+"/>
    <s v="Female"/>
    <x v="0"/>
    <s v="Infection"/>
    <x v="0"/>
    <n v="2"/>
    <s v="Yes"/>
    <n v="60"/>
    <x v="438"/>
    <x v="0"/>
    <n v="9.4"/>
    <n v="1.4"/>
    <n v="3730.58"/>
    <s v="Labor"/>
    <n v="1940.71"/>
    <n v="3.6"/>
    <x v="5"/>
    <x v="0"/>
    <x v="0"/>
    <n v="1940.71"/>
    <n v="1789.87"/>
    <n v="0.52"/>
    <n v="1"/>
  </r>
  <r>
    <x v="872"/>
    <d v="2026-05-27T00:00:00"/>
    <d v="2026-05-27T12:00:00"/>
    <x v="1"/>
    <s v="36-55"/>
    <s v="Male"/>
    <x v="2"/>
    <s v="Cardiac"/>
    <x v="0"/>
    <n v="0.5"/>
    <s v="Yes"/>
    <n v="73"/>
    <x v="236"/>
    <x v="1"/>
    <n v="12.8"/>
    <n v="2.8"/>
    <n v="1932.75"/>
    <s v="Supplies"/>
    <n v="1309.8399999999999"/>
    <n v="3.4"/>
    <x v="11"/>
    <x v="0"/>
    <x v="2"/>
    <n v="1309.8399999999999"/>
    <n v="622.91"/>
    <n v="0.67800000000000005"/>
    <n v="1"/>
  </r>
  <r>
    <x v="873"/>
    <d v="2026-03-03T00:00:00"/>
    <d v="2026-03-05T09:36:00"/>
    <x v="0"/>
    <s v="0-17"/>
    <s v="Male"/>
    <x v="0"/>
    <s v="Infection"/>
    <x v="1"/>
    <n v="2.4"/>
    <s v="No"/>
    <n v="30"/>
    <x v="170"/>
    <x v="2"/>
    <n v="10"/>
    <n v="0"/>
    <n v="8055.28"/>
    <s v="Equipment"/>
    <n v="4775.17"/>
    <n v="4.4000000000000004"/>
    <x v="15"/>
    <x v="0"/>
    <x v="1"/>
    <n v="4775.17"/>
    <n v="3280.11"/>
    <n v="0.59299999999999997"/>
    <n v="0"/>
  </r>
  <r>
    <x v="874"/>
    <d v="2026-05-04T00:00:00"/>
    <d v="2026-05-08T07:12:00"/>
    <x v="5"/>
    <s v="56+"/>
    <s v="Male"/>
    <x v="3"/>
    <s v="Digestive"/>
    <x v="1"/>
    <n v="4.3"/>
    <s v="No"/>
    <n v="17"/>
    <x v="408"/>
    <x v="1"/>
    <n v="8.3000000000000007"/>
    <n v="0.3"/>
    <n v="23774.21"/>
    <s v="Labor"/>
    <n v="15929.41"/>
    <n v="4.0999999999999996"/>
    <x v="11"/>
    <x v="0"/>
    <x v="4"/>
    <n v="15929.41"/>
    <n v="7844.8"/>
    <n v="0.67"/>
    <n v="0"/>
  </r>
  <r>
    <x v="875"/>
    <d v="2026-08-04T00:00:00"/>
    <d v="2026-08-07T02:24:00"/>
    <x v="6"/>
    <s v="0-17"/>
    <s v="Male"/>
    <x v="1"/>
    <s v="General"/>
    <x v="1"/>
    <n v="3.1"/>
    <s v="Yes"/>
    <n v="31"/>
    <x v="518"/>
    <x v="2"/>
    <n v="9"/>
    <n v="1"/>
    <n v="3302.84"/>
    <s v="Labor"/>
    <n v="2109.9899999999998"/>
    <n v="4.0999999999999996"/>
    <x v="21"/>
    <x v="0"/>
    <x v="1"/>
    <n v="2109.9899999999998"/>
    <n v="1192.8499999999999"/>
    <n v="0.63900000000000001"/>
    <n v="1"/>
  </r>
  <r>
    <x v="876"/>
    <d v="2026-04-01T00:00:00"/>
    <d v="2026-04-01T14:24:00"/>
    <x v="1"/>
    <s v="18-35"/>
    <s v="Male"/>
    <x v="3"/>
    <s v="Respiratory"/>
    <x v="0"/>
    <n v="0.6"/>
    <s v="No"/>
    <n v="92"/>
    <x v="160"/>
    <x v="1"/>
    <n v="8.9"/>
    <n v="0.9"/>
    <n v="2129.14"/>
    <s v="Equipment"/>
    <n v="1198.81"/>
    <n v="3.5"/>
    <x v="12"/>
    <x v="0"/>
    <x v="2"/>
    <n v="1198.81"/>
    <n v="930.33"/>
    <n v="0.56299999999999994"/>
    <n v="0"/>
  </r>
  <r>
    <x v="877"/>
    <d v="2025-09-18T00:00:00"/>
    <d v="2025-09-22T00:00:00"/>
    <x v="3"/>
    <s v="18-35"/>
    <s v="Female"/>
    <x v="0"/>
    <s v="Neurological"/>
    <x v="1"/>
    <n v="4"/>
    <s v="No"/>
    <n v="76"/>
    <x v="337"/>
    <x v="1"/>
    <n v="8.5"/>
    <n v="0.5"/>
    <n v="9989.19"/>
    <s v="Equipment"/>
    <n v="6300.33"/>
    <n v="3.9"/>
    <x v="3"/>
    <x v="1"/>
    <x v="2"/>
    <n v="6300.33"/>
    <n v="3688.86"/>
    <n v="0.63100000000000001"/>
    <n v="0"/>
  </r>
  <r>
    <x v="878"/>
    <d v="2025-06-05T00:00:00"/>
    <d v="2025-06-06T16:48:00"/>
    <x v="1"/>
    <s v="18-35"/>
    <s v="Female"/>
    <x v="1"/>
    <s v="Infection"/>
    <x v="0"/>
    <n v="1.7"/>
    <s v="Yes"/>
    <n v="108"/>
    <x v="519"/>
    <x v="1"/>
    <n v="11.2"/>
    <n v="1.2"/>
    <n v="1326.89"/>
    <s v="Labor"/>
    <n v="699.92"/>
    <n v="3.1"/>
    <x v="4"/>
    <x v="1"/>
    <x v="3"/>
    <n v="699.92"/>
    <n v="626.97"/>
    <n v="0.52700000000000002"/>
    <n v="1"/>
  </r>
  <r>
    <x v="879"/>
    <d v="2026-03-26T00:00:00"/>
    <d v="2026-03-30T09:36:00"/>
    <x v="4"/>
    <s v="56+"/>
    <s v="Male"/>
    <x v="1"/>
    <s v="General"/>
    <x v="1"/>
    <n v="4.4000000000000004"/>
    <s v="No"/>
    <n v="67"/>
    <x v="116"/>
    <x v="2"/>
    <n v="8"/>
    <n v="0"/>
    <n v="17994.060000000001"/>
    <s v="Labor"/>
    <n v="12422.47"/>
    <n v="3.8"/>
    <x v="15"/>
    <x v="0"/>
    <x v="2"/>
    <n v="12422.47"/>
    <n v="5571.59"/>
    <n v="0.69"/>
    <n v="0"/>
  </r>
  <r>
    <x v="880"/>
    <d v="2026-04-23T00:00:00"/>
    <d v="2026-04-28T12:00:00"/>
    <x v="4"/>
    <s v="36-55"/>
    <s v="Female"/>
    <x v="3"/>
    <s v="General"/>
    <x v="0"/>
    <n v="5.5"/>
    <s v="Yes"/>
    <n v="78"/>
    <x v="489"/>
    <x v="2"/>
    <n v="13.3"/>
    <n v="1.3"/>
    <n v="15901.53"/>
    <s v="Supplies"/>
    <n v="11196.45"/>
    <n v="3"/>
    <x v="12"/>
    <x v="0"/>
    <x v="3"/>
    <n v="11196.45"/>
    <n v="4705.08"/>
    <n v="0.70399999999999996"/>
    <n v="1"/>
  </r>
  <r>
    <x v="881"/>
    <d v="2026-03-22T00:00:00"/>
    <d v="2026-03-25T12:00:00"/>
    <x v="0"/>
    <s v="56+"/>
    <s v="Female"/>
    <x v="2"/>
    <s v="Digestive"/>
    <x v="1"/>
    <n v="3.5"/>
    <s v="Yes"/>
    <n v="30"/>
    <x v="520"/>
    <x v="2"/>
    <n v="8.9"/>
    <n v="0.9"/>
    <n v="9586.51"/>
    <s v="Labor"/>
    <n v="5397.42"/>
    <n v="4.4000000000000004"/>
    <x v="15"/>
    <x v="0"/>
    <x v="6"/>
    <n v="5397.42"/>
    <n v="4189.09"/>
    <n v="0.56299999999999994"/>
    <n v="1"/>
  </r>
  <r>
    <x v="882"/>
    <d v="2025-08-10T00:00:00"/>
    <d v="2025-08-12T16:48:00"/>
    <x v="6"/>
    <s v="18-35"/>
    <s v="Female"/>
    <x v="1"/>
    <s v="Cardiac"/>
    <x v="0"/>
    <n v="2.7"/>
    <s v="No"/>
    <n v="60"/>
    <x v="521"/>
    <x v="1"/>
    <n v="10"/>
    <n v="2"/>
    <n v="4383.54"/>
    <s v="Supplies"/>
    <n v="2358.15"/>
    <n v="2.8"/>
    <x v="14"/>
    <x v="1"/>
    <x v="6"/>
    <n v="2358.15"/>
    <n v="2025.39"/>
    <n v="0.53800000000000003"/>
    <n v="0"/>
  </r>
  <r>
    <x v="883"/>
    <d v="2025-08-25T00:00:00"/>
    <d v="2025-08-26T09:36:00"/>
    <x v="4"/>
    <s v="36-55"/>
    <s v="Other"/>
    <x v="0"/>
    <s v="Neurological"/>
    <x v="0"/>
    <n v="1.4"/>
    <s v="No"/>
    <n v="118"/>
    <x v="95"/>
    <x v="1"/>
    <n v="12.6"/>
    <n v="0.6"/>
    <n v="12180.82"/>
    <s v="Labor"/>
    <n v="7378.04"/>
    <n v="3.1"/>
    <x v="14"/>
    <x v="1"/>
    <x v="0"/>
    <n v="7378.04"/>
    <n v="4802.78"/>
    <n v="0.60599999999999998"/>
    <n v="0"/>
  </r>
  <r>
    <x v="884"/>
    <d v="2026-04-04T00:00:00"/>
    <d v="2026-04-13T00:00:00"/>
    <x v="0"/>
    <s v="56+"/>
    <s v="Female"/>
    <x v="0"/>
    <s v="Digestive"/>
    <x v="0"/>
    <n v="9"/>
    <s v="Yes"/>
    <n v="84"/>
    <x v="21"/>
    <x v="1"/>
    <n v="11.5"/>
    <n v="1.5"/>
    <n v="15751.96"/>
    <s v="Labor"/>
    <n v="9424.69"/>
    <n v="2.9"/>
    <x v="12"/>
    <x v="0"/>
    <x v="5"/>
    <n v="9424.69"/>
    <n v="6327.27"/>
    <n v="0.59799999999999998"/>
    <n v="1"/>
  </r>
  <r>
    <x v="885"/>
    <d v="2026-09-26T00:00:00"/>
    <d v="2026-09-28T12:00:00"/>
    <x v="4"/>
    <s v="56+"/>
    <s v="Female"/>
    <x v="0"/>
    <s v="General"/>
    <x v="0"/>
    <n v="2.5"/>
    <s v="No"/>
    <n v="105"/>
    <x v="257"/>
    <x v="1"/>
    <n v="10.3"/>
    <n v="2.2999999999999998"/>
    <n v="12312.62"/>
    <s v="Supplies"/>
    <n v="9309.14"/>
    <n v="3.2"/>
    <x v="19"/>
    <x v="0"/>
    <x v="6"/>
    <n v="9309.14"/>
    <n v="3003.48"/>
    <n v="0.75600000000000001"/>
    <n v="0"/>
  </r>
  <r>
    <x v="886"/>
    <d v="2025-08-29T00:00:00"/>
    <d v="2025-08-31T12:00:00"/>
    <x v="2"/>
    <s v="56+"/>
    <s v="Male"/>
    <x v="3"/>
    <s v="Respiratory"/>
    <x v="0"/>
    <n v="2.5"/>
    <s v="No"/>
    <n v="87"/>
    <x v="522"/>
    <x v="1"/>
    <n v="8.9"/>
    <n v="0.9"/>
    <n v="5925.08"/>
    <s v="Labor"/>
    <n v="3587.12"/>
    <n v="3.7"/>
    <x v="14"/>
    <x v="1"/>
    <x v="3"/>
    <n v="3587.12"/>
    <n v="2337.96"/>
    <n v="0.60499999999999998"/>
    <n v="0"/>
  </r>
  <r>
    <x v="887"/>
    <d v="2026-12-20T00:00:00"/>
    <d v="2026-12-20T16:48:00"/>
    <x v="4"/>
    <s v="18-35"/>
    <s v="Male"/>
    <x v="0"/>
    <s v="Respiratory"/>
    <x v="0"/>
    <n v="0.7"/>
    <s v="Yes"/>
    <n v="95"/>
    <x v="376"/>
    <x v="1"/>
    <n v="10"/>
    <n v="2"/>
    <n v="12203.84"/>
    <s v="Labor"/>
    <n v="9480.94"/>
    <n v="3.4"/>
    <x v="2"/>
    <x v="0"/>
    <x v="4"/>
    <n v="9480.94"/>
    <n v="2722.9"/>
    <n v="0.77700000000000002"/>
    <n v="1"/>
  </r>
  <r>
    <x v="888"/>
    <d v="2026-05-17T00:00:00"/>
    <d v="2026-05-19T12:00:00"/>
    <x v="0"/>
    <s v="56+"/>
    <s v="Female"/>
    <x v="0"/>
    <s v="Injury"/>
    <x v="0"/>
    <n v="2.5"/>
    <s v="No"/>
    <n v="84"/>
    <x v="255"/>
    <x v="1"/>
    <n v="10.7"/>
    <n v="2.7"/>
    <n v="10381.67"/>
    <s v="Supplies"/>
    <n v="7464.07"/>
    <n v="3.3"/>
    <x v="11"/>
    <x v="0"/>
    <x v="6"/>
    <n v="7464.07"/>
    <n v="2917.6"/>
    <n v="0.71899999999999997"/>
    <n v="0"/>
  </r>
  <r>
    <x v="889"/>
    <d v="2025-09-18T00:00:00"/>
    <d v="2025-09-20T07:12:00"/>
    <x v="6"/>
    <s v="18-35"/>
    <s v="Female"/>
    <x v="3"/>
    <s v="Neurological"/>
    <x v="0"/>
    <n v="2.2999999999999998"/>
    <s v="No"/>
    <n v="42"/>
    <x v="198"/>
    <x v="1"/>
    <n v="8.9"/>
    <n v="0.9"/>
    <n v="3582.89"/>
    <s v="Labor"/>
    <n v="2285.36"/>
    <n v="3.5"/>
    <x v="3"/>
    <x v="1"/>
    <x v="3"/>
    <n v="2285.36"/>
    <n v="1297.53"/>
    <n v="0.63800000000000001"/>
    <n v="0"/>
  </r>
  <r>
    <x v="890"/>
    <d v="2026-08-28T00:00:00"/>
    <d v="2026-09-12T09:36:00"/>
    <x v="5"/>
    <s v="36-55"/>
    <s v="Male"/>
    <x v="0"/>
    <s v="Respiratory"/>
    <x v="1"/>
    <n v="15.4"/>
    <s v="Yes"/>
    <n v="21"/>
    <x v="65"/>
    <x v="1"/>
    <n v="8.1999999999999993"/>
    <n v="0.2"/>
    <n v="45855.26"/>
    <s v="Labor"/>
    <n v="37017.25"/>
    <n v="4.2"/>
    <x v="21"/>
    <x v="0"/>
    <x v="3"/>
    <n v="37017.25"/>
    <n v="8838.01"/>
    <n v="0.80700000000000005"/>
    <n v="1"/>
  </r>
  <r>
    <x v="891"/>
    <d v="2026-03-31T00:00:00"/>
    <d v="2026-04-05T09:36:00"/>
    <x v="0"/>
    <s v="36-55"/>
    <s v="Female"/>
    <x v="1"/>
    <s v="Infection"/>
    <x v="1"/>
    <n v="5.4"/>
    <s v="No"/>
    <n v="49"/>
    <x v="33"/>
    <x v="0"/>
    <n v="10"/>
    <n v="2"/>
    <n v="14929.89"/>
    <s v="Supplies"/>
    <n v="10444.89"/>
    <n v="3.5"/>
    <x v="15"/>
    <x v="0"/>
    <x v="0"/>
    <n v="10444.89"/>
    <n v="4485"/>
    <n v="0.7"/>
    <n v="0"/>
  </r>
  <r>
    <x v="892"/>
    <d v="2025-02-26T00:00:00"/>
    <d v="2025-02-28T14:24:00"/>
    <x v="0"/>
    <s v="36-55"/>
    <s v="Male"/>
    <x v="1"/>
    <s v="Respiratory"/>
    <x v="0"/>
    <n v="2.6"/>
    <s v="No"/>
    <n v="86"/>
    <x v="459"/>
    <x v="0"/>
    <n v="10.5"/>
    <n v="2.5"/>
    <n v="6390.2"/>
    <s v="Labor"/>
    <n v="4679.3599999999997"/>
    <n v="2.6"/>
    <x v="13"/>
    <x v="1"/>
    <x v="1"/>
    <n v="4679.3599999999997"/>
    <n v="1710.84"/>
    <n v="0.73199999999999998"/>
    <n v="0"/>
  </r>
  <r>
    <x v="893"/>
    <d v="2026-03-30T00:00:00"/>
    <d v="2026-03-30T19:12:00"/>
    <x v="7"/>
    <s v="56+"/>
    <s v="Female"/>
    <x v="0"/>
    <s v="Respiratory"/>
    <x v="0"/>
    <n v="0.8"/>
    <s v="Yes"/>
    <n v="45"/>
    <x v="28"/>
    <x v="1"/>
    <n v="12.5"/>
    <n v="2.5"/>
    <n v="10754.8"/>
    <s v="Supplies"/>
    <n v="7019.44"/>
    <n v="3.3"/>
    <x v="15"/>
    <x v="0"/>
    <x v="4"/>
    <n v="7019.44"/>
    <n v="3735.36"/>
    <n v="0.65300000000000002"/>
    <n v="1"/>
  </r>
  <r>
    <x v="894"/>
    <d v="2026-08-16T00:00:00"/>
    <d v="2026-08-22T04:48:00"/>
    <x v="2"/>
    <s v="36-55"/>
    <s v="Male"/>
    <x v="0"/>
    <s v="Respiratory"/>
    <x v="0"/>
    <n v="6.2"/>
    <s v="Yes"/>
    <n v="55"/>
    <x v="523"/>
    <x v="1"/>
    <n v="10.9"/>
    <n v="2.9"/>
    <n v="5897.02"/>
    <s v="Labor"/>
    <n v="3722.08"/>
    <n v="3.5"/>
    <x v="21"/>
    <x v="0"/>
    <x v="4"/>
    <n v="3722.08"/>
    <n v="2174.94"/>
    <n v="0.63100000000000001"/>
    <n v="1"/>
  </r>
  <r>
    <x v="895"/>
    <d v="2026-05-22T00:00:00"/>
    <d v="2026-05-24T12:00:00"/>
    <x v="0"/>
    <s v="0-17"/>
    <s v="Female"/>
    <x v="2"/>
    <s v="General"/>
    <x v="0"/>
    <n v="2.5"/>
    <s v="Yes"/>
    <n v="87"/>
    <x v="274"/>
    <x v="1"/>
    <n v="12.3"/>
    <n v="2.2999999999999998"/>
    <n v="10545.1"/>
    <s v="Labor"/>
    <n v="7059.69"/>
    <n v="3"/>
    <x v="11"/>
    <x v="0"/>
    <x v="3"/>
    <n v="7059.69"/>
    <n v="3485.41"/>
    <n v="0.66900000000000004"/>
    <n v="1"/>
  </r>
  <r>
    <x v="896"/>
    <d v="2025-01-26T00:00:00"/>
    <d v="2025-01-27T04:48:00"/>
    <x v="1"/>
    <s v="36-55"/>
    <s v="Male"/>
    <x v="3"/>
    <s v="Injury"/>
    <x v="0"/>
    <n v="1.2"/>
    <s v="No"/>
    <n v="87"/>
    <x v="524"/>
    <x v="1"/>
    <n v="10.7"/>
    <n v="2.7"/>
    <n v="1376.04"/>
    <s v="Supplies"/>
    <n v="761.82"/>
    <n v="3.1"/>
    <x v="22"/>
    <x v="1"/>
    <x v="6"/>
    <n v="761.82"/>
    <n v="614.22"/>
    <n v="0.55400000000000005"/>
    <n v="0"/>
  </r>
  <r>
    <x v="897"/>
    <d v="2026-08-28T00:00:00"/>
    <d v="2026-08-28T16:48:00"/>
    <x v="1"/>
    <s v="36-55"/>
    <s v="Other"/>
    <x v="1"/>
    <s v="Digestive"/>
    <x v="0"/>
    <n v="0.7"/>
    <s v="Yes"/>
    <n v="84"/>
    <x v="525"/>
    <x v="1"/>
    <n v="13.6"/>
    <n v="1.6"/>
    <n v="2071.17"/>
    <s v="Labor"/>
    <n v="1306.43"/>
    <n v="3.5"/>
    <x v="21"/>
    <x v="0"/>
    <x v="5"/>
    <n v="1306.43"/>
    <n v="764.74"/>
    <n v="0.63100000000000001"/>
    <n v="1"/>
  </r>
  <r>
    <x v="898"/>
    <d v="2026-08-24T00:00:00"/>
    <d v="2026-08-28T19:12:00"/>
    <x v="0"/>
    <s v="18-35"/>
    <s v="Male"/>
    <x v="0"/>
    <s v="Cardiac"/>
    <x v="1"/>
    <n v="4.8"/>
    <s v="Yes"/>
    <n v="41"/>
    <x v="440"/>
    <x v="1"/>
    <n v="10.6"/>
    <n v="0.6"/>
    <n v="10239.469999999999"/>
    <s v="Labor"/>
    <n v="7223.62"/>
    <n v="4.4000000000000004"/>
    <x v="21"/>
    <x v="0"/>
    <x v="0"/>
    <n v="7223.62"/>
    <n v="3015.85"/>
    <n v="0.70499999999999996"/>
    <n v="1"/>
  </r>
  <r>
    <x v="899"/>
    <d v="2025-05-18T00:00:00"/>
    <d v="2025-05-27T09:36:00"/>
    <x v="4"/>
    <s v="18-35"/>
    <s v="Other"/>
    <x v="0"/>
    <s v="Digestive"/>
    <x v="1"/>
    <n v="9.4"/>
    <s v="Yes"/>
    <n v="55"/>
    <x v="526"/>
    <x v="1"/>
    <n v="13.1"/>
    <n v="1.1000000000000001"/>
    <n v="20330.59"/>
    <s v="Labor"/>
    <n v="12685.79"/>
    <n v="4"/>
    <x v="16"/>
    <x v="1"/>
    <x v="6"/>
    <n v="12685.79"/>
    <n v="7644.8"/>
    <n v="0.624"/>
    <n v="1"/>
  </r>
  <r>
    <x v="900"/>
    <d v="2026-03-04T00:00:00"/>
    <d v="2026-03-09T12:00:00"/>
    <x v="3"/>
    <s v="0-17"/>
    <s v="Male"/>
    <x v="0"/>
    <s v="Respiratory"/>
    <x v="0"/>
    <n v="5.5"/>
    <s v="Yes"/>
    <n v="32"/>
    <x v="110"/>
    <x v="1"/>
    <n v="12.5"/>
    <n v="0.5"/>
    <n v="10245.07"/>
    <s v="Labor"/>
    <n v="5620.09"/>
    <n v="4.4000000000000004"/>
    <x v="15"/>
    <x v="0"/>
    <x v="2"/>
    <n v="5620.09"/>
    <n v="4624.9799999999996"/>
    <n v="0.54900000000000004"/>
    <n v="1"/>
  </r>
  <r>
    <x v="901"/>
    <d v="2026-10-02T00:00:00"/>
    <d v="2026-10-04T14:24:00"/>
    <x v="7"/>
    <s v="36-55"/>
    <s v="Female"/>
    <x v="1"/>
    <s v="Cardiac"/>
    <x v="1"/>
    <n v="2.6"/>
    <s v="Yes"/>
    <n v="32"/>
    <x v="223"/>
    <x v="1"/>
    <n v="9.4"/>
    <n v="1.4"/>
    <n v="9461.26"/>
    <s v="Supplies"/>
    <n v="5553.18"/>
    <n v="4.2"/>
    <x v="0"/>
    <x v="0"/>
    <x v="5"/>
    <n v="5553.18"/>
    <n v="3908.08"/>
    <n v="0.58699999999999997"/>
    <n v="1"/>
  </r>
  <r>
    <x v="902"/>
    <d v="2026-07-16T00:00:00"/>
    <d v="2026-07-22T07:12:00"/>
    <x v="2"/>
    <s v="56+"/>
    <s v="Male"/>
    <x v="0"/>
    <s v="Neurological"/>
    <x v="0"/>
    <n v="6.3"/>
    <s v="Yes"/>
    <n v="82"/>
    <x v="413"/>
    <x v="1"/>
    <n v="10.6"/>
    <n v="0.6"/>
    <n v="6251.78"/>
    <s v="Labor"/>
    <n v="4197.47"/>
    <n v="4.0999999999999996"/>
    <x v="1"/>
    <x v="0"/>
    <x v="3"/>
    <n v="4197.47"/>
    <n v="2054.31"/>
    <n v="0.67100000000000004"/>
    <n v="1"/>
  </r>
  <r>
    <x v="903"/>
    <d v="2025-05-29T00:00:00"/>
    <d v="2025-06-01T02:24:00"/>
    <x v="1"/>
    <s v="18-35"/>
    <s v="Female"/>
    <x v="0"/>
    <s v="Cardiac"/>
    <x v="0"/>
    <n v="3.1"/>
    <s v="Yes"/>
    <n v="106"/>
    <x v="512"/>
    <x v="0"/>
    <n v="9.9"/>
    <n v="1.9"/>
    <n v="2214.71"/>
    <s v="Equipment"/>
    <n v="1253.02"/>
    <n v="3"/>
    <x v="16"/>
    <x v="1"/>
    <x v="3"/>
    <n v="1253.02"/>
    <n v="961.69"/>
    <n v="0.56599999999999995"/>
    <n v="1"/>
  </r>
  <r>
    <x v="904"/>
    <d v="2025-12-13T00:00:00"/>
    <d v="2025-12-19T12:00:00"/>
    <x v="3"/>
    <s v="36-55"/>
    <s v="Female"/>
    <x v="1"/>
    <s v="Neurological"/>
    <x v="1"/>
    <n v="6.5"/>
    <s v="No"/>
    <n v="58"/>
    <x v="372"/>
    <x v="0"/>
    <n v="10.9"/>
    <n v="0.9"/>
    <n v="11334.5"/>
    <s v="Labor"/>
    <n v="6049.81"/>
    <n v="3.7"/>
    <x v="7"/>
    <x v="1"/>
    <x v="6"/>
    <n v="6049.81"/>
    <n v="5284.69"/>
    <n v="0.53400000000000003"/>
    <n v="0"/>
  </r>
  <r>
    <x v="905"/>
    <d v="2026-01-29T00:00:00"/>
    <d v="2026-01-29T16:48:00"/>
    <x v="1"/>
    <s v="56+"/>
    <s v="Female"/>
    <x v="2"/>
    <s v="Injury"/>
    <x v="0"/>
    <n v="0.7"/>
    <s v="No"/>
    <n v="67"/>
    <x v="151"/>
    <x v="1"/>
    <n v="11.5"/>
    <n v="1.5"/>
    <n v="2042.33"/>
    <s v="Labor"/>
    <n v="1057.29"/>
    <n v="4"/>
    <x v="9"/>
    <x v="0"/>
    <x v="3"/>
    <n v="1057.29"/>
    <n v="985.04"/>
    <n v="0.51800000000000002"/>
    <n v="0"/>
  </r>
  <r>
    <x v="906"/>
    <d v="2025-01-28T00:00:00"/>
    <d v="2025-01-29T19:12:00"/>
    <x v="1"/>
    <s v="0-17"/>
    <s v="Male"/>
    <x v="0"/>
    <s v="Neurological"/>
    <x v="1"/>
    <n v="1.8"/>
    <s v="Yes"/>
    <n v="68"/>
    <x v="381"/>
    <x v="1"/>
    <n v="12.2"/>
    <n v="0.2"/>
    <n v="2793.86"/>
    <s v="Labor"/>
    <n v="1468.93"/>
    <n v="3.8"/>
    <x v="22"/>
    <x v="1"/>
    <x v="1"/>
    <n v="1468.93"/>
    <n v="1324.93"/>
    <n v="0.52600000000000002"/>
    <n v="1"/>
  </r>
  <r>
    <x v="907"/>
    <d v="2026-10-05T00:00:00"/>
    <d v="2026-10-06T21:36:00"/>
    <x v="1"/>
    <s v="56+"/>
    <s v="Female"/>
    <x v="1"/>
    <s v="Neurological"/>
    <x v="1"/>
    <n v="1.9"/>
    <s v="No"/>
    <n v="73"/>
    <x v="527"/>
    <x v="1"/>
    <n v="8"/>
    <n v="0"/>
    <n v="1801.12"/>
    <s v="Labor"/>
    <n v="967.61"/>
    <n v="4.2"/>
    <x v="0"/>
    <x v="0"/>
    <x v="0"/>
    <n v="967.61"/>
    <n v="833.51"/>
    <n v="0.53700000000000003"/>
    <n v="0"/>
  </r>
  <r>
    <x v="908"/>
    <d v="2026-01-07T00:00:00"/>
    <d v="2026-01-08T12:00:00"/>
    <x v="6"/>
    <s v="18-35"/>
    <s v="Male"/>
    <x v="2"/>
    <s v="Infection"/>
    <x v="1"/>
    <n v="1.5"/>
    <s v="Yes"/>
    <n v="43"/>
    <x v="46"/>
    <x v="1"/>
    <n v="8.5"/>
    <n v="0.5"/>
    <n v="3526.03"/>
    <s v="Equipment"/>
    <n v="1713.87"/>
    <n v="3.7"/>
    <x v="9"/>
    <x v="0"/>
    <x v="1"/>
    <n v="1713.87"/>
    <n v="1812.16"/>
    <n v="0.48599999999999999"/>
    <n v="1"/>
  </r>
  <r>
    <x v="909"/>
    <d v="2026-05-11T00:00:00"/>
    <d v="2026-05-14T02:24:00"/>
    <x v="1"/>
    <s v="56+"/>
    <s v="Male"/>
    <x v="2"/>
    <s v="Injury"/>
    <x v="0"/>
    <n v="3.1"/>
    <s v="Yes"/>
    <n v="120"/>
    <x v="469"/>
    <x v="1"/>
    <n v="13.3"/>
    <n v="1.3"/>
    <n v="2636.15"/>
    <s v="Supplies"/>
    <n v="1624.76"/>
    <n v="2.8"/>
    <x v="11"/>
    <x v="0"/>
    <x v="0"/>
    <n v="1624.76"/>
    <n v="1011.39"/>
    <n v="0.61599999999999999"/>
    <n v="1"/>
  </r>
  <r>
    <x v="910"/>
    <d v="2025-08-07T00:00:00"/>
    <d v="2025-08-11T00:00:00"/>
    <x v="6"/>
    <s v="0-17"/>
    <s v="Male"/>
    <x v="1"/>
    <s v="Respiratory"/>
    <x v="1"/>
    <n v="4"/>
    <s v="No"/>
    <n v="52"/>
    <x v="312"/>
    <x v="1"/>
    <n v="8.5"/>
    <n v="0.5"/>
    <n v="3774.66"/>
    <s v="Supplies"/>
    <n v="2108.6799999999998"/>
    <n v="4.4000000000000004"/>
    <x v="14"/>
    <x v="1"/>
    <x v="3"/>
    <n v="2108.6799999999998"/>
    <n v="1665.98"/>
    <n v="0.55900000000000005"/>
    <n v="0"/>
  </r>
  <r>
    <x v="911"/>
    <d v="2026-11-12T00:00:00"/>
    <d v="2026-11-14T21:36:00"/>
    <x v="3"/>
    <s v="18-35"/>
    <s v="Male"/>
    <x v="2"/>
    <s v="Injury"/>
    <x v="0"/>
    <n v="2.9"/>
    <s v="Yes"/>
    <n v="64"/>
    <x v="528"/>
    <x v="0"/>
    <n v="9.8000000000000007"/>
    <n v="1.8"/>
    <n v="5869.82"/>
    <s v="Labor"/>
    <n v="3710.12"/>
    <n v="3.7"/>
    <x v="18"/>
    <x v="0"/>
    <x v="3"/>
    <n v="3710.12"/>
    <n v="2159.6999999999998"/>
    <n v="0.63200000000000001"/>
    <n v="1"/>
  </r>
  <r>
    <x v="912"/>
    <d v="2026-02-15T00:00:00"/>
    <d v="2026-02-17T12:00:00"/>
    <x v="3"/>
    <s v="18-35"/>
    <s v="Female"/>
    <x v="2"/>
    <s v="Infection"/>
    <x v="0"/>
    <n v="2.5"/>
    <s v="No"/>
    <n v="65"/>
    <x v="188"/>
    <x v="0"/>
    <n v="10.5"/>
    <n v="2.5"/>
    <n v="6077.01"/>
    <s v="Labor"/>
    <n v="2808.52"/>
    <n v="3.7"/>
    <x v="5"/>
    <x v="0"/>
    <x v="4"/>
    <n v="2808.52"/>
    <n v="3268.49"/>
    <n v="0.46200000000000002"/>
    <n v="0"/>
  </r>
  <r>
    <x v="913"/>
    <d v="2026-10-21T00:00:00"/>
    <d v="2026-10-24T12:00:00"/>
    <x v="6"/>
    <s v="18-35"/>
    <s v="Male"/>
    <x v="1"/>
    <s v="General"/>
    <x v="2"/>
    <n v="3.5"/>
    <s v="Yes"/>
    <n v="60"/>
    <x v="2"/>
    <x v="0"/>
    <n v="12.5"/>
    <n v="0.5"/>
    <n v="2717.71"/>
    <s v="Equipment"/>
    <n v="1723.97"/>
    <n v="3.7"/>
    <x v="0"/>
    <x v="0"/>
    <x v="1"/>
    <n v="1723.97"/>
    <n v="993.74"/>
    <n v="0.63400000000000001"/>
    <n v="1"/>
  </r>
  <r>
    <x v="914"/>
    <d v="2025-03-12T00:00:00"/>
    <d v="2025-03-27T04:48:00"/>
    <x v="4"/>
    <s v="56+"/>
    <s v="Male"/>
    <x v="2"/>
    <s v="Neurological"/>
    <x v="1"/>
    <n v="15.2"/>
    <s v="Yes"/>
    <n v="54"/>
    <x v="327"/>
    <x v="0"/>
    <n v="11.1"/>
    <n v="1.1000000000000001"/>
    <n v="31108.26"/>
    <s v="Labor"/>
    <n v="20378.189999999999"/>
    <n v="3.9"/>
    <x v="23"/>
    <x v="1"/>
    <x v="2"/>
    <n v="20378.189999999999"/>
    <n v="10730.07"/>
    <n v="0.65500000000000003"/>
    <n v="1"/>
  </r>
  <r>
    <x v="915"/>
    <d v="2026-07-24T00:00:00"/>
    <d v="2026-07-24T09:36:00"/>
    <x v="1"/>
    <s v="0-17"/>
    <s v="Female"/>
    <x v="2"/>
    <s v="Digestive"/>
    <x v="1"/>
    <n v="0.4"/>
    <s v="Yes"/>
    <n v="56"/>
    <x v="529"/>
    <x v="2"/>
    <n v="8.8000000000000007"/>
    <n v="0.8"/>
    <n v="2093.1"/>
    <s v="Labor"/>
    <n v="1276.79"/>
    <n v="4.0999999999999996"/>
    <x v="1"/>
    <x v="0"/>
    <x v="5"/>
    <n v="1276.79"/>
    <n v="816.31"/>
    <n v="0.61"/>
    <n v="1"/>
  </r>
  <r>
    <x v="916"/>
    <d v="2025-05-08T00:00:00"/>
    <d v="2025-05-12T14:24:00"/>
    <x v="3"/>
    <s v="36-55"/>
    <s v="Other"/>
    <x v="2"/>
    <s v="Injury"/>
    <x v="0"/>
    <n v="4.5999999999999996"/>
    <s v="Yes"/>
    <n v="71"/>
    <x v="530"/>
    <x v="0"/>
    <n v="9.3000000000000007"/>
    <n v="1.3"/>
    <n v="11278.37"/>
    <s v="Labor"/>
    <n v="7796.51"/>
    <n v="3.1"/>
    <x v="16"/>
    <x v="1"/>
    <x v="3"/>
    <n v="7796.51"/>
    <n v="3481.86"/>
    <n v="0.69099999999999995"/>
    <n v="1"/>
  </r>
  <r>
    <x v="917"/>
    <d v="2026-04-14T00:00:00"/>
    <d v="2026-04-15T16:48:00"/>
    <x v="1"/>
    <s v="18-35"/>
    <s v="Female"/>
    <x v="2"/>
    <s v="Infection"/>
    <x v="0"/>
    <n v="1.7"/>
    <s v="Yes"/>
    <n v="124"/>
    <x v="159"/>
    <x v="1"/>
    <n v="8"/>
    <n v="0"/>
    <n v="2459.31"/>
    <s v="Labor"/>
    <n v="1480.68"/>
    <n v="3.1"/>
    <x v="12"/>
    <x v="0"/>
    <x v="1"/>
    <n v="1480.68"/>
    <n v="978.63"/>
    <n v="0.60199999999999998"/>
    <n v="1"/>
  </r>
  <r>
    <x v="918"/>
    <d v="2025-11-04T00:00:00"/>
    <d v="2025-11-06T04:48:00"/>
    <x v="1"/>
    <s v="56+"/>
    <s v="Female"/>
    <x v="0"/>
    <s v="Digestive"/>
    <x v="1"/>
    <n v="2.2000000000000002"/>
    <s v="Yes"/>
    <n v="59"/>
    <x v="531"/>
    <x v="2"/>
    <n v="9.6999999999999993"/>
    <n v="1.7"/>
    <n v="1988.83"/>
    <s v="Supplies"/>
    <n v="1405.5"/>
    <n v="3.4"/>
    <x v="6"/>
    <x v="1"/>
    <x v="0"/>
    <n v="1405.5"/>
    <n v="583.33000000000004"/>
    <n v="0.70699999999999996"/>
    <n v="1"/>
  </r>
  <r>
    <x v="919"/>
    <d v="2026-04-03T00:00:00"/>
    <d v="2026-04-09T07:12:00"/>
    <x v="0"/>
    <s v="56+"/>
    <s v="Female"/>
    <x v="0"/>
    <s v="Respiratory"/>
    <x v="0"/>
    <n v="6.3"/>
    <s v="Yes"/>
    <n v="72"/>
    <x v="532"/>
    <x v="1"/>
    <n v="10.8"/>
    <n v="2.8"/>
    <n v="16306.75"/>
    <s v="Labor"/>
    <n v="8434.1200000000008"/>
    <n v="2.8"/>
    <x v="12"/>
    <x v="0"/>
    <x v="3"/>
    <n v="8434.1200000000008"/>
    <n v="7872.63"/>
    <n v="0.51700000000000002"/>
    <n v="1"/>
  </r>
  <r>
    <x v="920"/>
    <d v="2026-06-08T00:00:00"/>
    <d v="2026-06-10T12:00:00"/>
    <x v="0"/>
    <s v="36-55"/>
    <s v="Female"/>
    <x v="1"/>
    <s v="Neurological"/>
    <x v="1"/>
    <n v="2.5"/>
    <s v="Yes"/>
    <n v="39"/>
    <x v="533"/>
    <x v="1"/>
    <n v="9.9"/>
    <n v="1.9"/>
    <n v="10273.33"/>
    <s v="Equipment"/>
    <n v="6276.45"/>
    <n v="4.0999999999999996"/>
    <x v="17"/>
    <x v="0"/>
    <x v="4"/>
    <n v="6276.45"/>
    <n v="3996.88"/>
    <n v="0.61099999999999999"/>
    <n v="1"/>
  </r>
  <r>
    <x v="921"/>
    <d v="2025-05-16T00:00:00"/>
    <d v="2025-05-17T09:36:00"/>
    <x v="4"/>
    <s v="18-35"/>
    <s v="Other"/>
    <x v="2"/>
    <s v="Injury"/>
    <x v="1"/>
    <n v="1.4"/>
    <s v="Yes"/>
    <n v="77"/>
    <x v="444"/>
    <x v="0"/>
    <n v="8.5"/>
    <n v="0.5"/>
    <n v="12379.9"/>
    <s v="Labor"/>
    <n v="6831.13"/>
    <n v="3.4"/>
    <x v="16"/>
    <x v="1"/>
    <x v="3"/>
    <n v="6831.13"/>
    <n v="5548.77"/>
    <n v="0.55200000000000005"/>
    <n v="1"/>
  </r>
  <r>
    <x v="922"/>
    <d v="2026-12-07T00:00:00"/>
    <d v="2026-12-09T21:36:00"/>
    <x v="0"/>
    <s v="36-55"/>
    <s v="Female"/>
    <x v="0"/>
    <s v="Injury"/>
    <x v="2"/>
    <n v="2.9"/>
    <s v="Yes"/>
    <n v="60"/>
    <x v="481"/>
    <x v="1"/>
    <n v="10"/>
    <n v="0"/>
    <n v="11793.6"/>
    <s v="Labor"/>
    <n v="7652.44"/>
    <n v="4.2"/>
    <x v="2"/>
    <x v="0"/>
    <x v="0"/>
    <n v="7652.44"/>
    <n v="4141.16"/>
    <n v="0.64900000000000002"/>
    <n v="1"/>
  </r>
  <r>
    <x v="923"/>
    <d v="2026-03-24T00:00:00"/>
    <d v="2026-04-02T16:48:00"/>
    <x v="5"/>
    <s v="18-35"/>
    <s v="Male"/>
    <x v="1"/>
    <s v="Digestive"/>
    <x v="0"/>
    <n v="9.6999999999999993"/>
    <s v="Yes"/>
    <n v="67"/>
    <x v="496"/>
    <x v="2"/>
    <n v="9.1999999999999993"/>
    <n v="1.2"/>
    <n v="33655.360000000001"/>
    <s v="Equipment"/>
    <n v="24386.34"/>
    <n v="4.2"/>
    <x v="15"/>
    <x v="0"/>
    <x v="0"/>
    <n v="24386.34"/>
    <n v="9269.02"/>
    <n v="0.72499999999999998"/>
    <n v="1"/>
  </r>
  <r>
    <x v="924"/>
    <d v="2025-10-05T00:00:00"/>
    <d v="2025-10-05T16:48:00"/>
    <x v="1"/>
    <s v="18-35"/>
    <s v="Female"/>
    <x v="0"/>
    <s v="General"/>
    <x v="0"/>
    <n v="0.7"/>
    <s v="Yes"/>
    <n v="128"/>
    <x v="534"/>
    <x v="1"/>
    <n v="10.3"/>
    <n v="2.2999999999999998"/>
    <n v="2406.62"/>
    <s v="Supplies"/>
    <n v="1238.1300000000001"/>
    <n v="2.4"/>
    <x v="8"/>
    <x v="1"/>
    <x v="4"/>
    <n v="1238.1300000000001"/>
    <n v="1168.49"/>
    <n v="0.51400000000000001"/>
    <n v="1"/>
  </r>
  <r>
    <x v="925"/>
    <d v="2026-10-04T00:00:00"/>
    <d v="2026-10-06T12:00:00"/>
    <x v="1"/>
    <s v="36-55"/>
    <s v="Female"/>
    <x v="1"/>
    <s v="General"/>
    <x v="1"/>
    <n v="2.5"/>
    <s v="Yes"/>
    <n v="48"/>
    <x v="317"/>
    <x v="1"/>
    <n v="8.8000000000000007"/>
    <n v="0.8"/>
    <n v="2751.78"/>
    <s v="Supplies"/>
    <n v="1954.89"/>
    <n v="4.4000000000000004"/>
    <x v="0"/>
    <x v="0"/>
    <x v="6"/>
    <n v="1954.89"/>
    <n v="796.89"/>
    <n v="0.71"/>
    <n v="1"/>
  </r>
  <r>
    <x v="926"/>
    <d v="2026-07-01T00:00:00"/>
    <d v="2026-07-01T21:36:00"/>
    <x v="1"/>
    <s v="56+"/>
    <s v="Male"/>
    <x v="2"/>
    <s v="Neurological"/>
    <x v="1"/>
    <n v="0.9"/>
    <s v="No"/>
    <n v="61"/>
    <x v="417"/>
    <x v="2"/>
    <n v="13.2"/>
    <n v="1.2"/>
    <n v="1834.83"/>
    <s v="Labor"/>
    <n v="1024.6300000000001"/>
    <n v="3.5"/>
    <x v="1"/>
    <x v="0"/>
    <x v="1"/>
    <n v="1024.6300000000001"/>
    <n v="810.2"/>
    <n v="0.55800000000000005"/>
    <n v="0"/>
  </r>
  <r>
    <x v="927"/>
    <d v="2025-07-13T00:00:00"/>
    <d v="2025-07-13T14:24:00"/>
    <x v="1"/>
    <s v="56+"/>
    <s v="Female"/>
    <x v="0"/>
    <s v="General"/>
    <x v="1"/>
    <n v="0.6"/>
    <s v="No"/>
    <n v="67"/>
    <x v="535"/>
    <x v="2"/>
    <n v="9.3000000000000007"/>
    <n v="1.3"/>
    <n v="1975.33"/>
    <s v="Labor"/>
    <n v="884.21"/>
    <n v="3.6"/>
    <x v="20"/>
    <x v="1"/>
    <x v="4"/>
    <n v="884.21"/>
    <n v="1091.1199999999999"/>
    <n v="0.44800000000000001"/>
    <n v="0"/>
  </r>
  <r>
    <x v="928"/>
    <d v="2025-05-06T00:00:00"/>
    <d v="2025-05-11T07:12:00"/>
    <x v="0"/>
    <s v="36-55"/>
    <s v="Female"/>
    <x v="0"/>
    <s v="Injury"/>
    <x v="1"/>
    <n v="5.3"/>
    <s v="Yes"/>
    <n v="56"/>
    <x v="536"/>
    <x v="2"/>
    <n v="13.6"/>
    <n v="1.6"/>
    <n v="10515.66"/>
    <s v="Equipment"/>
    <n v="7054.02"/>
    <n v="2.8"/>
    <x v="16"/>
    <x v="1"/>
    <x v="0"/>
    <n v="7054.02"/>
    <n v="3461.64"/>
    <n v="0.67100000000000004"/>
    <n v="1"/>
  </r>
  <r>
    <x v="929"/>
    <d v="2026-10-09T00:00:00"/>
    <d v="2026-10-11T07:12:00"/>
    <x v="2"/>
    <s v="36-55"/>
    <s v="Female"/>
    <x v="0"/>
    <s v="Neurological"/>
    <x v="2"/>
    <n v="2.2999999999999998"/>
    <s v="No"/>
    <n v="49"/>
    <x v="111"/>
    <x v="1"/>
    <n v="10.1"/>
    <n v="0.1"/>
    <n v="3798.24"/>
    <s v="Supplies"/>
    <n v="2399.5"/>
    <n v="4.4000000000000004"/>
    <x v="0"/>
    <x v="0"/>
    <x v="3"/>
    <n v="2399.5"/>
    <n v="1398.74"/>
    <n v="0.63200000000000001"/>
    <n v="0"/>
  </r>
  <r>
    <x v="930"/>
    <d v="2026-06-19T00:00:00"/>
    <d v="2026-06-19T16:48:00"/>
    <x v="1"/>
    <s v="56+"/>
    <s v="Male"/>
    <x v="0"/>
    <s v="General"/>
    <x v="0"/>
    <n v="0.7"/>
    <s v="Yes"/>
    <n v="91"/>
    <x v="537"/>
    <x v="1"/>
    <n v="10.5"/>
    <n v="2.5"/>
    <n v="2227.25"/>
    <s v="Labor"/>
    <n v="1227.73"/>
    <n v="3.4"/>
    <x v="17"/>
    <x v="0"/>
    <x v="3"/>
    <n v="1227.73"/>
    <n v="999.52"/>
    <n v="0.55100000000000005"/>
    <n v="1"/>
  </r>
  <r>
    <x v="931"/>
    <d v="2026-01-10T00:00:00"/>
    <d v="2026-01-29T02:24:00"/>
    <x v="5"/>
    <s v="36-55"/>
    <s v="Female"/>
    <x v="0"/>
    <s v="Infection"/>
    <x v="1"/>
    <n v="19.100000000000001"/>
    <s v="Yes"/>
    <n v="13"/>
    <x v="357"/>
    <x v="2"/>
    <n v="12.8"/>
    <n v="0.8"/>
    <n v="49622.51"/>
    <s v="Labor"/>
    <n v="38075.440000000002"/>
    <n v="4.5999999999999996"/>
    <x v="9"/>
    <x v="0"/>
    <x v="6"/>
    <n v="38075.440000000002"/>
    <n v="11547.07"/>
    <n v="0.76700000000000002"/>
    <n v="1"/>
  </r>
  <r>
    <x v="932"/>
    <d v="2026-08-08T00:00:00"/>
    <d v="2026-08-10T16:48:00"/>
    <x v="4"/>
    <s v="36-55"/>
    <s v="Male"/>
    <x v="2"/>
    <s v="Neurological"/>
    <x v="0"/>
    <n v="2.7"/>
    <s v="No"/>
    <n v="102"/>
    <x v="324"/>
    <x v="0"/>
    <n v="9.1"/>
    <n v="1.1000000000000001"/>
    <n v="9609.07"/>
    <s v="Labor"/>
    <n v="5794.13"/>
    <n v="3.4"/>
    <x v="21"/>
    <x v="0"/>
    <x v="5"/>
    <n v="5794.13"/>
    <n v="3814.94"/>
    <n v="0.60299999999999998"/>
    <n v="0"/>
  </r>
  <r>
    <x v="933"/>
    <d v="2026-10-30T00:00:00"/>
    <d v="2026-11-01T12:00:00"/>
    <x v="7"/>
    <s v="56+"/>
    <s v="Male"/>
    <x v="1"/>
    <s v="Respiratory"/>
    <x v="1"/>
    <n v="2.5"/>
    <s v="Yes"/>
    <n v="55"/>
    <x v="538"/>
    <x v="2"/>
    <n v="12.7"/>
    <n v="0.7"/>
    <n v="9405.75"/>
    <s v="Equipment"/>
    <n v="5596.15"/>
    <n v="3.8"/>
    <x v="0"/>
    <x v="0"/>
    <x v="5"/>
    <n v="5596.15"/>
    <n v="3809.6"/>
    <n v="0.59499999999999997"/>
    <n v="1"/>
  </r>
  <r>
    <x v="934"/>
    <d v="2025-01-31T00:00:00"/>
    <d v="2025-02-01T12:00:00"/>
    <x v="1"/>
    <s v="18-35"/>
    <s v="Other"/>
    <x v="2"/>
    <s v="Neurological"/>
    <x v="1"/>
    <n v="1.5"/>
    <s v="Yes"/>
    <n v="81"/>
    <x v="71"/>
    <x v="1"/>
    <n v="9.5"/>
    <n v="1.5"/>
    <n v="2090.19"/>
    <s v="Supplies"/>
    <n v="1261.69"/>
    <n v="3.5"/>
    <x v="22"/>
    <x v="1"/>
    <x v="3"/>
    <n v="1261.69"/>
    <n v="828.5"/>
    <n v="0.60399999999999998"/>
    <n v="1"/>
  </r>
  <r>
    <x v="935"/>
    <d v="2025-11-06T00:00:00"/>
    <d v="2025-11-08T09:36:00"/>
    <x v="1"/>
    <s v="0-17"/>
    <s v="Female"/>
    <x v="1"/>
    <s v="Digestive"/>
    <x v="0"/>
    <n v="2.4"/>
    <s v="Yes"/>
    <n v="61"/>
    <x v="7"/>
    <x v="0"/>
    <n v="12"/>
    <n v="2"/>
    <n v="2286.5"/>
    <s v="Supplies"/>
    <n v="1452.98"/>
    <n v="3.8"/>
    <x v="6"/>
    <x v="1"/>
    <x v="3"/>
    <n v="1452.98"/>
    <n v="833.52"/>
    <n v="0.63500000000000001"/>
    <n v="1"/>
  </r>
  <r>
    <x v="936"/>
    <d v="2026-06-10T00:00:00"/>
    <d v="2026-06-11T09:36:00"/>
    <x v="1"/>
    <s v="36-55"/>
    <s v="Female"/>
    <x v="2"/>
    <s v="Injury"/>
    <x v="1"/>
    <n v="1.4"/>
    <s v="Yes"/>
    <n v="97"/>
    <x v="191"/>
    <x v="0"/>
    <n v="12"/>
    <n v="0"/>
    <n v="2788.2"/>
    <s v="Supplies"/>
    <n v="1579.65"/>
    <n v="2.7"/>
    <x v="17"/>
    <x v="0"/>
    <x v="2"/>
    <n v="1579.65"/>
    <n v="1208.55"/>
    <n v="0.56699999999999995"/>
    <n v="1"/>
  </r>
  <r>
    <x v="937"/>
    <d v="2026-10-22T00:00:00"/>
    <d v="2026-10-23T02:24:00"/>
    <x v="1"/>
    <s v="0-17"/>
    <s v="Female"/>
    <x v="0"/>
    <s v="Digestive"/>
    <x v="0"/>
    <n v="1.1000000000000001"/>
    <s v="Yes"/>
    <n v="103"/>
    <x v="291"/>
    <x v="1"/>
    <n v="8.8000000000000007"/>
    <n v="0.8"/>
    <n v="1772.3"/>
    <s v="Equipment"/>
    <n v="976.64"/>
    <n v="3.1"/>
    <x v="0"/>
    <x v="0"/>
    <x v="2"/>
    <n v="976.64"/>
    <n v="795.66"/>
    <n v="0.55100000000000005"/>
    <n v="1"/>
  </r>
  <r>
    <x v="938"/>
    <d v="2026-04-23T00:00:00"/>
    <d v="2026-05-05T02:24:00"/>
    <x v="3"/>
    <s v="18-35"/>
    <s v="Female"/>
    <x v="0"/>
    <s v="Neurological"/>
    <x v="0"/>
    <n v="12.1"/>
    <s v="Yes"/>
    <n v="72"/>
    <x v="489"/>
    <x v="1"/>
    <n v="15.8"/>
    <n v="3.8"/>
    <n v="15230.17"/>
    <s v="Supplies"/>
    <n v="9100.44"/>
    <n v="2.9"/>
    <x v="12"/>
    <x v="0"/>
    <x v="3"/>
    <n v="9100.44"/>
    <n v="6129.73"/>
    <n v="0.59799999999999998"/>
    <n v="1"/>
  </r>
  <r>
    <x v="939"/>
    <d v="2026-06-14T00:00:00"/>
    <d v="2026-06-16T09:36:00"/>
    <x v="7"/>
    <s v="36-55"/>
    <s v="Female"/>
    <x v="0"/>
    <s v="Neurological"/>
    <x v="0"/>
    <n v="2.4"/>
    <s v="Yes"/>
    <n v="55"/>
    <x v="539"/>
    <x v="1"/>
    <n v="10.6"/>
    <n v="2.6"/>
    <n v="11644.76"/>
    <s v="Labor"/>
    <n v="5789.97"/>
    <n v="3.2"/>
    <x v="17"/>
    <x v="0"/>
    <x v="6"/>
    <n v="5789.97"/>
    <n v="5854.79"/>
    <n v="0.497"/>
    <n v="1"/>
  </r>
  <r>
    <x v="940"/>
    <d v="2025-10-02T00:00:00"/>
    <d v="2025-10-03T09:36:00"/>
    <x v="6"/>
    <s v="36-55"/>
    <s v="Male"/>
    <x v="3"/>
    <s v="Neurological"/>
    <x v="0"/>
    <n v="1.4"/>
    <s v="Yes"/>
    <n v="49"/>
    <x v="194"/>
    <x v="1"/>
    <n v="9.6999999999999993"/>
    <n v="1.7"/>
    <n v="3209.88"/>
    <s v="Labor"/>
    <n v="1775.79"/>
    <n v="3.7"/>
    <x v="8"/>
    <x v="1"/>
    <x v="2"/>
    <n v="1775.79"/>
    <n v="1434.09"/>
    <n v="0.55300000000000005"/>
    <n v="1"/>
  </r>
  <r>
    <x v="941"/>
    <d v="2025-01-16T00:00:00"/>
    <d v="2025-01-19T16:48:00"/>
    <x v="5"/>
    <s v="56+"/>
    <s v="Female"/>
    <x v="1"/>
    <s v="Respiratory"/>
    <x v="0"/>
    <n v="3.7"/>
    <s v="Yes"/>
    <n v="34"/>
    <x v="540"/>
    <x v="2"/>
    <n v="8.9"/>
    <n v="0.9"/>
    <n v="20304.080000000002"/>
    <s v="Supplies"/>
    <n v="12206.12"/>
    <n v="4.4000000000000004"/>
    <x v="22"/>
    <x v="1"/>
    <x v="3"/>
    <n v="12206.12"/>
    <n v="8097.96"/>
    <n v="0.60099999999999998"/>
    <n v="1"/>
  </r>
  <r>
    <x v="942"/>
    <d v="2025-02-18T00:00:00"/>
    <d v="2025-02-21T14:24:00"/>
    <x v="2"/>
    <s v="18-35"/>
    <s v="Female"/>
    <x v="0"/>
    <s v="Digestive"/>
    <x v="0"/>
    <n v="3.6"/>
    <s v="Yes"/>
    <n v="29"/>
    <x v="260"/>
    <x v="2"/>
    <n v="10"/>
    <n v="2"/>
    <n v="5218.87"/>
    <s v="Labor"/>
    <n v="2815.6"/>
    <n v="3.8"/>
    <x v="13"/>
    <x v="1"/>
    <x v="0"/>
    <n v="2815.6"/>
    <n v="2403.27"/>
    <n v="0.54"/>
    <n v="1"/>
  </r>
  <r>
    <x v="943"/>
    <d v="2025-10-08T00:00:00"/>
    <d v="2025-10-10T21:36:00"/>
    <x v="5"/>
    <s v="18-35"/>
    <s v="Female"/>
    <x v="2"/>
    <s v="Respiratory"/>
    <x v="0"/>
    <n v="2.9"/>
    <s v="Yes"/>
    <n v="35"/>
    <x v="163"/>
    <x v="1"/>
    <n v="8.6999999999999993"/>
    <n v="0.7"/>
    <n v="21385.54"/>
    <s v="Supplies"/>
    <n v="13572.47"/>
    <n v="4.0999999999999996"/>
    <x v="8"/>
    <x v="1"/>
    <x v="2"/>
    <n v="13572.47"/>
    <n v="7813.07"/>
    <n v="0.63500000000000001"/>
    <n v="1"/>
  </r>
  <r>
    <x v="944"/>
    <d v="2026-05-10T00:00:00"/>
    <d v="2026-05-10T09:36:00"/>
    <x v="1"/>
    <s v="18-35"/>
    <s v="Male"/>
    <x v="3"/>
    <s v="Injury"/>
    <x v="0"/>
    <n v="0.4"/>
    <s v="Yes"/>
    <n v="71"/>
    <x v="541"/>
    <x v="2"/>
    <n v="10.5"/>
    <n v="2.5"/>
    <n v="1808.75"/>
    <s v="Labor"/>
    <n v="1106.4000000000001"/>
    <n v="3.4"/>
    <x v="11"/>
    <x v="0"/>
    <x v="4"/>
    <n v="1106.4000000000001"/>
    <n v="702.35"/>
    <n v="0.61199999999999999"/>
    <n v="1"/>
  </r>
  <r>
    <x v="945"/>
    <d v="2025-04-02T00:00:00"/>
    <d v="2025-04-03T09:36:00"/>
    <x v="6"/>
    <s v="36-55"/>
    <s v="Male"/>
    <x v="1"/>
    <s v="Digestive"/>
    <x v="0"/>
    <n v="1.4"/>
    <s v="Yes"/>
    <n v="59"/>
    <x v="169"/>
    <x v="1"/>
    <n v="10.1"/>
    <n v="2.1"/>
    <n v="3829.49"/>
    <s v="Labor"/>
    <n v="2014.86"/>
    <n v="3.6"/>
    <x v="10"/>
    <x v="1"/>
    <x v="2"/>
    <n v="2014.86"/>
    <n v="1814.63"/>
    <n v="0.52600000000000002"/>
    <n v="1"/>
  </r>
  <r>
    <x v="946"/>
    <d v="2025-01-06T00:00:00"/>
    <d v="2025-01-06T21:36:00"/>
    <x v="0"/>
    <s v="56+"/>
    <s v="Male"/>
    <x v="2"/>
    <s v="Injury"/>
    <x v="1"/>
    <n v="0.9"/>
    <s v="No"/>
    <n v="34"/>
    <x v="365"/>
    <x v="1"/>
    <n v="11.3"/>
    <n v="1.3"/>
    <n v="9059.6299999999992"/>
    <s v="Labor"/>
    <n v="6380.46"/>
    <n v="3.8"/>
    <x v="22"/>
    <x v="1"/>
    <x v="0"/>
    <n v="6380.46"/>
    <n v="2679.17"/>
    <n v="0.70399999999999996"/>
    <n v="0"/>
  </r>
  <r>
    <x v="947"/>
    <d v="2026-06-14T00:00:00"/>
    <d v="2026-06-15T04:48:00"/>
    <x v="1"/>
    <s v="36-55"/>
    <s v="Female"/>
    <x v="0"/>
    <s v="Neurological"/>
    <x v="1"/>
    <n v="1.2"/>
    <s v="Yes"/>
    <n v="88"/>
    <x v="542"/>
    <x v="0"/>
    <n v="10.9"/>
    <n v="2.9"/>
    <n v="966.46"/>
    <s v="Labor"/>
    <n v="453.43"/>
    <n v="3"/>
    <x v="17"/>
    <x v="0"/>
    <x v="4"/>
    <n v="453.43"/>
    <n v="513.03"/>
    <n v="0.46899999999999997"/>
    <n v="1"/>
  </r>
  <r>
    <x v="948"/>
    <d v="2025-02-22T00:00:00"/>
    <d v="2025-02-23T09:36:00"/>
    <x v="1"/>
    <s v="18-35"/>
    <s v="Other"/>
    <x v="0"/>
    <s v="Cardiac"/>
    <x v="2"/>
    <n v="1.4"/>
    <s v="No"/>
    <n v="45"/>
    <x v="543"/>
    <x v="0"/>
    <n v="11.4"/>
    <n v="1.4"/>
    <n v="1421.45"/>
    <s v="Labor"/>
    <n v="803.67"/>
    <n v="3.8"/>
    <x v="13"/>
    <x v="1"/>
    <x v="6"/>
    <n v="803.67"/>
    <n v="617.78"/>
    <n v="0.56499999999999995"/>
    <n v="0"/>
  </r>
  <r>
    <x v="949"/>
    <d v="2025-08-29T00:00:00"/>
    <d v="2025-09-02T00:00:00"/>
    <x v="2"/>
    <s v="36-55"/>
    <s v="Female"/>
    <x v="1"/>
    <s v="Digestive"/>
    <x v="0"/>
    <n v="4"/>
    <s v="Yes"/>
    <n v="87"/>
    <x v="335"/>
    <x v="0"/>
    <n v="11"/>
    <n v="1"/>
    <n v="5459.36"/>
    <s v="Labor"/>
    <n v="3248.72"/>
    <n v="3.3"/>
    <x v="14"/>
    <x v="1"/>
    <x v="5"/>
    <n v="3248.72"/>
    <n v="2210.64"/>
    <n v="0.59499999999999997"/>
    <n v="1"/>
  </r>
  <r>
    <x v="950"/>
    <d v="2026-12-04T00:00:00"/>
    <d v="2026-12-08T21:36:00"/>
    <x v="2"/>
    <s v="36-55"/>
    <s v="Male"/>
    <x v="1"/>
    <s v="Infection"/>
    <x v="1"/>
    <n v="4.9000000000000004"/>
    <s v="No"/>
    <n v="55"/>
    <x v="141"/>
    <x v="0"/>
    <n v="8"/>
    <n v="0"/>
    <n v="7081.2"/>
    <s v="Labor"/>
    <n v="4386.13"/>
    <n v="3.5"/>
    <x v="2"/>
    <x v="0"/>
    <x v="3"/>
    <n v="4386.13"/>
    <n v="2695.07"/>
    <n v="0.61899999999999999"/>
    <n v="0"/>
  </r>
  <r>
    <x v="951"/>
    <d v="2026-09-21T00:00:00"/>
    <d v="2026-09-22T12:00:00"/>
    <x v="6"/>
    <s v="18-35"/>
    <s v="Male"/>
    <x v="2"/>
    <s v="Neurological"/>
    <x v="0"/>
    <n v="1.5"/>
    <s v="Yes"/>
    <n v="41"/>
    <x v="262"/>
    <x v="2"/>
    <n v="15.3"/>
    <n v="3.3"/>
    <n v="3058.99"/>
    <s v="Labor"/>
    <n v="2138.89"/>
    <n v="3.1"/>
    <x v="19"/>
    <x v="0"/>
    <x v="4"/>
    <n v="2138.89"/>
    <n v="920.1"/>
    <n v="0.69899999999999995"/>
    <n v="1"/>
  </r>
  <r>
    <x v="952"/>
    <d v="2025-09-04T00:00:00"/>
    <d v="2025-09-11T14:24:00"/>
    <x v="3"/>
    <s v="36-55"/>
    <s v="Male"/>
    <x v="0"/>
    <s v="General"/>
    <x v="0"/>
    <n v="7.6"/>
    <s v="Yes"/>
    <n v="73"/>
    <x v="544"/>
    <x v="2"/>
    <n v="9.3000000000000007"/>
    <n v="1.3"/>
    <n v="12844.43"/>
    <s v="Equipment"/>
    <n v="6190.97"/>
    <n v="3.8"/>
    <x v="3"/>
    <x v="1"/>
    <x v="2"/>
    <n v="6190.97"/>
    <n v="6653.46"/>
    <n v="0.48199999999999998"/>
    <n v="1"/>
  </r>
  <r>
    <x v="953"/>
    <d v="2025-03-06T00:00:00"/>
    <d v="2025-03-09T21:36:00"/>
    <x v="6"/>
    <s v="36-55"/>
    <s v="Male"/>
    <x v="3"/>
    <s v="General"/>
    <x v="0"/>
    <n v="3.9"/>
    <s v="No"/>
    <n v="45"/>
    <x v="545"/>
    <x v="0"/>
    <n v="9.5"/>
    <n v="1.5"/>
    <n v="4529.1000000000004"/>
    <s v="Labor"/>
    <n v="2375.7199999999998"/>
    <n v="4.3"/>
    <x v="23"/>
    <x v="1"/>
    <x v="3"/>
    <n v="2375.7199999999998"/>
    <n v="2153.38"/>
    <n v="0.52500000000000002"/>
    <n v="0"/>
  </r>
  <r>
    <x v="954"/>
    <d v="2026-03-25T00:00:00"/>
    <d v="2026-03-25T12:00:00"/>
    <x v="1"/>
    <s v="56+"/>
    <s v="Female"/>
    <x v="1"/>
    <s v="Infection"/>
    <x v="0"/>
    <n v="0.5"/>
    <s v="No"/>
    <n v="110"/>
    <x v="44"/>
    <x v="1"/>
    <n v="8.1"/>
    <n v="0.1"/>
    <n v="2084.5"/>
    <s v="Labor"/>
    <n v="1458.77"/>
    <n v="3.5"/>
    <x v="15"/>
    <x v="0"/>
    <x v="1"/>
    <n v="1458.77"/>
    <n v="625.73"/>
    <n v="0.7"/>
    <n v="0"/>
  </r>
  <r>
    <x v="955"/>
    <d v="2026-10-02T00:00:00"/>
    <d v="2026-10-03T19:12:00"/>
    <x v="6"/>
    <s v="56+"/>
    <s v="Female"/>
    <x v="0"/>
    <s v="Respiratory"/>
    <x v="0"/>
    <n v="1.8"/>
    <s v="No"/>
    <n v="92"/>
    <x v="223"/>
    <x v="1"/>
    <n v="13.2"/>
    <n v="1.2"/>
    <n v="3211.55"/>
    <s v="Supplies"/>
    <n v="1653.1"/>
    <n v="2.5"/>
    <x v="0"/>
    <x v="0"/>
    <x v="5"/>
    <n v="1653.1"/>
    <n v="1558.45"/>
    <n v="0.51500000000000001"/>
    <n v="0"/>
  </r>
  <r>
    <x v="956"/>
    <d v="2025-09-23T00:00:00"/>
    <d v="2025-09-23T02:24:00"/>
    <x v="1"/>
    <s v="56+"/>
    <s v="Male"/>
    <x v="0"/>
    <s v="Injury"/>
    <x v="1"/>
    <n v="0.1"/>
    <s v="Yes"/>
    <n v="96"/>
    <x v="546"/>
    <x v="1"/>
    <n v="8.3000000000000007"/>
    <n v="0.3"/>
    <n v="1404.69"/>
    <s v="Equipment"/>
    <n v="851.95"/>
    <n v="3.9"/>
    <x v="3"/>
    <x v="1"/>
    <x v="1"/>
    <n v="851.95"/>
    <n v="552.74"/>
    <n v="0.60699999999999998"/>
    <n v="1"/>
  </r>
  <r>
    <x v="957"/>
    <d v="2025-11-13T00:00:00"/>
    <d v="2025-11-15T07:12:00"/>
    <x v="1"/>
    <s v="56+"/>
    <s v="Male"/>
    <x v="2"/>
    <s v="Cardiac"/>
    <x v="1"/>
    <n v="2.2999999999999998"/>
    <s v="No"/>
    <n v="63"/>
    <x v="391"/>
    <x v="1"/>
    <n v="12.1"/>
    <n v="2.1"/>
    <n v="1741.6"/>
    <s v="Labor"/>
    <n v="911.93"/>
    <n v="3.4"/>
    <x v="6"/>
    <x v="1"/>
    <x v="3"/>
    <n v="911.93"/>
    <n v="829.67"/>
    <n v="0.52400000000000002"/>
    <n v="0"/>
  </r>
  <r>
    <x v="958"/>
    <d v="2026-02-11T00:00:00"/>
    <d v="2026-02-21T04:48:00"/>
    <x v="5"/>
    <s v="56+"/>
    <s v="Male"/>
    <x v="0"/>
    <s v="General"/>
    <x v="2"/>
    <n v="10.199999999999999"/>
    <s v="Yes"/>
    <n v="27"/>
    <x v="547"/>
    <x v="2"/>
    <n v="10.7"/>
    <n v="0.7"/>
    <n v="41826.99"/>
    <s v="Labor"/>
    <n v="26617.07"/>
    <n v="4.9000000000000004"/>
    <x v="5"/>
    <x v="0"/>
    <x v="1"/>
    <n v="26617.07"/>
    <n v="15209.92"/>
    <n v="0.63600000000000001"/>
    <n v="1"/>
  </r>
  <r>
    <x v="959"/>
    <d v="2025-08-21T00:00:00"/>
    <d v="2025-08-30T09:36:00"/>
    <x v="0"/>
    <s v="56+"/>
    <s v="Male"/>
    <x v="0"/>
    <s v="Injury"/>
    <x v="1"/>
    <n v="9.4"/>
    <s v="No"/>
    <n v="82"/>
    <x v="548"/>
    <x v="1"/>
    <n v="8.6999999999999993"/>
    <n v="0.7"/>
    <n v="15842.47"/>
    <s v="Supplies"/>
    <n v="9205.5499999999993"/>
    <n v="3.7"/>
    <x v="14"/>
    <x v="1"/>
    <x v="2"/>
    <n v="9205.5499999999993"/>
    <n v="6636.92"/>
    <n v="0.58099999999999996"/>
    <n v="0"/>
  </r>
  <r>
    <x v="960"/>
    <d v="2026-11-13T00:00:00"/>
    <d v="2026-11-13T19:12:00"/>
    <x v="2"/>
    <s v="0-17"/>
    <s v="Female"/>
    <x v="0"/>
    <s v="Respiratory"/>
    <x v="1"/>
    <n v="0.8"/>
    <s v="Yes"/>
    <n v="49"/>
    <x v="528"/>
    <x v="0"/>
    <n v="12.4"/>
    <n v="0.4"/>
    <n v="6082.09"/>
    <s v="Labor"/>
    <n v="4310.12"/>
    <n v="4.2"/>
    <x v="18"/>
    <x v="0"/>
    <x v="3"/>
    <n v="4310.12"/>
    <n v="1771.97"/>
    <n v="0.70899999999999996"/>
    <n v="1"/>
  </r>
  <r>
    <x v="961"/>
    <d v="2026-05-14T00:00:00"/>
    <d v="2026-05-18T14:24:00"/>
    <x v="7"/>
    <s v="36-55"/>
    <s v="Female"/>
    <x v="3"/>
    <s v="Neurological"/>
    <x v="0"/>
    <n v="4.5999999999999996"/>
    <s v="No"/>
    <n v="88"/>
    <x v="433"/>
    <x v="0"/>
    <n v="12.4"/>
    <n v="2.4"/>
    <n v="10993.71"/>
    <s v="Equipment"/>
    <n v="6046.61"/>
    <n v="3.2"/>
    <x v="11"/>
    <x v="0"/>
    <x v="2"/>
    <n v="6046.61"/>
    <n v="4947.1000000000004"/>
    <n v="0.55000000000000004"/>
    <n v="0"/>
  </r>
  <r>
    <x v="962"/>
    <d v="2025-05-31T00:00:00"/>
    <d v="2025-06-01T07:12:00"/>
    <x v="6"/>
    <s v="56+"/>
    <s v="Female"/>
    <x v="1"/>
    <s v="Respiratory"/>
    <x v="1"/>
    <n v="1.3"/>
    <s v="Yes"/>
    <n v="47"/>
    <x v="219"/>
    <x v="1"/>
    <n v="10"/>
    <n v="0"/>
    <n v="4138.99"/>
    <s v="Labor"/>
    <n v="2285.17"/>
    <n v="3.4"/>
    <x v="16"/>
    <x v="1"/>
    <x v="6"/>
    <n v="2285.17"/>
    <n v="1853.82"/>
    <n v="0.55200000000000005"/>
    <n v="1"/>
  </r>
  <r>
    <x v="963"/>
    <d v="2026-09-04T00:00:00"/>
    <d v="2026-09-04T12:00:00"/>
    <x v="7"/>
    <s v="36-55"/>
    <s v="Female"/>
    <x v="0"/>
    <s v="Cardiac"/>
    <x v="1"/>
    <n v="0.5"/>
    <s v="No"/>
    <n v="46"/>
    <x v="284"/>
    <x v="1"/>
    <n v="12.4"/>
    <n v="0.4"/>
    <n v="8114.42"/>
    <s v="Supplies"/>
    <n v="4906.97"/>
    <n v="4.5"/>
    <x v="19"/>
    <x v="0"/>
    <x v="3"/>
    <n v="4906.97"/>
    <n v="3207.45"/>
    <n v="0.60499999999999998"/>
    <n v="0"/>
  </r>
  <r>
    <x v="964"/>
    <d v="2026-06-01T00:00:00"/>
    <d v="2026-06-03T00:00:00"/>
    <x v="1"/>
    <s v="18-35"/>
    <s v="Male"/>
    <x v="1"/>
    <s v="Neurological"/>
    <x v="0"/>
    <n v="2"/>
    <s v="Yes"/>
    <n v="99"/>
    <x v="62"/>
    <x v="0"/>
    <n v="11.6"/>
    <n v="1.6"/>
    <n v="2149.58"/>
    <s v="Supplies"/>
    <n v="1364.94"/>
    <n v="3.3"/>
    <x v="17"/>
    <x v="0"/>
    <x v="0"/>
    <n v="1364.94"/>
    <n v="784.64"/>
    <n v="0.63500000000000001"/>
    <n v="1"/>
  </r>
  <r>
    <x v="965"/>
    <d v="2025-12-13T00:00:00"/>
    <d v="2025-12-13T09:36:00"/>
    <x v="1"/>
    <s v="18-35"/>
    <s v="Male"/>
    <x v="1"/>
    <s v="Digestive"/>
    <x v="1"/>
    <n v="0.4"/>
    <s v="Yes"/>
    <n v="53"/>
    <x v="203"/>
    <x v="2"/>
    <n v="13.2"/>
    <n v="1.2"/>
    <n v="1768.91"/>
    <s v="Labor"/>
    <n v="1145.78"/>
    <n v="3.7"/>
    <x v="7"/>
    <x v="1"/>
    <x v="5"/>
    <n v="1145.78"/>
    <n v="623.13"/>
    <n v="0.64800000000000002"/>
    <n v="1"/>
  </r>
  <r>
    <x v="966"/>
    <d v="2025-06-01T00:00:00"/>
    <d v="2025-06-06T12:00:00"/>
    <x v="4"/>
    <s v="18-35"/>
    <s v="Male"/>
    <x v="0"/>
    <s v="General"/>
    <x v="0"/>
    <n v="5.5"/>
    <s v="Yes"/>
    <n v="71"/>
    <x v="219"/>
    <x v="0"/>
    <n v="9.9"/>
    <n v="1.9"/>
    <n v="15115.24"/>
    <s v="Labor"/>
    <n v="10073.780000000001"/>
    <n v="4"/>
    <x v="4"/>
    <x v="1"/>
    <x v="6"/>
    <n v="10073.780000000001"/>
    <n v="5041.46"/>
    <n v="0.66600000000000004"/>
    <n v="1"/>
  </r>
  <r>
    <x v="967"/>
    <d v="2025-07-20T00:00:00"/>
    <d v="2025-07-21T19:12:00"/>
    <x v="2"/>
    <s v="18-35"/>
    <s v="Female"/>
    <x v="1"/>
    <s v="Neurological"/>
    <x v="1"/>
    <n v="1.8"/>
    <s v="No"/>
    <n v="24"/>
    <x v="224"/>
    <x v="1"/>
    <n v="13.8"/>
    <n v="1.8"/>
    <n v="4230.04"/>
    <s v="Labor"/>
    <n v="1686.16"/>
    <n v="3.9"/>
    <x v="20"/>
    <x v="1"/>
    <x v="6"/>
    <n v="1686.16"/>
    <n v="2543.88"/>
    <n v="0.39900000000000002"/>
    <n v="0"/>
  </r>
  <r>
    <x v="968"/>
    <d v="2026-10-05T00:00:00"/>
    <d v="2026-10-09T04:48:00"/>
    <x v="0"/>
    <s v="18-35"/>
    <s v="Female"/>
    <x v="2"/>
    <s v="Cardiac"/>
    <x v="2"/>
    <n v="4.2"/>
    <s v="Yes"/>
    <n v="49"/>
    <x v="303"/>
    <x v="0"/>
    <n v="9"/>
    <n v="1"/>
    <n v="11014.99"/>
    <s v="Supplies"/>
    <n v="6351.75"/>
    <n v="3.9"/>
    <x v="0"/>
    <x v="0"/>
    <x v="4"/>
    <n v="6351.75"/>
    <n v="4663.24"/>
    <n v="0.57699999999999996"/>
    <n v="1"/>
  </r>
  <r>
    <x v="969"/>
    <d v="2026-08-20T00:00:00"/>
    <d v="2026-08-26T02:24:00"/>
    <x v="3"/>
    <s v="36-55"/>
    <s v="Female"/>
    <x v="1"/>
    <s v="General"/>
    <x v="1"/>
    <n v="6.1"/>
    <s v="Yes"/>
    <n v="52"/>
    <x v="380"/>
    <x v="1"/>
    <n v="10.8"/>
    <n v="0.8"/>
    <n v="10448.09"/>
    <s v="Equipment"/>
    <n v="5517.83"/>
    <n v="4"/>
    <x v="21"/>
    <x v="0"/>
    <x v="2"/>
    <n v="5517.83"/>
    <n v="4930.26"/>
    <n v="0.52800000000000002"/>
    <n v="1"/>
  </r>
  <r>
    <x v="970"/>
    <d v="2025-08-18T00:00:00"/>
    <d v="2025-08-24T14:24:00"/>
    <x v="5"/>
    <s v="56+"/>
    <s v="Male"/>
    <x v="2"/>
    <s v="Injury"/>
    <x v="2"/>
    <n v="6.6"/>
    <s v="Yes"/>
    <n v="23"/>
    <x v="231"/>
    <x v="2"/>
    <n v="13.4"/>
    <n v="1.4"/>
    <n v="26965.5"/>
    <s v="Labor"/>
    <n v="21289.83"/>
    <n v="3.9"/>
    <x v="14"/>
    <x v="1"/>
    <x v="4"/>
    <n v="21289.83"/>
    <n v="5675.67"/>
    <n v="0.79"/>
    <n v="1"/>
  </r>
  <r>
    <x v="971"/>
    <d v="2026-06-24T00:00:00"/>
    <d v="2026-06-24T12:00:00"/>
    <x v="1"/>
    <s v="56+"/>
    <s v="Female"/>
    <x v="2"/>
    <s v="Neurological"/>
    <x v="1"/>
    <n v="0.5"/>
    <s v="No"/>
    <n v="79"/>
    <x v="145"/>
    <x v="0"/>
    <n v="11.9"/>
    <n v="1.9"/>
    <n v="1588.38"/>
    <s v="Labor"/>
    <n v="833.48"/>
    <n v="3.7"/>
    <x v="17"/>
    <x v="0"/>
    <x v="2"/>
    <n v="833.48"/>
    <n v="754.9"/>
    <n v="0.52500000000000002"/>
    <n v="0"/>
  </r>
  <r>
    <x v="972"/>
    <d v="2025-03-24T00:00:00"/>
    <d v="2025-04-03T19:12:00"/>
    <x v="7"/>
    <s v="56+"/>
    <s v="Male"/>
    <x v="0"/>
    <s v="Injury"/>
    <x v="0"/>
    <n v="10.8"/>
    <s v="Yes"/>
    <n v="82"/>
    <x v="139"/>
    <x v="1"/>
    <n v="9.6"/>
    <n v="1.6"/>
    <n v="18882.68"/>
    <s v="Labor"/>
    <n v="13614.59"/>
    <n v="3.5"/>
    <x v="23"/>
    <x v="1"/>
    <x v="0"/>
    <n v="13614.59"/>
    <n v="5268.09"/>
    <n v="0.72099999999999997"/>
    <n v="1"/>
  </r>
  <r>
    <x v="973"/>
    <d v="2025-11-29T00:00:00"/>
    <d v="2025-11-30T12:00:00"/>
    <x v="6"/>
    <s v="56+"/>
    <s v="Male"/>
    <x v="0"/>
    <s v="Infection"/>
    <x v="0"/>
    <n v="1.5"/>
    <s v="Yes"/>
    <n v="53"/>
    <x v="441"/>
    <x v="1"/>
    <n v="10.3"/>
    <n v="2.2999999999999998"/>
    <n v="3174.02"/>
    <s v="Labor"/>
    <n v="1886.93"/>
    <n v="3.3"/>
    <x v="6"/>
    <x v="1"/>
    <x v="6"/>
    <n v="1886.93"/>
    <n v="1287.0899999999999"/>
    <n v="0.59399999999999997"/>
    <n v="1"/>
  </r>
  <r>
    <x v="974"/>
    <d v="2025-08-23T00:00:00"/>
    <d v="2025-08-25T09:36:00"/>
    <x v="4"/>
    <s v="36-55"/>
    <s v="Male"/>
    <x v="2"/>
    <s v="Cardiac"/>
    <x v="0"/>
    <n v="2.4"/>
    <s v="Yes"/>
    <n v="98"/>
    <x v="277"/>
    <x v="1"/>
    <n v="14.9"/>
    <n v="2.9"/>
    <n v="17241.25"/>
    <s v="Labor"/>
    <n v="12553.14"/>
    <n v="3.3"/>
    <x v="14"/>
    <x v="1"/>
    <x v="6"/>
    <n v="12553.14"/>
    <n v="4688.1099999999997"/>
    <n v="0.72799999999999998"/>
    <n v="1"/>
  </r>
  <r>
    <x v="975"/>
    <d v="2026-11-26T00:00:00"/>
    <d v="2026-12-01T12:00:00"/>
    <x v="5"/>
    <s v="18-35"/>
    <s v="Male"/>
    <x v="3"/>
    <s v="Infection"/>
    <x v="1"/>
    <n v="5.5"/>
    <s v="Yes"/>
    <n v="45"/>
    <x v="549"/>
    <x v="0"/>
    <n v="9.3000000000000007"/>
    <n v="1.3"/>
    <n v="24638"/>
    <s v="Equipment"/>
    <n v="21074.02"/>
    <n v="3.7"/>
    <x v="18"/>
    <x v="0"/>
    <x v="3"/>
    <n v="21074.02"/>
    <n v="3563.98"/>
    <n v="0.85499999999999998"/>
    <n v="1"/>
  </r>
  <r>
    <x v="976"/>
    <d v="2026-03-03T00:00:00"/>
    <d v="2026-03-03T21:36:00"/>
    <x v="7"/>
    <s v="0-17"/>
    <s v="Female"/>
    <x v="2"/>
    <s v="Neurological"/>
    <x v="0"/>
    <n v="0.9"/>
    <s v="Yes"/>
    <n v="77"/>
    <x v="170"/>
    <x v="2"/>
    <n v="13.1"/>
    <n v="1.1000000000000001"/>
    <n v="9091.2900000000009"/>
    <s v="Equipment"/>
    <n v="5121.76"/>
    <n v="2.7"/>
    <x v="15"/>
    <x v="0"/>
    <x v="1"/>
    <n v="5121.76"/>
    <n v="3969.53"/>
    <n v="0.56299999999999994"/>
    <n v="1"/>
  </r>
  <r>
    <x v="977"/>
    <d v="2026-06-18T00:00:00"/>
    <d v="2026-06-20T14:24:00"/>
    <x v="4"/>
    <s v="56+"/>
    <s v="Female"/>
    <x v="0"/>
    <s v="Cardiac"/>
    <x v="1"/>
    <n v="2.6"/>
    <s v="Yes"/>
    <n v="50"/>
    <x v="537"/>
    <x v="1"/>
    <n v="8"/>
    <n v="0"/>
    <n v="17387.78"/>
    <s v="Equipment"/>
    <n v="9785.9"/>
    <n v="4.7"/>
    <x v="17"/>
    <x v="0"/>
    <x v="3"/>
    <n v="9785.9"/>
    <n v="7601.88"/>
    <n v="0.56299999999999994"/>
    <n v="1"/>
  </r>
  <r>
    <x v="978"/>
    <d v="2025-09-06T00:00:00"/>
    <d v="2025-09-09T12:00:00"/>
    <x v="4"/>
    <s v="0-17"/>
    <s v="Male"/>
    <x v="0"/>
    <s v="Neurological"/>
    <x v="0"/>
    <n v="3.5"/>
    <s v="Yes"/>
    <n v="102"/>
    <x v="179"/>
    <x v="1"/>
    <n v="13.7"/>
    <n v="1.7"/>
    <n v="13760.38"/>
    <s v="Labor"/>
    <n v="9236.24"/>
    <n v="2.8"/>
    <x v="3"/>
    <x v="1"/>
    <x v="5"/>
    <n v="9236.24"/>
    <n v="4524.1400000000003"/>
    <n v="0.67100000000000004"/>
    <n v="1"/>
  </r>
  <r>
    <x v="979"/>
    <d v="2025-03-14T00:00:00"/>
    <d v="2025-03-17T21:36:00"/>
    <x v="7"/>
    <s v="56+"/>
    <s v="Male"/>
    <x v="1"/>
    <s v="General"/>
    <x v="1"/>
    <n v="3.9"/>
    <s v="Yes"/>
    <n v="54"/>
    <x v="253"/>
    <x v="2"/>
    <n v="10"/>
    <n v="2"/>
    <n v="11123.26"/>
    <s v="Labor"/>
    <n v="7533.17"/>
    <n v="2.9"/>
    <x v="23"/>
    <x v="1"/>
    <x v="5"/>
    <n v="7533.17"/>
    <n v="3590.09"/>
    <n v="0.67700000000000005"/>
    <n v="1"/>
  </r>
  <r>
    <x v="980"/>
    <d v="2026-08-19T00:00:00"/>
    <d v="2026-08-21T00:00:00"/>
    <x v="6"/>
    <s v="18-35"/>
    <s v="Male"/>
    <x v="0"/>
    <s v="Cardiac"/>
    <x v="0"/>
    <n v="2"/>
    <s v="Yes"/>
    <n v="71"/>
    <x v="380"/>
    <x v="0"/>
    <n v="14.6"/>
    <n v="2.6"/>
    <n v="3179.42"/>
    <s v="Supplies"/>
    <n v="1685.43"/>
    <n v="3.6"/>
    <x v="21"/>
    <x v="0"/>
    <x v="2"/>
    <n v="1685.43"/>
    <n v="1493.99"/>
    <n v="0.53"/>
    <n v="1"/>
  </r>
  <r>
    <x v="981"/>
    <d v="2026-11-11T00:00:00"/>
    <d v="2026-11-13T14:24:00"/>
    <x v="6"/>
    <s v="56+"/>
    <s v="Male"/>
    <x v="0"/>
    <s v="Injury"/>
    <x v="0"/>
    <n v="2.6"/>
    <s v="No"/>
    <n v="88"/>
    <x v="427"/>
    <x v="1"/>
    <n v="8.1"/>
    <n v="0.1"/>
    <n v="3902.66"/>
    <s v="Labor"/>
    <n v="2233.04"/>
    <n v="3.4"/>
    <x v="18"/>
    <x v="0"/>
    <x v="2"/>
    <n v="2233.04"/>
    <n v="1669.62"/>
    <n v="0.57199999999999995"/>
    <n v="0"/>
  </r>
  <r>
    <x v="982"/>
    <d v="2026-08-01T00:00:00"/>
    <d v="2026-08-06T14:24:00"/>
    <x v="5"/>
    <s v="36-55"/>
    <s v="Male"/>
    <x v="1"/>
    <s v="Respiratory"/>
    <x v="0"/>
    <n v="5.6"/>
    <s v="Yes"/>
    <n v="63"/>
    <x v="243"/>
    <x v="2"/>
    <n v="11.2"/>
    <n v="3.2"/>
    <n v="22607.42"/>
    <s v="Labor"/>
    <n v="17928.189999999999"/>
    <n v="3.3"/>
    <x v="21"/>
    <x v="0"/>
    <x v="6"/>
    <n v="17928.189999999999"/>
    <n v="4679.2299999999996"/>
    <n v="0.79300000000000004"/>
    <n v="1"/>
  </r>
  <r>
    <x v="983"/>
    <d v="2025-05-25T00:00:00"/>
    <d v="2025-05-27T02:24:00"/>
    <x v="1"/>
    <s v="56+"/>
    <s v="Female"/>
    <x v="3"/>
    <s v="Digestive"/>
    <x v="1"/>
    <n v="2.1"/>
    <s v="No"/>
    <n v="103"/>
    <x v="550"/>
    <x v="1"/>
    <n v="11.6"/>
    <n v="1.6"/>
    <n v="2457.6"/>
    <s v="Supplies"/>
    <n v="1590.27"/>
    <n v="3.3"/>
    <x v="16"/>
    <x v="1"/>
    <x v="4"/>
    <n v="1590.27"/>
    <n v="867.33"/>
    <n v="0.64700000000000002"/>
    <n v="0"/>
  </r>
  <r>
    <x v="984"/>
    <d v="2025-02-15T00:00:00"/>
    <d v="2025-02-21T16:48:00"/>
    <x v="4"/>
    <s v="18-35"/>
    <s v="Male"/>
    <x v="1"/>
    <s v="Respiratory"/>
    <x v="0"/>
    <n v="6.7"/>
    <s v="Yes"/>
    <n v="82"/>
    <x v="551"/>
    <x v="0"/>
    <n v="10.5"/>
    <n v="0.5"/>
    <n v="18267.53"/>
    <s v="Supplies"/>
    <n v="11418.92"/>
    <n v="3.9"/>
    <x v="13"/>
    <x v="1"/>
    <x v="5"/>
    <n v="11418.92"/>
    <n v="6848.61"/>
    <n v="0.625"/>
    <n v="1"/>
  </r>
  <r>
    <x v="985"/>
    <d v="2026-05-02T00:00:00"/>
    <d v="2026-05-04T12:00:00"/>
    <x v="6"/>
    <s v="18-35"/>
    <s v="Female"/>
    <x v="0"/>
    <s v="Cardiac"/>
    <x v="1"/>
    <n v="2.5"/>
    <s v="Yes"/>
    <n v="27"/>
    <x v="165"/>
    <x v="0"/>
    <n v="8.1"/>
    <n v="0.1"/>
    <n v="4253.33"/>
    <s v="Labor"/>
    <n v="2493.64"/>
    <n v="4.5"/>
    <x v="11"/>
    <x v="0"/>
    <x v="6"/>
    <n v="2493.64"/>
    <n v="1759.69"/>
    <n v="0.58599999999999997"/>
    <n v="1"/>
  </r>
  <r>
    <x v="986"/>
    <d v="2025-03-28T00:00:00"/>
    <d v="2025-04-03T04:48:00"/>
    <x v="2"/>
    <s v="36-55"/>
    <s v="Male"/>
    <x v="0"/>
    <s v="General"/>
    <x v="0"/>
    <n v="6.2"/>
    <s v="Yes"/>
    <n v="86"/>
    <x v="420"/>
    <x v="1"/>
    <n v="11.2"/>
    <n v="1.2"/>
    <n v="7414"/>
    <s v="Labor"/>
    <n v="3958.02"/>
    <n v="3.4"/>
    <x v="23"/>
    <x v="1"/>
    <x v="5"/>
    <n v="3958.02"/>
    <n v="3455.98"/>
    <n v="0.53400000000000003"/>
    <n v="1"/>
  </r>
  <r>
    <x v="987"/>
    <d v="2025-01-19T00:00:00"/>
    <d v="2025-01-23T07:12:00"/>
    <x v="6"/>
    <s v="56+"/>
    <s v="Male"/>
    <x v="1"/>
    <s v="Infection"/>
    <x v="1"/>
    <n v="4.3"/>
    <s v="Yes"/>
    <n v="17"/>
    <x v="552"/>
    <x v="1"/>
    <n v="8.5"/>
    <n v="0.5"/>
    <n v="3982.51"/>
    <s v="Labor"/>
    <n v="1923.56"/>
    <n v="3.8"/>
    <x v="22"/>
    <x v="1"/>
    <x v="4"/>
    <n v="1923.56"/>
    <n v="2058.9499999999998"/>
    <n v="0.48299999999999998"/>
    <n v="1"/>
  </r>
  <r>
    <x v="988"/>
    <d v="2025-10-20T00:00:00"/>
    <d v="2025-10-24T00:00:00"/>
    <x v="0"/>
    <s v="36-55"/>
    <s v="Male"/>
    <x v="3"/>
    <s v="Cardiac"/>
    <x v="2"/>
    <n v="4"/>
    <s v="Yes"/>
    <n v="89"/>
    <x v="553"/>
    <x v="2"/>
    <n v="10.3"/>
    <n v="2.2999999999999998"/>
    <n v="9770.32"/>
    <s v="Supplies"/>
    <n v="6951.52"/>
    <n v="2.7"/>
    <x v="8"/>
    <x v="1"/>
    <x v="0"/>
    <n v="6951.52"/>
    <n v="2818.8"/>
    <n v="0.71099999999999997"/>
    <n v="1"/>
  </r>
  <r>
    <x v="989"/>
    <d v="2025-04-28T00:00:00"/>
    <d v="2025-05-01T07:12:00"/>
    <x v="4"/>
    <s v="56+"/>
    <s v="Female"/>
    <x v="3"/>
    <s v="Injury"/>
    <x v="1"/>
    <n v="3.3"/>
    <s v="No"/>
    <n v="83"/>
    <x v="326"/>
    <x v="1"/>
    <n v="10"/>
    <n v="2"/>
    <n v="13907.61"/>
    <s v="Labor"/>
    <n v="7398.96"/>
    <n v="3.6"/>
    <x v="10"/>
    <x v="1"/>
    <x v="4"/>
    <n v="7398.96"/>
    <n v="6508.65"/>
    <n v="0.53200000000000003"/>
    <n v="0"/>
  </r>
  <r>
    <x v="990"/>
    <d v="2025-02-27T00:00:00"/>
    <d v="2025-03-04T00:00:00"/>
    <x v="4"/>
    <s v="56+"/>
    <s v="Female"/>
    <x v="2"/>
    <s v="Digestive"/>
    <x v="0"/>
    <n v="5"/>
    <s v="Yes"/>
    <n v="87"/>
    <x v="554"/>
    <x v="1"/>
    <n v="9.6999999999999993"/>
    <n v="1.7"/>
    <n v="16519.509999999998"/>
    <s v="Labor"/>
    <n v="11092.18"/>
    <n v="3.9"/>
    <x v="13"/>
    <x v="1"/>
    <x v="2"/>
    <n v="11092.18"/>
    <n v="5427.33"/>
    <n v="0.67100000000000004"/>
    <n v="1"/>
  </r>
  <r>
    <x v="991"/>
    <d v="2025-02-21T00:00:00"/>
    <d v="2025-02-24T21:36:00"/>
    <x v="4"/>
    <s v="56+"/>
    <s v="Male"/>
    <x v="1"/>
    <s v="Infection"/>
    <x v="1"/>
    <n v="3.9"/>
    <s v="Yes"/>
    <n v="82"/>
    <x v="20"/>
    <x v="1"/>
    <n v="9.6999999999999993"/>
    <n v="1.7"/>
    <n v="16024.85"/>
    <s v="Supplies"/>
    <n v="10220.370000000001"/>
    <n v="2.5"/>
    <x v="13"/>
    <x v="1"/>
    <x v="5"/>
    <n v="10220.370000000001"/>
    <n v="5804.48"/>
    <n v="0.63800000000000001"/>
    <n v="1"/>
  </r>
  <r>
    <x v="992"/>
    <d v="2026-11-27T00:00:00"/>
    <d v="2026-11-27T19:12:00"/>
    <x v="1"/>
    <s v="36-55"/>
    <s v="Female"/>
    <x v="0"/>
    <s v="Cardiac"/>
    <x v="0"/>
    <n v="0.8"/>
    <s v="Yes"/>
    <n v="112"/>
    <x v="555"/>
    <x v="1"/>
    <n v="11.4"/>
    <n v="3.4"/>
    <n v="2104.25"/>
    <s v="Labor"/>
    <n v="1289.75"/>
    <n v="2.6"/>
    <x v="18"/>
    <x v="0"/>
    <x v="5"/>
    <n v="1289.75"/>
    <n v="814.5"/>
    <n v="0.61299999999999999"/>
    <n v="1"/>
  </r>
  <r>
    <x v="993"/>
    <d v="2025-11-24T00:00:00"/>
    <d v="2025-11-27T02:24:00"/>
    <x v="2"/>
    <s v="18-35"/>
    <s v="Male"/>
    <x v="0"/>
    <s v="General"/>
    <x v="0"/>
    <n v="3.1"/>
    <s v="Yes"/>
    <n v="42"/>
    <x v="285"/>
    <x v="1"/>
    <n v="9.8000000000000007"/>
    <n v="1.8"/>
    <n v="5475.18"/>
    <s v="Labor"/>
    <n v="3005.33"/>
    <n v="4.0999999999999996"/>
    <x v="6"/>
    <x v="1"/>
    <x v="4"/>
    <n v="3005.33"/>
    <n v="2469.85"/>
    <n v="0.54900000000000004"/>
    <n v="1"/>
  </r>
  <r>
    <x v="994"/>
    <d v="2026-05-23T00:00:00"/>
    <d v="2026-05-24T07:12:00"/>
    <x v="1"/>
    <s v="18-35"/>
    <s v="Female"/>
    <x v="0"/>
    <s v="Digestive"/>
    <x v="0"/>
    <n v="1.3"/>
    <s v="Yes"/>
    <n v="85"/>
    <x v="556"/>
    <x v="1"/>
    <n v="13"/>
    <n v="1"/>
    <n v="1788.78"/>
    <s v="Labor"/>
    <n v="1160.02"/>
    <n v="3.5"/>
    <x v="11"/>
    <x v="0"/>
    <x v="6"/>
    <n v="1160.02"/>
    <n v="628.76"/>
    <n v="0.64800000000000002"/>
    <n v="1"/>
  </r>
  <r>
    <x v="995"/>
    <d v="2025-02-20T00:00:00"/>
    <d v="2025-02-22T21:36:00"/>
    <x v="6"/>
    <s v="56+"/>
    <s v="Male"/>
    <x v="3"/>
    <s v="Digestive"/>
    <x v="0"/>
    <n v="2.9"/>
    <s v="Yes"/>
    <n v="65"/>
    <x v="388"/>
    <x v="1"/>
    <n v="12.7"/>
    <n v="2.7"/>
    <n v="3518.03"/>
    <s v="Equipment"/>
    <n v="1958.37"/>
    <n v="2.4"/>
    <x v="13"/>
    <x v="1"/>
    <x v="3"/>
    <n v="1958.37"/>
    <n v="1559.66"/>
    <n v="0.55700000000000005"/>
    <n v="1"/>
  </r>
  <r>
    <x v="996"/>
    <d v="2025-10-04T00:00:00"/>
    <d v="2025-10-13T04:48:00"/>
    <x v="0"/>
    <s v="56+"/>
    <s v="Female"/>
    <x v="0"/>
    <s v="General"/>
    <x v="1"/>
    <n v="9.1999999999999993"/>
    <s v="Yes"/>
    <n v="58"/>
    <x v="11"/>
    <x v="2"/>
    <n v="9.8000000000000007"/>
    <n v="1.8"/>
    <n v="15784.63"/>
    <s v="Labor"/>
    <n v="11318.95"/>
    <n v="4.0999999999999996"/>
    <x v="8"/>
    <x v="1"/>
    <x v="6"/>
    <n v="11318.95"/>
    <n v="4465.68"/>
    <n v="0.71699999999999997"/>
    <n v="1"/>
  </r>
  <r>
    <x v="997"/>
    <d v="2026-03-02T00:00:00"/>
    <d v="2026-03-04T07:12:00"/>
    <x v="6"/>
    <s v="56+"/>
    <s v="Female"/>
    <x v="0"/>
    <s v="Cardiac"/>
    <x v="1"/>
    <n v="2.2999999999999998"/>
    <s v="Yes"/>
    <n v="59"/>
    <x v="557"/>
    <x v="1"/>
    <n v="8.9"/>
    <n v="0.9"/>
    <n v="3299.89"/>
    <s v="Labor"/>
    <n v="1924.27"/>
    <n v="3.7"/>
    <x v="15"/>
    <x v="0"/>
    <x v="0"/>
    <n v="1924.27"/>
    <n v="1375.62"/>
    <n v="0.58299999999999996"/>
    <n v="1"/>
  </r>
  <r>
    <x v="998"/>
    <d v="2026-03-17T00:00:00"/>
    <d v="2026-03-20T09:36:00"/>
    <x v="3"/>
    <s v="18-35"/>
    <s v="Female"/>
    <x v="3"/>
    <s v="Neurological"/>
    <x v="0"/>
    <n v="3.4"/>
    <s v="Yes"/>
    <n v="80"/>
    <x v="558"/>
    <x v="0"/>
    <n v="9.1"/>
    <n v="1.1000000000000001"/>
    <n v="10164.33"/>
    <s v="Labor"/>
    <n v="5458.36"/>
    <n v="3.1"/>
    <x v="15"/>
    <x v="0"/>
    <x v="1"/>
    <n v="5458.36"/>
    <n v="4705.97"/>
    <n v="0.53700000000000003"/>
    <n v="1"/>
  </r>
  <r>
    <x v="999"/>
    <d v="2026-01-22T00:00:00"/>
    <d v="2026-02-02T00:00:00"/>
    <x v="5"/>
    <s v="18-35"/>
    <s v="Male"/>
    <x v="0"/>
    <s v="Injury"/>
    <x v="0"/>
    <n v="11"/>
    <s v="Yes"/>
    <n v="27"/>
    <x v="263"/>
    <x v="1"/>
    <n v="10"/>
    <n v="2"/>
    <n v="35497.47"/>
    <s v="Equipment"/>
    <n v="26713.759999999998"/>
    <n v="3.4"/>
    <x v="9"/>
    <x v="0"/>
    <x v="2"/>
    <n v="26713.759999999998"/>
    <n v="8783.7099999999991"/>
    <n v="0.753"/>
    <n v="1"/>
  </r>
  <r>
    <x v="1000"/>
    <d v="2026-11-11T00:00:00"/>
    <d v="2026-11-11T12:00:00"/>
    <x v="1"/>
    <s v="56+"/>
    <s v="Male"/>
    <x v="0"/>
    <s v="Injury"/>
    <x v="0"/>
    <n v="0.5"/>
    <s v="No"/>
    <n v="90"/>
    <x v="427"/>
    <x v="0"/>
    <n v="12.6"/>
    <n v="0.6"/>
    <n v="2442.21"/>
    <s v="Equipment"/>
    <n v="1477.67"/>
    <n v="4"/>
    <x v="18"/>
    <x v="0"/>
    <x v="2"/>
    <n v="1477.67"/>
    <n v="964.54"/>
    <n v="0.60499999999999998"/>
    <n v="0"/>
  </r>
  <r>
    <x v="1001"/>
    <d v="2026-04-18T00:00:00"/>
    <d v="2026-04-18T16:48:00"/>
    <x v="2"/>
    <s v="0-17"/>
    <s v="Female"/>
    <x v="1"/>
    <s v="General"/>
    <x v="0"/>
    <n v="0.7"/>
    <s v="Yes"/>
    <n v="78"/>
    <x v="211"/>
    <x v="0"/>
    <n v="10"/>
    <n v="2"/>
    <n v="4090.08"/>
    <s v="Labor"/>
    <n v="2386.89"/>
    <n v="3.2"/>
    <x v="12"/>
    <x v="0"/>
    <x v="5"/>
    <n v="2386.89"/>
    <n v="1703.19"/>
    <n v="0.58399999999999996"/>
    <n v="1"/>
  </r>
  <r>
    <x v="1002"/>
    <d v="2026-10-02T00:00:00"/>
    <d v="2026-10-04T14:24:00"/>
    <x v="6"/>
    <s v="56+"/>
    <s v="Female"/>
    <x v="1"/>
    <s v="Respiratory"/>
    <x v="0"/>
    <n v="2.6"/>
    <s v="Yes"/>
    <n v="27"/>
    <x v="223"/>
    <x v="1"/>
    <n v="8.1999999999999993"/>
    <n v="0.2"/>
    <n v="3584.91"/>
    <s v="Equipment"/>
    <n v="1882.43"/>
    <n v="3.5"/>
    <x v="0"/>
    <x v="0"/>
    <x v="5"/>
    <n v="1882.43"/>
    <n v="1702.48"/>
    <n v="0.52500000000000002"/>
    <n v="1"/>
  </r>
  <r>
    <x v="1003"/>
    <d v="2025-09-23T00:00:00"/>
    <d v="2025-09-23T19:12:00"/>
    <x v="1"/>
    <s v="18-35"/>
    <s v="Female"/>
    <x v="2"/>
    <s v="Neurological"/>
    <x v="0"/>
    <n v="0.8"/>
    <s v="No"/>
    <n v="75"/>
    <x v="546"/>
    <x v="2"/>
    <n v="12.7"/>
    <n v="0.7"/>
    <n v="1111.43"/>
    <s v="Supplies"/>
    <n v="702.02"/>
    <n v="4.4000000000000004"/>
    <x v="3"/>
    <x v="1"/>
    <x v="1"/>
    <n v="702.02"/>
    <n v="409.41"/>
    <n v="0.63200000000000001"/>
    <n v="0"/>
  </r>
  <r>
    <x v="1004"/>
    <d v="2025-07-29T00:00:00"/>
    <d v="2025-07-29T21:36:00"/>
    <x v="1"/>
    <s v="36-55"/>
    <s v="Male"/>
    <x v="3"/>
    <s v="General"/>
    <x v="1"/>
    <n v="0.9"/>
    <s v="No"/>
    <n v="68"/>
    <x v="559"/>
    <x v="2"/>
    <n v="13.4"/>
    <n v="1.4"/>
    <n v="1622.49"/>
    <s v="Supplies"/>
    <n v="847.08"/>
    <n v="3.7"/>
    <x v="20"/>
    <x v="1"/>
    <x v="0"/>
    <n v="847.08"/>
    <n v="775.41"/>
    <n v="0.52200000000000002"/>
    <n v="0"/>
  </r>
  <r>
    <x v="1005"/>
    <d v="2025-01-20T00:00:00"/>
    <d v="2025-01-23T00:00:00"/>
    <x v="5"/>
    <s v="56+"/>
    <s v="Male"/>
    <x v="0"/>
    <s v="Infection"/>
    <x v="1"/>
    <n v="3"/>
    <s v="Yes"/>
    <n v="42"/>
    <x v="552"/>
    <x v="1"/>
    <n v="12"/>
    <n v="0"/>
    <n v="17740.39"/>
    <s v="Labor"/>
    <n v="11857.66"/>
    <n v="4"/>
    <x v="22"/>
    <x v="1"/>
    <x v="4"/>
    <n v="11857.66"/>
    <n v="5882.73"/>
    <n v="0.66800000000000004"/>
    <n v="1"/>
  </r>
  <r>
    <x v="1006"/>
    <d v="2025-06-03T00:00:00"/>
    <d v="2025-06-12T04:48:00"/>
    <x v="4"/>
    <s v="0-17"/>
    <s v="Female"/>
    <x v="3"/>
    <s v="Digestive"/>
    <x v="0"/>
    <n v="9.1999999999999993"/>
    <s v="Yes"/>
    <n v="81"/>
    <x v="5"/>
    <x v="2"/>
    <n v="14"/>
    <n v="2"/>
    <n v="22232.48"/>
    <s v="Labor"/>
    <n v="15377.06"/>
    <n v="3.7"/>
    <x v="4"/>
    <x v="1"/>
    <x v="1"/>
    <n v="15377.06"/>
    <n v="6855.42"/>
    <n v="0.69199999999999995"/>
    <n v="1"/>
  </r>
  <r>
    <x v="1007"/>
    <d v="2026-09-02T00:00:00"/>
    <d v="2026-09-03T12:00:00"/>
    <x v="5"/>
    <s v="18-35"/>
    <s v="Male"/>
    <x v="1"/>
    <s v="Respiratory"/>
    <x v="2"/>
    <n v="1.5"/>
    <s v="Yes"/>
    <n v="33"/>
    <x v="122"/>
    <x v="1"/>
    <n v="9.1"/>
    <n v="1.1000000000000001"/>
    <n v="24183.61"/>
    <s v="Labor"/>
    <n v="17106.3"/>
    <n v="3.8"/>
    <x v="19"/>
    <x v="0"/>
    <x v="1"/>
    <n v="17106.3"/>
    <n v="7077.31"/>
    <n v="0.70699999999999996"/>
    <n v="1"/>
  </r>
  <r>
    <x v="1008"/>
    <d v="2025-12-10T00:00:00"/>
    <d v="2025-12-18T14:24:00"/>
    <x v="5"/>
    <s v="56+"/>
    <s v="Male"/>
    <x v="0"/>
    <s v="Injury"/>
    <x v="0"/>
    <n v="8.6"/>
    <s v="Yes"/>
    <n v="50"/>
    <x v="560"/>
    <x v="1"/>
    <n v="12.5"/>
    <n v="0.5"/>
    <n v="31618.43"/>
    <s v="Labor"/>
    <n v="19037.900000000001"/>
    <n v="4"/>
    <x v="7"/>
    <x v="1"/>
    <x v="1"/>
    <n v="19037.900000000001"/>
    <n v="12580.53"/>
    <n v="0.60199999999999998"/>
    <n v="1"/>
  </r>
  <r>
    <x v="1009"/>
    <d v="2026-03-02T00:00:00"/>
    <d v="2026-03-03T00:00:00"/>
    <x v="1"/>
    <s v="36-55"/>
    <s v="Female"/>
    <x v="1"/>
    <s v="Cardiac"/>
    <x v="1"/>
    <n v="1"/>
    <s v="Yes"/>
    <n v="72"/>
    <x v="250"/>
    <x v="1"/>
    <n v="13.5"/>
    <n v="1.5"/>
    <n v="2336.69"/>
    <s v="Equipment"/>
    <n v="1220.42"/>
    <n v="3.5"/>
    <x v="15"/>
    <x v="0"/>
    <x v="4"/>
    <n v="1220.42"/>
    <n v="1116.27"/>
    <n v="0.52200000000000002"/>
    <n v="1"/>
  </r>
  <r>
    <x v="1010"/>
    <d v="2025-12-16T00:00:00"/>
    <d v="2025-12-20T21:36:00"/>
    <x v="6"/>
    <s v="56+"/>
    <s v="Female"/>
    <x v="0"/>
    <s v="Neurological"/>
    <x v="0"/>
    <n v="4.9000000000000004"/>
    <s v="No"/>
    <n v="48"/>
    <x v="453"/>
    <x v="2"/>
    <n v="13.3"/>
    <n v="1.3"/>
    <n v="4043.2"/>
    <s v="Supplies"/>
    <n v="2403.08"/>
    <n v="3.9"/>
    <x v="7"/>
    <x v="1"/>
    <x v="0"/>
    <n v="2403.08"/>
    <n v="1640.12"/>
    <n v="0.59399999999999997"/>
    <n v="0"/>
  </r>
  <r>
    <x v="1011"/>
    <d v="2025-06-17T00:00:00"/>
    <d v="2025-06-22T04:48:00"/>
    <x v="2"/>
    <s v="56+"/>
    <s v="Male"/>
    <x v="0"/>
    <s v="Injury"/>
    <x v="1"/>
    <n v="5.2"/>
    <s v="No"/>
    <n v="55"/>
    <x v="511"/>
    <x v="0"/>
    <n v="8.3000000000000007"/>
    <n v="0.3"/>
    <n v="5377.7"/>
    <s v="Supplies"/>
    <n v="3085.8"/>
    <n v="4.3"/>
    <x v="4"/>
    <x v="1"/>
    <x v="1"/>
    <n v="3085.8"/>
    <n v="2291.9"/>
    <n v="0.57399999999999995"/>
    <n v="0"/>
  </r>
  <r>
    <x v="1012"/>
    <d v="2026-01-02T00:00:00"/>
    <d v="2026-01-03T09:36:00"/>
    <x v="3"/>
    <s v="0-17"/>
    <s v="Male"/>
    <x v="3"/>
    <s v="Injury"/>
    <x v="0"/>
    <n v="1.4"/>
    <s v="No"/>
    <n v="52"/>
    <x v="12"/>
    <x v="0"/>
    <n v="11.3"/>
    <n v="1.3"/>
    <n v="7641.17"/>
    <s v="Labor"/>
    <n v="4538.3500000000004"/>
    <n v="3.3"/>
    <x v="9"/>
    <x v="0"/>
    <x v="5"/>
    <n v="4538.3500000000004"/>
    <n v="3102.82"/>
    <n v="0.59399999999999997"/>
    <n v="0"/>
  </r>
  <r>
    <x v="1013"/>
    <d v="2025-12-28T00:00:00"/>
    <d v="2025-12-31T00:00:00"/>
    <x v="6"/>
    <s v="18-35"/>
    <s v="Female"/>
    <x v="0"/>
    <s v="Neurological"/>
    <x v="1"/>
    <n v="3"/>
    <s v="Yes"/>
    <n v="31"/>
    <x v="178"/>
    <x v="1"/>
    <n v="12.1"/>
    <n v="0.1"/>
    <n v="3525.75"/>
    <s v="Labor"/>
    <n v="2065.11"/>
    <n v="3.6"/>
    <x v="7"/>
    <x v="1"/>
    <x v="4"/>
    <n v="2065.11"/>
    <n v="1460.64"/>
    <n v="0.58599999999999997"/>
    <n v="1"/>
  </r>
  <r>
    <x v="1014"/>
    <d v="2025-12-19T00:00:00"/>
    <d v="2025-12-21T14:24:00"/>
    <x v="6"/>
    <s v="36-55"/>
    <s v="Male"/>
    <x v="0"/>
    <s v="Injury"/>
    <x v="0"/>
    <n v="2.6"/>
    <s v="Yes"/>
    <n v="81"/>
    <x v="197"/>
    <x v="1"/>
    <n v="12.2"/>
    <n v="2.2000000000000002"/>
    <n v="3263.35"/>
    <s v="Labor"/>
    <n v="1949.45"/>
    <n v="3.5"/>
    <x v="7"/>
    <x v="1"/>
    <x v="3"/>
    <n v="1949.45"/>
    <n v="1313.9"/>
    <n v="0.59699999999999998"/>
    <n v="1"/>
  </r>
  <r>
    <x v="1015"/>
    <d v="2025-10-21T00:00:00"/>
    <d v="2025-10-24T12:00:00"/>
    <x v="0"/>
    <s v="18-35"/>
    <s v="Female"/>
    <x v="0"/>
    <s v="Respiratory"/>
    <x v="0"/>
    <n v="3.5"/>
    <s v="Yes"/>
    <n v="66"/>
    <x v="561"/>
    <x v="1"/>
    <n v="9.1999999999999993"/>
    <n v="1.2"/>
    <n v="10870.49"/>
    <s v="Equipment"/>
    <n v="6924.14"/>
    <n v="3.3"/>
    <x v="8"/>
    <x v="1"/>
    <x v="1"/>
    <n v="6924.14"/>
    <n v="3946.35"/>
    <n v="0.63700000000000001"/>
    <n v="1"/>
  </r>
  <r>
    <x v="1016"/>
    <d v="2025-05-22T00:00:00"/>
    <d v="2025-05-27T12:00:00"/>
    <x v="0"/>
    <s v="36-55"/>
    <s v="Male"/>
    <x v="0"/>
    <s v="General"/>
    <x v="1"/>
    <n v="5.5"/>
    <s v="Yes"/>
    <n v="27"/>
    <x v="205"/>
    <x v="1"/>
    <n v="8"/>
    <n v="0"/>
    <n v="10239.959999999999"/>
    <s v="Supplies"/>
    <n v="4406.46"/>
    <n v="4.5"/>
    <x v="16"/>
    <x v="1"/>
    <x v="2"/>
    <n v="4406.46"/>
    <n v="5833.5"/>
    <n v="0.43"/>
    <n v="1"/>
  </r>
  <r>
    <x v="1017"/>
    <d v="2026-10-07T00:00:00"/>
    <d v="2026-10-07T14:24:00"/>
    <x v="1"/>
    <s v="56+"/>
    <s v="Male"/>
    <x v="1"/>
    <s v="Neurological"/>
    <x v="1"/>
    <n v="0.6"/>
    <s v="No"/>
    <n v="37"/>
    <x v="86"/>
    <x v="1"/>
    <n v="8.9"/>
    <n v="0.9"/>
    <n v="2205.5300000000002"/>
    <s v="Labor"/>
    <n v="1271.9000000000001"/>
    <n v="4.3"/>
    <x v="0"/>
    <x v="0"/>
    <x v="2"/>
    <n v="1271.9000000000001"/>
    <n v="933.63"/>
    <n v="0.57699999999999996"/>
    <n v="0"/>
  </r>
  <r>
    <x v="1018"/>
    <d v="2025-11-30T00:00:00"/>
    <d v="2025-12-03T16:48:00"/>
    <x v="3"/>
    <s v="0-17"/>
    <s v="Female"/>
    <x v="3"/>
    <s v="Injury"/>
    <x v="0"/>
    <n v="3.7"/>
    <s v="No"/>
    <n v="87"/>
    <x v="441"/>
    <x v="2"/>
    <n v="10.8"/>
    <n v="2.8"/>
    <n v="9030.7800000000007"/>
    <s v="Supplies"/>
    <n v="5138.6899999999996"/>
    <n v="3.3"/>
    <x v="6"/>
    <x v="1"/>
    <x v="6"/>
    <n v="5138.6899999999996"/>
    <n v="3892.09"/>
    <n v="0.56899999999999995"/>
    <n v="0"/>
  </r>
  <r>
    <x v="1019"/>
    <d v="2026-10-11T00:00:00"/>
    <d v="2026-10-14T16:48:00"/>
    <x v="0"/>
    <s v="36-55"/>
    <s v="Female"/>
    <x v="2"/>
    <s v="Injury"/>
    <x v="0"/>
    <n v="3.7"/>
    <s v="Yes"/>
    <n v="93"/>
    <x v="562"/>
    <x v="2"/>
    <n v="10"/>
    <n v="0"/>
    <n v="10615.43"/>
    <s v="Labor"/>
    <n v="6707.23"/>
    <n v="3.4"/>
    <x v="0"/>
    <x v="0"/>
    <x v="6"/>
    <n v="6707.23"/>
    <n v="3908.2"/>
    <n v="0.63200000000000001"/>
    <n v="1"/>
  </r>
  <r>
    <x v="1020"/>
    <d v="2025-04-06T00:00:00"/>
    <d v="2025-04-08T00:00:00"/>
    <x v="0"/>
    <s v="0-17"/>
    <s v="Male"/>
    <x v="2"/>
    <s v="Neurological"/>
    <x v="0"/>
    <n v="2"/>
    <s v="Yes"/>
    <n v="74"/>
    <x v="563"/>
    <x v="1"/>
    <n v="10.3"/>
    <n v="2.2999999999999998"/>
    <n v="9515.67"/>
    <s v="Labor"/>
    <n v="6604.46"/>
    <n v="2.9"/>
    <x v="10"/>
    <x v="1"/>
    <x v="6"/>
    <n v="6604.46"/>
    <n v="2911.21"/>
    <n v="0.69399999999999995"/>
    <n v="1"/>
  </r>
  <r>
    <x v="1021"/>
    <d v="2025-07-26T00:00:00"/>
    <d v="2025-07-26T19:12:00"/>
    <x v="1"/>
    <s v="0-17"/>
    <s v="Male"/>
    <x v="2"/>
    <s v="Cardiac"/>
    <x v="0"/>
    <n v="0.8"/>
    <s v="No"/>
    <n v="77"/>
    <x v="96"/>
    <x v="1"/>
    <n v="10.5"/>
    <n v="2.5"/>
    <n v="1775.98"/>
    <s v="Labor"/>
    <n v="915.79"/>
    <n v="2.8"/>
    <x v="20"/>
    <x v="1"/>
    <x v="6"/>
    <n v="915.79"/>
    <n v="860.19"/>
    <n v="0.51600000000000001"/>
    <n v="0"/>
  </r>
  <r>
    <x v="1022"/>
    <d v="2025-03-13T00:00:00"/>
    <d v="2025-03-14T21:36:00"/>
    <x v="2"/>
    <s v="36-55"/>
    <s v="Male"/>
    <x v="0"/>
    <s v="Infection"/>
    <x v="0"/>
    <n v="1.9"/>
    <s v="No"/>
    <n v="62"/>
    <x v="510"/>
    <x v="1"/>
    <n v="8.9"/>
    <n v="0.9"/>
    <n v="6061.06"/>
    <s v="Equipment"/>
    <n v="3601.58"/>
    <n v="3.5"/>
    <x v="23"/>
    <x v="1"/>
    <x v="3"/>
    <n v="3601.58"/>
    <n v="2459.48"/>
    <n v="0.59399999999999997"/>
    <n v="0"/>
  </r>
  <r>
    <x v="1023"/>
    <d v="2025-02-16T00:00:00"/>
    <d v="2025-02-17T07:12:00"/>
    <x v="1"/>
    <s v="56+"/>
    <s v="Female"/>
    <x v="0"/>
    <s v="Neurological"/>
    <x v="0"/>
    <n v="1.3"/>
    <s v="No"/>
    <n v="121"/>
    <x v="564"/>
    <x v="0"/>
    <n v="9.3000000000000007"/>
    <n v="1.3"/>
    <n v="1455.92"/>
    <s v="Labor"/>
    <n v="886.11"/>
    <n v="3.1"/>
    <x v="13"/>
    <x v="1"/>
    <x v="6"/>
    <n v="886.11"/>
    <n v="569.80999999999995"/>
    <n v="0.60899999999999999"/>
    <n v="0"/>
  </r>
  <r>
    <x v="1024"/>
    <d v="2026-03-29T00:00:00"/>
    <d v="2026-04-02T04:48:00"/>
    <x v="6"/>
    <s v="18-35"/>
    <s v="Male"/>
    <x v="0"/>
    <s v="Cardiac"/>
    <x v="1"/>
    <n v="4.2"/>
    <s v="No"/>
    <n v="12"/>
    <x v="147"/>
    <x v="1"/>
    <n v="12"/>
    <n v="2"/>
    <n v="5030"/>
    <s v="Labor"/>
    <n v="2773.68"/>
    <n v="3.3"/>
    <x v="15"/>
    <x v="0"/>
    <x v="6"/>
    <n v="2773.68"/>
    <n v="2256.3200000000002"/>
    <n v="0.55100000000000005"/>
    <n v="0"/>
  </r>
  <r>
    <x v="1025"/>
    <d v="2026-09-10T00:00:00"/>
    <d v="2026-09-11T09:36:00"/>
    <x v="4"/>
    <s v="36-55"/>
    <s v="Female"/>
    <x v="2"/>
    <s v="Digestive"/>
    <x v="0"/>
    <n v="1.4"/>
    <s v="Yes"/>
    <n v="104"/>
    <x v="565"/>
    <x v="1"/>
    <n v="11.1"/>
    <n v="1.1000000000000001"/>
    <n v="11776.48"/>
    <s v="Labor"/>
    <n v="6847.5"/>
    <n v="2.8"/>
    <x v="19"/>
    <x v="0"/>
    <x v="3"/>
    <n v="6847.5"/>
    <n v="4928.9799999999996"/>
    <n v="0.58099999999999996"/>
    <n v="1"/>
  </r>
  <r>
    <x v="1026"/>
    <d v="2025-07-23T00:00:00"/>
    <d v="2025-07-27T21:36:00"/>
    <x v="0"/>
    <s v="36-55"/>
    <s v="Female"/>
    <x v="2"/>
    <s v="Injury"/>
    <x v="1"/>
    <n v="4.9000000000000004"/>
    <s v="No"/>
    <n v="24"/>
    <x v="301"/>
    <x v="2"/>
    <n v="13.5"/>
    <n v="1.5"/>
    <n v="13058.37"/>
    <s v="Labor"/>
    <n v="7283.52"/>
    <n v="3.9"/>
    <x v="20"/>
    <x v="1"/>
    <x v="2"/>
    <n v="7283.52"/>
    <n v="5774.85"/>
    <n v="0.55800000000000005"/>
    <n v="0"/>
  </r>
  <r>
    <x v="1027"/>
    <d v="2026-05-07T00:00:00"/>
    <d v="2026-05-09T04:48:00"/>
    <x v="7"/>
    <s v="18-35"/>
    <s v="Female"/>
    <x v="3"/>
    <s v="Respiratory"/>
    <x v="1"/>
    <n v="2.2000000000000002"/>
    <s v="Yes"/>
    <n v="25"/>
    <x v="566"/>
    <x v="1"/>
    <n v="10"/>
    <n v="0"/>
    <n v="10712.11"/>
    <s v="Labor"/>
    <n v="6619.3"/>
    <n v="4.7"/>
    <x v="11"/>
    <x v="0"/>
    <x v="2"/>
    <n v="6619.3"/>
    <n v="4092.81"/>
    <n v="0.61799999999999999"/>
    <n v="1"/>
  </r>
  <r>
    <x v="1028"/>
    <d v="2025-06-10T00:00:00"/>
    <d v="2025-06-15T00:00:00"/>
    <x v="2"/>
    <s v="36-55"/>
    <s v="Female"/>
    <x v="1"/>
    <s v="Digestive"/>
    <x v="1"/>
    <n v="5"/>
    <s v="Yes"/>
    <n v="42"/>
    <x v="18"/>
    <x v="0"/>
    <n v="8"/>
    <n v="0"/>
    <n v="7014.42"/>
    <s v="Labor"/>
    <n v="3877.42"/>
    <n v="4"/>
    <x v="4"/>
    <x v="1"/>
    <x v="1"/>
    <n v="3877.42"/>
    <n v="3137"/>
    <n v="0.55300000000000005"/>
    <n v="1"/>
  </r>
  <r>
    <x v="1029"/>
    <d v="2025-12-14T00:00:00"/>
    <d v="2025-12-18T19:12:00"/>
    <x v="0"/>
    <s v="56+"/>
    <s v="Female"/>
    <x v="1"/>
    <s v="General"/>
    <x v="0"/>
    <n v="4.8"/>
    <s v="Yes"/>
    <n v="97"/>
    <x v="372"/>
    <x v="2"/>
    <n v="12.8"/>
    <n v="2.8"/>
    <n v="11359.28"/>
    <s v="Labor"/>
    <n v="5842.43"/>
    <n v="2.7"/>
    <x v="7"/>
    <x v="1"/>
    <x v="6"/>
    <n v="5842.43"/>
    <n v="5516.85"/>
    <n v="0.51400000000000001"/>
    <n v="1"/>
  </r>
  <r>
    <x v="1030"/>
    <d v="2026-03-12T00:00:00"/>
    <d v="2026-03-13T02:24:00"/>
    <x v="4"/>
    <s v="36-55"/>
    <s v="Male"/>
    <x v="0"/>
    <s v="Injury"/>
    <x v="2"/>
    <n v="1.1000000000000001"/>
    <s v="Yes"/>
    <n v="86"/>
    <x v="567"/>
    <x v="2"/>
    <n v="12.4"/>
    <n v="0.4"/>
    <n v="12734.56"/>
    <s v="Labor"/>
    <n v="7794.99"/>
    <n v="3"/>
    <x v="15"/>
    <x v="0"/>
    <x v="2"/>
    <n v="7794.99"/>
    <n v="4939.57"/>
    <n v="0.61199999999999999"/>
    <n v="1"/>
  </r>
  <r>
    <x v="1031"/>
    <d v="2025-01-02T00:00:00"/>
    <d v="2025-01-05T02:24:00"/>
    <x v="2"/>
    <s v="18-35"/>
    <s v="Male"/>
    <x v="1"/>
    <s v="Injury"/>
    <x v="1"/>
    <n v="3.1"/>
    <s v="No"/>
    <n v="58"/>
    <x v="492"/>
    <x v="0"/>
    <n v="9.3000000000000007"/>
    <n v="1.3"/>
    <n v="6424.24"/>
    <s v="Equipment"/>
    <n v="3288.99"/>
    <n v="4"/>
    <x v="22"/>
    <x v="1"/>
    <x v="3"/>
    <n v="3288.99"/>
    <n v="3135.25"/>
    <n v="0.51200000000000001"/>
    <n v="0"/>
  </r>
  <r>
    <x v="1032"/>
    <d v="2026-12-18T00:00:00"/>
    <d v="2026-12-21T07:12:00"/>
    <x v="0"/>
    <s v="36-55"/>
    <s v="Male"/>
    <x v="3"/>
    <s v="Digestive"/>
    <x v="0"/>
    <n v="3.3"/>
    <s v="Yes"/>
    <n v="108"/>
    <x v="332"/>
    <x v="1"/>
    <n v="12.4"/>
    <n v="0.4"/>
    <n v="10523.52"/>
    <s v="Labor"/>
    <n v="7102.36"/>
    <n v="3.7"/>
    <x v="2"/>
    <x v="0"/>
    <x v="5"/>
    <n v="7102.36"/>
    <n v="3421.16"/>
    <n v="0.67500000000000004"/>
    <n v="1"/>
  </r>
  <r>
    <x v="1033"/>
    <d v="2025-06-01T00:00:00"/>
    <d v="2025-06-02T07:12:00"/>
    <x v="3"/>
    <s v="36-55"/>
    <s v="Female"/>
    <x v="3"/>
    <s v="Cardiac"/>
    <x v="1"/>
    <n v="1.3"/>
    <s v="Yes"/>
    <n v="53"/>
    <x v="478"/>
    <x v="2"/>
    <n v="13.6"/>
    <n v="1.6"/>
    <n v="9772.11"/>
    <s v="Equipment"/>
    <n v="4993"/>
    <n v="3.9"/>
    <x v="4"/>
    <x v="1"/>
    <x v="4"/>
    <n v="4993"/>
    <n v="4779.1099999999997"/>
    <n v="0.51100000000000001"/>
    <n v="1"/>
  </r>
  <r>
    <x v="1034"/>
    <d v="2025-07-27T00:00:00"/>
    <d v="2025-07-27T16:48:00"/>
    <x v="1"/>
    <s v="0-17"/>
    <s v="Female"/>
    <x v="0"/>
    <s v="Neurological"/>
    <x v="0"/>
    <n v="0.7"/>
    <s v="Yes"/>
    <n v="89"/>
    <x v="94"/>
    <x v="0"/>
    <n v="9.5"/>
    <n v="1.5"/>
    <n v="2052.79"/>
    <s v="Labor"/>
    <n v="1365.57"/>
    <n v="3.2"/>
    <x v="20"/>
    <x v="1"/>
    <x v="4"/>
    <n v="1365.57"/>
    <n v="687.22"/>
    <n v="0.66500000000000004"/>
    <n v="1"/>
  </r>
  <r>
    <x v="1035"/>
    <d v="2025-11-23T00:00:00"/>
    <d v="2025-11-26T14:24:00"/>
    <x v="7"/>
    <s v="0-17"/>
    <s v="Male"/>
    <x v="2"/>
    <s v="Infection"/>
    <x v="1"/>
    <n v="3.6"/>
    <s v="Yes"/>
    <n v="66"/>
    <x v="568"/>
    <x v="2"/>
    <n v="8.9"/>
    <n v="0.9"/>
    <n v="10314.379999999999"/>
    <s v="Equipment"/>
    <n v="7731.48"/>
    <n v="3.6"/>
    <x v="6"/>
    <x v="1"/>
    <x v="6"/>
    <n v="7731.48"/>
    <n v="2582.9"/>
    <n v="0.75"/>
    <n v="1"/>
  </r>
  <r>
    <x v="1036"/>
    <d v="2026-11-17T00:00:00"/>
    <d v="2026-11-18T07:12:00"/>
    <x v="6"/>
    <s v="18-35"/>
    <s v="Female"/>
    <x v="2"/>
    <s v="Infection"/>
    <x v="0"/>
    <n v="1.3"/>
    <s v="No"/>
    <n v="85"/>
    <x v="569"/>
    <x v="2"/>
    <n v="8.3000000000000007"/>
    <n v="0.3"/>
    <n v="3177.11"/>
    <s v="Supplies"/>
    <n v="1669.78"/>
    <n v="3.7"/>
    <x v="18"/>
    <x v="0"/>
    <x v="1"/>
    <n v="1669.78"/>
    <n v="1507.33"/>
    <n v="0.52600000000000002"/>
    <n v="0"/>
  </r>
  <r>
    <x v="1037"/>
    <d v="2025-08-21T00:00:00"/>
    <d v="2025-08-28T04:48:00"/>
    <x v="0"/>
    <s v="18-35"/>
    <s v="Female"/>
    <x v="0"/>
    <s v="Neurological"/>
    <x v="1"/>
    <n v="7.2"/>
    <s v="Yes"/>
    <n v="72"/>
    <x v="570"/>
    <x v="1"/>
    <n v="9.4"/>
    <n v="1.4"/>
    <n v="14801.45"/>
    <s v="Supplies"/>
    <n v="8779.83"/>
    <n v="3.3"/>
    <x v="14"/>
    <x v="1"/>
    <x v="3"/>
    <n v="8779.83"/>
    <n v="6021.62"/>
    <n v="0.59299999999999997"/>
    <n v="1"/>
  </r>
  <r>
    <x v="1038"/>
    <d v="2026-01-06T00:00:00"/>
    <d v="2026-01-09T02:24:00"/>
    <x v="3"/>
    <s v="18-35"/>
    <s v="Male"/>
    <x v="3"/>
    <s v="General"/>
    <x v="1"/>
    <n v="3.1"/>
    <s v="No"/>
    <n v="61"/>
    <x v="225"/>
    <x v="1"/>
    <n v="8"/>
    <n v="0"/>
    <n v="7434.31"/>
    <s v="Labor"/>
    <n v="4881.5600000000004"/>
    <n v="4.2"/>
    <x v="9"/>
    <x v="0"/>
    <x v="0"/>
    <n v="4881.5600000000004"/>
    <n v="2552.75"/>
    <n v="0.65700000000000003"/>
    <n v="0"/>
  </r>
  <r>
    <x v="1039"/>
    <d v="2025-11-29T00:00:00"/>
    <d v="2025-12-01T02:24:00"/>
    <x v="7"/>
    <s v="36-55"/>
    <s v="Male"/>
    <x v="0"/>
    <s v="Neurological"/>
    <x v="0"/>
    <n v="2.1"/>
    <s v="No"/>
    <n v="95"/>
    <x v="441"/>
    <x v="1"/>
    <n v="13.3"/>
    <n v="1.3"/>
    <n v="11632.9"/>
    <s v="Labor"/>
    <n v="7969.01"/>
    <n v="3.4"/>
    <x v="6"/>
    <x v="1"/>
    <x v="6"/>
    <n v="7969.01"/>
    <n v="3663.89"/>
    <n v="0.68500000000000005"/>
    <n v="0"/>
  </r>
  <r>
    <x v="1040"/>
    <d v="2025-06-11T00:00:00"/>
    <d v="2025-06-12T04:48:00"/>
    <x v="1"/>
    <s v="18-35"/>
    <s v="Male"/>
    <x v="0"/>
    <s v="Respiratory"/>
    <x v="1"/>
    <n v="1.2"/>
    <s v="No"/>
    <n v="81"/>
    <x v="571"/>
    <x v="2"/>
    <n v="9"/>
    <n v="1"/>
    <n v="1884.32"/>
    <s v="Labor"/>
    <n v="1037.23"/>
    <n v="3.8"/>
    <x v="4"/>
    <x v="1"/>
    <x v="2"/>
    <n v="1037.23"/>
    <n v="847.09"/>
    <n v="0.55000000000000004"/>
    <n v="0"/>
  </r>
  <r>
    <x v="1041"/>
    <d v="2025-08-14T00:00:00"/>
    <d v="2025-08-18T07:12:00"/>
    <x v="3"/>
    <s v="56+"/>
    <s v="Female"/>
    <x v="2"/>
    <s v="Neurological"/>
    <x v="1"/>
    <n v="4.3"/>
    <s v="No"/>
    <n v="50"/>
    <x v="93"/>
    <x v="0"/>
    <n v="13.1"/>
    <n v="1.1000000000000001"/>
    <n v="8204.39"/>
    <s v="Labor"/>
    <n v="4706.16"/>
    <n v="3.8"/>
    <x v="14"/>
    <x v="1"/>
    <x v="2"/>
    <n v="4706.16"/>
    <n v="3498.23"/>
    <n v="0.57399999999999995"/>
    <n v="0"/>
  </r>
  <r>
    <x v="1042"/>
    <d v="2026-06-26T00:00:00"/>
    <d v="2026-07-02T00:00:00"/>
    <x v="7"/>
    <s v="36-55"/>
    <s v="Male"/>
    <x v="0"/>
    <s v="General"/>
    <x v="0"/>
    <n v="6"/>
    <s v="No"/>
    <n v="83"/>
    <x v="436"/>
    <x v="1"/>
    <n v="10.6"/>
    <n v="2.6"/>
    <n v="13952.34"/>
    <s v="Equipment"/>
    <n v="8289.14"/>
    <n v="2.4"/>
    <x v="17"/>
    <x v="0"/>
    <x v="3"/>
    <n v="8289.14"/>
    <n v="5663.2"/>
    <n v="0.59399999999999997"/>
    <n v="0"/>
  </r>
  <r>
    <x v="1043"/>
    <d v="2026-02-24T00:00:00"/>
    <d v="2026-02-26T19:12:00"/>
    <x v="2"/>
    <s v="56+"/>
    <s v="Male"/>
    <x v="3"/>
    <s v="Respiratory"/>
    <x v="2"/>
    <n v="2.8"/>
    <s v="Yes"/>
    <n v="49"/>
    <x v="109"/>
    <x v="1"/>
    <n v="9.1"/>
    <n v="1.1000000000000001"/>
    <n v="4787.84"/>
    <s v="Labor"/>
    <n v="2580.16"/>
    <n v="3.3"/>
    <x v="5"/>
    <x v="0"/>
    <x v="0"/>
    <n v="2580.16"/>
    <n v="2207.6799999999998"/>
    <n v="0.53900000000000003"/>
    <n v="1"/>
  </r>
  <r>
    <x v="1044"/>
    <d v="2025-07-13T00:00:00"/>
    <d v="2025-07-14T04:48:00"/>
    <x v="1"/>
    <s v="36-55"/>
    <s v="Other"/>
    <x v="2"/>
    <s v="Neurological"/>
    <x v="0"/>
    <n v="1.2"/>
    <s v="Yes"/>
    <n v="116"/>
    <x v="535"/>
    <x v="1"/>
    <n v="9.6"/>
    <n v="1.6"/>
    <n v="1810.22"/>
    <s v="Equipment"/>
    <n v="1148.93"/>
    <n v="2.6"/>
    <x v="20"/>
    <x v="1"/>
    <x v="4"/>
    <n v="1148.93"/>
    <n v="661.29"/>
    <n v="0.63500000000000001"/>
    <n v="1"/>
  </r>
  <r>
    <x v="1045"/>
    <d v="2025-09-08T00:00:00"/>
    <d v="2025-09-10T21:36:00"/>
    <x v="0"/>
    <s v="0-17"/>
    <s v="Female"/>
    <x v="0"/>
    <s v="General"/>
    <x v="2"/>
    <n v="2.9"/>
    <s v="Yes"/>
    <n v="53"/>
    <x v="307"/>
    <x v="1"/>
    <n v="10"/>
    <n v="0"/>
    <n v="9085.85"/>
    <s v="Supplies"/>
    <n v="5808.82"/>
    <n v="3.8"/>
    <x v="3"/>
    <x v="1"/>
    <x v="0"/>
    <n v="5808.82"/>
    <n v="3277.03"/>
    <n v="0.63900000000000001"/>
    <n v="1"/>
  </r>
  <r>
    <x v="1046"/>
    <d v="2026-12-01T00:00:00"/>
    <d v="2026-12-16T09:36:00"/>
    <x v="5"/>
    <s v="36-55"/>
    <s v="Female"/>
    <x v="2"/>
    <s v="General"/>
    <x v="1"/>
    <n v="15.4"/>
    <s v="Yes"/>
    <n v="41"/>
    <x v="3"/>
    <x v="1"/>
    <n v="8"/>
    <n v="0"/>
    <n v="41007.660000000003"/>
    <s v="Supplies"/>
    <n v="27740.84"/>
    <n v="4.4000000000000004"/>
    <x v="2"/>
    <x v="0"/>
    <x v="0"/>
    <n v="27740.84"/>
    <n v="13266.82"/>
    <n v="0.67600000000000005"/>
    <n v="1"/>
  </r>
  <r>
    <x v="1047"/>
    <d v="2026-05-27T00:00:00"/>
    <d v="2026-05-28T07:12:00"/>
    <x v="1"/>
    <s v="56+"/>
    <s v="Female"/>
    <x v="0"/>
    <s v="Respiratory"/>
    <x v="0"/>
    <n v="1.3"/>
    <s v="Yes"/>
    <n v="115"/>
    <x v="14"/>
    <x v="2"/>
    <n v="13.3"/>
    <n v="1.3"/>
    <n v="1893.61"/>
    <s v="Labor"/>
    <n v="1105.6400000000001"/>
    <n v="2.5"/>
    <x v="11"/>
    <x v="0"/>
    <x v="1"/>
    <n v="1105.6400000000001"/>
    <n v="787.97"/>
    <n v="0.58399999999999996"/>
    <n v="1"/>
  </r>
  <r>
    <x v="1048"/>
    <d v="2025-03-24T00:00:00"/>
    <d v="2025-03-27T19:12:00"/>
    <x v="3"/>
    <s v="18-35"/>
    <s v="Male"/>
    <x v="1"/>
    <s v="Neurological"/>
    <x v="0"/>
    <n v="3.8"/>
    <s v="Yes"/>
    <n v="79"/>
    <x v="139"/>
    <x v="0"/>
    <n v="13.6"/>
    <n v="1.6"/>
    <n v="10207.33"/>
    <s v="Labor"/>
    <n v="5892.7"/>
    <n v="3.4"/>
    <x v="23"/>
    <x v="1"/>
    <x v="0"/>
    <n v="5892.7"/>
    <n v="4314.63"/>
    <n v="0.57699999999999996"/>
    <n v="1"/>
  </r>
  <r>
    <x v="1049"/>
    <d v="2026-06-10T00:00:00"/>
    <d v="2026-06-10T16:48:00"/>
    <x v="1"/>
    <s v="0-17"/>
    <s v="Female"/>
    <x v="1"/>
    <s v="Neurological"/>
    <x v="0"/>
    <n v="0.7"/>
    <s v="Yes"/>
    <n v="86"/>
    <x v="191"/>
    <x v="2"/>
    <n v="9.9"/>
    <n v="1.9"/>
    <n v="2290.4699999999998"/>
    <s v="Labor"/>
    <n v="1672.52"/>
    <n v="2.7"/>
    <x v="17"/>
    <x v="0"/>
    <x v="2"/>
    <n v="1672.52"/>
    <n v="617.95000000000005"/>
    <n v="0.73"/>
    <n v="1"/>
  </r>
  <r>
    <x v="1050"/>
    <d v="2026-10-02T00:00:00"/>
    <d v="2026-10-07T09:36:00"/>
    <x v="2"/>
    <s v="18-35"/>
    <s v="Female"/>
    <x v="2"/>
    <s v="Infection"/>
    <x v="1"/>
    <n v="5.4"/>
    <s v="Yes"/>
    <n v="62"/>
    <x v="350"/>
    <x v="1"/>
    <n v="14.2"/>
    <n v="2.2000000000000002"/>
    <n v="6923.02"/>
    <s v="Supplies"/>
    <n v="3981.23"/>
    <n v="3.3"/>
    <x v="0"/>
    <x v="0"/>
    <x v="3"/>
    <n v="3981.23"/>
    <n v="2941.79"/>
    <n v="0.57499999999999996"/>
    <n v="1"/>
  </r>
  <r>
    <x v="1051"/>
    <d v="2026-08-12T00:00:00"/>
    <d v="2026-08-12T21:36:00"/>
    <x v="0"/>
    <s v="18-35"/>
    <s v="Female"/>
    <x v="3"/>
    <s v="Injury"/>
    <x v="0"/>
    <n v="0.9"/>
    <s v="No"/>
    <n v="58"/>
    <x v="572"/>
    <x v="0"/>
    <n v="9.3000000000000007"/>
    <n v="1.3"/>
    <n v="11318.28"/>
    <s v="Equipment"/>
    <n v="7633.18"/>
    <n v="3.5"/>
    <x v="21"/>
    <x v="0"/>
    <x v="2"/>
    <n v="7633.18"/>
    <n v="3685.1"/>
    <n v="0.67400000000000004"/>
    <n v="0"/>
  </r>
  <r>
    <x v="1052"/>
    <d v="2026-03-25T00:00:00"/>
    <d v="2026-03-27T04:48:00"/>
    <x v="6"/>
    <s v="18-35"/>
    <s v="Male"/>
    <x v="2"/>
    <s v="Injury"/>
    <x v="0"/>
    <n v="2.2000000000000002"/>
    <s v="Yes"/>
    <n v="43"/>
    <x v="116"/>
    <x v="0"/>
    <n v="8"/>
    <n v="0"/>
    <n v="4890.8100000000004"/>
    <s v="Labor"/>
    <n v="2915.32"/>
    <n v="4.4000000000000004"/>
    <x v="15"/>
    <x v="0"/>
    <x v="2"/>
    <n v="2915.32"/>
    <n v="1975.49"/>
    <n v="0.59599999999999997"/>
    <n v="1"/>
  </r>
  <r>
    <x v="1053"/>
    <d v="2026-07-16T00:00:00"/>
    <d v="2026-07-18T02:24:00"/>
    <x v="3"/>
    <s v="18-35"/>
    <s v="Male"/>
    <x v="1"/>
    <s v="Respiratory"/>
    <x v="0"/>
    <n v="2.1"/>
    <s v="No"/>
    <n v="78"/>
    <x v="322"/>
    <x v="0"/>
    <n v="9.4"/>
    <n v="1.4"/>
    <n v="8063.64"/>
    <s v="Supplies"/>
    <n v="4765.3"/>
    <n v="3.5"/>
    <x v="1"/>
    <x v="0"/>
    <x v="2"/>
    <n v="4765.3"/>
    <n v="3298.34"/>
    <n v="0.59099999999999997"/>
    <n v="0"/>
  </r>
  <r>
    <x v="1054"/>
    <d v="2026-10-17T00:00:00"/>
    <d v="2026-10-24T07:12:00"/>
    <x v="4"/>
    <s v="18-35"/>
    <s v="Male"/>
    <x v="3"/>
    <s v="Cardiac"/>
    <x v="0"/>
    <n v="7.3"/>
    <s v="Yes"/>
    <n v="40"/>
    <x v="146"/>
    <x v="0"/>
    <n v="9.3000000000000007"/>
    <n v="1.3"/>
    <n v="16494.23"/>
    <s v="Labor"/>
    <n v="11321.9"/>
    <n v="4"/>
    <x v="0"/>
    <x v="0"/>
    <x v="6"/>
    <n v="11321.9"/>
    <n v="5172.33"/>
    <n v="0.68600000000000005"/>
    <n v="1"/>
  </r>
  <r>
    <x v="1055"/>
    <d v="2026-12-12T00:00:00"/>
    <d v="2026-12-13T07:12:00"/>
    <x v="1"/>
    <s v="36-55"/>
    <s v="Female"/>
    <x v="2"/>
    <s v="Digestive"/>
    <x v="0"/>
    <n v="1.3"/>
    <s v="Yes"/>
    <n v="128"/>
    <x v="573"/>
    <x v="1"/>
    <n v="15.6"/>
    <n v="3.6"/>
    <n v="1929.91"/>
    <s v="Equipment"/>
    <n v="1143.72"/>
    <n v="2.5"/>
    <x v="2"/>
    <x v="0"/>
    <x v="6"/>
    <n v="1143.72"/>
    <n v="786.19"/>
    <n v="0.59299999999999997"/>
    <n v="1"/>
  </r>
  <r>
    <x v="1056"/>
    <d v="2025-09-13T00:00:00"/>
    <d v="2025-09-14T04:48:00"/>
    <x v="1"/>
    <s v="18-35"/>
    <s v="Male"/>
    <x v="2"/>
    <s v="Infection"/>
    <x v="0"/>
    <n v="1.2"/>
    <s v="Yes"/>
    <n v="100"/>
    <x v="176"/>
    <x v="1"/>
    <n v="10"/>
    <n v="2"/>
    <n v="2058.61"/>
    <s v="Equipment"/>
    <n v="1501.15"/>
    <n v="2.7"/>
    <x v="3"/>
    <x v="1"/>
    <x v="5"/>
    <n v="1501.15"/>
    <n v="557.46"/>
    <n v="0.72899999999999998"/>
    <n v="1"/>
  </r>
  <r>
    <x v="1057"/>
    <d v="2025-06-19T00:00:00"/>
    <d v="2025-06-20T21:36:00"/>
    <x v="4"/>
    <s v="36-55"/>
    <s v="Female"/>
    <x v="0"/>
    <s v="Neurological"/>
    <x v="2"/>
    <n v="1.9"/>
    <s v="Yes"/>
    <n v="88"/>
    <x v="185"/>
    <x v="2"/>
    <n v="8"/>
    <n v="0"/>
    <n v="17986.7"/>
    <s v="Labor"/>
    <n v="11766.44"/>
    <n v="4.0999999999999996"/>
    <x v="4"/>
    <x v="1"/>
    <x v="2"/>
    <n v="11766.44"/>
    <n v="6220.26"/>
    <n v="0.65400000000000003"/>
    <n v="1"/>
  </r>
  <r>
    <x v="1058"/>
    <d v="2026-06-28T00:00:00"/>
    <d v="2026-07-01T12:00:00"/>
    <x v="0"/>
    <s v="36-55"/>
    <s v="Female"/>
    <x v="1"/>
    <s v="Infection"/>
    <x v="1"/>
    <n v="3.5"/>
    <s v="Yes"/>
    <n v="87"/>
    <x v="313"/>
    <x v="1"/>
    <n v="8"/>
    <n v="0"/>
    <n v="9945.31"/>
    <s v="Supplies"/>
    <n v="4710.0200000000004"/>
    <n v="3.6"/>
    <x v="17"/>
    <x v="0"/>
    <x v="4"/>
    <n v="4710.0200000000004"/>
    <n v="5235.29"/>
    <n v="0.47399999999999998"/>
    <n v="1"/>
  </r>
  <r>
    <x v="1059"/>
    <d v="2026-12-15T00:00:00"/>
    <d v="2026-12-20T12:00:00"/>
    <x v="4"/>
    <s v="36-55"/>
    <s v="Male"/>
    <x v="3"/>
    <s v="Cardiac"/>
    <x v="1"/>
    <n v="5.5"/>
    <s v="No"/>
    <n v="57"/>
    <x v="173"/>
    <x v="2"/>
    <n v="8"/>
    <n v="0"/>
    <n v="17661.45"/>
    <s v="Supplies"/>
    <n v="13976.26"/>
    <n v="4.5"/>
    <x v="2"/>
    <x v="0"/>
    <x v="0"/>
    <n v="13976.26"/>
    <n v="3685.19"/>
    <n v="0.79100000000000004"/>
    <n v="0"/>
  </r>
  <r>
    <x v="1060"/>
    <d v="2025-02-17T00:00:00"/>
    <d v="2025-02-23T19:12:00"/>
    <x v="0"/>
    <s v="18-35"/>
    <s v="Female"/>
    <x v="2"/>
    <s v="Infection"/>
    <x v="1"/>
    <n v="6.8"/>
    <s v="Yes"/>
    <n v="79"/>
    <x v="260"/>
    <x v="0"/>
    <n v="12.8"/>
    <n v="0.8"/>
    <n v="12041.39"/>
    <s v="Supplies"/>
    <n v="7217.87"/>
    <n v="3.9"/>
    <x v="13"/>
    <x v="1"/>
    <x v="0"/>
    <n v="7217.87"/>
    <n v="4823.5200000000004"/>
    <n v="0.59899999999999998"/>
    <n v="1"/>
  </r>
  <r>
    <x v="1061"/>
    <d v="2026-02-11T00:00:00"/>
    <d v="2026-02-17T00:00:00"/>
    <x v="4"/>
    <s v="36-55"/>
    <s v="Male"/>
    <x v="0"/>
    <s v="Cardiac"/>
    <x v="0"/>
    <n v="6"/>
    <s v="Yes"/>
    <n v="66"/>
    <x v="547"/>
    <x v="1"/>
    <n v="9.3000000000000007"/>
    <n v="1.3"/>
    <n v="16837.32"/>
    <s v="Labor"/>
    <n v="11199.98"/>
    <n v="3.4"/>
    <x v="5"/>
    <x v="0"/>
    <x v="1"/>
    <n v="11199.98"/>
    <n v="5637.34"/>
    <n v="0.66500000000000004"/>
    <n v="1"/>
  </r>
  <r>
    <x v="1062"/>
    <d v="2026-05-05T00:00:00"/>
    <d v="2026-05-08T04:48:00"/>
    <x v="6"/>
    <s v="0-17"/>
    <s v="Female"/>
    <x v="2"/>
    <s v="Digestive"/>
    <x v="1"/>
    <n v="3.2"/>
    <s v="No"/>
    <n v="43"/>
    <x v="574"/>
    <x v="1"/>
    <n v="8.6999999999999993"/>
    <n v="0.7"/>
    <n v="3231.37"/>
    <s v="Supplies"/>
    <n v="1736.45"/>
    <n v="4.5999999999999996"/>
    <x v="11"/>
    <x v="0"/>
    <x v="0"/>
    <n v="1736.45"/>
    <n v="1494.92"/>
    <n v="0.53700000000000003"/>
    <n v="0"/>
  </r>
  <r>
    <x v="1063"/>
    <d v="2026-09-15T00:00:00"/>
    <d v="2026-09-15T21:36:00"/>
    <x v="2"/>
    <s v="36-55"/>
    <s v="Male"/>
    <x v="1"/>
    <s v="Cardiac"/>
    <x v="0"/>
    <n v="0.9"/>
    <s v="Yes"/>
    <n v="56"/>
    <x v="59"/>
    <x v="2"/>
    <n v="12.6"/>
    <n v="0.6"/>
    <n v="3349.3"/>
    <s v="Labor"/>
    <n v="1855.73"/>
    <n v="3.5"/>
    <x v="19"/>
    <x v="0"/>
    <x v="0"/>
    <n v="1855.73"/>
    <n v="1493.57"/>
    <n v="0.55400000000000005"/>
    <n v="1"/>
  </r>
  <r>
    <x v="1064"/>
    <d v="2026-07-20T00:00:00"/>
    <d v="2026-07-26T12:00:00"/>
    <x v="5"/>
    <s v="36-55"/>
    <s v="Male"/>
    <x v="0"/>
    <s v="Cardiac"/>
    <x v="0"/>
    <n v="6.5"/>
    <s v="Yes"/>
    <n v="63"/>
    <x v="69"/>
    <x v="1"/>
    <n v="11"/>
    <n v="1"/>
    <n v="30754.98"/>
    <s v="Supplies"/>
    <n v="20079.32"/>
    <n v="3.3"/>
    <x v="1"/>
    <x v="0"/>
    <x v="0"/>
    <n v="20079.32"/>
    <n v="10675.66"/>
    <n v="0.65300000000000002"/>
    <n v="1"/>
  </r>
  <r>
    <x v="1065"/>
    <d v="2026-01-28T00:00:00"/>
    <d v="2026-02-03T21:36:00"/>
    <x v="0"/>
    <s v="18-35"/>
    <s v="Male"/>
    <x v="1"/>
    <s v="General"/>
    <x v="0"/>
    <n v="6.9"/>
    <s v="Yes"/>
    <n v="96"/>
    <x v="202"/>
    <x v="1"/>
    <n v="10.4"/>
    <n v="0.4"/>
    <n v="14845.27"/>
    <s v="Labor"/>
    <n v="7568.87"/>
    <n v="3.8"/>
    <x v="9"/>
    <x v="0"/>
    <x v="2"/>
    <n v="7568.87"/>
    <n v="7276.4"/>
    <n v="0.51"/>
    <n v="1"/>
  </r>
  <r>
    <x v="1066"/>
    <d v="2026-12-25T00:00:00"/>
    <d v="2026-12-25T02:24:00"/>
    <x v="1"/>
    <s v="18-35"/>
    <s v="Other"/>
    <x v="1"/>
    <s v="Cardiac"/>
    <x v="1"/>
    <n v="0.1"/>
    <s v="Yes"/>
    <n v="72"/>
    <x v="377"/>
    <x v="0"/>
    <n v="11.1"/>
    <n v="1.1000000000000001"/>
    <n v="1684.94"/>
    <s v="Supplies"/>
    <n v="904.73"/>
    <n v="3.5"/>
    <x v="2"/>
    <x v="0"/>
    <x v="3"/>
    <n v="904.73"/>
    <n v="780.21"/>
    <n v="0.53700000000000003"/>
    <n v="1"/>
  </r>
  <r>
    <x v="1067"/>
    <d v="2026-08-06T00:00:00"/>
    <d v="2026-08-08T19:12:00"/>
    <x v="7"/>
    <s v="18-35"/>
    <s v="Female"/>
    <x v="2"/>
    <s v="Cardiac"/>
    <x v="0"/>
    <n v="2.8"/>
    <s v="No"/>
    <n v="80"/>
    <x v="430"/>
    <x v="0"/>
    <n v="9.8000000000000007"/>
    <n v="1.8"/>
    <n v="12687.75"/>
    <s v="Equipment"/>
    <n v="8257.8799999999992"/>
    <n v="4.2"/>
    <x v="21"/>
    <x v="0"/>
    <x v="2"/>
    <n v="8257.8799999999992"/>
    <n v="4429.87"/>
    <n v="0.65100000000000002"/>
    <n v="0"/>
  </r>
  <r>
    <x v="1068"/>
    <d v="2025-12-06T00:00:00"/>
    <d v="2025-12-07T07:12:00"/>
    <x v="1"/>
    <s v="0-17"/>
    <s v="Male"/>
    <x v="0"/>
    <s v="Neurological"/>
    <x v="1"/>
    <n v="1.3"/>
    <s v="No"/>
    <n v="92"/>
    <x v="10"/>
    <x v="0"/>
    <n v="8.6"/>
    <n v="0.6"/>
    <n v="1563.51"/>
    <s v="Labor"/>
    <n v="752.38"/>
    <n v="3.8"/>
    <x v="7"/>
    <x v="1"/>
    <x v="5"/>
    <n v="752.38"/>
    <n v="811.13"/>
    <n v="0.48099999999999998"/>
    <n v="0"/>
  </r>
  <r>
    <x v="1069"/>
    <d v="2026-12-14T00:00:00"/>
    <d v="2026-12-20T16:48:00"/>
    <x v="7"/>
    <s v="18-35"/>
    <s v="Male"/>
    <x v="1"/>
    <s v="Infection"/>
    <x v="2"/>
    <n v="6.7"/>
    <s v="Yes"/>
    <n v="48"/>
    <x v="173"/>
    <x v="1"/>
    <n v="13.6"/>
    <n v="1.6"/>
    <n v="13900.28"/>
    <s v="Equipment"/>
    <n v="9039.64"/>
    <n v="4.0999999999999996"/>
    <x v="2"/>
    <x v="0"/>
    <x v="0"/>
    <n v="9039.64"/>
    <n v="4860.6400000000003"/>
    <n v="0.65"/>
    <n v="1"/>
  </r>
  <r>
    <x v="1070"/>
    <d v="2026-08-10T00:00:00"/>
    <d v="2026-08-13T12:00:00"/>
    <x v="7"/>
    <s v="56+"/>
    <s v="Female"/>
    <x v="0"/>
    <s v="Injury"/>
    <x v="1"/>
    <n v="3.5"/>
    <s v="Yes"/>
    <n v="91"/>
    <x v="575"/>
    <x v="1"/>
    <n v="11.2"/>
    <n v="1.2"/>
    <n v="11771.25"/>
    <s v="Labor"/>
    <n v="8936.5499999999993"/>
    <n v="3.4"/>
    <x v="21"/>
    <x v="0"/>
    <x v="0"/>
    <n v="8936.5499999999993"/>
    <n v="2834.7"/>
    <n v="0.75900000000000001"/>
    <n v="1"/>
  </r>
  <r>
    <x v="1071"/>
    <d v="2026-08-02T00:00:00"/>
    <d v="2026-08-05T16:48:00"/>
    <x v="0"/>
    <s v="18-35"/>
    <s v="Male"/>
    <x v="2"/>
    <s v="Injury"/>
    <x v="0"/>
    <n v="3.7"/>
    <s v="No"/>
    <n v="78"/>
    <x v="409"/>
    <x v="1"/>
    <n v="11.1"/>
    <n v="1.1000000000000001"/>
    <n v="12661.04"/>
    <s v="Labor"/>
    <n v="8194.32"/>
    <n v="2.9"/>
    <x v="21"/>
    <x v="0"/>
    <x v="4"/>
    <n v="8194.32"/>
    <n v="4466.72"/>
    <n v="0.64700000000000002"/>
    <n v="0"/>
  </r>
  <r>
    <x v="1072"/>
    <d v="2025-03-22T00:00:00"/>
    <d v="2025-03-26T12:00:00"/>
    <x v="0"/>
    <s v="36-55"/>
    <s v="Other"/>
    <x v="0"/>
    <s v="Neurological"/>
    <x v="1"/>
    <n v="4.5"/>
    <s v="Yes"/>
    <n v="85"/>
    <x v="156"/>
    <x v="2"/>
    <n v="9.1999999999999993"/>
    <n v="1.2"/>
    <n v="11618.16"/>
    <s v="Labor"/>
    <n v="6350.85"/>
    <n v="2.9"/>
    <x v="23"/>
    <x v="1"/>
    <x v="6"/>
    <n v="6350.85"/>
    <n v="5267.31"/>
    <n v="0.54700000000000004"/>
    <n v="1"/>
  </r>
  <r>
    <x v="1073"/>
    <d v="2026-01-30T00:00:00"/>
    <d v="2026-02-01T12:00:00"/>
    <x v="6"/>
    <s v="36-55"/>
    <s v="Female"/>
    <x v="2"/>
    <s v="Respiratory"/>
    <x v="2"/>
    <n v="2.5"/>
    <s v="Yes"/>
    <n v="56"/>
    <x v="99"/>
    <x v="1"/>
    <n v="10"/>
    <n v="0"/>
    <n v="4076.85"/>
    <s v="Labor"/>
    <n v="2422.2600000000002"/>
    <n v="4.3"/>
    <x v="9"/>
    <x v="0"/>
    <x v="5"/>
    <n v="2422.2600000000002"/>
    <n v="1654.59"/>
    <n v="0.59399999999999997"/>
    <n v="1"/>
  </r>
  <r>
    <x v="1074"/>
    <d v="2026-10-03T00:00:00"/>
    <d v="2026-10-04T21:36:00"/>
    <x v="0"/>
    <s v="36-55"/>
    <s v="Female"/>
    <x v="0"/>
    <s v="Digestive"/>
    <x v="0"/>
    <n v="1.9"/>
    <s v="Yes"/>
    <n v="47"/>
    <x v="317"/>
    <x v="1"/>
    <n v="9.6999999999999993"/>
    <n v="1.7"/>
    <n v="8548.86"/>
    <s v="Labor"/>
    <n v="5876.97"/>
    <n v="3.4"/>
    <x v="0"/>
    <x v="0"/>
    <x v="6"/>
    <n v="5876.97"/>
    <n v="2671.89"/>
    <n v="0.68700000000000006"/>
    <n v="1"/>
  </r>
  <r>
    <x v="1075"/>
    <d v="2026-11-04T00:00:00"/>
    <d v="2026-11-04T16:48:00"/>
    <x v="1"/>
    <s v="56+"/>
    <s v="Other"/>
    <x v="1"/>
    <s v="General"/>
    <x v="0"/>
    <n v="0.7"/>
    <s v="Yes"/>
    <n v="127"/>
    <x v="346"/>
    <x v="1"/>
    <n v="14.1"/>
    <n v="2.1"/>
    <n v="2021.02"/>
    <s v="Equipment"/>
    <n v="1330.34"/>
    <n v="2.5"/>
    <x v="18"/>
    <x v="0"/>
    <x v="1"/>
    <n v="1330.34"/>
    <n v="690.68"/>
    <n v="0.65800000000000003"/>
    <n v="1"/>
  </r>
  <r>
    <x v="1076"/>
    <d v="2026-01-16T00:00:00"/>
    <d v="2026-01-16T04:48:00"/>
    <x v="1"/>
    <s v="56+"/>
    <s v="Male"/>
    <x v="1"/>
    <s v="Cardiac"/>
    <x v="0"/>
    <n v="0.2"/>
    <s v="Yes"/>
    <n v="119"/>
    <x v="239"/>
    <x v="1"/>
    <n v="13.1"/>
    <n v="1.1000000000000001"/>
    <n v="2291.17"/>
    <s v="Labor"/>
    <n v="1354.68"/>
    <n v="3.1"/>
    <x v="9"/>
    <x v="0"/>
    <x v="5"/>
    <n v="1354.68"/>
    <n v="936.49"/>
    <n v="0.59099999999999997"/>
    <n v="1"/>
  </r>
  <r>
    <x v="1077"/>
    <d v="2025-08-12T00:00:00"/>
    <d v="2025-08-12T14:24:00"/>
    <x v="1"/>
    <s v="56+"/>
    <s v="Male"/>
    <x v="3"/>
    <s v="Infection"/>
    <x v="0"/>
    <n v="0.6"/>
    <s v="No"/>
    <n v="102"/>
    <x v="252"/>
    <x v="2"/>
    <n v="9.3000000000000007"/>
    <n v="1.3"/>
    <n v="1326.06"/>
    <s v="Supplies"/>
    <n v="817.21"/>
    <n v="3.2"/>
    <x v="14"/>
    <x v="1"/>
    <x v="1"/>
    <n v="817.21"/>
    <n v="508.85"/>
    <n v="0.61599999999999999"/>
    <n v="0"/>
  </r>
  <r>
    <x v="1078"/>
    <d v="2025-01-29T00:00:00"/>
    <d v="2025-01-30T09:36:00"/>
    <x v="3"/>
    <s v="56+"/>
    <s v="Male"/>
    <x v="0"/>
    <s v="Cardiac"/>
    <x v="1"/>
    <n v="1.4"/>
    <s v="Yes"/>
    <n v="57"/>
    <x v="50"/>
    <x v="1"/>
    <n v="9"/>
    <n v="1"/>
    <n v="9570.5"/>
    <s v="Supplies"/>
    <n v="6230.52"/>
    <n v="3.6"/>
    <x v="22"/>
    <x v="1"/>
    <x v="2"/>
    <n v="6230.52"/>
    <n v="3339.98"/>
    <n v="0.65100000000000002"/>
    <n v="1"/>
  </r>
  <r>
    <x v="1079"/>
    <d v="2026-11-27T00:00:00"/>
    <d v="2026-11-27T12:00:00"/>
    <x v="1"/>
    <s v="18-35"/>
    <s v="Male"/>
    <x v="0"/>
    <s v="General"/>
    <x v="1"/>
    <n v="0.5"/>
    <s v="Yes"/>
    <n v="84"/>
    <x v="555"/>
    <x v="0"/>
    <n v="11.1"/>
    <n v="1.1000000000000001"/>
    <n v="1814.41"/>
    <s v="Labor"/>
    <n v="1117.92"/>
    <n v="3"/>
    <x v="18"/>
    <x v="0"/>
    <x v="5"/>
    <n v="1117.92"/>
    <n v="696.49"/>
    <n v="0.61599999999999999"/>
    <n v="1"/>
  </r>
  <r>
    <x v="1080"/>
    <d v="2026-10-29T00:00:00"/>
    <d v="2026-11-09T12:00:00"/>
    <x v="7"/>
    <s v="36-55"/>
    <s v="Other"/>
    <x v="2"/>
    <s v="Cardiac"/>
    <x v="0"/>
    <n v="11.5"/>
    <s v="Yes"/>
    <n v="95"/>
    <x v="576"/>
    <x v="0"/>
    <n v="9.5"/>
    <n v="1.5"/>
    <n v="15884.88"/>
    <s v="Equipment"/>
    <n v="10152.040000000001"/>
    <n v="3.2"/>
    <x v="0"/>
    <x v="0"/>
    <x v="2"/>
    <n v="10152.040000000001"/>
    <n v="5732.84"/>
    <n v="0.63900000000000001"/>
    <n v="1"/>
  </r>
  <r>
    <x v="1081"/>
    <d v="2025-04-30T00:00:00"/>
    <d v="2025-05-03T16:48:00"/>
    <x v="6"/>
    <s v="56+"/>
    <s v="Male"/>
    <x v="0"/>
    <s v="Injury"/>
    <x v="1"/>
    <n v="3.7"/>
    <s v="Yes"/>
    <n v="28"/>
    <x v="218"/>
    <x v="1"/>
    <n v="13.7"/>
    <n v="1.7"/>
    <n v="3949.72"/>
    <s v="Labor"/>
    <n v="2099.94"/>
    <n v="3.6"/>
    <x v="10"/>
    <x v="1"/>
    <x v="1"/>
    <n v="2099.94"/>
    <n v="1849.78"/>
    <n v="0.53200000000000003"/>
    <n v="1"/>
  </r>
  <r>
    <x v="1082"/>
    <d v="2025-07-29T00:00:00"/>
    <d v="2025-07-30T19:12:00"/>
    <x v="4"/>
    <s v="36-55"/>
    <s v="Female"/>
    <x v="0"/>
    <s v="Cardiac"/>
    <x v="1"/>
    <n v="1.8"/>
    <s v="Yes"/>
    <n v="89"/>
    <x v="559"/>
    <x v="1"/>
    <n v="13.1"/>
    <n v="1.1000000000000001"/>
    <n v="15818.18"/>
    <s v="Supplies"/>
    <n v="11345.83"/>
    <n v="3.5"/>
    <x v="20"/>
    <x v="1"/>
    <x v="0"/>
    <n v="11345.83"/>
    <n v="4472.3500000000004"/>
    <n v="0.71699999999999997"/>
    <n v="1"/>
  </r>
  <r>
    <x v="1083"/>
    <d v="2025-10-22T00:00:00"/>
    <d v="2025-10-22T09:36:00"/>
    <x v="1"/>
    <s v="56+"/>
    <s v="Female"/>
    <x v="2"/>
    <s v="General"/>
    <x v="1"/>
    <n v="0.4"/>
    <s v="No"/>
    <n v="55"/>
    <x v="561"/>
    <x v="1"/>
    <n v="8"/>
    <n v="0"/>
    <n v="1698.36"/>
    <s v="Labor"/>
    <n v="930.45"/>
    <n v="3.8"/>
    <x v="8"/>
    <x v="1"/>
    <x v="1"/>
    <n v="930.45"/>
    <n v="767.91"/>
    <n v="0.54800000000000004"/>
    <n v="0"/>
  </r>
  <r>
    <x v="1084"/>
    <d v="2025-02-23T00:00:00"/>
    <d v="2025-02-24T19:12:00"/>
    <x v="2"/>
    <s v="0-17"/>
    <s v="Male"/>
    <x v="2"/>
    <s v="Infection"/>
    <x v="0"/>
    <n v="1.8"/>
    <s v="Yes"/>
    <n v="33"/>
    <x v="421"/>
    <x v="1"/>
    <n v="16.3"/>
    <n v="4.3"/>
    <n v="5207.45"/>
    <s v="Labor"/>
    <n v="3885.53"/>
    <n v="3.2"/>
    <x v="13"/>
    <x v="1"/>
    <x v="4"/>
    <n v="3885.53"/>
    <n v="1321.92"/>
    <n v="0.746"/>
    <n v="1"/>
  </r>
  <r>
    <x v="1085"/>
    <d v="2026-09-24T00:00:00"/>
    <d v="2026-09-24T21:36:00"/>
    <x v="2"/>
    <s v="36-55"/>
    <s v="Male"/>
    <x v="0"/>
    <s v="Infection"/>
    <x v="0"/>
    <n v="0.9"/>
    <s v="Yes"/>
    <n v="76"/>
    <x v="387"/>
    <x v="0"/>
    <n v="10.8"/>
    <n v="0.8"/>
    <n v="3222.92"/>
    <s v="Equipment"/>
    <n v="1777.8"/>
    <n v="3.4"/>
    <x v="19"/>
    <x v="0"/>
    <x v="3"/>
    <n v="1777.8"/>
    <n v="1445.12"/>
    <n v="0.55200000000000005"/>
    <n v="1"/>
  </r>
  <r>
    <x v="1086"/>
    <d v="2026-02-01T00:00:00"/>
    <d v="2026-02-06T02:24:00"/>
    <x v="4"/>
    <s v="56+"/>
    <s v="Male"/>
    <x v="2"/>
    <s v="Injury"/>
    <x v="0"/>
    <n v="5.0999999999999996"/>
    <s v="Yes"/>
    <n v="108"/>
    <x v="577"/>
    <x v="0"/>
    <n v="10.8"/>
    <n v="2.8"/>
    <n v="12593.53"/>
    <s v="Supplies"/>
    <n v="8918.17"/>
    <n v="3.3"/>
    <x v="5"/>
    <x v="0"/>
    <x v="4"/>
    <n v="8918.17"/>
    <n v="3675.36"/>
    <n v="0.70799999999999996"/>
    <n v="1"/>
  </r>
  <r>
    <x v="1087"/>
    <d v="2025-05-29T00:00:00"/>
    <d v="2025-06-04T21:36:00"/>
    <x v="5"/>
    <s v="18-35"/>
    <s v="Male"/>
    <x v="2"/>
    <s v="Neurological"/>
    <x v="1"/>
    <n v="6.9"/>
    <s v="Yes"/>
    <n v="22"/>
    <x v="125"/>
    <x v="1"/>
    <n v="8.9"/>
    <n v="0.9"/>
    <n v="23594.44"/>
    <s v="Supplies"/>
    <n v="15179.47"/>
    <n v="3.6"/>
    <x v="16"/>
    <x v="1"/>
    <x v="2"/>
    <n v="15179.47"/>
    <n v="8414.9699999999993"/>
    <n v="0.64300000000000002"/>
    <n v="1"/>
  </r>
  <r>
    <x v="1088"/>
    <d v="2026-05-20T00:00:00"/>
    <d v="2026-05-20T12:00:00"/>
    <x v="1"/>
    <s v="56+"/>
    <s v="Female"/>
    <x v="0"/>
    <s v="Injury"/>
    <x v="1"/>
    <n v="0.5"/>
    <s v="No"/>
    <n v="34"/>
    <x v="325"/>
    <x v="1"/>
    <n v="10.5"/>
    <n v="2.5"/>
    <n v="2254.61"/>
    <s v="Labor"/>
    <n v="1243.18"/>
    <n v="3.6"/>
    <x v="11"/>
    <x v="0"/>
    <x v="1"/>
    <n v="1243.18"/>
    <n v="1011.43"/>
    <n v="0.55100000000000005"/>
    <n v="0"/>
  </r>
  <r>
    <x v="1089"/>
    <d v="2026-08-21T00:00:00"/>
    <d v="2026-08-22T14:24:00"/>
    <x v="1"/>
    <s v="0-17"/>
    <s v="Male"/>
    <x v="1"/>
    <s v="Injury"/>
    <x v="0"/>
    <n v="1.6"/>
    <s v="Yes"/>
    <n v="73"/>
    <x v="214"/>
    <x v="1"/>
    <n v="11"/>
    <n v="1"/>
    <n v="2069.6999999999998"/>
    <s v="Labor"/>
    <n v="1127.26"/>
    <n v="3.4"/>
    <x v="21"/>
    <x v="0"/>
    <x v="5"/>
    <n v="1127.26"/>
    <n v="942.44"/>
    <n v="0.54500000000000004"/>
    <n v="1"/>
  </r>
  <r>
    <x v="1090"/>
    <d v="2025-11-17T00:00:00"/>
    <d v="2025-11-23T19:12:00"/>
    <x v="4"/>
    <s v="36-55"/>
    <s v="Female"/>
    <x v="0"/>
    <s v="General"/>
    <x v="0"/>
    <n v="6.8"/>
    <s v="Yes"/>
    <n v="93"/>
    <x v="343"/>
    <x v="1"/>
    <n v="12.2"/>
    <n v="2.2000000000000002"/>
    <n v="20899.330000000002"/>
    <s v="Supplies"/>
    <n v="12079.06"/>
    <n v="2.8"/>
    <x v="6"/>
    <x v="1"/>
    <x v="4"/>
    <n v="12079.06"/>
    <n v="8820.27"/>
    <n v="0.57799999999999996"/>
    <n v="1"/>
  </r>
  <r>
    <x v="1091"/>
    <d v="2025-11-06T00:00:00"/>
    <d v="2025-11-08T00:00:00"/>
    <x v="3"/>
    <s v="56+"/>
    <s v="Female"/>
    <x v="0"/>
    <s v="Cardiac"/>
    <x v="1"/>
    <n v="2"/>
    <s v="No"/>
    <n v="50"/>
    <x v="7"/>
    <x v="1"/>
    <n v="9.6"/>
    <n v="1.6"/>
    <n v="10021.36"/>
    <s v="Labor"/>
    <n v="5667.43"/>
    <n v="3.7"/>
    <x v="6"/>
    <x v="1"/>
    <x v="3"/>
    <n v="5667.43"/>
    <n v="4353.93"/>
    <n v="0.56599999999999995"/>
    <n v="0"/>
  </r>
  <r>
    <x v="1092"/>
    <d v="2025-08-23T00:00:00"/>
    <d v="2025-08-24T19:12:00"/>
    <x v="0"/>
    <s v="18-35"/>
    <s v="Male"/>
    <x v="0"/>
    <s v="Respiratory"/>
    <x v="0"/>
    <n v="1.8"/>
    <s v="Yes"/>
    <n v="103"/>
    <x v="58"/>
    <x v="2"/>
    <n v="10.6"/>
    <n v="2.6"/>
    <n v="8021.28"/>
    <s v="Labor"/>
    <n v="5226.8500000000004"/>
    <n v="2.9"/>
    <x v="14"/>
    <x v="1"/>
    <x v="5"/>
    <n v="5226.8500000000004"/>
    <n v="2794.43"/>
    <n v="0.65200000000000002"/>
    <n v="1"/>
  </r>
  <r>
    <x v="1093"/>
    <d v="2026-11-26T00:00:00"/>
    <d v="2026-11-28T00:00:00"/>
    <x v="2"/>
    <s v="0-17"/>
    <s v="Male"/>
    <x v="0"/>
    <s v="Digestive"/>
    <x v="0"/>
    <n v="2"/>
    <s v="Yes"/>
    <n v="66"/>
    <x v="102"/>
    <x v="1"/>
    <n v="9.3000000000000007"/>
    <n v="1.3"/>
    <n v="6356.28"/>
    <s v="Labor"/>
    <n v="3655.85"/>
    <n v="3.5"/>
    <x v="18"/>
    <x v="0"/>
    <x v="2"/>
    <n v="3655.85"/>
    <n v="2700.43"/>
    <n v="0.57499999999999996"/>
    <n v="1"/>
  </r>
  <r>
    <x v="1094"/>
    <d v="2026-01-20T00:00:00"/>
    <d v="2026-01-24T00:00:00"/>
    <x v="2"/>
    <s v="0-17"/>
    <s v="Female"/>
    <x v="1"/>
    <s v="Neurological"/>
    <x v="0"/>
    <n v="4"/>
    <s v="Yes"/>
    <n v="52"/>
    <x v="334"/>
    <x v="1"/>
    <n v="14.1"/>
    <n v="2.1"/>
    <n v="5422.72"/>
    <s v="Equipment"/>
    <n v="3587.55"/>
    <n v="3.4"/>
    <x v="9"/>
    <x v="0"/>
    <x v="1"/>
    <n v="3587.55"/>
    <n v="1835.17"/>
    <n v="0.66200000000000003"/>
    <n v="1"/>
  </r>
  <r>
    <x v="1095"/>
    <d v="2025-06-13T00:00:00"/>
    <d v="2025-07-02T12:00:00"/>
    <x v="5"/>
    <s v="56+"/>
    <s v="Male"/>
    <x v="0"/>
    <s v="Neurological"/>
    <x v="0"/>
    <n v="19.5"/>
    <s v="Yes"/>
    <n v="56"/>
    <x v="244"/>
    <x v="2"/>
    <n v="13.1"/>
    <n v="1.1000000000000001"/>
    <n v="50401.16"/>
    <s v="Equipment"/>
    <n v="33472.18"/>
    <n v="3.4"/>
    <x v="4"/>
    <x v="1"/>
    <x v="3"/>
    <n v="33472.18"/>
    <n v="16928.98"/>
    <n v="0.66400000000000003"/>
    <n v="1"/>
  </r>
  <r>
    <x v="1096"/>
    <d v="2026-02-14T00:00:00"/>
    <d v="2026-02-22T07:12:00"/>
    <x v="5"/>
    <s v="56+"/>
    <s v="Male"/>
    <x v="1"/>
    <s v="General"/>
    <x v="0"/>
    <n v="8.3000000000000007"/>
    <s v="Yes"/>
    <n v="68"/>
    <x v="128"/>
    <x v="2"/>
    <n v="13.3"/>
    <n v="1.3"/>
    <n v="32350.37"/>
    <s v="Labor"/>
    <n v="24645.79"/>
    <n v="3.8"/>
    <x v="5"/>
    <x v="0"/>
    <x v="5"/>
    <n v="24645.79"/>
    <n v="7704.58"/>
    <n v="0.76200000000000001"/>
    <n v="1"/>
  </r>
  <r>
    <x v="1097"/>
    <d v="2025-07-05T00:00:00"/>
    <d v="2025-07-06T02:24:00"/>
    <x v="2"/>
    <s v="0-17"/>
    <s v="Female"/>
    <x v="2"/>
    <s v="Neurological"/>
    <x v="0"/>
    <n v="1.1000000000000001"/>
    <s v="No"/>
    <n v="89"/>
    <x v="127"/>
    <x v="2"/>
    <n v="9.3000000000000007"/>
    <n v="1.3"/>
    <n v="4716.63"/>
    <s v="Supplies"/>
    <n v="2615.11"/>
    <n v="3.4"/>
    <x v="20"/>
    <x v="1"/>
    <x v="6"/>
    <n v="2615.11"/>
    <n v="2101.52"/>
    <n v="0.55400000000000005"/>
    <n v="0"/>
  </r>
  <r>
    <x v="1098"/>
    <d v="2025-10-26T00:00:00"/>
    <d v="2025-10-30T00:00:00"/>
    <x v="7"/>
    <s v="0-17"/>
    <s v="Female"/>
    <x v="2"/>
    <s v="Cardiac"/>
    <x v="1"/>
    <n v="4"/>
    <s v="Yes"/>
    <n v="43"/>
    <x v="299"/>
    <x v="1"/>
    <n v="10.1"/>
    <n v="0.1"/>
    <n v="12013.33"/>
    <s v="Labor"/>
    <n v="8262.18"/>
    <n v="4.3"/>
    <x v="8"/>
    <x v="1"/>
    <x v="4"/>
    <n v="8262.18"/>
    <n v="3751.15"/>
    <n v="0.68799999999999994"/>
    <n v="1"/>
  </r>
  <r>
    <x v="1099"/>
    <d v="2026-12-28T00:00:00"/>
    <d v="2027-01-01T14:24:00"/>
    <x v="4"/>
    <s v="56+"/>
    <s v="Female"/>
    <x v="3"/>
    <s v="Injury"/>
    <x v="2"/>
    <n v="4.5999999999999996"/>
    <s v="Yes"/>
    <n v="61"/>
    <x v="578"/>
    <x v="1"/>
    <n v="12.6"/>
    <n v="0.6"/>
    <n v="16765.009999999998"/>
    <s v="Supplies"/>
    <n v="11852.9"/>
    <n v="3.9"/>
    <x v="2"/>
    <x v="0"/>
    <x v="4"/>
    <n v="11852.9"/>
    <n v="4912.1099999999997"/>
    <n v="0.70699999999999996"/>
    <n v="1"/>
  </r>
  <r>
    <x v="1100"/>
    <d v="2026-07-15T00:00:00"/>
    <d v="2026-07-16T02:24:00"/>
    <x v="1"/>
    <s v="56+"/>
    <s v="Male"/>
    <x v="1"/>
    <s v="Digestive"/>
    <x v="0"/>
    <n v="1.1000000000000001"/>
    <s v="Yes"/>
    <n v="114"/>
    <x v="322"/>
    <x v="1"/>
    <n v="9.6"/>
    <n v="1.6"/>
    <n v="2039.56"/>
    <s v="Labor"/>
    <n v="1306.9100000000001"/>
    <n v="3.6"/>
    <x v="1"/>
    <x v="0"/>
    <x v="2"/>
    <n v="1306.9100000000001"/>
    <n v="732.65"/>
    <n v="0.64100000000000001"/>
    <n v="1"/>
  </r>
  <r>
    <x v="1101"/>
    <d v="2026-07-23T00:00:00"/>
    <d v="2026-07-24T02:24:00"/>
    <x v="7"/>
    <s v="0-17"/>
    <s v="Female"/>
    <x v="0"/>
    <s v="General"/>
    <x v="0"/>
    <n v="1.1000000000000001"/>
    <s v="Yes"/>
    <n v="57"/>
    <x v="140"/>
    <x v="1"/>
    <n v="14"/>
    <n v="2"/>
    <n v="8771.77"/>
    <s v="Supplies"/>
    <n v="5353.57"/>
    <n v="2.7"/>
    <x v="1"/>
    <x v="0"/>
    <x v="2"/>
    <n v="5353.57"/>
    <n v="3418.2"/>
    <n v="0.61"/>
    <n v="1"/>
  </r>
  <r>
    <x v="1102"/>
    <d v="2026-02-14T00:00:00"/>
    <d v="2026-02-19T07:12:00"/>
    <x v="4"/>
    <s v="18-35"/>
    <s v="Male"/>
    <x v="1"/>
    <s v="General"/>
    <x v="0"/>
    <n v="5.3"/>
    <s v="Yes"/>
    <n v="98"/>
    <x v="579"/>
    <x v="1"/>
    <n v="9.1999999999999993"/>
    <n v="1.2"/>
    <n v="15783.02"/>
    <s v="Supplies"/>
    <n v="11675.67"/>
    <n v="3.1"/>
    <x v="5"/>
    <x v="0"/>
    <x v="6"/>
    <n v="11675.67"/>
    <n v="4107.3500000000004"/>
    <n v="0.74"/>
    <n v="1"/>
  </r>
  <r>
    <x v="1103"/>
    <d v="2025-07-02T00:00:00"/>
    <d v="2025-07-05T04:48:00"/>
    <x v="7"/>
    <s v="56+"/>
    <s v="Female"/>
    <x v="2"/>
    <s v="Cardiac"/>
    <x v="0"/>
    <n v="3.2"/>
    <s v="Yes"/>
    <n v="66"/>
    <x v="482"/>
    <x v="1"/>
    <n v="12.1"/>
    <n v="2.1"/>
    <n v="10570.36"/>
    <s v="Labor"/>
    <n v="5500.84"/>
    <n v="3.1"/>
    <x v="20"/>
    <x v="1"/>
    <x v="2"/>
    <n v="5500.84"/>
    <n v="5069.5200000000004"/>
    <n v="0.52"/>
    <n v="1"/>
  </r>
  <r>
    <x v="1104"/>
    <d v="2025-02-01T00:00:00"/>
    <d v="2025-02-02T07:12:00"/>
    <x v="7"/>
    <s v="36-55"/>
    <s v="Male"/>
    <x v="0"/>
    <s v="Infection"/>
    <x v="1"/>
    <n v="1.3"/>
    <s v="No"/>
    <n v="44"/>
    <x v="580"/>
    <x v="2"/>
    <n v="10.1"/>
    <n v="2.1"/>
    <n v="11675.97"/>
    <s v="Supplies"/>
    <n v="7551.75"/>
    <n v="3.9"/>
    <x v="13"/>
    <x v="1"/>
    <x v="5"/>
    <n v="7551.75"/>
    <n v="4124.22"/>
    <n v="0.64700000000000002"/>
    <n v="0"/>
  </r>
  <r>
    <x v="1105"/>
    <d v="2025-10-26T00:00:00"/>
    <d v="2025-10-28T21:36:00"/>
    <x v="1"/>
    <s v="56+"/>
    <s v="Male"/>
    <x v="1"/>
    <s v="Respiratory"/>
    <x v="0"/>
    <n v="2.9"/>
    <s v="No"/>
    <n v="100"/>
    <x v="501"/>
    <x v="1"/>
    <n v="10.7"/>
    <n v="2.7"/>
    <n v="1750.2"/>
    <s v="Labor"/>
    <n v="1029.6300000000001"/>
    <n v="3.1"/>
    <x v="8"/>
    <x v="1"/>
    <x v="6"/>
    <n v="1029.6300000000001"/>
    <n v="720.57"/>
    <n v="0.58799999999999997"/>
    <n v="0"/>
  </r>
  <r>
    <x v="1106"/>
    <d v="2026-02-22T00:00:00"/>
    <d v="2026-02-23T12:00:00"/>
    <x v="4"/>
    <s v="36-55"/>
    <s v="Female"/>
    <x v="3"/>
    <s v="Respiratory"/>
    <x v="0"/>
    <n v="1.5"/>
    <s v="Yes"/>
    <n v="87"/>
    <x v="183"/>
    <x v="0"/>
    <n v="10.7"/>
    <n v="2.7"/>
    <n v="11556.95"/>
    <s v="Labor"/>
    <n v="8205.89"/>
    <n v="2.4"/>
    <x v="5"/>
    <x v="0"/>
    <x v="4"/>
    <n v="8205.89"/>
    <n v="3351.06"/>
    <n v="0.71"/>
    <n v="1"/>
  </r>
  <r>
    <x v="1107"/>
    <d v="2025-03-17T00:00:00"/>
    <d v="2025-03-21T14:24:00"/>
    <x v="3"/>
    <s v="36-55"/>
    <s v="Female"/>
    <x v="0"/>
    <s v="Digestive"/>
    <x v="1"/>
    <n v="4.5999999999999996"/>
    <s v="Yes"/>
    <n v="84"/>
    <x v="164"/>
    <x v="0"/>
    <n v="9.1999999999999993"/>
    <n v="1.2"/>
    <n v="9763.68"/>
    <s v="Labor"/>
    <n v="5813.84"/>
    <n v="3.9"/>
    <x v="23"/>
    <x v="1"/>
    <x v="4"/>
    <n v="5813.84"/>
    <n v="3949.84"/>
    <n v="0.59499999999999997"/>
    <n v="1"/>
  </r>
  <r>
    <x v="1108"/>
    <d v="2025-10-14T00:00:00"/>
    <d v="2025-10-16T09:36:00"/>
    <x v="2"/>
    <s v="36-55"/>
    <s v="Female"/>
    <x v="1"/>
    <s v="Cardiac"/>
    <x v="1"/>
    <n v="2.4"/>
    <s v="Yes"/>
    <n v="32"/>
    <x v="581"/>
    <x v="2"/>
    <n v="10"/>
    <n v="0"/>
    <n v="5016.3999999999996"/>
    <s v="Equipment"/>
    <n v="2663.49"/>
    <n v="4.4000000000000004"/>
    <x v="8"/>
    <x v="1"/>
    <x v="0"/>
    <n v="2663.49"/>
    <n v="2352.91"/>
    <n v="0.53100000000000003"/>
    <n v="1"/>
  </r>
  <r>
    <x v="1109"/>
    <d v="2026-10-31T00:00:00"/>
    <d v="2026-11-02T12:00:00"/>
    <x v="7"/>
    <s v="56+"/>
    <s v="Male"/>
    <x v="0"/>
    <s v="Injury"/>
    <x v="0"/>
    <n v="2.5"/>
    <s v="Yes"/>
    <n v="62"/>
    <x v="258"/>
    <x v="1"/>
    <n v="14.7"/>
    <n v="2.7"/>
    <n v="11129.52"/>
    <s v="Equipment"/>
    <n v="6171.2"/>
    <n v="3.8"/>
    <x v="0"/>
    <x v="0"/>
    <x v="6"/>
    <n v="6171.2"/>
    <n v="4958.32"/>
    <n v="0.55400000000000005"/>
    <n v="1"/>
  </r>
  <r>
    <x v="1110"/>
    <d v="2026-10-27T00:00:00"/>
    <d v="2026-11-02T00:00:00"/>
    <x v="2"/>
    <s v="18-35"/>
    <s v="Female"/>
    <x v="0"/>
    <s v="Neurological"/>
    <x v="0"/>
    <n v="6"/>
    <s v="Yes"/>
    <n v="91"/>
    <x v="227"/>
    <x v="1"/>
    <n v="10.5"/>
    <n v="2.5"/>
    <n v="5587.47"/>
    <s v="Supplies"/>
    <n v="3292.65"/>
    <n v="2.6"/>
    <x v="0"/>
    <x v="0"/>
    <x v="0"/>
    <n v="3292.65"/>
    <n v="2294.8200000000002"/>
    <n v="0.58899999999999997"/>
    <n v="1"/>
  </r>
  <r>
    <x v="1111"/>
    <d v="2025-10-26T00:00:00"/>
    <d v="2025-11-02T19:12:00"/>
    <x v="4"/>
    <s v="18-35"/>
    <s v="Female"/>
    <x v="1"/>
    <s v="Digestive"/>
    <x v="1"/>
    <n v="7.8"/>
    <s v="Yes"/>
    <n v="68"/>
    <x v="501"/>
    <x v="1"/>
    <n v="12"/>
    <n v="0"/>
    <n v="21835.7"/>
    <s v="Equipment"/>
    <n v="14070.77"/>
    <n v="4.3"/>
    <x v="8"/>
    <x v="1"/>
    <x v="6"/>
    <n v="14070.77"/>
    <n v="7764.93"/>
    <n v="0.64400000000000002"/>
    <n v="1"/>
  </r>
  <r>
    <x v="1112"/>
    <d v="2025-07-12T00:00:00"/>
    <d v="2025-07-14T21:36:00"/>
    <x v="7"/>
    <s v="18-35"/>
    <s v="Female"/>
    <x v="2"/>
    <s v="Digestive"/>
    <x v="0"/>
    <n v="2.9"/>
    <s v="No"/>
    <n v="84"/>
    <x v="476"/>
    <x v="1"/>
    <n v="8.6"/>
    <n v="0.6"/>
    <n v="12472.82"/>
    <s v="Labor"/>
    <n v="8374.44"/>
    <n v="3.3"/>
    <x v="20"/>
    <x v="1"/>
    <x v="5"/>
    <n v="8374.44"/>
    <n v="4098.38"/>
    <n v="0.67100000000000004"/>
    <n v="0"/>
  </r>
  <r>
    <x v="1113"/>
    <d v="2025-12-14T00:00:00"/>
    <d v="2025-12-15T00:00:00"/>
    <x v="6"/>
    <s v="56+"/>
    <s v="Male"/>
    <x v="0"/>
    <s v="Infection"/>
    <x v="0"/>
    <n v="1"/>
    <s v="Yes"/>
    <n v="41"/>
    <x v="372"/>
    <x v="2"/>
    <n v="13.4"/>
    <n v="1.4"/>
    <n v="3704.6"/>
    <s v="Labor"/>
    <n v="2323.64"/>
    <n v="3.8"/>
    <x v="7"/>
    <x v="1"/>
    <x v="6"/>
    <n v="2323.64"/>
    <n v="1380.96"/>
    <n v="0.627"/>
    <n v="1"/>
  </r>
  <r>
    <x v="1114"/>
    <d v="2025-06-01T00:00:00"/>
    <d v="2025-06-01T16:48:00"/>
    <x v="1"/>
    <s v="36-55"/>
    <s v="Male"/>
    <x v="2"/>
    <s v="Infection"/>
    <x v="1"/>
    <n v="0.7"/>
    <s v="Yes"/>
    <n v="79"/>
    <x v="478"/>
    <x v="0"/>
    <n v="10"/>
    <n v="0"/>
    <n v="1851.28"/>
    <s v="Equipment"/>
    <n v="1079.05"/>
    <n v="3.2"/>
    <x v="4"/>
    <x v="1"/>
    <x v="4"/>
    <n v="1079.05"/>
    <n v="772.23"/>
    <n v="0.58299999999999996"/>
    <n v="1"/>
  </r>
  <r>
    <x v="1115"/>
    <d v="2025-11-27T00:00:00"/>
    <d v="2025-12-01T16:48:00"/>
    <x v="5"/>
    <s v="18-35"/>
    <s v="Female"/>
    <x v="1"/>
    <s v="General"/>
    <x v="0"/>
    <n v="4.7"/>
    <s v="Yes"/>
    <n v="65"/>
    <x v="67"/>
    <x v="1"/>
    <n v="8.6999999999999993"/>
    <n v="0.7"/>
    <n v="21157.27"/>
    <s v="Labor"/>
    <n v="15265.82"/>
    <n v="3.4"/>
    <x v="6"/>
    <x v="1"/>
    <x v="2"/>
    <n v="15265.82"/>
    <n v="5891.45"/>
    <n v="0.72199999999999998"/>
    <n v="1"/>
  </r>
  <r>
    <x v="1116"/>
    <d v="2026-07-15T00:00:00"/>
    <d v="2026-07-20T00:00:00"/>
    <x v="2"/>
    <s v="36-55"/>
    <s v="Female"/>
    <x v="2"/>
    <s v="General"/>
    <x v="1"/>
    <n v="5"/>
    <s v="No"/>
    <n v="28"/>
    <x v="322"/>
    <x v="1"/>
    <n v="10"/>
    <n v="2"/>
    <n v="6026.83"/>
    <s v="Equipment"/>
    <n v="3940.8"/>
    <n v="3.3"/>
    <x v="1"/>
    <x v="0"/>
    <x v="2"/>
    <n v="3940.8"/>
    <n v="2086.0300000000002"/>
    <n v="0.65400000000000003"/>
    <n v="0"/>
  </r>
  <r>
    <x v="1117"/>
    <d v="2026-04-26T00:00:00"/>
    <d v="2026-05-03T12:00:00"/>
    <x v="5"/>
    <s v="18-35"/>
    <s v="Female"/>
    <x v="0"/>
    <s v="Digestive"/>
    <x v="1"/>
    <n v="7.5"/>
    <s v="Yes"/>
    <n v="36"/>
    <x v="144"/>
    <x v="1"/>
    <n v="13.6"/>
    <n v="1.6"/>
    <n v="28194.77"/>
    <s v="Supplies"/>
    <n v="19885.87"/>
    <n v="3.7"/>
    <x v="12"/>
    <x v="0"/>
    <x v="6"/>
    <n v="19885.87"/>
    <n v="8308.9"/>
    <n v="0.70499999999999996"/>
    <n v="1"/>
  </r>
  <r>
    <x v="1118"/>
    <d v="2026-11-19T00:00:00"/>
    <d v="2026-11-25T02:24:00"/>
    <x v="7"/>
    <s v="0-17"/>
    <s v="Male"/>
    <x v="2"/>
    <s v="General"/>
    <x v="0"/>
    <n v="6.1"/>
    <s v="Yes"/>
    <n v="66"/>
    <x v="582"/>
    <x v="1"/>
    <n v="11.6"/>
    <n v="1.6"/>
    <n v="14817.52"/>
    <s v="Labor"/>
    <n v="9005.36"/>
    <n v="3.8"/>
    <x v="18"/>
    <x v="0"/>
    <x v="3"/>
    <n v="9005.36"/>
    <n v="5812.16"/>
    <n v="0.60799999999999998"/>
    <n v="1"/>
  </r>
  <r>
    <x v="1119"/>
    <d v="2026-05-21T00:00:00"/>
    <d v="2026-05-22T09:36:00"/>
    <x v="4"/>
    <s v="18-35"/>
    <s v="Female"/>
    <x v="3"/>
    <s v="Respiratory"/>
    <x v="1"/>
    <n v="1.4"/>
    <s v="Yes"/>
    <n v="48"/>
    <x v="338"/>
    <x v="0"/>
    <n v="8.6999999999999993"/>
    <n v="0.7"/>
    <n v="12361.12"/>
    <s v="Labor"/>
    <n v="7177.31"/>
    <n v="3.9"/>
    <x v="11"/>
    <x v="0"/>
    <x v="2"/>
    <n v="7177.31"/>
    <n v="5183.8100000000004"/>
    <n v="0.58099999999999996"/>
    <n v="1"/>
  </r>
  <r>
    <x v="1120"/>
    <d v="2025-01-13T00:00:00"/>
    <d v="2025-01-21T12:00:00"/>
    <x v="4"/>
    <s v="36-55"/>
    <s v="Other"/>
    <x v="2"/>
    <s v="Digestive"/>
    <x v="1"/>
    <n v="8.5"/>
    <s v="Yes"/>
    <n v="78"/>
    <x v="583"/>
    <x v="0"/>
    <n v="12.1"/>
    <n v="2.1"/>
    <n v="21143"/>
    <s v="Labor"/>
    <n v="15068.91"/>
    <n v="3.4"/>
    <x v="22"/>
    <x v="1"/>
    <x v="0"/>
    <n v="15068.91"/>
    <n v="6074.09"/>
    <n v="0.71299999999999997"/>
    <n v="1"/>
  </r>
  <r>
    <x v="1121"/>
    <d v="2026-02-12T00:00:00"/>
    <d v="2026-02-18T14:24:00"/>
    <x v="2"/>
    <s v="56+"/>
    <s v="Male"/>
    <x v="1"/>
    <s v="Injury"/>
    <x v="0"/>
    <n v="6.6"/>
    <s v="Yes"/>
    <n v="85"/>
    <x v="584"/>
    <x v="0"/>
    <n v="11.2"/>
    <n v="1.2"/>
    <n v="6607.52"/>
    <s v="Supplies"/>
    <n v="3862.83"/>
    <n v="2.9"/>
    <x v="5"/>
    <x v="0"/>
    <x v="3"/>
    <n v="3862.83"/>
    <n v="2744.69"/>
    <n v="0.58499999999999996"/>
    <n v="1"/>
  </r>
  <r>
    <x v="1122"/>
    <d v="2026-05-13T00:00:00"/>
    <d v="2026-05-16T04:48:00"/>
    <x v="5"/>
    <s v="56+"/>
    <s v="Female"/>
    <x v="1"/>
    <s v="Neurological"/>
    <x v="0"/>
    <n v="3.2"/>
    <s v="Yes"/>
    <n v="52"/>
    <x v="433"/>
    <x v="1"/>
    <n v="12.7"/>
    <n v="0.7"/>
    <n v="22036.240000000002"/>
    <s v="Labor"/>
    <n v="17369.21"/>
    <n v="4.3"/>
    <x v="11"/>
    <x v="0"/>
    <x v="2"/>
    <n v="17369.21"/>
    <n v="4667.03"/>
    <n v="0.78800000000000003"/>
    <n v="1"/>
  </r>
  <r>
    <x v="1123"/>
    <d v="2026-03-24T00:00:00"/>
    <d v="2026-03-27T04:48:00"/>
    <x v="6"/>
    <s v="56+"/>
    <s v="Male"/>
    <x v="0"/>
    <s v="General"/>
    <x v="1"/>
    <n v="3.2"/>
    <s v="No"/>
    <n v="43"/>
    <x v="44"/>
    <x v="1"/>
    <n v="9.6"/>
    <n v="1.6"/>
    <n v="3810.48"/>
    <s v="Labor"/>
    <n v="1896.02"/>
    <n v="3.9"/>
    <x v="15"/>
    <x v="0"/>
    <x v="1"/>
    <n v="1896.02"/>
    <n v="1914.46"/>
    <n v="0.498"/>
    <n v="0"/>
  </r>
  <r>
    <x v="1124"/>
    <d v="2025-04-06T00:00:00"/>
    <d v="2025-04-08T07:12:00"/>
    <x v="1"/>
    <s v="36-55"/>
    <s v="Male"/>
    <x v="2"/>
    <s v="Respiratory"/>
    <x v="1"/>
    <n v="2.2999999999999998"/>
    <s v="No"/>
    <n v="99"/>
    <x v="563"/>
    <x v="1"/>
    <n v="8.3000000000000007"/>
    <n v="0.3"/>
    <n v="2310.46"/>
    <s v="Labor"/>
    <n v="1271.94"/>
    <n v="3.9"/>
    <x v="10"/>
    <x v="1"/>
    <x v="6"/>
    <n v="1271.94"/>
    <n v="1038.52"/>
    <n v="0.55100000000000005"/>
    <n v="0"/>
  </r>
  <r>
    <x v="1125"/>
    <d v="2025-09-26T00:00:00"/>
    <d v="2025-09-27T19:12:00"/>
    <x v="2"/>
    <s v="56+"/>
    <s v="Female"/>
    <x v="0"/>
    <s v="Injury"/>
    <x v="0"/>
    <n v="1.8"/>
    <s v="Yes"/>
    <n v="58"/>
    <x v="213"/>
    <x v="2"/>
    <n v="8"/>
    <n v="0"/>
    <n v="3471.77"/>
    <s v="Labor"/>
    <n v="2245.42"/>
    <n v="3.7"/>
    <x v="3"/>
    <x v="1"/>
    <x v="5"/>
    <n v="2245.42"/>
    <n v="1226.3499999999999"/>
    <n v="0.64700000000000002"/>
    <n v="1"/>
  </r>
  <r>
    <x v="1126"/>
    <d v="2025-11-03T00:00:00"/>
    <d v="2025-11-04T02:24:00"/>
    <x v="2"/>
    <s v="0-17"/>
    <s v="Female"/>
    <x v="0"/>
    <s v="Neurological"/>
    <x v="0"/>
    <n v="1.1000000000000001"/>
    <s v="Yes"/>
    <n v="71"/>
    <x v="328"/>
    <x v="0"/>
    <n v="9.9"/>
    <n v="1.9"/>
    <n v="5071.17"/>
    <s v="Supplies"/>
    <n v="3091.24"/>
    <n v="2.9"/>
    <x v="6"/>
    <x v="1"/>
    <x v="4"/>
    <n v="3091.24"/>
    <n v="1979.93"/>
    <n v="0.61"/>
    <n v="1"/>
  </r>
  <r>
    <x v="1127"/>
    <d v="2025-09-17T00:00:00"/>
    <d v="2025-09-21T07:12:00"/>
    <x v="0"/>
    <s v="0-17"/>
    <s v="Female"/>
    <x v="0"/>
    <s v="Cardiac"/>
    <x v="2"/>
    <n v="4.3"/>
    <s v="Yes"/>
    <n v="48"/>
    <x v="337"/>
    <x v="2"/>
    <n v="8"/>
    <n v="0"/>
    <n v="11996.4"/>
    <s v="Labor"/>
    <n v="6706.13"/>
    <n v="4.0999999999999996"/>
    <x v="3"/>
    <x v="1"/>
    <x v="2"/>
    <n v="6706.13"/>
    <n v="5290.27"/>
    <n v="0.55900000000000005"/>
    <n v="1"/>
  </r>
  <r>
    <x v="1128"/>
    <d v="2026-07-17T00:00:00"/>
    <d v="2026-07-17T04:48:00"/>
    <x v="1"/>
    <s v="0-17"/>
    <s v="Male"/>
    <x v="1"/>
    <s v="Injury"/>
    <x v="1"/>
    <n v="0.2"/>
    <s v="No"/>
    <n v="57"/>
    <x v="374"/>
    <x v="1"/>
    <n v="9.3000000000000007"/>
    <n v="1.3"/>
    <n v="2026.43"/>
    <s v="Labor"/>
    <n v="1287.5"/>
    <n v="3.9"/>
    <x v="1"/>
    <x v="0"/>
    <x v="5"/>
    <n v="1287.5"/>
    <n v="738.93"/>
    <n v="0.63500000000000001"/>
    <n v="0"/>
  </r>
  <r>
    <x v="1129"/>
    <d v="2025-08-05T00:00:00"/>
    <d v="2025-08-11T16:48:00"/>
    <x v="3"/>
    <s v="36-55"/>
    <s v="Male"/>
    <x v="0"/>
    <s v="Digestive"/>
    <x v="1"/>
    <n v="6.7"/>
    <s v="Yes"/>
    <n v="43"/>
    <x v="585"/>
    <x v="2"/>
    <n v="12.8"/>
    <n v="0.8"/>
    <n v="10307.58"/>
    <s v="Labor"/>
    <n v="5377.59"/>
    <n v="4.8"/>
    <x v="14"/>
    <x v="1"/>
    <x v="0"/>
    <n v="5377.59"/>
    <n v="4929.99"/>
    <n v="0.52200000000000002"/>
    <n v="1"/>
  </r>
  <r>
    <x v="1130"/>
    <d v="2025-01-23T00:00:00"/>
    <d v="2025-01-24T14:24:00"/>
    <x v="7"/>
    <s v="18-35"/>
    <s v="Female"/>
    <x v="0"/>
    <s v="Digestive"/>
    <x v="1"/>
    <n v="1.6"/>
    <s v="No"/>
    <n v="25"/>
    <x v="207"/>
    <x v="1"/>
    <n v="8.6999999999999993"/>
    <n v="0.7"/>
    <n v="8652.7800000000007"/>
    <s v="Labor"/>
    <n v="5794.57"/>
    <n v="4"/>
    <x v="22"/>
    <x v="1"/>
    <x v="3"/>
    <n v="5794.57"/>
    <n v="2858.21"/>
    <n v="0.67"/>
    <n v="0"/>
  </r>
  <r>
    <x v="1131"/>
    <d v="2026-02-11T00:00:00"/>
    <d v="2026-02-12T14:24:00"/>
    <x v="6"/>
    <s v="18-35"/>
    <s v="Male"/>
    <x v="0"/>
    <s v="Infection"/>
    <x v="0"/>
    <n v="1.6"/>
    <s v="No"/>
    <n v="68"/>
    <x v="547"/>
    <x v="0"/>
    <n v="9.4"/>
    <n v="1.4"/>
    <n v="2958.85"/>
    <s v="Labor"/>
    <n v="1512.63"/>
    <n v="3.8"/>
    <x v="5"/>
    <x v="0"/>
    <x v="1"/>
    <n v="1512.63"/>
    <n v="1446.22"/>
    <n v="0.51100000000000001"/>
    <n v="0"/>
  </r>
  <r>
    <x v="1132"/>
    <d v="2025-08-27T00:00:00"/>
    <d v="2025-08-31T07:12:00"/>
    <x v="2"/>
    <s v="36-55"/>
    <s v="Female"/>
    <x v="0"/>
    <s v="General"/>
    <x v="2"/>
    <n v="4.3"/>
    <s v="Yes"/>
    <n v="26"/>
    <x v="84"/>
    <x v="0"/>
    <n v="8.6"/>
    <n v="0.6"/>
    <n v="6283.18"/>
    <s v="Supplies"/>
    <n v="4163.79"/>
    <n v="3.8"/>
    <x v="14"/>
    <x v="1"/>
    <x v="2"/>
    <n v="4163.79"/>
    <n v="2119.39"/>
    <n v="0.66300000000000003"/>
    <n v="1"/>
  </r>
  <r>
    <x v="1133"/>
    <d v="2025-09-11T00:00:00"/>
    <d v="2025-09-15T00:00:00"/>
    <x v="2"/>
    <s v="18-35"/>
    <s v="Male"/>
    <x v="2"/>
    <s v="Injury"/>
    <x v="0"/>
    <n v="4"/>
    <s v="Yes"/>
    <n v="40"/>
    <x v="235"/>
    <x v="1"/>
    <n v="13.3"/>
    <n v="1.3"/>
    <n v="6432.91"/>
    <s v="Supplies"/>
    <n v="3838.99"/>
    <n v="3.3"/>
    <x v="3"/>
    <x v="1"/>
    <x v="2"/>
    <n v="3838.99"/>
    <n v="2593.92"/>
    <n v="0.59699999999999998"/>
    <n v="1"/>
  </r>
  <r>
    <x v="1134"/>
    <d v="2026-04-24T00:00:00"/>
    <d v="2026-04-29T00:00:00"/>
    <x v="7"/>
    <s v="36-55"/>
    <s v="Female"/>
    <x v="1"/>
    <s v="Injury"/>
    <x v="1"/>
    <n v="5"/>
    <s v="Yes"/>
    <n v="58"/>
    <x v="489"/>
    <x v="0"/>
    <n v="11.2"/>
    <n v="1.2"/>
    <n v="11565.84"/>
    <s v="Labor"/>
    <n v="7409.58"/>
    <n v="4.5"/>
    <x v="12"/>
    <x v="0"/>
    <x v="3"/>
    <n v="7409.58"/>
    <n v="4156.26"/>
    <n v="0.64100000000000001"/>
    <n v="1"/>
  </r>
  <r>
    <x v="1135"/>
    <d v="2026-04-07T00:00:00"/>
    <d v="2026-04-08T00:00:00"/>
    <x v="6"/>
    <s v="36-55"/>
    <s v="Female"/>
    <x v="0"/>
    <s v="Digestive"/>
    <x v="0"/>
    <n v="1"/>
    <s v="Yes"/>
    <n v="72"/>
    <x v="586"/>
    <x v="1"/>
    <n v="8.5"/>
    <n v="0.5"/>
    <n v="4089.37"/>
    <s v="Supplies"/>
    <n v="2311.06"/>
    <n v="3.6"/>
    <x v="12"/>
    <x v="0"/>
    <x v="1"/>
    <n v="2311.06"/>
    <n v="1778.31"/>
    <n v="0.56499999999999995"/>
    <n v="1"/>
  </r>
  <r>
    <x v="1136"/>
    <d v="2026-09-23T00:00:00"/>
    <d v="2026-09-27T00:00:00"/>
    <x v="7"/>
    <s v="18-35"/>
    <s v="Male"/>
    <x v="0"/>
    <s v="Digestive"/>
    <x v="2"/>
    <n v="4"/>
    <s v="Yes"/>
    <n v="39"/>
    <x v="70"/>
    <x v="0"/>
    <n v="13.8"/>
    <n v="1.8"/>
    <n v="14114.06"/>
    <s v="Supplies"/>
    <n v="8824.9599999999991"/>
    <n v="3.6"/>
    <x v="19"/>
    <x v="0"/>
    <x v="1"/>
    <n v="8824.9599999999991"/>
    <n v="5289.1"/>
    <n v="0.625"/>
    <n v="1"/>
  </r>
  <r>
    <x v="1137"/>
    <d v="2025-03-08T00:00:00"/>
    <d v="2025-03-09T19:12:00"/>
    <x v="1"/>
    <s v="0-17"/>
    <s v="Female"/>
    <x v="1"/>
    <s v="Injury"/>
    <x v="1"/>
    <n v="1.8"/>
    <s v="Yes"/>
    <n v="88"/>
    <x v="172"/>
    <x v="0"/>
    <n v="10.7"/>
    <n v="0.7"/>
    <n v="2173.67"/>
    <s v="Labor"/>
    <n v="1271.55"/>
    <n v="2.6"/>
    <x v="23"/>
    <x v="1"/>
    <x v="5"/>
    <n v="1271.55"/>
    <n v="902.12"/>
    <n v="0.58499999999999996"/>
    <n v="1"/>
  </r>
  <r>
    <x v="1138"/>
    <d v="2026-10-07T00:00:00"/>
    <d v="2026-10-09T16:48:00"/>
    <x v="4"/>
    <s v="18-35"/>
    <s v="Male"/>
    <x v="2"/>
    <s v="Neurological"/>
    <x v="1"/>
    <n v="2.7"/>
    <s v="No"/>
    <n v="45"/>
    <x v="86"/>
    <x v="2"/>
    <n v="13.7"/>
    <n v="1.7"/>
    <n v="14785.95"/>
    <s v="Labor"/>
    <n v="10384.76"/>
    <n v="3.5"/>
    <x v="0"/>
    <x v="0"/>
    <x v="2"/>
    <n v="10384.76"/>
    <n v="4401.1899999999996"/>
    <n v="0.70199999999999996"/>
    <n v="0"/>
  </r>
  <r>
    <x v="1139"/>
    <d v="2025-07-12T00:00:00"/>
    <d v="2025-07-29T04:48:00"/>
    <x v="5"/>
    <s v="0-17"/>
    <s v="Male"/>
    <x v="1"/>
    <s v="Neurological"/>
    <x v="2"/>
    <n v="17.2"/>
    <s v="Yes"/>
    <n v="18"/>
    <x v="378"/>
    <x v="0"/>
    <n v="9.9"/>
    <n v="1.9"/>
    <n v="38145.440000000002"/>
    <s v="Labor"/>
    <n v="27320.6"/>
    <n v="4"/>
    <x v="20"/>
    <x v="1"/>
    <x v="6"/>
    <n v="27320.6"/>
    <n v="10824.84"/>
    <n v="0.71599999999999997"/>
    <n v="1"/>
  </r>
  <r>
    <x v="1140"/>
    <d v="2025-09-13T00:00:00"/>
    <d v="2025-09-14T14:24:00"/>
    <x v="6"/>
    <s v="36-55"/>
    <s v="Male"/>
    <x v="0"/>
    <s v="Cardiac"/>
    <x v="2"/>
    <n v="1.6"/>
    <s v="Yes"/>
    <n v="42"/>
    <x v="153"/>
    <x v="0"/>
    <n v="12.7"/>
    <n v="0.7"/>
    <n v="3162.58"/>
    <s v="Equipment"/>
    <n v="2080.15"/>
    <n v="3.5"/>
    <x v="3"/>
    <x v="1"/>
    <x v="6"/>
    <n v="2080.15"/>
    <n v="1082.43"/>
    <n v="0.65800000000000003"/>
    <n v="1"/>
  </r>
  <r>
    <x v="1141"/>
    <d v="2025-01-28T00:00:00"/>
    <d v="2025-01-28T12:00:00"/>
    <x v="2"/>
    <s v="56+"/>
    <s v="Female"/>
    <x v="1"/>
    <s v="Cardiac"/>
    <x v="0"/>
    <n v="0.5"/>
    <s v="No"/>
    <n v="84"/>
    <x v="431"/>
    <x v="0"/>
    <n v="14.2"/>
    <n v="2.2000000000000002"/>
    <n v="3358.02"/>
    <s v="Labor"/>
    <n v="1832.91"/>
    <n v="3.2"/>
    <x v="22"/>
    <x v="1"/>
    <x v="0"/>
    <n v="1832.91"/>
    <n v="1525.11"/>
    <n v="0.54600000000000004"/>
    <n v="0"/>
  </r>
  <r>
    <x v="1142"/>
    <d v="2026-06-10T00:00:00"/>
    <d v="2026-06-13T16:48:00"/>
    <x v="4"/>
    <s v="18-35"/>
    <s v="Male"/>
    <x v="2"/>
    <s v="Neurological"/>
    <x v="0"/>
    <n v="3.7"/>
    <s v="Yes"/>
    <n v="78"/>
    <x v="587"/>
    <x v="1"/>
    <n v="12.7"/>
    <n v="0.7"/>
    <n v="13068.03"/>
    <s v="Supplies"/>
    <n v="9299.73"/>
    <n v="3.6"/>
    <x v="17"/>
    <x v="0"/>
    <x v="1"/>
    <n v="9299.73"/>
    <n v="3768.3"/>
    <n v="0.71199999999999997"/>
    <n v="1"/>
  </r>
  <r>
    <x v="1143"/>
    <d v="2025-04-02T00:00:00"/>
    <d v="2025-04-11T16:48:00"/>
    <x v="4"/>
    <s v="18-35"/>
    <s v="Female"/>
    <x v="2"/>
    <s v="General"/>
    <x v="1"/>
    <n v="9.6999999999999993"/>
    <s v="Yes"/>
    <n v="49"/>
    <x v="169"/>
    <x v="1"/>
    <n v="8.1999999999999993"/>
    <n v="0.2"/>
    <n v="22801.94"/>
    <s v="Supplies"/>
    <n v="15821.14"/>
    <n v="4.5"/>
    <x v="10"/>
    <x v="1"/>
    <x v="2"/>
    <n v="15821.14"/>
    <n v="6980.8"/>
    <n v="0.69399999999999995"/>
    <n v="1"/>
  </r>
  <r>
    <x v="1144"/>
    <d v="2026-07-14T00:00:00"/>
    <d v="2026-07-14T12:00:00"/>
    <x v="1"/>
    <s v="56+"/>
    <s v="Male"/>
    <x v="0"/>
    <s v="Neurological"/>
    <x v="2"/>
    <n v="0.5"/>
    <s v="Yes"/>
    <n v="93"/>
    <x v="508"/>
    <x v="1"/>
    <n v="8"/>
    <n v="0"/>
    <n v="2162.1799999999998"/>
    <s v="Supplies"/>
    <n v="1414.07"/>
    <n v="4.0999999999999996"/>
    <x v="1"/>
    <x v="0"/>
    <x v="1"/>
    <n v="1414.07"/>
    <n v="748.11"/>
    <n v="0.65400000000000003"/>
    <n v="1"/>
  </r>
  <r>
    <x v="1145"/>
    <d v="2025-06-07T00:00:00"/>
    <d v="2025-06-09T14:24:00"/>
    <x v="5"/>
    <s v="18-35"/>
    <s v="Male"/>
    <x v="0"/>
    <s v="Respiratory"/>
    <x v="0"/>
    <n v="2.6"/>
    <s v="Yes"/>
    <n v="61"/>
    <x v="74"/>
    <x v="1"/>
    <n v="14.7"/>
    <n v="2.7"/>
    <n v="22713.15"/>
    <s v="Labor"/>
    <n v="16518.259999999998"/>
    <n v="3.6"/>
    <x v="4"/>
    <x v="1"/>
    <x v="5"/>
    <n v="16518.259999999998"/>
    <n v="6194.89"/>
    <n v="0.72699999999999998"/>
    <n v="1"/>
  </r>
  <r>
    <x v="1146"/>
    <d v="2026-01-16T00:00:00"/>
    <d v="2026-01-18T12:00:00"/>
    <x v="6"/>
    <s v="0-17"/>
    <s v="Female"/>
    <x v="1"/>
    <s v="Injury"/>
    <x v="0"/>
    <n v="2.5"/>
    <s v="No"/>
    <n v="63"/>
    <x v="288"/>
    <x v="1"/>
    <n v="10.5"/>
    <n v="2.5"/>
    <n v="3895.01"/>
    <s v="Supplies"/>
    <n v="2297.14"/>
    <n v="3.5"/>
    <x v="9"/>
    <x v="0"/>
    <x v="3"/>
    <n v="2297.14"/>
    <n v="1597.87"/>
    <n v="0.59"/>
    <n v="0"/>
  </r>
  <r>
    <x v="1147"/>
    <d v="2026-09-01T00:00:00"/>
    <d v="2026-09-01T19:12:00"/>
    <x v="6"/>
    <s v="36-55"/>
    <s v="Female"/>
    <x v="0"/>
    <s v="Injury"/>
    <x v="1"/>
    <n v="0.8"/>
    <s v="Yes"/>
    <n v="56"/>
    <x v="122"/>
    <x v="1"/>
    <n v="8"/>
    <n v="0"/>
    <n v="3554.02"/>
    <s v="Labor"/>
    <n v="2093.62"/>
    <n v="3.8"/>
    <x v="19"/>
    <x v="0"/>
    <x v="1"/>
    <n v="2093.62"/>
    <n v="1460.4"/>
    <n v="0.58899999999999997"/>
    <n v="1"/>
  </r>
  <r>
    <x v="1148"/>
    <d v="2025-06-09T00:00:00"/>
    <d v="2025-06-09T09:36:00"/>
    <x v="1"/>
    <s v="36-55"/>
    <s v="Female"/>
    <x v="0"/>
    <s v="Infection"/>
    <x v="0"/>
    <n v="0.4"/>
    <s v="Yes"/>
    <n v="135"/>
    <x v="507"/>
    <x v="2"/>
    <n v="9.8000000000000007"/>
    <n v="1.8"/>
    <n v="1299.9100000000001"/>
    <s v="Labor"/>
    <n v="659.11"/>
    <n v="2.9"/>
    <x v="4"/>
    <x v="1"/>
    <x v="4"/>
    <n v="659.11"/>
    <n v="640.79999999999995"/>
    <n v="0.50700000000000001"/>
    <n v="1"/>
  </r>
  <r>
    <x v="1149"/>
    <d v="2025-06-28T00:00:00"/>
    <d v="2025-06-29T19:12:00"/>
    <x v="3"/>
    <s v="36-55"/>
    <s v="Female"/>
    <x v="2"/>
    <s v="Neurological"/>
    <x v="1"/>
    <n v="1.8"/>
    <s v="Yes"/>
    <n v="57"/>
    <x v="588"/>
    <x v="0"/>
    <n v="9.5"/>
    <n v="1.5"/>
    <n v="6454.66"/>
    <s v="Labor"/>
    <n v="4025.32"/>
    <n v="3.5"/>
    <x v="4"/>
    <x v="1"/>
    <x v="6"/>
    <n v="4025.32"/>
    <n v="2429.34"/>
    <n v="0.624"/>
    <n v="1"/>
  </r>
  <r>
    <x v="1150"/>
    <d v="2025-09-01T00:00:00"/>
    <d v="2025-09-03T16:48:00"/>
    <x v="1"/>
    <s v="56+"/>
    <s v="Female"/>
    <x v="2"/>
    <s v="Neurological"/>
    <x v="0"/>
    <n v="2.7"/>
    <s v="No"/>
    <n v="89"/>
    <x v="306"/>
    <x v="0"/>
    <n v="11.8"/>
    <n v="1.8"/>
    <n v="2210.6799999999998"/>
    <s v="Supplies"/>
    <n v="1715.92"/>
    <n v="3.6"/>
    <x v="3"/>
    <x v="1"/>
    <x v="0"/>
    <n v="1715.92"/>
    <n v="494.76"/>
    <n v="0.77600000000000002"/>
    <n v="0"/>
  </r>
  <r>
    <x v="1151"/>
    <d v="2025-07-06T00:00:00"/>
    <d v="2025-07-10T14:24:00"/>
    <x v="7"/>
    <s v="0-17"/>
    <s v="Male"/>
    <x v="2"/>
    <s v="Cardiac"/>
    <x v="1"/>
    <n v="4.5999999999999996"/>
    <s v="No"/>
    <n v="54"/>
    <x v="127"/>
    <x v="1"/>
    <n v="8.4"/>
    <n v="0.4"/>
    <n v="13425.73"/>
    <s v="Supplies"/>
    <n v="9620.2099999999991"/>
    <n v="4"/>
    <x v="20"/>
    <x v="1"/>
    <x v="6"/>
    <n v="9620.2099999999991"/>
    <n v="3805.52"/>
    <n v="0.71699999999999997"/>
    <n v="0"/>
  </r>
  <r>
    <x v="1152"/>
    <d v="2025-06-19T00:00:00"/>
    <d v="2025-06-22T09:36:00"/>
    <x v="7"/>
    <s v="36-55"/>
    <s v="Male"/>
    <x v="2"/>
    <s v="Digestive"/>
    <x v="2"/>
    <n v="3.4"/>
    <s v="Yes"/>
    <n v="30"/>
    <x v="351"/>
    <x v="0"/>
    <n v="11.2"/>
    <n v="1.2"/>
    <n v="10629.65"/>
    <s v="Supplies"/>
    <n v="6092.99"/>
    <n v="4.0999999999999996"/>
    <x v="4"/>
    <x v="1"/>
    <x v="3"/>
    <n v="6092.99"/>
    <n v="4536.66"/>
    <n v="0.57299999999999995"/>
    <n v="1"/>
  </r>
  <r>
    <x v="1153"/>
    <d v="2025-04-09T00:00:00"/>
    <d v="2025-04-11T09:36:00"/>
    <x v="4"/>
    <s v="18-35"/>
    <s v="Female"/>
    <x v="2"/>
    <s v="Cardiac"/>
    <x v="0"/>
    <n v="2.4"/>
    <s v="Yes"/>
    <n v="107"/>
    <x v="460"/>
    <x v="1"/>
    <n v="10.7"/>
    <n v="2.7"/>
    <n v="10646.28"/>
    <s v="Equipment"/>
    <n v="5876.41"/>
    <n v="2.8"/>
    <x v="10"/>
    <x v="1"/>
    <x v="1"/>
    <n v="5876.41"/>
    <n v="4769.87"/>
    <n v="0.55200000000000005"/>
    <n v="1"/>
  </r>
  <r>
    <x v="1154"/>
    <d v="2025-05-24T00:00:00"/>
    <d v="2025-05-31T09:36:00"/>
    <x v="4"/>
    <s v="56+"/>
    <s v="Female"/>
    <x v="2"/>
    <s v="Digestive"/>
    <x v="0"/>
    <n v="7.4"/>
    <s v="Yes"/>
    <n v="72"/>
    <x v="589"/>
    <x v="1"/>
    <n v="10.8"/>
    <n v="2.8"/>
    <n v="17618.12"/>
    <s v="Supplies"/>
    <n v="11683.12"/>
    <n v="3.4"/>
    <x v="16"/>
    <x v="1"/>
    <x v="5"/>
    <n v="11683.12"/>
    <n v="5935"/>
    <n v="0.66300000000000003"/>
    <n v="1"/>
  </r>
  <r>
    <x v="1155"/>
    <d v="2026-03-28T00:00:00"/>
    <d v="2026-04-01T21:36:00"/>
    <x v="7"/>
    <s v="56+"/>
    <s v="Female"/>
    <x v="3"/>
    <s v="Injury"/>
    <x v="1"/>
    <n v="4.9000000000000004"/>
    <s v="Yes"/>
    <n v="42"/>
    <x v="147"/>
    <x v="2"/>
    <n v="13.4"/>
    <n v="1.4"/>
    <n v="11078.08"/>
    <s v="Labor"/>
    <n v="7588.48"/>
    <n v="3.2"/>
    <x v="15"/>
    <x v="0"/>
    <x v="6"/>
    <n v="7588.48"/>
    <n v="3489.6"/>
    <n v="0.68500000000000005"/>
    <n v="1"/>
  </r>
  <r>
    <x v="1156"/>
    <d v="2026-02-05T00:00:00"/>
    <d v="2026-02-16T21:36:00"/>
    <x v="4"/>
    <s v="18-35"/>
    <s v="Female"/>
    <x v="2"/>
    <s v="Injury"/>
    <x v="0"/>
    <n v="11.9"/>
    <s v="Yes"/>
    <n v="70"/>
    <x v="590"/>
    <x v="2"/>
    <n v="9.6999999999999993"/>
    <n v="1.7"/>
    <n v="20296.12"/>
    <s v="Equipment"/>
    <n v="13348.37"/>
    <n v="3.5"/>
    <x v="5"/>
    <x v="0"/>
    <x v="3"/>
    <n v="13348.37"/>
    <n v="6947.75"/>
    <n v="0.65800000000000003"/>
    <n v="1"/>
  </r>
  <r>
    <x v="1157"/>
    <d v="2026-12-06T00:00:00"/>
    <d v="2026-12-08T00:00:00"/>
    <x v="4"/>
    <s v="0-17"/>
    <s v="Male"/>
    <x v="2"/>
    <s v="Digestive"/>
    <x v="1"/>
    <n v="2"/>
    <s v="No"/>
    <n v="63"/>
    <x v="394"/>
    <x v="1"/>
    <n v="8"/>
    <n v="0"/>
    <n v="18093.66"/>
    <s v="Labor"/>
    <n v="13992.76"/>
    <n v="4.2"/>
    <x v="2"/>
    <x v="0"/>
    <x v="6"/>
    <n v="13992.76"/>
    <n v="4100.8999999999996"/>
    <n v="0.77300000000000002"/>
    <n v="0"/>
  </r>
  <r>
    <x v="1158"/>
    <d v="2025-05-07T00:00:00"/>
    <d v="2025-05-08T19:12:00"/>
    <x v="4"/>
    <s v="18-35"/>
    <s v="Male"/>
    <x v="0"/>
    <s v="Neurological"/>
    <x v="0"/>
    <n v="1.8"/>
    <s v="Yes"/>
    <n v="89"/>
    <x v="55"/>
    <x v="1"/>
    <n v="8.6999999999999993"/>
    <n v="0.7"/>
    <n v="15692.32"/>
    <s v="Labor"/>
    <n v="9622.2999999999993"/>
    <n v="3.5"/>
    <x v="16"/>
    <x v="1"/>
    <x v="1"/>
    <n v="9622.2999999999993"/>
    <n v="6070.02"/>
    <n v="0.61299999999999999"/>
    <n v="1"/>
  </r>
  <r>
    <x v="1159"/>
    <d v="2026-09-09T00:00:00"/>
    <d v="2026-09-09T04:48:00"/>
    <x v="1"/>
    <s v="0-17"/>
    <s v="Female"/>
    <x v="1"/>
    <s v="Injury"/>
    <x v="1"/>
    <n v="0.2"/>
    <s v="No"/>
    <n v="88"/>
    <x v="591"/>
    <x v="1"/>
    <n v="12.3"/>
    <n v="0.3"/>
    <n v="1124.76"/>
    <s v="Labor"/>
    <n v="667.54"/>
    <n v="3.4"/>
    <x v="19"/>
    <x v="0"/>
    <x v="1"/>
    <n v="667.54"/>
    <n v="457.22"/>
    <n v="0.59299999999999997"/>
    <n v="0"/>
  </r>
  <r>
    <x v="1160"/>
    <d v="2025-05-25T00:00:00"/>
    <d v="2025-05-28T21:36:00"/>
    <x v="2"/>
    <s v="18-35"/>
    <s v="Male"/>
    <x v="0"/>
    <s v="Neurological"/>
    <x v="2"/>
    <n v="3.9"/>
    <s v="Yes"/>
    <n v="42"/>
    <x v="550"/>
    <x v="0"/>
    <n v="10.4"/>
    <n v="2.4"/>
    <n v="4223.4799999999996"/>
    <s v="Supplies"/>
    <n v="2464.33"/>
    <n v="3.6"/>
    <x v="16"/>
    <x v="1"/>
    <x v="4"/>
    <n v="2464.33"/>
    <n v="1759.15"/>
    <n v="0.58299999999999996"/>
    <n v="1"/>
  </r>
  <r>
    <x v="1161"/>
    <d v="2025-01-15T00:00:00"/>
    <d v="2025-01-21T21:36:00"/>
    <x v="5"/>
    <s v="36-55"/>
    <s v="Male"/>
    <x v="2"/>
    <s v="General"/>
    <x v="0"/>
    <n v="6.9"/>
    <s v="Yes"/>
    <n v="51"/>
    <x v="592"/>
    <x v="1"/>
    <n v="11.5"/>
    <n v="1.5"/>
    <n v="24460.83"/>
    <s v="Equipment"/>
    <n v="18685.259999999998"/>
    <n v="4.2"/>
    <x v="22"/>
    <x v="1"/>
    <x v="2"/>
    <n v="18685.259999999998"/>
    <n v="5775.57"/>
    <n v="0.76400000000000001"/>
    <n v="1"/>
  </r>
  <r>
    <x v="1162"/>
    <d v="2025-06-30T00:00:00"/>
    <d v="2025-07-02T00:00:00"/>
    <x v="2"/>
    <s v="56+"/>
    <s v="Female"/>
    <x v="0"/>
    <s v="Infection"/>
    <x v="2"/>
    <n v="2"/>
    <s v="Yes"/>
    <n v="30"/>
    <x v="593"/>
    <x v="1"/>
    <n v="12"/>
    <n v="0"/>
    <n v="3788.96"/>
    <s v="Supplies"/>
    <n v="2417.34"/>
    <n v="4.5"/>
    <x v="4"/>
    <x v="1"/>
    <x v="0"/>
    <n v="2417.34"/>
    <n v="1371.62"/>
    <n v="0.63800000000000001"/>
    <n v="1"/>
  </r>
  <r>
    <x v="1163"/>
    <d v="2026-08-03T00:00:00"/>
    <d v="2026-08-03T07:12:00"/>
    <x v="6"/>
    <s v="18-35"/>
    <s v="Male"/>
    <x v="2"/>
    <s v="Infection"/>
    <x v="0"/>
    <n v="0.3"/>
    <s v="Yes"/>
    <n v="55"/>
    <x v="435"/>
    <x v="1"/>
    <n v="12.7"/>
    <n v="0.7"/>
    <n v="4519.57"/>
    <s v="Labor"/>
    <n v="2898.48"/>
    <n v="4"/>
    <x v="21"/>
    <x v="0"/>
    <x v="0"/>
    <n v="2898.48"/>
    <n v="1621.09"/>
    <n v="0.64100000000000001"/>
    <n v="1"/>
  </r>
  <r>
    <x v="1164"/>
    <d v="2026-12-08T00:00:00"/>
    <d v="2026-12-16T07:12:00"/>
    <x v="3"/>
    <s v="18-35"/>
    <s v="Female"/>
    <x v="0"/>
    <s v="Respiratory"/>
    <x v="1"/>
    <n v="8.3000000000000007"/>
    <s v="Yes"/>
    <n v="25"/>
    <x v="47"/>
    <x v="0"/>
    <n v="9.6999999999999993"/>
    <n v="1.7"/>
    <n v="11686.75"/>
    <s v="Supplies"/>
    <n v="6925.15"/>
    <n v="3.4"/>
    <x v="2"/>
    <x v="0"/>
    <x v="1"/>
    <n v="6925.15"/>
    <n v="4761.6000000000004"/>
    <n v="0.59299999999999997"/>
    <n v="1"/>
  </r>
  <r>
    <x v="1165"/>
    <d v="2025-02-06T00:00:00"/>
    <d v="2025-02-09T02:24:00"/>
    <x v="2"/>
    <s v="18-35"/>
    <s v="Male"/>
    <x v="1"/>
    <s v="Cardiac"/>
    <x v="0"/>
    <n v="3.1"/>
    <s v="No"/>
    <n v="90"/>
    <x v="594"/>
    <x v="1"/>
    <n v="9.3000000000000007"/>
    <n v="1.3"/>
    <n v="5805.69"/>
    <s v="Supplies"/>
    <n v="3863.5"/>
    <n v="4.0999999999999996"/>
    <x v="13"/>
    <x v="1"/>
    <x v="2"/>
    <n v="3863.5"/>
    <n v="1942.19"/>
    <n v="0.66500000000000004"/>
    <n v="0"/>
  </r>
  <r>
    <x v="1166"/>
    <d v="2026-12-28T00:00:00"/>
    <d v="2027-01-04T07:12:00"/>
    <x v="3"/>
    <s v="18-35"/>
    <s v="Other"/>
    <x v="0"/>
    <s v="General"/>
    <x v="0"/>
    <n v="7.3"/>
    <s v="Yes"/>
    <n v="73"/>
    <x v="256"/>
    <x v="1"/>
    <n v="10.5"/>
    <n v="0.5"/>
    <n v="11401.89"/>
    <s v="Supplies"/>
    <n v="7077.14"/>
    <n v="4"/>
    <x v="2"/>
    <x v="0"/>
    <x v="0"/>
    <n v="7077.14"/>
    <n v="4324.75"/>
    <n v="0.621"/>
    <n v="1"/>
  </r>
  <r>
    <x v="1167"/>
    <d v="2025-04-24T00:00:00"/>
    <d v="2025-04-26T07:12:00"/>
    <x v="1"/>
    <s v="18-35"/>
    <s v="Female"/>
    <x v="0"/>
    <s v="Respiratory"/>
    <x v="1"/>
    <n v="2.2999999999999998"/>
    <s v="Yes"/>
    <n v="105"/>
    <x v="27"/>
    <x v="0"/>
    <n v="10.4"/>
    <n v="0.4"/>
    <n v="1793.81"/>
    <s v="Labor"/>
    <n v="1186.75"/>
    <n v="3.8"/>
    <x v="10"/>
    <x v="1"/>
    <x v="3"/>
    <n v="1186.75"/>
    <n v="607.05999999999995"/>
    <n v="0.66200000000000003"/>
    <n v="1"/>
  </r>
  <r>
    <x v="1168"/>
    <d v="2026-12-08T00:00:00"/>
    <d v="2026-12-12T12:00:00"/>
    <x v="7"/>
    <s v="56+"/>
    <s v="Male"/>
    <x v="1"/>
    <s v="Infection"/>
    <x v="0"/>
    <n v="4.5"/>
    <s v="Yes"/>
    <n v="68"/>
    <x v="47"/>
    <x v="1"/>
    <n v="9.1"/>
    <n v="1.1000000000000001"/>
    <n v="14105.49"/>
    <s v="Labor"/>
    <n v="10014.6"/>
    <n v="3.7"/>
    <x v="2"/>
    <x v="0"/>
    <x v="1"/>
    <n v="10014.6"/>
    <n v="4090.89"/>
    <n v="0.71"/>
    <n v="1"/>
  </r>
  <r>
    <x v="1169"/>
    <d v="2025-05-09T00:00:00"/>
    <d v="2025-05-15T14:24:00"/>
    <x v="4"/>
    <s v="0-17"/>
    <s v="Male"/>
    <x v="0"/>
    <s v="Injury"/>
    <x v="0"/>
    <n v="6.6"/>
    <s v="No"/>
    <n v="51"/>
    <x v="530"/>
    <x v="1"/>
    <n v="13"/>
    <n v="1"/>
    <n v="19700.63"/>
    <s v="Labor"/>
    <n v="13024.05"/>
    <n v="4"/>
    <x v="16"/>
    <x v="1"/>
    <x v="3"/>
    <n v="13024.05"/>
    <n v="6676.58"/>
    <n v="0.66100000000000003"/>
    <n v="0"/>
  </r>
  <r>
    <x v="1170"/>
    <d v="2026-07-14T00:00:00"/>
    <d v="2026-07-16T14:24:00"/>
    <x v="4"/>
    <s v="56+"/>
    <s v="Male"/>
    <x v="0"/>
    <s v="General"/>
    <x v="0"/>
    <n v="2.6"/>
    <s v="No"/>
    <n v="77"/>
    <x v="182"/>
    <x v="1"/>
    <n v="10.8"/>
    <n v="2.8"/>
    <n v="13728.95"/>
    <s v="Supplies"/>
    <n v="8505.99"/>
    <n v="3.6"/>
    <x v="1"/>
    <x v="0"/>
    <x v="0"/>
    <n v="8505.99"/>
    <n v="5222.96"/>
    <n v="0.62"/>
    <n v="0"/>
  </r>
  <r>
    <x v="1171"/>
    <d v="2026-03-20T00:00:00"/>
    <d v="2026-03-21T02:24:00"/>
    <x v="1"/>
    <s v="36-55"/>
    <s v="Female"/>
    <x v="2"/>
    <s v="Cardiac"/>
    <x v="1"/>
    <n v="1.1000000000000001"/>
    <s v="Yes"/>
    <n v="75"/>
    <x v="130"/>
    <x v="1"/>
    <n v="14.3"/>
    <n v="2.2999999999999998"/>
    <n v="2855.5"/>
    <s v="Supplies"/>
    <n v="1691.09"/>
    <n v="3"/>
    <x v="15"/>
    <x v="0"/>
    <x v="5"/>
    <n v="1691.09"/>
    <n v="1164.4100000000001"/>
    <n v="0.59199999999999997"/>
    <n v="1"/>
  </r>
  <r>
    <x v="1172"/>
    <d v="2026-04-09T00:00:00"/>
    <d v="2026-04-20T02:24:00"/>
    <x v="5"/>
    <s v="36-55"/>
    <s v="Male"/>
    <x v="3"/>
    <s v="Cardiac"/>
    <x v="0"/>
    <n v="11.1"/>
    <s v="Yes"/>
    <n v="51"/>
    <x v="595"/>
    <x v="2"/>
    <n v="10.7"/>
    <n v="0.7"/>
    <n v="34512.18"/>
    <s v="Labor"/>
    <n v="26900.13"/>
    <n v="4.5999999999999996"/>
    <x v="12"/>
    <x v="0"/>
    <x v="2"/>
    <n v="26900.13"/>
    <n v="7612.05"/>
    <n v="0.77900000000000003"/>
    <n v="1"/>
  </r>
  <r>
    <x v="1173"/>
    <d v="2025-11-14T00:00:00"/>
    <d v="2025-11-15T16:48:00"/>
    <x v="7"/>
    <s v="18-35"/>
    <s v="Male"/>
    <x v="0"/>
    <s v="Respiratory"/>
    <x v="0"/>
    <n v="1.7"/>
    <s v="Yes"/>
    <n v="82"/>
    <x v="362"/>
    <x v="0"/>
    <n v="10.7"/>
    <n v="0.7"/>
    <n v="9169"/>
    <s v="Labor"/>
    <n v="4856.79"/>
    <n v="4.0999999999999996"/>
    <x v="6"/>
    <x v="1"/>
    <x v="5"/>
    <n v="4856.79"/>
    <n v="4312.21"/>
    <n v="0.53"/>
    <n v="1"/>
  </r>
  <r>
    <x v="1174"/>
    <d v="2026-11-22T00:00:00"/>
    <d v="2026-11-27T00:00:00"/>
    <x v="2"/>
    <s v="36-55"/>
    <s v="Male"/>
    <x v="0"/>
    <s v="Cardiac"/>
    <x v="1"/>
    <n v="5"/>
    <s v="Yes"/>
    <n v="43"/>
    <x v="596"/>
    <x v="1"/>
    <n v="10"/>
    <n v="0"/>
    <n v="7908.83"/>
    <s v="Labor"/>
    <n v="4431.3999999999996"/>
    <n v="4.5"/>
    <x v="18"/>
    <x v="0"/>
    <x v="4"/>
    <n v="4431.3999999999996"/>
    <n v="3477.43"/>
    <n v="0.56000000000000005"/>
    <n v="1"/>
  </r>
  <r>
    <x v="1175"/>
    <d v="2025-06-25T00:00:00"/>
    <d v="2025-06-29T19:12:00"/>
    <x v="2"/>
    <s v="36-55"/>
    <s v="Female"/>
    <x v="2"/>
    <s v="Infection"/>
    <x v="0"/>
    <n v="4.8"/>
    <s v="Yes"/>
    <n v="59"/>
    <x v="422"/>
    <x v="1"/>
    <n v="9.6"/>
    <n v="1.6"/>
    <n v="6555.26"/>
    <s v="Supplies"/>
    <n v="4136.08"/>
    <n v="3.4"/>
    <x v="4"/>
    <x v="1"/>
    <x v="2"/>
    <n v="4136.08"/>
    <n v="2419.1799999999998"/>
    <n v="0.63100000000000001"/>
    <n v="1"/>
  </r>
  <r>
    <x v="1176"/>
    <d v="2026-09-21T00:00:00"/>
    <d v="2026-09-28T07:12:00"/>
    <x v="4"/>
    <s v="18-35"/>
    <s v="Female"/>
    <x v="0"/>
    <s v="Injury"/>
    <x v="0"/>
    <n v="7.3"/>
    <s v="No"/>
    <n v="69"/>
    <x v="262"/>
    <x v="0"/>
    <n v="15.2"/>
    <n v="3.2"/>
    <n v="22611.42"/>
    <s v="Labor"/>
    <n v="11412.57"/>
    <n v="3.4"/>
    <x v="19"/>
    <x v="0"/>
    <x v="4"/>
    <n v="11412.57"/>
    <n v="11198.85"/>
    <n v="0.505"/>
    <n v="0"/>
  </r>
  <r>
    <x v="1177"/>
    <d v="2025-04-04T00:00:00"/>
    <d v="2025-04-09T21:36:00"/>
    <x v="5"/>
    <s v="18-35"/>
    <s v="Female"/>
    <x v="0"/>
    <s v="Respiratory"/>
    <x v="1"/>
    <n v="5.9"/>
    <s v="Yes"/>
    <n v="18"/>
    <x v="597"/>
    <x v="0"/>
    <n v="13.1"/>
    <n v="1.1000000000000001"/>
    <n v="25314.92"/>
    <s v="Supplies"/>
    <n v="16655.96"/>
    <n v="3.8"/>
    <x v="10"/>
    <x v="1"/>
    <x v="5"/>
    <n v="16655.96"/>
    <n v="8658.9599999999991"/>
    <n v="0.65800000000000003"/>
    <n v="1"/>
  </r>
  <r>
    <x v="1178"/>
    <d v="2025-11-06T00:00:00"/>
    <d v="2025-11-07T19:12:00"/>
    <x v="7"/>
    <s v="56+"/>
    <s v="Female"/>
    <x v="1"/>
    <s v="Injury"/>
    <x v="1"/>
    <n v="1.8"/>
    <s v="No"/>
    <n v="56"/>
    <x v="7"/>
    <x v="1"/>
    <n v="11.5"/>
    <n v="1.5"/>
    <n v="4905.45"/>
    <s v="Equipment"/>
    <n v="2860.95"/>
    <n v="3.9"/>
    <x v="6"/>
    <x v="1"/>
    <x v="3"/>
    <n v="2860.95"/>
    <n v="2044.5"/>
    <n v="0.58299999999999996"/>
    <n v="0"/>
  </r>
  <r>
    <x v="1179"/>
    <d v="2025-09-23T00:00:00"/>
    <d v="2025-10-05T14:24:00"/>
    <x v="4"/>
    <s v="18-35"/>
    <s v="Male"/>
    <x v="0"/>
    <s v="Digestive"/>
    <x v="0"/>
    <n v="12.6"/>
    <s v="Yes"/>
    <n v="100"/>
    <x v="157"/>
    <x v="1"/>
    <n v="12.2"/>
    <n v="2.2000000000000002"/>
    <n v="21430.74"/>
    <s v="Labor"/>
    <n v="14036.94"/>
    <n v="2.5"/>
    <x v="3"/>
    <x v="1"/>
    <x v="0"/>
    <n v="14036.94"/>
    <n v="7393.8"/>
    <n v="0.65500000000000003"/>
    <n v="1"/>
  </r>
  <r>
    <x v="1180"/>
    <d v="2026-07-06T00:00:00"/>
    <d v="2026-07-08T09:36:00"/>
    <x v="1"/>
    <s v="36-55"/>
    <s v="Female"/>
    <x v="1"/>
    <s v="Respiratory"/>
    <x v="1"/>
    <n v="2.4"/>
    <s v="Yes"/>
    <n v="63"/>
    <x v="598"/>
    <x v="1"/>
    <n v="8.6"/>
    <n v="0.6"/>
    <n v="2621.78"/>
    <s v="Labor"/>
    <n v="1470.01"/>
    <n v="3.5"/>
    <x v="1"/>
    <x v="0"/>
    <x v="0"/>
    <n v="1470.01"/>
    <n v="1151.77"/>
    <n v="0.56100000000000005"/>
    <n v="1"/>
  </r>
  <r>
    <x v="1181"/>
    <d v="2025-04-18T00:00:00"/>
    <d v="2025-04-20T19:12:00"/>
    <x v="2"/>
    <s v="18-35"/>
    <s v="Male"/>
    <x v="2"/>
    <s v="Digestive"/>
    <x v="0"/>
    <n v="2.8"/>
    <s v="No"/>
    <n v="83"/>
    <x v="371"/>
    <x v="0"/>
    <n v="11.9"/>
    <n v="1.9"/>
    <n v="4881.1899999999996"/>
    <s v="Equipment"/>
    <n v="2791.19"/>
    <n v="3.2"/>
    <x v="10"/>
    <x v="1"/>
    <x v="3"/>
    <n v="2791.19"/>
    <n v="2090"/>
    <n v="0.57199999999999995"/>
    <n v="0"/>
  </r>
  <r>
    <x v="1182"/>
    <d v="2025-01-08T00:00:00"/>
    <d v="2025-01-11T04:48:00"/>
    <x v="2"/>
    <s v="0-17"/>
    <s v="Female"/>
    <x v="3"/>
    <s v="Neurological"/>
    <x v="1"/>
    <n v="3.2"/>
    <s v="Yes"/>
    <n v="50"/>
    <x v="383"/>
    <x v="1"/>
    <n v="12.6"/>
    <n v="0.6"/>
    <n v="5756.79"/>
    <s v="Labor"/>
    <n v="2936.73"/>
    <n v="4.0999999999999996"/>
    <x v="22"/>
    <x v="1"/>
    <x v="1"/>
    <n v="2936.73"/>
    <n v="2820.06"/>
    <n v="0.51"/>
    <n v="1"/>
  </r>
  <r>
    <x v="1183"/>
    <d v="2025-03-28T00:00:00"/>
    <d v="2025-03-30T04:48:00"/>
    <x v="2"/>
    <s v="18-35"/>
    <s v="Female"/>
    <x v="3"/>
    <s v="General"/>
    <x v="0"/>
    <n v="2.2000000000000002"/>
    <s v="No"/>
    <n v="49"/>
    <x v="420"/>
    <x v="0"/>
    <n v="9.1999999999999993"/>
    <n v="1.2"/>
    <n v="6076.43"/>
    <s v="Equipment"/>
    <n v="4230.32"/>
    <n v="3.2"/>
    <x v="23"/>
    <x v="1"/>
    <x v="5"/>
    <n v="4230.32"/>
    <n v="1846.11"/>
    <n v="0.69599999999999995"/>
    <n v="0"/>
  </r>
  <r>
    <x v="1184"/>
    <d v="2026-03-18T00:00:00"/>
    <d v="2026-03-18T14:24:00"/>
    <x v="7"/>
    <s v="18-35"/>
    <s v="Male"/>
    <x v="2"/>
    <s v="Cardiac"/>
    <x v="0"/>
    <n v="0.6"/>
    <s v="Yes"/>
    <n v="74"/>
    <x v="558"/>
    <x v="1"/>
    <n v="12.1"/>
    <n v="2.1"/>
    <n v="9315.1200000000008"/>
    <s v="Supplies"/>
    <n v="5435.63"/>
    <n v="2.5"/>
    <x v="15"/>
    <x v="0"/>
    <x v="1"/>
    <n v="5435.63"/>
    <n v="3879.49"/>
    <n v="0.58399999999999996"/>
    <n v="1"/>
  </r>
  <r>
    <x v="1185"/>
    <d v="2026-05-10T00:00:00"/>
    <d v="2026-05-14T00:00:00"/>
    <x v="4"/>
    <s v="36-55"/>
    <s v="Male"/>
    <x v="2"/>
    <s v="Neurological"/>
    <x v="0"/>
    <n v="4"/>
    <s v="Yes"/>
    <n v="92"/>
    <x v="23"/>
    <x v="1"/>
    <n v="10.7"/>
    <n v="2.7"/>
    <n v="13509.32"/>
    <s v="Labor"/>
    <n v="7373.64"/>
    <n v="2.4"/>
    <x v="11"/>
    <x v="0"/>
    <x v="6"/>
    <n v="7373.64"/>
    <n v="6135.68"/>
    <n v="0.54600000000000004"/>
    <n v="1"/>
  </r>
  <r>
    <x v="1186"/>
    <d v="2026-04-20T00:00:00"/>
    <d v="2026-04-21T09:36:00"/>
    <x v="1"/>
    <s v="36-55"/>
    <s v="Female"/>
    <x v="1"/>
    <s v="Digestive"/>
    <x v="1"/>
    <n v="1.4"/>
    <s v="No"/>
    <n v="56"/>
    <x v="599"/>
    <x v="0"/>
    <n v="8.6"/>
    <n v="0.6"/>
    <n v="2048.0100000000002"/>
    <s v="Supplies"/>
    <n v="1327.35"/>
    <n v="4.3"/>
    <x v="12"/>
    <x v="0"/>
    <x v="0"/>
    <n v="1327.35"/>
    <n v="720.66"/>
    <n v="0.64800000000000002"/>
    <n v="0"/>
  </r>
  <r>
    <x v="1187"/>
    <d v="2025-01-01T00:00:00"/>
    <d v="2025-01-01T16:48:00"/>
    <x v="1"/>
    <s v="56+"/>
    <s v="Male"/>
    <x v="0"/>
    <s v="Cardiac"/>
    <x v="1"/>
    <n v="0.7"/>
    <s v="Yes"/>
    <n v="51"/>
    <x v="118"/>
    <x v="1"/>
    <n v="8.6999999999999993"/>
    <n v="0.7"/>
    <n v="1964.5"/>
    <s v="Labor"/>
    <n v="1048.05"/>
    <n v="4.3"/>
    <x v="22"/>
    <x v="1"/>
    <x v="2"/>
    <n v="1048.05"/>
    <n v="916.45"/>
    <n v="0.53300000000000003"/>
    <n v="1"/>
  </r>
  <r>
    <x v="1188"/>
    <d v="2026-04-13T00:00:00"/>
    <d v="2026-04-15T04:48:00"/>
    <x v="2"/>
    <s v="36-55"/>
    <s v="Male"/>
    <x v="0"/>
    <s v="Neurological"/>
    <x v="2"/>
    <n v="2.2000000000000002"/>
    <s v="No"/>
    <n v="49"/>
    <x v="516"/>
    <x v="1"/>
    <n v="9"/>
    <n v="1"/>
    <n v="4781.1499999999996"/>
    <s v="Labor"/>
    <n v="2473.17"/>
    <n v="3.6"/>
    <x v="12"/>
    <x v="0"/>
    <x v="0"/>
    <n v="2473.17"/>
    <n v="2307.98"/>
    <n v="0.51700000000000002"/>
    <n v="0"/>
  </r>
  <r>
    <x v="1189"/>
    <d v="2025-03-29T00:00:00"/>
    <d v="2025-03-31T16:48:00"/>
    <x v="3"/>
    <s v="18-35"/>
    <s v="Female"/>
    <x v="3"/>
    <s v="Injury"/>
    <x v="2"/>
    <n v="2.7"/>
    <s v="No"/>
    <n v="42"/>
    <x v="600"/>
    <x v="2"/>
    <n v="9.4"/>
    <n v="1.4"/>
    <n v="6951.03"/>
    <s v="Labor"/>
    <n v="4453.3900000000003"/>
    <n v="3.5"/>
    <x v="23"/>
    <x v="1"/>
    <x v="6"/>
    <n v="4453.3900000000003"/>
    <n v="2497.64"/>
    <n v="0.64100000000000001"/>
    <n v="0"/>
  </r>
  <r>
    <x v="1190"/>
    <d v="2026-10-14T00:00:00"/>
    <d v="2026-10-18T14:24:00"/>
    <x v="4"/>
    <s v="36-55"/>
    <s v="Female"/>
    <x v="2"/>
    <s v="Infection"/>
    <x v="2"/>
    <n v="4.5999999999999996"/>
    <s v="Yes"/>
    <n v="87"/>
    <x v="483"/>
    <x v="1"/>
    <n v="8.1999999999999993"/>
    <n v="0.2"/>
    <n v="15277.94"/>
    <s v="Labor"/>
    <n v="9607.82"/>
    <n v="3.4"/>
    <x v="0"/>
    <x v="0"/>
    <x v="2"/>
    <n v="9607.82"/>
    <n v="5670.12"/>
    <n v="0.629"/>
    <n v="1"/>
  </r>
  <r>
    <x v="1191"/>
    <d v="2025-09-28T00:00:00"/>
    <d v="2025-09-29T14:24:00"/>
    <x v="6"/>
    <s v="56+"/>
    <s v="Female"/>
    <x v="0"/>
    <s v="Respiratory"/>
    <x v="0"/>
    <n v="1.6"/>
    <s v="Yes"/>
    <n v="91"/>
    <x v="180"/>
    <x v="1"/>
    <n v="8.8000000000000007"/>
    <n v="0.8"/>
    <n v="3424.31"/>
    <s v="Equipment"/>
    <n v="1986.47"/>
    <n v="3.1"/>
    <x v="3"/>
    <x v="1"/>
    <x v="4"/>
    <n v="1986.47"/>
    <n v="1437.84"/>
    <n v="0.57999999999999996"/>
    <n v="1"/>
  </r>
  <r>
    <x v="1192"/>
    <d v="2025-12-20T00:00:00"/>
    <d v="2025-12-20T12:00:00"/>
    <x v="1"/>
    <s v="36-55"/>
    <s v="Female"/>
    <x v="1"/>
    <s v="Cardiac"/>
    <x v="1"/>
    <n v="0.5"/>
    <s v="No"/>
    <n v="83"/>
    <x v="601"/>
    <x v="0"/>
    <n v="8.1999999999999993"/>
    <n v="0.2"/>
    <n v="1370.45"/>
    <s v="Supplies"/>
    <n v="742.77"/>
    <n v="3.6"/>
    <x v="7"/>
    <x v="1"/>
    <x v="6"/>
    <n v="742.77"/>
    <n v="627.67999999999995"/>
    <n v="0.54200000000000004"/>
    <n v="0"/>
  </r>
  <r>
    <x v="1193"/>
    <d v="2025-05-02T00:00:00"/>
    <d v="2025-05-06T14:24:00"/>
    <x v="4"/>
    <s v="36-55"/>
    <s v="Male"/>
    <x v="2"/>
    <s v="Respiratory"/>
    <x v="0"/>
    <n v="4.5999999999999996"/>
    <s v="Yes"/>
    <n v="102"/>
    <x v="265"/>
    <x v="0"/>
    <n v="9.1999999999999993"/>
    <n v="1.2"/>
    <n v="14040.2"/>
    <s v="Supplies"/>
    <n v="8876.5499999999993"/>
    <n v="3.3"/>
    <x v="16"/>
    <x v="1"/>
    <x v="3"/>
    <n v="8876.5499999999993"/>
    <n v="5163.6499999999996"/>
    <n v="0.63200000000000001"/>
    <n v="1"/>
  </r>
  <r>
    <x v="1194"/>
    <d v="2026-02-08T00:00:00"/>
    <d v="2026-02-13T00:00:00"/>
    <x v="0"/>
    <s v="56+"/>
    <s v="Male"/>
    <x v="0"/>
    <s v="Infection"/>
    <x v="1"/>
    <n v="5"/>
    <s v="Yes"/>
    <n v="37"/>
    <x v="333"/>
    <x v="0"/>
    <n v="9.6"/>
    <n v="1.6"/>
    <n v="10581.71"/>
    <s v="Labor"/>
    <n v="6036.29"/>
    <n v="4.4000000000000004"/>
    <x v="5"/>
    <x v="0"/>
    <x v="4"/>
    <n v="6036.29"/>
    <n v="4545.42"/>
    <n v="0.56999999999999995"/>
    <n v="1"/>
  </r>
  <r>
    <x v="1195"/>
    <d v="2026-05-24T00:00:00"/>
    <d v="2026-05-25T04:48:00"/>
    <x v="1"/>
    <s v="0-17"/>
    <s v="Female"/>
    <x v="0"/>
    <s v="Neurological"/>
    <x v="0"/>
    <n v="1.2"/>
    <s v="No"/>
    <n v="76"/>
    <x v="129"/>
    <x v="1"/>
    <n v="9.9"/>
    <n v="1.9"/>
    <n v="1346.27"/>
    <s v="Supplies"/>
    <n v="682.77"/>
    <n v="3.2"/>
    <x v="11"/>
    <x v="0"/>
    <x v="4"/>
    <n v="682.77"/>
    <n v="663.5"/>
    <n v="0.50700000000000001"/>
    <n v="0"/>
  </r>
  <r>
    <x v="1196"/>
    <d v="2025-08-16T00:00:00"/>
    <d v="2025-08-16T12:00:00"/>
    <x v="2"/>
    <s v="56+"/>
    <s v="Female"/>
    <x v="0"/>
    <s v="General"/>
    <x v="0"/>
    <n v="0.5"/>
    <s v="No"/>
    <n v="62"/>
    <x v="602"/>
    <x v="1"/>
    <n v="11.3"/>
    <n v="1.3"/>
    <n v="4517.72"/>
    <s v="Labor"/>
    <n v="3606.46"/>
    <n v="3.8"/>
    <x v="14"/>
    <x v="1"/>
    <x v="6"/>
    <n v="3606.46"/>
    <n v="911.26"/>
    <n v="0.79800000000000004"/>
    <n v="0"/>
  </r>
  <r>
    <x v="1197"/>
    <d v="2025-02-04T00:00:00"/>
    <d v="2025-02-09T04:48:00"/>
    <x v="3"/>
    <s v="18-35"/>
    <s v="Male"/>
    <x v="3"/>
    <s v="General"/>
    <x v="1"/>
    <n v="5.2"/>
    <s v="Yes"/>
    <n v="27"/>
    <x v="455"/>
    <x v="0"/>
    <n v="8.6999999999999993"/>
    <n v="0.7"/>
    <n v="10971.74"/>
    <s v="Supplies"/>
    <n v="6037.98"/>
    <n v="4.8"/>
    <x v="13"/>
    <x v="1"/>
    <x v="1"/>
    <n v="6037.98"/>
    <n v="4933.76"/>
    <n v="0.55000000000000004"/>
    <n v="1"/>
  </r>
  <r>
    <x v="1198"/>
    <d v="2026-08-04T00:00:00"/>
    <d v="2026-08-05T09:36:00"/>
    <x v="0"/>
    <s v="36-55"/>
    <s v="Male"/>
    <x v="3"/>
    <s v="Injury"/>
    <x v="2"/>
    <n v="1.4"/>
    <s v="Yes"/>
    <n v="61"/>
    <x v="518"/>
    <x v="2"/>
    <n v="10"/>
    <n v="0"/>
    <n v="8042.85"/>
    <s v="Supplies"/>
    <n v="4361.08"/>
    <n v="3.9"/>
    <x v="21"/>
    <x v="0"/>
    <x v="1"/>
    <n v="4361.08"/>
    <n v="3681.77"/>
    <n v="0.54200000000000004"/>
    <n v="1"/>
  </r>
  <r>
    <x v="1199"/>
    <d v="2025-02-12T00:00:00"/>
    <d v="2025-02-16T14:24:00"/>
    <x v="3"/>
    <s v="18-35"/>
    <s v="Male"/>
    <x v="0"/>
    <s v="Digestive"/>
    <x v="1"/>
    <n v="4.5999999999999996"/>
    <s v="No"/>
    <n v="36"/>
    <x v="423"/>
    <x v="0"/>
    <n v="8.1999999999999993"/>
    <n v="0.2"/>
    <n v="8303.94"/>
    <s v="Labor"/>
    <n v="5545.6"/>
    <n v="4.2"/>
    <x v="13"/>
    <x v="1"/>
    <x v="2"/>
    <n v="5545.6"/>
    <n v="2758.34"/>
    <n v="0.66800000000000004"/>
    <n v="0"/>
  </r>
  <r>
    <x v="1200"/>
    <d v="2026-10-30T00:00:00"/>
    <d v="2026-11-04T21:36:00"/>
    <x v="4"/>
    <s v="56+"/>
    <s v="Female"/>
    <x v="1"/>
    <s v="Respiratory"/>
    <x v="0"/>
    <n v="5.9"/>
    <s v="Yes"/>
    <n v="88"/>
    <x v="278"/>
    <x v="2"/>
    <n v="14.5"/>
    <n v="2.5"/>
    <n v="18385.37"/>
    <s v="Labor"/>
    <n v="12428.34"/>
    <n v="3"/>
    <x v="0"/>
    <x v="0"/>
    <x v="3"/>
    <n v="12428.34"/>
    <n v="5957.03"/>
    <n v="0.67600000000000005"/>
    <n v="1"/>
  </r>
  <r>
    <x v="1201"/>
    <d v="2026-01-25T00:00:00"/>
    <d v="2026-01-26T04:48:00"/>
    <x v="4"/>
    <s v="36-55"/>
    <s v="Male"/>
    <x v="2"/>
    <s v="Digestive"/>
    <x v="2"/>
    <n v="1.2"/>
    <s v="No"/>
    <n v="57"/>
    <x v="24"/>
    <x v="1"/>
    <n v="10.199999999999999"/>
    <n v="2.2000000000000002"/>
    <n v="13521.38"/>
    <s v="Labor"/>
    <n v="8938.24"/>
    <n v="3.6"/>
    <x v="9"/>
    <x v="0"/>
    <x v="4"/>
    <n v="8938.24"/>
    <n v="4583.1400000000003"/>
    <n v="0.66100000000000003"/>
    <n v="0"/>
  </r>
  <r>
    <x v="1202"/>
    <d v="2026-05-08T00:00:00"/>
    <d v="2026-05-12T21:36:00"/>
    <x v="2"/>
    <s v="36-55"/>
    <s v="Female"/>
    <x v="2"/>
    <s v="Neurological"/>
    <x v="0"/>
    <n v="4.9000000000000004"/>
    <s v="Yes"/>
    <n v="76"/>
    <x v="603"/>
    <x v="1"/>
    <n v="11.3"/>
    <n v="3.3"/>
    <n v="6340.81"/>
    <s v="Supplies"/>
    <n v="3555.45"/>
    <n v="2.9"/>
    <x v="11"/>
    <x v="0"/>
    <x v="3"/>
    <n v="3555.45"/>
    <n v="2785.36"/>
    <n v="0.56100000000000005"/>
    <n v="1"/>
  </r>
  <r>
    <x v="1203"/>
    <d v="2026-06-01T00:00:00"/>
    <d v="2026-06-04T00:00:00"/>
    <x v="1"/>
    <s v="56+"/>
    <s v="Other"/>
    <x v="0"/>
    <s v="Digestive"/>
    <x v="2"/>
    <n v="3"/>
    <s v="Yes"/>
    <n v="81"/>
    <x v="62"/>
    <x v="2"/>
    <n v="9"/>
    <n v="1"/>
    <n v="2354.96"/>
    <s v="Supplies"/>
    <n v="1308.44"/>
    <n v="3.6"/>
    <x v="17"/>
    <x v="0"/>
    <x v="0"/>
    <n v="1308.44"/>
    <n v="1046.52"/>
    <n v="0.55600000000000005"/>
    <n v="1"/>
  </r>
  <r>
    <x v="1204"/>
    <d v="2025-03-09T00:00:00"/>
    <d v="2025-03-12T09:36:00"/>
    <x v="4"/>
    <s v="56+"/>
    <s v="Female"/>
    <x v="2"/>
    <s v="Cardiac"/>
    <x v="1"/>
    <n v="3.4"/>
    <s v="No"/>
    <n v="53"/>
    <x v="201"/>
    <x v="2"/>
    <n v="11"/>
    <n v="1"/>
    <n v="16046.68"/>
    <s v="Supplies"/>
    <n v="10304.49"/>
    <n v="4.5"/>
    <x v="23"/>
    <x v="1"/>
    <x v="6"/>
    <n v="10304.49"/>
    <n v="5742.19"/>
    <n v="0.64200000000000002"/>
    <n v="0"/>
  </r>
  <r>
    <x v="1205"/>
    <d v="2025-11-22T00:00:00"/>
    <d v="2025-11-25T16:48:00"/>
    <x v="2"/>
    <s v="56+"/>
    <s v="Female"/>
    <x v="0"/>
    <s v="General"/>
    <x v="1"/>
    <n v="3.7"/>
    <s v="No"/>
    <n v="15"/>
    <x v="604"/>
    <x v="2"/>
    <n v="12.5"/>
    <n v="0.5"/>
    <n v="5673.81"/>
    <s v="Supplies"/>
    <n v="3734.46"/>
    <n v="4.5"/>
    <x v="6"/>
    <x v="1"/>
    <x v="5"/>
    <n v="3734.46"/>
    <n v="1939.35"/>
    <n v="0.65800000000000003"/>
    <n v="0"/>
  </r>
  <r>
    <x v="1206"/>
    <d v="2026-02-07T00:00:00"/>
    <d v="2026-02-08T21:36:00"/>
    <x v="2"/>
    <s v="18-35"/>
    <s v="Male"/>
    <x v="0"/>
    <s v="Respiratory"/>
    <x v="1"/>
    <n v="1.9"/>
    <s v="Yes"/>
    <n v="43"/>
    <x v="26"/>
    <x v="1"/>
    <n v="9"/>
    <n v="1"/>
    <n v="4227.08"/>
    <s v="Supplies"/>
    <n v="2430.9899999999998"/>
    <n v="3.6"/>
    <x v="5"/>
    <x v="0"/>
    <x v="6"/>
    <n v="2430.9899999999998"/>
    <n v="1796.09"/>
    <n v="0.57499999999999996"/>
    <n v="1"/>
  </r>
  <r>
    <x v="1207"/>
    <d v="2026-07-07T00:00:00"/>
    <d v="2026-07-07T16:48:00"/>
    <x v="6"/>
    <s v="56+"/>
    <s v="Male"/>
    <x v="0"/>
    <s v="General"/>
    <x v="1"/>
    <n v="0.7"/>
    <s v="Yes"/>
    <n v="5"/>
    <x v="598"/>
    <x v="2"/>
    <n v="10"/>
    <n v="0"/>
    <n v="3167.83"/>
    <s v="Labor"/>
    <n v="2023.1"/>
    <n v="4.5999999999999996"/>
    <x v="1"/>
    <x v="0"/>
    <x v="0"/>
    <n v="2023.1"/>
    <n v="1144.73"/>
    <n v="0.63900000000000001"/>
    <n v="1"/>
  </r>
  <r>
    <x v="1208"/>
    <d v="2025-06-29T00:00:00"/>
    <d v="2025-07-07T02:24:00"/>
    <x v="4"/>
    <s v="36-55"/>
    <s v="Female"/>
    <x v="0"/>
    <s v="Respiratory"/>
    <x v="1"/>
    <n v="8.1"/>
    <s v="Yes"/>
    <n v="82"/>
    <x v="605"/>
    <x v="1"/>
    <n v="13.1"/>
    <n v="1.1000000000000001"/>
    <n v="19047.490000000002"/>
    <s v="Supplies"/>
    <n v="12510.01"/>
    <n v="2.7"/>
    <x v="4"/>
    <x v="1"/>
    <x v="4"/>
    <n v="12510.01"/>
    <n v="6537.48"/>
    <n v="0.65700000000000003"/>
    <n v="1"/>
  </r>
  <r>
    <x v="1209"/>
    <d v="2025-05-31T00:00:00"/>
    <d v="2025-06-03T16:48:00"/>
    <x v="2"/>
    <s v="36-55"/>
    <s v="Male"/>
    <x v="3"/>
    <s v="General"/>
    <x v="0"/>
    <n v="3.7"/>
    <s v="No"/>
    <n v="75"/>
    <x v="266"/>
    <x v="1"/>
    <n v="11.6"/>
    <n v="1.6"/>
    <n v="5694.94"/>
    <s v="Supplies"/>
    <n v="3289.92"/>
    <n v="3.4"/>
    <x v="16"/>
    <x v="1"/>
    <x v="5"/>
    <n v="3289.92"/>
    <n v="2405.02"/>
    <n v="0.57799999999999996"/>
    <n v="0"/>
  </r>
  <r>
    <x v="1210"/>
    <d v="2025-04-24T00:00:00"/>
    <d v="2025-04-24T14:24:00"/>
    <x v="1"/>
    <s v="56+"/>
    <s v="Male"/>
    <x v="3"/>
    <s v="Cardiac"/>
    <x v="1"/>
    <n v="0.6"/>
    <s v="Yes"/>
    <n v="90"/>
    <x v="606"/>
    <x v="2"/>
    <n v="8"/>
    <n v="0"/>
    <n v="2226.34"/>
    <s v="Labor"/>
    <n v="1154.8499999999999"/>
    <n v="3.8"/>
    <x v="10"/>
    <x v="1"/>
    <x v="2"/>
    <n v="1154.8499999999999"/>
    <n v="1071.49"/>
    <n v="0.51900000000000002"/>
    <n v="1"/>
  </r>
  <r>
    <x v="1211"/>
    <d v="2026-06-02T00:00:00"/>
    <d v="2026-06-02T16:48:00"/>
    <x v="6"/>
    <s v="18-35"/>
    <s v="Female"/>
    <x v="1"/>
    <s v="Infection"/>
    <x v="0"/>
    <n v="0.7"/>
    <s v="No"/>
    <n v="43"/>
    <x v="62"/>
    <x v="1"/>
    <n v="9.3000000000000007"/>
    <n v="1.3"/>
    <n v="2488.75"/>
    <s v="Labor"/>
    <n v="1738.85"/>
    <n v="3.9"/>
    <x v="17"/>
    <x v="0"/>
    <x v="0"/>
    <n v="1738.85"/>
    <n v="749.9"/>
    <n v="0.69899999999999995"/>
    <n v="0"/>
  </r>
  <r>
    <x v="1212"/>
    <d v="2025-08-10T00:00:00"/>
    <d v="2025-08-23T00:00:00"/>
    <x v="4"/>
    <s v="18-35"/>
    <s v="Male"/>
    <x v="0"/>
    <s v="Neurological"/>
    <x v="1"/>
    <n v="13"/>
    <s v="Yes"/>
    <n v="66"/>
    <x v="607"/>
    <x v="1"/>
    <n v="10.9"/>
    <n v="0.9"/>
    <n v="25690.44"/>
    <s v="Equipment"/>
    <n v="16978.78"/>
    <n v="4.4000000000000004"/>
    <x v="14"/>
    <x v="1"/>
    <x v="4"/>
    <n v="16978.78"/>
    <n v="8711.66"/>
    <n v="0.66100000000000003"/>
    <n v="1"/>
  </r>
  <r>
    <x v="1213"/>
    <d v="2025-03-14T00:00:00"/>
    <d v="2025-03-14T07:12:00"/>
    <x v="1"/>
    <s v="36-55"/>
    <s v="Female"/>
    <x v="2"/>
    <s v="Digestive"/>
    <x v="1"/>
    <n v="0.3"/>
    <s v="Yes"/>
    <n v="63"/>
    <x v="510"/>
    <x v="0"/>
    <n v="12.2"/>
    <n v="0.2"/>
    <n v="1403.07"/>
    <s v="Supplies"/>
    <n v="813.68"/>
    <n v="3.7"/>
    <x v="23"/>
    <x v="1"/>
    <x v="3"/>
    <n v="813.68"/>
    <n v="589.39"/>
    <n v="0.57999999999999996"/>
    <n v="1"/>
  </r>
  <r>
    <x v="1214"/>
    <d v="2026-04-22T00:00:00"/>
    <d v="2026-04-30T16:48:00"/>
    <x v="5"/>
    <s v="56+"/>
    <s v="Male"/>
    <x v="2"/>
    <s v="Digestive"/>
    <x v="0"/>
    <n v="8.6999999999999993"/>
    <s v="Yes"/>
    <n v="53"/>
    <x v="323"/>
    <x v="0"/>
    <n v="10.1"/>
    <n v="2.1"/>
    <n v="26981.82"/>
    <s v="Equipment"/>
    <n v="22436.25"/>
    <n v="3.8"/>
    <x v="12"/>
    <x v="0"/>
    <x v="2"/>
    <n v="22436.25"/>
    <n v="4545.57"/>
    <n v="0.83199999999999996"/>
    <n v="1"/>
  </r>
  <r>
    <x v="1215"/>
    <d v="2026-09-18T00:00:00"/>
    <d v="2026-09-21T02:24:00"/>
    <x v="2"/>
    <s v="36-55"/>
    <s v="Male"/>
    <x v="0"/>
    <s v="Respiratory"/>
    <x v="1"/>
    <n v="3.1"/>
    <s v="Yes"/>
    <n v="22"/>
    <x v="295"/>
    <x v="0"/>
    <n v="12"/>
    <n v="0"/>
    <n v="6824.02"/>
    <s v="Supplies"/>
    <n v="4196.71"/>
    <n v="4.5"/>
    <x v="19"/>
    <x v="0"/>
    <x v="5"/>
    <n v="4196.71"/>
    <n v="2627.31"/>
    <n v="0.61499999999999999"/>
    <n v="1"/>
  </r>
  <r>
    <x v="1216"/>
    <d v="2026-02-18T00:00:00"/>
    <d v="2026-02-22T14:24:00"/>
    <x v="2"/>
    <s v="36-55"/>
    <s v="Male"/>
    <x v="0"/>
    <s v="Neurological"/>
    <x v="0"/>
    <n v="4.5999999999999996"/>
    <s v="Yes"/>
    <n v="63"/>
    <x v="6"/>
    <x v="2"/>
    <n v="8.4"/>
    <n v="0.4"/>
    <n v="6516.14"/>
    <s v="Labor"/>
    <n v="4050.65"/>
    <n v="3.2"/>
    <x v="5"/>
    <x v="0"/>
    <x v="2"/>
    <n v="4050.65"/>
    <n v="2465.4899999999998"/>
    <n v="0.622"/>
    <n v="1"/>
  </r>
  <r>
    <x v="1217"/>
    <d v="2026-07-05T00:00:00"/>
    <d v="2026-07-13T04:48:00"/>
    <x v="7"/>
    <s v="36-55"/>
    <s v="Female"/>
    <x v="2"/>
    <s v="Digestive"/>
    <x v="0"/>
    <n v="8.1999999999999993"/>
    <s v="Yes"/>
    <n v="45"/>
    <x v="608"/>
    <x v="1"/>
    <n v="8.3000000000000007"/>
    <n v="0.3"/>
    <n v="15743.6"/>
    <s v="Labor"/>
    <n v="9817.4500000000007"/>
    <n v="3.8"/>
    <x v="1"/>
    <x v="0"/>
    <x v="6"/>
    <n v="9817.4500000000007"/>
    <n v="5926.15"/>
    <n v="0.624"/>
    <n v="1"/>
  </r>
  <r>
    <x v="1218"/>
    <d v="2025-07-23T00:00:00"/>
    <d v="2025-07-23T04:48:00"/>
    <x v="7"/>
    <s v="36-55"/>
    <s v="Female"/>
    <x v="0"/>
    <s v="Injury"/>
    <x v="0"/>
    <n v="0.2"/>
    <s v="Yes"/>
    <n v="67"/>
    <x v="301"/>
    <x v="0"/>
    <n v="10.3"/>
    <n v="0.3"/>
    <n v="5850.6"/>
    <s v="Supplies"/>
    <n v="3355.64"/>
    <n v="3.9"/>
    <x v="20"/>
    <x v="1"/>
    <x v="2"/>
    <n v="3355.64"/>
    <n v="2494.96"/>
    <n v="0.57399999999999995"/>
    <n v="1"/>
  </r>
  <r>
    <x v="1219"/>
    <d v="2026-06-01T00:00:00"/>
    <d v="2026-06-03T12:00:00"/>
    <x v="5"/>
    <s v="56+"/>
    <s v="Male"/>
    <x v="1"/>
    <s v="Neurological"/>
    <x v="0"/>
    <n v="2.5"/>
    <s v="Yes"/>
    <n v="20"/>
    <x v="62"/>
    <x v="1"/>
    <n v="11.6"/>
    <n v="3.6"/>
    <n v="19245.63"/>
    <s v="Supplies"/>
    <n v="15261.89"/>
    <n v="3"/>
    <x v="17"/>
    <x v="0"/>
    <x v="0"/>
    <n v="15261.89"/>
    <n v="3983.74"/>
    <n v="0.79300000000000004"/>
    <n v="1"/>
  </r>
  <r>
    <x v="1220"/>
    <d v="2026-12-21T00:00:00"/>
    <d v="2026-12-24T00:00:00"/>
    <x v="7"/>
    <s v="18-35"/>
    <s v="Male"/>
    <x v="1"/>
    <s v="Neurological"/>
    <x v="0"/>
    <n v="3"/>
    <s v="No"/>
    <n v="101"/>
    <x v="36"/>
    <x v="1"/>
    <n v="13"/>
    <n v="3"/>
    <n v="7526.26"/>
    <s v="Labor"/>
    <n v="4026.69"/>
    <n v="3"/>
    <x v="2"/>
    <x v="0"/>
    <x v="0"/>
    <n v="4026.69"/>
    <n v="3499.57"/>
    <n v="0.53500000000000003"/>
    <n v="0"/>
  </r>
  <r>
    <x v="1221"/>
    <d v="2025-09-17T00:00:00"/>
    <d v="2025-09-28T09:36:00"/>
    <x v="4"/>
    <s v="36-55"/>
    <s v="Female"/>
    <x v="0"/>
    <s v="General"/>
    <x v="0"/>
    <n v="11.4"/>
    <s v="Yes"/>
    <n v="88"/>
    <x v="85"/>
    <x v="1"/>
    <n v="9.1"/>
    <n v="1.1000000000000001"/>
    <n v="23621.96"/>
    <s v="Labor"/>
    <n v="14206.14"/>
    <n v="3.4"/>
    <x v="3"/>
    <x v="1"/>
    <x v="1"/>
    <n v="14206.14"/>
    <n v="9415.82"/>
    <n v="0.60099999999999998"/>
    <n v="1"/>
  </r>
  <r>
    <x v="1222"/>
    <d v="2025-12-26T00:00:00"/>
    <d v="2025-12-27T09:36:00"/>
    <x v="6"/>
    <s v="56+"/>
    <s v="Male"/>
    <x v="2"/>
    <s v="Digestive"/>
    <x v="0"/>
    <n v="1.4"/>
    <s v="Yes"/>
    <n v="60"/>
    <x v="305"/>
    <x v="2"/>
    <n v="9.1999999999999993"/>
    <n v="1.2"/>
    <n v="2671.82"/>
    <s v="Labor"/>
    <n v="1398.37"/>
    <n v="3.2"/>
    <x v="7"/>
    <x v="1"/>
    <x v="5"/>
    <n v="1398.37"/>
    <n v="1273.45"/>
    <n v="0.52300000000000002"/>
    <n v="1"/>
  </r>
  <r>
    <x v="1223"/>
    <d v="2026-07-19T00:00:00"/>
    <d v="2026-07-19T14:24:00"/>
    <x v="1"/>
    <s v="36-55"/>
    <s v="Male"/>
    <x v="0"/>
    <s v="General"/>
    <x v="0"/>
    <n v="0.6"/>
    <s v="Yes"/>
    <n v="112"/>
    <x v="126"/>
    <x v="2"/>
    <n v="9.5"/>
    <n v="1.5"/>
    <n v="2108.8200000000002"/>
    <s v="Labor"/>
    <n v="1254.9100000000001"/>
    <n v="2.9"/>
    <x v="1"/>
    <x v="0"/>
    <x v="6"/>
    <n v="1254.9100000000001"/>
    <n v="853.91"/>
    <n v="0.59499999999999997"/>
    <n v="1"/>
  </r>
  <r>
    <x v="1224"/>
    <d v="2026-01-29T00:00:00"/>
    <d v="2026-01-29T02:24:00"/>
    <x v="1"/>
    <s v="18-35"/>
    <s v="Male"/>
    <x v="0"/>
    <s v="Cardiac"/>
    <x v="0"/>
    <n v="0.1"/>
    <s v="Yes"/>
    <n v="77"/>
    <x v="202"/>
    <x v="1"/>
    <n v="13.1"/>
    <n v="1.1000000000000001"/>
    <n v="1876.07"/>
    <s v="Equipment"/>
    <n v="1086.3399999999999"/>
    <n v="3.3"/>
    <x v="9"/>
    <x v="0"/>
    <x v="2"/>
    <n v="1086.3399999999999"/>
    <n v="789.73"/>
    <n v="0.57899999999999996"/>
    <n v="1"/>
  </r>
  <r>
    <x v="1225"/>
    <d v="2026-02-12T00:00:00"/>
    <d v="2026-02-14T02:24:00"/>
    <x v="0"/>
    <s v="0-17"/>
    <s v="Female"/>
    <x v="0"/>
    <s v="General"/>
    <x v="1"/>
    <n v="2.1"/>
    <s v="Yes"/>
    <n v="41"/>
    <x v="251"/>
    <x v="0"/>
    <n v="9.8000000000000007"/>
    <n v="1.8"/>
    <n v="7540.9"/>
    <s v="Equipment"/>
    <n v="3907.99"/>
    <n v="3.8"/>
    <x v="5"/>
    <x v="0"/>
    <x v="2"/>
    <n v="3907.99"/>
    <n v="3632.91"/>
    <n v="0.51800000000000002"/>
    <n v="1"/>
  </r>
  <r>
    <x v="1226"/>
    <d v="2026-12-01T00:00:00"/>
    <d v="2026-12-09T12:00:00"/>
    <x v="5"/>
    <s v="56+"/>
    <s v="Male"/>
    <x v="1"/>
    <s v="Digestive"/>
    <x v="1"/>
    <n v="8.5"/>
    <s v="Yes"/>
    <n v="35"/>
    <x v="124"/>
    <x v="1"/>
    <n v="9.1"/>
    <n v="1.1000000000000001"/>
    <n v="30821.1"/>
    <s v="Supplies"/>
    <n v="26476.68"/>
    <n v="4.2"/>
    <x v="2"/>
    <x v="0"/>
    <x v="1"/>
    <n v="26476.68"/>
    <n v="4344.42"/>
    <n v="0.85899999999999999"/>
    <n v="1"/>
  </r>
  <r>
    <x v="1227"/>
    <d v="2026-06-23T00:00:00"/>
    <d v="2026-06-24T16:48:00"/>
    <x v="6"/>
    <s v="18-35"/>
    <s v="Male"/>
    <x v="0"/>
    <s v="Neurological"/>
    <x v="0"/>
    <n v="1.7"/>
    <s v="No"/>
    <n v="63"/>
    <x v="386"/>
    <x v="1"/>
    <n v="10.8"/>
    <n v="0.8"/>
    <n v="4766.03"/>
    <s v="Labor"/>
    <n v="2933.92"/>
    <n v="3.3"/>
    <x v="17"/>
    <x v="0"/>
    <x v="0"/>
    <n v="2933.92"/>
    <n v="1832.11"/>
    <n v="0.61599999999999999"/>
    <n v="0"/>
  </r>
  <r>
    <x v="1228"/>
    <d v="2026-03-14T00:00:00"/>
    <d v="2026-03-15T02:24:00"/>
    <x v="6"/>
    <s v="18-35"/>
    <s v="Female"/>
    <x v="2"/>
    <s v="General"/>
    <x v="1"/>
    <n v="1.1000000000000001"/>
    <s v="Yes"/>
    <n v="22"/>
    <x v="78"/>
    <x v="0"/>
    <n v="12.7"/>
    <n v="0.7"/>
    <n v="3208.36"/>
    <s v="Labor"/>
    <n v="1734.25"/>
    <n v="4.0999999999999996"/>
    <x v="15"/>
    <x v="0"/>
    <x v="5"/>
    <n v="1734.25"/>
    <n v="1474.11"/>
    <n v="0.54100000000000004"/>
    <n v="1"/>
  </r>
  <r>
    <x v="1229"/>
    <d v="2025-10-29T00:00:00"/>
    <d v="2025-11-03T16:48:00"/>
    <x v="6"/>
    <s v="18-35"/>
    <s v="Male"/>
    <x v="0"/>
    <s v="Digestive"/>
    <x v="0"/>
    <n v="5.7"/>
    <s v="Yes"/>
    <n v="72"/>
    <x v="609"/>
    <x v="0"/>
    <n v="11.3"/>
    <n v="3.3"/>
    <n v="5238.18"/>
    <s v="Labor"/>
    <n v="3121.96"/>
    <n v="2.8"/>
    <x v="8"/>
    <x v="1"/>
    <x v="2"/>
    <n v="3121.96"/>
    <n v="2116.2199999999998"/>
    <n v="0.59599999999999997"/>
    <n v="1"/>
  </r>
  <r>
    <x v="1230"/>
    <d v="2025-10-19T00:00:00"/>
    <d v="2025-10-21T16:48:00"/>
    <x v="3"/>
    <s v="36-55"/>
    <s v="Female"/>
    <x v="0"/>
    <s v="Digestive"/>
    <x v="1"/>
    <n v="2.7"/>
    <s v="No"/>
    <n v="55"/>
    <x v="610"/>
    <x v="2"/>
    <n v="9.3000000000000007"/>
    <n v="1.3"/>
    <n v="5945.82"/>
    <s v="Labor"/>
    <n v="3726.95"/>
    <n v="4.4000000000000004"/>
    <x v="8"/>
    <x v="1"/>
    <x v="6"/>
    <n v="3726.95"/>
    <n v="2218.87"/>
    <n v="0.627"/>
    <n v="0"/>
  </r>
  <r>
    <x v="1231"/>
    <d v="2025-05-02T00:00:00"/>
    <d v="2025-05-05T16:48:00"/>
    <x v="3"/>
    <s v="36-55"/>
    <s v="Female"/>
    <x v="0"/>
    <s v="Infection"/>
    <x v="1"/>
    <n v="3.7"/>
    <s v="Yes"/>
    <n v="59"/>
    <x v="265"/>
    <x v="0"/>
    <n v="14"/>
    <n v="2"/>
    <n v="10244.77"/>
    <s v="Labor"/>
    <n v="5943.93"/>
    <n v="3.7"/>
    <x v="16"/>
    <x v="1"/>
    <x v="3"/>
    <n v="5943.93"/>
    <n v="4300.84"/>
    <n v="0.57999999999999996"/>
    <n v="1"/>
  </r>
  <r>
    <x v="1232"/>
    <d v="2026-03-10T00:00:00"/>
    <d v="2026-03-12T07:12:00"/>
    <x v="4"/>
    <s v="56+"/>
    <s v="Female"/>
    <x v="2"/>
    <s v="Neurological"/>
    <x v="0"/>
    <n v="2.2999999999999998"/>
    <s v="No"/>
    <n v="92"/>
    <x v="134"/>
    <x v="2"/>
    <n v="11.9"/>
    <n v="1.9"/>
    <n v="12277.6"/>
    <s v="Equipment"/>
    <n v="8393.36"/>
    <n v="3.1"/>
    <x v="15"/>
    <x v="0"/>
    <x v="0"/>
    <n v="8393.36"/>
    <n v="3884.24"/>
    <n v="0.68400000000000005"/>
    <n v="0"/>
  </r>
  <r>
    <x v="1233"/>
    <d v="2026-06-25T00:00:00"/>
    <d v="2026-06-26T07:12:00"/>
    <x v="3"/>
    <s v="18-35"/>
    <s v="Male"/>
    <x v="2"/>
    <s v="Injury"/>
    <x v="0"/>
    <n v="1.3"/>
    <s v="Yes"/>
    <n v="63"/>
    <x v="436"/>
    <x v="2"/>
    <n v="12.2"/>
    <n v="2.2000000000000002"/>
    <n v="7533.38"/>
    <s v="Equipment"/>
    <n v="4703.3599999999997"/>
    <n v="3.1"/>
    <x v="17"/>
    <x v="0"/>
    <x v="3"/>
    <n v="4703.3599999999997"/>
    <n v="2830.02"/>
    <n v="0.624"/>
    <n v="1"/>
  </r>
  <r>
    <x v="1234"/>
    <d v="2026-07-05T00:00:00"/>
    <d v="2026-07-10T09:36:00"/>
    <x v="3"/>
    <s v="36-55"/>
    <s v="Female"/>
    <x v="1"/>
    <s v="Digestive"/>
    <x v="1"/>
    <n v="5.4"/>
    <s v="Yes"/>
    <n v="49"/>
    <x v="450"/>
    <x v="1"/>
    <n v="8.1999999999999993"/>
    <n v="0.2"/>
    <n v="11613.16"/>
    <s v="Labor"/>
    <n v="7728.39"/>
    <n v="4.0999999999999996"/>
    <x v="1"/>
    <x v="0"/>
    <x v="4"/>
    <n v="7728.39"/>
    <n v="3884.77"/>
    <n v="0.66500000000000004"/>
    <n v="1"/>
  </r>
  <r>
    <x v="1235"/>
    <d v="2026-02-23T00:00:00"/>
    <d v="2026-02-23T04:48:00"/>
    <x v="1"/>
    <s v="56+"/>
    <s v="Male"/>
    <x v="0"/>
    <s v="Neurological"/>
    <x v="0"/>
    <n v="0.2"/>
    <s v="Yes"/>
    <n v="67"/>
    <x v="183"/>
    <x v="2"/>
    <n v="12.9"/>
    <n v="2.9"/>
    <n v="1748.35"/>
    <s v="Labor"/>
    <n v="1021.29"/>
    <n v="2.4"/>
    <x v="5"/>
    <x v="0"/>
    <x v="4"/>
    <n v="1021.29"/>
    <n v="727.06"/>
    <n v="0.58399999999999996"/>
    <n v="1"/>
  </r>
  <r>
    <x v="1236"/>
    <d v="2026-05-02T00:00:00"/>
    <d v="2026-05-10T00:00:00"/>
    <x v="5"/>
    <s v="18-35"/>
    <s v="Male"/>
    <x v="0"/>
    <s v="Digestive"/>
    <x v="0"/>
    <n v="8"/>
    <s v="Yes"/>
    <n v="41"/>
    <x v="165"/>
    <x v="1"/>
    <n v="13.1"/>
    <n v="1.1000000000000001"/>
    <n v="23624.2"/>
    <s v="Labor"/>
    <n v="17465.330000000002"/>
    <n v="3.9"/>
    <x v="11"/>
    <x v="0"/>
    <x v="6"/>
    <n v="17465.330000000002"/>
    <n v="6158.87"/>
    <n v="0.73899999999999999"/>
    <n v="1"/>
  </r>
  <r>
    <x v="1237"/>
    <d v="2025-04-08T00:00:00"/>
    <d v="2025-04-12T02:24:00"/>
    <x v="7"/>
    <s v="0-17"/>
    <s v="Female"/>
    <x v="1"/>
    <s v="Cardiac"/>
    <x v="1"/>
    <n v="4.0999999999999996"/>
    <s v="Yes"/>
    <n v="41"/>
    <x v="611"/>
    <x v="1"/>
    <n v="11.9"/>
    <n v="1.9"/>
    <n v="14581.27"/>
    <s v="Supplies"/>
    <n v="8857.65"/>
    <n v="3.9"/>
    <x v="10"/>
    <x v="1"/>
    <x v="0"/>
    <n v="8857.65"/>
    <n v="5723.62"/>
    <n v="0.60699999999999998"/>
    <n v="1"/>
  </r>
  <r>
    <x v="1238"/>
    <d v="2025-05-09T00:00:00"/>
    <d v="2025-05-09T09:36:00"/>
    <x v="1"/>
    <s v="56+"/>
    <s v="Female"/>
    <x v="0"/>
    <s v="Injury"/>
    <x v="1"/>
    <n v="0.4"/>
    <s v="No"/>
    <n v="86"/>
    <x v="530"/>
    <x v="0"/>
    <n v="8.6999999999999993"/>
    <n v="0.7"/>
    <n v="1349.93"/>
    <s v="Supplies"/>
    <n v="747.85"/>
    <n v="3.3"/>
    <x v="16"/>
    <x v="1"/>
    <x v="3"/>
    <n v="747.85"/>
    <n v="602.08000000000004"/>
    <n v="0.55400000000000005"/>
    <n v="0"/>
  </r>
  <r>
    <x v="1239"/>
    <d v="2025-07-07T00:00:00"/>
    <d v="2025-07-08T07:12:00"/>
    <x v="2"/>
    <s v="36-55"/>
    <s v="Male"/>
    <x v="0"/>
    <s v="Cardiac"/>
    <x v="0"/>
    <n v="1.3"/>
    <s v="No"/>
    <n v="74"/>
    <x v="612"/>
    <x v="1"/>
    <n v="10.4"/>
    <n v="0.4"/>
    <n v="4040.79"/>
    <s v="Supplies"/>
    <n v="2197.5"/>
    <n v="3.7"/>
    <x v="20"/>
    <x v="1"/>
    <x v="4"/>
    <n v="2197.5"/>
    <n v="1843.29"/>
    <n v="0.54400000000000004"/>
    <n v="0"/>
  </r>
  <r>
    <x v="1240"/>
    <d v="2025-05-06T00:00:00"/>
    <d v="2025-05-09T00:00:00"/>
    <x v="0"/>
    <s v="36-55"/>
    <s v="Male"/>
    <x v="0"/>
    <s v="Digestive"/>
    <x v="1"/>
    <n v="3"/>
    <s v="Yes"/>
    <n v="41"/>
    <x v="55"/>
    <x v="0"/>
    <n v="12.7"/>
    <n v="0.7"/>
    <n v="10339.86"/>
    <s v="Equipment"/>
    <n v="6015.29"/>
    <n v="4.4000000000000004"/>
    <x v="16"/>
    <x v="1"/>
    <x v="1"/>
    <n v="6015.29"/>
    <n v="4324.57"/>
    <n v="0.58199999999999996"/>
    <n v="1"/>
  </r>
  <r>
    <x v="1241"/>
    <d v="2026-04-09T00:00:00"/>
    <d v="2026-04-09T16:48:00"/>
    <x v="6"/>
    <s v="0-17"/>
    <s v="Male"/>
    <x v="1"/>
    <s v="Infection"/>
    <x v="1"/>
    <n v="0.7"/>
    <s v="No"/>
    <n v="21"/>
    <x v="595"/>
    <x v="1"/>
    <n v="9.8000000000000007"/>
    <n v="1.8"/>
    <n v="3292.46"/>
    <s v="Labor"/>
    <n v="1784.87"/>
    <n v="3.4"/>
    <x v="12"/>
    <x v="0"/>
    <x v="2"/>
    <n v="1784.87"/>
    <n v="1507.59"/>
    <n v="0.54200000000000004"/>
    <n v="0"/>
  </r>
  <r>
    <x v="1242"/>
    <d v="2025-07-04T00:00:00"/>
    <d v="2025-07-04T07:12:00"/>
    <x v="6"/>
    <s v="56+"/>
    <s v="Female"/>
    <x v="2"/>
    <s v="General"/>
    <x v="0"/>
    <n v="0.3"/>
    <s v="Yes"/>
    <n v="84"/>
    <x v="514"/>
    <x v="1"/>
    <n v="13.1"/>
    <n v="1.1000000000000001"/>
    <n v="3346.78"/>
    <s v="Labor"/>
    <n v="1860.3"/>
    <n v="3.3"/>
    <x v="20"/>
    <x v="1"/>
    <x v="3"/>
    <n v="1860.3"/>
    <n v="1486.48"/>
    <n v="0.55600000000000005"/>
    <n v="1"/>
  </r>
  <r>
    <x v="1243"/>
    <d v="2026-03-25T00:00:00"/>
    <d v="2026-03-28T16:48:00"/>
    <x v="4"/>
    <s v="36-55"/>
    <s v="Female"/>
    <x v="0"/>
    <s v="Infection"/>
    <x v="0"/>
    <n v="3.7"/>
    <s v="Yes"/>
    <n v="80"/>
    <x v="116"/>
    <x v="2"/>
    <n v="13.1"/>
    <n v="3.1"/>
    <n v="15363.19"/>
    <s v="Labor"/>
    <n v="11066.93"/>
    <n v="2.8"/>
    <x v="15"/>
    <x v="0"/>
    <x v="2"/>
    <n v="11066.93"/>
    <n v="4296.26"/>
    <n v="0.72"/>
    <n v="1"/>
  </r>
  <r>
    <x v="1244"/>
    <d v="2025-09-21T00:00:00"/>
    <d v="2025-09-22T16:48:00"/>
    <x v="1"/>
    <s v="56+"/>
    <s v="Female"/>
    <x v="2"/>
    <s v="Cardiac"/>
    <x v="1"/>
    <n v="1.7"/>
    <s v="Yes"/>
    <n v="77"/>
    <x v="445"/>
    <x v="0"/>
    <n v="9.3000000000000007"/>
    <n v="1.3"/>
    <n v="2519.4299999999998"/>
    <s v="Labor"/>
    <n v="1403.93"/>
    <n v="3.7"/>
    <x v="3"/>
    <x v="1"/>
    <x v="6"/>
    <n v="1403.93"/>
    <n v="1115.5"/>
    <n v="0.55700000000000005"/>
    <n v="1"/>
  </r>
  <r>
    <x v="1245"/>
    <d v="2026-11-18T00:00:00"/>
    <d v="2026-11-23T00:00:00"/>
    <x v="4"/>
    <s v="56+"/>
    <s v="Female"/>
    <x v="1"/>
    <s v="General"/>
    <x v="0"/>
    <n v="5"/>
    <s v="Yes"/>
    <n v="99"/>
    <x v="613"/>
    <x v="1"/>
    <n v="13.5"/>
    <n v="3.5"/>
    <n v="17578.66"/>
    <s v="Supplies"/>
    <n v="11251.1"/>
    <n v="2.6"/>
    <x v="18"/>
    <x v="0"/>
    <x v="2"/>
    <n v="11251.1"/>
    <n v="6327.56"/>
    <n v="0.64"/>
    <n v="1"/>
  </r>
  <r>
    <x v="1246"/>
    <d v="2026-02-16T00:00:00"/>
    <d v="2026-02-21T14:24:00"/>
    <x v="2"/>
    <s v="56+"/>
    <s v="Female"/>
    <x v="0"/>
    <s v="Infection"/>
    <x v="1"/>
    <n v="5.6"/>
    <s v="No"/>
    <n v="39"/>
    <x v="188"/>
    <x v="1"/>
    <n v="10.9"/>
    <n v="0.9"/>
    <n v="5556.01"/>
    <s v="Labor"/>
    <n v="3180.58"/>
    <n v="4.0999999999999996"/>
    <x v="5"/>
    <x v="0"/>
    <x v="4"/>
    <n v="3180.58"/>
    <n v="2375.4299999999998"/>
    <n v="0.57199999999999995"/>
    <n v="0"/>
  </r>
  <r>
    <x v="1247"/>
    <d v="2026-05-12T00:00:00"/>
    <d v="2026-05-13T09:36:00"/>
    <x v="6"/>
    <s v="56+"/>
    <s v="Male"/>
    <x v="0"/>
    <s v="Digestive"/>
    <x v="0"/>
    <n v="1.4"/>
    <s v="No"/>
    <n v="57"/>
    <x v="469"/>
    <x v="0"/>
    <n v="9.6999999999999993"/>
    <n v="1.7"/>
    <n v="1861.15"/>
    <s v="Labor"/>
    <n v="1055.51"/>
    <n v="3.8"/>
    <x v="11"/>
    <x v="0"/>
    <x v="0"/>
    <n v="1055.51"/>
    <n v="805.64"/>
    <n v="0.56699999999999995"/>
    <n v="0"/>
  </r>
  <r>
    <x v="1248"/>
    <d v="2026-09-06T00:00:00"/>
    <d v="2026-09-09T12:00:00"/>
    <x v="3"/>
    <s v="0-17"/>
    <s v="Male"/>
    <x v="1"/>
    <s v="Cardiac"/>
    <x v="0"/>
    <n v="3.5"/>
    <s v="Yes"/>
    <n v="69"/>
    <x v="336"/>
    <x v="0"/>
    <n v="9.9"/>
    <n v="1.9"/>
    <n v="9661.52"/>
    <s v="Supplies"/>
    <n v="6781.33"/>
    <n v="3.5"/>
    <x v="19"/>
    <x v="0"/>
    <x v="4"/>
    <n v="6781.33"/>
    <n v="2880.19"/>
    <n v="0.70199999999999996"/>
    <n v="1"/>
  </r>
  <r>
    <x v="1249"/>
    <d v="2026-11-21T00:00:00"/>
    <d v="2026-11-22T14:24:00"/>
    <x v="7"/>
    <s v="56+"/>
    <s v="Female"/>
    <x v="2"/>
    <s v="General"/>
    <x v="0"/>
    <n v="1.6"/>
    <s v="Yes"/>
    <n v="61"/>
    <x v="296"/>
    <x v="1"/>
    <n v="10.1"/>
    <n v="2.1"/>
    <n v="12352.44"/>
    <s v="Supplies"/>
    <n v="7377.51"/>
    <n v="3.3"/>
    <x v="18"/>
    <x v="0"/>
    <x v="6"/>
    <n v="7377.51"/>
    <n v="4974.93"/>
    <n v="0.59699999999999998"/>
    <n v="1"/>
  </r>
  <r>
    <x v="1250"/>
    <d v="2025-04-17T00:00:00"/>
    <d v="2025-04-19T21:36:00"/>
    <x v="2"/>
    <s v="0-17"/>
    <s v="Male"/>
    <x v="0"/>
    <s v="Respiratory"/>
    <x v="2"/>
    <n v="2.9"/>
    <s v="No"/>
    <n v="43"/>
    <x v="513"/>
    <x v="1"/>
    <n v="8.6"/>
    <n v="0.6"/>
    <n v="4366.01"/>
    <s v="Labor"/>
    <n v="2722.94"/>
    <n v="4.3"/>
    <x v="10"/>
    <x v="1"/>
    <x v="2"/>
    <n v="2722.94"/>
    <n v="1643.07"/>
    <n v="0.624"/>
    <n v="0"/>
  </r>
  <r>
    <x v="1251"/>
    <d v="2025-04-21T00:00:00"/>
    <d v="2025-04-27T16:48:00"/>
    <x v="3"/>
    <s v="56+"/>
    <s v="Male"/>
    <x v="2"/>
    <s v="Neurological"/>
    <x v="1"/>
    <n v="6.7"/>
    <s v="Yes"/>
    <n v="17"/>
    <x v="13"/>
    <x v="0"/>
    <n v="10.3"/>
    <n v="0.3"/>
    <n v="10220.07"/>
    <s v="Labor"/>
    <n v="6346.48"/>
    <n v="4.5999999999999996"/>
    <x v="10"/>
    <x v="1"/>
    <x v="0"/>
    <n v="6346.48"/>
    <n v="3873.59"/>
    <n v="0.621"/>
    <n v="1"/>
  </r>
  <r>
    <x v="1252"/>
    <d v="2026-08-21T00:00:00"/>
    <d v="2026-08-25T14:24:00"/>
    <x v="7"/>
    <s v="18-35"/>
    <s v="Male"/>
    <x v="2"/>
    <s v="Respiratory"/>
    <x v="1"/>
    <n v="4.5999999999999996"/>
    <s v="Yes"/>
    <n v="38"/>
    <x v="214"/>
    <x v="1"/>
    <n v="8.6999999999999993"/>
    <n v="0.7"/>
    <n v="13013.25"/>
    <s v="Labor"/>
    <n v="8116.68"/>
    <n v="4.0999999999999996"/>
    <x v="21"/>
    <x v="0"/>
    <x v="5"/>
    <n v="8116.68"/>
    <n v="4896.57"/>
    <n v="0.624"/>
    <n v="1"/>
  </r>
  <r>
    <x v="1253"/>
    <d v="2026-08-11T00:00:00"/>
    <d v="2026-08-18T21:36:00"/>
    <x v="0"/>
    <s v="36-55"/>
    <s v="Female"/>
    <x v="1"/>
    <s v="Infection"/>
    <x v="1"/>
    <n v="7.9"/>
    <s v="Yes"/>
    <n v="65"/>
    <x v="575"/>
    <x v="0"/>
    <n v="8.6"/>
    <n v="0.6"/>
    <n v="14715.47"/>
    <s v="Equipment"/>
    <n v="8424.7999999999993"/>
    <n v="3.4"/>
    <x v="21"/>
    <x v="0"/>
    <x v="0"/>
    <n v="8424.7999999999993"/>
    <n v="6290.67"/>
    <n v="0.57299999999999995"/>
    <n v="1"/>
  </r>
  <r>
    <x v="1254"/>
    <d v="2025-05-22T00:00:00"/>
    <d v="2025-05-29T00:00:00"/>
    <x v="5"/>
    <s v="0-17"/>
    <s v="Male"/>
    <x v="0"/>
    <s v="Cardiac"/>
    <x v="0"/>
    <n v="7"/>
    <s v="Yes"/>
    <n v="58"/>
    <x v="205"/>
    <x v="0"/>
    <n v="13"/>
    <n v="1"/>
    <n v="30791.31"/>
    <s v="Labor"/>
    <n v="23137.200000000001"/>
    <n v="4.3"/>
    <x v="16"/>
    <x v="1"/>
    <x v="2"/>
    <n v="23137.200000000001"/>
    <n v="7654.11"/>
    <n v="0.751"/>
    <n v="1"/>
  </r>
  <r>
    <x v="1255"/>
    <d v="2026-01-10T00:00:00"/>
    <d v="2026-01-13T02:24:00"/>
    <x v="3"/>
    <s v="56+"/>
    <s v="Male"/>
    <x v="0"/>
    <s v="Cardiac"/>
    <x v="1"/>
    <n v="3.1"/>
    <s v="Yes"/>
    <n v="75"/>
    <x v="162"/>
    <x v="1"/>
    <n v="8.6999999999999993"/>
    <n v="0.7"/>
    <n v="11467.55"/>
    <s v="Labor"/>
    <n v="5555.59"/>
    <n v="3.8"/>
    <x v="9"/>
    <x v="0"/>
    <x v="5"/>
    <n v="5555.59"/>
    <n v="5911.96"/>
    <n v="0.48399999999999999"/>
    <n v="1"/>
  </r>
  <r>
    <x v="1256"/>
    <d v="2026-02-04T00:00:00"/>
    <d v="2026-02-18T21:36:00"/>
    <x v="5"/>
    <s v="0-17"/>
    <s v="Female"/>
    <x v="2"/>
    <s v="General"/>
    <x v="0"/>
    <n v="14.9"/>
    <s v="Yes"/>
    <n v="65"/>
    <x v="171"/>
    <x v="1"/>
    <n v="10.4"/>
    <n v="2.4"/>
    <n v="40595.47"/>
    <s v="Supplies"/>
    <n v="26742.95"/>
    <n v="2.8"/>
    <x v="5"/>
    <x v="0"/>
    <x v="1"/>
    <n v="26742.95"/>
    <n v="13852.52"/>
    <n v="0.65900000000000003"/>
    <n v="1"/>
  </r>
  <r>
    <x v="1257"/>
    <d v="2025-11-24T00:00:00"/>
    <d v="2025-11-26T00:00:00"/>
    <x v="6"/>
    <s v="36-55"/>
    <s v="Male"/>
    <x v="2"/>
    <s v="Digestive"/>
    <x v="1"/>
    <n v="2"/>
    <s v="No"/>
    <n v="42"/>
    <x v="285"/>
    <x v="1"/>
    <n v="13.2"/>
    <n v="1.2"/>
    <n v="3043.98"/>
    <s v="Labor"/>
    <n v="1636.15"/>
    <n v="3.4"/>
    <x v="6"/>
    <x v="1"/>
    <x v="4"/>
    <n v="1636.15"/>
    <n v="1407.83"/>
    <n v="0.53800000000000003"/>
    <n v="0"/>
  </r>
  <r>
    <x v="1258"/>
    <d v="2026-09-01T00:00:00"/>
    <d v="2026-09-04T00:00:00"/>
    <x v="1"/>
    <s v="56+"/>
    <s v="Female"/>
    <x v="0"/>
    <s v="Cardiac"/>
    <x v="1"/>
    <n v="3"/>
    <s v="Yes"/>
    <n v="76"/>
    <x v="122"/>
    <x v="1"/>
    <n v="13.3"/>
    <n v="1.3"/>
    <n v="2017.4"/>
    <s v="Labor"/>
    <n v="1142.9100000000001"/>
    <n v="3.6"/>
    <x v="19"/>
    <x v="0"/>
    <x v="1"/>
    <n v="1142.9100000000001"/>
    <n v="874.49"/>
    <n v="0.56699999999999995"/>
    <n v="1"/>
  </r>
  <r>
    <x v="1259"/>
    <d v="2025-10-25T00:00:00"/>
    <d v="2025-10-26T21:36:00"/>
    <x v="1"/>
    <s v="36-55"/>
    <s v="Male"/>
    <x v="1"/>
    <s v="Cardiac"/>
    <x v="0"/>
    <n v="1.9"/>
    <s v="Yes"/>
    <n v="92"/>
    <x v="501"/>
    <x v="1"/>
    <n v="11.7"/>
    <n v="1.7"/>
    <n v="1946.29"/>
    <s v="Labor"/>
    <n v="1138.67"/>
    <n v="3.4"/>
    <x v="8"/>
    <x v="1"/>
    <x v="6"/>
    <n v="1138.67"/>
    <n v="807.62"/>
    <n v="0.58499999999999996"/>
    <n v="1"/>
  </r>
  <r>
    <x v="1260"/>
    <d v="2026-07-30T00:00:00"/>
    <d v="2026-07-31T02:24:00"/>
    <x v="6"/>
    <s v="0-17"/>
    <s v="Female"/>
    <x v="2"/>
    <s v="Neurological"/>
    <x v="1"/>
    <n v="1.1000000000000001"/>
    <s v="Yes"/>
    <n v="44"/>
    <x v="348"/>
    <x v="1"/>
    <n v="13.8"/>
    <n v="1.8"/>
    <n v="3948.73"/>
    <s v="Labor"/>
    <n v="2580.39"/>
    <n v="3.4"/>
    <x v="1"/>
    <x v="0"/>
    <x v="3"/>
    <n v="2580.39"/>
    <n v="1368.34"/>
    <n v="0.65300000000000002"/>
    <n v="1"/>
  </r>
  <r>
    <x v="1261"/>
    <d v="2025-06-20T00:00:00"/>
    <d v="2025-06-20T21:36:00"/>
    <x v="1"/>
    <s v="36-55"/>
    <s v="Male"/>
    <x v="1"/>
    <s v="Injury"/>
    <x v="1"/>
    <n v="0.9"/>
    <s v="Yes"/>
    <n v="81"/>
    <x v="351"/>
    <x v="1"/>
    <n v="8.6"/>
    <n v="0.6"/>
    <n v="1781.97"/>
    <s v="Equipment"/>
    <n v="1100.92"/>
    <n v="3.8"/>
    <x v="4"/>
    <x v="1"/>
    <x v="3"/>
    <n v="1100.92"/>
    <n v="681.05"/>
    <n v="0.61799999999999999"/>
    <n v="1"/>
  </r>
  <r>
    <x v="1262"/>
    <d v="2025-08-09T00:00:00"/>
    <d v="2025-08-11T14:24:00"/>
    <x v="1"/>
    <s v="0-17"/>
    <s v="Female"/>
    <x v="0"/>
    <s v="General"/>
    <x v="0"/>
    <n v="2.6"/>
    <s v="No"/>
    <n v="93"/>
    <x v="521"/>
    <x v="1"/>
    <n v="13.7"/>
    <n v="1.7"/>
    <n v="2614.17"/>
    <s v="Labor"/>
    <n v="1542.71"/>
    <n v="3.3"/>
    <x v="14"/>
    <x v="1"/>
    <x v="6"/>
    <n v="1542.71"/>
    <n v="1071.46"/>
    <n v="0.59"/>
    <n v="0"/>
  </r>
  <r>
    <x v="1263"/>
    <d v="2025-12-18T00:00:00"/>
    <d v="2025-12-29T21:36:00"/>
    <x v="5"/>
    <s v="36-55"/>
    <s v="Female"/>
    <x v="1"/>
    <s v="Respiratory"/>
    <x v="1"/>
    <n v="11.9"/>
    <s v="Yes"/>
    <n v="9"/>
    <x v="29"/>
    <x v="2"/>
    <n v="8.9"/>
    <n v="0.9"/>
    <n v="30160.53"/>
    <s v="Labor"/>
    <n v="21107.68"/>
    <n v="4.0999999999999996"/>
    <x v="7"/>
    <x v="1"/>
    <x v="2"/>
    <n v="21107.68"/>
    <n v="9052.85"/>
    <n v="0.7"/>
    <n v="1"/>
  </r>
  <r>
    <x v="1264"/>
    <d v="2026-05-01T00:00:00"/>
    <d v="2026-05-08T00:00:00"/>
    <x v="4"/>
    <s v="56+"/>
    <s v="Female"/>
    <x v="2"/>
    <s v="Infection"/>
    <x v="1"/>
    <n v="7"/>
    <s v="Yes"/>
    <n v="59"/>
    <x v="287"/>
    <x v="0"/>
    <n v="8.4"/>
    <n v="0.4"/>
    <n v="19331.75"/>
    <s v="Supplies"/>
    <n v="12381.55"/>
    <n v="4.0999999999999996"/>
    <x v="11"/>
    <x v="0"/>
    <x v="5"/>
    <n v="12381.55"/>
    <n v="6950.2"/>
    <n v="0.64"/>
    <n v="1"/>
  </r>
  <r>
    <x v="1265"/>
    <d v="2025-07-11T00:00:00"/>
    <d v="2025-07-15T02:24:00"/>
    <x v="2"/>
    <s v="36-55"/>
    <s v="Female"/>
    <x v="0"/>
    <s v="Cardiac"/>
    <x v="1"/>
    <n v="4.0999999999999996"/>
    <s v="Yes"/>
    <n v="61"/>
    <x v="503"/>
    <x v="1"/>
    <n v="13.6"/>
    <n v="1.6"/>
    <n v="5291.08"/>
    <s v="Labor"/>
    <n v="2761.57"/>
    <n v="3.6"/>
    <x v="20"/>
    <x v="1"/>
    <x v="3"/>
    <n v="2761.57"/>
    <n v="2529.5100000000002"/>
    <n v="0.52200000000000002"/>
    <n v="1"/>
  </r>
  <r>
    <x v="1266"/>
    <d v="2026-03-23T00:00:00"/>
    <d v="2026-03-23T07:12:00"/>
    <x v="1"/>
    <s v="18-35"/>
    <s v="Male"/>
    <x v="0"/>
    <s v="Respiratory"/>
    <x v="0"/>
    <n v="0.3"/>
    <s v="Yes"/>
    <n v="102"/>
    <x v="414"/>
    <x v="1"/>
    <n v="9.1999999999999993"/>
    <n v="1.2"/>
    <n v="2041.96"/>
    <s v="Labor"/>
    <n v="926.13"/>
    <n v="3.4"/>
    <x v="15"/>
    <x v="0"/>
    <x v="4"/>
    <n v="926.13"/>
    <n v="1115.83"/>
    <n v="0.45400000000000001"/>
    <n v="1"/>
  </r>
  <r>
    <x v="1267"/>
    <d v="2025-03-16T00:00:00"/>
    <d v="2025-03-16T09:36:00"/>
    <x v="1"/>
    <s v="18-35"/>
    <s v="Female"/>
    <x v="0"/>
    <s v="Injury"/>
    <x v="0"/>
    <n v="0.4"/>
    <s v="No"/>
    <n v="101"/>
    <x v="75"/>
    <x v="1"/>
    <n v="11"/>
    <n v="3"/>
    <n v="1779.74"/>
    <s v="Labor"/>
    <n v="896.07"/>
    <n v="3.1"/>
    <x v="23"/>
    <x v="1"/>
    <x v="6"/>
    <n v="896.07"/>
    <n v="883.67"/>
    <n v="0.503"/>
    <n v="0"/>
  </r>
  <r>
    <x v="1268"/>
    <d v="2026-03-13T00:00:00"/>
    <d v="2026-03-14T04:48:00"/>
    <x v="1"/>
    <s v="56+"/>
    <s v="Female"/>
    <x v="2"/>
    <s v="Respiratory"/>
    <x v="2"/>
    <n v="1.2"/>
    <s v="Yes"/>
    <n v="83"/>
    <x v="78"/>
    <x v="1"/>
    <n v="12.5"/>
    <n v="0.5"/>
    <n v="2303.11"/>
    <s v="Supplies"/>
    <n v="1497.6"/>
    <n v="3.3"/>
    <x v="15"/>
    <x v="0"/>
    <x v="5"/>
    <n v="1497.6"/>
    <n v="805.51"/>
    <n v="0.65"/>
    <n v="1"/>
  </r>
  <r>
    <x v="1269"/>
    <d v="2025-11-02T00:00:00"/>
    <d v="2025-11-03T09:36:00"/>
    <x v="2"/>
    <s v="18-35"/>
    <s v="Female"/>
    <x v="0"/>
    <s v="Infection"/>
    <x v="1"/>
    <n v="1.4"/>
    <s v="Yes"/>
    <n v="49"/>
    <x v="328"/>
    <x v="1"/>
    <n v="9.3000000000000007"/>
    <n v="1.3"/>
    <n v="4422.67"/>
    <s v="Labor"/>
    <n v="2420.5100000000002"/>
    <n v="3.7"/>
    <x v="6"/>
    <x v="1"/>
    <x v="4"/>
    <n v="2420.5100000000002"/>
    <n v="2002.16"/>
    <n v="0.54700000000000004"/>
    <n v="1"/>
  </r>
  <r>
    <x v="1270"/>
    <d v="2026-12-07T00:00:00"/>
    <d v="2026-12-11T16:48:00"/>
    <x v="5"/>
    <s v="36-55"/>
    <s v="Female"/>
    <x v="3"/>
    <s v="General"/>
    <x v="1"/>
    <n v="4.7"/>
    <s v="Yes"/>
    <n v="29"/>
    <x v="614"/>
    <x v="0"/>
    <n v="8"/>
    <n v="0"/>
    <n v="23436.89"/>
    <s v="Labor"/>
    <n v="16136.72"/>
    <n v="4.3"/>
    <x v="2"/>
    <x v="0"/>
    <x v="4"/>
    <n v="16136.72"/>
    <n v="7300.17"/>
    <n v="0.68899999999999995"/>
    <n v="1"/>
  </r>
  <r>
    <x v="1271"/>
    <d v="2025-04-15T00:00:00"/>
    <d v="2025-04-17T14:24:00"/>
    <x v="3"/>
    <s v="36-55"/>
    <s v="Male"/>
    <x v="1"/>
    <s v="Cardiac"/>
    <x v="0"/>
    <n v="2.6"/>
    <s v="No"/>
    <n v="74"/>
    <x v="268"/>
    <x v="1"/>
    <n v="13.1"/>
    <n v="1.1000000000000001"/>
    <n v="9951.31"/>
    <s v="Supplies"/>
    <n v="6580.43"/>
    <n v="3.6"/>
    <x v="10"/>
    <x v="1"/>
    <x v="1"/>
    <n v="6580.43"/>
    <n v="3370.88"/>
    <n v="0.66100000000000003"/>
    <n v="0"/>
  </r>
  <r>
    <x v="1272"/>
    <d v="2025-08-25T00:00:00"/>
    <d v="2025-08-26T12:00:00"/>
    <x v="1"/>
    <s v="56+"/>
    <s v="Female"/>
    <x v="1"/>
    <s v="General"/>
    <x v="0"/>
    <n v="1.5"/>
    <s v="Yes"/>
    <n v="91"/>
    <x v="95"/>
    <x v="1"/>
    <n v="10.3"/>
    <n v="2.2999999999999998"/>
    <n v="2033.32"/>
    <s v="Labor"/>
    <n v="857.01"/>
    <n v="2.6"/>
    <x v="14"/>
    <x v="1"/>
    <x v="0"/>
    <n v="857.01"/>
    <n v="1176.31"/>
    <n v="0.42099999999999999"/>
    <n v="1"/>
  </r>
  <r>
    <x v="1273"/>
    <d v="2026-03-18T00:00:00"/>
    <d v="2026-03-22T02:24:00"/>
    <x v="3"/>
    <s v="56+"/>
    <s v="Male"/>
    <x v="2"/>
    <s v="General"/>
    <x v="2"/>
    <n v="4.0999999999999996"/>
    <s v="Yes"/>
    <n v="68"/>
    <x v="558"/>
    <x v="2"/>
    <n v="13.8"/>
    <n v="1.8"/>
    <n v="9951.6299999999992"/>
    <s v="Labor"/>
    <n v="5621.07"/>
    <n v="3.6"/>
    <x v="15"/>
    <x v="0"/>
    <x v="1"/>
    <n v="5621.07"/>
    <n v="4330.5600000000004"/>
    <n v="0.56499999999999995"/>
    <n v="1"/>
  </r>
  <r>
    <x v="1274"/>
    <d v="2025-05-11T00:00:00"/>
    <d v="2025-05-14T16:48:00"/>
    <x v="6"/>
    <s v="18-35"/>
    <s v="Female"/>
    <x v="1"/>
    <s v="Infection"/>
    <x v="0"/>
    <n v="3.7"/>
    <s v="Yes"/>
    <n v="52"/>
    <x v="68"/>
    <x v="0"/>
    <n v="15"/>
    <n v="3"/>
    <n v="4566.29"/>
    <s v="Equipment"/>
    <n v="2301.98"/>
    <n v="2.8"/>
    <x v="16"/>
    <x v="1"/>
    <x v="4"/>
    <n v="2301.98"/>
    <n v="2264.31"/>
    <n v="0.504"/>
    <n v="1"/>
  </r>
  <r>
    <x v="1275"/>
    <d v="2025-07-26T00:00:00"/>
    <d v="2025-07-28T07:12:00"/>
    <x v="6"/>
    <s v="36-55"/>
    <s v="Male"/>
    <x v="0"/>
    <s v="General"/>
    <x v="2"/>
    <n v="2.2999999999999998"/>
    <s v="Yes"/>
    <n v="63"/>
    <x v="96"/>
    <x v="0"/>
    <n v="12.1"/>
    <n v="2.1"/>
    <n v="3643.95"/>
    <s v="Supplies"/>
    <n v="2141.2399999999998"/>
    <n v="3"/>
    <x v="20"/>
    <x v="1"/>
    <x v="6"/>
    <n v="2141.2399999999998"/>
    <n v="1502.71"/>
    <n v="0.58799999999999997"/>
    <n v="1"/>
  </r>
  <r>
    <x v="1276"/>
    <d v="2026-04-16T00:00:00"/>
    <d v="2026-04-19T04:48:00"/>
    <x v="2"/>
    <s v="36-55"/>
    <s v="Male"/>
    <x v="2"/>
    <s v="General"/>
    <x v="0"/>
    <n v="3.2"/>
    <s v="No"/>
    <n v="68"/>
    <x v="615"/>
    <x v="1"/>
    <n v="10.9"/>
    <n v="0.9"/>
    <n v="4212.76"/>
    <s v="Supplies"/>
    <n v="2626.29"/>
    <n v="4.0999999999999996"/>
    <x v="12"/>
    <x v="0"/>
    <x v="3"/>
    <n v="2626.29"/>
    <n v="1586.47"/>
    <n v="0.623"/>
    <n v="0"/>
  </r>
  <r>
    <x v="1277"/>
    <d v="2026-11-09T00:00:00"/>
    <d v="2026-11-11T16:48:00"/>
    <x v="2"/>
    <s v="18-35"/>
    <s v="Other"/>
    <x v="0"/>
    <s v="Cardiac"/>
    <x v="0"/>
    <n v="2.7"/>
    <s v="Yes"/>
    <n v="66"/>
    <x v="49"/>
    <x v="1"/>
    <n v="11.5"/>
    <n v="3.5"/>
    <n v="4854.33"/>
    <s v="Supplies"/>
    <n v="3030.99"/>
    <n v="3.2"/>
    <x v="18"/>
    <x v="0"/>
    <x v="0"/>
    <n v="3030.99"/>
    <n v="1823.34"/>
    <n v="0.624"/>
    <n v="1"/>
  </r>
  <r>
    <x v="1278"/>
    <d v="2026-10-03T00:00:00"/>
    <d v="2026-10-05T04:48:00"/>
    <x v="1"/>
    <s v="18-35"/>
    <s v="Female"/>
    <x v="0"/>
    <s v="Injury"/>
    <x v="0"/>
    <n v="2.2000000000000002"/>
    <s v="Yes"/>
    <n v="114"/>
    <x v="317"/>
    <x v="2"/>
    <n v="10.5"/>
    <n v="2.5"/>
    <n v="1503.56"/>
    <s v="Labor"/>
    <n v="1008.13"/>
    <n v="3"/>
    <x v="0"/>
    <x v="0"/>
    <x v="6"/>
    <n v="1008.13"/>
    <n v="495.43"/>
    <n v="0.67"/>
    <n v="1"/>
  </r>
  <r>
    <x v="1279"/>
    <d v="2025-05-13T00:00:00"/>
    <d v="2025-05-14T00:00:00"/>
    <x v="1"/>
    <s v="36-55"/>
    <s v="Female"/>
    <x v="0"/>
    <s v="Digestive"/>
    <x v="0"/>
    <n v="1"/>
    <s v="Yes"/>
    <n v="88"/>
    <x v="446"/>
    <x v="2"/>
    <n v="12.9"/>
    <n v="0.9"/>
    <n v="1890.02"/>
    <s v="Equipment"/>
    <n v="1159.04"/>
    <n v="3.2"/>
    <x v="16"/>
    <x v="1"/>
    <x v="1"/>
    <n v="1159.04"/>
    <n v="730.98"/>
    <n v="0.61299999999999999"/>
    <n v="1"/>
  </r>
  <r>
    <x v="1280"/>
    <d v="2025-10-25T00:00:00"/>
    <d v="2025-10-28T07:12:00"/>
    <x v="5"/>
    <s v="18-35"/>
    <s v="Female"/>
    <x v="2"/>
    <s v="Infection"/>
    <x v="1"/>
    <n v="3.3"/>
    <s v="No"/>
    <n v="35"/>
    <x v="506"/>
    <x v="1"/>
    <n v="8.5"/>
    <n v="0.5"/>
    <n v="22788.2"/>
    <s v="Labor"/>
    <n v="16747.88"/>
    <n v="4"/>
    <x v="8"/>
    <x v="1"/>
    <x v="5"/>
    <n v="16747.88"/>
    <n v="6040.32"/>
    <n v="0.73499999999999999"/>
    <n v="0"/>
  </r>
  <r>
    <x v="1281"/>
    <d v="2025-12-26T00:00:00"/>
    <d v="2025-12-31T02:24:00"/>
    <x v="7"/>
    <s v="56+"/>
    <s v="Female"/>
    <x v="0"/>
    <s v="Respiratory"/>
    <x v="2"/>
    <n v="5.0999999999999996"/>
    <s v="Yes"/>
    <n v="47"/>
    <x v="305"/>
    <x v="0"/>
    <n v="8"/>
    <n v="0"/>
    <n v="13046.82"/>
    <s v="Supplies"/>
    <n v="9993.91"/>
    <n v="4"/>
    <x v="7"/>
    <x v="1"/>
    <x v="5"/>
    <n v="9993.91"/>
    <n v="3052.91"/>
    <n v="0.76600000000000001"/>
    <n v="1"/>
  </r>
  <r>
    <x v="1282"/>
    <d v="2026-11-03T00:00:00"/>
    <d v="2026-11-03T21:36:00"/>
    <x v="1"/>
    <s v="0-17"/>
    <s v="Female"/>
    <x v="1"/>
    <s v="Digestive"/>
    <x v="0"/>
    <n v="0.9"/>
    <s v="No"/>
    <n v="107"/>
    <x v="398"/>
    <x v="2"/>
    <n v="14.5"/>
    <n v="2.5"/>
    <n v="2464.08"/>
    <s v="Labor"/>
    <n v="1114.56"/>
    <n v="2.6"/>
    <x v="18"/>
    <x v="0"/>
    <x v="0"/>
    <n v="1114.56"/>
    <n v="1349.52"/>
    <n v="0.45200000000000001"/>
    <n v="0"/>
  </r>
  <r>
    <x v="1283"/>
    <d v="2025-02-05T00:00:00"/>
    <d v="2025-02-06T19:12:00"/>
    <x v="1"/>
    <s v="0-17"/>
    <s v="Male"/>
    <x v="3"/>
    <s v="General"/>
    <x v="0"/>
    <n v="1.8"/>
    <s v="Yes"/>
    <n v="88"/>
    <x v="594"/>
    <x v="1"/>
    <n v="12.1"/>
    <n v="2.1"/>
    <n v="2585.7600000000002"/>
    <s v="Labor"/>
    <n v="1841.17"/>
    <n v="3.3"/>
    <x v="13"/>
    <x v="1"/>
    <x v="2"/>
    <n v="1841.17"/>
    <n v="744.59"/>
    <n v="0.71199999999999997"/>
    <n v="1"/>
  </r>
  <r>
    <x v="1284"/>
    <d v="2026-07-09T00:00:00"/>
    <d v="2026-07-11T07:12:00"/>
    <x v="1"/>
    <s v="18-35"/>
    <s v="Female"/>
    <x v="0"/>
    <s v="Injury"/>
    <x v="1"/>
    <n v="2.2999999999999998"/>
    <s v="Yes"/>
    <n v="63"/>
    <x v="616"/>
    <x v="1"/>
    <n v="12.9"/>
    <n v="0.9"/>
    <n v="2306.42"/>
    <s v="Supplies"/>
    <n v="1578.78"/>
    <n v="4.0999999999999996"/>
    <x v="1"/>
    <x v="0"/>
    <x v="3"/>
    <n v="1578.78"/>
    <n v="727.64"/>
    <n v="0.68500000000000005"/>
    <n v="1"/>
  </r>
  <r>
    <x v="1285"/>
    <d v="2025-11-01T00:00:00"/>
    <d v="2025-11-02T14:24:00"/>
    <x v="6"/>
    <s v="0-17"/>
    <s v="Female"/>
    <x v="2"/>
    <s v="Infection"/>
    <x v="1"/>
    <n v="1.6"/>
    <s v="No"/>
    <n v="5"/>
    <x v="9"/>
    <x v="2"/>
    <n v="13"/>
    <n v="1"/>
    <n v="2044.69"/>
    <s v="Supplies"/>
    <n v="1147.26"/>
    <n v="3.8"/>
    <x v="6"/>
    <x v="1"/>
    <x v="5"/>
    <n v="1147.26"/>
    <n v="897.43"/>
    <n v="0.56100000000000005"/>
    <n v="0"/>
  </r>
  <r>
    <x v="1286"/>
    <d v="2025-09-21T00:00:00"/>
    <d v="2025-09-30T14:24:00"/>
    <x v="4"/>
    <s v="36-55"/>
    <s v="Female"/>
    <x v="1"/>
    <s v="Digestive"/>
    <x v="0"/>
    <n v="9.6"/>
    <s v="Yes"/>
    <n v="77"/>
    <x v="445"/>
    <x v="2"/>
    <n v="12.8"/>
    <n v="2.8"/>
    <n v="23036.959999999999"/>
    <s v="Labor"/>
    <n v="14227.11"/>
    <n v="2.5"/>
    <x v="3"/>
    <x v="1"/>
    <x v="6"/>
    <n v="14227.11"/>
    <n v="8809.85"/>
    <n v="0.61799999999999999"/>
    <n v="1"/>
  </r>
  <r>
    <x v="1287"/>
    <d v="2025-08-16T00:00:00"/>
    <d v="2025-08-19T09:36:00"/>
    <x v="6"/>
    <s v="18-35"/>
    <s v="Female"/>
    <x v="0"/>
    <s v="Cardiac"/>
    <x v="0"/>
    <n v="3.4"/>
    <s v="Yes"/>
    <n v="51"/>
    <x v="264"/>
    <x v="1"/>
    <n v="9.6"/>
    <n v="1.6"/>
    <n v="3556.98"/>
    <s v="Labor"/>
    <n v="1886.99"/>
    <n v="4.4000000000000004"/>
    <x v="14"/>
    <x v="1"/>
    <x v="5"/>
    <n v="1886.99"/>
    <n v="1669.99"/>
    <n v="0.53100000000000003"/>
    <n v="1"/>
  </r>
  <r>
    <x v="1288"/>
    <d v="2025-11-11T00:00:00"/>
    <d v="2025-11-13T04:48:00"/>
    <x v="3"/>
    <s v="56+"/>
    <s v="Female"/>
    <x v="3"/>
    <s v="Digestive"/>
    <x v="0"/>
    <n v="2.2000000000000002"/>
    <s v="No"/>
    <n v="63"/>
    <x v="617"/>
    <x v="1"/>
    <n v="8.3000000000000007"/>
    <n v="0.3"/>
    <n v="9773.7199999999993"/>
    <s v="Labor"/>
    <n v="5695.03"/>
    <n v="3.9"/>
    <x v="6"/>
    <x v="1"/>
    <x v="0"/>
    <n v="5695.03"/>
    <n v="4078.69"/>
    <n v="0.58299999999999996"/>
    <n v="0"/>
  </r>
  <r>
    <x v="1289"/>
    <d v="2026-01-28T00:00:00"/>
    <d v="2026-01-29T09:36:00"/>
    <x v="2"/>
    <s v="56+"/>
    <s v="Male"/>
    <x v="1"/>
    <s v="Injury"/>
    <x v="1"/>
    <n v="1.4"/>
    <s v="No"/>
    <n v="38"/>
    <x v="618"/>
    <x v="1"/>
    <n v="9.6999999999999993"/>
    <n v="1.7"/>
    <n v="5050.63"/>
    <s v="Equipment"/>
    <n v="3342.41"/>
    <n v="3.7"/>
    <x v="9"/>
    <x v="0"/>
    <x v="1"/>
    <n v="3342.41"/>
    <n v="1708.22"/>
    <n v="0.66200000000000003"/>
    <n v="0"/>
  </r>
  <r>
    <x v="1290"/>
    <d v="2025-11-13T00:00:00"/>
    <d v="2025-11-14T14:24:00"/>
    <x v="3"/>
    <s v="56+"/>
    <s v="Female"/>
    <x v="0"/>
    <s v="Cardiac"/>
    <x v="0"/>
    <n v="1.6"/>
    <s v="No"/>
    <n v="76"/>
    <x v="471"/>
    <x v="1"/>
    <n v="8.1"/>
    <n v="0.1"/>
    <n v="9038.52"/>
    <s v="Labor"/>
    <n v="4085.35"/>
    <n v="4.0999999999999996"/>
    <x v="6"/>
    <x v="1"/>
    <x v="2"/>
    <n v="4085.35"/>
    <n v="4953.17"/>
    <n v="0.45200000000000001"/>
    <n v="0"/>
  </r>
  <r>
    <x v="1291"/>
    <d v="2026-12-29T00:00:00"/>
    <d v="2026-12-30T16:48:00"/>
    <x v="4"/>
    <s v="18-35"/>
    <s v="Male"/>
    <x v="0"/>
    <s v="Digestive"/>
    <x v="1"/>
    <n v="1.7"/>
    <s v="Yes"/>
    <n v="69"/>
    <x v="256"/>
    <x v="2"/>
    <n v="9.4"/>
    <n v="1.4"/>
    <n v="13973.67"/>
    <s v="Labor"/>
    <n v="10907.62"/>
    <n v="2.9"/>
    <x v="2"/>
    <x v="0"/>
    <x v="0"/>
    <n v="10907.62"/>
    <n v="3066.05"/>
    <n v="0.78100000000000003"/>
    <n v="1"/>
  </r>
  <r>
    <x v="1292"/>
    <d v="2025-07-26T00:00:00"/>
    <d v="2025-08-04T00:00:00"/>
    <x v="4"/>
    <s v="56+"/>
    <s v="Female"/>
    <x v="3"/>
    <s v="General"/>
    <x v="0"/>
    <n v="9"/>
    <s v="Yes"/>
    <n v="95"/>
    <x v="399"/>
    <x v="1"/>
    <n v="14.3"/>
    <n v="2.2999999999999998"/>
    <n v="26158.400000000001"/>
    <s v="Supplies"/>
    <n v="17263.080000000002"/>
    <n v="2.5"/>
    <x v="20"/>
    <x v="1"/>
    <x v="5"/>
    <n v="17263.080000000002"/>
    <n v="8895.32"/>
    <n v="0.66"/>
    <n v="1"/>
  </r>
  <r>
    <x v="1293"/>
    <d v="2026-09-09T00:00:00"/>
    <d v="2026-09-09T21:36:00"/>
    <x v="1"/>
    <s v="18-35"/>
    <s v="Male"/>
    <x v="3"/>
    <s v="Neurological"/>
    <x v="1"/>
    <n v="0.9"/>
    <s v="No"/>
    <n v="87"/>
    <x v="405"/>
    <x v="1"/>
    <n v="10.6"/>
    <n v="0.6"/>
    <n v="2149.63"/>
    <s v="Supplies"/>
    <n v="1398.57"/>
    <n v="4"/>
    <x v="19"/>
    <x v="0"/>
    <x v="2"/>
    <n v="1398.57"/>
    <n v="751.06"/>
    <n v="0.65100000000000002"/>
    <n v="0"/>
  </r>
  <r>
    <x v="1294"/>
    <d v="2026-02-20T00:00:00"/>
    <d v="2026-02-22T12:00:00"/>
    <x v="4"/>
    <s v="36-55"/>
    <s v="Female"/>
    <x v="2"/>
    <s v="Respiratory"/>
    <x v="0"/>
    <n v="2.5"/>
    <s v="No"/>
    <n v="97"/>
    <x v="493"/>
    <x v="0"/>
    <n v="13.1"/>
    <n v="1.1000000000000001"/>
    <n v="10933.69"/>
    <s v="Equipment"/>
    <n v="6409.59"/>
    <n v="3.1"/>
    <x v="5"/>
    <x v="0"/>
    <x v="3"/>
    <n v="6409.59"/>
    <n v="4524.1000000000004"/>
    <n v="0.58599999999999997"/>
    <n v="0"/>
  </r>
  <r>
    <x v="1295"/>
    <d v="2026-01-08T00:00:00"/>
    <d v="2026-01-10T07:12:00"/>
    <x v="3"/>
    <s v="36-55"/>
    <s v="Female"/>
    <x v="0"/>
    <s v="Cardiac"/>
    <x v="0"/>
    <n v="2.2999999999999998"/>
    <s v="Yes"/>
    <n v="80"/>
    <x v="499"/>
    <x v="1"/>
    <n v="10.5"/>
    <n v="0.5"/>
    <n v="10109.84"/>
    <s v="Equipment"/>
    <n v="6504.86"/>
    <n v="4.2"/>
    <x v="9"/>
    <x v="0"/>
    <x v="3"/>
    <n v="6504.86"/>
    <n v="3604.98"/>
    <n v="0.64300000000000002"/>
    <n v="1"/>
  </r>
  <r>
    <x v="1296"/>
    <d v="2026-05-07T00:00:00"/>
    <d v="2026-05-15T04:48:00"/>
    <x v="5"/>
    <s v="18-35"/>
    <s v="Female"/>
    <x v="2"/>
    <s v="Infection"/>
    <x v="1"/>
    <n v="8.1999999999999993"/>
    <s v="Yes"/>
    <n v="26"/>
    <x v="603"/>
    <x v="1"/>
    <n v="12.4"/>
    <n v="0.4"/>
    <n v="27742.58"/>
    <s v="Labor"/>
    <n v="20618.400000000001"/>
    <n v="4.5"/>
    <x v="11"/>
    <x v="0"/>
    <x v="3"/>
    <n v="20618.400000000001"/>
    <n v="7124.18"/>
    <n v="0.74299999999999999"/>
    <n v="1"/>
  </r>
  <r>
    <x v="1297"/>
    <d v="2025-07-08T00:00:00"/>
    <d v="2025-07-17T04:48:00"/>
    <x v="3"/>
    <s v="56+"/>
    <s v="Female"/>
    <x v="0"/>
    <s v="Neurological"/>
    <x v="1"/>
    <n v="9.1999999999999993"/>
    <s v="Yes"/>
    <n v="67"/>
    <x v="210"/>
    <x v="2"/>
    <n v="8"/>
    <n v="0"/>
    <n v="15323.27"/>
    <s v="Supplies"/>
    <n v="9712.52"/>
    <n v="4.2"/>
    <x v="20"/>
    <x v="1"/>
    <x v="0"/>
    <n v="9712.52"/>
    <n v="5610.75"/>
    <n v="0.63400000000000001"/>
    <n v="1"/>
  </r>
  <r>
    <x v="1298"/>
    <d v="2026-03-29T00:00:00"/>
    <d v="2026-04-01T19:12:00"/>
    <x v="5"/>
    <s v="18-35"/>
    <s v="Male"/>
    <x v="3"/>
    <s v="Injury"/>
    <x v="0"/>
    <n v="3.8"/>
    <s v="Yes"/>
    <n v="62"/>
    <x v="28"/>
    <x v="2"/>
    <n v="9.8000000000000007"/>
    <n v="1.8"/>
    <n v="27017.23"/>
    <s v="Labor"/>
    <n v="18330.97"/>
    <n v="3.7"/>
    <x v="15"/>
    <x v="0"/>
    <x v="4"/>
    <n v="18330.97"/>
    <n v="8686.26"/>
    <n v="0.67800000000000005"/>
    <n v="1"/>
  </r>
  <r>
    <x v="1299"/>
    <d v="2026-01-27T00:00:00"/>
    <d v="2026-01-31T14:24:00"/>
    <x v="2"/>
    <s v="36-55"/>
    <s v="Female"/>
    <x v="1"/>
    <s v="Infection"/>
    <x v="2"/>
    <n v="4.5999999999999996"/>
    <s v="Yes"/>
    <n v="13"/>
    <x v="228"/>
    <x v="0"/>
    <n v="9.4"/>
    <n v="1.4"/>
    <n v="6654.35"/>
    <s v="Supplies"/>
    <n v="3773.29"/>
    <n v="4.7"/>
    <x v="9"/>
    <x v="0"/>
    <x v="0"/>
    <n v="3773.29"/>
    <n v="2881.06"/>
    <n v="0.56699999999999995"/>
    <n v="1"/>
  </r>
  <r>
    <x v="1300"/>
    <d v="2026-12-15T00:00:00"/>
    <d v="2026-12-18T04:48:00"/>
    <x v="7"/>
    <s v="18-35"/>
    <s v="Female"/>
    <x v="2"/>
    <s v="General"/>
    <x v="1"/>
    <n v="3.2"/>
    <s v="No"/>
    <n v="42"/>
    <x v="173"/>
    <x v="2"/>
    <n v="8"/>
    <n v="0"/>
    <n v="9048.02"/>
    <s v="Supplies"/>
    <n v="4939.28"/>
    <n v="4.4000000000000004"/>
    <x v="2"/>
    <x v="0"/>
    <x v="0"/>
    <n v="4939.28"/>
    <n v="4108.74"/>
    <n v="0.54600000000000004"/>
    <n v="0"/>
  </r>
  <r>
    <x v="1301"/>
    <d v="2026-06-04T00:00:00"/>
    <d v="2026-06-09T04:48:00"/>
    <x v="0"/>
    <s v="56+"/>
    <s v="Male"/>
    <x v="0"/>
    <s v="Injury"/>
    <x v="0"/>
    <n v="5.2"/>
    <s v="No"/>
    <n v="48"/>
    <x v="619"/>
    <x v="1"/>
    <n v="13.3"/>
    <n v="1.3"/>
    <n v="11137.9"/>
    <s v="Labor"/>
    <n v="7527.5"/>
    <n v="3.8"/>
    <x v="17"/>
    <x v="0"/>
    <x v="3"/>
    <n v="7527.5"/>
    <n v="3610.4"/>
    <n v="0.67600000000000005"/>
    <n v="0"/>
  </r>
  <r>
    <x v="1302"/>
    <d v="2025-07-12T00:00:00"/>
    <d v="2025-07-15T02:24:00"/>
    <x v="5"/>
    <s v="56+"/>
    <s v="Male"/>
    <x v="1"/>
    <s v="Neurological"/>
    <x v="1"/>
    <n v="3.1"/>
    <s v="Yes"/>
    <n v="5"/>
    <x v="476"/>
    <x v="2"/>
    <n v="9.6"/>
    <n v="1.6"/>
    <n v="25250.400000000001"/>
    <s v="Equipment"/>
    <n v="20214.28"/>
    <n v="4.4000000000000004"/>
    <x v="20"/>
    <x v="1"/>
    <x v="5"/>
    <n v="20214.28"/>
    <n v="5036.12"/>
    <n v="0.80100000000000005"/>
    <n v="1"/>
  </r>
  <r>
    <x v="1303"/>
    <d v="2025-04-08T00:00:00"/>
    <d v="2025-04-14T16:48:00"/>
    <x v="4"/>
    <s v="18-35"/>
    <s v="Male"/>
    <x v="0"/>
    <s v="General"/>
    <x v="1"/>
    <n v="6.7"/>
    <s v="Yes"/>
    <n v="51"/>
    <x v="460"/>
    <x v="2"/>
    <n v="9.8000000000000007"/>
    <n v="1.8"/>
    <n v="22767.81"/>
    <s v="Labor"/>
    <n v="15412.41"/>
    <n v="3.6"/>
    <x v="10"/>
    <x v="1"/>
    <x v="1"/>
    <n v="15412.41"/>
    <n v="7355.4"/>
    <n v="0.67700000000000005"/>
    <n v="1"/>
  </r>
  <r>
    <x v="1304"/>
    <d v="2026-07-10T00:00:00"/>
    <d v="2026-07-10T19:12:00"/>
    <x v="1"/>
    <s v="36-55"/>
    <s v="Female"/>
    <x v="0"/>
    <s v="Infection"/>
    <x v="1"/>
    <n v="0.8"/>
    <s v="Yes"/>
    <n v="73"/>
    <x v="620"/>
    <x v="1"/>
    <n v="8.9"/>
    <n v="0.9"/>
    <n v="1966.29"/>
    <s v="Labor"/>
    <n v="824.34"/>
    <n v="4.2"/>
    <x v="1"/>
    <x v="0"/>
    <x v="5"/>
    <n v="824.34"/>
    <n v="1141.95"/>
    <n v="0.41899999999999998"/>
    <n v="1"/>
  </r>
  <r>
    <x v="1305"/>
    <d v="2026-01-25T00:00:00"/>
    <d v="2026-01-26T21:36:00"/>
    <x v="2"/>
    <s v="36-55"/>
    <s v="Female"/>
    <x v="2"/>
    <s v="General"/>
    <x v="2"/>
    <n v="1.9"/>
    <s v="Yes"/>
    <n v="32"/>
    <x v="24"/>
    <x v="0"/>
    <n v="12"/>
    <n v="0"/>
    <n v="4767.17"/>
    <s v="Labor"/>
    <n v="3200.69"/>
    <n v="4.3"/>
    <x v="9"/>
    <x v="0"/>
    <x v="4"/>
    <n v="3200.69"/>
    <n v="1566.48"/>
    <n v="0.67100000000000004"/>
    <n v="1"/>
  </r>
  <r>
    <x v="1306"/>
    <d v="2025-06-27T00:00:00"/>
    <d v="2025-06-28T19:12:00"/>
    <x v="6"/>
    <s v="36-55"/>
    <s v="Female"/>
    <x v="2"/>
    <s v="Cardiac"/>
    <x v="1"/>
    <n v="1.8"/>
    <s v="Yes"/>
    <n v="5"/>
    <x v="226"/>
    <x v="1"/>
    <n v="8"/>
    <n v="0"/>
    <n v="2831.92"/>
    <s v="Supplies"/>
    <n v="1634.44"/>
    <n v="4.0999999999999996"/>
    <x v="4"/>
    <x v="1"/>
    <x v="5"/>
    <n v="1634.44"/>
    <n v="1197.48"/>
    <n v="0.57699999999999996"/>
    <n v="1"/>
  </r>
  <r>
    <x v="1307"/>
    <d v="2026-08-20T00:00:00"/>
    <d v="2026-08-21T12:00:00"/>
    <x v="1"/>
    <s v="36-55"/>
    <s v="Female"/>
    <x v="1"/>
    <s v="General"/>
    <x v="0"/>
    <n v="1.5"/>
    <s v="Yes"/>
    <n v="114"/>
    <x v="380"/>
    <x v="1"/>
    <n v="8.5"/>
    <n v="0.5"/>
    <n v="1649.86"/>
    <s v="Equipment"/>
    <n v="694.16"/>
    <n v="3.1"/>
    <x v="21"/>
    <x v="0"/>
    <x v="2"/>
    <n v="694.16"/>
    <n v="955.7"/>
    <n v="0.42099999999999999"/>
    <n v="1"/>
  </r>
  <r>
    <x v="1308"/>
    <d v="2026-01-14T00:00:00"/>
    <d v="2026-01-15T16:48:00"/>
    <x v="6"/>
    <s v="36-55"/>
    <s v="Male"/>
    <x v="1"/>
    <s v="Digestive"/>
    <x v="1"/>
    <n v="1.7"/>
    <s v="Yes"/>
    <n v="22"/>
    <x v="621"/>
    <x v="2"/>
    <n v="13.4"/>
    <n v="1.4"/>
    <n v="3649.67"/>
    <s v="Labor"/>
    <n v="1707.33"/>
    <n v="4.0999999999999996"/>
    <x v="9"/>
    <x v="0"/>
    <x v="1"/>
    <n v="1707.33"/>
    <n v="1942.34"/>
    <n v="0.46800000000000003"/>
    <n v="1"/>
  </r>
  <r>
    <x v="1309"/>
    <d v="2025-04-04T00:00:00"/>
    <d v="2025-04-06T07:12:00"/>
    <x v="7"/>
    <s v="0-17"/>
    <s v="Female"/>
    <x v="0"/>
    <s v="Infection"/>
    <x v="1"/>
    <n v="2.2999999999999998"/>
    <s v="No"/>
    <n v="54"/>
    <x v="597"/>
    <x v="2"/>
    <n v="9.4"/>
    <n v="1.4"/>
    <n v="11646.27"/>
    <s v="Supplies"/>
    <n v="6484.41"/>
    <n v="4"/>
    <x v="10"/>
    <x v="1"/>
    <x v="5"/>
    <n v="6484.41"/>
    <n v="5161.8599999999997"/>
    <n v="0.55700000000000005"/>
    <n v="0"/>
  </r>
  <r>
    <x v="1310"/>
    <d v="2026-02-04T00:00:00"/>
    <d v="2026-02-07T21:36:00"/>
    <x v="4"/>
    <s v="36-55"/>
    <s v="Male"/>
    <x v="2"/>
    <s v="Respiratory"/>
    <x v="1"/>
    <n v="3.9"/>
    <s v="Yes"/>
    <n v="48"/>
    <x v="103"/>
    <x v="1"/>
    <n v="12.2"/>
    <n v="0.2"/>
    <n v="12017.82"/>
    <s v="Labor"/>
    <n v="7931.47"/>
    <n v="4.7"/>
    <x v="5"/>
    <x v="0"/>
    <x v="2"/>
    <n v="7931.47"/>
    <n v="4086.35"/>
    <n v="0.66"/>
    <n v="1"/>
  </r>
  <r>
    <x v="1311"/>
    <d v="2026-12-08T00:00:00"/>
    <d v="2026-12-09T16:48:00"/>
    <x v="6"/>
    <s v="36-55"/>
    <s v="Male"/>
    <x v="2"/>
    <s v="Cardiac"/>
    <x v="0"/>
    <n v="1.7"/>
    <s v="Yes"/>
    <n v="51"/>
    <x v="481"/>
    <x v="0"/>
    <n v="9.9"/>
    <n v="1.9"/>
    <n v="4007.6"/>
    <s v="Labor"/>
    <n v="2038.71"/>
    <n v="3.9"/>
    <x v="2"/>
    <x v="0"/>
    <x v="0"/>
    <n v="2038.71"/>
    <n v="1968.89"/>
    <n v="0.50900000000000001"/>
    <n v="1"/>
  </r>
  <r>
    <x v="1312"/>
    <d v="2025-09-29T00:00:00"/>
    <d v="2025-10-05T00:00:00"/>
    <x v="4"/>
    <s v="36-55"/>
    <s v="Male"/>
    <x v="0"/>
    <s v="Respiratory"/>
    <x v="2"/>
    <n v="6"/>
    <s v="Yes"/>
    <n v="68"/>
    <x v="192"/>
    <x v="2"/>
    <n v="8"/>
    <n v="0"/>
    <n v="20619.009999999998"/>
    <s v="Equipment"/>
    <n v="12507.55"/>
    <n v="4"/>
    <x v="3"/>
    <x v="1"/>
    <x v="0"/>
    <n v="12507.55"/>
    <n v="8111.46"/>
    <n v="0.60699999999999998"/>
    <n v="1"/>
  </r>
  <r>
    <x v="1313"/>
    <d v="2025-07-24T00:00:00"/>
    <d v="2025-07-24T19:12:00"/>
    <x v="1"/>
    <s v="56+"/>
    <s v="Male"/>
    <x v="1"/>
    <s v="Infection"/>
    <x v="0"/>
    <n v="0.8"/>
    <s v="Yes"/>
    <n v="94"/>
    <x v="175"/>
    <x v="1"/>
    <n v="11.2"/>
    <n v="1.2"/>
    <n v="2171.0100000000002"/>
    <s v="Equipment"/>
    <n v="1378.23"/>
    <n v="3.5"/>
    <x v="20"/>
    <x v="1"/>
    <x v="3"/>
    <n v="1378.23"/>
    <n v="792.78"/>
    <n v="0.63500000000000001"/>
    <n v="1"/>
  </r>
  <r>
    <x v="1314"/>
    <d v="2025-03-03T00:00:00"/>
    <d v="2025-03-05T09:36:00"/>
    <x v="7"/>
    <s v="0-17"/>
    <s v="Male"/>
    <x v="2"/>
    <s v="Infection"/>
    <x v="1"/>
    <n v="2.4"/>
    <s v="Yes"/>
    <n v="48"/>
    <x v="311"/>
    <x v="0"/>
    <n v="12.6"/>
    <n v="0.6"/>
    <n v="13349.87"/>
    <s v="Labor"/>
    <n v="9228.01"/>
    <n v="4.4000000000000004"/>
    <x v="23"/>
    <x v="1"/>
    <x v="0"/>
    <n v="9228.01"/>
    <n v="4121.8599999999997"/>
    <n v="0.69099999999999995"/>
    <n v="1"/>
  </r>
  <r>
    <x v="1315"/>
    <d v="2025-04-18T00:00:00"/>
    <d v="2025-04-19T16:48:00"/>
    <x v="7"/>
    <s v="18-35"/>
    <s v="Male"/>
    <x v="3"/>
    <s v="Injury"/>
    <x v="0"/>
    <n v="1.7"/>
    <s v="Yes"/>
    <n v="75"/>
    <x v="371"/>
    <x v="1"/>
    <n v="11.5"/>
    <n v="1.5"/>
    <n v="10549.3"/>
    <s v="Supplies"/>
    <n v="7141.55"/>
    <n v="3.3"/>
    <x v="10"/>
    <x v="1"/>
    <x v="3"/>
    <n v="7141.55"/>
    <n v="3407.75"/>
    <n v="0.67700000000000005"/>
    <n v="1"/>
  </r>
  <r>
    <x v="1316"/>
    <d v="2026-01-02T00:00:00"/>
    <d v="2026-01-06T19:12:00"/>
    <x v="7"/>
    <s v="0-17"/>
    <s v="Male"/>
    <x v="2"/>
    <s v="Infection"/>
    <x v="1"/>
    <n v="4.8"/>
    <s v="Yes"/>
    <n v="19"/>
    <x v="12"/>
    <x v="1"/>
    <n v="12"/>
    <n v="0"/>
    <n v="13201.12"/>
    <s v="Labor"/>
    <n v="6888.87"/>
    <n v="5"/>
    <x v="9"/>
    <x v="0"/>
    <x v="5"/>
    <n v="6888.87"/>
    <n v="6312.25"/>
    <n v="0.52200000000000002"/>
    <n v="1"/>
  </r>
  <r>
    <x v="1317"/>
    <d v="2026-04-01T00:00:00"/>
    <d v="2026-04-02T02:24:00"/>
    <x v="1"/>
    <s v="0-17"/>
    <s v="Male"/>
    <x v="0"/>
    <s v="General"/>
    <x v="0"/>
    <n v="1.1000000000000001"/>
    <s v="No"/>
    <n v="109"/>
    <x v="622"/>
    <x v="0"/>
    <n v="13.8"/>
    <n v="1.8"/>
    <n v="2122.65"/>
    <s v="Labor"/>
    <n v="1351.24"/>
    <n v="2.6"/>
    <x v="12"/>
    <x v="0"/>
    <x v="1"/>
    <n v="1351.24"/>
    <n v="771.41"/>
    <n v="0.63700000000000001"/>
    <n v="0"/>
  </r>
  <r>
    <x v="1318"/>
    <d v="2025-06-04T00:00:00"/>
    <d v="2025-06-06T04:48:00"/>
    <x v="1"/>
    <s v="18-35"/>
    <s v="Female"/>
    <x v="0"/>
    <s v="General"/>
    <x v="1"/>
    <n v="2.2000000000000002"/>
    <s v="Yes"/>
    <n v="58"/>
    <x v="437"/>
    <x v="1"/>
    <n v="12"/>
    <n v="0"/>
    <n v="2685.39"/>
    <s v="Supplies"/>
    <n v="1480.36"/>
    <n v="4.5999999999999996"/>
    <x v="4"/>
    <x v="1"/>
    <x v="2"/>
    <n v="1480.36"/>
    <n v="1205.03"/>
    <n v="0.55100000000000005"/>
    <n v="1"/>
  </r>
  <r>
    <x v="1319"/>
    <d v="2025-10-31T00:00:00"/>
    <d v="2025-11-07T04:48:00"/>
    <x v="0"/>
    <s v="56+"/>
    <s v="Male"/>
    <x v="0"/>
    <s v="General"/>
    <x v="0"/>
    <n v="7.2"/>
    <s v="Yes"/>
    <n v="60"/>
    <x v="389"/>
    <x v="0"/>
    <n v="8.5"/>
    <n v="0.5"/>
    <n v="14254.72"/>
    <s v="Labor"/>
    <n v="10659.01"/>
    <n v="3.7"/>
    <x v="8"/>
    <x v="1"/>
    <x v="3"/>
    <n v="10659.01"/>
    <n v="3595.71"/>
    <n v="0.748"/>
    <n v="1"/>
  </r>
  <r>
    <x v="1320"/>
    <d v="2026-11-14T00:00:00"/>
    <d v="2026-11-17T19:12:00"/>
    <x v="7"/>
    <s v="18-35"/>
    <s v="Male"/>
    <x v="0"/>
    <s v="Cardiac"/>
    <x v="1"/>
    <n v="3.8"/>
    <s v="No"/>
    <n v="32"/>
    <x v="623"/>
    <x v="1"/>
    <n v="10.1"/>
    <n v="0.1"/>
    <n v="10829.42"/>
    <s v="Equipment"/>
    <n v="6883.36"/>
    <n v="4.5"/>
    <x v="18"/>
    <x v="0"/>
    <x v="5"/>
    <n v="6883.36"/>
    <n v="3946.06"/>
    <n v="0.63600000000000001"/>
    <n v="0"/>
  </r>
  <r>
    <x v="1321"/>
    <d v="2026-05-20T00:00:00"/>
    <d v="2026-05-21T16:48:00"/>
    <x v="6"/>
    <s v="36-55"/>
    <s v="Male"/>
    <x v="0"/>
    <s v="General"/>
    <x v="0"/>
    <n v="1.7"/>
    <s v="No"/>
    <n v="75"/>
    <x v="325"/>
    <x v="1"/>
    <n v="14.2"/>
    <n v="2.2000000000000002"/>
    <n v="3764.06"/>
    <s v="Supplies"/>
    <n v="2420.23"/>
    <n v="3.3"/>
    <x v="11"/>
    <x v="0"/>
    <x v="1"/>
    <n v="2420.23"/>
    <n v="1343.83"/>
    <n v="0.64300000000000002"/>
    <n v="0"/>
  </r>
  <r>
    <x v="1322"/>
    <d v="2026-09-08T00:00:00"/>
    <d v="2026-09-09T21:36:00"/>
    <x v="6"/>
    <s v="0-17"/>
    <s v="Female"/>
    <x v="0"/>
    <s v="Respiratory"/>
    <x v="1"/>
    <n v="1.9"/>
    <s v="Yes"/>
    <n v="6"/>
    <x v="591"/>
    <x v="1"/>
    <n v="9.1"/>
    <n v="1.1000000000000001"/>
    <n v="3830.07"/>
    <s v="Supplies"/>
    <n v="2310.94"/>
    <n v="4.5"/>
    <x v="19"/>
    <x v="0"/>
    <x v="1"/>
    <n v="2310.94"/>
    <n v="1519.13"/>
    <n v="0.60299999999999998"/>
    <n v="1"/>
  </r>
  <r>
    <x v="1323"/>
    <d v="2026-02-09T00:00:00"/>
    <d v="2026-02-11T16:48:00"/>
    <x v="4"/>
    <s v="36-55"/>
    <s v="Female"/>
    <x v="3"/>
    <s v="Digestive"/>
    <x v="1"/>
    <n v="2.7"/>
    <s v="No"/>
    <n v="72"/>
    <x v="438"/>
    <x v="1"/>
    <n v="8"/>
    <n v="0"/>
    <n v="13502.87"/>
    <s v="Labor"/>
    <n v="9262.57"/>
    <n v="3.8"/>
    <x v="5"/>
    <x v="0"/>
    <x v="0"/>
    <n v="9262.57"/>
    <n v="4240.3"/>
    <n v="0.68600000000000005"/>
    <n v="0"/>
  </r>
  <r>
    <x v="1324"/>
    <d v="2025-03-08T00:00:00"/>
    <d v="2025-03-11T02:24:00"/>
    <x v="5"/>
    <s v="56+"/>
    <s v="Female"/>
    <x v="0"/>
    <s v="Digestive"/>
    <x v="0"/>
    <n v="3.1"/>
    <s v="Yes"/>
    <n v="56"/>
    <x v="201"/>
    <x v="1"/>
    <n v="12.1"/>
    <n v="2.1"/>
    <n v="24232.27"/>
    <s v="Labor"/>
    <n v="16912.05"/>
    <n v="4"/>
    <x v="23"/>
    <x v="1"/>
    <x v="6"/>
    <n v="16912.05"/>
    <n v="7320.22"/>
    <n v="0.69799999999999995"/>
    <n v="1"/>
  </r>
  <r>
    <x v="1325"/>
    <d v="2025-01-07T00:00:00"/>
    <d v="2025-01-08T14:24:00"/>
    <x v="3"/>
    <s v="18-35"/>
    <s v="Female"/>
    <x v="2"/>
    <s v="Neurological"/>
    <x v="0"/>
    <n v="1.6"/>
    <s v="Yes"/>
    <n v="76"/>
    <x v="365"/>
    <x v="1"/>
    <n v="10.3"/>
    <n v="2.2999999999999998"/>
    <n v="8248.08"/>
    <s v="Supplies"/>
    <n v="5546.4"/>
    <n v="2.7"/>
    <x v="22"/>
    <x v="1"/>
    <x v="0"/>
    <n v="5546.4"/>
    <n v="2701.68"/>
    <n v="0.67200000000000004"/>
    <n v="1"/>
  </r>
  <r>
    <x v="1326"/>
    <d v="2025-09-03T00:00:00"/>
    <d v="2025-09-04T14:24:00"/>
    <x v="6"/>
    <s v="56+"/>
    <s v="Male"/>
    <x v="0"/>
    <s v="Respiratory"/>
    <x v="2"/>
    <n v="1.6"/>
    <s v="Yes"/>
    <n v="39"/>
    <x v="4"/>
    <x v="1"/>
    <n v="10.3"/>
    <n v="2.2999999999999998"/>
    <n v="3903.17"/>
    <s v="Supplies"/>
    <n v="2442.84"/>
    <n v="3.6"/>
    <x v="3"/>
    <x v="1"/>
    <x v="1"/>
    <n v="2442.84"/>
    <n v="1460.33"/>
    <n v="0.626"/>
    <n v="1"/>
  </r>
  <r>
    <x v="1327"/>
    <d v="2026-05-05T00:00:00"/>
    <d v="2026-05-05T02:24:00"/>
    <x v="1"/>
    <s v="56+"/>
    <s v="Male"/>
    <x v="0"/>
    <s v="Digestive"/>
    <x v="1"/>
    <n v="0.1"/>
    <s v="No"/>
    <n v="70"/>
    <x v="379"/>
    <x v="1"/>
    <n v="13.2"/>
    <n v="1.2"/>
    <n v="2001.51"/>
    <s v="Supplies"/>
    <n v="1121.1199999999999"/>
    <n v="3.4"/>
    <x v="11"/>
    <x v="0"/>
    <x v="1"/>
    <n v="1121.1199999999999"/>
    <n v="880.39"/>
    <n v="0.56000000000000005"/>
    <n v="0"/>
  </r>
  <r>
    <x v="1328"/>
    <d v="2026-02-26T00:00:00"/>
    <d v="2026-03-13T07:12:00"/>
    <x v="5"/>
    <s v="36-55"/>
    <s v="Male"/>
    <x v="0"/>
    <s v="Digestive"/>
    <x v="0"/>
    <n v="15.3"/>
    <s v="Yes"/>
    <n v="62"/>
    <x v="177"/>
    <x v="1"/>
    <n v="10"/>
    <n v="2"/>
    <n v="38157.519999999997"/>
    <s v="Labor"/>
    <n v="26465.24"/>
    <n v="3.2"/>
    <x v="5"/>
    <x v="0"/>
    <x v="3"/>
    <n v="26465.24"/>
    <n v="11692.28"/>
    <n v="0.69399999999999995"/>
    <n v="1"/>
  </r>
  <r>
    <x v="1329"/>
    <d v="2025-02-26T00:00:00"/>
    <d v="2025-02-26T09:36:00"/>
    <x v="1"/>
    <s v="18-35"/>
    <s v="Female"/>
    <x v="0"/>
    <s v="Injury"/>
    <x v="2"/>
    <n v="0.4"/>
    <s v="Yes"/>
    <n v="67"/>
    <x v="554"/>
    <x v="1"/>
    <n v="10"/>
    <n v="0"/>
    <n v="1519.36"/>
    <s v="Labor"/>
    <n v="816.28"/>
    <n v="4.3"/>
    <x v="13"/>
    <x v="1"/>
    <x v="2"/>
    <n v="816.28"/>
    <n v="703.08"/>
    <n v="0.53700000000000003"/>
    <n v="1"/>
  </r>
  <r>
    <x v="1330"/>
    <d v="2026-04-14T00:00:00"/>
    <d v="2026-04-24T00:00:00"/>
    <x v="7"/>
    <s v="36-55"/>
    <s v="Female"/>
    <x v="2"/>
    <s v="Neurological"/>
    <x v="1"/>
    <n v="10"/>
    <s v="Yes"/>
    <n v="16"/>
    <x v="516"/>
    <x v="1"/>
    <n v="10.9"/>
    <n v="0.9"/>
    <n v="15784.05"/>
    <s v="Supplies"/>
    <n v="10560.37"/>
    <n v="4.7"/>
    <x v="12"/>
    <x v="0"/>
    <x v="0"/>
    <n v="10560.37"/>
    <n v="5223.68"/>
    <n v="0.66900000000000004"/>
    <n v="1"/>
  </r>
  <r>
    <x v="1331"/>
    <d v="2025-03-27T00:00:00"/>
    <d v="2025-03-28T09:36:00"/>
    <x v="7"/>
    <s v="56+"/>
    <s v="Male"/>
    <x v="2"/>
    <s v="Digestive"/>
    <x v="0"/>
    <n v="1.4"/>
    <s v="Yes"/>
    <n v="69"/>
    <x v="624"/>
    <x v="1"/>
    <n v="9.6"/>
    <n v="1.6"/>
    <n v="9552.0300000000007"/>
    <s v="Supplies"/>
    <n v="6057.71"/>
    <n v="3.4"/>
    <x v="23"/>
    <x v="1"/>
    <x v="3"/>
    <n v="6057.71"/>
    <n v="3494.32"/>
    <n v="0.63400000000000001"/>
    <n v="1"/>
  </r>
  <r>
    <x v="1332"/>
    <d v="2025-02-13T00:00:00"/>
    <d v="2025-02-16T07:12:00"/>
    <x v="7"/>
    <s v="18-35"/>
    <s v="Male"/>
    <x v="2"/>
    <s v="Digestive"/>
    <x v="1"/>
    <n v="3.3"/>
    <s v="Yes"/>
    <n v="59"/>
    <x v="423"/>
    <x v="1"/>
    <n v="8.3000000000000007"/>
    <n v="0.3"/>
    <n v="14010.6"/>
    <s v="Supplies"/>
    <n v="8928.39"/>
    <n v="4.2"/>
    <x v="13"/>
    <x v="1"/>
    <x v="2"/>
    <n v="8928.39"/>
    <n v="5082.21"/>
    <n v="0.63700000000000001"/>
    <n v="1"/>
  </r>
  <r>
    <x v="1333"/>
    <d v="2025-04-12T00:00:00"/>
    <d v="2025-04-13T07:12:00"/>
    <x v="1"/>
    <s v="36-55"/>
    <s v="Female"/>
    <x v="2"/>
    <s v="Neurological"/>
    <x v="0"/>
    <n v="1.3"/>
    <s v="No"/>
    <n v="109"/>
    <x v="232"/>
    <x v="1"/>
    <n v="12.3"/>
    <n v="0.3"/>
    <n v="2016.93"/>
    <s v="Supplies"/>
    <n v="1126.19"/>
    <n v="3.4"/>
    <x v="10"/>
    <x v="1"/>
    <x v="5"/>
    <n v="1126.19"/>
    <n v="890.74"/>
    <n v="0.55800000000000005"/>
    <n v="0"/>
  </r>
  <r>
    <x v="1334"/>
    <d v="2025-10-05T00:00:00"/>
    <d v="2025-10-09T14:24:00"/>
    <x v="4"/>
    <s v="18-35"/>
    <s v="Male"/>
    <x v="1"/>
    <s v="Infection"/>
    <x v="0"/>
    <n v="4.5999999999999996"/>
    <s v="Yes"/>
    <n v="118"/>
    <x v="11"/>
    <x v="0"/>
    <n v="13.1"/>
    <n v="1.1000000000000001"/>
    <n v="16882.259999999998"/>
    <s v="Equipment"/>
    <n v="12618.95"/>
    <n v="3.1"/>
    <x v="8"/>
    <x v="1"/>
    <x v="6"/>
    <n v="12618.95"/>
    <n v="4263.3100000000004"/>
    <n v="0.747"/>
    <n v="1"/>
  </r>
  <r>
    <x v="1335"/>
    <d v="2026-12-09T00:00:00"/>
    <d v="2026-12-09T16:48:00"/>
    <x v="1"/>
    <s v="18-35"/>
    <s v="Female"/>
    <x v="1"/>
    <s v="Digestive"/>
    <x v="1"/>
    <n v="0.7"/>
    <s v="No"/>
    <n v="70"/>
    <x v="47"/>
    <x v="1"/>
    <n v="8.1"/>
    <n v="0.1"/>
    <n v="2240.29"/>
    <s v="Supplies"/>
    <n v="1099.23"/>
    <n v="3.5"/>
    <x v="2"/>
    <x v="0"/>
    <x v="1"/>
    <n v="1099.23"/>
    <n v="1141.06"/>
    <n v="0.49099999999999999"/>
    <n v="0"/>
  </r>
  <r>
    <x v="1336"/>
    <d v="2026-05-05T00:00:00"/>
    <d v="2026-05-06T16:48:00"/>
    <x v="2"/>
    <s v="56+"/>
    <s v="Female"/>
    <x v="1"/>
    <s v="Injury"/>
    <x v="0"/>
    <n v="1.7"/>
    <s v="Yes"/>
    <n v="62"/>
    <x v="574"/>
    <x v="0"/>
    <n v="14.3"/>
    <n v="2.2999999999999998"/>
    <n v="4612.5600000000004"/>
    <s v="Labor"/>
    <n v="2937.87"/>
    <n v="3.1"/>
    <x v="11"/>
    <x v="0"/>
    <x v="0"/>
    <n v="2937.87"/>
    <n v="1674.69"/>
    <n v="0.63700000000000001"/>
    <n v="1"/>
  </r>
  <r>
    <x v="1337"/>
    <d v="2026-09-24T00:00:00"/>
    <d v="2026-09-25T16:48:00"/>
    <x v="1"/>
    <s v="36-55"/>
    <s v="Female"/>
    <x v="0"/>
    <s v="Injury"/>
    <x v="0"/>
    <n v="1.7"/>
    <s v="No"/>
    <n v="96"/>
    <x v="387"/>
    <x v="1"/>
    <n v="13.1"/>
    <n v="1.1000000000000001"/>
    <n v="1956.72"/>
    <s v="Labor"/>
    <n v="1250.18"/>
    <n v="4.2"/>
    <x v="19"/>
    <x v="0"/>
    <x v="3"/>
    <n v="1250.18"/>
    <n v="706.54"/>
    <n v="0.63900000000000001"/>
    <n v="0"/>
  </r>
  <r>
    <x v="1338"/>
    <d v="2026-10-09T00:00:00"/>
    <d v="2026-10-11T04:48:00"/>
    <x v="1"/>
    <s v="18-35"/>
    <s v="Male"/>
    <x v="3"/>
    <s v="Infection"/>
    <x v="1"/>
    <n v="2.2000000000000002"/>
    <s v="No"/>
    <n v="61"/>
    <x v="111"/>
    <x v="1"/>
    <n v="8.1999999999999993"/>
    <n v="0.2"/>
    <n v="2574.5700000000002"/>
    <s v="Labor"/>
    <n v="1444.22"/>
    <n v="4.5999999999999996"/>
    <x v="0"/>
    <x v="0"/>
    <x v="3"/>
    <n v="1444.22"/>
    <n v="1130.3499999999999"/>
    <n v="0.56100000000000005"/>
    <n v="0"/>
  </r>
  <r>
    <x v="1339"/>
    <d v="2026-04-30T00:00:00"/>
    <d v="2026-05-01T04:48:00"/>
    <x v="5"/>
    <s v="36-55"/>
    <s v="Male"/>
    <x v="3"/>
    <s v="Digestive"/>
    <x v="2"/>
    <n v="1.2"/>
    <s v="Yes"/>
    <n v="16"/>
    <x v="212"/>
    <x v="1"/>
    <n v="8"/>
    <n v="0"/>
    <n v="19738.14"/>
    <s v="Labor"/>
    <n v="12494.41"/>
    <n v="4.0999999999999996"/>
    <x v="12"/>
    <x v="0"/>
    <x v="2"/>
    <n v="12494.41"/>
    <n v="7243.73"/>
    <n v="0.63300000000000001"/>
    <n v="1"/>
  </r>
  <r>
    <x v="1340"/>
    <d v="2025-08-19T00:00:00"/>
    <d v="2025-08-20T04:48:00"/>
    <x v="1"/>
    <s v="18-35"/>
    <s v="Female"/>
    <x v="1"/>
    <s v="Cardiac"/>
    <x v="0"/>
    <n v="1.2"/>
    <s v="Yes"/>
    <n v="81"/>
    <x v="625"/>
    <x v="2"/>
    <n v="13.7"/>
    <n v="1.7"/>
    <n v="1812.96"/>
    <s v="Labor"/>
    <n v="1093.1300000000001"/>
    <n v="3.4"/>
    <x v="14"/>
    <x v="1"/>
    <x v="1"/>
    <n v="1093.1300000000001"/>
    <n v="719.83"/>
    <n v="0.60299999999999998"/>
    <n v="1"/>
  </r>
  <r>
    <x v="1341"/>
    <d v="2026-11-19T00:00:00"/>
    <d v="2026-11-25T09:36:00"/>
    <x v="4"/>
    <s v="18-35"/>
    <s v="Female"/>
    <x v="2"/>
    <s v="Infection"/>
    <x v="0"/>
    <n v="6.4"/>
    <s v="Yes"/>
    <n v="44"/>
    <x v="613"/>
    <x v="1"/>
    <n v="12.2"/>
    <n v="2.2000000000000002"/>
    <n v="17132.84"/>
    <s v="Supplies"/>
    <n v="12537.63"/>
    <n v="3.8"/>
    <x v="18"/>
    <x v="0"/>
    <x v="2"/>
    <n v="12537.63"/>
    <n v="4595.21"/>
    <n v="0.73199999999999998"/>
    <n v="1"/>
  </r>
  <r>
    <x v="1342"/>
    <d v="2026-04-24T00:00:00"/>
    <d v="2026-04-28T04:48:00"/>
    <x v="0"/>
    <s v="36-55"/>
    <s v="Male"/>
    <x v="0"/>
    <s v="Injury"/>
    <x v="1"/>
    <n v="4.2"/>
    <s v="Yes"/>
    <n v="45"/>
    <x v="626"/>
    <x v="0"/>
    <n v="12"/>
    <n v="0"/>
    <n v="11209.09"/>
    <s v="Labor"/>
    <n v="8253.4599999999991"/>
    <n v="4.7"/>
    <x v="12"/>
    <x v="0"/>
    <x v="5"/>
    <n v="8253.4599999999991"/>
    <n v="2955.63"/>
    <n v="0.73599999999999999"/>
    <n v="1"/>
  </r>
  <r>
    <x v="1343"/>
    <d v="2025-05-15T00:00:00"/>
    <d v="2025-05-15T07:12:00"/>
    <x v="1"/>
    <s v="36-55"/>
    <s v="Female"/>
    <x v="1"/>
    <s v="Neurological"/>
    <x v="1"/>
    <n v="0.3"/>
    <s v="Yes"/>
    <n v="75"/>
    <x v="444"/>
    <x v="1"/>
    <n v="10.3"/>
    <n v="0.3"/>
    <n v="1972.66"/>
    <s v="Supplies"/>
    <n v="1221.92"/>
    <n v="4.0999999999999996"/>
    <x v="16"/>
    <x v="1"/>
    <x v="3"/>
    <n v="1221.92"/>
    <n v="750.74"/>
    <n v="0.61899999999999999"/>
    <n v="1"/>
  </r>
  <r>
    <x v="1344"/>
    <d v="2026-05-24T00:00:00"/>
    <d v="2026-06-01T04:48:00"/>
    <x v="5"/>
    <s v="18-35"/>
    <s v="Female"/>
    <x v="1"/>
    <s v="General"/>
    <x v="2"/>
    <n v="8.1999999999999993"/>
    <s v="Yes"/>
    <n v="36"/>
    <x v="556"/>
    <x v="0"/>
    <n v="9.3000000000000007"/>
    <n v="1.3"/>
    <n v="33100.730000000003"/>
    <s v="Labor"/>
    <n v="22613.63"/>
    <n v="3.8"/>
    <x v="11"/>
    <x v="0"/>
    <x v="6"/>
    <n v="22613.63"/>
    <n v="10487.1"/>
    <n v="0.68300000000000005"/>
    <n v="1"/>
  </r>
  <r>
    <x v="1345"/>
    <d v="2025-12-30T00:00:00"/>
    <d v="2026-01-05T09:36:00"/>
    <x v="7"/>
    <s v="0-17"/>
    <s v="Male"/>
    <x v="2"/>
    <s v="Cardiac"/>
    <x v="0"/>
    <n v="6.4"/>
    <s v="No"/>
    <n v="60"/>
    <x v="627"/>
    <x v="1"/>
    <n v="10.8"/>
    <n v="2.8"/>
    <n v="14844.39"/>
    <s v="Labor"/>
    <n v="9821.02"/>
    <n v="3.1"/>
    <x v="7"/>
    <x v="1"/>
    <x v="1"/>
    <n v="9821.02"/>
    <n v="5023.37"/>
    <n v="0.66200000000000003"/>
    <n v="0"/>
  </r>
  <r>
    <x v="1346"/>
    <d v="2025-04-04T00:00:00"/>
    <d v="2025-04-06T07:12:00"/>
    <x v="4"/>
    <s v="36-55"/>
    <s v="Female"/>
    <x v="2"/>
    <s v="General"/>
    <x v="1"/>
    <n v="2.2999999999999998"/>
    <s v="Yes"/>
    <n v="50"/>
    <x v="310"/>
    <x v="1"/>
    <n v="10.199999999999999"/>
    <n v="0.2"/>
    <n v="11366.29"/>
    <s v="Equipment"/>
    <n v="7843.1"/>
    <n v="4.0999999999999996"/>
    <x v="10"/>
    <x v="1"/>
    <x v="3"/>
    <n v="7843.1"/>
    <n v="3523.19"/>
    <n v="0.69"/>
    <n v="1"/>
  </r>
  <r>
    <x v="1347"/>
    <d v="2025-08-08T00:00:00"/>
    <d v="2025-08-08T16:48:00"/>
    <x v="1"/>
    <s v="56+"/>
    <s v="Male"/>
    <x v="0"/>
    <s v="General"/>
    <x v="0"/>
    <n v="0.7"/>
    <s v="Yes"/>
    <n v="119"/>
    <x v="83"/>
    <x v="0"/>
    <n v="10.4"/>
    <n v="2.4"/>
    <n v="1642.94"/>
    <s v="Labor"/>
    <n v="984.63"/>
    <n v="2.8"/>
    <x v="14"/>
    <x v="1"/>
    <x v="5"/>
    <n v="984.63"/>
    <n v="658.31"/>
    <n v="0.59899999999999998"/>
    <n v="1"/>
  </r>
  <r>
    <x v="1348"/>
    <d v="2025-05-21T00:00:00"/>
    <d v="2025-05-25T21:36:00"/>
    <x v="4"/>
    <s v="56+"/>
    <s v="Female"/>
    <x v="0"/>
    <s v="General"/>
    <x v="1"/>
    <n v="4.9000000000000004"/>
    <s v="Yes"/>
    <n v="36"/>
    <x v="628"/>
    <x v="2"/>
    <n v="8.1"/>
    <n v="0.1"/>
    <n v="17071.39"/>
    <s v="Equipment"/>
    <n v="10361"/>
    <n v="4.5"/>
    <x v="16"/>
    <x v="1"/>
    <x v="1"/>
    <n v="10361"/>
    <n v="6710.39"/>
    <n v="0.60699999999999998"/>
    <n v="1"/>
  </r>
  <r>
    <x v="1349"/>
    <d v="2026-09-07T00:00:00"/>
    <d v="2026-09-08T00:00:00"/>
    <x v="1"/>
    <s v="18-35"/>
    <s v="Male"/>
    <x v="1"/>
    <s v="Digestive"/>
    <x v="0"/>
    <n v="1"/>
    <s v="Yes"/>
    <n v="97"/>
    <x v="66"/>
    <x v="1"/>
    <n v="10.5"/>
    <n v="2.5"/>
    <n v="2031.4"/>
    <s v="Labor"/>
    <n v="1251.1600000000001"/>
    <n v="3.4"/>
    <x v="19"/>
    <x v="0"/>
    <x v="0"/>
    <n v="1251.1600000000001"/>
    <n v="780.24"/>
    <n v="0.61599999999999999"/>
    <n v="1"/>
  </r>
  <r>
    <x v="1350"/>
    <d v="2025-10-05T00:00:00"/>
    <d v="2025-10-07T04:48:00"/>
    <x v="3"/>
    <s v="36-55"/>
    <s v="Female"/>
    <x v="0"/>
    <s v="Injury"/>
    <x v="2"/>
    <n v="2.2000000000000002"/>
    <s v="Yes"/>
    <n v="67"/>
    <x v="534"/>
    <x v="1"/>
    <n v="10.5"/>
    <n v="0.5"/>
    <n v="7358.44"/>
    <s v="Labor"/>
    <n v="4622.53"/>
    <n v="4.2"/>
    <x v="8"/>
    <x v="1"/>
    <x v="4"/>
    <n v="4622.53"/>
    <n v="2735.91"/>
    <n v="0.628"/>
    <n v="1"/>
  </r>
  <r>
    <x v="1351"/>
    <d v="2026-10-11T00:00:00"/>
    <d v="2026-10-12T14:24:00"/>
    <x v="4"/>
    <s v="56+"/>
    <s v="Male"/>
    <x v="2"/>
    <s v="Injury"/>
    <x v="0"/>
    <n v="1.6"/>
    <s v="No"/>
    <n v="72"/>
    <x v="562"/>
    <x v="2"/>
    <n v="9.9"/>
    <n v="1.9"/>
    <n v="15076.37"/>
    <s v="Labor"/>
    <n v="12146.43"/>
    <n v="3.5"/>
    <x v="0"/>
    <x v="0"/>
    <x v="6"/>
    <n v="12146.43"/>
    <n v="2929.94"/>
    <n v="0.80600000000000005"/>
    <n v="0"/>
  </r>
  <r>
    <x v="1352"/>
    <d v="2025-09-12T00:00:00"/>
    <d v="2025-09-16T02:24:00"/>
    <x v="5"/>
    <s v="36-55"/>
    <s v="Male"/>
    <x v="1"/>
    <s v="General"/>
    <x v="1"/>
    <n v="4.0999999999999996"/>
    <s v="Yes"/>
    <n v="5"/>
    <x v="176"/>
    <x v="1"/>
    <n v="9.1999999999999993"/>
    <n v="1.2"/>
    <n v="15366.62"/>
    <s v="Labor"/>
    <n v="11144.64"/>
    <n v="4.0999999999999996"/>
    <x v="3"/>
    <x v="1"/>
    <x v="5"/>
    <n v="11144.64"/>
    <n v="4221.9799999999996"/>
    <n v="0.72499999999999998"/>
    <n v="1"/>
  </r>
  <r>
    <x v="1353"/>
    <d v="2026-10-06T00:00:00"/>
    <d v="2026-10-06T19:12:00"/>
    <x v="5"/>
    <s v="56+"/>
    <s v="Female"/>
    <x v="0"/>
    <s v="Infection"/>
    <x v="0"/>
    <n v="0.8"/>
    <s v="Yes"/>
    <n v="81"/>
    <x v="107"/>
    <x v="2"/>
    <n v="8"/>
    <n v="0"/>
    <n v="18354"/>
    <s v="Labor"/>
    <n v="15081.89"/>
    <n v="3.9"/>
    <x v="0"/>
    <x v="0"/>
    <x v="1"/>
    <n v="15081.89"/>
    <n v="3272.11"/>
    <n v="0.82199999999999995"/>
    <n v="1"/>
  </r>
  <r>
    <x v="1354"/>
    <d v="2026-01-16T00:00:00"/>
    <d v="2026-01-22T12:00:00"/>
    <x v="4"/>
    <s v="56+"/>
    <s v="Female"/>
    <x v="0"/>
    <s v="Respiratory"/>
    <x v="1"/>
    <n v="6.5"/>
    <s v="Yes"/>
    <n v="74"/>
    <x v="288"/>
    <x v="1"/>
    <n v="8"/>
    <n v="0"/>
    <n v="14746.69"/>
    <s v="Equipment"/>
    <n v="10963.84"/>
    <n v="4.2"/>
    <x v="9"/>
    <x v="0"/>
    <x v="3"/>
    <n v="10963.84"/>
    <n v="3782.85"/>
    <n v="0.74299999999999999"/>
    <n v="1"/>
  </r>
  <r>
    <x v="1355"/>
    <d v="2025-12-13T00:00:00"/>
    <d v="2025-12-15T12:00:00"/>
    <x v="4"/>
    <s v="18-35"/>
    <s v="Female"/>
    <x v="1"/>
    <s v="Injury"/>
    <x v="1"/>
    <n v="2.5"/>
    <s v="Yes"/>
    <n v="75"/>
    <x v="372"/>
    <x v="1"/>
    <n v="13.8"/>
    <n v="1.8"/>
    <n v="15687.54"/>
    <s v="Supplies"/>
    <n v="10400.780000000001"/>
    <n v="3.5"/>
    <x v="7"/>
    <x v="1"/>
    <x v="6"/>
    <n v="10400.780000000001"/>
    <n v="5286.76"/>
    <n v="0.66300000000000003"/>
    <n v="1"/>
  </r>
  <r>
    <x v="1356"/>
    <d v="2025-05-04T00:00:00"/>
    <d v="2025-05-05T16:48:00"/>
    <x v="1"/>
    <s v="18-35"/>
    <s v="Female"/>
    <x v="0"/>
    <s v="Respiratory"/>
    <x v="0"/>
    <n v="1.7"/>
    <s v="Yes"/>
    <n v="98"/>
    <x v="34"/>
    <x v="1"/>
    <n v="10.8"/>
    <n v="2.8"/>
    <n v="2010.6"/>
    <s v="Labor"/>
    <n v="1315.4"/>
    <n v="2.9"/>
    <x v="16"/>
    <x v="1"/>
    <x v="6"/>
    <n v="1315.4"/>
    <n v="695.2"/>
    <n v="0.65400000000000003"/>
    <n v="1"/>
  </r>
  <r>
    <x v="1357"/>
    <d v="2026-07-31T00:00:00"/>
    <d v="2026-08-02T16:48:00"/>
    <x v="7"/>
    <s v="18-35"/>
    <s v="Female"/>
    <x v="0"/>
    <s v="Cardiac"/>
    <x v="0"/>
    <n v="2.7"/>
    <s v="Yes"/>
    <n v="82"/>
    <x v="348"/>
    <x v="1"/>
    <n v="14.6"/>
    <n v="2.6"/>
    <n v="12066.14"/>
    <s v="Equipment"/>
    <n v="6913.86"/>
    <n v="2.8"/>
    <x v="1"/>
    <x v="0"/>
    <x v="3"/>
    <n v="6913.86"/>
    <n v="5152.28"/>
    <n v="0.57299999999999995"/>
    <n v="1"/>
  </r>
  <r>
    <x v="1358"/>
    <d v="2026-08-15T00:00:00"/>
    <d v="2026-08-18T14:24:00"/>
    <x v="7"/>
    <s v="18-35"/>
    <s v="Female"/>
    <x v="1"/>
    <s v="Neurological"/>
    <x v="0"/>
    <n v="3.6"/>
    <s v="No"/>
    <n v="25"/>
    <x v="629"/>
    <x v="0"/>
    <n v="12.1"/>
    <n v="2.1"/>
    <n v="10895.31"/>
    <s v="Labor"/>
    <n v="6629.46"/>
    <n v="3.7"/>
    <x v="21"/>
    <x v="0"/>
    <x v="5"/>
    <n v="6629.46"/>
    <n v="4265.8500000000004"/>
    <n v="0.60799999999999998"/>
    <n v="0"/>
  </r>
  <r>
    <x v="1359"/>
    <d v="2025-04-23T00:00:00"/>
    <d v="2025-04-23T12:00:00"/>
    <x v="6"/>
    <s v="56+"/>
    <s v="Male"/>
    <x v="1"/>
    <s v="Respiratory"/>
    <x v="0"/>
    <n v="0.5"/>
    <s v="Yes"/>
    <n v="52"/>
    <x v="606"/>
    <x v="2"/>
    <n v="11.9"/>
    <n v="1.9"/>
    <n v="3945.45"/>
    <s v="Equipment"/>
    <n v="2122.0700000000002"/>
    <n v="3.5"/>
    <x v="10"/>
    <x v="1"/>
    <x v="2"/>
    <n v="2122.0700000000002"/>
    <n v="1823.38"/>
    <n v="0.53800000000000003"/>
    <n v="1"/>
  </r>
  <r>
    <x v="1360"/>
    <d v="2026-07-04T00:00:00"/>
    <d v="2026-07-07T00:00:00"/>
    <x v="6"/>
    <s v="56+"/>
    <s v="Male"/>
    <x v="1"/>
    <s v="Respiratory"/>
    <x v="0"/>
    <n v="3"/>
    <s v="Yes"/>
    <n v="77"/>
    <x v="630"/>
    <x v="1"/>
    <n v="13.3"/>
    <n v="1.3"/>
    <n v="2780.52"/>
    <s v="Supplies"/>
    <n v="1558.61"/>
    <n v="3.8"/>
    <x v="1"/>
    <x v="0"/>
    <x v="5"/>
    <n v="1558.61"/>
    <n v="1221.9100000000001"/>
    <n v="0.56100000000000005"/>
    <n v="1"/>
  </r>
  <r>
    <x v="1361"/>
    <d v="2026-08-26T00:00:00"/>
    <d v="2026-09-10T16:48:00"/>
    <x v="0"/>
    <s v="0-17"/>
    <s v="Male"/>
    <x v="2"/>
    <s v="Respiratory"/>
    <x v="0"/>
    <n v="15.7"/>
    <s v="Yes"/>
    <n v="55"/>
    <x v="318"/>
    <x v="0"/>
    <n v="9.4"/>
    <n v="1.4"/>
    <n v="21418"/>
    <s v="Supplies"/>
    <n v="10917.67"/>
    <n v="3.2"/>
    <x v="21"/>
    <x v="0"/>
    <x v="2"/>
    <n v="10917.67"/>
    <n v="10500.33"/>
    <n v="0.51"/>
    <n v="1"/>
  </r>
  <r>
    <x v="1362"/>
    <d v="2025-11-22T00:00:00"/>
    <d v="2025-11-22T19:12:00"/>
    <x v="1"/>
    <s v="36-55"/>
    <s v="Male"/>
    <x v="2"/>
    <s v="Respiratory"/>
    <x v="1"/>
    <n v="0.8"/>
    <s v="Yes"/>
    <n v="69"/>
    <x v="568"/>
    <x v="1"/>
    <n v="9.3000000000000007"/>
    <n v="1.3"/>
    <n v="1725.17"/>
    <s v="Labor"/>
    <n v="1186.8499999999999"/>
    <n v="3.7"/>
    <x v="6"/>
    <x v="1"/>
    <x v="6"/>
    <n v="1186.8499999999999"/>
    <n v="538.32000000000005"/>
    <n v="0.68799999999999994"/>
    <n v="1"/>
  </r>
  <r>
    <x v="1363"/>
    <d v="2025-02-11T00:00:00"/>
    <d v="2025-02-14T00:00:00"/>
    <x v="2"/>
    <s v="36-55"/>
    <s v="Male"/>
    <x v="1"/>
    <s v="Respiratory"/>
    <x v="1"/>
    <n v="3"/>
    <s v="No"/>
    <n v="46"/>
    <x v="88"/>
    <x v="0"/>
    <n v="8"/>
    <n v="0"/>
    <n v="5775.08"/>
    <s v="Supplies"/>
    <n v="3301.78"/>
    <n v="4.4000000000000004"/>
    <x v="13"/>
    <x v="1"/>
    <x v="1"/>
    <n v="3301.78"/>
    <n v="2473.3000000000002"/>
    <n v="0.57199999999999995"/>
    <n v="0"/>
  </r>
  <r>
    <x v="1364"/>
    <d v="2025-04-04T00:00:00"/>
    <d v="2025-04-05T04:48:00"/>
    <x v="1"/>
    <s v="18-35"/>
    <s v="Female"/>
    <x v="2"/>
    <s v="Cardiac"/>
    <x v="0"/>
    <n v="1.2"/>
    <s v="Yes"/>
    <n v="86"/>
    <x v="310"/>
    <x v="1"/>
    <n v="9.6"/>
    <n v="1.6"/>
    <n v="2166.15"/>
    <s v="Equipment"/>
    <n v="1358.65"/>
    <n v="2.7"/>
    <x v="10"/>
    <x v="1"/>
    <x v="3"/>
    <n v="1358.65"/>
    <n v="807.5"/>
    <n v="0.627"/>
    <n v="1"/>
  </r>
  <r>
    <x v="1365"/>
    <d v="2026-04-11T00:00:00"/>
    <d v="2026-04-12T02:24:00"/>
    <x v="7"/>
    <s v="36-55"/>
    <s v="Female"/>
    <x v="2"/>
    <s v="Digestive"/>
    <x v="0"/>
    <n v="1.1000000000000001"/>
    <s v="Yes"/>
    <n v="70"/>
    <x v="233"/>
    <x v="1"/>
    <n v="9.6"/>
    <n v="1.6"/>
    <n v="7067.88"/>
    <s v="Labor"/>
    <n v="4486.12"/>
    <n v="3.8"/>
    <x v="12"/>
    <x v="0"/>
    <x v="5"/>
    <n v="4486.12"/>
    <n v="2581.7600000000002"/>
    <n v="0.63500000000000001"/>
    <n v="1"/>
  </r>
  <r>
    <x v="1366"/>
    <d v="2025-07-30T00:00:00"/>
    <d v="2025-07-31T09:36:00"/>
    <x v="3"/>
    <s v="56+"/>
    <s v="Female"/>
    <x v="2"/>
    <s v="Digestive"/>
    <x v="1"/>
    <n v="1.4"/>
    <s v="No"/>
    <n v="57"/>
    <x v="474"/>
    <x v="1"/>
    <n v="10.8"/>
    <n v="0.8"/>
    <n v="9376.3799999999992"/>
    <s v="Labor"/>
    <n v="5473.02"/>
    <n v="4"/>
    <x v="20"/>
    <x v="1"/>
    <x v="1"/>
    <n v="5473.02"/>
    <n v="3903.36"/>
    <n v="0.58399999999999996"/>
    <n v="0"/>
  </r>
  <r>
    <x v="1367"/>
    <d v="2025-07-18T00:00:00"/>
    <d v="2025-07-24T02:24:00"/>
    <x v="4"/>
    <s v="18-35"/>
    <s v="Other"/>
    <x v="0"/>
    <s v="Injury"/>
    <x v="0"/>
    <n v="6.1"/>
    <s v="Yes"/>
    <n v="90"/>
    <x v="631"/>
    <x v="1"/>
    <n v="8"/>
    <n v="0"/>
    <n v="18576.150000000001"/>
    <s v="Supplies"/>
    <n v="10836.79"/>
    <n v="3.3"/>
    <x v="20"/>
    <x v="1"/>
    <x v="5"/>
    <n v="10836.79"/>
    <n v="7739.36"/>
    <n v="0.58299999999999996"/>
    <n v="1"/>
  </r>
  <r>
    <x v="1368"/>
    <d v="2025-08-16T00:00:00"/>
    <d v="2025-08-17T09:36:00"/>
    <x v="2"/>
    <s v="0-17"/>
    <s v="Male"/>
    <x v="2"/>
    <s v="Neurological"/>
    <x v="0"/>
    <n v="1.4"/>
    <s v="Yes"/>
    <n v="58"/>
    <x v="264"/>
    <x v="1"/>
    <n v="9.8000000000000007"/>
    <n v="1.8"/>
    <n v="4886.2299999999996"/>
    <s v="Supplies"/>
    <n v="2614.9"/>
    <n v="4.2"/>
    <x v="14"/>
    <x v="1"/>
    <x v="5"/>
    <n v="2614.9"/>
    <n v="2271.33"/>
    <n v="0.53500000000000003"/>
    <n v="1"/>
  </r>
  <r>
    <x v="1369"/>
    <d v="2025-12-02T00:00:00"/>
    <d v="2025-12-04T07:12:00"/>
    <x v="2"/>
    <s v="0-17"/>
    <s v="Male"/>
    <x v="0"/>
    <s v="General"/>
    <x v="0"/>
    <n v="2.2999999999999998"/>
    <s v="Yes"/>
    <n v="50"/>
    <x v="632"/>
    <x v="1"/>
    <n v="8.6999999999999993"/>
    <n v="0.7"/>
    <n v="5489.55"/>
    <s v="Labor"/>
    <n v="3161.21"/>
    <n v="3.9"/>
    <x v="7"/>
    <x v="1"/>
    <x v="0"/>
    <n v="3161.21"/>
    <n v="2328.34"/>
    <n v="0.57599999999999996"/>
    <n v="1"/>
  </r>
  <r>
    <x v="1370"/>
    <d v="2025-05-22T00:00:00"/>
    <d v="2025-05-23T02:24:00"/>
    <x v="1"/>
    <s v="18-35"/>
    <s v="Female"/>
    <x v="0"/>
    <s v="Injury"/>
    <x v="0"/>
    <n v="1.1000000000000001"/>
    <s v="Yes"/>
    <n v="107"/>
    <x v="316"/>
    <x v="1"/>
    <n v="13.8"/>
    <n v="1.8"/>
    <n v="2043.08"/>
    <s v="Supplies"/>
    <n v="1126.8"/>
    <n v="2.2000000000000002"/>
    <x v="16"/>
    <x v="1"/>
    <x v="3"/>
    <n v="1126.8"/>
    <n v="916.28"/>
    <n v="0.55200000000000005"/>
    <n v="1"/>
  </r>
  <r>
    <x v="1371"/>
    <d v="2026-08-19T00:00:00"/>
    <d v="2026-08-24T09:36:00"/>
    <x v="0"/>
    <s v="18-35"/>
    <s v="Female"/>
    <x v="3"/>
    <s v="Cardiac"/>
    <x v="0"/>
    <n v="5.4"/>
    <s v="Yes"/>
    <n v="86"/>
    <x v="380"/>
    <x v="1"/>
    <n v="12.8"/>
    <n v="2.8"/>
    <n v="13314.1"/>
    <s v="Equipment"/>
    <n v="7609.98"/>
    <n v="3.3"/>
    <x v="21"/>
    <x v="0"/>
    <x v="2"/>
    <n v="7609.98"/>
    <n v="5704.12"/>
    <n v="0.57199999999999995"/>
    <n v="1"/>
  </r>
  <r>
    <x v="1372"/>
    <d v="2025-03-02T00:00:00"/>
    <d v="2025-03-02T21:36:00"/>
    <x v="1"/>
    <s v="36-55"/>
    <s v="Male"/>
    <x v="0"/>
    <s v="Cardiac"/>
    <x v="1"/>
    <n v="0.9"/>
    <s v="Yes"/>
    <n v="80"/>
    <x v="289"/>
    <x v="1"/>
    <n v="9.1"/>
    <n v="1.1000000000000001"/>
    <n v="1792.29"/>
    <s v="Labor"/>
    <n v="965.64"/>
    <n v="3.7"/>
    <x v="23"/>
    <x v="1"/>
    <x v="4"/>
    <n v="965.64"/>
    <n v="826.65"/>
    <n v="0.53900000000000003"/>
    <n v="1"/>
  </r>
  <r>
    <x v="1373"/>
    <d v="2026-11-13T00:00:00"/>
    <d v="2026-11-14T16:48:00"/>
    <x v="6"/>
    <s v="36-55"/>
    <s v="Female"/>
    <x v="0"/>
    <s v="Respiratory"/>
    <x v="0"/>
    <n v="1.7"/>
    <s v="Yes"/>
    <n v="62"/>
    <x v="623"/>
    <x v="2"/>
    <n v="9"/>
    <n v="1"/>
    <n v="4011.71"/>
    <s v="Equipment"/>
    <n v="2397.6799999999998"/>
    <n v="3.9"/>
    <x v="18"/>
    <x v="0"/>
    <x v="5"/>
    <n v="2397.6799999999998"/>
    <n v="1614.03"/>
    <n v="0.59799999999999998"/>
    <n v="1"/>
  </r>
  <r>
    <x v="1374"/>
    <d v="2025-01-14T00:00:00"/>
    <d v="2025-01-21T07:12:00"/>
    <x v="6"/>
    <s v="56+"/>
    <s v="Male"/>
    <x v="0"/>
    <s v="General"/>
    <x v="2"/>
    <n v="7.3"/>
    <s v="No"/>
    <n v="41"/>
    <x v="583"/>
    <x v="1"/>
    <n v="10"/>
    <n v="0"/>
    <n v="5533.38"/>
    <s v="Labor"/>
    <n v="3445.16"/>
    <n v="4.2"/>
    <x v="22"/>
    <x v="1"/>
    <x v="0"/>
    <n v="3445.16"/>
    <n v="2088.2199999999998"/>
    <n v="0.623"/>
    <n v="0"/>
  </r>
  <r>
    <x v="1375"/>
    <d v="2026-11-28T00:00:00"/>
    <d v="2026-11-29T21:36:00"/>
    <x v="1"/>
    <s v="18-35"/>
    <s v="Male"/>
    <x v="2"/>
    <s v="Cardiac"/>
    <x v="2"/>
    <n v="1.9"/>
    <s v="Yes"/>
    <n v="91"/>
    <x v="40"/>
    <x v="0"/>
    <n v="13.4"/>
    <n v="1.4"/>
    <n v="2080.0700000000002"/>
    <s v="Labor"/>
    <n v="1060.8599999999999"/>
    <n v="3.2"/>
    <x v="18"/>
    <x v="0"/>
    <x v="6"/>
    <n v="1060.8599999999999"/>
    <n v="1019.21"/>
    <n v="0.51"/>
    <n v="1"/>
  </r>
  <r>
    <x v="1376"/>
    <d v="2025-01-25T00:00:00"/>
    <d v="2025-01-27T12:00:00"/>
    <x v="7"/>
    <s v="18-35"/>
    <s v="Male"/>
    <x v="3"/>
    <s v="General"/>
    <x v="1"/>
    <n v="2.5"/>
    <s v="Yes"/>
    <n v="51"/>
    <x v="633"/>
    <x v="1"/>
    <n v="10.8"/>
    <n v="0.8"/>
    <n v="13763.62"/>
    <s v="Labor"/>
    <n v="7806.65"/>
    <n v="3.8"/>
    <x v="22"/>
    <x v="1"/>
    <x v="5"/>
    <n v="7806.65"/>
    <n v="5956.97"/>
    <n v="0.56699999999999995"/>
    <n v="1"/>
  </r>
  <r>
    <x v="1377"/>
    <d v="2026-12-04T00:00:00"/>
    <d v="2026-12-09T04:48:00"/>
    <x v="5"/>
    <s v="56+"/>
    <s v="Male"/>
    <x v="1"/>
    <s v="Cardiac"/>
    <x v="0"/>
    <n v="5.2"/>
    <s v="No"/>
    <n v="52"/>
    <x v="141"/>
    <x v="0"/>
    <n v="13.2"/>
    <n v="1.2"/>
    <n v="25765.13"/>
    <s v="Labor"/>
    <n v="18883.3"/>
    <n v="4"/>
    <x v="2"/>
    <x v="0"/>
    <x v="3"/>
    <n v="18883.3"/>
    <n v="6881.83"/>
    <n v="0.73299999999999998"/>
    <n v="0"/>
  </r>
  <r>
    <x v="1378"/>
    <d v="2025-05-13T00:00:00"/>
    <d v="2025-05-30T07:12:00"/>
    <x v="5"/>
    <s v="56+"/>
    <s v="Female"/>
    <x v="1"/>
    <s v="Respiratory"/>
    <x v="0"/>
    <n v="17.3"/>
    <s v="Yes"/>
    <n v="41"/>
    <x v="308"/>
    <x v="1"/>
    <n v="11.2"/>
    <n v="1.2"/>
    <n v="44304"/>
    <s v="Equipment"/>
    <n v="31464.37"/>
    <n v="3.8"/>
    <x v="16"/>
    <x v="1"/>
    <x v="0"/>
    <n v="31464.37"/>
    <n v="12839.63"/>
    <n v="0.71"/>
    <n v="1"/>
  </r>
  <r>
    <x v="1379"/>
    <d v="2026-01-04T00:00:00"/>
    <d v="2026-01-06T19:12:00"/>
    <x v="6"/>
    <s v="18-35"/>
    <s v="Male"/>
    <x v="1"/>
    <s v="Cardiac"/>
    <x v="0"/>
    <n v="2.8"/>
    <s v="Yes"/>
    <n v="85"/>
    <x v="31"/>
    <x v="2"/>
    <n v="9.8000000000000007"/>
    <n v="1.8"/>
    <n v="4184.38"/>
    <s v="Labor"/>
    <n v="2293.15"/>
    <n v="3.3"/>
    <x v="9"/>
    <x v="0"/>
    <x v="4"/>
    <n v="2293.15"/>
    <n v="1891.23"/>
    <n v="0.54800000000000004"/>
    <n v="1"/>
  </r>
  <r>
    <x v="1380"/>
    <d v="2026-09-20T00:00:00"/>
    <d v="2026-09-22T02:24:00"/>
    <x v="1"/>
    <s v="18-35"/>
    <s v="Other"/>
    <x v="3"/>
    <s v="Cardiac"/>
    <x v="0"/>
    <n v="2.1"/>
    <s v="Yes"/>
    <n v="80"/>
    <x v="262"/>
    <x v="0"/>
    <n v="11.5"/>
    <n v="1.5"/>
    <n v="2140.2800000000002"/>
    <s v="Supplies"/>
    <n v="1359.81"/>
    <n v="3.7"/>
    <x v="19"/>
    <x v="0"/>
    <x v="4"/>
    <n v="1359.81"/>
    <n v="780.47"/>
    <n v="0.63500000000000001"/>
    <n v="1"/>
  </r>
  <r>
    <x v="1381"/>
    <d v="2026-02-03T00:00:00"/>
    <d v="2026-02-03T19:12:00"/>
    <x v="1"/>
    <s v="56+"/>
    <s v="Male"/>
    <x v="0"/>
    <s v="Cardiac"/>
    <x v="2"/>
    <n v="0.8"/>
    <s v="Yes"/>
    <n v="71"/>
    <x v="634"/>
    <x v="2"/>
    <n v="10"/>
    <n v="0"/>
    <n v="2376.4"/>
    <s v="Labor"/>
    <n v="1404.66"/>
    <n v="4.3"/>
    <x v="5"/>
    <x v="0"/>
    <x v="0"/>
    <n v="1404.66"/>
    <n v="971.74"/>
    <n v="0.59099999999999997"/>
    <n v="1"/>
  </r>
  <r>
    <x v="1382"/>
    <d v="2026-12-24T00:00:00"/>
    <d v="2026-12-25T07:12:00"/>
    <x v="6"/>
    <s v="0-17"/>
    <s v="Female"/>
    <x v="2"/>
    <s v="Infection"/>
    <x v="0"/>
    <n v="1.3"/>
    <s v="No"/>
    <n v="51"/>
    <x v="429"/>
    <x v="2"/>
    <n v="9"/>
    <n v="1"/>
    <n v="3377.19"/>
    <s v="Labor"/>
    <n v="1596.1"/>
    <n v="3.9"/>
    <x v="2"/>
    <x v="0"/>
    <x v="2"/>
    <n v="1596.1"/>
    <n v="1781.09"/>
    <n v="0.47299999999999998"/>
    <n v="0"/>
  </r>
  <r>
    <x v="1383"/>
    <d v="2025-04-14T00:00:00"/>
    <d v="2025-04-28T16:48:00"/>
    <x v="5"/>
    <s v="18-35"/>
    <s v="Female"/>
    <x v="0"/>
    <s v="General"/>
    <x v="1"/>
    <n v="14.7"/>
    <s v="Yes"/>
    <n v="5"/>
    <x v="635"/>
    <x v="1"/>
    <n v="13.3"/>
    <n v="1.3"/>
    <n v="42142.17"/>
    <s v="Equipment"/>
    <n v="28320.82"/>
    <n v="4.0999999999999996"/>
    <x v="10"/>
    <x v="1"/>
    <x v="0"/>
    <n v="28320.82"/>
    <n v="13821.35"/>
    <n v="0.67200000000000004"/>
    <n v="1"/>
  </r>
  <r>
    <x v="1384"/>
    <d v="2025-03-07T00:00:00"/>
    <d v="2025-03-08T00:00:00"/>
    <x v="1"/>
    <s v="36-55"/>
    <s v="Female"/>
    <x v="0"/>
    <s v="Digestive"/>
    <x v="1"/>
    <n v="1"/>
    <s v="No"/>
    <n v="81"/>
    <x v="545"/>
    <x v="1"/>
    <n v="8"/>
    <n v="0"/>
    <n v="1595.42"/>
    <s v="Supplies"/>
    <n v="766.34"/>
    <n v="3.4"/>
    <x v="23"/>
    <x v="1"/>
    <x v="3"/>
    <n v="766.34"/>
    <n v="829.08"/>
    <n v="0.48"/>
    <n v="0"/>
  </r>
  <r>
    <x v="1385"/>
    <d v="2026-03-21T00:00:00"/>
    <d v="2026-03-25T00:00:00"/>
    <x v="4"/>
    <s v="18-35"/>
    <s v="Male"/>
    <x v="2"/>
    <s v="Injury"/>
    <x v="1"/>
    <n v="4"/>
    <s v="No"/>
    <n v="56"/>
    <x v="520"/>
    <x v="1"/>
    <n v="9.5"/>
    <n v="1.5"/>
    <n v="11449.2"/>
    <s v="Supplies"/>
    <n v="7433.38"/>
    <n v="4.0999999999999996"/>
    <x v="15"/>
    <x v="0"/>
    <x v="6"/>
    <n v="7433.38"/>
    <n v="4015.82"/>
    <n v="0.64900000000000002"/>
    <n v="0"/>
  </r>
  <r>
    <x v="1386"/>
    <d v="2026-03-12T00:00:00"/>
    <d v="2026-03-12T16:48:00"/>
    <x v="1"/>
    <s v="18-35"/>
    <s v="Female"/>
    <x v="0"/>
    <s v="Infection"/>
    <x v="1"/>
    <n v="0.7"/>
    <s v="No"/>
    <n v="76"/>
    <x v="567"/>
    <x v="1"/>
    <n v="8.9"/>
    <n v="0.9"/>
    <n v="2070.9499999999998"/>
    <s v="Supplies"/>
    <n v="1036.1199999999999"/>
    <n v="3.6"/>
    <x v="15"/>
    <x v="0"/>
    <x v="2"/>
    <n v="1036.1199999999999"/>
    <n v="1034.83"/>
    <n v="0.5"/>
    <n v="0"/>
  </r>
  <r>
    <x v="1387"/>
    <d v="2026-01-05T00:00:00"/>
    <d v="2026-01-16T09:36:00"/>
    <x v="5"/>
    <s v="36-55"/>
    <s v="Female"/>
    <x v="2"/>
    <s v="General"/>
    <x v="1"/>
    <n v="11.4"/>
    <s v="Yes"/>
    <n v="22"/>
    <x v="225"/>
    <x v="2"/>
    <n v="8.5"/>
    <n v="0.5"/>
    <n v="33011.82"/>
    <s v="Labor"/>
    <n v="20280.27"/>
    <n v="4.3"/>
    <x v="9"/>
    <x v="0"/>
    <x v="0"/>
    <n v="20280.27"/>
    <n v="12731.55"/>
    <n v="0.61399999999999999"/>
    <n v="1"/>
  </r>
  <r>
    <x v="1388"/>
    <d v="2025-03-22T00:00:00"/>
    <d v="2025-03-24T02:24:00"/>
    <x v="6"/>
    <s v="56+"/>
    <s v="Male"/>
    <x v="0"/>
    <s v="General"/>
    <x v="2"/>
    <n v="2.1"/>
    <s v="Yes"/>
    <n v="49"/>
    <x v="468"/>
    <x v="1"/>
    <n v="12.6"/>
    <n v="0.6"/>
    <n v="3514.4"/>
    <s v="Labor"/>
    <n v="1569.83"/>
    <n v="3.6"/>
    <x v="23"/>
    <x v="1"/>
    <x v="5"/>
    <n v="1569.83"/>
    <n v="1944.57"/>
    <n v="0.44700000000000001"/>
    <n v="1"/>
  </r>
  <r>
    <x v="1389"/>
    <d v="2025-07-03T00:00:00"/>
    <d v="2025-07-04T16:48:00"/>
    <x v="4"/>
    <s v="56+"/>
    <s v="Male"/>
    <x v="0"/>
    <s v="Injury"/>
    <x v="0"/>
    <n v="1.7"/>
    <s v="Yes"/>
    <n v="101"/>
    <x v="514"/>
    <x v="0"/>
    <n v="9.5"/>
    <n v="1.5"/>
    <n v="7718.91"/>
    <s v="Labor"/>
    <n v="6013.53"/>
    <n v="3.1"/>
    <x v="20"/>
    <x v="1"/>
    <x v="3"/>
    <n v="6013.53"/>
    <n v="1705.38"/>
    <n v="0.77900000000000003"/>
    <n v="1"/>
  </r>
  <r>
    <x v="1390"/>
    <d v="2025-04-20T00:00:00"/>
    <d v="2025-04-21T04:48:00"/>
    <x v="6"/>
    <s v="56+"/>
    <s v="Male"/>
    <x v="0"/>
    <s v="Respiratory"/>
    <x v="0"/>
    <n v="1.2"/>
    <s v="Yes"/>
    <n v="40"/>
    <x v="319"/>
    <x v="0"/>
    <n v="13.3"/>
    <n v="1.3"/>
    <n v="4380.38"/>
    <s v="Equipment"/>
    <n v="2137.9699999999998"/>
    <n v="3.7"/>
    <x v="10"/>
    <x v="1"/>
    <x v="6"/>
    <n v="2137.9699999999998"/>
    <n v="2242.41"/>
    <n v="0.48799999999999999"/>
    <n v="1"/>
  </r>
  <r>
    <x v="1391"/>
    <d v="2026-05-22T00:00:00"/>
    <d v="2026-05-28T02:24:00"/>
    <x v="2"/>
    <s v="0-17"/>
    <s v="Male"/>
    <x v="1"/>
    <s v="Respiratory"/>
    <x v="0"/>
    <n v="6.1"/>
    <s v="Yes"/>
    <n v="97"/>
    <x v="274"/>
    <x v="1"/>
    <n v="8.5"/>
    <n v="0.5"/>
    <n v="6849.83"/>
    <s v="Supplies"/>
    <n v="3911.67"/>
    <n v="3.7"/>
    <x v="11"/>
    <x v="0"/>
    <x v="3"/>
    <n v="3911.67"/>
    <n v="2938.16"/>
    <n v="0.57099999999999995"/>
    <n v="1"/>
  </r>
  <r>
    <x v="1392"/>
    <d v="2025-04-01T00:00:00"/>
    <d v="2025-04-02T04:48:00"/>
    <x v="1"/>
    <s v="18-35"/>
    <s v="Male"/>
    <x v="2"/>
    <s v="Digestive"/>
    <x v="0"/>
    <n v="1.2"/>
    <s v="Yes"/>
    <n v="96"/>
    <x v="442"/>
    <x v="1"/>
    <n v="12.1"/>
    <n v="2.1"/>
    <n v="2496.4499999999998"/>
    <s v="Labor"/>
    <n v="1456.85"/>
    <n v="3.2"/>
    <x v="10"/>
    <x v="1"/>
    <x v="0"/>
    <n v="1456.85"/>
    <n v="1039.5999999999999"/>
    <n v="0.58399999999999996"/>
    <n v="1"/>
  </r>
  <r>
    <x v="1393"/>
    <d v="2026-07-07T00:00:00"/>
    <d v="2026-07-09T00:00:00"/>
    <x v="1"/>
    <s v="56+"/>
    <s v="Female"/>
    <x v="3"/>
    <s v="Injury"/>
    <x v="0"/>
    <n v="2"/>
    <s v="Yes"/>
    <n v="111"/>
    <x v="457"/>
    <x v="1"/>
    <n v="8.6999999999999993"/>
    <n v="0.7"/>
    <n v="1658.67"/>
    <s v="Labor"/>
    <n v="973.88"/>
    <n v="3"/>
    <x v="1"/>
    <x v="0"/>
    <x v="1"/>
    <n v="973.88"/>
    <n v="684.79"/>
    <n v="0.58699999999999997"/>
    <n v="1"/>
  </r>
  <r>
    <x v="1394"/>
    <d v="2025-07-23T00:00:00"/>
    <d v="2025-07-30T14:24:00"/>
    <x v="5"/>
    <s v="36-55"/>
    <s v="Male"/>
    <x v="1"/>
    <s v="Injury"/>
    <x v="0"/>
    <n v="7.6"/>
    <s v="Yes"/>
    <n v="53"/>
    <x v="301"/>
    <x v="1"/>
    <n v="9.9"/>
    <n v="1.9"/>
    <n v="28475.68"/>
    <s v="Equipment"/>
    <n v="21563.31"/>
    <n v="3.6"/>
    <x v="20"/>
    <x v="1"/>
    <x v="2"/>
    <n v="21563.31"/>
    <n v="6912.37"/>
    <n v="0.75700000000000001"/>
    <n v="1"/>
  </r>
  <r>
    <x v="1395"/>
    <d v="2026-12-20T00:00:00"/>
    <d v="2026-12-22T14:24:00"/>
    <x v="5"/>
    <s v="18-35"/>
    <s v="Female"/>
    <x v="2"/>
    <s v="Digestive"/>
    <x v="0"/>
    <n v="2.6"/>
    <s v="No"/>
    <n v="52"/>
    <x v="376"/>
    <x v="0"/>
    <n v="10.4"/>
    <n v="2.4"/>
    <n v="21464.06"/>
    <s v="Labor"/>
    <n v="15388.43"/>
    <n v="3.5"/>
    <x v="2"/>
    <x v="0"/>
    <x v="4"/>
    <n v="15388.43"/>
    <n v="6075.63"/>
    <n v="0.71699999999999997"/>
    <n v="0"/>
  </r>
  <r>
    <x v="1396"/>
    <d v="2025-03-23T00:00:00"/>
    <d v="2025-03-29T00:00:00"/>
    <x v="4"/>
    <s v="18-35"/>
    <s v="Female"/>
    <x v="0"/>
    <s v="Neurological"/>
    <x v="1"/>
    <n v="6"/>
    <s v="Yes"/>
    <n v="70"/>
    <x v="636"/>
    <x v="1"/>
    <n v="8.1999999999999993"/>
    <n v="0.2"/>
    <n v="17894.73"/>
    <s v="Labor"/>
    <n v="11323.5"/>
    <n v="4.3"/>
    <x v="23"/>
    <x v="1"/>
    <x v="4"/>
    <n v="11323.5"/>
    <n v="6571.23"/>
    <n v="0.63300000000000001"/>
    <n v="1"/>
  </r>
  <r>
    <x v="1397"/>
    <d v="2026-06-14T00:00:00"/>
    <d v="2026-06-16T14:24:00"/>
    <x v="2"/>
    <s v="18-35"/>
    <s v="Female"/>
    <x v="1"/>
    <s v="Injury"/>
    <x v="0"/>
    <n v="2.6"/>
    <s v="Yes"/>
    <n v="89"/>
    <x v="539"/>
    <x v="1"/>
    <n v="10.6"/>
    <n v="2.6"/>
    <n v="5488.14"/>
    <s v="Labor"/>
    <n v="3310.36"/>
    <n v="3.3"/>
    <x v="17"/>
    <x v="0"/>
    <x v="6"/>
    <n v="3310.36"/>
    <n v="2177.7800000000002"/>
    <n v="0.60299999999999998"/>
    <n v="1"/>
  </r>
  <r>
    <x v="1398"/>
    <d v="2025-04-07T00:00:00"/>
    <d v="2025-04-09T21:36:00"/>
    <x v="4"/>
    <s v="36-55"/>
    <s v="Male"/>
    <x v="1"/>
    <s v="Injury"/>
    <x v="1"/>
    <n v="2.9"/>
    <s v="Yes"/>
    <n v="74"/>
    <x v="611"/>
    <x v="0"/>
    <n v="8"/>
    <n v="0"/>
    <n v="11132.19"/>
    <s v="Equipment"/>
    <n v="7487.13"/>
    <n v="3.7"/>
    <x v="10"/>
    <x v="1"/>
    <x v="0"/>
    <n v="7487.13"/>
    <n v="3645.06"/>
    <n v="0.67300000000000004"/>
    <n v="1"/>
  </r>
  <r>
    <x v="1399"/>
    <d v="2026-03-26T00:00:00"/>
    <d v="2026-03-26T16:48:00"/>
    <x v="1"/>
    <s v="18-35"/>
    <s v="Female"/>
    <x v="2"/>
    <s v="Respiratory"/>
    <x v="0"/>
    <n v="0.7"/>
    <s v="Yes"/>
    <n v="96"/>
    <x v="494"/>
    <x v="2"/>
    <n v="10.3"/>
    <n v="2.2999999999999998"/>
    <n v="2040.12"/>
    <s v="Supplies"/>
    <n v="1189.48"/>
    <n v="3.2"/>
    <x v="15"/>
    <x v="0"/>
    <x v="3"/>
    <n v="1189.48"/>
    <n v="850.64"/>
    <n v="0.58299999999999996"/>
    <n v="1"/>
  </r>
  <r>
    <x v="1400"/>
    <d v="2026-04-20T00:00:00"/>
    <d v="2026-04-23T16:48:00"/>
    <x v="6"/>
    <s v="56+"/>
    <s v="Male"/>
    <x v="0"/>
    <s v="Respiratory"/>
    <x v="1"/>
    <n v="3.7"/>
    <s v="No"/>
    <n v="33"/>
    <x v="16"/>
    <x v="2"/>
    <n v="8.6999999999999993"/>
    <n v="0.7"/>
    <n v="3604.39"/>
    <s v="Supplies"/>
    <n v="2193.1"/>
    <n v="4.5"/>
    <x v="12"/>
    <x v="0"/>
    <x v="4"/>
    <n v="2193.1"/>
    <n v="1411.29"/>
    <n v="0.60799999999999998"/>
    <n v="0"/>
  </r>
  <r>
    <x v="1401"/>
    <d v="2025-08-12T00:00:00"/>
    <d v="2025-08-15T21:36:00"/>
    <x v="7"/>
    <s v="0-17"/>
    <s v="Male"/>
    <x v="2"/>
    <s v="Cardiac"/>
    <x v="0"/>
    <n v="3.9"/>
    <s v="No"/>
    <n v="60"/>
    <x v="331"/>
    <x v="1"/>
    <n v="12.1"/>
    <n v="2.1"/>
    <n v="10764.89"/>
    <s v="Labor"/>
    <n v="6270.07"/>
    <n v="3.6"/>
    <x v="14"/>
    <x v="1"/>
    <x v="0"/>
    <n v="6270.07"/>
    <n v="4494.82"/>
    <n v="0.58199999999999996"/>
    <n v="0"/>
  </r>
  <r>
    <x v="1402"/>
    <d v="2026-03-01T00:00:00"/>
    <d v="2026-03-04T02:24:00"/>
    <x v="2"/>
    <s v="56+"/>
    <s v="Male"/>
    <x v="0"/>
    <s v="Cardiac"/>
    <x v="1"/>
    <n v="3.1"/>
    <s v="Yes"/>
    <n v="53"/>
    <x v="250"/>
    <x v="2"/>
    <n v="9.4"/>
    <n v="1.4"/>
    <n v="5515.87"/>
    <s v="Labor"/>
    <n v="3187.91"/>
    <n v="3"/>
    <x v="15"/>
    <x v="0"/>
    <x v="4"/>
    <n v="3187.91"/>
    <n v="2327.96"/>
    <n v="0.57799999999999996"/>
    <n v="1"/>
  </r>
  <r>
    <x v="1403"/>
    <d v="2026-10-20T00:00:00"/>
    <d v="2026-10-25T02:24:00"/>
    <x v="6"/>
    <s v="56+"/>
    <s v="Female"/>
    <x v="3"/>
    <s v="General"/>
    <x v="0"/>
    <n v="5.0999999999999996"/>
    <s v="Yes"/>
    <n v="71"/>
    <x v="0"/>
    <x v="2"/>
    <n v="14"/>
    <n v="2"/>
    <n v="4318.8500000000004"/>
    <s v="Labor"/>
    <n v="2118.1799999999998"/>
    <n v="3.2"/>
    <x v="0"/>
    <x v="0"/>
    <x v="0"/>
    <n v="2118.1799999999998"/>
    <n v="2200.67"/>
    <n v="0.49"/>
    <n v="1"/>
  </r>
  <r>
    <x v="1404"/>
    <d v="2025-03-03T00:00:00"/>
    <d v="2025-03-03T14:24:00"/>
    <x v="1"/>
    <s v="36-55"/>
    <s v="Female"/>
    <x v="2"/>
    <s v="General"/>
    <x v="0"/>
    <n v="0.6"/>
    <s v="Yes"/>
    <n v="94"/>
    <x v="289"/>
    <x v="1"/>
    <n v="12.9"/>
    <n v="0.9"/>
    <n v="1802.01"/>
    <s v="Equipment"/>
    <n v="1018.68"/>
    <n v="3.2"/>
    <x v="23"/>
    <x v="1"/>
    <x v="4"/>
    <n v="1018.68"/>
    <n v="783.33"/>
    <n v="0.56499999999999995"/>
    <n v="1"/>
  </r>
  <r>
    <x v="1405"/>
    <d v="2025-05-16T00:00:00"/>
    <d v="2025-05-19T09:36:00"/>
    <x v="0"/>
    <s v="56+"/>
    <s v="Male"/>
    <x v="0"/>
    <s v="Respiratory"/>
    <x v="2"/>
    <n v="3.4"/>
    <s v="No"/>
    <n v="79"/>
    <x v="444"/>
    <x v="2"/>
    <n v="10.6"/>
    <n v="2.6"/>
    <n v="12205.4"/>
    <s v="Equipment"/>
    <n v="7222.07"/>
    <n v="3.3"/>
    <x v="16"/>
    <x v="1"/>
    <x v="3"/>
    <n v="7222.07"/>
    <n v="4983.33"/>
    <n v="0.59199999999999997"/>
    <n v="0"/>
  </r>
  <r>
    <x v="1406"/>
    <d v="2026-11-01T00:00:00"/>
    <d v="2026-11-03T16:48:00"/>
    <x v="4"/>
    <s v="36-55"/>
    <s v="Male"/>
    <x v="0"/>
    <s v="General"/>
    <x v="1"/>
    <n v="2.7"/>
    <s v="Yes"/>
    <n v="79"/>
    <x v="502"/>
    <x v="1"/>
    <n v="13.8"/>
    <n v="1.8"/>
    <n v="13626.69"/>
    <s v="Labor"/>
    <n v="9856.48"/>
    <n v="2.7"/>
    <x v="18"/>
    <x v="0"/>
    <x v="4"/>
    <n v="9856.48"/>
    <n v="3770.21"/>
    <n v="0.72299999999999998"/>
    <n v="1"/>
  </r>
  <r>
    <x v="1407"/>
    <d v="2026-08-01T00:00:00"/>
    <d v="2026-08-03T14:24:00"/>
    <x v="6"/>
    <s v="18-35"/>
    <s v="Male"/>
    <x v="1"/>
    <s v="Cardiac"/>
    <x v="0"/>
    <n v="2.6"/>
    <s v="Yes"/>
    <n v="93"/>
    <x v="363"/>
    <x v="1"/>
    <n v="10.3"/>
    <n v="2.2999999999999998"/>
    <n v="3541.86"/>
    <s v="Labor"/>
    <n v="1708.07"/>
    <n v="3.7"/>
    <x v="21"/>
    <x v="0"/>
    <x v="5"/>
    <n v="1708.07"/>
    <n v="1833.79"/>
    <n v="0.48199999999999998"/>
    <n v="1"/>
  </r>
  <r>
    <x v="1408"/>
    <d v="2026-03-21T00:00:00"/>
    <d v="2026-03-22T04:48:00"/>
    <x v="1"/>
    <s v="18-35"/>
    <s v="Other"/>
    <x v="1"/>
    <s v="Infection"/>
    <x v="2"/>
    <n v="1.2"/>
    <s v="Yes"/>
    <n v="61"/>
    <x v="520"/>
    <x v="2"/>
    <n v="9.9"/>
    <n v="1.9"/>
    <n v="1971.71"/>
    <s v="Equipment"/>
    <n v="1087.3699999999999"/>
    <n v="3.7"/>
    <x v="15"/>
    <x v="0"/>
    <x v="6"/>
    <n v="1087.3699999999999"/>
    <n v="884.34"/>
    <n v="0.55100000000000005"/>
    <n v="1"/>
  </r>
  <r>
    <x v="1409"/>
    <d v="2025-02-12T00:00:00"/>
    <d v="2025-02-12T19:12:00"/>
    <x v="1"/>
    <s v="36-55"/>
    <s v="Other"/>
    <x v="2"/>
    <s v="Infection"/>
    <x v="0"/>
    <n v="0.8"/>
    <s v="Yes"/>
    <n v="98"/>
    <x v="423"/>
    <x v="1"/>
    <n v="9.8000000000000007"/>
    <n v="1.8"/>
    <n v="1543.86"/>
    <s v="Labor"/>
    <n v="846.88"/>
    <n v="3.2"/>
    <x v="13"/>
    <x v="1"/>
    <x v="2"/>
    <n v="846.88"/>
    <n v="696.98"/>
    <n v="0.54900000000000004"/>
    <n v="1"/>
  </r>
  <r>
    <x v="1410"/>
    <d v="2026-03-18T00:00:00"/>
    <d v="2026-03-20T16:48:00"/>
    <x v="7"/>
    <s v="36-55"/>
    <s v="Male"/>
    <x v="2"/>
    <s v="Digestive"/>
    <x v="0"/>
    <n v="2.7"/>
    <s v="No"/>
    <n v="66"/>
    <x v="456"/>
    <x v="1"/>
    <n v="9.6999999999999993"/>
    <n v="1.7"/>
    <n v="11071.36"/>
    <s v="Labor"/>
    <n v="7309.85"/>
    <n v="3.2"/>
    <x v="15"/>
    <x v="0"/>
    <x v="2"/>
    <n v="7309.85"/>
    <n v="3761.51"/>
    <n v="0.66"/>
    <n v="0"/>
  </r>
  <r>
    <x v="1411"/>
    <d v="2025-01-31T00:00:00"/>
    <d v="2025-02-05T21:36:00"/>
    <x v="7"/>
    <s v="36-55"/>
    <s v="Male"/>
    <x v="2"/>
    <s v="Cardiac"/>
    <x v="1"/>
    <n v="5.9"/>
    <s v="No"/>
    <n v="92"/>
    <x v="71"/>
    <x v="1"/>
    <n v="13.4"/>
    <n v="1.4"/>
    <n v="14742.13"/>
    <s v="Labor"/>
    <n v="8011.13"/>
    <n v="2.9"/>
    <x v="22"/>
    <x v="1"/>
    <x v="3"/>
    <n v="8011.13"/>
    <n v="6731"/>
    <n v="0.54300000000000004"/>
    <n v="0"/>
  </r>
  <r>
    <x v="1412"/>
    <d v="2026-09-04T00:00:00"/>
    <d v="2026-09-09T19:12:00"/>
    <x v="2"/>
    <s v="36-55"/>
    <s v="Female"/>
    <x v="0"/>
    <s v="Cardiac"/>
    <x v="0"/>
    <n v="5.8"/>
    <s v="Yes"/>
    <n v="65"/>
    <x v="637"/>
    <x v="1"/>
    <n v="9.3000000000000007"/>
    <n v="1.3"/>
    <n v="6899.75"/>
    <s v="Supplies"/>
    <n v="4072.39"/>
    <n v="3.9"/>
    <x v="19"/>
    <x v="0"/>
    <x v="5"/>
    <n v="4072.39"/>
    <n v="2827.36"/>
    <n v="0.59"/>
    <n v="1"/>
  </r>
  <r>
    <x v="1413"/>
    <d v="2025-07-24T00:00:00"/>
    <d v="2025-07-26T09:36:00"/>
    <x v="0"/>
    <s v="36-55"/>
    <s v="Male"/>
    <x v="3"/>
    <s v="General"/>
    <x v="0"/>
    <n v="2.4"/>
    <s v="Yes"/>
    <n v="103"/>
    <x v="301"/>
    <x v="1"/>
    <n v="8.9"/>
    <n v="0.9"/>
    <n v="9729.18"/>
    <s v="Equipment"/>
    <n v="6175.3"/>
    <n v="3.1"/>
    <x v="20"/>
    <x v="1"/>
    <x v="2"/>
    <n v="6175.3"/>
    <n v="3553.88"/>
    <n v="0.63500000000000001"/>
    <n v="1"/>
  </r>
  <r>
    <x v="1414"/>
    <d v="2025-01-12T00:00:00"/>
    <d v="2025-01-24T00:00:00"/>
    <x v="2"/>
    <s v="36-55"/>
    <s v="Male"/>
    <x v="2"/>
    <s v="Injury"/>
    <x v="0"/>
    <n v="12"/>
    <s v="Yes"/>
    <n v="84"/>
    <x v="638"/>
    <x v="1"/>
    <n v="10.7"/>
    <n v="2.7"/>
    <n v="9745.24"/>
    <s v="Labor"/>
    <n v="6289.78"/>
    <n v="1.7"/>
    <x v="22"/>
    <x v="1"/>
    <x v="6"/>
    <n v="6289.78"/>
    <n v="3455.46"/>
    <n v="0.64500000000000002"/>
    <n v="1"/>
  </r>
  <r>
    <x v="1415"/>
    <d v="2026-05-26T00:00:00"/>
    <d v="2026-05-26T14:24:00"/>
    <x v="6"/>
    <s v="36-55"/>
    <s v="Female"/>
    <x v="0"/>
    <s v="Injury"/>
    <x v="0"/>
    <n v="0.6"/>
    <s v="Yes"/>
    <n v="58"/>
    <x v="14"/>
    <x v="0"/>
    <n v="13.2"/>
    <n v="1.2"/>
    <n v="2847.53"/>
    <s v="Labor"/>
    <n v="1477.03"/>
    <n v="3.6"/>
    <x v="11"/>
    <x v="0"/>
    <x v="1"/>
    <n v="1477.03"/>
    <n v="1370.5"/>
    <n v="0.51900000000000002"/>
    <n v="1"/>
  </r>
  <r>
    <x v="1416"/>
    <d v="2026-07-31T00:00:00"/>
    <d v="2026-08-01T21:36:00"/>
    <x v="4"/>
    <s v="36-55"/>
    <s v="Male"/>
    <x v="0"/>
    <s v="Infection"/>
    <x v="0"/>
    <n v="1.9"/>
    <s v="Yes"/>
    <n v="86"/>
    <x v="363"/>
    <x v="2"/>
    <n v="9.1999999999999993"/>
    <n v="1.2"/>
    <n v="13176.35"/>
    <s v="Labor"/>
    <n v="7662.78"/>
    <n v="2.8"/>
    <x v="1"/>
    <x v="0"/>
    <x v="5"/>
    <n v="7662.78"/>
    <n v="5513.57"/>
    <n v="0.58199999999999996"/>
    <n v="1"/>
  </r>
  <r>
    <x v="1417"/>
    <d v="2026-01-09T00:00:00"/>
    <d v="2026-01-09T19:12:00"/>
    <x v="1"/>
    <s v="56+"/>
    <s v="Female"/>
    <x v="0"/>
    <s v="General"/>
    <x v="0"/>
    <n v="0.8"/>
    <s v="Yes"/>
    <n v="109"/>
    <x v="499"/>
    <x v="1"/>
    <n v="10"/>
    <n v="0"/>
    <n v="2447.39"/>
    <s v="Labor"/>
    <n v="1489.24"/>
    <n v="3.6"/>
    <x v="9"/>
    <x v="0"/>
    <x v="3"/>
    <n v="1489.24"/>
    <n v="958.15"/>
    <n v="0.60899999999999999"/>
    <n v="1"/>
  </r>
  <r>
    <x v="1418"/>
    <d v="2026-04-25T00:00:00"/>
    <d v="2026-04-26T21:36:00"/>
    <x v="3"/>
    <s v="36-55"/>
    <s v="Male"/>
    <x v="0"/>
    <s v="Digestive"/>
    <x v="2"/>
    <n v="1.9"/>
    <s v="No"/>
    <n v="73"/>
    <x v="144"/>
    <x v="2"/>
    <n v="11.6"/>
    <n v="1.6"/>
    <n v="7918.29"/>
    <s v="Equipment"/>
    <n v="4088.3"/>
    <n v="3.7"/>
    <x v="12"/>
    <x v="0"/>
    <x v="6"/>
    <n v="4088.3"/>
    <n v="3829.99"/>
    <n v="0.51600000000000001"/>
    <n v="0"/>
  </r>
  <r>
    <x v="1419"/>
    <d v="2025-04-26T00:00:00"/>
    <d v="2025-04-28T04:48:00"/>
    <x v="4"/>
    <s v="56+"/>
    <s v="Female"/>
    <x v="2"/>
    <s v="Infection"/>
    <x v="0"/>
    <n v="2.2000000000000002"/>
    <s v="Yes"/>
    <n v="82"/>
    <x v="275"/>
    <x v="2"/>
    <n v="9.8000000000000007"/>
    <n v="1.8"/>
    <n v="14757.35"/>
    <s v="Labor"/>
    <n v="9277"/>
    <n v="3.1"/>
    <x v="10"/>
    <x v="1"/>
    <x v="6"/>
    <n v="9277"/>
    <n v="5480.35"/>
    <n v="0.629"/>
    <n v="1"/>
  </r>
  <r>
    <x v="1420"/>
    <d v="2025-08-22T00:00:00"/>
    <d v="2025-08-24T02:24:00"/>
    <x v="1"/>
    <s v="36-55"/>
    <s v="Female"/>
    <x v="0"/>
    <s v="Injury"/>
    <x v="0"/>
    <n v="2.1"/>
    <s v="Yes"/>
    <n v="91"/>
    <x v="58"/>
    <x v="0"/>
    <n v="9.9"/>
    <n v="1.9"/>
    <n v="2405.84"/>
    <s v="Labor"/>
    <n v="1360.94"/>
    <n v="3.7"/>
    <x v="14"/>
    <x v="1"/>
    <x v="5"/>
    <n v="1360.94"/>
    <n v="1044.9000000000001"/>
    <n v="0.56599999999999995"/>
    <n v="1"/>
  </r>
  <r>
    <x v="1421"/>
    <d v="2025-05-15T00:00:00"/>
    <d v="2025-05-16T12:00:00"/>
    <x v="1"/>
    <s v="36-55"/>
    <s v="Female"/>
    <x v="1"/>
    <s v="General"/>
    <x v="1"/>
    <n v="1.5"/>
    <s v="Yes"/>
    <n v="92"/>
    <x v="229"/>
    <x v="1"/>
    <n v="8.6999999999999993"/>
    <n v="0.7"/>
    <n v="1797.24"/>
    <s v="Supplies"/>
    <n v="1108.8"/>
    <n v="3.8"/>
    <x v="16"/>
    <x v="1"/>
    <x v="2"/>
    <n v="1108.8"/>
    <n v="688.44"/>
    <n v="0.61699999999999999"/>
    <n v="1"/>
  </r>
  <r>
    <x v="1422"/>
    <d v="2026-08-10T00:00:00"/>
    <d v="2026-08-14T12:00:00"/>
    <x v="4"/>
    <s v="36-55"/>
    <s v="Female"/>
    <x v="2"/>
    <s v="Injury"/>
    <x v="0"/>
    <n v="4.5"/>
    <s v="Yes"/>
    <n v="64"/>
    <x v="575"/>
    <x v="2"/>
    <n v="10.199999999999999"/>
    <n v="2.2000000000000002"/>
    <n v="17463.47"/>
    <s v="Labor"/>
    <n v="9910.42"/>
    <n v="3"/>
    <x v="21"/>
    <x v="0"/>
    <x v="0"/>
    <n v="9910.42"/>
    <n v="7553.05"/>
    <n v="0.56699999999999995"/>
    <n v="1"/>
  </r>
  <r>
    <x v="1423"/>
    <d v="2025-12-04T00:00:00"/>
    <d v="2025-12-05T07:12:00"/>
    <x v="6"/>
    <s v="0-17"/>
    <s v="Male"/>
    <x v="0"/>
    <s v="Digestive"/>
    <x v="0"/>
    <n v="1.3"/>
    <s v="No"/>
    <n v="65"/>
    <x v="375"/>
    <x v="1"/>
    <n v="13.7"/>
    <n v="1.7"/>
    <n v="3025.89"/>
    <s v="Labor"/>
    <n v="1671"/>
    <n v="3.3"/>
    <x v="7"/>
    <x v="1"/>
    <x v="2"/>
    <n v="1671"/>
    <n v="1354.89"/>
    <n v="0.55200000000000005"/>
    <n v="0"/>
  </r>
  <r>
    <x v="1424"/>
    <d v="2025-11-06T00:00:00"/>
    <d v="2025-11-07T04:48:00"/>
    <x v="2"/>
    <s v="56+"/>
    <s v="Male"/>
    <x v="0"/>
    <s v="Injury"/>
    <x v="2"/>
    <n v="1.2"/>
    <s v="No"/>
    <n v="59"/>
    <x v="480"/>
    <x v="1"/>
    <n v="9.4"/>
    <n v="1.4"/>
    <n v="5064.41"/>
    <s v="Labor"/>
    <n v="2995.92"/>
    <n v="3.8"/>
    <x v="6"/>
    <x v="1"/>
    <x v="2"/>
    <n v="2995.92"/>
    <n v="2068.4899999999998"/>
    <n v="0.59199999999999997"/>
    <n v="0"/>
  </r>
  <r>
    <x v="1425"/>
    <d v="2026-12-11T00:00:00"/>
    <d v="2026-12-11T09:36:00"/>
    <x v="1"/>
    <s v="0-17"/>
    <s v="Male"/>
    <x v="2"/>
    <s v="Cardiac"/>
    <x v="2"/>
    <n v="0.4"/>
    <s v="Yes"/>
    <n v="83"/>
    <x v="53"/>
    <x v="0"/>
    <n v="9.1999999999999993"/>
    <n v="1.2"/>
    <n v="1647.73"/>
    <s v="Supplies"/>
    <n v="870.56"/>
    <n v="3.4"/>
    <x v="2"/>
    <x v="0"/>
    <x v="3"/>
    <n v="870.56"/>
    <n v="777.17"/>
    <n v="0.52800000000000002"/>
    <n v="1"/>
  </r>
  <r>
    <x v="1426"/>
    <d v="2026-06-06T00:00:00"/>
    <d v="2026-06-11T16:48:00"/>
    <x v="2"/>
    <s v="18-35"/>
    <s v="Male"/>
    <x v="0"/>
    <s v="Respiratory"/>
    <x v="0"/>
    <n v="5.7"/>
    <s v="No"/>
    <n v="55"/>
    <x v="209"/>
    <x v="2"/>
    <n v="10.199999999999999"/>
    <n v="2.2000000000000002"/>
    <n v="6830.09"/>
    <s v="Labor"/>
    <n v="3883.2"/>
    <n v="3.2"/>
    <x v="17"/>
    <x v="0"/>
    <x v="6"/>
    <n v="3883.2"/>
    <n v="2946.89"/>
    <n v="0.56899999999999995"/>
    <n v="0"/>
  </r>
  <r>
    <x v="1427"/>
    <d v="2026-09-28T00:00:00"/>
    <d v="2026-10-04T14:24:00"/>
    <x v="7"/>
    <s v="0-17"/>
    <s v="Male"/>
    <x v="0"/>
    <s v="General"/>
    <x v="2"/>
    <n v="6.6"/>
    <s v="Yes"/>
    <n v="27"/>
    <x v="639"/>
    <x v="0"/>
    <n v="12.3"/>
    <n v="0.3"/>
    <n v="14329.68"/>
    <s v="Equipment"/>
    <n v="9648.7900000000009"/>
    <n v="4.3"/>
    <x v="19"/>
    <x v="0"/>
    <x v="0"/>
    <n v="9648.7900000000009"/>
    <n v="4680.8900000000003"/>
    <n v="0.67300000000000004"/>
    <n v="1"/>
  </r>
  <r>
    <x v="1428"/>
    <d v="2025-06-30T00:00:00"/>
    <d v="2025-06-30T19:12:00"/>
    <x v="1"/>
    <s v="0-17"/>
    <s v="Female"/>
    <x v="0"/>
    <s v="Infection"/>
    <x v="2"/>
    <n v="0.8"/>
    <s v="Yes"/>
    <n v="96"/>
    <x v="605"/>
    <x v="1"/>
    <n v="14.1"/>
    <n v="2.1"/>
    <n v="1984.3"/>
    <s v="Labor"/>
    <n v="1090.52"/>
    <n v="2.2999999999999998"/>
    <x v="4"/>
    <x v="1"/>
    <x v="4"/>
    <n v="1090.52"/>
    <n v="893.78"/>
    <n v="0.55000000000000004"/>
    <n v="1"/>
  </r>
  <r>
    <x v="1429"/>
    <d v="2026-06-16T00:00:00"/>
    <d v="2026-06-17T02:24:00"/>
    <x v="0"/>
    <s v="56+"/>
    <s v="Male"/>
    <x v="0"/>
    <s v="Neurological"/>
    <x v="1"/>
    <n v="1.1000000000000001"/>
    <s v="No"/>
    <n v="52"/>
    <x v="461"/>
    <x v="2"/>
    <n v="8.1"/>
    <n v="0.1"/>
    <n v="9082.26"/>
    <s v="Equipment"/>
    <n v="5523.49"/>
    <n v="4.0999999999999996"/>
    <x v="17"/>
    <x v="0"/>
    <x v="1"/>
    <n v="5523.49"/>
    <n v="3558.77"/>
    <n v="0.60799999999999998"/>
    <n v="0"/>
  </r>
  <r>
    <x v="1430"/>
    <d v="2026-07-04T00:00:00"/>
    <d v="2026-07-08T21:36:00"/>
    <x v="7"/>
    <s v="36-55"/>
    <s v="Male"/>
    <x v="0"/>
    <s v="Digestive"/>
    <x v="1"/>
    <n v="4.9000000000000004"/>
    <s v="Yes"/>
    <n v="29"/>
    <x v="630"/>
    <x v="0"/>
    <n v="8.3000000000000007"/>
    <n v="0.3"/>
    <n v="11762.89"/>
    <s v="Labor"/>
    <n v="7918.03"/>
    <n v="5"/>
    <x v="1"/>
    <x v="0"/>
    <x v="5"/>
    <n v="7918.03"/>
    <n v="3844.86"/>
    <n v="0.67300000000000004"/>
    <n v="1"/>
  </r>
  <r>
    <x v="1431"/>
    <d v="2025-04-20T00:00:00"/>
    <d v="2025-04-21T14:24:00"/>
    <x v="6"/>
    <s v="56+"/>
    <s v="Female"/>
    <x v="0"/>
    <s v="General"/>
    <x v="0"/>
    <n v="1.6"/>
    <s v="No"/>
    <n v="80"/>
    <x v="640"/>
    <x v="2"/>
    <n v="11.4"/>
    <n v="1.4"/>
    <n v="2780.19"/>
    <s v="Labor"/>
    <n v="1548.32"/>
    <n v="3.4"/>
    <x v="10"/>
    <x v="1"/>
    <x v="4"/>
    <n v="1548.32"/>
    <n v="1231.8699999999999"/>
    <n v="0.55700000000000005"/>
    <n v="0"/>
  </r>
  <r>
    <x v="1432"/>
    <d v="2025-12-19T00:00:00"/>
    <d v="2025-12-20T21:36:00"/>
    <x v="1"/>
    <s v="18-35"/>
    <s v="Female"/>
    <x v="1"/>
    <s v="Injury"/>
    <x v="0"/>
    <n v="1.9"/>
    <s v="Yes"/>
    <n v="114"/>
    <x v="197"/>
    <x v="0"/>
    <n v="14.6"/>
    <n v="2.6"/>
    <n v="2171.38"/>
    <s v="Equipment"/>
    <n v="1433.76"/>
    <n v="3.2"/>
    <x v="7"/>
    <x v="1"/>
    <x v="3"/>
    <n v="1433.76"/>
    <n v="737.62"/>
    <n v="0.66"/>
    <n v="1"/>
  </r>
  <r>
    <x v="1433"/>
    <d v="2025-06-12T00:00:00"/>
    <d v="2025-06-12T09:36:00"/>
    <x v="1"/>
    <s v="18-35"/>
    <s v="Male"/>
    <x v="0"/>
    <s v="Cardiac"/>
    <x v="1"/>
    <n v="0.4"/>
    <s v="No"/>
    <n v="56"/>
    <x v="244"/>
    <x v="1"/>
    <n v="12"/>
    <n v="0"/>
    <n v="2269.0100000000002"/>
    <s v="Supplies"/>
    <n v="1092.97"/>
    <n v="4.0999999999999996"/>
    <x v="4"/>
    <x v="1"/>
    <x v="3"/>
    <n v="1092.97"/>
    <n v="1176.04"/>
    <n v="0.48199999999999998"/>
    <n v="0"/>
  </r>
  <r>
    <x v="1434"/>
    <d v="2026-06-14T00:00:00"/>
    <d v="2026-06-17T09:36:00"/>
    <x v="7"/>
    <s v="18-35"/>
    <s v="Male"/>
    <x v="2"/>
    <s v="Infection"/>
    <x v="1"/>
    <n v="3.4"/>
    <s v="Yes"/>
    <n v="90"/>
    <x v="539"/>
    <x v="1"/>
    <n v="9"/>
    <n v="1"/>
    <n v="12381.51"/>
    <s v="Labor"/>
    <n v="7473.44"/>
    <n v="3.7"/>
    <x v="17"/>
    <x v="0"/>
    <x v="6"/>
    <n v="7473.44"/>
    <n v="4908.07"/>
    <n v="0.60399999999999998"/>
    <n v="1"/>
  </r>
  <r>
    <x v="1435"/>
    <d v="2026-01-01T00:00:00"/>
    <d v="2026-01-01T09:36:00"/>
    <x v="1"/>
    <s v="36-55"/>
    <s v="Male"/>
    <x v="0"/>
    <s v="Injury"/>
    <x v="1"/>
    <n v="0.4"/>
    <s v="No"/>
    <n v="65"/>
    <x v="406"/>
    <x v="0"/>
    <n v="12.4"/>
    <n v="0.4"/>
    <n v="2033.01"/>
    <s v="Supplies"/>
    <n v="1273.8399999999999"/>
    <n v="3.7"/>
    <x v="9"/>
    <x v="0"/>
    <x v="2"/>
    <n v="1273.8399999999999"/>
    <n v="759.17"/>
    <n v="0.627"/>
    <n v="0"/>
  </r>
  <r>
    <x v="1436"/>
    <d v="2026-10-25T00:00:00"/>
    <d v="2026-10-28T07:12:00"/>
    <x v="5"/>
    <s v="56+"/>
    <s v="Male"/>
    <x v="0"/>
    <s v="Cardiac"/>
    <x v="0"/>
    <n v="3.3"/>
    <s v="Yes"/>
    <n v="64"/>
    <x v="641"/>
    <x v="1"/>
    <n v="9.1999999999999993"/>
    <n v="1.2"/>
    <n v="19645.16"/>
    <s v="Labor"/>
    <n v="13296.62"/>
    <n v="4.0999999999999996"/>
    <x v="0"/>
    <x v="0"/>
    <x v="6"/>
    <n v="13296.62"/>
    <n v="6348.54"/>
    <n v="0.67700000000000005"/>
    <n v="1"/>
  </r>
  <r>
    <x v="1437"/>
    <d v="2026-07-04T00:00:00"/>
    <d v="2026-07-04T14:24:00"/>
    <x v="1"/>
    <s v="36-55"/>
    <s v="Female"/>
    <x v="1"/>
    <s v="Infection"/>
    <x v="0"/>
    <n v="0.6"/>
    <s v="Yes"/>
    <n v="136"/>
    <x v="608"/>
    <x v="1"/>
    <n v="9.1"/>
    <n v="1.1000000000000001"/>
    <n v="1975.14"/>
    <s v="Labor"/>
    <n v="1117.81"/>
    <n v="3.1"/>
    <x v="1"/>
    <x v="0"/>
    <x v="6"/>
    <n v="1117.81"/>
    <n v="857.33"/>
    <n v="0.56599999999999995"/>
    <n v="1"/>
  </r>
  <r>
    <x v="1438"/>
    <d v="2025-04-30T00:00:00"/>
    <d v="2025-05-02T19:12:00"/>
    <x v="3"/>
    <s v="18-35"/>
    <s v="Male"/>
    <x v="0"/>
    <s v="Infection"/>
    <x v="1"/>
    <n v="2.8"/>
    <s v="Yes"/>
    <n v="66"/>
    <x v="425"/>
    <x v="1"/>
    <n v="9.4"/>
    <n v="1.4"/>
    <n v="7797.31"/>
    <s v="Supplies"/>
    <n v="5269.41"/>
    <n v="2.9"/>
    <x v="10"/>
    <x v="1"/>
    <x v="2"/>
    <n v="5269.41"/>
    <n v="2527.9"/>
    <n v="0.67600000000000005"/>
    <n v="1"/>
  </r>
  <r>
    <x v="1439"/>
    <d v="2025-07-11T00:00:00"/>
    <d v="2025-07-13T07:12:00"/>
    <x v="1"/>
    <s v="56+"/>
    <s v="Female"/>
    <x v="0"/>
    <s v="Neurological"/>
    <x v="1"/>
    <n v="2.2999999999999998"/>
    <s v="Yes"/>
    <n v="80"/>
    <x v="503"/>
    <x v="1"/>
    <n v="13.3"/>
    <n v="1.3"/>
    <n v="2061.5100000000002"/>
    <s v="Supplies"/>
    <n v="1099.8499999999999"/>
    <n v="3.7"/>
    <x v="20"/>
    <x v="1"/>
    <x v="3"/>
    <n v="1099.8499999999999"/>
    <n v="961.66"/>
    <n v="0.53400000000000003"/>
    <n v="1"/>
  </r>
  <r>
    <x v="1440"/>
    <d v="2026-12-03T00:00:00"/>
    <d v="2026-12-06T14:24:00"/>
    <x v="7"/>
    <s v="0-17"/>
    <s v="Female"/>
    <x v="2"/>
    <s v="Neurological"/>
    <x v="0"/>
    <n v="3.6"/>
    <s v="Yes"/>
    <n v="44"/>
    <x v="642"/>
    <x v="2"/>
    <n v="11.4"/>
    <n v="1.4"/>
    <n v="12167.07"/>
    <s v="Labor"/>
    <n v="7895.89"/>
    <n v="3.8"/>
    <x v="2"/>
    <x v="0"/>
    <x v="2"/>
    <n v="7895.89"/>
    <n v="4271.18"/>
    <n v="0.64900000000000002"/>
    <n v="1"/>
  </r>
  <r>
    <x v="1441"/>
    <d v="2026-10-06T00:00:00"/>
    <d v="2026-10-15T16:48:00"/>
    <x v="5"/>
    <s v="36-55"/>
    <s v="Female"/>
    <x v="0"/>
    <s v="Infection"/>
    <x v="1"/>
    <n v="9.6999999999999993"/>
    <s v="Yes"/>
    <n v="62"/>
    <x v="107"/>
    <x v="0"/>
    <n v="12.5"/>
    <n v="0.5"/>
    <n v="25706.68"/>
    <s v="Labor"/>
    <n v="19660.45"/>
    <n v="3.6"/>
    <x v="0"/>
    <x v="0"/>
    <x v="1"/>
    <n v="19660.45"/>
    <n v="6046.23"/>
    <n v="0.76500000000000001"/>
    <n v="1"/>
  </r>
  <r>
    <x v="1442"/>
    <d v="2026-04-21T00:00:00"/>
    <d v="2026-04-22T02:24:00"/>
    <x v="1"/>
    <s v="36-55"/>
    <s v="Male"/>
    <x v="2"/>
    <s v="Cardiac"/>
    <x v="1"/>
    <n v="1.1000000000000001"/>
    <s v="Yes"/>
    <n v="91"/>
    <x v="269"/>
    <x v="2"/>
    <n v="10.3"/>
    <n v="0.3"/>
    <n v="2620.63"/>
    <s v="Labor"/>
    <n v="1532.02"/>
    <n v="3.4"/>
    <x v="12"/>
    <x v="0"/>
    <x v="1"/>
    <n v="1532.02"/>
    <n v="1088.6099999999999"/>
    <n v="0.58499999999999996"/>
    <n v="1"/>
  </r>
  <r>
    <x v="1443"/>
    <d v="2025-05-05T00:00:00"/>
    <d v="2025-05-09T07:12:00"/>
    <x v="5"/>
    <s v="0-17"/>
    <s v="Female"/>
    <x v="0"/>
    <s v="Injury"/>
    <x v="0"/>
    <n v="4.3"/>
    <s v="Yes"/>
    <n v="25"/>
    <x v="536"/>
    <x v="0"/>
    <n v="8.4"/>
    <n v="0.4"/>
    <n v="18610.66"/>
    <s v="Labor"/>
    <n v="13444.35"/>
    <n v="4.7"/>
    <x v="16"/>
    <x v="1"/>
    <x v="0"/>
    <n v="13444.35"/>
    <n v="5166.3100000000004"/>
    <n v="0.72199999999999998"/>
    <n v="1"/>
  </r>
  <r>
    <x v="1444"/>
    <d v="2025-04-24T00:00:00"/>
    <d v="2025-04-24T04:48:00"/>
    <x v="1"/>
    <s v="18-35"/>
    <s v="Female"/>
    <x v="0"/>
    <s v="General"/>
    <x v="0"/>
    <n v="0.2"/>
    <s v="No"/>
    <n v="128"/>
    <x v="27"/>
    <x v="1"/>
    <n v="9.9"/>
    <n v="1.9"/>
    <n v="2515.94"/>
    <s v="Labor"/>
    <n v="1304.53"/>
    <n v="3.1"/>
    <x v="10"/>
    <x v="1"/>
    <x v="3"/>
    <n v="1304.53"/>
    <n v="1211.4100000000001"/>
    <n v="0.51900000000000002"/>
    <n v="0"/>
  </r>
  <r>
    <x v="1445"/>
    <d v="2025-03-12T00:00:00"/>
    <d v="2025-03-13T04:48:00"/>
    <x v="2"/>
    <s v="0-17"/>
    <s v="Female"/>
    <x v="0"/>
    <s v="General"/>
    <x v="0"/>
    <n v="1.2"/>
    <s v="Yes"/>
    <n v="66"/>
    <x v="297"/>
    <x v="1"/>
    <n v="8.8000000000000007"/>
    <n v="0.8"/>
    <n v="3999.32"/>
    <s v="Labor"/>
    <n v="2535.02"/>
    <n v="3.5"/>
    <x v="23"/>
    <x v="1"/>
    <x v="1"/>
    <n v="2535.02"/>
    <n v="1464.3"/>
    <n v="0.63400000000000001"/>
    <n v="1"/>
  </r>
  <r>
    <x v="1446"/>
    <d v="2026-01-03T00:00:00"/>
    <d v="2026-01-06T14:24:00"/>
    <x v="0"/>
    <s v="56+"/>
    <s v="Female"/>
    <x v="3"/>
    <s v="Digestive"/>
    <x v="2"/>
    <n v="3.6"/>
    <s v="Yes"/>
    <n v="50"/>
    <x v="12"/>
    <x v="1"/>
    <n v="8"/>
    <n v="0"/>
    <n v="9283.9"/>
    <s v="Supplies"/>
    <n v="5150.1499999999996"/>
    <n v="4.0999999999999996"/>
    <x v="9"/>
    <x v="0"/>
    <x v="5"/>
    <n v="5150.1499999999996"/>
    <n v="4133.75"/>
    <n v="0.55500000000000005"/>
    <n v="1"/>
  </r>
  <r>
    <x v="1447"/>
    <d v="2026-06-28T00:00:00"/>
    <d v="2026-07-02T19:12:00"/>
    <x v="4"/>
    <s v="36-55"/>
    <s v="Female"/>
    <x v="2"/>
    <s v="Injury"/>
    <x v="0"/>
    <n v="4.8"/>
    <s v="Yes"/>
    <n v="75"/>
    <x v="290"/>
    <x v="1"/>
    <n v="9"/>
    <n v="1"/>
    <n v="15405.28"/>
    <s v="Labor"/>
    <n v="10529.11"/>
    <n v="3.2"/>
    <x v="17"/>
    <x v="0"/>
    <x v="6"/>
    <n v="10529.11"/>
    <n v="4876.17"/>
    <n v="0.68300000000000005"/>
    <n v="1"/>
  </r>
  <r>
    <x v="1448"/>
    <d v="2026-09-12T00:00:00"/>
    <d v="2026-09-18T21:36:00"/>
    <x v="0"/>
    <s v="56+"/>
    <s v="Female"/>
    <x v="2"/>
    <s v="Infection"/>
    <x v="1"/>
    <n v="6.9"/>
    <s v="No"/>
    <n v="58"/>
    <x v="410"/>
    <x v="2"/>
    <n v="9.1999999999999993"/>
    <n v="1.2"/>
    <n v="12496.5"/>
    <s v="Labor"/>
    <n v="7484.1"/>
    <n v="3.2"/>
    <x v="19"/>
    <x v="0"/>
    <x v="5"/>
    <n v="7484.1"/>
    <n v="5012.3999999999996"/>
    <n v="0.59899999999999998"/>
    <n v="0"/>
  </r>
  <r>
    <x v="1449"/>
    <d v="2026-04-23T00:00:00"/>
    <d v="2026-04-23T21:36:00"/>
    <x v="0"/>
    <s v="36-55"/>
    <s v="Female"/>
    <x v="2"/>
    <s v="General"/>
    <x v="1"/>
    <n v="0.9"/>
    <s v="No"/>
    <n v="70"/>
    <x v="323"/>
    <x v="1"/>
    <n v="9"/>
    <n v="1"/>
    <n v="7558.18"/>
    <s v="Equipment"/>
    <n v="4582.6400000000003"/>
    <n v="4.0999999999999996"/>
    <x v="12"/>
    <x v="0"/>
    <x v="2"/>
    <n v="4582.6400000000003"/>
    <n v="2975.54"/>
    <n v="0.60599999999999998"/>
    <n v="0"/>
  </r>
  <r>
    <x v="1450"/>
    <d v="2025-03-29T00:00:00"/>
    <d v="2025-04-01T14:24:00"/>
    <x v="1"/>
    <s v="36-55"/>
    <s v="Female"/>
    <x v="1"/>
    <s v="Injury"/>
    <x v="0"/>
    <n v="3.6"/>
    <s v="No"/>
    <n v="91"/>
    <x v="600"/>
    <x v="1"/>
    <n v="9.8000000000000007"/>
    <n v="1.8"/>
    <n v="2314.59"/>
    <s v="Supplies"/>
    <n v="1314.51"/>
    <n v="3.7"/>
    <x v="23"/>
    <x v="1"/>
    <x v="6"/>
    <n v="1314.51"/>
    <n v="1000.08"/>
    <n v="0.56799999999999995"/>
    <n v="0"/>
  </r>
  <r>
    <x v="1451"/>
    <d v="2025-08-19T00:00:00"/>
    <d v="2025-08-19T04:48:00"/>
    <x v="1"/>
    <s v="36-55"/>
    <s v="Female"/>
    <x v="2"/>
    <s v="Neurological"/>
    <x v="0"/>
    <n v="0.2"/>
    <s v="Yes"/>
    <n v="102"/>
    <x v="643"/>
    <x v="0"/>
    <n v="14.2"/>
    <n v="2.2000000000000002"/>
    <n v="1869.02"/>
    <s v="Labor"/>
    <n v="1140.05"/>
    <n v="3"/>
    <x v="14"/>
    <x v="1"/>
    <x v="0"/>
    <n v="1140.05"/>
    <n v="728.97"/>
    <n v="0.61"/>
    <n v="1"/>
  </r>
  <r>
    <x v="1452"/>
    <d v="2026-11-25T00:00:00"/>
    <d v="2026-11-30T12:00:00"/>
    <x v="5"/>
    <s v="56+"/>
    <s v="Female"/>
    <x v="1"/>
    <s v="Injury"/>
    <x v="1"/>
    <n v="5.5"/>
    <s v="No"/>
    <n v="86"/>
    <x v="341"/>
    <x v="1"/>
    <n v="8"/>
    <n v="0"/>
    <n v="21928.26"/>
    <s v="Labor"/>
    <n v="17843.39"/>
    <n v="3.5"/>
    <x v="18"/>
    <x v="0"/>
    <x v="1"/>
    <n v="17843.39"/>
    <n v="4084.87"/>
    <n v="0.81399999999999995"/>
    <n v="0"/>
  </r>
  <r>
    <x v="1453"/>
    <d v="2026-04-01T00:00:00"/>
    <d v="2026-04-03T02:24:00"/>
    <x v="7"/>
    <s v="0-17"/>
    <s v="Female"/>
    <x v="2"/>
    <s v="Respiratory"/>
    <x v="1"/>
    <n v="2.1"/>
    <s v="Yes"/>
    <n v="54"/>
    <x v="160"/>
    <x v="1"/>
    <n v="9"/>
    <n v="1"/>
    <n v="11714.21"/>
    <s v="Labor"/>
    <n v="7341.06"/>
    <n v="4.0999999999999996"/>
    <x v="12"/>
    <x v="0"/>
    <x v="2"/>
    <n v="7341.06"/>
    <n v="4373.1499999999996"/>
    <n v="0.627"/>
    <n v="1"/>
  </r>
  <r>
    <x v="1454"/>
    <d v="2026-03-12T00:00:00"/>
    <d v="2026-03-12T19:12:00"/>
    <x v="6"/>
    <s v="18-35"/>
    <s v="Female"/>
    <x v="0"/>
    <s v="Neurological"/>
    <x v="0"/>
    <n v="0.8"/>
    <s v="Yes"/>
    <n v="77"/>
    <x v="567"/>
    <x v="1"/>
    <n v="10.199999999999999"/>
    <n v="2.2000000000000002"/>
    <n v="4087.33"/>
    <s v="Supplies"/>
    <n v="2153.1999999999998"/>
    <n v="3.4"/>
    <x v="15"/>
    <x v="0"/>
    <x v="2"/>
    <n v="2153.1999999999998"/>
    <n v="1934.13"/>
    <n v="0.52700000000000002"/>
    <n v="1"/>
  </r>
  <r>
    <x v="1455"/>
    <d v="2025-09-18T00:00:00"/>
    <d v="2025-09-25T02:24:00"/>
    <x v="2"/>
    <s v="36-55"/>
    <s v="Male"/>
    <x v="1"/>
    <s v="Neurological"/>
    <x v="0"/>
    <n v="7.1"/>
    <s v="Yes"/>
    <n v="48"/>
    <x v="198"/>
    <x v="0"/>
    <n v="10.5"/>
    <n v="0.5"/>
    <n v="5548.45"/>
    <s v="Labor"/>
    <n v="2794.35"/>
    <n v="4"/>
    <x v="3"/>
    <x v="1"/>
    <x v="3"/>
    <n v="2794.35"/>
    <n v="2754.1"/>
    <n v="0.504"/>
    <n v="1"/>
  </r>
  <r>
    <x v="1456"/>
    <d v="2025-03-04T00:00:00"/>
    <d v="2025-03-05T04:48:00"/>
    <x v="6"/>
    <s v="56+"/>
    <s v="Female"/>
    <x v="1"/>
    <s v="Infection"/>
    <x v="1"/>
    <n v="1.2"/>
    <s v="Yes"/>
    <n v="11"/>
    <x v="505"/>
    <x v="1"/>
    <n v="8"/>
    <n v="0"/>
    <n v="4473.2299999999996"/>
    <s v="Supplies"/>
    <n v="2861.06"/>
    <n v="4.5999999999999996"/>
    <x v="23"/>
    <x v="1"/>
    <x v="1"/>
    <n v="2861.06"/>
    <n v="1612.17"/>
    <n v="0.64"/>
    <n v="1"/>
  </r>
  <r>
    <x v="1457"/>
    <d v="2025-07-09T00:00:00"/>
    <d v="2025-07-10T07:12:00"/>
    <x v="5"/>
    <s v="56+"/>
    <s v="Female"/>
    <x v="0"/>
    <s v="Infection"/>
    <x v="1"/>
    <n v="1.3"/>
    <s v="Yes"/>
    <n v="51"/>
    <x v="644"/>
    <x v="0"/>
    <n v="14.4"/>
    <n v="2.4"/>
    <n v="20552.13"/>
    <s v="Supplies"/>
    <n v="15013.79"/>
    <n v="3.5"/>
    <x v="20"/>
    <x v="1"/>
    <x v="2"/>
    <n v="15013.79"/>
    <n v="5538.34"/>
    <n v="0.73099999999999998"/>
    <n v="1"/>
  </r>
  <r>
    <x v="1458"/>
    <d v="2025-05-15T00:00:00"/>
    <d v="2025-05-15T21:36:00"/>
    <x v="2"/>
    <s v="36-55"/>
    <s v="Female"/>
    <x v="2"/>
    <s v="Injury"/>
    <x v="0"/>
    <n v="0.9"/>
    <s v="Yes"/>
    <n v="86"/>
    <x v="229"/>
    <x v="1"/>
    <n v="10.9"/>
    <n v="0.9"/>
    <n v="4794.3500000000004"/>
    <s v="Supplies"/>
    <n v="2762.04"/>
    <n v="3.5"/>
    <x v="16"/>
    <x v="1"/>
    <x v="2"/>
    <n v="2762.04"/>
    <n v="2032.31"/>
    <n v="0.57599999999999996"/>
    <n v="1"/>
  </r>
  <r>
    <x v="1459"/>
    <d v="2025-07-12T00:00:00"/>
    <d v="2025-07-19T09:36:00"/>
    <x v="0"/>
    <s v="18-35"/>
    <s v="Female"/>
    <x v="1"/>
    <s v="Injury"/>
    <x v="1"/>
    <n v="7.4"/>
    <s v="Yes"/>
    <n v="86"/>
    <x v="378"/>
    <x v="2"/>
    <n v="9"/>
    <n v="1"/>
    <n v="12676.2"/>
    <s v="Labor"/>
    <n v="8030.51"/>
    <n v="3.4"/>
    <x v="20"/>
    <x v="1"/>
    <x v="6"/>
    <n v="8030.51"/>
    <n v="4645.6899999999996"/>
    <n v="0.63400000000000001"/>
    <n v="1"/>
  </r>
  <r>
    <x v="1460"/>
    <d v="2025-05-04T00:00:00"/>
    <d v="2025-05-05T12:00:00"/>
    <x v="4"/>
    <s v="0-17"/>
    <s v="Male"/>
    <x v="0"/>
    <s v="Infection"/>
    <x v="2"/>
    <n v="1.5"/>
    <s v="Yes"/>
    <n v="59"/>
    <x v="119"/>
    <x v="1"/>
    <n v="13"/>
    <n v="1"/>
    <n v="13016.56"/>
    <s v="Labor"/>
    <n v="9189.69"/>
    <n v="4"/>
    <x v="16"/>
    <x v="1"/>
    <x v="4"/>
    <n v="9189.69"/>
    <n v="3826.87"/>
    <n v="0.70599999999999996"/>
    <n v="1"/>
  </r>
  <r>
    <x v="1461"/>
    <d v="2026-05-23T00:00:00"/>
    <d v="2026-05-23T07:12:00"/>
    <x v="1"/>
    <s v="56+"/>
    <s v="Male"/>
    <x v="3"/>
    <s v="Cardiac"/>
    <x v="0"/>
    <n v="0.3"/>
    <s v="Yes"/>
    <n v="123"/>
    <x v="556"/>
    <x v="2"/>
    <n v="10"/>
    <n v="2"/>
    <n v="2177.08"/>
    <s v="Labor"/>
    <n v="1209.1400000000001"/>
    <n v="2.6"/>
    <x v="11"/>
    <x v="0"/>
    <x v="6"/>
    <n v="1209.1400000000001"/>
    <n v="967.94"/>
    <n v="0.55500000000000005"/>
    <n v="1"/>
  </r>
  <r>
    <x v="1462"/>
    <d v="2025-11-28T00:00:00"/>
    <d v="2025-12-01T16:48:00"/>
    <x v="7"/>
    <s v="36-55"/>
    <s v="Female"/>
    <x v="2"/>
    <s v="Injury"/>
    <x v="1"/>
    <n v="3.7"/>
    <s v="Yes"/>
    <n v="5"/>
    <x v="645"/>
    <x v="0"/>
    <n v="8.3000000000000007"/>
    <n v="0.3"/>
    <n v="16081.85"/>
    <s v="Equipment"/>
    <n v="9328.1"/>
    <n v="4.2"/>
    <x v="6"/>
    <x v="1"/>
    <x v="3"/>
    <n v="9328.1"/>
    <n v="6753.75"/>
    <n v="0.57999999999999996"/>
    <n v="1"/>
  </r>
  <r>
    <x v="1463"/>
    <d v="2025-04-24T00:00:00"/>
    <d v="2025-04-26T19:12:00"/>
    <x v="3"/>
    <s v="18-35"/>
    <s v="Female"/>
    <x v="2"/>
    <s v="Cardiac"/>
    <x v="1"/>
    <n v="2.8"/>
    <s v="No"/>
    <n v="60"/>
    <x v="27"/>
    <x v="1"/>
    <n v="12.2"/>
    <n v="0.2"/>
    <n v="12028.71"/>
    <s v="Labor"/>
    <n v="6271.82"/>
    <n v="3.5"/>
    <x v="10"/>
    <x v="1"/>
    <x v="3"/>
    <n v="6271.82"/>
    <n v="5756.89"/>
    <n v="0.52100000000000002"/>
    <n v="0"/>
  </r>
  <r>
    <x v="1464"/>
    <d v="2025-01-21T00:00:00"/>
    <d v="2025-01-25T09:36:00"/>
    <x v="7"/>
    <s v="56+"/>
    <s v="Male"/>
    <x v="0"/>
    <s v="General"/>
    <x v="0"/>
    <n v="4.4000000000000004"/>
    <s v="Yes"/>
    <n v="89"/>
    <x v="646"/>
    <x v="2"/>
    <n v="11.6"/>
    <n v="3.6"/>
    <n v="9641.35"/>
    <s v="Supplies"/>
    <n v="5353.33"/>
    <n v="2.2000000000000002"/>
    <x v="22"/>
    <x v="1"/>
    <x v="1"/>
    <n v="5353.33"/>
    <n v="4288.0200000000004"/>
    <n v="0.55500000000000005"/>
    <n v="1"/>
  </r>
  <r>
    <x v="1465"/>
    <d v="2026-03-05T00:00:00"/>
    <d v="2026-03-07T00:00:00"/>
    <x v="2"/>
    <s v="0-17"/>
    <s v="Female"/>
    <x v="0"/>
    <s v="Neurological"/>
    <x v="1"/>
    <n v="2"/>
    <s v="Yes"/>
    <n v="28"/>
    <x v="647"/>
    <x v="1"/>
    <n v="10.199999999999999"/>
    <n v="0.2"/>
    <n v="4865.43"/>
    <s v="Equipment"/>
    <n v="2769.96"/>
    <n v="4.5999999999999996"/>
    <x v="15"/>
    <x v="0"/>
    <x v="3"/>
    <n v="2769.96"/>
    <n v="2095.4699999999998"/>
    <n v="0.56899999999999995"/>
    <n v="1"/>
  </r>
  <r>
    <x v="1466"/>
    <d v="2026-04-07T00:00:00"/>
    <d v="2026-04-16T07:12:00"/>
    <x v="5"/>
    <s v="56+"/>
    <s v="Female"/>
    <x v="0"/>
    <s v="Digestive"/>
    <x v="1"/>
    <n v="9.3000000000000007"/>
    <s v="Yes"/>
    <n v="44"/>
    <x v="349"/>
    <x v="0"/>
    <n v="12.9"/>
    <n v="0.9"/>
    <n v="31128.080000000002"/>
    <s v="Equipment"/>
    <n v="24419.37"/>
    <n v="4.3"/>
    <x v="12"/>
    <x v="0"/>
    <x v="0"/>
    <n v="24419.37"/>
    <n v="6708.71"/>
    <n v="0.78400000000000003"/>
    <n v="1"/>
  </r>
  <r>
    <x v="1467"/>
    <d v="2025-04-09T00:00:00"/>
    <d v="2025-04-09T14:24:00"/>
    <x v="6"/>
    <s v="36-55"/>
    <s v="Female"/>
    <x v="0"/>
    <s v="Digestive"/>
    <x v="1"/>
    <n v="0.6"/>
    <s v="Yes"/>
    <n v="32"/>
    <x v="648"/>
    <x v="2"/>
    <n v="8.3000000000000007"/>
    <n v="0.3"/>
    <n v="3986.13"/>
    <s v="Labor"/>
    <n v="2150.48"/>
    <n v="4.3"/>
    <x v="10"/>
    <x v="1"/>
    <x v="2"/>
    <n v="2150.48"/>
    <n v="1835.65"/>
    <n v="0.53900000000000003"/>
    <n v="1"/>
  </r>
  <r>
    <x v="1468"/>
    <d v="2026-06-07T00:00:00"/>
    <d v="2026-06-07T12:00:00"/>
    <x v="6"/>
    <s v="0-17"/>
    <s v="Female"/>
    <x v="2"/>
    <s v="Respiratory"/>
    <x v="0"/>
    <n v="0.5"/>
    <s v="Yes"/>
    <n v="59"/>
    <x v="209"/>
    <x v="1"/>
    <n v="10"/>
    <n v="2"/>
    <n v="3099.69"/>
    <s v="Supplies"/>
    <n v="1815.29"/>
    <n v="3.5"/>
    <x v="17"/>
    <x v="0"/>
    <x v="6"/>
    <n v="1815.29"/>
    <n v="1284.4000000000001"/>
    <n v="0.58599999999999997"/>
    <n v="1"/>
  </r>
  <r>
    <x v="1469"/>
    <d v="2025-05-15T00:00:00"/>
    <d v="2025-05-22T00:00:00"/>
    <x v="5"/>
    <s v="18-35"/>
    <s v="Male"/>
    <x v="1"/>
    <s v="Cardiac"/>
    <x v="1"/>
    <n v="7"/>
    <s v="Yes"/>
    <n v="20"/>
    <x v="444"/>
    <x v="1"/>
    <n v="13.7"/>
    <n v="1.7"/>
    <n v="24783.200000000001"/>
    <s v="Supplies"/>
    <n v="19516.05"/>
    <n v="3.3"/>
    <x v="16"/>
    <x v="1"/>
    <x v="3"/>
    <n v="19516.05"/>
    <n v="5267.15"/>
    <n v="0.78700000000000003"/>
    <n v="1"/>
  </r>
  <r>
    <x v="1470"/>
    <d v="2025-06-24T00:00:00"/>
    <d v="2025-06-26T19:12:00"/>
    <x v="3"/>
    <s v="18-35"/>
    <s v="Female"/>
    <x v="2"/>
    <s v="Injury"/>
    <x v="0"/>
    <n v="2.8"/>
    <s v="Yes"/>
    <n v="103"/>
    <x v="447"/>
    <x v="2"/>
    <n v="9.1999999999999993"/>
    <n v="1.2"/>
    <n v="9035.2999999999993"/>
    <s v="Equipment"/>
    <n v="5628.14"/>
    <n v="3"/>
    <x v="4"/>
    <x v="1"/>
    <x v="0"/>
    <n v="5628.14"/>
    <n v="3407.16"/>
    <n v="0.623"/>
    <n v="1"/>
  </r>
  <r>
    <x v="1471"/>
    <d v="2025-11-08T00:00:00"/>
    <d v="2025-11-10T09:36:00"/>
    <x v="3"/>
    <s v="36-55"/>
    <s v="Female"/>
    <x v="0"/>
    <s v="Digestive"/>
    <x v="0"/>
    <n v="2.4"/>
    <s v="No"/>
    <n v="67"/>
    <x v="135"/>
    <x v="1"/>
    <n v="11.2"/>
    <n v="1.2"/>
    <n v="8140.53"/>
    <s v="Labor"/>
    <n v="5848.34"/>
    <n v="3.2"/>
    <x v="6"/>
    <x v="1"/>
    <x v="6"/>
    <n v="5848.34"/>
    <n v="2292.19"/>
    <n v="0.71799999999999997"/>
    <n v="0"/>
  </r>
  <r>
    <x v="1472"/>
    <d v="2025-03-05T00:00:00"/>
    <d v="2025-03-07T19:12:00"/>
    <x v="6"/>
    <s v="36-55"/>
    <s v="Female"/>
    <x v="0"/>
    <s v="General"/>
    <x v="0"/>
    <n v="2.8"/>
    <s v="Yes"/>
    <n v="50"/>
    <x v="505"/>
    <x v="0"/>
    <n v="9.6"/>
    <n v="1.6"/>
    <n v="4431.91"/>
    <s v="Supplies"/>
    <n v="2544.1999999999998"/>
    <n v="3.5"/>
    <x v="23"/>
    <x v="1"/>
    <x v="1"/>
    <n v="2544.1999999999998"/>
    <n v="1887.71"/>
    <n v="0.57399999999999995"/>
    <n v="1"/>
  </r>
  <r>
    <x v="1473"/>
    <d v="2026-08-30T00:00:00"/>
    <d v="2026-09-21T00:00:00"/>
    <x v="5"/>
    <s v="0-17"/>
    <s v="Female"/>
    <x v="2"/>
    <s v="Infection"/>
    <x v="2"/>
    <n v="22"/>
    <s v="Yes"/>
    <n v="10"/>
    <x v="45"/>
    <x v="2"/>
    <n v="13.2"/>
    <n v="3.2"/>
    <n v="58840.29"/>
    <s v="Supplies"/>
    <n v="41810.800000000003"/>
    <n v="3.6"/>
    <x v="21"/>
    <x v="0"/>
    <x v="6"/>
    <n v="41810.800000000003"/>
    <n v="17029.490000000002"/>
    <n v="0.71099999999999997"/>
    <n v="1"/>
  </r>
  <r>
    <x v="1474"/>
    <d v="2025-01-26T00:00:00"/>
    <d v="2025-01-27T00:00:00"/>
    <x v="0"/>
    <s v="56+"/>
    <s v="Male"/>
    <x v="2"/>
    <s v="Infection"/>
    <x v="0"/>
    <n v="1"/>
    <s v="Yes"/>
    <n v="73"/>
    <x v="199"/>
    <x v="1"/>
    <n v="10"/>
    <n v="0"/>
    <n v="10000.469999999999"/>
    <s v="Labor"/>
    <n v="6071.27"/>
    <n v="4.4000000000000004"/>
    <x v="22"/>
    <x v="1"/>
    <x v="4"/>
    <n v="6071.27"/>
    <n v="3929.2"/>
    <n v="0.60699999999999998"/>
    <n v="1"/>
  </r>
  <r>
    <x v="1475"/>
    <d v="2025-08-22T00:00:00"/>
    <d v="2025-08-31T14:24:00"/>
    <x v="4"/>
    <s v="18-35"/>
    <s v="Other"/>
    <x v="3"/>
    <s v="Respiratory"/>
    <x v="1"/>
    <n v="9.6"/>
    <s v="Yes"/>
    <n v="64"/>
    <x v="58"/>
    <x v="1"/>
    <n v="10"/>
    <n v="2"/>
    <n v="23651.88"/>
    <s v="Supplies"/>
    <n v="18437.57"/>
    <n v="3.4"/>
    <x v="14"/>
    <x v="1"/>
    <x v="5"/>
    <n v="18437.57"/>
    <n v="5214.3100000000004"/>
    <n v="0.78"/>
    <n v="1"/>
  </r>
  <r>
    <x v="1476"/>
    <d v="2025-11-17T00:00:00"/>
    <d v="2025-11-23T14:24:00"/>
    <x v="4"/>
    <s v="18-35"/>
    <s v="Female"/>
    <x v="1"/>
    <s v="Respiratory"/>
    <x v="0"/>
    <n v="6.6"/>
    <s v="Yes"/>
    <n v="96"/>
    <x v="411"/>
    <x v="0"/>
    <n v="12.5"/>
    <n v="0.5"/>
    <n v="20978.29"/>
    <s v="Labor"/>
    <n v="15380.59"/>
    <n v="3"/>
    <x v="6"/>
    <x v="1"/>
    <x v="0"/>
    <n v="15380.59"/>
    <n v="5597.7"/>
    <n v="0.73299999999999998"/>
    <n v="1"/>
  </r>
  <r>
    <x v="1477"/>
    <d v="2025-05-30T00:00:00"/>
    <d v="2025-05-31T07:12:00"/>
    <x v="6"/>
    <s v="18-35"/>
    <s v="Female"/>
    <x v="1"/>
    <s v="Neurological"/>
    <x v="1"/>
    <n v="1.3"/>
    <s v="Yes"/>
    <n v="21"/>
    <x v="512"/>
    <x v="1"/>
    <n v="8"/>
    <n v="0"/>
    <n v="3662.72"/>
    <s v="Labor"/>
    <n v="1767.03"/>
    <n v="4.5"/>
    <x v="16"/>
    <x v="1"/>
    <x v="3"/>
    <n v="1767.03"/>
    <n v="1895.69"/>
    <n v="0.48199999999999998"/>
    <n v="1"/>
  </r>
  <r>
    <x v="1478"/>
    <d v="2026-07-25T00:00:00"/>
    <d v="2026-08-03T07:12:00"/>
    <x v="3"/>
    <s v="18-35"/>
    <s v="Female"/>
    <x v="0"/>
    <s v="General"/>
    <x v="0"/>
    <n v="9.3000000000000007"/>
    <s v="Yes"/>
    <n v="82"/>
    <x v="529"/>
    <x v="0"/>
    <n v="9.5"/>
    <n v="1.5"/>
    <n v="12951.76"/>
    <s v="Labor"/>
    <n v="9410.82"/>
    <n v="3.7"/>
    <x v="1"/>
    <x v="0"/>
    <x v="5"/>
    <n v="9410.82"/>
    <n v="3540.94"/>
    <n v="0.72699999999999998"/>
    <n v="1"/>
  </r>
  <r>
    <x v="1479"/>
    <d v="2026-10-11T00:00:00"/>
    <d v="2026-10-12T12:00:00"/>
    <x v="4"/>
    <s v="56+"/>
    <s v="Female"/>
    <x v="1"/>
    <s v="Cardiac"/>
    <x v="0"/>
    <n v="1.5"/>
    <s v="No"/>
    <n v="96"/>
    <x v="562"/>
    <x v="2"/>
    <n v="10"/>
    <n v="2"/>
    <n v="11989.52"/>
    <s v="Labor"/>
    <n v="8271.32"/>
    <n v="2.4"/>
    <x v="0"/>
    <x v="0"/>
    <x v="6"/>
    <n v="8271.32"/>
    <n v="3718.2"/>
    <n v="0.69"/>
    <n v="0"/>
  </r>
  <r>
    <x v="1480"/>
    <d v="2025-03-31T00:00:00"/>
    <d v="2025-04-02T12:00:00"/>
    <x v="6"/>
    <s v="18-35"/>
    <s v="Female"/>
    <x v="0"/>
    <s v="Respiratory"/>
    <x v="2"/>
    <n v="2.5"/>
    <s v="Yes"/>
    <n v="18"/>
    <x v="221"/>
    <x v="0"/>
    <n v="10.199999999999999"/>
    <n v="2.2000000000000002"/>
    <n v="4407.6000000000004"/>
    <s v="Labor"/>
    <n v="2546.46"/>
    <n v="4"/>
    <x v="23"/>
    <x v="1"/>
    <x v="4"/>
    <n v="2546.46"/>
    <n v="1861.14"/>
    <n v="0.57799999999999996"/>
    <n v="1"/>
  </r>
  <r>
    <x v="1481"/>
    <d v="2025-09-20T00:00:00"/>
    <d v="2025-09-23T16:48:00"/>
    <x v="4"/>
    <s v="36-55"/>
    <s v="Female"/>
    <x v="2"/>
    <s v="Neurological"/>
    <x v="0"/>
    <n v="3.7"/>
    <s v="Yes"/>
    <n v="86"/>
    <x v="445"/>
    <x v="1"/>
    <n v="8.6"/>
    <n v="0.6"/>
    <n v="15705.66"/>
    <s v="Equipment"/>
    <n v="10854.13"/>
    <n v="3.3"/>
    <x v="3"/>
    <x v="1"/>
    <x v="6"/>
    <n v="10854.13"/>
    <n v="4851.53"/>
    <n v="0.69099999999999995"/>
    <n v="1"/>
  </r>
  <r>
    <x v="1482"/>
    <d v="2025-04-07T00:00:00"/>
    <d v="2025-04-11T00:00:00"/>
    <x v="5"/>
    <s v="56+"/>
    <s v="Female"/>
    <x v="2"/>
    <s v="General"/>
    <x v="0"/>
    <n v="4"/>
    <s v="Yes"/>
    <n v="48"/>
    <x v="611"/>
    <x v="2"/>
    <n v="10.4"/>
    <n v="2.4"/>
    <n v="19256.71"/>
    <s v="Labor"/>
    <n v="12757.05"/>
    <n v="3.8"/>
    <x v="10"/>
    <x v="1"/>
    <x v="0"/>
    <n v="12757.05"/>
    <n v="6499.66"/>
    <n v="0.66200000000000003"/>
    <n v="1"/>
  </r>
  <r>
    <x v="1483"/>
    <d v="2026-12-12T00:00:00"/>
    <d v="2026-12-13T02:24:00"/>
    <x v="2"/>
    <s v="36-55"/>
    <s v="Male"/>
    <x v="2"/>
    <s v="Neurological"/>
    <x v="1"/>
    <n v="1.1000000000000001"/>
    <s v="Yes"/>
    <n v="41"/>
    <x v="48"/>
    <x v="0"/>
    <n v="8.9"/>
    <n v="0.9"/>
    <n v="5761.66"/>
    <s v="Labor"/>
    <n v="3467.45"/>
    <n v="3.8"/>
    <x v="2"/>
    <x v="0"/>
    <x v="5"/>
    <n v="3467.45"/>
    <n v="2294.21"/>
    <n v="0.60199999999999998"/>
    <n v="1"/>
  </r>
  <r>
    <x v="1484"/>
    <d v="2026-04-29T00:00:00"/>
    <d v="2026-05-12T00:00:00"/>
    <x v="2"/>
    <s v="18-35"/>
    <s v="Male"/>
    <x v="0"/>
    <s v="Neurological"/>
    <x v="1"/>
    <n v="13"/>
    <s v="Yes"/>
    <n v="30"/>
    <x v="649"/>
    <x v="0"/>
    <n v="13.1"/>
    <n v="1.1000000000000001"/>
    <n v="9009.74"/>
    <s v="Labor"/>
    <n v="5148.87"/>
    <n v="4.3"/>
    <x v="12"/>
    <x v="0"/>
    <x v="1"/>
    <n v="5148.87"/>
    <n v="3860.87"/>
    <n v="0.57099999999999995"/>
    <n v="1"/>
  </r>
  <r>
    <x v="1485"/>
    <d v="2025-10-23T00:00:00"/>
    <d v="2025-10-25T21:36:00"/>
    <x v="4"/>
    <s v="56+"/>
    <s v="Female"/>
    <x v="2"/>
    <s v="Digestive"/>
    <x v="0"/>
    <n v="2.9"/>
    <s v="Yes"/>
    <n v="83"/>
    <x v="397"/>
    <x v="0"/>
    <n v="9.5"/>
    <n v="1.5"/>
    <n v="11709.76"/>
    <s v="Labor"/>
    <n v="7475.27"/>
    <n v="3.5"/>
    <x v="8"/>
    <x v="1"/>
    <x v="2"/>
    <n v="7475.27"/>
    <n v="4234.49"/>
    <n v="0.63800000000000001"/>
    <n v="1"/>
  </r>
  <r>
    <x v="1486"/>
    <d v="2025-04-20T00:00:00"/>
    <d v="2025-04-20T09:36:00"/>
    <x v="4"/>
    <s v="56+"/>
    <s v="Female"/>
    <x v="0"/>
    <s v="Digestive"/>
    <x v="1"/>
    <n v="0.4"/>
    <s v="No"/>
    <n v="61"/>
    <x v="640"/>
    <x v="1"/>
    <n v="8"/>
    <n v="0"/>
    <n v="9510.83"/>
    <s v="Equipment"/>
    <n v="6824.32"/>
    <n v="3.7"/>
    <x v="10"/>
    <x v="1"/>
    <x v="4"/>
    <n v="6824.32"/>
    <n v="2686.51"/>
    <n v="0.71799999999999997"/>
    <n v="0"/>
  </r>
  <r>
    <x v="1487"/>
    <d v="2026-12-17T00:00:00"/>
    <d v="2026-12-20T04:48:00"/>
    <x v="6"/>
    <s v="18-35"/>
    <s v="Male"/>
    <x v="0"/>
    <s v="Injury"/>
    <x v="1"/>
    <n v="3.2"/>
    <s v="Yes"/>
    <n v="69"/>
    <x v="448"/>
    <x v="2"/>
    <n v="11.5"/>
    <n v="1.5"/>
    <n v="4143.83"/>
    <s v="Labor"/>
    <n v="2296.23"/>
    <n v="3.8"/>
    <x v="2"/>
    <x v="0"/>
    <x v="2"/>
    <n v="2296.23"/>
    <n v="1847.6"/>
    <n v="0.55400000000000005"/>
    <n v="1"/>
  </r>
  <r>
    <x v="1488"/>
    <d v="2025-09-19T00:00:00"/>
    <d v="2025-09-20T07:12:00"/>
    <x v="1"/>
    <s v="36-55"/>
    <s v="Female"/>
    <x v="2"/>
    <s v="Respiratory"/>
    <x v="0"/>
    <n v="1.3"/>
    <s v="No"/>
    <n v="101"/>
    <x v="198"/>
    <x v="1"/>
    <n v="12.4"/>
    <n v="0.4"/>
    <n v="2384.1799999999998"/>
    <s v="Supplies"/>
    <n v="1397.08"/>
    <n v="3.3"/>
    <x v="3"/>
    <x v="1"/>
    <x v="3"/>
    <n v="1397.08"/>
    <n v="987.1"/>
    <n v="0.58599999999999997"/>
    <n v="0"/>
  </r>
  <r>
    <x v="1489"/>
    <d v="2026-03-04T00:00:00"/>
    <d v="2026-03-05T12:00:00"/>
    <x v="6"/>
    <s v="56+"/>
    <s v="Female"/>
    <x v="3"/>
    <s v="Digestive"/>
    <x v="0"/>
    <n v="1.5"/>
    <s v="No"/>
    <n v="84"/>
    <x v="170"/>
    <x v="2"/>
    <n v="13.1"/>
    <n v="1.1000000000000001"/>
    <n v="3602.82"/>
    <s v="Labor"/>
    <n v="2124.4499999999998"/>
    <n v="4"/>
    <x v="15"/>
    <x v="0"/>
    <x v="1"/>
    <n v="2124.4499999999998"/>
    <n v="1478.37"/>
    <n v="0.59"/>
    <n v="0"/>
  </r>
  <r>
    <x v="1490"/>
    <d v="2026-05-24T00:00:00"/>
    <d v="2026-05-26T00:00:00"/>
    <x v="2"/>
    <s v="36-55"/>
    <s v="Female"/>
    <x v="1"/>
    <s v="General"/>
    <x v="0"/>
    <n v="2"/>
    <s v="Yes"/>
    <n v="90"/>
    <x v="129"/>
    <x v="1"/>
    <n v="14.8"/>
    <n v="2.8"/>
    <n v="4572.24"/>
    <s v="Supplies"/>
    <n v="2956.49"/>
    <n v="3.1"/>
    <x v="11"/>
    <x v="0"/>
    <x v="4"/>
    <n v="2956.49"/>
    <n v="1615.75"/>
    <n v="0.64700000000000002"/>
    <n v="1"/>
  </r>
  <r>
    <x v="1491"/>
    <d v="2025-03-27T00:00:00"/>
    <d v="2025-03-30T04:48:00"/>
    <x v="3"/>
    <s v="56+"/>
    <s v="Male"/>
    <x v="2"/>
    <s v="Infection"/>
    <x v="0"/>
    <n v="3.2"/>
    <s v="Yes"/>
    <n v="51"/>
    <x v="624"/>
    <x v="0"/>
    <n v="12.4"/>
    <n v="0.4"/>
    <n v="8108.9"/>
    <s v="Supplies"/>
    <n v="5482.28"/>
    <n v="4.3"/>
    <x v="23"/>
    <x v="1"/>
    <x v="3"/>
    <n v="5482.28"/>
    <n v="2626.62"/>
    <n v="0.67600000000000005"/>
    <n v="1"/>
  </r>
  <r>
    <x v="1492"/>
    <d v="2026-03-18T00:00:00"/>
    <d v="2026-03-22T16:48:00"/>
    <x v="2"/>
    <s v="56+"/>
    <s v="Male"/>
    <x v="0"/>
    <s v="Neurological"/>
    <x v="0"/>
    <n v="4.7"/>
    <s v="Yes"/>
    <n v="60"/>
    <x v="558"/>
    <x v="1"/>
    <n v="9.1"/>
    <n v="1.1000000000000001"/>
    <n v="6821.74"/>
    <s v="Supplies"/>
    <n v="4030.89"/>
    <n v="4.0999999999999996"/>
    <x v="15"/>
    <x v="0"/>
    <x v="1"/>
    <n v="4030.89"/>
    <n v="2790.85"/>
    <n v="0.59099999999999997"/>
    <n v="1"/>
  </r>
  <r>
    <x v="1493"/>
    <d v="2025-11-29T00:00:00"/>
    <d v="2025-12-01T09:36:00"/>
    <x v="6"/>
    <s v="36-55"/>
    <s v="Female"/>
    <x v="0"/>
    <s v="Infection"/>
    <x v="0"/>
    <n v="2.4"/>
    <s v="Yes"/>
    <n v="85"/>
    <x v="426"/>
    <x v="1"/>
    <n v="10.7"/>
    <n v="2.7"/>
    <n v="3664.37"/>
    <s v="Equipment"/>
    <n v="2005.52"/>
    <n v="2.9"/>
    <x v="6"/>
    <x v="1"/>
    <x v="5"/>
    <n v="2005.52"/>
    <n v="1658.85"/>
    <n v="0.54700000000000004"/>
    <n v="1"/>
  </r>
  <r>
    <x v="1494"/>
    <d v="2026-05-02T00:00:00"/>
    <d v="2026-05-05T19:12:00"/>
    <x v="2"/>
    <s v="0-17"/>
    <s v="Male"/>
    <x v="0"/>
    <s v="Injury"/>
    <x v="0"/>
    <n v="3.8"/>
    <s v="Yes"/>
    <n v="68"/>
    <x v="287"/>
    <x v="1"/>
    <n v="9.4"/>
    <n v="1.4"/>
    <n v="6082.44"/>
    <s v="Equipment"/>
    <n v="4283.42"/>
    <n v="3.8"/>
    <x v="11"/>
    <x v="0"/>
    <x v="5"/>
    <n v="4283.42"/>
    <n v="1799.02"/>
    <n v="0.70399999999999996"/>
    <n v="1"/>
  </r>
  <r>
    <x v="1495"/>
    <d v="2025-10-05T00:00:00"/>
    <d v="2025-10-06T09:36:00"/>
    <x v="1"/>
    <s v="18-35"/>
    <s v="Female"/>
    <x v="3"/>
    <s v="Cardiac"/>
    <x v="0"/>
    <n v="1.4"/>
    <s v="Yes"/>
    <n v="98"/>
    <x v="534"/>
    <x v="1"/>
    <n v="14"/>
    <n v="2"/>
    <n v="2001.5"/>
    <s v="Equipment"/>
    <n v="851"/>
    <n v="3"/>
    <x v="8"/>
    <x v="1"/>
    <x v="4"/>
    <n v="851"/>
    <n v="1150.5"/>
    <n v="0.42499999999999999"/>
    <n v="1"/>
  </r>
  <r>
    <x v="1496"/>
    <d v="2026-09-25T00:00:00"/>
    <d v="2026-09-29T21:36:00"/>
    <x v="2"/>
    <s v="36-55"/>
    <s v="Female"/>
    <x v="0"/>
    <s v="Injury"/>
    <x v="0"/>
    <n v="4.9000000000000004"/>
    <s v="No"/>
    <n v="79"/>
    <x v="650"/>
    <x v="0"/>
    <n v="13.2"/>
    <n v="1.2"/>
    <n v="6509.53"/>
    <s v="Supplies"/>
    <n v="4179.3999999999996"/>
    <n v="3.5"/>
    <x v="19"/>
    <x v="0"/>
    <x v="5"/>
    <n v="4179.3999999999996"/>
    <n v="2330.13"/>
    <n v="0.64200000000000002"/>
    <n v="0"/>
  </r>
  <r>
    <x v="1497"/>
    <d v="2025-10-06T00:00:00"/>
    <d v="2025-10-13T19:12:00"/>
    <x v="0"/>
    <s v="18-35"/>
    <s v="Female"/>
    <x v="1"/>
    <s v="Injury"/>
    <x v="0"/>
    <n v="7.8"/>
    <s v="Yes"/>
    <n v="99"/>
    <x v="534"/>
    <x v="0"/>
    <n v="11.5"/>
    <n v="1.5"/>
    <n v="14492.79"/>
    <s v="Supplies"/>
    <n v="9005.19"/>
    <n v="3"/>
    <x v="8"/>
    <x v="1"/>
    <x v="4"/>
    <n v="9005.19"/>
    <n v="5487.6"/>
    <n v="0.621"/>
    <n v="1"/>
  </r>
  <r>
    <x v="1498"/>
    <d v="2026-02-07T00:00:00"/>
    <d v="2026-02-07T14:24:00"/>
    <x v="1"/>
    <s v="56+"/>
    <s v="Female"/>
    <x v="1"/>
    <s v="Respiratory"/>
    <x v="1"/>
    <n v="0.6"/>
    <s v="Yes"/>
    <n v="74"/>
    <x v="189"/>
    <x v="1"/>
    <n v="9.4"/>
    <n v="1.4"/>
    <n v="2781.13"/>
    <s v="Labor"/>
    <n v="1708.25"/>
    <n v="3"/>
    <x v="5"/>
    <x v="0"/>
    <x v="5"/>
    <n v="1708.25"/>
    <n v="1072.8800000000001"/>
    <n v="0.61399999999999999"/>
    <n v="1"/>
  </r>
  <r>
    <x v="1499"/>
    <d v="2026-12-03T00:00:00"/>
    <d v="2026-12-06T16:48:00"/>
    <x v="7"/>
    <s v="36-55"/>
    <s v="Male"/>
    <x v="2"/>
    <s v="Neurological"/>
    <x v="1"/>
    <n v="3.7"/>
    <s v="Yes"/>
    <n v="40"/>
    <x v="141"/>
    <x v="1"/>
    <n v="12.1"/>
    <n v="0.1"/>
    <n v="12329.23"/>
    <s v="Labor"/>
    <n v="7674.33"/>
    <n v="4.2"/>
    <x v="2"/>
    <x v="0"/>
    <x v="3"/>
    <n v="7674.33"/>
    <n v="4654.8999999999996"/>
    <n v="0.622"/>
    <n v="1"/>
  </r>
  <r>
    <x v="1500"/>
    <d v="2025-10-20T00:00:00"/>
    <d v="2025-10-25T16:48:00"/>
    <x v="2"/>
    <s v="36-55"/>
    <s v="Male"/>
    <x v="3"/>
    <s v="Injury"/>
    <x v="0"/>
    <n v="5.7"/>
    <s v="Yes"/>
    <n v="22"/>
    <x v="553"/>
    <x v="0"/>
    <n v="13.6"/>
    <n v="1.6"/>
    <n v="6268.59"/>
    <s v="Labor"/>
    <n v="4180.45"/>
    <n v="3.8"/>
    <x v="8"/>
    <x v="1"/>
    <x v="0"/>
    <n v="4180.45"/>
    <n v="2088.14"/>
    <n v="0.66700000000000004"/>
    <n v="1"/>
  </r>
  <r>
    <x v="1501"/>
    <d v="2025-12-17T00:00:00"/>
    <d v="2025-12-19T00:00:00"/>
    <x v="3"/>
    <s v="36-55"/>
    <s v="Female"/>
    <x v="0"/>
    <s v="Neurological"/>
    <x v="0"/>
    <n v="2"/>
    <s v="No"/>
    <n v="76"/>
    <x v="29"/>
    <x v="2"/>
    <n v="14.8"/>
    <n v="2.8"/>
    <n v="8645.86"/>
    <s v="Supplies"/>
    <n v="5404.94"/>
    <n v="3.5"/>
    <x v="7"/>
    <x v="1"/>
    <x v="2"/>
    <n v="5404.94"/>
    <n v="3240.92"/>
    <n v="0.625"/>
    <n v="0"/>
  </r>
  <r>
    <x v="1502"/>
    <d v="2025-04-14T00:00:00"/>
    <d v="2025-04-16T09:36:00"/>
    <x v="1"/>
    <s v="36-55"/>
    <s v="Female"/>
    <x v="2"/>
    <s v="Infection"/>
    <x v="1"/>
    <n v="2.4"/>
    <s v="Yes"/>
    <n v="68"/>
    <x v="635"/>
    <x v="0"/>
    <n v="8.4"/>
    <n v="0.4"/>
    <n v="1890.13"/>
    <s v="Labor"/>
    <n v="935.13"/>
    <n v="3.7"/>
    <x v="10"/>
    <x v="1"/>
    <x v="0"/>
    <n v="935.13"/>
    <n v="955"/>
    <n v="0.495"/>
    <n v="1"/>
  </r>
  <r>
    <x v="1503"/>
    <d v="2025-10-27T00:00:00"/>
    <d v="2025-10-30T07:12:00"/>
    <x v="5"/>
    <s v="18-35"/>
    <s v="Male"/>
    <x v="1"/>
    <s v="Cardiac"/>
    <x v="2"/>
    <n v="3.3"/>
    <s v="Yes"/>
    <n v="7"/>
    <x v="299"/>
    <x v="2"/>
    <n v="8.1"/>
    <n v="0.1"/>
    <n v="18213.03"/>
    <s v="Labor"/>
    <n v="11511.4"/>
    <n v="4.3"/>
    <x v="8"/>
    <x v="1"/>
    <x v="4"/>
    <n v="11511.4"/>
    <n v="6701.63"/>
    <n v="0.63200000000000001"/>
    <n v="1"/>
  </r>
  <r>
    <x v="1504"/>
    <d v="2025-05-04T00:00:00"/>
    <d v="2025-05-07T12:00:00"/>
    <x v="2"/>
    <s v="0-17"/>
    <s v="Male"/>
    <x v="2"/>
    <s v="General"/>
    <x v="0"/>
    <n v="3.5"/>
    <s v="Yes"/>
    <n v="61"/>
    <x v="34"/>
    <x v="1"/>
    <n v="12.8"/>
    <n v="2.8"/>
    <n v="6719.73"/>
    <s v="Supplies"/>
    <n v="3877.94"/>
    <n v="3.2"/>
    <x v="16"/>
    <x v="1"/>
    <x v="6"/>
    <n v="3877.94"/>
    <n v="2841.79"/>
    <n v="0.57699999999999996"/>
    <n v="1"/>
  </r>
  <r>
    <x v="1505"/>
    <d v="2026-01-01T00:00:00"/>
    <d v="2026-01-05T16:48:00"/>
    <x v="5"/>
    <s v="36-55"/>
    <s v="Male"/>
    <x v="0"/>
    <s v="Cardiac"/>
    <x v="0"/>
    <n v="4.7"/>
    <s v="Yes"/>
    <n v="42"/>
    <x v="406"/>
    <x v="2"/>
    <n v="12.4"/>
    <n v="2.4"/>
    <n v="24493.31"/>
    <s v="Labor"/>
    <n v="18528.16"/>
    <n v="3.1"/>
    <x v="9"/>
    <x v="0"/>
    <x v="2"/>
    <n v="18528.16"/>
    <n v="5965.15"/>
    <n v="0.75600000000000001"/>
    <n v="1"/>
  </r>
  <r>
    <x v="1506"/>
    <d v="2026-09-26T00:00:00"/>
    <d v="2026-09-27T07:12:00"/>
    <x v="6"/>
    <s v="56+"/>
    <s v="Female"/>
    <x v="0"/>
    <s v="Infection"/>
    <x v="0"/>
    <n v="1.3"/>
    <s v="Yes"/>
    <n v="63"/>
    <x v="257"/>
    <x v="1"/>
    <n v="12.9"/>
    <n v="0.9"/>
    <n v="4061.41"/>
    <s v="Labor"/>
    <n v="2633.55"/>
    <n v="3.3"/>
    <x v="19"/>
    <x v="0"/>
    <x v="6"/>
    <n v="2633.55"/>
    <n v="1427.86"/>
    <n v="0.64800000000000002"/>
    <n v="1"/>
  </r>
  <r>
    <x v="1507"/>
    <d v="2026-05-25T00:00:00"/>
    <d v="2026-05-29T14:24:00"/>
    <x v="3"/>
    <s v="36-55"/>
    <s v="Male"/>
    <x v="1"/>
    <s v="Respiratory"/>
    <x v="1"/>
    <n v="4.5999999999999996"/>
    <s v="Yes"/>
    <n v="45"/>
    <x v="504"/>
    <x v="0"/>
    <n v="11.5"/>
    <n v="1.5"/>
    <n v="7945.12"/>
    <s v="Labor"/>
    <n v="4447.96"/>
    <n v="3.7"/>
    <x v="11"/>
    <x v="0"/>
    <x v="0"/>
    <n v="4447.96"/>
    <n v="3497.16"/>
    <n v="0.56000000000000005"/>
    <n v="1"/>
  </r>
  <r>
    <x v="1508"/>
    <d v="2026-02-25T00:00:00"/>
    <d v="2026-03-06T04:48:00"/>
    <x v="4"/>
    <s v="18-35"/>
    <s v="Male"/>
    <x v="0"/>
    <s v="Infection"/>
    <x v="2"/>
    <n v="9.1999999999999993"/>
    <s v="Yes"/>
    <n v="68"/>
    <x v="100"/>
    <x v="2"/>
    <n v="13.5"/>
    <n v="1.5"/>
    <n v="18973.84"/>
    <s v="Equipment"/>
    <n v="10005.23"/>
    <n v="3.5"/>
    <x v="5"/>
    <x v="0"/>
    <x v="2"/>
    <n v="10005.23"/>
    <n v="8968.61"/>
    <n v="0.52700000000000002"/>
    <n v="1"/>
  </r>
  <r>
    <x v="1509"/>
    <d v="2025-05-11T00:00:00"/>
    <d v="2025-05-13T16:48:00"/>
    <x v="3"/>
    <s v="0-17"/>
    <s v="Female"/>
    <x v="3"/>
    <s v="Digestive"/>
    <x v="1"/>
    <n v="2.7"/>
    <s v="Yes"/>
    <n v="53"/>
    <x v="68"/>
    <x v="1"/>
    <n v="8"/>
    <n v="0"/>
    <n v="9307.52"/>
    <s v="Labor"/>
    <n v="5825.25"/>
    <n v="4.2"/>
    <x v="16"/>
    <x v="1"/>
    <x v="4"/>
    <n v="5825.25"/>
    <n v="3482.27"/>
    <n v="0.626"/>
    <n v="1"/>
  </r>
  <r>
    <x v="1510"/>
    <d v="2026-09-14T00:00:00"/>
    <d v="2026-09-20T04:48:00"/>
    <x v="2"/>
    <s v="56+"/>
    <s v="Male"/>
    <x v="0"/>
    <s v="Infection"/>
    <x v="1"/>
    <n v="6.2"/>
    <s v="No"/>
    <n v="63"/>
    <x v="367"/>
    <x v="1"/>
    <n v="9.1999999999999993"/>
    <n v="1.2"/>
    <n v="6111.54"/>
    <s v="Labor"/>
    <n v="3621.34"/>
    <n v="3.3"/>
    <x v="19"/>
    <x v="0"/>
    <x v="4"/>
    <n v="3621.34"/>
    <n v="2490.1999999999998"/>
    <n v="0.59299999999999997"/>
    <n v="0"/>
  </r>
  <r>
    <x v="1511"/>
    <d v="2026-03-31T00:00:00"/>
    <d v="2026-04-01T19:12:00"/>
    <x v="7"/>
    <s v="56+"/>
    <s v="Female"/>
    <x v="2"/>
    <s v="Digestive"/>
    <x v="1"/>
    <n v="1.8"/>
    <s v="No"/>
    <n v="35"/>
    <x v="33"/>
    <x v="0"/>
    <n v="9"/>
    <n v="1"/>
    <n v="7609.25"/>
    <s v="Labor"/>
    <n v="4783.13"/>
    <n v="3.5"/>
    <x v="15"/>
    <x v="0"/>
    <x v="0"/>
    <n v="4783.13"/>
    <n v="2826.12"/>
    <n v="0.629"/>
    <n v="0"/>
  </r>
  <r>
    <x v="1512"/>
    <d v="2026-03-16T00:00:00"/>
    <d v="2026-03-23T09:36:00"/>
    <x v="3"/>
    <s v="18-35"/>
    <s v="Male"/>
    <x v="2"/>
    <s v="Respiratory"/>
    <x v="0"/>
    <n v="7.4"/>
    <s v="Yes"/>
    <n v="107"/>
    <x v="200"/>
    <x v="0"/>
    <n v="10.199999999999999"/>
    <n v="2.2000000000000002"/>
    <n v="10669.52"/>
    <s v="Labor"/>
    <n v="5696.75"/>
    <n v="2.9"/>
    <x v="15"/>
    <x v="0"/>
    <x v="4"/>
    <n v="5696.75"/>
    <n v="4972.7700000000004"/>
    <n v="0.53400000000000003"/>
    <n v="1"/>
  </r>
  <r>
    <x v="1513"/>
    <d v="2025-02-01T00:00:00"/>
    <d v="2025-02-02T02:24:00"/>
    <x v="1"/>
    <s v="56+"/>
    <s v="Female"/>
    <x v="2"/>
    <s v="General"/>
    <x v="1"/>
    <n v="1.1000000000000001"/>
    <s v="Yes"/>
    <n v="94"/>
    <x v="488"/>
    <x v="1"/>
    <n v="14.5"/>
    <n v="2.5"/>
    <n v="1882.38"/>
    <s v="Labor"/>
    <n v="1226.5"/>
    <n v="3.2"/>
    <x v="13"/>
    <x v="1"/>
    <x v="6"/>
    <n v="1226.5"/>
    <n v="655.88"/>
    <n v="0.65200000000000002"/>
    <n v="1"/>
  </r>
  <r>
    <x v="1514"/>
    <d v="2026-01-03T00:00:00"/>
    <d v="2026-01-04T07:12:00"/>
    <x v="1"/>
    <s v="36-55"/>
    <s v="Male"/>
    <x v="2"/>
    <s v="Respiratory"/>
    <x v="0"/>
    <n v="1.3"/>
    <s v="Yes"/>
    <n v="127"/>
    <x v="12"/>
    <x v="1"/>
    <n v="14.3"/>
    <n v="2.2999999999999998"/>
    <n v="2182.7199999999998"/>
    <s v="Supplies"/>
    <n v="1159.07"/>
    <n v="2.7"/>
    <x v="9"/>
    <x v="0"/>
    <x v="5"/>
    <n v="1159.07"/>
    <n v="1023.65"/>
    <n v="0.53100000000000003"/>
    <n v="1"/>
  </r>
  <r>
    <x v="1515"/>
    <d v="2025-07-24T00:00:00"/>
    <d v="2025-07-24T09:36:00"/>
    <x v="1"/>
    <s v="36-55"/>
    <s v="Male"/>
    <x v="1"/>
    <s v="Injury"/>
    <x v="0"/>
    <n v="0.4"/>
    <s v="No"/>
    <n v="105"/>
    <x v="301"/>
    <x v="2"/>
    <n v="14"/>
    <n v="2"/>
    <n v="2489.46"/>
    <s v="Supplies"/>
    <n v="1489.9"/>
    <n v="2.9"/>
    <x v="20"/>
    <x v="1"/>
    <x v="2"/>
    <n v="1489.9"/>
    <n v="999.56"/>
    <n v="0.59799999999999998"/>
    <n v="0"/>
  </r>
  <r>
    <x v="1516"/>
    <d v="2026-06-18T00:00:00"/>
    <d v="2026-06-18T16:48:00"/>
    <x v="1"/>
    <s v="56+"/>
    <s v="Female"/>
    <x v="2"/>
    <s v="Neurological"/>
    <x v="0"/>
    <n v="0.7"/>
    <s v="No"/>
    <n v="95"/>
    <x v="537"/>
    <x v="1"/>
    <n v="9.4"/>
    <n v="1.4"/>
    <n v="1547.07"/>
    <s v="Supplies"/>
    <n v="922.89"/>
    <n v="3.4"/>
    <x v="17"/>
    <x v="0"/>
    <x v="3"/>
    <n v="922.89"/>
    <n v="624.17999999999995"/>
    <n v="0.59699999999999998"/>
    <n v="0"/>
  </r>
  <r>
    <x v="1517"/>
    <d v="2026-08-16T00:00:00"/>
    <d v="2026-08-21T16:48:00"/>
    <x v="5"/>
    <s v="0-17"/>
    <s v="Male"/>
    <x v="1"/>
    <s v="Cardiac"/>
    <x v="1"/>
    <n v="5.7"/>
    <s v="No"/>
    <n v="15"/>
    <x v="477"/>
    <x v="0"/>
    <n v="15"/>
    <n v="3"/>
    <n v="21917.119999999999"/>
    <s v="Supplies"/>
    <n v="16503.439999999999"/>
    <n v="3.8"/>
    <x v="21"/>
    <x v="0"/>
    <x v="6"/>
    <n v="16503.439999999999"/>
    <n v="5413.68"/>
    <n v="0.753"/>
    <n v="0"/>
  </r>
  <r>
    <x v="1518"/>
    <d v="2025-10-07T00:00:00"/>
    <d v="2025-10-13T12:00:00"/>
    <x v="7"/>
    <s v="36-55"/>
    <s v="Female"/>
    <x v="0"/>
    <s v="Respiratory"/>
    <x v="1"/>
    <n v="6.5"/>
    <s v="Yes"/>
    <n v="77"/>
    <x v="131"/>
    <x v="1"/>
    <n v="9.1"/>
    <n v="1.1000000000000001"/>
    <n v="11558.41"/>
    <s v="Labor"/>
    <n v="6649.83"/>
    <n v="3.5"/>
    <x v="8"/>
    <x v="1"/>
    <x v="1"/>
    <n v="6649.83"/>
    <n v="4908.58"/>
    <n v="0.57499999999999996"/>
    <n v="1"/>
  </r>
  <r>
    <x v="1519"/>
    <d v="2026-11-17T00:00:00"/>
    <d v="2026-11-19T07:12:00"/>
    <x v="2"/>
    <s v="18-35"/>
    <s v="Male"/>
    <x v="0"/>
    <s v="Digestive"/>
    <x v="1"/>
    <n v="2.2999999999999998"/>
    <s v="No"/>
    <n v="60"/>
    <x v="51"/>
    <x v="0"/>
    <n v="10.9"/>
    <n v="0.9"/>
    <n v="5647.42"/>
    <s v="Equipment"/>
    <n v="3019.1"/>
    <n v="3.7"/>
    <x v="18"/>
    <x v="0"/>
    <x v="0"/>
    <n v="3019.1"/>
    <n v="2628.32"/>
    <n v="0.53500000000000003"/>
    <n v="0"/>
  </r>
  <r>
    <x v="1520"/>
    <d v="2026-10-07T00:00:00"/>
    <d v="2026-10-09T04:48:00"/>
    <x v="4"/>
    <s v="18-35"/>
    <s v="Male"/>
    <x v="0"/>
    <s v="Respiratory"/>
    <x v="0"/>
    <n v="2.2000000000000002"/>
    <s v="Yes"/>
    <n v="67"/>
    <x v="86"/>
    <x v="1"/>
    <n v="8.4"/>
    <n v="0.4"/>
    <n v="13694.58"/>
    <s v="Supplies"/>
    <n v="9739.36"/>
    <n v="3.6"/>
    <x v="0"/>
    <x v="0"/>
    <x v="2"/>
    <n v="9739.36"/>
    <n v="3955.22"/>
    <n v="0.71099999999999997"/>
    <n v="1"/>
  </r>
  <r>
    <x v="1521"/>
    <d v="2025-11-16T00:00:00"/>
    <d v="2025-11-20T07:12:00"/>
    <x v="0"/>
    <s v="36-55"/>
    <s v="Female"/>
    <x v="0"/>
    <s v="Injury"/>
    <x v="0"/>
    <n v="4.3"/>
    <s v="No"/>
    <n v="98"/>
    <x v="651"/>
    <x v="1"/>
    <n v="9.6"/>
    <n v="1.6"/>
    <n v="9648.86"/>
    <s v="Labor"/>
    <n v="6398.72"/>
    <n v="3.5"/>
    <x v="6"/>
    <x v="1"/>
    <x v="6"/>
    <n v="6398.72"/>
    <n v="3250.14"/>
    <n v="0.66300000000000003"/>
    <n v="0"/>
  </r>
  <r>
    <x v="1522"/>
    <d v="2025-04-23T00:00:00"/>
    <d v="2025-04-26T07:12:00"/>
    <x v="1"/>
    <s v="0-17"/>
    <s v="Female"/>
    <x v="2"/>
    <s v="Injury"/>
    <x v="0"/>
    <n v="3.3"/>
    <s v="Yes"/>
    <n v="85"/>
    <x v="606"/>
    <x v="1"/>
    <n v="11.3"/>
    <n v="1.3"/>
    <n v="2094.9"/>
    <s v="Labor"/>
    <n v="1257.1600000000001"/>
    <n v="2.8"/>
    <x v="10"/>
    <x v="1"/>
    <x v="2"/>
    <n v="1257.1600000000001"/>
    <n v="837.74"/>
    <n v="0.6"/>
    <n v="1"/>
  </r>
  <r>
    <x v="1523"/>
    <d v="2025-04-13T00:00:00"/>
    <d v="2025-04-16T09:36:00"/>
    <x v="2"/>
    <s v="36-55"/>
    <s v="Male"/>
    <x v="2"/>
    <s v="General"/>
    <x v="0"/>
    <n v="3.4"/>
    <s v="No"/>
    <n v="71"/>
    <x v="393"/>
    <x v="1"/>
    <n v="12.9"/>
    <n v="2.9"/>
    <n v="5523.9"/>
    <s v="Labor"/>
    <n v="3632.22"/>
    <n v="2.9"/>
    <x v="10"/>
    <x v="1"/>
    <x v="4"/>
    <n v="3632.22"/>
    <n v="1891.68"/>
    <n v="0.65800000000000003"/>
    <n v="0"/>
  </r>
  <r>
    <x v="1524"/>
    <d v="2026-06-06T00:00:00"/>
    <d v="2026-06-09T02:24:00"/>
    <x v="0"/>
    <s v="18-35"/>
    <s v="Female"/>
    <x v="1"/>
    <s v="Neurological"/>
    <x v="0"/>
    <n v="3.1"/>
    <s v="Yes"/>
    <n v="95"/>
    <x v="347"/>
    <x v="2"/>
    <n v="13.5"/>
    <n v="1.5"/>
    <n v="10112.92"/>
    <s v="Supplies"/>
    <n v="6578.47"/>
    <n v="3.2"/>
    <x v="17"/>
    <x v="0"/>
    <x v="5"/>
    <n v="6578.47"/>
    <n v="3534.45"/>
    <n v="0.65100000000000002"/>
    <n v="1"/>
  </r>
  <r>
    <x v="1525"/>
    <d v="2026-09-13T00:00:00"/>
    <d v="2026-09-16T04:48:00"/>
    <x v="2"/>
    <s v="36-55"/>
    <s v="Female"/>
    <x v="0"/>
    <s v="Respiratory"/>
    <x v="0"/>
    <n v="3.2"/>
    <s v="No"/>
    <n v="91"/>
    <x v="42"/>
    <x v="1"/>
    <n v="13.4"/>
    <n v="1.4"/>
    <n v="4670.67"/>
    <s v="Labor"/>
    <n v="2651.99"/>
    <n v="3"/>
    <x v="19"/>
    <x v="0"/>
    <x v="6"/>
    <n v="2651.99"/>
    <n v="2018.68"/>
    <n v="0.56799999999999995"/>
    <n v="0"/>
  </r>
  <r>
    <x v="1526"/>
    <d v="2026-09-05T00:00:00"/>
    <d v="2026-09-07T02:24:00"/>
    <x v="4"/>
    <s v="18-35"/>
    <s v="Male"/>
    <x v="0"/>
    <s v="Respiratory"/>
    <x v="1"/>
    <n v="2.1"/>
    <s v="Yes"/>
    <n v="64"/>
    <x v="637"/>
    <x v="1"/>
    <n v="13"/>
    <n v="1"/>
    <n v="13699.81"/>
    <s v="Supplies"/>
    <n v="9467.66"/>
    <n v="3.2"/>
    <x v="19"/>
    <x v="0"/>
    <x v="5"/>
    <n v="9467.66"/>
    <n v="4232.1499999999996"/>
    <n v="0.69099999999999995"/>
    <n v="1"/>
  </r>
  <r>
    <x v="1527"/>
    <d v="2025-07-03T00:00:00"/>
    <d v="2025-07-17T07:12:00"/>
    <x v="5"/>
    <s v="56+"/>
    <s v="Female"/>
    <x v="1"/>
    <s v="Injury"/>
    <x v="1"/>
    <n v="14.3"/>
    <s v="Yes"/>
    <n v="23"/>
    <x v="514"/>
    <x v="0"/>
    <n v="11.9"/>
    <n v="1.9"/>
    <n v="34475.980000000003"/>
    <s v="Labor"/>
    <n v="25754.53"/>
    <n v="4.0999999999999996"/>
    <x v="20"/>
    <x v="1"/>
    <x v="3"/>
    <n v="25754.53"/>
    <n v="8721.4500000000007"/>
    <n v="0.747"/>
    <n v="1"/>
  </r>
  <r>
    <x v="1528"/>
    <d v="2025-08-09T00:00:00"/>
    <d v="2025-08-18T00:00:00"/>
    <x v="0"/>
    <s v="36-55"/>
    <s v="Male"/>
    <x v="3"/>
    <s v="Infection"/>
    <x v="0"/>
    <n v="9"/>
    <s v="Yes"/>
    <n v="81"/>
    <x v="83"/>
    <x v="1"/>
    <n v="10.8"/>
    <n v="2.8"/>
    <n v="14896.46"/>
    <s v="Labor"/>
    <n v="9809.81"/>
    <n v="2.8"/>
    <x v="14"/>
    <x v="1"/>
    <x v="5"/>
    <n v="9809.81"/>
    <n v="5086.6499999999996"/>
    <n v="0.65900000000000003"/>
    <n v="1"/>
  </r>
  <r>
    <x v="1529"/>
    <d v="2026-10-26T00:00:00"/>
    <d v="2026-10-26T21:36:00"/>
    <x v="6"/>
    <s v="56+"/>
    <s v="Male"/>
    <x v="3"/>
    <s v="Neurological"/>
    <x v="1"/>
    <n v="0.9"/>
    <s v="Yes"/>
    <n v="54"/>
    <x v="227"/>
    <x v="0"/>
    <n v="9"/>
    <n v="1"/>
    <n v="3163.45"/>
    <s v="Labor"/>
    <n v="1635.55"/>
    <n v="3.7"/>
    <x v="0"/>
    <x v="0"/>
    <x v="0"/>
    <n v="1635.55"/>
    <n v="1527.9"/>
    <n v="0.51700000000000002"/>
    <n v="1"/>
  </r>
  <r>
    <x v="1530"/>
    <d v="2026-10-30T00:00:00"/>
    <d v="2026-11-05T14:24:00"/>
    <x v="2"/>
    <s v="56+"/>
    <s v="Male"/>
    <x v="1"/>
    <s v="Respiratory"/>
    <x v="0"/>
    <n v="6.6"/>
    <s v="Yes"/>
    <n v="79"/>
    <x v="278"/>
    <x v="0"/>
    <n v="13"/>
    <n v="1"/>
    <n v="7308.93"/>
    <s v="Equipment"/>
    <n v="3882.91"/>
    <n v="3.2"/>
    <x v="0"/>
    <x v="0"/>
    <x v="3"/>
    <n v="3882.91"/>
    <n v="3426.02"/>
    <n v="0.53100000000000003"/>
    <n v="1"/>
  </r>
  <r>
    <x v="1531"/>
    <d v="2025-07-12T00:00:00"/>
    <d v="2025-07-13T04:48:00"/>
    <x v="1"/>
    <s v="18-35"/>
    <s v="Female"/>
    <x v="1"/>
    <s v="Cardiac"/>
    <x v="0"/>
    <n v="1.2"/>
    <s v="No"/>
    <n v="100"/>
    <x v="476"/>
    <x v="1"/>
    <n v="8.9"/>
    <n v="0.9"/>
    <n v="2452.06"/>
    <s v="Labor"/>
    <n v="1551.69"/>
    <n v="3.7"/>
    <x v="20"/>
    <x v="1"/>
    <x v="5"/>
    <n v="1551.69"/>
    <n v="900.37"/>
    <n v="0.63300000000000001"/>
    <n v="0"/>
  </r>
  <r>
    <x v="1532"/>
    <d v="2025-03-18T00:00:00"/>
    <d v="2025-03-24T16:48:00"/>
    <x v="4"/>
    <s v="0-17"/>
    <s v="Male"/>
    <x v="3"/>
    <s v="General"/>
    <x v="1"/>
    <n v="6.7"/>
    <s v="Yes"/>
    <n v="26"/>
    <x v="120"/>
    <x v="2"/>
    <n v="10.6"/>
    <n v="0.6"/>
    <n v="17554.509999999998"/>
    <s v="Supplies"/>
    <n v="11429.67"/>
    <n v="3.8"/>
    <x v="23"/>
    <x v="1"/>
    <x v="0"/>
    <n v="11429.67"/>
    <n v="6124.84"/>
    <n v="0.65100000000000002"/>
    <n v="1"/>
  </r>
  <r>
    <x v="1533"/>
    <d v="2025-01-24T00:00:00"/>
    <d v="2025-01-25T00:00:00"/>
    <x v="1"/>
    <s v="36-55"/>
    <s v="Female"/>
    <x v="1"/>
    <s v="Cardiac"/>
    <x v="1"/>
    <n v="1"/>
    <s v="Yes"/>
    <n v="31"/>
    <x v="207"/>
    <x v="1"/>
    <n v="10.5"/>
    <n v="0.5"/>
    <n v="1980.14"/>
    <s v="Supplies"/>
    <n v="917.61"/>
    <n v="4.0999999999999996"/>
    <x v="22"/>
    <x v="1"/>
    <x v="3"/>
    <n v="917.61"/>
    <n v="1062.53"/>
    <n v="0.46300000000000002"/>
    <n v="1"/>
  </r>
  <r>
    <x v="1534"/>
    <d v="2026-04-06T00:00:00"/>
    <d v="2026-04-09T09:36:00"/>
    <x v="7"/>
    <s v="36-55"/>
    <s v="Male"/>
    <x v="3"/>
    <s v="Digestive"/>
    <x v="0"/>
    <n v="3.4"/>
    <s v="Yes"/>
    <n v="74"/>
    <x v="349"/>
    <x v="1"/>
    <n v="9.1999999999999993"/>
    <n v="1.2"/>
    <n v="8022.84"/>
    <s v="Labor"/>
    <n v="4314.03"/>
    <n v="4.0999999999999996"/>
    <x v="12"/>
    <x v="0"/>
    <x v="0"/>
    <n v="4314.03"/>
    <n v="3708.81"/>
    <n v="0.53800000000000003"/>
    <n v="1"/>
  </r>
  <r>
    <x v="1535"/>
    <d v="2026-06-20T00:00:00"/>
    <d v="2026-06-22T14:24:00"/>
    <x v="4"/>
    <s v="0-17"/>
    <s v="Male"/>
    <x v="0"/>
    <s v="Injury"/>
    <x v="1"/>
    <n v="2.6"/>
    <s v="Yes"/>
    <n v="39"/>
    <x v="204"/>
    <x v="1"/>
    <n v="9.3000000000000007"/>
    <n v="1.3"/>
    <n v="18197.79"/>
    <s v="Labor"/>
    <n v="10570.89"/>
    <n v="4.4000000000000004"/>
    <x v="17"/>
    <x v="0"/>
    <x v="5"/>
    <n v="10570.89"/>
    <n v="7626.9"/>
    <n v="0.58099999999999996"/>
    <n v="1"/>
  </r>
  <r>
    <x v="1536"/>
    <d v="2026-12-20T00:00:00"/>
    <d v="2026-12-21T19:12:00"/>
    <x v="0"/>
    <s v="0-17"/>
    <s v="Female"/>
    <x v="3"/>
    <s v="Digestive"/>
    <x v="1"/>
    <n v="1.8"/>
    <s v="Yes"/>
    <n v="45"/>
    <x v="376"/>
    <x v="0"/>
    <n v="13.7"/>
    <n v="1.7"/>
    <n v="6301.48"/>
    <s v="Supplies"/>
    <n v="4373.4799999999996"/>
    <n v="3.5"/>
    <x v="2"/>
    <x v="0"/>
    <x v="4"/>
    <n v="4373.4799999999996"/>
    <n v="1928"/>
    <n v="0.69399999999999995"/>
    <n v="1"/>
  </r>
  <r>
    <x v="1537"/>
    <d v="2026-04-11T00:00:00"/>
    <d v="2026-04-11T21:36:00"/>
    <x v="6"/>
    <s v="36-55"/>
    <s v="Female"/>
    <x v="2"/>
    <s v="Cardiac"/>
    <x v="0"/>
    <n v="0.9"/>
    <s v="Yes"/>
    <n v="56"/>
    <x v="233"/>
    <x v="1"/>
    <n v="9.5"/>
    <n v="1.5"/>
    <n v="3220.28"/>
    <s v="Supplies"/>
    <n v="1826.21"/>
    <n v="4.0999999999999996"/>
    <x v="12"/>
    <x v="0"/>
    <x v="5"/>
    <n v="1826.21"/>
    <n v="1394.07"/>
    <n v="0.56699999999999995"/>
    <n v="1"/>
  </r>
  <r>
    <x v="1538"/>
    <d v="2026-12-27T00:00:00"/>
    <d v="2027-01-02T21:36:00"/>
    <x v="3"/>
    <s v="56+"/>
    <s v="Male"/>
    <x v="0"/>
    <s v="Injury"/>
    <x v="1"/>
    <n v="6.9"/>
    <s v="Yes"/>
    <n v="87"/>
    <x v="578"/>
    <x v="0"/>
    <n v="10.4"/>
    <n v="0.4"/>
    <n v="8261.9599999999991"/>
    <s v="Labor"/>
    <n v="4974.7"/>
    <n v="3.6"/>
    <x v="2"/>
    <x v="0"/>
    <x v="4"/>
    <n v="4974.7"/>
    <n v="3287.26"/>
    <n v="0.60199999999999998"/>
    <n v="1"/>
  </r>
  <r>
    <x v="1539"/>
    <d v="2025-07-19T00:00:00"/>
    <d v="2025-07-23T19:12:00"/>
    <x v="4"/>
    <s v="56+"/>
    <s v="Male"/>
    <x v="0"/>
    <s v="General"/>
    <x v="0"/>
    <n v="4.8"/>
    <s v="Yes"/>
    <n v="87"/>
    <x v="631"/>
    <x v="1"/>
    <n v="10.4"/>
    <n v="2.4"/>
    <n v="14463.55"/>
    <s v="Equipment"/>
    <n v="9239.39"/>
    <n v="2.6"/>
    <x v="20"/>
    <x v="1"/>
    <x v="5"/>
    <n v="9239.39"/>
    <n v="5224.16"/>
    <n v="0.63900000000000001"/>
    <n v="1"/>
  </r>
  <r>
    <x v="1540"/>
    <d v="2026-06-08T00:00:00"/>
    <d v="2026-06-08T21:36:00"/>
    <x v="6"/>
    <s v="18-35"/>
    <s v="Female"/>
    <x v="1"/>
    <s v="General"/>
    <x v="1"/>
    <n v="0.9"/>
    <s v="No"/>
    <n v="48"/>
    <x v="533"/>
    <x v="1"/>
    <n v="10"/>
    <n v="2"/>
    <n v="4311.2700000000004"/>
    <s v="Labor"/>
    <n v="2183.5500000000002"/>
    <n v="3.4"/>
    <x v="17"/>
    <x v="0"/>
    <x v="4"/>
    <n v="2183.5500000000002"/>
    <n v="2127.7199999999998"/>
    <n v="0.50600000000000001"/>
    <n v="0"/>
  </r>
  <r>
    <x v="1541"/>
    <d v="2026-12-26T00:00:00"/>
    <d v="2026-12-30T12:00:00"/>
    <x v="4"/>
    <s v="18-35"/>
    <s v="Male"/>
    <x v="2"/>
    <s v="Infection"/>
    <x v="1"/>
    <n v="4.5"/>
    <s v="Yes"/>
    <n v="69"/>
    <x v="515"/>
    <x v="1"/>
    <n v="12.5"/>
    <n v="0.5"/>
    <n v="18468.36"/>
    <s v="Labor"/>
    <n v="13031.05"/>
    <n v="3.6"/>
    <x v="2"/>
    <x v="0"/>
    <x v="6"/>
    <n v="13031.05"/>
    <n v="5437.31"/>
    <n v="0.70599999999999996"/>
    <n v="1"/>
  </r>
  <r>
    <x v="1542"/>
    <d v="2025-06-09T00:00:00"/>
    <d v="2025-06-09T04:48:00"/>
    <x v="1"/>
    <s v="0-17"/>
    <s v="Female"/>
    <x v="3"/>
    <s v="General"/>
    <x v="2"/>
    <n v="0.2"/>
    <s v="Yes"/>
    <n v="31"/>
    <x v="652"/>
    <x v="0"/>
    <n v="10.199999999999999"/>
    <n v="2.2000000000000002"/>
    <n v="2190.6"/>
    <s v="Labor"/>
    <n v="1356.29"/>
    <n v="4.2"/>
    <x v="4"/>
    <x v="1"/>
    <x v="0"/>
    <n v="1356.29"/>
    <n v="834.31"/>
    <n v="0.61899999999999999"/>
    <n v="1"/>
  </r>
  <r>
    <x v="1543"/>
    <d v="2026-03-06T00:00:00"/>
    <d v="2026-03-08T02:24:00"/>
    <x v="4"/>
    <s v="36-55"/>
    <s v="Female"/>
    <x v="0"/>
    <s v="Injury"/>
    <x v="0"/>
    <n v="2.1"/>
    <s v="Yes"/>
    <n v="78"/>
    <x v="484"/>
    <x v="1"/>
    <n v="14.1"/>
    <n v="2.1"/>
    <n v="12885.94"/>
    <s v="Supplies"/>
    <n v="7960.03"/>
    <n v="2.6"/>
    <x v="15"/>
    <x v="0"/>
    <x v="5"/>
    <n v="7960.03"/>
    <n v="4925.91"/>
    <n v="0.61799999999999999"/>
    <n v="1"/>
  </r>
  <r>
    <x v="1544"/>
    <d v="2026-10-16T00:00:00"/>
    <d v="2026-10-25T04:48:00"/>
    <x v="4"/>
    <s v="56+"/>
    <s v="Female"/>
    <x v="0"/>
    <s v="Respiratory"/>
    <x v="0"/>
    <n v="9.1999999999999993"/>
    <s v="Yes"/>
    <n v="63"/>
    <x v="653"/>
    <x v="1"/>
    <n v="11.4"/>
    <n v="1.4"/>
    <n v="24752.04"/>
    <s v="Labor"/>
    <n v="18418.57"/>
    <n v="3.4"/>
    <x v="0"/>
    <x v="0"/>
    <x v="5"/>
    <n v="18418.57"/>
    <n v="6333.47"/>
    <n v="0.74399999999999999"/>
    <n v="1"/>
  </r>
  <r>
    <x v="1545"/>
    <d v="2026-12-05T00:00:00"/>
    <d v="2026-12-05T16:48:00"/>
    <x v="1"/>
    <s v="56+"/>
    <s v="Female"/>
    <x v="0"/>
    <s v="Cardiac"/>
    <x v="2"/>
    <n v="0.7"/>
    <s v="No"/>
    <n v="106"/>
    <x v="394"/>
    <x v="1"/>
    <n v="8.9"/>
    <n v="0.9"/>
    <n v="2018.65"/>
    <s v="Supplies"/>
    <n v="1261.04"/>
    <n v="3.4"/>
    <x v="2"/>
    <x v="0"/>
    <x v="6"/>
    <n v="1261.04"/>
    <n v="757.61"/>
    <n v="0.625"/>
    <n v="0"/>
  </r>
  <r>
    <x v="1546"/>
    <d v="2026-02-21T00:00:00"/>
    <d v="2026-02-27T19:12:00"/>
    <x v="3"/>
    <s v="36-55"/>
    <s v="Female"/>
    <x v="2"/>
    <s v="Respiratory"/>
    <x v="0"/>
    <n v="6.8"/>
    <s v="Yes"/>
    <n v="42"/>
    <x v="247"/>
    <x v="0"/>
    <n v="10"/>
    <n v="2"/>
    <n v="12725.78"/>
    <s v="Labor"/>
    <n v="6983.53"/>
    <n v="4.2"/>
    <x v="5"/>
    <x v="0"/>
    <x v="6"/>
    <n v="6983.53"/>
    <n v="5742.25"/>
    <n v="0.54900000000000004"/>
    <n v="1"/>
  </r>
  <r>
    <x v="1547"/>
    <d v="2025-08-03T00:00:00"/>
    <d v="2025-08-04T00:00:00"/>
    <x v="1"/>
    <s v="0-17"/>
    <s v="Male"/>
    <x v="2"/>
    <s v="Cardiac"/>
    <x v="1"/>
    <n v="1"/>
    <s v="No"/>
    <n v="67"/>
    <x v="19"/>
    <x v="1"/>
    <n v="11.8"/>
    <n v="1.8"/>
    <n v="2932.89"/>
    <s v="Labor"/>
    <n v="1650.52"/>
    <n v="4"/>
    <x v="14"/>
    <x v="1"/>
    <x v="6"/>
    <n v="1650.52"/>
    <n v="1282.3699999999999"/>
    <n v="0.56299999999999994"/>
    <n v="0"/>
  </r>
  <r>
    <x v="1548"/>
    <d v="2026-01-28T00:00:00"/>
    <d v="2026-02-01T07:12:00"/>
    <x v="2"/>
    <s v="18-35"/>
    <s v="Male"/>
    <x v="2"/>
    <s v="Cardiac"/>
    <x v="0"/>
    <n v="4.3"/>
    <s v="Yes"/>
    <n v="60"/>
    <x v="618"/>
    <x v="1"/>
    <n v="11.2"/>
    <n v="3.2"/>
    <n v="6921.87"/>
    <s v="Supplies"/>
    <n v="3931.09"/>
    <n v="2.8"/>
    <x v="9"/>
    <x v="0"/>
    <x v="1"/>
    <n v="3931.09"/>
    <n v="2990.78"/>
    <n v="0.56799999999999995"/>
    <n v="1"/>
  </r>
  <r>
    <x v="1549"/>
    <d v="2026-05-06T00:00:00"/>
    <d v="2026-05-07T12:00:00"/>
    <x v="0"/>
    <s v="56+"/>
    <s v="Male"/>
    <x v="0"/>
    <s v="Injury"/>
    <x v="0"/>
    <n v="1.5"/>
    <s v="Yes"/>
    <n v="62"/>
    <x v="566"/>
    <x v="2"/>
    <n v="11.5"/>
    <n v="1.5"/>
    <n v="8867.89"/>
    <s v="Supplies"/>
    <n v="5752.99"/>
    <n v="3.5"/>
    <x v="11"/>
    <x v="0"/>
    <x v="2"/>
    <n v="5752.99"/>
    <n v="3114.9"/>
    <n v="0.64900000000000002"/>
    <n v="1"/>
  </r>
  <r>
    <x v="1550"/>
    <d v="2025-12-18T00:00:00"/>
    <d v="2025-12-21T21:36:00"/>
    <x v="2"/>
    <s v="18-35"/>
    <s v="Male"/>
    <x v="0"/>
    <s v="General"/>
    <x v="0"/>
    <n v="3.9"/>
    <s v="Yes"/>
    <n v="67"/>
    <x v="29"/>
    <x v="2"/>
    <n v="11.6"/>
    <n v="1.6"/>
    <n v="6266.76"/>
    <s v="Labor"/>
    <n v="3160.21"/>
    <n v="3.3"/>
    <x v="7"/>
    <x v="1"/>
    <x v="2"/>
    <n v="3160.21"/>
    <n v="3106.55"/>
    <n v="0.504"/>
    <n v="1"/>
  </r>
  <r>
    <x v="1551"/>
    <d v="2025-05-03T00:00:00"/>
    <d v="2025-05-03T02:24:00"/>
    <x v="1"/>
    <s v="18-35"/>
    <s v="Female"/>
    <x v="0"/>
    <s v="General"/>
    <x v="1"/>
    <n v="0.1"/>
    <s v="Yes"/>
    <n v="74"/>
    <x v="34"/>
    <x v="1"/>
    <n v="10.199999999999999"/>
    <n v="2.2000000000000002"/>
    <n v="2323.4899999999998"/>
    <s v="Supplies"/>
    <n v="1249.33"/>
    <n v="3.6"/>
    <x v="16"/>
    <x v="1"/>
    <x v="6"/>
    <n v="1249.33"/>
    <n v="1074.1600000000001"/>
    <n v="0.53800000000000003"/>
    <n v="1"/>
  </r>
  <r>
    <x v="1552"/>
    <d v="2025-10-25T00:00:00"/>
    <d v="2025-10-25T16:48:00"/>
    <x v="1"/>
    <s v="56+"/>
    <s v="Male"/>
    <x v="1"/>
    <s v="Neurological"/>
    <x v="0"/>
    <n v="0.7"/>
    <s v="No"/>
    <n v="103"/>
    <x v="506"/>
    <x v="0"/>
    <n v="12.2"/>
    <n v="2.2000000000000002"/>
    <n v="2150.09"/>
    <s v="Supplies"/>
    <n v="1349.53"/>
    <n v="3.3"/>
    <x v="8"/>
    <x v="1"/>
    <x v="5"/>
    <n v="1349.53"/>
    <n v="800.56"/>
    <n v="0.628"/>
    <n v="0"/>
  </r>
  <r>
    <x v="1553"/>
    <d v="2025-11-22T00:00:00"/>
    <d v="2025-11-24T07:12:00"/>
    <x v="1"/>
    <s v="56+"/>
    <s v="Female"/>
    <x v="0"/>
    <s v="Cardiac"/>
    <x v="0"/>
    <n v="2.2999999999999998"/>
    <s v="Yes"/>
    <n v="109"/>
    <x v="568"/>
    <x v="1"/>
    <n v="12.6"/>
    <n v="2.6"/>
    <n v="2495.9"/>
    <s v="Supplies"/>
    <n v="1209.98"/>
    <n v="2.7"/>
    <x v="6"/>
    <x v="1"/>
    <x v="6"/>
    <n v="1209.98"/>
    <n v="1285.92"/>
    <n v="0.48499999999999999"/>
    <n v="1"/>
  </r>
  <r>
    <x v="1554"/>
    <d v="2025-08-19T00:00:00"/>
    <d v="2025-08-22T07:12:00"/>
    <x v="7"/>
    <s v="56+"/>
    <s v="Female"/>
    <x v="0"/>
    <s v="Cardiac"/>
    <x v="0"/>
    <n v="3.3"/>
    <s v="No"/>
    <n v="74"/>
    <x v="643"/>
    <x v="0"/>
    <n v="14.6"/>
    <n v="2.6"/>
    <n v="13494.49"/>
    <s v="Labor"/>
    <n v="8206.4699999999993"/>
    <n v="3.2"/>
    <x v="14"/>
    <x v="1"/>
    <x v="0"/>
    <n v="8206.4699999999993"/>
    <n v="5288.02"/>
    <n v="0.60799999999999998"/>
    <n v="0"/>
  </r>
  <r>
    <x v="1555"/>
    <d v="2026-05-11T00:00:00"/>
    <d v="2026-05-12T16:48:00"/>
    <x v="0"/>
    <s v="18-35"/>
    <s v="Female"/>
    <x v="2"/>
    <s v="Digestive"/>
    <x v="0"/>
    <n v="1.7"/>
    <s v="Yes"/>
    <n v="87"/>
    <x v="469"/>
    <x v="1"/>
    <n v="14.1"/>
    <n v="2.1"/>
    <n v="13073.02"/>
    <s v="Supplies"/>
    <n v="7274.14"/>
    <n v="2.5"/>
    <x v="11"/>
    <x v="0"/>
    <x v="0"/>
    <n v="7274.14"/>
    <n v="5798.88"/>
    <n v="0.55600000000000005"/>
    <n v="1"/>
  </r>
  <r>
    <x v="1556"/>
    <d v="2025-09-25T00:00:00"/>
    <d v="2025-10-04T00:00:00"/>
    <x v="4"/>
    <s v="36-55"/>
    <s v="Female"/>
    <x v="1"/>
    <s v="Neurological"/>
    <x v="0"/>
    <n v="9"/>
    <s v="Yes"/>
    <n v="105"/>
    <x v="81"/>
    <x v="1"/>
    <n v="10.199999999999999"/>
    <n v="2.2000000000000002"/>
    <n v="18843.43"/>
    <s v="Supplies"/>
    <n v="13469.14"/>
    <n v="2.9"/>
    <x v="3"/>
    <x v="1"/>
    <x v="2"/>
    <n v="13469.14"/>
    <n v="5374.29"/>
    <n v="0.71499999999999997"/>
    <n v="1"/>
  </r>
  <r>
    <x v="1557"/>
    <d v="2025-09-01T00:00:00"/>
    <d v="2025-09-10T12:00:00"/>
    <x v="2"/>
    <s v="36-55"/>
    <s v="Female"/>
    <x v="0"/>
    <s v="Respiratory"/>
    <x v="0"/>
    <n v="9.5"/>
    <s v="Yes"/>
    <n v="35"/>
    <x v="306"/>
    <x v="1"/>
    <n v="12.8"/>
    <n v="0.8"/>
    <n v="8779.75"/>
    <s v="Supplies"/>
    <n v="5360.9"/>
    <n v="4.2"/>
    <x v="3"/>
    <x v="1"/>
    <x v="0"/>
    <n v="5360.9"/>
    <n v="3418.85"/>
    <n v="0.61099999999999999"/>
    <n v="1"/>
  </r>
  <r>
    <x v="1558"/>
    <d v="2026-01-10T00:00:00"/>
    <d v="2026-01-12T19:12:00"/>
    <x v="3"/>
    <s v="56+"/>
    <s v="Male"/>
    <x v="0"/>
    <s v="Cardiac"/>
    <x v="0"/>
    <n v="2.8"/>
    <s v="Yes"/>
    <n v="88"/>
    <x v="162"/>
    <x v="1"/>
    <n v="9.3000000000000007"/>
    <n v="1.3"/>
    <n v="9603.42"/>
    <s v="Labor"/>
    <n v="4916.3500000000004"/>
    <n v="3.9"/>
    <x v="9"/>
    <x v="0"/>
    <x v="5"/>
    <n v="4916.3500000000004"/>
    <n v="4687.07"/>
    <n v="0.51200000000000001"/>
    <n v="1"/>
  </r>
  <r>
    <x v="1559"/>
    <d v="2026-02-15T00:00:00"/>
    <d v="2026-02-16T09:36:00"/>
    <x v="5"/>
    <s v="56+"/>
    <s v="Female"/>
    <x v="1"/>
    <s v="General"/>
    <x v="0"/>
    <n v="1.4"/>
    <s v="Yes"/>
    <n v="31"/>
    <x v="188"/>
    <x v="1"/>
    <n v="10.1"/>
    <n v="2.1"/>
    <n v="17005.79"/>
    <s v="Labor"/>
    <n v="11180.54"/>
    <n v="3.4"/>
    <x v="5"/>
    <x v="0"/>
    <x v="4"/>
    <n v="11180.54"/>
    <n v="5825.25"/>
    <n v="0.65700000000000003"/>
    <n v="1"/>
  </r>
  <r>
    <x v="1560"/>
    <d v="2025-11-02T00:00:00"/>
    <d v="2025-11-04T19:12:00"/>
    <x v="2"/>
    <s v="56+"/>
    <s v="Male"/>
    <x v="3"/>
    <s v="Injury"/>
    <x v="1"/>
    <n v="2.8"/>
    <s v="Yes"/>
    <n v="28"/>
    <x v="470"/>
    <x v="1"/>
    <n v="12"/>
    <n v="0"/>
    <n v="4832.2"/>
    <s v="Labor"/>
    <n v="2855.03"/>
    <n v="3.6"/>
    <x v="6"/>
    <x v="1"/>
    <x v="6"/>
    <n v="2855.03"/>
    <n v="1977.17"/>
    <n v="0.59099999999999997"/>
    <n v="1"/>
  </r>
  <r>
    <x v="1561"/>
    <d v="2025-07-25T00:00:00"/>
    <d v="2025-08-03T12:00:00"/>
    <x v="5"/>
    <s v="18-35"/>
    <s v="Female"/>
    <x v="2"/>
    <s v="Neurological"/>
    <x v="0"/>
    <n v="9.5"/>
    <s v="Yes"/>
    <n v="52"/>
    <x v="175"/>
    <x v="1"/>
    <n v="11"/>
    <n v="1"/>
    <n v="36486.57"/>
    <s v="Supplies"/>
    <n v="21219.82"/>
    <n v="3.9"/>
    <x v="20"/>
    <x v="1"/>
    <x v="3"/>
    <n v="21219.82"/>
    <n v="15266.75"/>
    <n v="0.58199999999999996"/>
    <n v="1"/>
  </r>
  <r>
    <x v="1562"/>
    <d v="2026-11-08T00:00:00"/>
    <d v="2026-11-10T21:36:00"/>
    <x v="3"/>
    <s v="56+"/>
    <s v="Male"/>
    <x v="0"/>
    <s v="Neurological"/>
    <x v="0"/>
    <n v="2.9"/>
    <s v="Yes"/>
    <n v="82"/>
    <x v="654"/>
    <x v="1"/>
    <n v="10.4"/>
    <n v="2.4"/>
    <n v="7598.86"/>
    <s v="Labor"/>
    <n v="4057.73"/>
    <n v="3.1"/>
    <x v="18"/>
    <x v="0"/>
    <x v="4"/>
    <n v="4057.73"/>
    <n v="3541.13"/>
    <n v="0.53400000000000003"/>
    <n v="1"/>
  </r>
  <r>
    <x v="1563"/>
    <d v="2025-02-23T00:00:00"/>
    <d v="2025-02-23T09:36:00"/>
    <x v="7"/>
    <s v="36-55"/>
    <s v="Male"/>
    <x v="2"/>
    <s v="Digestive"/>
    <x v="0"/>
    <n v="0.4"/>
    <s v="No"/>
    <n v="80"/>
    <x v="421"/>
    <x v="0"/>
    <n v="12.8"/>
    <n v="0.8"/>
    <n v="6444.62"/>
    <s v="Labor"/>
    <n v="3677.05"/>
    <n v="3.3"/>
    <x v="13"/>
    <x v="1"/>
    <x v="4"/>
    <n v="3677.05"/>
    <n v="2767.57"/>
    <n v="0.57099999999999995"/>
    <n v="0"/>
  </r>
  <r>
    <x v="1564"/>
    <d v="2025-05-10T00:00:00"/>
    <d v="2025-05-11T14:24:00"/>
    <x v="1"/>
    <s v="0-17"/>
    <s v="Female"/>
    <x v="3"/>
    <s v="Cardiac"/>
    <x v="0"/>
    <n v="1.6"/>
    <s v="Yes"/>
    <n v="83"/>
    <x v="655"/>
    <x v="1"/>
    <n v="10.7"/>
    <n v="2.7"/>
    <n v="1885.33"/>
    <s v="Equipment"/>
    <n v="1238.83"/>
    <n v="2.8"/>
    <x v="16"/>
    <x v="1"/>
    <x v="5"/>
    <n v="1238.83"/>
    <n v="646.5"/>
    <n v="0.65700000000000003"/>
    <n v="1"/>
  </r>
  <r>
    <x v="1565"/>
    <d v="2026-09-18T00:00:00"/>
    <d v="2026-09-19T12:00:00"/>
    <x v="2"/>
    <s v="0-17"/>
    <s v="Female"/>
    <x v="2"/>
    <s v="Respiratory"/>
    <x v="1"/>
    <n v="1.5"/>
    <s v="Yes"/>
    <n v="69"/>
    <x v="142"/>
    <x v="0"/>
    <n v="10.3"/>
    <n v="0.3"/>
    <n v="3333.2"/>
    <s v="Labor"/>
    <n v="1851.26"/>
    <n v="4.0999999999999996"/>
    <x v="19"/>
    <x v="0"/>
    <x v="3"/>
    <n v="1851.26"/>
    <n v="1481.94"/>
    <n v="0.55500000000000005"/>
    <n v="1"/>
  </r>
  <r>
    <x v="1566"/>
    <d v="2025-06-09T00:00:00"/>
    <d v="2025-06-09T16:48:00"/>
    <x v="1"/>
    <s v="36-55"/>
    <s v="Female"/>
    <x v="0"/>
    <s v="Respiratory"/>
    <x v="2"/>
    <n v="0.7"/>
    <s v="Yes"/>
    <n v="67"/>
    <x v="507"/>
    <x v="2"/>
    <n v="13.2"/>
    <n v="1.2"/>
    <n v="1621.48"/>
    <s v="Labor"/>
    <n v="1004.61"/>
    <n v="2.9"/>
    <x v="4"/>
    <x v="1"/>
    <x v="4"/>
    <n v="1004.61"/>
    <n v="616.87"/>
    <n v="0.62"/>
    <n v="1"/>
  </r>
  <r>
    <x v="1567"/>
    <d v="2026-08-24T00:00:00"/>
    <d v="2026-08-24T19:12:00"/>
    <x v="7"/>
    <s v="18-35"/>
    <s v="Male"/>
    <x v="0"/>
    <s v="General"/>
    <x v="0"/>
    <n v="0.8"/>
    <s v="Yes"/>
    <n v="57"/>
    <x v="117"/>
    <x v="0"/>
    <n v="9.8000000000000007"/>
    <n v="1.8"/>
    <n v="7390.65"/>
    <s v="Equipment"/>
    <n v="4372.4799999999996"/>
    <n v="4"/>
    <x v="21"/>
    <x v="0"/>
    <x v="4"/>
    <n v="4372.4799999999996"/>
    <n v="3018.17"/>
    <n v="0.59199999999999997"/>
    <n v="1"/>
  </r>
  <r>
    <x v="1568"/>
    <d v="2025-06-05T00:00:00"/>
    <d v="2025-06-05T07:12:00"/>
    <x v="0"/>
    <s v="56+"/>
    <s v="Male"/>
    <x v="3"/>
    <s v="Infection"/>
    <x v="1"/>
    <n v="0.3"/>
    <s v="Yes"/>
    <n v="32"/>
    <x v="437"/>
    <x v="2"/>
    <n v="10.8"/>
    <n v="0.8"/>
    <n v="8168.23"/>
    <s v="Labor"/>
    <n v="5510.88"/>
    <n v="4"/>
    <x v="4"/>
    <x v="1"/>
    <x v="2"/>
    <n v="5510.88"/>
    <n v="2657.35"/>
    <n v="0.67500000000000004"/>
    <n v="1"/>
  </r>
  <r>
    <x v="1569"/>
    <d v="2026-08-30T00:00:00"/>
    <d v="2026-08-31T09:36:00"/>
    <x v="0"/>
    <s v="56+"/>
    <s v="Male"/>
    <x v="1"/>
    <s v="Infection"/>
    <x v="1"/>
    <n v="1.4"/>
    <s v="No"/>
    <n v="30"/>
    <x v="45"/>
    <x v="1"/>
    <n v="8.8000000000000007"/>
    <n v="0.8"/>
    <n v="11146.95"/>
    <s v="Equipment"/>
    <n v="5984.43"/>
    <n v="4.2"/>
    <x v="21"/>
    <x v="0"/>
    <x v="6"/>
    <n v="5984.43"/>
    <n v="5162.5200000000004"/>
    <n v="0.53700000000000003"/>
    <n v="0"/>
  </r>
  <r>
    <x v="1570"/>
    <d v="2026-03-21T00:00:00"/>
    <d v="2026-03-23T09:36:00"/>
    <x v="0"/>
    <s v="0-17"/>
    <s v="Female"/>
    <x v="1"/>
    <s v="Injury"/>
    <x v="1"/>
    <n v="2.4"/>
    <s v="Yes"/>
    <n v="30"/>
    <x v="520"/>
    <x v="1"/>
    <n v="14.1"/>
    <n v="2.1"/>
    <n v="8752.76"/>
    <s v="Labor"/>
    <n v="5134.3999999999996"/>
    <n v="3.9"/>
    <x v="15"/>
    <x v="0"/>
    <x v="6"/>
    <n v="5134.3999999999996"/>
    <n v="3618.36"/>
    <n v="0.58699999999999997"/>
    <n v="1"/>
  </r>
  <r>
    <x v="1571"/>
    <d v="2025-10-19T00:00:00"/>
    <d v="2025-10-19T16:48:00"/>
    <x v="1"/>
    <s v="36-55"/>
    <s v="Female"/>
    <x v="0"/>
    <s v="General"/>
    <x v="2"/>
    <n v="0.7"/>
    <s v="Yes"/>
    <n v="81"/>
    <x v="610"/>
    <x v="1"/>
    <n v="9.4"/>
    <n v="1.4"/>
    <n v="2237.44"/>
    <s v="Labor"/>
    <n v="1283.04"/>
    <n v="3.5"/>
    <x v="8"/>
    <x v="1"/>
    <x v="6"/>
    <n v="1283.04"/>
    <n v="954.4"/>
    <n v="0.57299999999999995"/>
    <n v="1"/>
  </r>
  <r>
    <x v="1572"/>
    <d v="2025-03-21T00:00:00"/>
    <d v="2025-03-25T19:12:00"/>
    <x v="6"/>
    <s v="18-35"/>
    <s v="Male"/>
    <x v="2"/>
    <s v="Digestive"/>
    <x v="0"/>
    <n v="4.8"/>
    <s v="Yes"/>
    <n v="71"/>
    <x v="517"/>
    <x v="1"/>
    <n v="8.4"/>
    <n v="0.4"/>
    <n v="4890.76"/>
    <s v="Labor"/>
    <n v="2839.92"/>
    <n v="3.7"/>
    <x v="23"/>
    <x v="1"/>
    <x v="3"/>
    <n v="2839.92"/>
    <n v="2050.84"/>
    <n v="0.58099999999999996"/>
    <n v="1"/>
  </r>
  <r>
    <x v="1573"/>
    <d v="2025-11-20T00:00:00"/>
    <d v="2025-11-21T14:24:00"/>
    <x v="0"/>
    <s v="36-55"/>
    <s v="Female"/>
    <x v="0"/>
    <s v="Cardiac"/>
    <x v="2"/>
    <n v="1.6"/>
    <s v="No"/>
    <n v="39"/>
    <x v="133"/>
    <x v="1"/>
    <n v="9.4"/>
    <n v="1.4"/>
    <n v="5584.06"/>
    <s v="Equipment"/>
    <n v="3626.44"/>
    <n v="4.2"/>
    <x v="6"/>
    <x v="1"/>
    <x v="2"/>
    <n v="3626.44"/>
    <n v="1957.62"/>
    <n v="0.64900000000000002"/>
    <n v="0"/>
  </r>
  <r>
    <x v="1574"/>
    <d v="2025-01-12T00:00:00"/>
    <d v="2025-01-22T21:36:00"/>
    <x v="5"/>
    <s v="36-55"/>
    <s v="Male"/>
    <x v="0"/>
    <s v="Respiratory"/>
    <x v="2"/>
    <n v="10.9"/>
    <s v="Yes"/>
    <n v="5"/>
    <x v="638"/>
    <x v="0"/>
    <n v="9"/>
    <n v="1"/>
    <n v="31673.85"/>
    <s v="Supplies"/>
    <n v="23171.4"/>
    <n v="4.4000000000000004"/>
    <x v="22"/>
    <x v="1"/>
    <x v="6"/>
    <n v="23171.4"/>
    <n v="8502.4500000000007"/>
    <n v="0.73199999999999998"/>
    <n v="1"/>
  </r>
  <r>
    <x v="1575"/>
    <d v="2026-11-20T00:00:00"/>
    <d v="2026-11-23T00:00:00"/>
    <x v="2"/>
    <s v="56+"/>
    <s v="Female"/>
    <x v="1"/>
    <s v="Infection"/>
    <x v="0"/>
    <n v="3"/>
    <s v="Yes"/>
    <n v="61"/>
    <x v="582"/>
    <x v="0"/>
    <n v="14.4"/>
    <n v="2.4"/>
    <n v="5144.1499999999996"/>
    <s v="Labor"/>
    <n v="3191.21"/>
    <n v="2.9"/>
    <x v="18"/>
    <x v="0"/>
    <x v="3"/>
    <n v="3191.21"/>
    <n v="1952.94"/>
    <n v="0.62"/>
    <n v="1"/>
  </r>
  <r>
    <x v="1576"/>
    <d v="2025-08-13T00:00:00"/>
    <d v="2025-08-29T04:48:00"/>
    <x v="5"/>
    <s v="36-55"/>
    <s v="Male"/>
    <x v="0"/>
    <s v="Cardiac"/>
    <x v="1"/>
    <n v="16.2"/>
    <s v="Yes"/>
    <n v="27"/>
    <x v="252"/>
    <x v="0"/>
    <n v="9.1"/>
    <n v="1.1000000000000001"/>
    <n v="43140.66"/>
    <s v="Supplies"/>
    <n v="31031.25"/>
    <n v="4.4000000000000004"/>
    <x v="14"/>
    <x v="1"/>
    <x v="1"/>
    <n v="31031.25"/>
    <n v="12109.41"/>
    <n v="0.71899999999999997"/>
    <n v="1"/>
  </r>
  <r>
    <x v="1577"/>
    <d v="2026-11-27T00:00:00"/>
    <d v="2026-12-01T00:00:00"/>
    <x v="4"/>
    <s v="56+"/>
    <s v="Female"/>
    <x v="0"/>
    <s v="Digestive"/>
    <x v="1"/>
    <n v="4"/>
    <s v="Yes"/>
    <n v="65"/>
    <x v="555"/>
    <x v="2"/>
    <n v="8.6999999999999993"/>
    <n v="0.7"/>
    <n v="16654.14"/>
    <s v="Labor"/>
    <n v="11165.65"/>
    <n v="3"/>
    <x v="18"/>
    <x v="0"/>
    <x v="5"/>
    <n v="11165.65"/>
    <n v="5488.49"/>
    <n v="0.67"/>
    <n v="1"/>
  </r>
  <r>
    <x v="1578"/>
    <d v="2026-04-06T00:00:00"/>
    <d v="2026-04-06T14:24:00"/>
    <x v="0"/>
    <s v="56+"/>
    <s v="Female"/>
    <x v="3"/>
    <s v="Cardiac"/>
    <x v="0"/>
    <n v="0.6"/>
    <s v="Yes"/>
    <n v="63"/>
    <x v="349"/>
    <x v="2"/>
    <n v="11"/>
    <n v="1"/>
    <n v="8784.09"/>
    <s v="Labor"/>
    <n v="4999.97"/>
    <n v="3.8"/>
    <x v="12"/>
    <x v="0"/>
    <x v="0"/>
    <n v="4999.97"/>
    <n v="3784.12"/>
    <n v="0.56899999999999995"/>
    <n v="1"/>
  </r>
  <r>
    <x v="1579"/>
    <d v="2026-09-23T00:00:00"/>
    <d v="2026-09-23T21:36:00"/>
    <x v="1"/>
    <s v="36-55"/>
    <s v="Male"/>
    <x v="0"/>
    <s v="Respiratory"/>
    <x v="1"/>
    <n v="0.9"/>
    <s v="No"/>
    <n v="72"/>
    <x v="70"/>
    <x v="0"/>
    <n v="8"/>
    <n v="0"/>
    <n v="1639.8"/>
    <s v="Labor"/>
    <n v="791.89"/>
    <n v="4.4000000000000004"/>
    <x v="19"/>
    <x v="0"/>
    <x v="1"/>
    <n v="791.89"/>
    <n v="847.91"/>
    <n v="0.48299999999999998"/>
    <n v="0"/>
  </r>
  <r>
    <x v="1580"/>
    <d v="2025-05-11T00:00:00"/>
    <d v="2025-05-11T04:48:00"/>
    <x v="2"/>
    <s v="36-55"/>
    <s v="Male"/>
    <x v="1"/>
    <s v="Cardiac"/>
    <x v="0"/>
    <n v="0.2"/>
    <s v="No"/>
    <n v="93"/>
    <x v="304"/>
    <x v="2"/>
    <n v="9.5"/>
    <n v="1.5"/>
    <n v="3752.01"/>
    <s v="Equipment"/>
    <n v="1962.03"/>
    <n v="3.4"/>
    <x v="16"/>
    <x v="1"/>
    <x v="6"/>
    <n v="1962.03"/>
    <n v="1789.98"/>
    <n v="0.52300000000000002"/>
    <n v="0"/>
  </r>
  <r>
    <x v="1581"/>
    <d v="2026-03-04T00:00:00"/>
    <d v="2026-03-05T00:00:00"/>
    <x v="2"/>
    <s v="36-55"/>
    <s v="Male"/>
    <x v="2"/>
    <s v="Neurological"/>
    <x v="0"/>
    <n v="1"/>
    <s v="No"/>
    <n v="43"/>
    <x v="170"/>
    <x v="0"/>
    <n v="9"/>
    <n v="1"/>
    <n v="3357.28"/>
    <s v="Labor"/>
    <n v="1640.97"/>
    <n v="4.0999999999999996"/>
    <x v="15"/>
    <x v="0"/>
    <x v="1"/>
    <n v="1640.97"/>
    <n v="1716.31"/>
    <n v="0.48899999999999999"/>
    <n v="0"/>
  </r>
  <r>
    <x v="1582"/>
    <d v="2026-12-27T00:00:00"/>
    <d v="2026-12-30T07:12:00"/>
    <x v="0"/>
    <s v="0-17"/>
    <s v="Male"/>
    <x v="3"/>
    <s v="Infection"/>
    <x v="1"/>
    <n v="3.3"/>
    <s v="Yes"/>
    <n v="54"/>
    <x v="578"/>
    <x v="2"/>
    <n v="12"/>
    <n v="0"/>
    <n v="10477.56"/>
    <s v="Equipment"/>
    <n v="6741.96"/>
    <n v="3.9"/>
    <x v="2"/>
    <x v="0"/>
    <x v="4"/>
    <n v="6741.96"/>
    <n v="3735.6"/>
    <n v="0.64300000000000002"/>
    <n v="1"/>
  </r>
  <r>
    <x v="1583"/>
    <d v="2025-05-31T00:00:00"/>
    <d v="2025-06-03T02:24:00"/>
    <x v="3"/>
    <s v="56+"/>
    <s v="Male"/>
    <x v="1"/>
    <s v="Injury"/>
    <x v="2"/>
    <n v="3.1"/>
    <s v="No"/>
    <n v="59"/>
    <x v="219"/>
    <x v="1"/>
    <n v="10.8"/>
    <n v="0.8"/>
    <n v="8655.94"/>
    <s v="Supplies"/>
    <n v="5681.29"/>
    <n v="3.6"/>
    <x v="16"/>
    <x v="1"/>
    <x v="6"/>
    <n v="5681.29"/>
    <n v="2974.65"/>
    <n v="0.65600000000000003"/>
    <n v="0"/>
  </r>
  <r>
    <x v="1584"/>
    <d v="2025-05-03T00:00:00"/>
    <d v="2025-05-09T07:12:00"/>
    <x v="3"/>
    <s v="56+"/>
    <s v="Male"/>
    <x v="1"/>
    <s v="Infection"/>
    <x v="0"/>
    <n v="6.3"/>
    <s v="Yes"/>
    <n v="58"/>
    <x v="34"/>
    <x v="2"/>
    <n v="11.9"/>
    <n v="1.9"/>
    <n v="12155.73"/>
    <s v="Labor"/>
    <n v="6602.12"/>
    <n v="3.6"/>
    <x v="16"/>
    <x v="1"/>
    <x v="6"/>
    <n v="6602.12"/>
    <n v="5553.61"/>
    <n v="0.54300000000000004"/>
    <n v="1"/>
  </r>
  <r>
    <x v="1585"/>
    <d v="2026-08-18T00:00:00"/>
    <d v="2026-08-20T12:00:00"/>
    <x v="6"/>
    <s v="18-35"/>
    <s v="Male"/>
    <x v="0"/>
    <s v="Cardiac"/>
    <x v="1"/>
    <n v="2.5"/>
    <s v="No"/>
    <n v="46"/>
    <x v="137"/>
    <x v="1"/>
    <n v="9.1999999999999993"/>
    <n v="1.2"/>
    <n v="4168.13"/>
    <s v="Supplies"/>
    <n v="2628.05"/>
    <n v="4.0999999999999996"/>
    <x v="21"/>
    <x v="0"/>
    <x v="0"/>
    <n v="2628.05"/>
    <n v="1540.08"/>
    <n v="0.63100000000000001"/>
    <n v="0"/>
  </r>
  <r>
    <x v="1586"/>
    <d v="2025-12-28T00:00:00"/>
    <d v="2026-01-05T21:36:00"/>
    <x v="3"/>
    <s v="56+"/>
    <s v="Male"/>
    <x v="2"/>
    <s v="Neurological"/>
    <x v="0"/>
    <n v="8.9"/>
    <s v="Yes"/>
    <n v="51"/>
    <x v="656"/>
    <x v="0"/>
    <n v="10.4"/>
    <n v="2.4"/>
    <n v="12762.72"/>
    <s v="Supplies"/>
    <n v="8003.6"/>
    <n v="3.9"/>
    <x v="7"/>
    <x v="1"/>
    <x v="6"/>
    <n v="8003.6"/>
    <n v="4759.12"/>
    <n v="0.627"/>
    <n v="1"/>
  </r>
  <r>
    <x v="1587"/>
    <d v="2025-03-08T00:00:00"/>
    <d v="2025-03-09T21:36:00"/>
    <x v="1"/>
    <s v="18-35"/>
    <s v="Male"/>
    <x v="3"/>
    <s v="Infection"/>
    <x v="1"/>
    <n v="1.9"/>
    <s v="Yes"/>
    <n v="86"/>
    <x v="172"/>
    <x v="1"/>
    <n v="10.1"/>
    <n v="0.1"/>
    <n v="2243.56"/>
    <s v="Labor"/>
    <n v="1226.72"/>
    <n v="3.7"/>
    <x v="23"/>
    <x v="1"/>
    <x v="5"/>
    <n v="1226.72"/>
    <n v="1016.84"/>
    <n v="0.54700000000000004"/>
    <n v="1"/>
  </r>
  <r>
    <x v="1588"/>
    <d v="2026-10-13T00:00:00"/>
    <d v="2026-10-20T04:48:00"/>
    <x v="4"/>
    <s v="56+"/>
    <s v="Male"/>
    <x v="0"/>
    <s v="Respiratory"/>
    <x v="0"/>
    <n v="7.2"/>
    <s v="Yes"/>
    <n v="86"/>
    <x v="385"/>
    <x v="0"/>
    <n v="14.6"/>
    <n v="2.6"/>
    <n v="18445.2"/>
    <s v="Labor"/>
    <n v="11787.16"/>
    <n v="3.4"/>
    <x v="0"/>
    <x v="0"/>
    <x v="1"/>
    <n v="11787.16"/>
    <n v="6658.04"/>
    <n v="0.63900000000000001"/>
    <n v="1"/>
  </r>
  <r>
    <x v="1589"/>
    <d v="2026-04-21T00:00:00"/>
    <d v="2026-04-24T09:36:00"/>
    <x v="1"/>
    <s v="18-35"/>
    <s v="Male"/>
    <x v="1"/>
    <s v="Neurological"/>
    <x v="1"/>
    <n v="3.4"/>
    <s v="Yes"/>
    <n v="49"/>
    <x v="599"/>
    <x v="0"/>
    <n v="11.2"/>
    <n v="1.2"/>
    <n v="2011.14"/>
    <s v="Supplies"/>
    <n v="1301.06"/>
    <n v="3.4"/>
    <x v="12"/>
    <x v="0"/>
    <x v="0"/>
    <n v="1301.06"/>
    <n v="710.08"/>
    <n v="0.64700000000000002"/>
    <n v="1"/>
  </r>
  <r>
    <x v="1590"/>
    <d v="2025-12-29T00:00:00"/>
    <d v="2025-12-30T19:12:00"/>
    <x v="1"/>
    <s v="56+"/>
    <s v="Female"/>
    <x v="0"/>
    <s v="Digestive"/>
    <x v="0"/>
    <n v="1.8"/>
    <s v="Yes"/>
    <n v="112"/>
    <x v="178"/>
    <x v="2"/>
    <n v="13.8"/>
    <n v="1.8"/>
    <n v="1835.94"/>
    <s v="Labor"/>
    <n v="808.87"/>
    <n v="3.3"/>
    <x v="7"/>
    <x v="1"/>
    <x v="4"/>
    <n v="808.87"/>
    <n v="1027.07"/>
    <n v="0.441"/>
    <n v="1"/>
  </r>
  <r>
    <x v="1591"/>
    <d v="2025-11-03T00:00:00"/>
    <d v="2025-11-11T00:00:00"/>
    <x v="3"/>
    <s v="36-55"/>
    <s v="Female"/>
    <x v="0"/>
    <s v="Infection"/>
    <x v="1"/>
    <n v="8"/>
    <s v="Yes"/>
    <n v="34"/>
    <x v="328"/>
    <x v="0"/>
    <n v="11.9"/>
    <n v="1.9"/>
    <n v="9423.5400000000009"/>
    <s v="Labor"/>
    <n v="6282.53"/>
    <n v="3.9"/>
    <x v="6"/>
    <x v="1"/>
    <x v="4"/>
    <n v="6282.53"/>
    <n v="3141.01"/>
    <n v="0.66700000000000004"/>
    <n v="1"/>
  </r>
  <r>
    <x v="1592"/>
    <d v="2025-12-04T00:00:00"/>
    <d v="2025-12-04T14:24:00"/>
    <x v="2"/>
    <s v="56+"/>
    <s v="Female"/>
    <x v="0"/>
    <s v="Cardiac"/>
    <x v="1"/>
    <n v="0.6"/>
    <s v="No"/>
    <n v="37"/>
    <x v="375"/>
    <x v="1"/>
    <n v="8.6"/>
    <n v="0.6"/>
    <n v="4119.57"/>
    <s v="Labor"/>
    <n v="2652.02"/>
    <n v="3.7"/>
    <x v="7"/>
    <x v="1"/>
    <x v="2"/>
    <n v="2652.02"/>
    <n v="1467.55"/>
    <n v="0.64400000000000002"/>
    <n v="0"/>
  </r>
  <r>
    <x v="1593"/>
    <d v="2026-01-30T00:00:00"/>
    <d v="2026-02-01T16:48:00"/>
    <x v="3"/>
    <s v="18-35"/>
    <s v="Male"/>
    <x v="0"/>
    <s v="Respiratory"/>
    <x v="0"/>
    <n v="2.7"/>
    <s v="Yes"/>
    <n v="86"/>
    <x v="151"/>
    <x v="2"/>
    <n v="10.9"/>
    <n v="2.9"/>
    <n v="8059.04"/>
    <s v="Supplies"/>
    <n v="4550.51"/>
    <n v="3"/>
    <x v="9"/>
    <x v="0"/>
    <x v="3"/>
    <n v="4550.51"/>
    <n v="3508.53"/>
    <n v="0.56499999999999995"/>
    <n v="1"/>
  </r>
  <r>
    <x v="1594"/>
    <d v="2025-10-19T00:00:00"/>
    <d v="2025-10-23T04:48:00"/>
    <x v="7"/>
    <s v="18-35"/>
    <s v="Male"/>
    <x v="3"/>
    <s v="General"/>
    <x v="1"/>
    <n v="4.2"/>
    <s v="No"/>
    <n v="28"/>
    <x v="610"/>
    <x v="1"/>
    <n v="10.199999999999999"/>
    <n v="2.2000000000000002"/>
    <n v="10208.27"/>
    <s v="Labor"/>
    <n v="6272.25"/>
    <n v="3.6"/>
    <x v="8"/>
    <x v="1"/>
    <x v="6"/>
    <n v="6272.25"/>
    <n v="3936.02"/>
    <n v="0.61399999999999999"/>
    <n v="0"/>
  </r>
  <r>
    <x v="1595"/>
    <d v="2026-02-04T00:00:00"/>
    <d v="2026-02-07T21:36:00"/>
    <x v="0"/>
    <s v="0-17"/>
    <s v="Male"/>
    <x v="1"/>
    <s v="Cardiac"/>
    <x v="2"/>
    <n v="3.9"/>
    <s v="Yes"/>
    <n v="45"/>
    <x v="103"/>
    <x v="0"/>
    <n v="12.2"/>
    <n v="0.2"/>
    <n v="12119.92"/>
    <s v="Labor"/>
    <n v="8818.5400000000009"/>
    <n v="4.3"/>
    <x v="5"/>
    <x v="0"/>
    <x v="2"/>
    <n v="8818.5400000000009"/>
    <n v="3301.38"/>
    <n v="0.72799999999999998"/>
    <n v="1"/>
  </r>
  <r>
    <x v="1596"/>
    <d v="2026-06-03T00:00:00"/>
    <d v="2026-06-04T00:00:00"/>
    <x v="6"/>
    <s v="56+"/>
    <s v="Female"/>
    <x v="2"/>
    <s v="Digestive"/>
    <x v="0"/>
    <n v="1"/>
    <s v="Yes"/>
    <n v="80"/>
    <x v="657"/>
    <x v="2"/>
    <n v="10.199999999999999"/>
    <n v="2.2000000000000002"/>
    <n v="3615.77"/>
    <s v="Labor"/>
    <n v="1776.81"/>
    <n v="2.9"/>
    <x v="17"/>
    <x v="0"/>
    <x v="1"/>
    <n v="1776.81"/>
    <n v="1838.96"/>
    <n v="0.49099999999999999"/>
    <n v="1"/>
  </r>
  <r>
    <x v="1597"/>
    <d v="2026-02-21T00:00:00"/>
    <d v="2026-03-02T21:36:00"/>
    <x v="5"/>
    <s v="18-35"/>
    <s v="Female"/>
    <x v="1"/>
    <s v="Cardiac"/>
    <x v="0"/>
    <n v="9.9"/>
    <s v="Yes"/>
    <n v="13"/>
    <x v="247"/>
    <x v="0"/>
    <n v="13.2"/>
    <n v="1.2"/>
    <n v="33611.99"/>
    <s v="Labor"/>
    <n v="23833.51"/>
    <n v="4.0999999999999996"/>
    <x v="5"/>
    <x v="0"/>
    <x v="6"/>
    <n v="23833.51"/>
    <n v="9778.48"/>
    <n v="0.70899999999999996"/>
    <n v="1"/>
  </r>
  <r>
    <x v="1598"/>
    <d v="2025-03-04T00:00:00"/>
    <d v="2025-03-15T12:00:00"/>
    <x v="5"/>
    <s v="36-55"/>
    <s v="Male"/>
    <x v="2"/>
    <s v="Digestive"/>
    <x v="1"/>
    <n v="11.5"/>
    <s v="Yes"/>
    <n v="51"/>
    <x v="311"/>
    <x v="0"/>
    <n v="8.8000000000000007"/>
    <n v="0.8"/>
    <n v="36613.199999999997"/>
    <s v="Labor"/>
    <n v="27783.34"/>
    <n v="3.8"/>
    <x v="23"/>
    <x v="1"/>
    <x v="0"/>
    <n v="27783.34"/>
    <n v="8829.86"/>
    <n v="0.75900000000000001"/>
    <n v="1"/>
  </r>
  <r>
    <x v="1599"/>
    <d v="2025-12-26T00:00:00"/>
    <d v="2025-12-29T04:48:00"/>
    <x v="3"/>
    <s v="56+"/>
    <s v="Female"/>
    <x v="1"/>
    <s v="Respiratory"/>
    <x v="1"/>
    <n v="3.2"/>
    <s v="Yes"/>
    <n v="24"/>
    <x v="305"/>
    <x v="1"/>
    <n v="11.3"/>
    <n v="1.3"/>
    <n v="9237.49"/>
    <s v="Equipment"/>
    <n v="5658.72"/>
    <n v="3.9"/>
    <x v="7"/>
    <x v="1"/>
    <x v="5"/>
    <n v="5658.72"/>
    <n v="3578.77"/>
    <n v="0.61299999999999999"/>
    <n v="1"/>
  </r>
  <r>
    <x v="1600"/>
    <d v="2025-07-09T00:00:00"/>
    <d v="2025-07-11T16:48:00"/>
    <x v="7"/>
    <s v="56+"/>
    <s v="Female"/>
    <x v="1"/>
    <s v="Neurological"/>
    <x v="2"/>
    <n v="2.7"/>
    <s v="No"/>
    <n v="32"/>
    <x v="644"/>
    <x v="1"/>
    <n v="8.8000000000000007"/>
    <n v="0.8"/>
    <n v="10774.47"/>
    <s v="Labor"/>
    <n v="6713.82"/>
    <n v="3.8"/>
    <x v="20"/>
    <x v="1"/>
    <x v="2"/>
    <n v="6713.82"/>
    <n v="4060.65"/>
    <n v="0.623"/>
    <n v="0"/>
  </r>
  <r>
    <x v="1601"/>
    <d v="2026-09-14T00:00:00"/>
    <d v="2026-09-15T19:12:00"/>
    <x v="2"/>
    <s v="0-17"/>
    <s v="Other"/>
    <x v="0"/>
    <s v="Infection"/>
    <x v="0"/>
    <n v="1.8"/>
    <s v="No"/>
    <n v="70"/>
    <x v="59"/>
    <x v="1"/>
    <n v="9.6"/>
    <n v="1.6"/>
    <n v="5653.37"/>
    <s v="Supplies"/>
    <n v="3951.74"/>
    <n v="3.7"/>
    <x v="19"/>
    <x v="0"/>
    <x v="0"/>
    <n v="3951.74"/>
    <n v="1701.63"/>
    <n v="0.69899999999999995"/>
    <n v="0"/>
  </r>
  <r>
    <x v="1602"/>
    <d v="2026-09-18T00:00:00"/>
    <d v="2026-09-19T19:12:00"/>
    <x v="1"/>
    <s v="56+"/>
    <s v="Male"/>
    <x v="2"/>
    <s v="Neurological"/>
    <x v="1"/>
    <n v="1.8"/>
    <s v="Yes"/>
    <n v="86"/>
    <x v="142"/>
    <x v="0"/>
    <n v="9.6999999999999993"/>
    <n v="1.7"/>
    <n v="2364.2199999999998"/>
    <s v="Equipment"/>
    <n v="1214.05"/>
    <n v="4"/>
    <x v="19"/>
    <x v="0"/>
    <x v="3"/>
    <n v="1214.05"/>
    <n v="1150.17"/>
    <n v="0.51400000000000001"/>
    <n v="1"/>
  </r>
  <r>
    <x v="1603"/>
    <d v="2025-04-20T00:00:00"/>
    <d v="2025-04-22T16:48:00"/>
    <x v="3"/>
    <s v="18-35"/>
    <s v="Male"/>
    <x v="2"/>
    <s v="General"/>
    <x v="1"/>
    <n v="2.7"/>
    <s v="Yes"/>
    <n v="55"/>
    <x v="319"/>
    <x v="2"/>
    <n v="10.199999999999999"/>
    <n v="2.2000000000000002"/>
    <n v="10328.379999999999"/>
    <s v="Equipment"/>
    <n v="5538.06"/>
    <n v="3.5"/>
    <x v="10"/>
    <x v="1"/>
    <x v="6"/>
    <n v="5538.06"/>
    <n v="4790.32"/>
    <n v="0.53600000000000003"/>
    <n v="1"/>
  </r>
  <r>
    <x v="1604"/>
    <d v="2025-05-16T00:00:00"/>
    <d v="2025-05-17T21:36:00"/>
    <x v="6"/>
    <s v="56+"/>
    <s v="Male"/>
    <x v="3"/>
    <s v="Digestive"/>
    <x v="1"/>
    <n v="1.9"/>
    <s v="Yes"/>
    <n v="36"/>
    <x v="242"/>
    <x v="1"/>
    <n v="9.3000000000000007"/>
    <n v="1.3"/>
    <n v="3543.84"/>
    <s v="Supplies"/>
    <n v="1485.64"/>
    <n v="4.5999999999999996"/>
    <x v="16"/>
    <x v="1"/>
    <x v="5"/>
    <n v="1485.64"/>
    <n v="2058.1999999999998"/>
    <n v="0.41899999999999998"/>
    <n v="1"/>
  </r>
  <r>
    <x v="1605"/>
    <d v="2025-03-23T00:00:00"/>
    <d v="2025-04-04T14:24:00"/>
    <x v="5"/>
    <s v="56+"/>
    <s v="Male"/>
    <x v="1"/>
    <s v="Respiratory"/>
    <x v="1"/>
    <n v="12.6"/>
    <s v="Yes"/>
    <n v="17"/>
    <x v="156"/>
    <x v="2"/>
    <n v="8.1"/>
    <n v="0.1"/>
    <n v="33003.589999999997"/>
    <s v="Equipment"/>
    <n v="21626.6"/>
    <n v="4.7"/>
    <x v="23"/>
    <x v="1"/>
    <x v="6"/>
    <n v="21626.6"/>
    <n v="11376.99"/>
    <n v="0.65500000000000003"/>
    <n v="1"/>
  </r>
  <r>
    <x v="1606"/>
    <d v="2026-10-12T00:00:00"/>
    <d v="2026-10-13T07:12:00"/>
    <x v="1"/>
    <s v="0-17"/>
    <s v="Female"/>
    <x v="1"/>
    <s v="Digestive"/>
    <x v="0"/>
    <n v="1.3"/>
    <s v="No"/>
    <n v="128"/>
    <x v="658"/>
    <x v="1"/>
    <n v="11"/>
    <n v="1"/>
    <n v="2119.36"/>
    <s v="Labor"/>
    <n v="1144.6600000000001"/>
    <n v="2.7"/>
    <x v="0"/>
    <x v="0"/>
    <x v="4"/>
    <n v="1144.6600000000001"/>
    <n v="974.7"/>
    <n v="0.54"/>
    <n v="0"/>
  </r>
  <r>
    <x v="1607"/>
    <d v="2025-08-16T00:00:00"/>
    <d v="2025-08-19T19:12:00"/>
    <x v="0"/>
    <s v="18-35"/>
    <s v="Male"/>
    <x v="1"/>
    <s v="Infection"/>
    <x v="1"/>
    <n v="3.8"/>
    <s v="Yes"/>
    <n v="69"/>
    <x v="602"/>
    <x v="0"/>
    <n v="12.8"/>
    <n v="0.8"/>
    <n v="9861.93"/>
    <s v="Supplies"/>
    <n v="6402.28"/>
    <n v="3.9"/>
    <x v="14"/>
    <x v="1"/>
    <x v="6"/>
    <n v="6402.28"/>
    <n v="3459.65"/>
    <n v="0.64900000000000002"/>
    <n v="1"/>
  </r>
  <r>
    <x v="1608"/>
    <d v="2025-11-29T00:00:00"/>
    <d v="2025-11-30T16:48:00"/>
    <x v="2"/>
    <s v="36-55"/>
    <s v="Female"/>
    <x v="2"/>
    <s v="Respiratory"/>
    <x v="0"/>
    <n v="1.7"/>
    <s v="No"/>
    <n v="86"/>
    <x v="441"/>
    <x v="1"/>
    <n v="12.3"/>
    <n v="2.2999999999999998"/>
    <n v="5462.97"/>
    <s v="Equipment"/>
    <n v="3537.74"/>
    <n v="3"/>
    <x v="6"/>
    <x v="1"/>
    <x v="6"/>
    <n v="3537.74"/>
    <n v="1925.23"/>
    <n v="0.64800000000000002"/>
    <n v="0"/>
  </r>
  <r>
    <x v="1609"/>
    <d v="2025-09-02T00:00:00"/>
    <d v="2025-09-05T09:36:00"/>
    <x v="3"/>
    <s v="36-55"/>
    <s v="Male"/>
    <x v="1"/>
    <s v="Injury"/>
    <x v="1"/>
    <n v="3.4"/>
    <s v="No"/>
    <n v="42"/>
    <x v="306"/>
    <x v="0"/>
    <n v="13.1"/>
    <n v="1.1000000000000001"/>
    <n v="9782.92"/>
    <s v="Labor"/>
    <n v="5303.95"/>
    <n v="4.2"/>
    <x v="3"/>
    <x v="1"/>
    <x v="0"/>
    <n v="5303.95"/>
    <n v="4478.97"/>
    <n v="0.54200000000000004"/>
    <n v="0"/>
  </r>
  <r>
    <x v="1610"/>
    <d v="2025-12-04T00:00:00"/>
    <d v="2025-12-04T14:24:00"/>
    <x v="1"/>
    <s v="56+"/>
    <s v="Male"/>
    <x v="0"/>
    <s v="Injury"/>
    <x v="1"/>
    <n v="0.6"/>
    <s v="Yes"/>
    <n v="33"/>
    <x v="375"/>
    <x v="1"/>
    <n v="8"/>
    <n v="0"/>
    <n v="1926.52"/>
    <s v="Labor"/>
    <n v="1100.8900000000001"/>
    <n v="4.2"/>
    <x v="7"/>
    <x v="1"/>
    <x v="2"/>
    <n v="1100.8900000000001"/>
    <n v="825.63"/>
    <n v="0.57099999999999995"/>
    <n v="1"/>
  </r>
  <r>
    <x v="1611"/>
    <d v="2025-05-25T00:00:00"/>
    <d v="2025-05-31T19:12:00"/>
    <x v="5"/>
    <s v="18-35"/>
    <s v="Male"/>
    <x v="0"/>
    <s v="Neurological"/>
    <x v="1"/>
    <n v="6.8"/>
    <s v="Yes"/>
    <n v="43"/>
    <x v="293"/>
    <x v="1"/>
    <n v="12.3"/>
    <n v="0.3"/>
    <n v="25625.51"/>
    <s v="Supplies"/>
    <n v="20596.650000000001"/>
    <n v="4.5"/>
    <x v="16"/>
    <x v="1"/>
    <x v="6"/>
    <n v="20596.650000000001"/>
    <n v="5028.8599999999997"/>
    <n v="0.80400000000000005"/>
    <n v="1"/>
  </r>
  <r>
    <x v="1612"/>
    <d v="2026-01-05T00:00:00"/>
    <d v="2026-01-07T09:36:00"/>
    <x v="3"/>
    <s v="56+"/>
    <s v="Male"/>
    <x v="1"/>
    <s v="Respiratory"/>
    <x v="0"/>
    <n v="2.4"/>
    <s v="Yes"/>
    <n v="81"/>
    <x v="225"/>
    <x v="0"/>
    <n v="9.3000000000000007"/>
    <n v="1.3"/>
    <n v="10080.950000000001"/>
    <s v="Labor"/>
    <n v="5935.16"/>
    <n v="3.1"/>
    <x v="9"/>
    <x v="0"/>
    <x v="0"/>
    <n v="5935.16"/>
    <n v="4145.79"/>
    <n v="0.58899999999999997"/>
    <n v="1"/>
  </r>
  <r>
    <x v="1613"/>
    <d v="2025-10-08T00:00:00"/>
    <d v="2025-10-10T19:12:00"/>
    <x v="0"/>
    <s v="36-55"/>
    <s v="Female"/>
    <x v="0"/>
    <s v="General"/>
    <x v="1"/>
    <n v="2.8"/>
    <s v="Yes"/>
    <n v="58"/>
    <x v="131"/>
    <x v="0"/>
    <n v="12.7"/>
    <n v="0.7"/>
    <n v="11425.28"/>
    <s v="Labor"/>
    <n v="7553.5"/>
    <n v="4"/>
    <x v="8"/>
    <x v="1"/>
    <x v="1"/>
    <n v="7553.5"/>
    <n v="3871.78"/>
    <n v="0.66100000000000003"/>
    <n v="1"/>
  </r>
  <r>
    <x v="1614"/>
    <d v="2025-04-11T00:00:00"/>
    <d v="2025-04-14T04:48:00"/>
    <x v="7"/>
    <s v="56+"/>
    <s v="Other"/>
    <x v="0"/>
    <s v="Infection"/>
    <x v="0"/>
    <n v="3.2"/>
    <s v="No"/>
    <n v="60"/>
    <x v="232"/>
    <x v="1"/>
    <n v="9.8000000000000007"/>
    <n v="1.8"/>
    <n v="10267.17"/>
    <s v="Supplies"/>
    <n v="7056.14"/>
    <n v="3.4"/>
    <x v="10"/>
    <x v="1"/>
    <x v="5"/>
    <n v="7056.14"/>
    <n v="3211.03"/>
    <n v="0.68700000000000006"/>
    <n v="0"/>
  </r>
  <r>
    <x v="1615"/>
    <d v="2025-06-08T00:00:00"/>
    <d v="2025-06-17T14:24:00"/>
    <x v="3"/>
    <s v="56+"/>
    <s v="Female"/>
    <x v="2"/>
    <s v="Neurological"/>
    <x v="0"/>
    <n v="9.6"/>
    <s v="Yes"/>
    <n v="69"/>
    <x v="659"/>
    <x v="1"/>
    <n v="12.5"/>
    <n v="2.5"/>
    <n v="12000.26"/>
    <s v="Labor"/>
    <n v="6530.62"/>
    <n v="3.4"/>
    <x v="4"/>
    <x v="1"/>
    <x v="6"/>
    <n v="6530.62"/>
    <n v="5469.64"/>
    <n v="0.54400000000000004"/>
    <n v="1"/>
  </r>
  <r>
    <x v="1616"/>
    <d v="2025-09-21T00:00:00"/>
    <d v="2025-09-23T09:36:00"/>
    <x v="6"/>
    <s v="56+"/>
    <s v="Female"/>
    <x v="2"/>
    <s v="Injury"/>
    <x v="0"/>
    <n v="2.4"/>
    <s v="No"/>
    <n v="49"/>
    <x v="115"/>
    <x v="1"/>
    <n v="10.7"/>
    <n v="2.7"/>
    <n v="3827.67"/>
    <s v="Labor"/>
    <n v="1921.49"/>
    <n v="3.2"/>
    <x v="3"/>
    <x v="1"/>
    <x v="4"/>
    <n v="1921.49"/>
    <n v="1906.18"/>
    <n v="0.502"/>
    <n v="0"/>
  </r>
  <r>
    <x v="1617"/>
    <d v="2025-05-16T00:00:00"/>
    <d v="2025-05-16T09:36:00"/>
    <x v="1"/>
    <s v="0-17"/>
    <s v="Male"/>
    <x v="3"/>
    <s v="Injury"/>
    <x v="1"/>
    <n v="0.4"/>
    <s v="Yes"/>
    <n v="76"/>
    <x v="242"/>
    <x v="0"/>
    <n v="8.1999999999999993"/>
    <n v="0.2"/>
    <n v="2298.92"/>
    <s v="Equipment"/>
    <n v="1556.97"/>
    <n v="3.3"/>
    <x v="16"/>
    <x v="1"/>
    <x v="5"/>
    <n v="1556.97"/>
    <n v="741.95"/>
    <n v="0.67700000000000005"/>
    <n v="1"/>
  </r>
  <r>
    <x v="1618"/>
    <d v="2025-06-14T00:00:00"/>
    <d v="2025-06-14T19:12:00"/>
    <x v="1"/>
    <s v="36-55"/>
    <s v="Female"/>
    <x v="3"/>
    <s v="Injury"/>
    <x v="1"/>
    <n v="0.8"/>
    <s v="No"/>
    <n v="55"/>
    <x v="660"/>
    <x v="0"/>
    <n v="8.9"/>
    <n v="0.9"/>
    <n v="1489.76"/>
    <s v="Labor"/>
    <n v="915.83"/>
    <n v="3.5"/>
    <x v="4"/>
    <x v="1"/>
    <x v="6"/>
    <n v="915.83"/>
    <n v="573.92999999999995"/>
    <n v="0.61499999999999999"/>
    <n v="0"/>
  </r>
  <r>
    <x v="1619"/>
    <d v="2026-02-24T00:00:00"/>
    <d v="2026-02-26T16:48:00"/>
    <x v="4"/>
    <s v="18-35"/>
    <s v="Male"/>
    <x v="2"/>
    <s v="Neurological"/>
    <x v="1"/>
    <n v="2.7"/>
    <s v="No"/>
    <n v="74"/>
    <x v="109"/>
    <x v="0"/>
    <n v="12.3"/>
    <n v="0.3"/>
    <n v="15004.8"/>
    <s v="Equipment"/>
    <n v="8708.51"/>
    <n v="3.7"/>
    <x v="5"/>
    <x v="0"/>
    <x v="0"/>
    <n v="8708.51"/>
    <n v="6296.29"/>
    <n v="0.57999999999999996"/>
    <n v="0"/>
  </r>
  <r>
    <x v="1620"/>
    <d v="2025-04-27T00:00:00"/>
    <d v="2025-04-29T00:00:00"/>
    <x v="7"/>
    <s v="18-35"/>
    <s v="Female"/>
    <x v="2"/>
    <s v="Infection"/>
    <x v="1"/>
    <n v="2"/>
    <s v="Yes"/>
    <n v="82"/>
    <x v="275"/>
    <x v="1"/>
    <n v="9.3000000000000007"/>
    <n v="1.3"/>
    <n v="8804.34"/>
    <s v="Labor"/>
    <n v="4900.5"/>
    <n v="3.1"/>
    <x v="10"/>
    <x v="1"/>
    <x v="6"/>
    <n v="4900.5"/>
    <n v="3903.84"/>
    <n v="0.55700000000000005"/>
    <n v="1"/>
  </r>
  <r>
    <x v="1621"/>
    <d v="2026-04-09T00:00:00"/>
    <d v="2026-04-09T16:48:00"/>
    <x v="1"/>
    <s v="36-55"/>
    <s v="Female"/>
    <x v="1"/>
    <s v="Injury"/>
    <x v="0"/>
    <n v="0.7"/>
    <s v="No"/>
    <n v="89"/>
    <x v="595"/>
    <x v="1"/>
    <n v="11"/>
    <n v="1"/>
    <n v="1559.91"/>
    <s v="Equipment"/>
    <n v="885.99"/>
    <n v="3.7"/>
    <x v="12"/>
    <x v="0"/>
    <x v="2"/>
    <n v="885.99"/>
    <n v="673.92"/>
    <n v="0.56799999999999995"/>
    <n v="0"/>
  </r>
  <r>
    <x v="1622"/>
    <d v="2025-06-09T00:00:00"/>
    <d v="2025-06-11T19:12:00"/>
    <x v="3"/>
    <s v="56+"/>
    <s v="Male"/>
    <x v="2"/>
    <s v="General"/>
    <x v="2"/>
    <n v="2.8"/>
    <s v="Yes"/>
    <n v="21"/>
    <x v="652"/>
    <x v="2"/>
    <n v="8.4"/>
    <n v="0.4"/>
    <n v="10263.66"/>
    <s v="Equipment"/>
    <n v="7016.43"/>
    <n v="4.4000000000000004"/>
    <x v="4"/>
    <x v="1"/>
    <x v="0"/>
    <n v="7016.43"/>
    <n v="3247.23"/>
    <n v="0.68400000000000005"/>
    <n v="1"/>
  </r>
  <r>
    <x v="1623"/>
    <d v="2026-09-29T00:00:00"/>
    <d v="2026-10-01T09:36:00"/>
    <x v="4"/>
    <s v="0-17"/>
    <s v="Male"/>
    <x v="0"/>
    <s v="Neurological"/>
    <x v="2"/>
    <n v="2.4"/>
    <s v="Yes"/>
    <n v="58"/>
    <x v="104"/>
    <x v="1"/>
    <n v="10"/>
    <n v="2"/>
    <n v="15070.75"/>
    <s v="Labor"/>
    <n v="10834.42"/>
    <n v="3"/>
    <x v="19"/>
    <x v="0"/>
    <x v="1"/>
    <n v="10834.42"/>
    <n v="4236.33"/>
    <n v="0.71899999999999997"/>
    <n v="1"/>
  </r>
  <r>
    <x v="1624"/>
    <d v="2026-05-08T00:00:00"/>
    <d v="2026-05-08T14:24:00"/>
    <x v="1"/>
    <s v="36-55"/>
    <s v="Other"/>
    <x v="1"/>
    <s v="Neurological"/>
    <x v="1"/>
    <n v="0.6"/>
    <s v="No"/>
    <n v="81"/>
    <x v="354"/>
    <x v="2"/>
    <n v="11.3"/>
    <n v="1.3"/>
    <n v="1853.18"/>
    <s v="Equipment"/>
    <n v="1193.49"/>
    <n v="3.4"/>
    <x v="11"/>
    <x v="0"/>
    <x v="5"/>
    <n v="1193.49"/>
    <n v="659.69"/>
    <n v="0.64400000000000002"/>
    <n v="0"/>
  </r>
  <r>
    <x v="1625"/>
    <d v="2026-06-28T00:00:00"/>
    <d v="2026-06-30T09:36:00"/>
    <x v="0"/>
    <s v="36-55"/>
    <s v="Male"/>
    <x v="1"/>
    <s v="Cardiac"/>
    <x v="0"/>
    <n v="2.4"/>
    <s v="Yes"/>
    <n v="88"/>
    <x v="313"/>
    <x v="1"/>
    <n v="10.4"/>
    <n v="2.4"/>
    <n v="10903.62"/>
    <s v="Supplies"/>
    <n v="6583.76"/>
    <n v="2.7"/>
    <x v="17"/>
    <x v="0"/>
    <x v="4"/>
    <n v="6583.76"/>
    <n v="4319.8599999999997"/>
    <n v="0.60399999999999998"/>
    <n v="1"/>
  </r>
  <r>
    <x v="1626"/>
    <d v="2025-01-09T00:00:00"/>
    <d v="2025-01-09T14:24:00"/>
    <x v="1"/>
    <s v="0-17"/>
    <s v="Male"/>
    <x v="0"/>
    <s v="Cardiac"/>
    <x v="0"/>
    <n v="0.6"/>
    <s v="No"/>
    <n v="129"/>
    <x v="167"/>
    <x v="1"/>
    <n v="11.4"/>
    <n v="1.4"/>
    <n v="2154.0700000000002"/>
    <s v="Labor"/>
    <n v="1248.3699999999999"/>
    <n v="3"/>
    <x v="22"/>
    <x v="1"/>
    <x v="3"/>
    <n v="1248.3699999999999"/>
    <n v="905.7"/>
    <n v="0.57999999999999996"/>
    <n v="0"/>
  </r>
  <r>
    <x v="1627"/>
    <d v="2026-08-21T00:00:00"/>
    <d v="2026-08-21T12:00:00"/>
    <x v="1"/>
    <s v="36-55"/>
    <s v="Male"/>
    <x v="1"/>
    <s v="General"/>
    <x v="0"/>
    <n v="0.5"/>
    <s v="Yes"/>
    <n v="115"/>
    <x v="661"/>
    <x v="0"/>
    <n v="12.4"/>
    <n v="2.4"/>
    <n v="1354.95"/>
    <s v="Labor"/>
    <n v="720.97"/>
    <n v="2.8"/>
    <x v="21"/>
    <x v="0"/>
    <x v="3"/>
    <n v="720.97"/>
    <n v="633.98"/>
    <n v="0.53200000000000003"/>
    <n v="1"/>
  </r>
  <r>
    <x v="1628"/>
    <d v="2026-03-12T00:00:00"/>
    <d v="2026-03-13T12:00:00"/>
    <x v="1"/>
    <s v="56+"/>
    <s v="Female"/>
    <x v="2"/>
    <s v="Digestive"/>
    <x v="1"/>
    <n v="1.5"/>
    <s v="Yes"/>
    <n v="42"/>
    <x v="462"/>
    <x v="1"/>
    <n v="12.9"/>
    <n v="0.9"/>
    <n v="2100.34"/>
    <s v="Labor"/>
    <n v="1165.82"/>
    <n v="4.2"/>
    <x v="15"/>
    <x v="0"/>
    <x v="3"/>
    <n v="1165.82"/>
    <n v="934.52"/>
    <n v="0.55500000000000005"/>
    <n v="1"/>
  </r>
  <r>
    <x v="1629"/>
    <d v="2025-06-09T00:00:00"/>
    <d v="2025-06-12T04:48:00"/>
    <x v="4"/>
    <s v="0-17"/>
    <s v="Male"/>
    <x v="0"/>
    <s v="Infection"/>
    <x v="0"/>
    <n v="3.2"/>
    <s v="No"/>
    <n v="63"/>
    <x v="652"/>
    <x v="1"/>
    <n v="13.9"/>
    <n v="1.9"/>
    <n v="17628.169999999998"/>
    <s v="Supplies"/>
    <n v="10447.01"/>
    <n v="3.5"/>
    <x v="4"/>
    <x v="1"/>
    <x v="0"/>
    <n v="10447.01"/>
    <n v="7181.16"/>
    <n v="0.59299999999999997"/>
    <n v="0"/>
  </r>
  <r>
    <x v="1630"/>
    <d v="2025-06-12T00:00:00"/>
    <d v="2025-06-12T21:36:00"/>
    <x v="1"/>
    <s v="56+"/>
    <s v="Female"/>
    <x v="2"/>
    <s v="Injury"/>
    <x v="0"/>
    <n v="0.9"/>
    <s v="No"/>
    <n v="107"/>
    <x v="571"/>
    <x v="0"/>
    <n v="10.7"/>
    <n v="2.7"/>
    <n v="2132.5700000000002"/>
    <s v="Labor"/>
    <n v="1125.33"/>
    <n v="2.9"/>
    <x v="4"/>
    <x v="1"/>
    <x v="2"/>
    <n v="1125.33"/>
    <n v="1007.24"/>
    <n v="0.52800000000000002"/>
    <n v="0"/>
  </r>
  <r>
    <x v="1631"/>
    <d v="2026-09-06T00:00:00"/>
    <d v="2026-09-06T19:12:00"/>
    <x v="1"/>
    <s v="36-55"/>
    <s v="Female"/>
    <x v="0"/>
    <s v="Cardiac"/>
    <x v="0"/>
    <n v="0.8"/>
    <s v="Yes"/>
    <n v="92"/>
    <x v="336"/>
    <x v="0"/>
    <n v="9.6"/>
    <n v="1.6"/>
    <n v="1002.32"/>
    <s v="Labor"/>
    <n v="537.67999999999995"/>
    <n v="2.5"/>
    <x v="19"/>
    <x v="0"/>
    <x v="4"/>
    <n v="537.67999999999995"/>
    <n v="464.64"/>
    <n v="0.53600000000000003"/>
    <n v="1"/>
  </r>
  <r>
    <x v="1632"/>
    <d v="2026-05-19T00:00:00"/>
    <d v="2026-05-21T02:24:00"/>
    <x v="3"/>
    <s v="56+"/>
    <s v="Female"/>
    <x v="0"/>
    <s v="Infection"/>
    <x v="0"/>
    <n v="2.1"/>
    <s v="No"/>
    <n v="102"/>
    <x v="325"/>
    <x v="0"/>
    <n v="12.6"/>
    <n v="0.6"/>
    <n v="6971.09"/>
    <s v="Supplies"/>
    <n v="4121.96"/>
    <n v="2.7"/>
    <x v="11"/>
    <x v="0"/>
    <x v="1"/>
    <n v="4121.96"/>
    <n v="2849.13"/>
    <n v="0.59099999999999997"/>
    <n v="0"/>
  </r>
  <r>
    <x v="1633"/>
    <d v="2026-09-21T00:00:00"/>
    <d v="2026-09-23T02:24:00"/>
    <x v="4"/>
    <s v="18-35"/>
    <s v="Male"/>
    <x v="1"/>
    <s v="Cardiac"/>
    <x v="0"/>
    <n v="2.1"/>
    <s v="No"/>
    <n v="68"/>
    <x v="472"/>
    <x v="2"/>
    <n v="14.1"/>
    <n v="2.1"/>
    <n v="15500.7"/>
    <s v="Labor"/>
    <n v="10621.73"/>
    <n v="3.2"/>
    <x v="19"/>
    <x v="0"/>
    <x v="0"/>
    <n v="10621.73"/>
    <n v="4878.97"/>
    <n v="0.68500000000000005"/>
    <n v="0"/>
  </r>
  <r>
    <x v="1634"/>
    <d v="2026-09-27T00:00:00"/>
    <d v="2026-10-02T04:48:00"/>
    <x v="7"/>
    <s v="56+"/>
    <s v="Female"/>
    <x v="3"/>
    <s v="General"/>
    <x v="0"/>
    <n v="5.2"/>
    <s v="No"/>
    <n v="87"/>
    <x v="662"/>
    <x v="1"/>
    <n v="9.5"/>
    <n v="1.5"/>
    <n v="11972.82"/>
    <s v="Labor"/>
    <n v="8620.16"/>
    <n v="3.3"/>
    <x v="19"/>
    <x v="0"/>
    <x v="4"/>
    <n v="8620.16"/>
    <n v="3352.66"/>
    <n v="0.72"/>
    <n v="0"/>
  </r>
  <r>
    <x v="1635"/>
    <d v="2026-12-28T00:00:00"/>
    <d v="2026-12-29T00:00:00"/>
    <x v="6"/>
    <s v="0-17"/>
    <s v="Male"/>
    <x v="0"/>
    <s v="Injury"/>
    <x v="1"/>
    <n v="1"/>
    <s v="No"/>
    <n v="23"/>
    <x v="256"/>
    <x v="1"/>
    <n v="13.1"/>
    <n v="1.1000000000000001"/>
    <n v="3972.8"/>
    <s v="Labor"/>
    <n v="2177.37"/>
    <n v="4.4000000000000004"/>
    <x v="2"/>
    <x v="0"/>
    <x v="0"/>
    <n v="2177.37"/>
    <n v="1795.43"/>
    <n v="0.54800000000000004"/>
    <n v="0"/>
  </r>
  <r>
    <x v="1636"/>
    <d v="2026-04-04T00:00:00"/>
    <d v="2026-04-04T12:00:00"/>
    <x v="1"/>
    <s v="36-55"/>
    <s v="Female"/>
    <x v="3"/>
    <s v="Neurological"/>
    <x v="0"/>
    <n v="0.5"/>
    <s v="Yes"/>
    <n v="105"/>
    <x v="21"/>
    <x v="1"/>
    <n v="13.7"/>
    <n v="1.7"/>
    <n v="2626.6"/>
    <s v="Labor"/>
    <n v="1616.08"/>
    <n v="3"/>
    <x v="12"/>
    <x v="0"/>
    <x v="5"/>
    <n v="1616.08"/>
    <n v="1010.52"/>
    <n v="0.61499999999999999"/>
    <n v="1"/>
  </r>
  <r>
    <x v="1637"/>
    <d v="2026-05-15T00:00:00"/>
    <d v="2026-05-21T12:00:00"/>
    <x v="3"/>
    <s v="18-35"/>
    <s v="Female"/>
    <x v="0"/>
    <s v="Injury"/>
    <x v="1"/>
    <n v="6.5"/>
    <s v="No"/>
    <n v="35"/>
    <x v="361"/>
    <x v="1"/>
    <n v="9.6999999999999993"/>
    <n v="1.7"/>
    <n v="11216.87"/>
    <s v="Labor"/>
    <n v="6609.5"/>
    <n v="3.7"/>
    <x v="11"/>
    <x v="0"/>
    <x v="3"/>
    <n v="6609.5"/>
    <n v="4607.37"/>
    <n v="0.58899999999999997"/>
    <n v="0"/>
  </r>
  <r>
    <x v="1638"/>
    <d v="2025-11-07T00:00:00"/>
    <d v="2025-11-09T09:36:00"/>
    <x v="0"/>
    <s v="56+"/>
    <s v="Female"/>
    <x v="0"/>
    <s v="Cardiac"/>
    <x v="1"/>
    <n v="2.4"/>
    <s v="No"/>
    <n v="65"/>
    <x v="80"/>
    <x v="2"/>
    <n v="8.3000000000000007"/>
    <n v="0.3"/>
    <n v="8708.17"/>
    <s v="Equipment"/>
    <n v="5989.24"/>
    <n v="4.0999999999999996"/>
    <x v="6"/>
    <x v="1"/>
    <x v="5"/>
    <n v="5989.24"/>
    <n v="2718.93"/>
    <n v="0.68799999999999994"/>
    <n v="0"/>
  </r>
  <r>
    <x v="1639"/>
    <d v="2025-04-30T00:00:00"/>
    <d v="2025-05-03T14:24:00"/>
    <x v="0"/>
    <s v="36-55"/>
    <s v="Female"/>
    <x v="0"/>
    <s v="Injury"/>
    <x v="0"/>
    <n v="3.6"/>
    <s v="Yes"/>
    <n v="99"/>
    <x v="218"/>
    <x v="1"/>
    <n v="13.9"/>
    <n v="1.9"/>
    <n v="9038.4"/>
    <s v="Supplies"/>
    <n v="5013.43"/>
    <n v="2.9"/>
    <x v="10"/>
    <x v="1"/>
    <x v="1"/>
    <n v="5013.43"/>
    <n v="4024.97"/>
    <n v="0.55500000000000005"/>
    <n v="1"/>
  </r>
  <r>
    <x v="1640"/>
    <d v="2026-10-09T00:00:00"/>
    <d v="2026-10-10T12:00:00"/>
    <x v="6"/>
    <s v="0-17"/>
    <s v="Female"/>
    <x v="0"/>
    <s v="General"/>
    <x v="0"/>
    <n v="1.5"/>
    <s v="Yes"/>
    <n v="65"/>
    <x v="111"/>
    <x v="0"/>
    <n v="9.8000000000000007"/>
    <n v="1.8"/>
    <n v="3904.95"/>
    <s v="Labor"/>
    <n v="2100.34"/>
    <n v="3.7"/>
    <x v="0"/>
    <x v="0"/>
    <x v="3"/>
    <n v="2100.34"/>
    <n v="1804.61"/>
    <n v="0.53800000000000003"/>
    <n v="1"/>
  </r>
  <r>
    <x v="1641"/>
    <d v="2026-03-05T00:00:00"/>
    <d v="2026-03-08T02:24:00"/>
    <x v="7"/>
    <s v="0-17"/>
    <s v="Male"/>
    <x v="0"/>
    <s v="Neurological"/>
    <x v="1"/>
    <n v="3.1"/>
    <s v="No"/>
    <n v="79"/>
    <x v="110"/>
    <x v="2"/>
    <n v="9.5"/>
    <n v="1.5"/>
    <n v="10110.44"/>
    <s v="Labor"/>
    <n v="6670.57"/>
    <n v="3.6"/>
    <x v="15"/>
    <x v="0"/>
    <x v="2"/>
    <n v="6670.57"/>
    <n v="3439.87"/>
    <n v="0.66"/>
    <n v="0"/>
  </r>
  <r>
    <x v="1642"/>
    <d v="2025-06-11T00:00:00"/>
    <d v="2025-06-13T14:24:00"/>
    <x v="1"/>
    <s v="18-35"/>
    <s v="Female"/>
    <x v="3"/>
    <s v="Respiratory"/>
    <x v="2"/>
    <n v="2.6"/>
    <s v="No"/>
    <n v="62"/>
    <x v="571"/>
    <x v="0"/>
    <n v="10"/>
    <n v="0"/>
    <n v="2123.19"/>
    <s v="Labor"/>
    <n v="1305.54"/>
    <n v="3.9"/>
    <x v="4"/>
    <x v="1"/>
    <x v="2"/>
    <n v="1305.54"/>
    <n v="817.65"/>
    <n v="0.61499999999999999"/>
    <n v="0"/>
  </r>
  <r>
    <x v="1643"/>
    <d v="2026-11-24T00:00:00"/>
    <d v="2026-11-25T02:24:00"/>
    <x v="6"/>
    <s v="18-35"/>
    <s v="Male"/>
    <x v="0"/>
    <s v="Neurological"/>
    <x v="0"/>
    <n v="1.1000000000000001"/>
    <s v="Yes"/>
    <n v="62"/>
    <x v="136"/>
    <x v="1"/>
    <n v="10.199999999999999"/>
    <n v="2.2000000000000002"/>
    <n v="2664.86"/>
    <s v="Labor"/>
    <n v="1614.9"/>
    <n v="3.1"/>
    <x v="18"/>
    <x v="0"/>
    <x v="0"/>
    <n v="1614.9"/>
    <n v="1049.96"/>
    <n v="0.60599999999999998"/>
    <n v="1"/>
  </r>
  <r>
    <x v="1644"/>
    <d v="2025-11-28T00:00:00"/>
    <d v="2025-11-29T12:00:00"/>
    <x v="1"/>
    <s v="36-55"/>
    <s v="Male"/>
    <x v="0"/>
    <s v="Cardiac"/>
    <x v="0"/>
    <n v="1.5"/>
    <s v="No"/>
    <n v="115"/>
    <x v="426"/>
    <x v="2"/>
    <n v="10.9"/>
    <n v="2.9"/>
    <n v="1914.28"/>
    <s v="Equipment"/>
    <n v="1272.1400000000001"/>
    <n v="2.1"/>
    <x v="6"/>
    <x v="1"/>
    <x v="5"/>
    <n v="1272.1400000000001"/>
    <n v="642.14"/>
    <n v="0.66500000000000004"/>
    <n v="0"/>
  </r>
  <r>
    <x v="1645"/>
    <d v="2025-09-12T00:00:00"/>
    <d v="2025-09-18T19:12:00"/>
    <x v="4"/>
    <s v="36-55"/>
    <s v="Male"/>
    <x v="1"/>
    <s v="Neurological"/>
    <x v="1"/>
    <n v="6.8"/>
    <s v="Yes"/>
    <n v="43"/>
    <x v="403"/>
    <x v="1"/>
    <n v="8.6"/>
    <n v="0.6"/>
    <n v="16925.22"/>
    <s v="Labor"/>
    <n v="9410.0300000000007"/>
    <n v="4.5"/>
    <x v="3"/>
    <x v="1"/>
    <x v="3"/>
    <n v="9410.0300000000007"/>
    <n v="7515.19"/>
    <n v="0.55600000000000005"/>
    <n v="1"/>
  </r>
  <r>
    <x v="1646"/>
    <d v="2025-12-05T00:00:00"/>
    <d v="2025-12-13T16:48:00"/>
    <x v="5"/>
    <s v="56+"/>
    <s v="Female"/>
    <x v="0"/>
    <s v="Digestive"/>
    <x v="1"/>
    <n v="8.6999999999999993"/>
    <s v="Yes"/>
    <n v="26"/>
    <x v="186"/>
    <x v="1"/>
    <n v="13.1"/>
    <n v="1.1000000000000001"/>
    <n v="23577.65"/>
    <s v="Equipment"/>
    <n v="15201.3"/>
    <n v="4.5"/>
    <x v="7"/>
    <x v="1"/>
    <x v="3"/>
    <n v="15201.3"/>
    <n v="8376.35"/>
    <n v="0.64500000000000002"/>
    <n v="1"/>
  </r>
  <r>
    <x v="1647"/>
    <d v="2025-06-17T00:00:00"/>
    <d v="2025-07-01T02:24:00"/>
    <x v="5"/>
    <s v="56+"/>
    <s v="Male"/>
    <x v="1"/>
    <s v="Infection"/>
    <x v="2"/>
    <n v="14.1"/>
    <s v="Yes"/>
    <n v="37"/>
    <x v="511"/>
    <x v="0"/>
    <n v="8.1"/>
    <n v="0.1"/>
    <n v="35876.239999999998"/>
    <s v="Supplies"/>
    <n v="27039.040000000001"/>
    <n v="4.4000000000000004"/>
    <x v="4"/>
    <x v="1"/>
    <x v="1"/>
    <n v="27039.040000000001"/>
    <n v="8837.2000000000007"/>
    <n v="0.754"/>
    <n v="1"/>
  </r>
  <r>
    <x v="1648"/>
    <d v="2026-06-29T00:00:00"/>
    <d v="2026-06-29T14:24:00"/>
    <x v="4"/>
    <s v="36-55"/>
    <s v="Female"/>
    <x v="2"/>
    <s v="Injury"/>
    <x v="0"/>
    <n v="0.6"/>
    <s v="Yes"/>
    <n v="102"/>
    <x v="313"/>
    <x v="1"/>
    <n v="11.8"/>
    <n v="1.8"/>
    <n v="13301.62"/>
    <s v="Labor"/>
    <n v="9428.25"/>
    <n v="3.1"/>
    <x v="17"/>
    <x v="0"/>
    <x v="4"/>
    <n v="9428.25"/>
    <n v="3873.37"/>
    <n v="0.70899999999999996"/>
    <n v="1"/>
  </r>
  <r>
    <x v="1649"/>
    <d v="2025-05-04T00:00:00"/>
    <d v="2025-05-05T02:24:00"/>
    <x v="0"/>
    <s v="0-17"/>
    <s v="Female"/>
    <x v="0"/>
    <s v="Digestive"/>
    <x v="0"/>
    <n v="1.1000000000000001"/>
    <s v="No"/>
    <n v="101"/>
    <x v="34"/>
    <x v="0"/>
    <n v="15.2"/>
    <n v="3.2"/>
    <n v="10762.43"/>
    <s v="Equipment"/>
    <n v="7203.35"/>
    <n v="2.2999999999999998"/>
    <x v="16"/>
    <x v="1"/>
    <x v="6"/>
    <n v="7203.35"/>
    <n v="3559.08"/>
    <n v="0.66900000000000004"/>
    <n v="0"/>
  </r>
  <r>
    <x v="1650"/>
    <d v="2025-07-12T00:00:00"/>
    <d v="2025-07-13T07:12:00"/>
    <x v="2"/>
    <s v="18-35"/>
    <s v="Female"/>
    <x v="1"/>
    <s v="Respiratory"/>
    <x v="1"/>
    <n v="1.3"/>
    <s v="Yes"/>
    <n v="24"/>
    <x v="476"/>
    <x v="1"/>
    <n v="10"/>
    <n v="2"/>
    <n v="4656.3999999999996"/>
    <s v="Equipment"/>
    <n v="3504.04"/>
    <n v="4.0999999999999996"/>
    <x v="20"/>
    <x v="1"/>
    <x v="5"/>
    <n v="3504.04"/>
    <n v="1152.3599999999999"/>
    <n v="0.753"/>
    <n v="1"/>
  </r>
  <r>
    <x v="1651"/>
    <d v="2026-05-01T00:00:00"/>
    <d v="2026-05-03T04:48:00"/>
    <x v="7"/>
    <s v="36-55"/>
    <s v="Female"/>
    <x v="0"/>
    <s v="Respiratory"/>
    <x v="0"/>
    <n v="2.2000000000000002"/>
    <s v="Yes"/>
    <n v="75"/>
    <x v="663"/>
    <x v="2"/>
    <n v="10.1"/>
    <n v="2.1"/>
    <n v="10427.280000000001"/>
    <s v="Supplies"/>
    <n v="5891.91"/>
    <n v="3.3"/>
    <x v="11"/>
    <x v="0"/>
    <x v="3"/>
    <n v="5891.91"/>
    <n v="4535.37"/>
    <n v="0.56499999999999995"/>
    <n v="1"/>
  </r>
  <r>
    <x v="1652"/>
    <d v="2026-05-22T00:00:00"/>
    <d v="2026-05-25T04:48:00"/>
    <x v="2"/>
    <s v="36-55"/>
    <s v="Male"/>
    <x v="0"/>
    <s v="Injury"/>
    <x v="0"/>
    <n v="3.2"/>
    <s v="Yes"/>
    <n v="41"/>
    <x v="274"/>
    <x v="1"/>
    <n v="13.3"/>
    <n v="1.3"/>
    <n v="5784.23"/>
    <s v="Labor"/>
    <n v="3540.83"/>
    <n v="3.3"/>
    <x v="11"/>
    <x v="0"/>
    <x v="3"/>
    <n v="3540.83"/>
    <n v="2243.4"/>
    <n v="0.61199999999999999"/>
    <n v="1"/>
  </r>
  <r>
    <x v="1653"/>
    <d v="2026-08-03T00:00:00"/>
    <d v="2026-08-04T16:48:00"/>
    <x v="3"/>
    <s v="36-55"/>
    <s v="Female"/>
    <x v="0"/>
    <s v="Injury"/>
    <x v="1"/>
    <n v="1.7"/>
    <s v="Yes"/>
    <n v="37"/>
    <x v="409"/>
    <x v="1"/>
    <n v="9"/>
    <n v="1"/>
    <n v="10937.66"/>
    <s v="Labor"/>
    <n v="6516.07"/>
    <n v="4.2"/>
    <x v="21"/>
    <x v="0"/>
    <x v="4"/>
    <n v="6516.07"/>
    <n v="4421.59"/>
    <n v="0.59599999999999997"/>
    <n v="1"/>
  </r>
  <r>
    <x v="1654"/>
    <d v="2026-10-01T00:00:00"/>
    <d v="2026-10-02T16:48:00"/>
    <x v="3"/>
    <s v="56+"/>
    <s v="Female"/>
    <x v="2"/>
    <s v="Infection"/>
    <x v="1"/>
    <n v="1.7"/>
    <s v="Yes"/>
    <n v="47"/>
    <x v="350"/>
    <x v="1"/>
    <n v="8"/>
    <n v="0"/>
    <n v="6776.21"/>
    <s v="Supplies"/>
    <n v="4318.3599999999997"/>
    <n v="4"/>
    <x v="0"/>
    <x v="0"/>
    <x v="3"/>
    <n v="4318.3599999999997"/>
    <n v="2457.85"/>
    <n v="0.63700000000000001"/>
    <n v="1"/>
  </r>
  <r>
    <x v="1655"/>
    <d v="2026-01-14T00:00:00"/>
    <d v="2026-01-16T21:36:00"/>
    <x v="2"/>
    <s v="56+"/>
    <s v="Female"/>
    <x v="1"/>
    <s v="Neurological"/>
    <x v="1"/>
    <n v="2.9"/>
    <s v="No"/>
    <n v="61"/>
    <x v="621"/>
    <x v="1"/>
    <n v="8"/>
    <n v="0"/>
    <n v="4357.8"/>
    <s v="Labor"/>
    <n v="2669.37"/>
    <n v="3.8"/>
    <x v="9"/>
    <x v="0"/>
    <x v="1"/>
    <n v="2669.37"/>
    <n v="1688.43"/>
    <n v="0.61299999999999999"/>
    <n v="0"/>
  </r>
  <r>
    <x v="1656"/>
    <d v="2025-05-13T00:00:00"/>
    <d v="2025-05-17T12:00:00"/>
    <x v="7"/>
    <s v="0-17"/>
    <s v="Male"/>
    <x v="2"/>
    <s v="Respiratory"/>
    <x v="0"/>
    <n v="4.5"/>
    <s v="Yes"/>
    <n v="80"/>
    <x v="446"/>
    <x v="1"/>
    <n v="9.8000000000000007"/>
    <n v="1.8"/>
    <n v="12237.29"/>
    <s v="Supplies"/>
    <n v="7207.08"/>
    <n v="3"/>
    <x v="16"/>
    <x v="1"/>
    <x v="1"/>
    <n v="7207.08"/>
    <n v="5030.21"/>
    <n v="0.58899999999999997"/>
    <n v="1"/>
  </r>
  <r>
    <x v="1657"/>
    <d v="2025-03-28T00:00:00"/>
    <d v="2025-03-31T04:48:00"/>
    <x v="7"/>
    <s v="18-35"/>
    <s v="Male"/>
    <x v="2"/>
    <s v="Cardiac"/>
    <x v="2"/>
    <n v="3.2"/>
    <s v="No"/>
    <n v="46"/>
    <x v="420"/>
    <x v="2"/>
    <n v="8.6"/>
    <n v="0.6"/>
    <n v="11890.16"/>
    <s v="Supplies"/>
    <n v="7648.56"/>
    <n v="3.8"/>
    <x v="23"/>
    <x v="1"/>
    <x v="5"/>
    <n v="7648.56"/>
    <n v="4241.6000000000004"/>
    <n v="0.64300000000000002"/>
    <n v="0"/>
  </r>
  <r>
    <x v="1658"/>
    <d v="2026-07-25T00:00:00"/>
    <d v="2026-08-02T07:12:00"/>
    <x v="5"/>
    <s v="56+"/>
    <s v="Female"/>
    <x v="2"/>
    <s v="Injury"/>
    <x v="0"/>
    <n v="8.3000000000000007"/>
    <s v="Yes"/>
    <n v="58"/>
    <x v="529"/>
    <x v="2"/>
    <n v="12.5"/>
    <n v="2.5"/>
    <n v="29173.22"/>
    <s v="Supplies"/>
    <n v="21150.82"/>
    <n v="3.5"/>
    <x v="1"/>
    <x v="0"/>
    <x v="5"/>
    <n v="21150.82"/>
    <n v="8022.4"/>
    <n v="0.72499999999999998"/>
    <n v="1"/>
  </r>
  <r>
    <x v="1659"/>
    <d v="2025-08-29T00:00:00"/>
    <d v="2025-08-29T07:12:00"/>
    <x v="1"/>
    <s v="56+"/>
    <s v="Male"/>
    <x v="0"/>
    <s v="Injury"/>
    <x v="0"/>
    <n v="0.3"/>
    <s v="Yes"/>
    <n v="109"/>
    <x v="335"/>
    <x v="1"/>
    <n v="12"/>
    <n v="0"/>
    <n v="1362.76"/>
    <s v="Supplies"/>
    <n v="800.88"/>
    <n v="3.5"/>
    <x v="14"/>
    <x v="1"/>
    <x v="5"/>
    <n v="800.88"/>
    <n v="561.88"/>
    <n v="0.58799999999999997"/>
    <n v="1"/>
  </r>
  <r>
    <x v="1660"/>
    <d v="2025-06-10T00:00:00"/>
    <d v="2025-06-12T00:00:00"/>
    <x v="3"/>
    <s v="18-35"/>
    <s v="Male"/>
    <x v="3"/>
    <s v="Digestive"/>
    <x v="1"/>
    <n v="2"/>
    <s v="Yes"/>
    <n v="57"/>
    <x v="652"/>
    <x v="1"/>
    <n v="9.1999999999999993"/>
    <n v="1.2"/>
    <n v="9638.73"/>
    <s v="Labor"/>
    <n v="6438.93"/>
    <n v="3.8"/>
    <x v="4"/>
    <x v="1"/>
    <x v="0"/>
    <n v="6438.93"/>
    <n v="3199.8"/>
    <n v="0.66800000000000004"/>
    <n v="1"/>
  </r>
  <r>
    <x v="1661"/>
    <d v="2025-07-13T00:00:00"/>
    <d v="2025-07-15T16:48:00"/>
    <x v="5"/>
    <s v="56+"/>
    <s v="Male"/>
    <x v="3"/>
    <s v="Digestive"/>
    <x v="2"/>
    <n v="2.7"/>
    <s v="Yes"/>
    <n v="15"/>
    <x v="535"/>
    <x v="1"/>
    <n v="10.1"/>
    <n v="2.1"/>
    <n v="19877.96"/>
    <s v="Labor"/>
    <n v="17270.78"/>
    <n v="4.2"/>
    <x v="20"/>
    <x v="1"/>
    <x v="4"/>
    <n v="17270.78"/>
    <n v="2607.1799999999998"/>
    <n v="0.86899999999999999"/>
    <n v="1"/>
  </r>
  <r>
    <x v="1662"/>
    <d v="2026-09-05T00:00:00"/>
    <d v="2026-09-07T09:36:00"/>
    <x v="0"/>
    <s v="36-55"/>
    <s v="Male"/>
    <x v="2"/>
    <s v="Digestive"/>
    <x v="1"/>
    <n v="2.4"/>
    <s v="Yes"/>
    <n v="38"/>
    <x v="366"/>
    <x v="1"/>
    <n v="13.4"/>
    <n v="1.4"/>
    <n v="10536.83"/>
    <s v="Labor"/>
    <n v="5428.29"/>
    <n v="3.9"/>
    <x v="19"/>
    <x v="0"/>
    <x v="6"/>
    <n v="5428.29"/>
    <n v="5108.54"/>
    <n v="0.51500000000000001"/>
    <n v="1"/>
  </r>
  <r>
    <x v="1663"/>
    <d v="2026-03-05T00:00:00"/>
    <d v="2026-03-08T09:36:00"/>
    <x v="0"/>
    <s v="36-55"/>
    <s v="Male"/>
    <x v="0"/>
    <s v="Respiratory"/>
    <x v="1"/>
    <n v="3.4"/>
    <s v="Yes"/>
    <n v="51"/>
    <x v="647"/>
    <x v="1"/>
    <n v="12"/>
    <n v="0"/>
    <n v="12874.35"/>
    <s v="Labor"/>
    <n v="9106.42"/>
    <n v="4.5"/>
    <x v="15"/>
    <x v="0"/>
    <x v="3"/>
    <n v="9106.42"/>
    <n v="3767.93"/>
    <n v="0.70699999999999996"/>
    <n v="1"/>
  </r>
  <r>
    <x v="1664"/>
    <d v="2025-01-01T00:00:00"/>
    <d v="2025-01-01T14:24:00"/>
    <x v="7"/>
    <s v="18-35"/>
    <s v="Female"/>
    <x v="2"/>
    <s v="Digestive"/>
    <x v="1"/>
    <n v="0.6"/>
    <s v="Yes"/>
    <n v="31"/>
    <x v="118"/>
    <x v="0"/>
    <n v="8"/>
    <n v="0"/>
    <n v="6522.41"/>
    <s v="Labor"/>
    <n v="4295.32"/>
    <n v="4.9000000000000004"/>
    <x v="22"/>
    <x v="1"/>
    <x v="2"/>
    <n v="4295.32"/>
    <n v="2227.09"/>
    <n v="0.65900000000000003"/>
    <n v="1"/>
  </r>
  <r>
    <x v="1665"/>
    <d v="2025-10-01T00:00:00"/>
    <d v="2025-10-02T04:48:00"/>
    <x v="6"/>
    <s v="56+"/>
    <s v="Female"/>
    <x v="0"/>
    <s v="Injury"/>
    <x v="0"/>
    <n v="1.2"/>
    <s v="Yes"/>
    <n v="71"/>
    <x v="495"/>
    <x v="1"/>
    <n v="8.9"/>
    <n v="0.9"/>
    <n v="2328.98"/>
    <s v="Labor"/>
    <n v="1223.8800000000001"/>
    <n v="3.2"/>
    <x v="8"/>
    <x v="1"/>
    <x v="1"/>
    <n v="1223.8800000000001"/>
    <n v="1105.0999999999999"/>
    <n v="0.52600000000000002"/>
    <n v="1"/>
  </r>
  <r>
    <x v="1666"/>
    <d v="2025-07-23T00:00:00"/>
    <d v="2025-07-25T09:36:00"/>
    <x v="4"/>
    <s v="36-55"/>
    <s v="Male"/>
    <x v="2"/>
    <s v="Respiratory"/>
    <x v="1"/>
    <n v="2.4"/>
    <s v="Yes"/>
    <n v="88"/>
    <x v="272"/>
    <x v="1"/>
    <n v="12.2"/>
    <n v="0.2"/>
    <n v="14884.24"/>
    <s v="Labor"/>
    <n v="9499.7999999999993"/>
    <n v="4.0999999999999996"/>
    <x v="20"/>
    <x v="1"/>
    <x v="1"/>
    <n v="9499.7999999999993"/>
    <n v="5384.44"/>
    <n v="0.63800000000000001"/>
    <n v="1"/>
  </r>
  <r>
    <x v="1667"/>
    <d v="2025-03-06T00:00:00"/>
    <d v="2025-03-07T00:00:00"/>
    <x v="0"/>
    <s v="18-35"/>
    <s v="Male"/>
    <x v="0"/>
    <s v="General"/>
    <x v="0"/>
    <n v="1"/>
    <s v="Yes"/>
    <n v="90"/>
    <x v="237"/>
    <x v="0"/>
    <n v="9.1"/>
    <n v="1.1000000000000001"/>
    <n v="5406.22"/>
    <s v="Supplies"/>
    <n v="3692.04"/>
    <n v="4"/>
    <x v="23"/>
    <x v="1"/>
    <x v="2"/>
    <n v="3692.04"/>
    <n v="1714.18"/>
    <n v="0.68300000000000005"/>
    <n v="1"/>
  </r>
  <r>
    <x v="1668"/>
    <d v="2026-05-30T00:00:00"/>
    <d v="2026-06-04T00:00:00"/>
    <x v="3"/>
    <s v="36-55"/>
    <s v="Female"/>
    <x v="1"/>
    <s v="Cardiac"/>
    <x v="2"/>
    <n v="5"/>
    <s v="Yes"/>
    <n v="17"/>
    <x v="79"/>
    <x v="0"/>
    <n v="8.5"/>
    <n v="0.5"/>
    <n v="9940.17"/>
    <s v="Labor"/>
    <n v="5994.24"/>
    <n v="4.5"/>
    <x v="11"/>
    <x v="0"/>
    <x v="6"/>
    <n v="5994.24"/>
    <n v="3945.93"/>
    <n v="0.60299999999999998"/>
    <n v="1"/>
  </r>
  <r>
    <x v="1669"/>
    <d v="2026-07-09T00:00:00"/>
    <d v="2026-07-10T00:00:00"/>
    <x v="1"/>
    <s v="56+"/>
    <s v="Male"/>
    <x v="0"/>
    <s v="Cardiac"/>
    <x v="0"/>
    <n v="1"/>
    <s v="Yes"/>
    <n v="89"/>
    <x v="206"/>
    <x v="2"/>
    <n v="9.3000000000000007"/>
    <n v="1.3"/>
    <n v="1774.33"/>
    <s v="Labor"/>
    <n v="1023.9"/>
    <n v="3.3"/>
    <x v="1"/>
    <x v="0"/>
    <x v="2"/>
    <n v="1023.9"/>
    <n v="750.43"/>
    <n v="0.57699999999999996"/>
    <n v="1"/>
  </r>
  <r>
    <x v="1670"/>
    <d v="2025-06-01T00:00:00"/>
    <d v="2025-06-01T16:48:00"/>
    <x v="1"/>
    <s v="56+"/>
    <s v="Female"/>
    <x v="3"/>
    <s v="General"/>
    <x v="0"/>
    <n v="0.7"/>
    <s v="Yes"/>
    <n v="100"/>
    <x v="219"/>
    <x v="1"/>
    <n v="9.9"/>
    <n v="1.9"/>
    <n v="2055.5500000000002"/>
    <s v="Supplies"/>
    <n v="1107.53"/>
    <n v="3.4"/>
    <x v="4"/>
    <x v="1"/>
    <x v="6"/>
    <n v="1107.53"/>
    <n v="948.02"/>
    <n v="0.53900000000000003"/>
    <n v="1"/>
  </r>
  <r>
    <x v="1671"/>
    <d v="2025-12-12T00:00:00"/>
    <d v="2025-12-27T16:48:00"/>
    <x v="5"/>
    <s v="18-35"/>
    <s v="Male"/>
    <x v="0"/>
    <s v="Respiratory"/>
    <x v="0"/>
    <n v="15.7"/>
    <s v="Yes"/>
    <n v="24"/>
    <x v="664"/>
    <x v="1"/>
    <n v="10"/>
    <n v="2"/>
    <n v="38988.449999999997"/>
    <s v="Labor"/>
    <n v="26295.93"/>
    <n v="3.7"/>
    <x v="7"/>
    <x v="1"/>
    <x v="3"/>
    <n v="26295.93"/>
    <n v="12692.52"/>
    <n v="0.67400000000000004"/>
    <n v="1"/>
  </r>
  <r>
    <x v="1672"/>
    <d v="2025-11-28T00:00:00"/>
    <d v="2025-11-28T14:24:00"/>
    <x v="6"/>
    <s v="56+"/>
    <s v="Female"/>
    <x v="2"/>
    <s v="Injury"/>
    <x v="0"/>
    <n v="0.6"/>
    <s v="Yes"/>
    <n v="61"/>
    <x v="645"/>
    <x v="2"/>
    <n v="13.2"/>
    <n v="1.2"/>
    <n v="3475.18"/>
    <s v="Supplies"/>
    <n v="1779.49"/>
    <n v="4.8"/>
    <x v="6"/>
    <x v="1"/>
    <x v="3"/>
    <n v="1779.49"/>
    <n v="1695.69"/>
    <n v="0.51200000000000001"/>
    <n v="1"/>
  </r>
  <r>
    <x v="1673"/>
    <d v="2026-09-12T00:00:00"/>
    <d v="2026-09-22T07:12:00"/>
    <x v="0"/>
    <s v="18-35"/>
    <s v="Female"/>
    <x v="3"/>
    <s v="Infection"/>
    <x v="0"/>
    <n v="10.3"/>
    <s v="Yes"/>
    <n v="88"/>
    <x v="410"/>
    <x v="0"/>
    <n v="8.1999999999999993"/>
    <n v="0.2"/>
    <n v="14169.5"/>
    <s v="Equipment"/>
    <n v="8493.27"/>
    <n v="3.9"/>
    <x v="19"/>
    <x v="0"/>
    <x v="5"/>
    <n v="8493.27"/>
    <n v="5676.23"/>
    <n v="0.59899999999999998"/>
    <n v="1"/>
  </r>
  <r>
    <x v="1674"/>
    <d v="2026-08-26T00:00:00"/>
    <d v="2026-08-26T19:12:00"/>
    <x v="1"/>
    <s v="36-55"/>
    <s v="Female"/>
    <x v="0"/>
    <s v="General"/>
    <x v="0"/>
    <n v="0.8"/>
    <s v="Yes"/>
    <n v="125"/>
    <x v="318"/>
    <x v="1"/>
    <n v="9.8000000000000007"/>
    <n v="1.8"/>
    <n v="1496.85"/>
    <s v="Labor"/>
    <n v="856.63"/>
    <n v="2"/>
    <x v="21"/>
    <x v="0"/>
    <x v="2"/>
    <n v="856.63"/>
    <n v="640.22"/>
    <n v="0.57199999999999995"/>
    <n v="1"/>
  </r>
  <r>
    <x v="1675"/>
    <d v="2026-05-05T00:00:00"/>
    <d v="2026-05-06T12:00:00"/>
    <x v="2"/>
    <s v="36-55"/>
    <s v="Female"/>
    <x v="3"/>
    <s v="Infection"/>
    <x v="0"/>
    <n v="1.5"/>
    <s v="Yes"/>
    <n v="98"/>
    <x v="574"/>
    <x v="1"/>
    <n v="8.5"/>
    <n v="0.5"/>
    <n v="4846.2"/>
    <s v="Labor"/>
    <n v="2962.32"/>
    <n v="3.2"/>
    <x v="11"/>
    <x v="0"/>
    <x v="0"/>
    <n v="2962.32"/>
    <n v="1883.88"/>
    <n v="0.61099999999999999"/>
    <n v="1"/>
  </r>
  <r>
    <x v="1676"/>
    <d v="2025-07-09T00:00:00"/>
    <d v="2025-07-12T21:36:00"/>
    <x v="5"/>
    <s v="36-55"/>
    <s v="Male"/>
    <x v="0"/>
    <s v="Neurological"/>
    <x v="1"/>
    <n v="3.9"/>
    <s v="Yes"/>
    <n v="5"/>
    <x v="270"/>
    <x v="1"/>
    <n v="10.6"/>
    <n v="0.6"/>
    <n v="22576.9"/>
    <s v="Supplies"/>
    <n v="15140.47"/>
    <n v="4.7"/>
    <x v="20"/>
    <x v="1"/>
    <x v="1"/>
    <n v="15140.47"/>
    <n v="7436.43"/>
    <n v="0.67100000000000004"/>
    <n v="1"/>
  </r>
  <r>
    <x v="1677"/>
    <d v="2025-04-13T00:00:00"/>
    <d v="2025-04-15T16:48:00"/>
    <x v="0"/>
    <s v="36-55"/>
    <s v="Male"/>
    <x v="3"/>
    <s v="Infection"/>
    <x v="0"/>
    <n v="2.7"/>
    <s v="Yes"/>
    <n v="78"/>
    <x v="393"/>
    <x v="0"/>
    <n v="13.3"/>
    <n v="1.3"/>
    <n v="10366.52"/>
    <s v="Equipment"/>
    <n v="7000.83"/>
    <n v="3.2"/>
    <x v="10"/>
    <x v="1"/>
    <x v="4"/>
    <n v="7000.83"/>
    <n v="3365.69"/>
    <n v="0.67500000000000004"/>
    <n v="1"/>
  </r>
  <r>
    <x v="1678"/>
    <d v="2025-10-10T00:00:00"/>
    <d v="2025-10-13T02:24:00"/>
    <x v="1"/>
    <s v="56+"/>
    <s v="Female"/>
    <x v="3"/>
    <s v="Digestive"/>
    <x v="1"/>
    <n v="3.1"/>
    <s v="No"/>
    <n v="73"/>
    <x v="259"/>
    <x v="0"/>
    <n v="8.8000000000000007"/>
    <n v="0.8"/>
    <n v="2890.65"/>
    <s v="Labor"/>
    <n v="1519.11"/>
    <n v="3.4"/>
    <x v="8"/>
    <x v="1"/>
    <x v="3"/>
    <n v="1519.11"/>
    <n v="1371.54"/>
    <n v="0.52600000000000002"/>
    <n v="0"/>
  </r>
  <r>
    <x v="1679"/>
    <d v="2026-02-24T00:00:00"/>
    <d v="2026-02-28T09:36:00"/>
    <x v="0"/>
    <s v="36-55"/>
    <s v="Female"/>
    <x v="0"/>
    <s v="Injury"/>
    <x v="1"/>
    <n v="4.4000000000000004"/>
    <s v="Yes"/>
    <n v="42"/>
    <x v="109"/>
    <x v="0"/>
    <n v="10.3"/>
    <n v="0.3"/>
    <n v="13229.75"/>
    <s v="Labor"/>
    <n v="8945.08"/>
    <n v="4.2"/>
    <x v="5"/>
    <x v="0"/>
    <x v="0"/>
    <n v="8945.08"/>
    <n v="4284.67"/>
    <n v="0.67600000000000005"/>
    <n v="1"/>
  </r>
  <r>
    <x v="1680"/>
    <d v="2026-03-14T00:00:00"/>
    <d v="2026-03-15T16:48:00"/>
    <x v="4"/>
    <s v="36-55"/>
    <s v="Male"/>
    <x v="1"/>
    <s v="Infection"/>
    <x v="1"/>
    <n v="1.7"/>
    <s v="Yes"/>
    <n v="62"/>
    <x v="78"/>
    <x v="0"/>
    <n v="10.6"/>
    <n v="2.6"/>
    <n v="13863.56"/>
    <s v="Equipment"/>
    <n v="8429.59"/>
    <n v="3.3"/>
    <x v="15"/>
    <x v="0"/>
    <x v="5"/>
    <n v="8429.59"/>
    <n v="5433.97"/>
    <n v="0.60799999999999998"/>
    <n v="1"/>
  </r>
  <r>
    <x v="1681"/>
    <d v="2025-08-05T00:00:00"/>
    <d v="2025-08-08T00:00:00"/>
    <x v="6"/>
    <s v="0-17"/>
    <s v="Female"/>
    <x v="0"/>
    <s v="Neurological"/>
    <x v="1"/>
    <n v="3"/>
    <s v="No"/>
    <n v="34"/>
    <x v="585"/>
    <x v="2"/>
    <n v="9.1999999999999993"/>
    <n v="1.2"/>
    <n v="4385.6400000000003"/>
    <s v="Labor"/>
    <n v="3030.59"/>
    <n v="3.9"/>
    <x v="14"/>
    <x v="1"/>
    <x v="0"/>
    <n v="3030.59"/>
    <n v="1355.05"/>
    <n v="0.69099999999999995"/>
    <n v="0"/>
  </r>
  <r>
    <x v="1682"/>
    <d v="2025-06-24T00:00:00"/>
    <d v="2025-06-27T02:24:00"/>
    <x v="4"/>
    <s v="0-17"/>
    <s v="Female"/>
    <x v="0"/>
    <s v="Cardiac"/>
    <x v="1"/>
    <n v="3.1"/>
    <s v="No"/>
    <n v="71"/>
    <x v="665"/>
    <x v="2"/>
    <n v="8.3000000000000007"/>
    <n v="0.3"/>
    <n v="14986.71"/>
    <s v="Labor"/>
    <n v="10474.200000000001"/>
    <n v="3.9"/>
    <x v="4"/>
    <x v="1"/>
    <x v="1"/>
    <n v="10474.200000000001"/>
    <n v="4512.51"/>
    <n v="0.69899999999999995"/>
    <n v="0"/>
  </r>
  <r>
    <x v="1683"/>
    <d v="2026-04-15T00:00:00"/>
    <d v="2026-04-15T04:48:00"/>
    <x v="2"/>
    <s v="0-17"/>
    <s v="Female"/>
    <x v="0"/>
    <s v="Respiratory"/>
    <x v="0"/>
    <n v="0.2"/>
    <s v="Yes"/>
    <n v="89"/>
    <x v="159"/>
    <x v="0"/>
    <n v="12.4"/>
    <n v="0.4"/>
    <n v="5274.78"/>
    <s v="Labor"/>
    <n v="3378.29"/>
    <n v="4.5999999999999996"/>
    <x v="12"/>
    <x v="0"/>
    <x v="1"/>
    <n v="3378.29"/>
    <n v="1896.49"/>
    <n v="0.64"/>
    <n v="1"/>
  </r>
  <r>
    <x v="1684"/>
    <d v="2026-08-17T00:00:00"/>
    <d v="2026-08-23T14:24:00"/>
    <x v="4"/>
    <s v="56+"/>
    <s v="Male"/>
    <x v="0"/>
    <s v="Infection"/>
    <x v="1"/>
    <n v="6.6"/>
    <s v="Yes"/>
    <n v="62"/>
    <x v="523"/>
    <x v="0"/>
    <n v="9.6999999999999993"/>
    <n v="1.7"/>
    <n v="19060.54"/>
    <s v="Labor"/>
    <n v="12383.25"/>
    <n v="3.3"/>
    <x v="21"/>
    <x v="0"/>
    <x v="4"/>
    <n v="12383.25"/>
    <n v="6677.29"/>
    <n v="0.65"/>
    <n v="1"/>
  </r>
  <r>
    <x v="1685"/>
    <d v="2026-05-11T00:00:00"/>
    <d v="2026-05-15T07:12:00"/>
    <x v="2"/>
    <s v="56+"/>
    <s v="Female"/>
    <x v="2"/>
    <s v="Respiratory"/>
    <x v="0"/>
    <n v="4.3"/>
    <s v="Yes"/>
    <n v="56"/>
    <x v="469"/>
    <x v="1"/>
    <n v="8.8000000000000007"/>
    <n v="0.8"/>
    <n v="5542.12"/>
    <s v="Supplies"/>
    <n v="3471.73"/>
    <n v="3.5"/>
    <x v="11"/>
    <x v="0"/>
    <x v="0"/>
    <n v="3471.73"/>
    <n v="2070.39"/>
    <n v="0.626"/>
    <n v="1"/>
  </r>
  <r>
    <x v="1686"/>
    <d v="2025-04-15T00:00:00"/>
    <d v="2025-04-15T19:12:00"/>
    <x v="1"/>
    <s v="56+"/>
    <s v="Male"/>
    <x v="2"/>
    <s v="General"/>
    <x v="1"/>
    <n v="0.8"/>
    <s v="No"/>
    <n v="57"/>
    <x v="268"/>
    <x v="1"/>
    <n v="8"/>
    <n v="0"/>
    <n v="1673.11"/>
    <s v="Supplies"/>
    <n v="844.7"/>
    <n v="3.9"/>
    <x v="10"/>
    <x v="1"/>
    <x v="1"/>
    <n v="844.7"/>
    <n v="828.41"/>
    <n v="0.505"/>
    <n v="0"/>
  </r>
  <r>
    <x v="1687"/>
    <d v="2026-04-19T00:00:00"/>
    <d v="2026-04-20T21:36:00"/>
    <x v="7"/>
    <s v="0-17"/>
    <s v="Female"/>
    <x v="1"/>
    <s v="Respiratory"/>
    <x v="0"/>
    <n v="1.9"/>
    <s v="No"/>
    <n v="107"/>
    <x v="16"/>
    <x v="0"/>
    <n v="11.4"/>
    <n v="1.4"/>
    <n v="12071.67"/>
    <s v="Equipment"/>
    <n v="6777.48"/>
    <n v="3.5"/>
    <x v="12"/>
    <x v="0"/>
    <x v="4"/>
    <n v="6777.48"/>
    <n v="5294.19"/>
    <n v="0.56100000000000005"/>
    <n v="0"/>
  </r>
  <r>
    <x v="1688"/>
    <d v="2025-11-23T00:00:00"/>
    <d v="2025-11-24T16:48:00"/>
    <x v="1"/>
    <s v="36-55"/>
    <s v="Male"/>
    <x v="0"/>
    <s v="Digestive"/>
    <x v="0"/>
    <n v="1.7"/>
    <s v="No"/>
    <n v="116"/>
    <x v="568"/>
    <x v="2"/>
    <n v="9.6"/>
    <n v="1.6"/>
    <n v="2040.09"/>
    <s v="Labor"/>
    <n v="1145.6300000000001"/>
    <n v="3.2"/>
    <x v="6"/>
    <x v="1"/>
    <x v="6"/>
    <n v="1145.6300000000001"/>
    <n v="894.46"/>
    <n v="0.56200000000000006"/>
    <n v="0"/>
  </r>
  <r>
    <x v="1689"/>
    <d v="2025-12-10T00:00:00"/>
    <d v="2025-12-13T07:12:00"/>
    <x v="5"/>
    <s v="0-17"/>
    <s v="Female"/>
    <x v="3"/>
    <s v="Digestive"/>
    <x v="1"/>
    <n v="3.3"/>
    <s v="Yes"/>
    <n v="32"/>
    <x v="666"/>
    <x v="1"/>
    <n v="8.6"/>
    <n v="0.6"/>
    <n v="27413.75"/>
    <s v="Supplies"/>
    <n v="22234.57"/>
    <n v="3.8"/>
    <x v="7"/>
    <x v="1"/>
    <x v="2"/>
    <n v="22234.57"/>
    <n v="5179.18"/>
    <n v="0.81100000000000005"/>
    <n v="1"/>
  </r>
  <r>
    <x v="1690"/>
    <d v="2026-08-12T00:00:00"/>
    <d v="2026-08-20T07:12:00"/>
    <x v="4"/>
    <s v="56+"/>
    <s v="Male"/>
    <x v="0"/>
    <s v="Cardiac"/>
    <x v="0"/>
    <n v="8.3000000000000007"/>
    <s v="Yes"/>
    <n v="82"/>
    <x v="190"/>
    <x v="0"/>
    <n v="13"/>
    <n v="3"/>
    <n v="17700.23"/>
    <s v="Labor"/>
    <n v="12751.14"/>
    <n v="2.7"/>
    <x v="21"/>
    <x v="0"/>
    <x v="1"/>
    <n v="12751.14"/>
    <n v="4949.09"/>
    <n v="0.72"/>
    <n v="1"/>
  </r>
  <r>
    <x v="1691"/>
    <d v="2025-01-23T00:00:00"/>
    <d v="2025-01-24T14:24:00"/>
    <x v="2"/>
    <s v="18-35"/>
    <s v="Male"/>
    <x v="0"/>
    <s v="Neurological"/>
    <x v="2"/>
    <n v="1.6"/>
    <s v="Yes"/>
    <n v="69"/>
    <x v="77"/>
    <x v="0"/>
    <n v="8.9"/>
    <n v="0.9"/>
    <n v="5923.21"/>
    <s v="Equipment"/>
    <n v="2699.84"/>
    <n v="3.9"/>
    <x v="22"/>
    <x v="1"/>
    <x v="2"/>
    <n v="2699.84"/>
    <n v="3223.37"/>
    <n v="0.45600000000000002"/>
    <n v="1"/>
  </r>
  <r>
    <x v="1692"/>
    <d v="2025-04-03T00:00:00"/>
    <d v="2025-04-05T21:36:00"/>
    <x v="7"/>
    <s v="0-17"/>
    <s v="Male"/>
    <x v="1"/>
    <s v="Injury"/>
    <x v="0"/>
    <n v="2.9"/>
    <s v="Yes"/>
    <n v="67"/>
    <x v="310"/>
    <x v="2"/>
    <n v="13.6"/>
    <n v="1.6"/>
    <n v="10239.969999999999"/>
    <s v="Labor"/>
    <n v="5742.94"/>
    <n v="2.9"/>
    <x v="10"/>
    <x v="1"/>
    <x v="3"/>
    <n v="5742.94"/>
    <n v="4497.03"/>
    <n v="0.56100000000000005"/>
    <n v="1"/>
  </r>
  <r>
    <x v="1693"/>
    <d v="2025-01-08T00:00:00"/>
    <d v="2025-01-09T07:12:00"/>
    <x v="1"/>
    <s v="36-55"/>
    <s v="Male"/>
    <x v="1"/>
    <s v="Injury"/>
    <x v="2"/>
    <n v="1.3"/>
    <s v="Yes"/>
    <n v="44"/>
    <x v="383"/>
    <x v="0"/>
    <n v="13"/>
    <n v="1"/>
    <n v="2180.62"/>
    <s v="Supplies"/>
    <n v="1253.4000000000001"/>
    <n v="4.0999999999999996"/>
    <x v="22"/>
    <x v="1"/>
    <x v="1"/>
    <n v="1253.4000000000001"/>
    <n v="927.22"/>
    <n v="0.57499999999999996"/>
    <n v="1"/>
  </r>
  <r>
    <x v="1694"/>
    <d v="2026-08-15T00:00:00"/>
    <d v="2026-08-18T00:00:00"/>
    <x v="2"/>
    <s v="18-35"/>
    <s v="Female"/>
    <x v="1"/>
    <s v="Injury"/>
    <x v="0"/>
    <n v="3"/>
    <s v="No"/>
    <n v="70"/>
    <x v="477"/>
    <x v="2"/>
    <n v="9.6999999999999993"/>
    <n v="1.7"/>
    <n v="4366.55"/>
    <s v="Supplies"/>
    <n v="2905.41"/>
    <n v="3.6"/>
    <x v="21"/>
    <x v="0"/>
    <x v="6"/>
    <n v="2905.41"/>
    <n v="1461.14"/>
    <n v="0.66500000000000004"/>
    <n v="0"/>
  </r>
  <r>
    <x v="1695"/>
    <d v="2026-07-26T00:00:00"/>
    <d v="2026-07-27T21:36:00"/>
    <x v="3"/>
    <s v="36-55"/>
    <s v="Male"/>
    <x v="2"/>
    <s v="General"/>
    <x v="0"/>
    <n v="1.9"/>
    <s v="Yes"/>
    <n v="53"/>
    <x v="407"/>
    <x v="0"/>
    <n v="13.9"/>
    <n v="1.9"/>
    <n v="5756.11"/>
    <s v="Supplies"/>
    <n v="3538"/>
    <n v="3.7"/>
    <x v="1"/>
    <x v="0"/>
    <x v="6"/>
    <n v="3538"/>
    <n v="2218.11"/>
    <n v="0.61499999999999999"/>
    <n v="1"/>
  </r>
  <r>
    <x v="1696"/>
    <d v="2025-10-11T00:00:00"/>
    <d v="2025-10-15T00:00:00"/>
    <x v="7"/>
    <s v="36-55"/>
    <s v="Other"/>
    <x v="0"/>
    <s v="Neurological"/>
    <x v="0"/>
    <n v="4"/>
    <s v="No"/>
    <n v="75"/>
    <x v="360"/>
    <x v="0"/>
    <n v="13.6"/>
    <n v="1.6"/>
    <n v="14415.98"/>
    <s v="Equipment"/>
    <n v="6743.18"/>
    <n v="3.3"/>
    <x v="8"/>
    <x v="1"/>
    <x v="5"/>
    <n v="6743.18"/>
    <n v="7672.8"/>
    <n v="0.46800000000000003"/>
    <n v="0"/>
  </r>
  <r>
    <x v="1697"/>
    <d v="2026-03-14T00:00:00"/>
    <d v="2026-03-19T14:24:00"/>
    <x v="0"/>
    <s v="36-55"/>
    <s v="Female"/>
    <x v="0"/>
    <s v="Digestive"/>
    <x v="0"/>
    <n v="5.6"/>
    <s v="Yes"/>
    <n v="104"/>
    <x v="78"/>
    <x v="1"/>
    <n v="9.1"/>
    <n v="1.1000000000000001"/>
    <n v="11483.65"/>
    <s v="Supplies"/>
    <n v="6426.72"/>
    <n v="3.3"/>
    <x v="15"/>
    <x v="0"/>
    <x v="5"/>
    <n v="6426.72"/>
    <n v="5056.93"/>
    <n v="0.56000000000000005"/>
    <n v="1"/>
  </r>
  <r>
    <x v="1698"/>
    <d v="2026-10-09T00:00:00"/>
    <d v="2026-10-09T09:36:00"/>
    <x v="1"/>
    <s v="56+"/>
    <s v="Female"/>
    <x v="2"/>
    <s v="Neurological"/>
    <x v="0"/>
    <n v="0.4"/>
    <s v="Yes"/>
    <n v="70"/>
    <x v="111"/>
    <x v="0"/>
    <n v="14.1"/>
    <n v="2.1"/>
    <n v="2226.73"/>
    <s v="Supplies"/>
    <n v="1387.71"/>
    <n v="3.5"/>
    <x v="0"/>
    <x v="0"/>
    <x v="3"/>
    <n v="1387.71"/>
    <n v="839.02"/>
    <n v="0.623"/>
    <n v="1"/>
  </r>
  <r>
    <x v="1699"/>
    <d v="2026-02-14T00:00:00"/>
    <d v="2026-02-18T04:48:00"/>
    <x v="7"/>
    <s v="18-35"/>
    <s v="Male"/>
    <x v="2"/>
    <s v="Neurological"/>
    <x v="0"/>
    <n v="4.2"/>
    <s v="No"/>
    <n v="54"/>
    <x v="128"/>
    <x v="0"/>
    <n v="9.6"/>
    <n v="1.6"/>
    <n v="10954.04"/>
    <s v="Supplies"/>
    <n v="6925.65"/>
    <n v="3.6"/>
    <x v="5"/>
    <x v="0"/>
    <x v="5"/>
    <n v="6925.65"/>
    <n v="4028.39"/>
    <n v="0.63200000000000001"/>
    <n v="0"/>
  </r>
  <r>
    <x v="1700"/>
    <d v="2026-01-03T00:00:00"/>
    <d v="2026-01-06T00:00:00"/>
    <x v="3"/>
    <s v="36-55"/>
    <s v="Male"/>
    <x v="0"/>
    <s v="Infection"/>
    <x v="0"/>
    <n v="3"/>
    <s v="Yes"/>
    <n v="91"/>
    <x v="352"/>
    <x v="2"/>
    <n v="14.3"/>
    <n v="2.2999999999999998"/>
    <n v="10481.42"/>
    <s v="Labor"/>
    <n v="6373.7"/>
    <n v="2.4"/>
    <x v="9"/>
    <x v="0"/>
    <x v="6"/>
    <n v="6373.7"/>
    <n v="4107.72"/>
    <n v="0.60799999999999998"/>
    <n v="1"/>
  </r>
  <r>
    <x v="1701"/>
    <d v="2025-03-18T00:00:00"/>
    <d v="2025-03-18T12:00:00"/>
    <x v="1"/>
    <s v="56+"/>
    <s v="Male"/>
    <x v="2"/>
    <s v="Respiratory"/>
    <x v="0"/>
    <n v="0.5"/>
    <s v="Yes"/>
    <n v="91"/>
    <x v="120"/>
    <x v="1"/>
    <n v="8.8000000000000007"/>
    <n v="0.8"/>
    <n v="1735.7"/>
    <s v="Labor"/>
    <n v="1122.51"/>
    <n v="4.2"/>
    <x v="23"/>
    <x v="1"/>
    <x v="0"/>
    <n v="1122.51"/>
    <n v="613.19000000000005"/>
    <n v="0.64700000000000002"/>
    <n v="1"/>
  </r>
  <r>
    <x v="1702"/>
    <d v="2025-08-25T00:00:00"/>
    <d v="2025-08-31T21:36:00"/>
    <x v="5"/>
    <s v="36-55"/>
    <s v="Female"/>
    <x v="1"/>
    <s v="Neurological"/>
    <x v="0"/>
    <n v="6.9"/>
    <s v="No"/>
    <n v="57"/>
    <x v="667"/>
    <x v="1"/>
    <n v="14"/>
    <n v="2"/>
    <n v="23166.47"/>
    <s v="Labor"/>
    <n v="16198.69"/>
    <n v="3.5"/>
    <x v="14"/>
    <x v="1"/>
    <x v="4"/>
    <n v="16198.69"/>
    <n v="6967.78"/>
    <n v="0.69899999999999995"/>
    <n v="0"/>
  </r>
  <r>
    <x v="1703"/>
    <d v="2025-08-06T00:00:00"/>
    <d v="2025-08-07T16:48:00"/>
    <x v="1"/>
    <s v="0-17"/>
    <s v="Male"/>
    <x v="1"/>
    <s v="Neurological"/>
    <x v="0"/>
    <n v="1.7"/>
    <s v="Yes"/>
    <n v="108"/>
    <x v="396"/>
    <x v="0"/>
    <n v="10.5"/>
    <n v="2.5"/>
    <n v="2338.73"/>
    <s v="Supplies"/>
    <n v="1454.52"/>
    <n v="3"/>
    <x v="14"/>
    <x v="1"/>
    <x v="1"/>
    <n v="1454.52"/>
    <n v="884.21"/>
    <n v="0.622"/>
    <n v="1"/>
  </r>
  <r>
    <x v="1704"/>
    <d v="2026-06-27T00:00:00"/>
    <d v="2026-06-27T14:24:00"/>
    <x v="1"/>
    <s v="56+"/>
    <s v="Female"/>
    <x v="0"/>
    <s v="General"/>
    <x v="1"/>
    <n v="0.6"/>
    <s v="Yes"/>
    <n v="91"/>
    <x v="290"/>
    <x v="1"/>
    <n v="13.2"/>
    <n v="1.2"/>
    <n v="2248.06"/>
    <s v="Labor"/>
    <n v="1525.33"/>
    <n v="3.5"/>
    <x v="17"/>
    <x v="0"/>
    <x v="6"/>
    <n v="1525.33"/>
    <n v="722.73"/>
    <n v="0.67900000000000005"/>
    <n v="1"/>
  </r>
  <r>
    <x v="1705"/>
    <d v="2026-10-29T00:00:00"/>
    <d v="2026-10-30T07:12:00"/>
    <x v="1"/>
    <s v="0-17"/>
    <s v="Male"/>
    <x v="2"/>
    <s v="Infection"/>
    <x v="0"/>
    <n v="1.3"/>
    <s v="Yes"/>
    <n v="88"/>
    <x v="576"/>
    <x v="1"/>
    <n v="13"/>
    <n v="3"/>
    <n v="2264.56"/>
    <s v="Supplies"/>
    <n v="1343.94"/>
    <n v="3.7"/>
    <x v="0"/>
    <x v="0"/>
    <x v="2"/>
    <n v="1343.94"/>
    <n v="920.62"/>
    <n v="0.59299999999999997"/>
    <n v="1"/>
  </r>
  <r>
    <x v="1706"/>
    <d v="2026-04-21T00:00:00"/>
    <d v="2026-04-24T02:24:00"/>
    <x v="4"/>
    <s v="18-35"/>
    <s v="Other"/>
    <x v="0"/>
    <s v="Respiratory"/>
    <x v="2"/>
    <n v="3.1"/>
    <s v="Yes"/>
    <n v="14"/>
    <x v="599"/>
    <x v="0"/>
    <n v="9.5"/>
    <n v="1.5"/>
    <n v="14091.54"/>
    <s v="Labor"/>
    <n v="8544.23"/>
    <n v="3.8"/>
    <x v="12"/>
    <x v="0"/>
    <x v="0"/>
    <n v="8544.23"/>
    <n v="5547.31"/>
    <n v="0.60599999999999998"/>
    <n v="1"/>
  </r>
  <r>
    <x v="1707"/>
    <d v="2025-03-13T00:00:00"/>
    <d v="2025-03-15T16:48:00"/>
    <x v="6"/>
    <s v="0-17"/>
    <s v="Male"/>
    <x v="0"/>
    <s v="General"/>
    <x v="0"/>
    <n v="2.7"/>
    <s v="Yes"/>
    <n v="67"/>
    <x v="510"/>
    <x v="0"/>
    <n v="11.7"/>
    <n v="1.7"/>
    <n v="2760.69"/>
    <s v="Supplies"/>
    <n v="1502.95"/>
    <n v="3.9"/>
    <x v="23"/>
    <x v="1"/>
    <x v="3"/>
    <n v="1502.95"/>
    <n v="1257.74"/>
    <n v="0.54400000000000004"/>
    <n v="1"/>
  </r>
  <r>
    <x v="1708"/>
    <d v="2025-09-02T00:00:00"/>
    <d v="2025-09-08T19:12:00"/>
    <x v="0"/>
    <s v="0-17"/>
    <s v="Male"/>
    <x v="1"/>
    <s v="Digestive"/>
    <x v="1"/>
    <n v="6.8"/>
    <s v="Yes"/>
    <n v="27"/>
    <x v="4"/>
    <x v="1"/>
    <n v="8.8000000000000007"/>
    <n v="0.8"/>
    <n v="11436.44"/>
    <s v="Labor"/>
    <n v="6585.17"/>
    <n v="4.0999999999999996"/>
    <x v="3"/>
    <x v="1"/>
    <x v="1"/>
    <n v="6585.17"/>
    <n v="4851.2700000000004"/>
    <n v="0.57599999999999996"/>
    <n v="1"/>
  </r>
  <r>
    <x v="1709"/>
    <d v="2025-04-25T00:00:00"/>
    <d v="2025-04-26T04:48:00"/>
    <x v="1"/>
    <s v="0-17"/>
    <s v="Female"/>
    <x v="1"/>
    <s v="Digestive"/>
    <x v="0"/>
    <n v="1.2"/>
    <s v="Yes"/>
    <n v="117"/>
    <x v="509"/>
    <x v="2"/>
    <n v="13.1"/>
    <n v="1.1000000000000001"/>
    <n v="1763.28"/>
    <s v="Labor"/>
    <n v="785.61"/>
    <n v="2.7"/>
    <x v="10"/>
    <x v="1"/>
    <x v="5"/>
    <n v="785.61"/>
    <n v="977.67"/>
    <n v="0.44600000000000001"/>
    <n v="1"/>
  </r>
  <r>
    <x v="1710"/>
    <d v="2025-02-10T00:00:00"/>
    <d v="2025-02-11T14:24:00"/>
    <x v="1"/>
    <s v="0-17"/>
    <s v="Female"/>
    <x v="1"/>
    <s v="Injury"/>
    <x v="1"/>
    <n v="1.6"/>
    <s v="No"/>
    <n v="74"/>
    <x v="271"/>
    <x v="1"/>
    <n v="10.1"/>
    <n v="2.1"/>
    <n v="1995.03"/>
    <s v="Labor"/>
    <n v="1062.49"/>
    <n v="3.2"/>
    <x v="13"/>
    <x v="1"/>
    <x v="0"/>
    <n v="1062.49"/>
    <n v="932.54"/>
    <n v="0.53300000000000003"/>
    <n v="0"/>
  </r>
  <r>
    <x v="1711"/>
    <d v="2025-04-12T00:00:00"/>
    <d v="2025-04-17T19:12:00"/>
    <x v="3"/>
    <s v="36-55"/>
    <s v="Female"/>
    <x v="0"/>
    <s v="Cardiac"/>
    <x v="0"/>
    <n v="5.8"/>
    <s v="Yes"/>
    <n v="70"/>
    <x v="668"/>
    <x v="1"/>
    <n v="11"/>
    <n v="3"/>
    <n v="12643.12"/>
    <s v="Equipment"/>
    <n v="8067.96"/>
    <n v="3.6"/>
    <x v="10"/>
    <x v="1"/>
    <x v="6"/>
    <n v="8067.96"/>
    <n v="4575.16"/>
    <n v="0.63800000000000001"/>
    <n v="1"/>
  </r>
  <r>
    <x v="1712"/>
    <d v="2025-08-06T00:00:00"/>
    <d v="2025-08-08T16:48:00"/>
    <x v="4"/>
    <s v="18-35"/>
    <s v="Male"/>
    <x v="3"/>
    <s v="Neurological"/>
    <x v="2"/>
    <n v="2.7"/>
    <s v="Yes"/>
    <n v="72"/>
    <x v="669"/>
    <x v="0"/>
    <n v="11.2"/>
    <n v="1.2"/>
    <n v="13711.8"/>
    <s v="Labor"/>
    <n v="9057.52"/>
    <n v="3.4"/>
    <x v="14"/>
    <x v="1"/>
    <x v="2"/>
    <n v="9057.52"/>
    <n v="4654.28"/>
    <n v="0.66100000000000003"/>
    <n v="1"/>
  </r>
  <r>
    <x v="1713"/>
    <d v="2025-09-03T00:00:00"/>
    <d v="2025-09-06T02:24:00"/>
    <x v="4"/>
    <s v="0-17"/>
    <s v="Female"/>
    <x v="0"/>
    <s v="Neurological"/>
    <x v="2"/>
    <n v="3.1"/>
    <s v="Yes"/>
    <n v="29"/>
    <x v="4"/>
    <x v="1"/>
    <n v="8"/>
    <n v="0"/>
    <n v="9775.43"/>
    <s v="Labor"/>
    <n v="7248.8"/>
    <n v="4.3"/>
    <x v="3"/>
    <x v="1"/>
    <x v="1"/>
    <n v="7248.8"/>
    <n v="2526.63"/>
    <n v="0.74199999999999999"/>
    <n v="1"/>
  </r>
  <r>
    <x v="1714"/>
    <d v="2026-11-12T00:00:00"/>
    <d v="2026-11-13T07:12:00"/>
    <x v="1"/>
    <s v="36-55"/>
    <s v="Female"/>
    <x v="1"/>
    <s v="Cardiac"/>
    <x v="1"/>
    <n v="1.3"/>
    <s v="Yes"/>
    <n v="71"/>
    <x v="427"/>
    <x v="1"/>
    <n v="8.8000000000000007"/>
    <n v="0.8"/>
    <n v="1101.27"/>
    <s v="Equipment"/>
    <n v="648.25"/>
    <n v="3.2"/>
    <x v="18"/>
    <x v="0"/>
    <x v="2"/>
    <n v="648.25"/>
    <n v="453.02"/>
    <n v="0.58899999999999997"/>
    <n v="1"/>
  </r>
  <r>
    <x v="1715"/>
    <d v="2026-01-20T00:00:00"/>
    <d v="2026-01-27T19:12:00"/>
    <x v="0"/>
    <s v="18-35"/>
    <s v="Male"/>
    <x v="0"/>
    <s v="Neurological"/>
    <x v="1"/>
    <n v="7.8"/>
    <s v="Yes"/>
    <n v="63"/>
    <x v="63"/>
    <x v="1"/>
    <n v="9.6999999999999993"/>
    <n v="1.7"/>
    <n v="12800.18"/>
    <s v="Labor"/>
    <n v="8742.74"/>
    <n v="3.8"/>
    <x v="9"/>
    <x v="0"/>
    <x v="0"/>
    <n v="8742.74"/>
    <n v="4057.44"/>
    <n v="0.68300000000000005"/>
    <n v="1"/>
  </r>
  <r>
    <x v="1716"/>
    <d v="2026-04-14T00:00:00"/>
    <d v="2026-04-16T02:24:00"/>
    <x v="5"/>
    <s v="0-17"/>
    <s v="Male"/>
    <x v="0"/>
    <s v="Digestive"/>
    <x v="1"/>
    <n v="2.1"/>
    <s v="Yes"/>
    <n v="30"/>
    <x v="516"/>
    <x v="2"/>
    <n v="10.3"/>
    <n v="2.2999999999999998"/>
    <n v="17717.36"/>
    <s v="Supplies"/>
    <n v="10885.9"/>
    <n v="3.8"/>
    <x v="12"/>
    <x v="0"/>
    <x v="0"/>
    <n v="10885.9"/>
    <n v="6831.46"/>
    <n v="0.61399999999999999"/>
    <n v="1"/>
  </r>
  <r>
    <x v="1717"/>
    <d v="2026-09-19T00:00:00"/>
    <d v="2026-09-21T12:00:00"/>
    <x v="6"/>
    <s v="36-55"/>
    <s v="Female"/>
    <x v="0"/>
    <s v="Neurological"/>
    <x v="0"/>
    <n v="2.5"/>
    <s v="No"/>
    <n v="51"/>
    <x v="295"/>
    <x v="1"/>
    <n v="15.8"/>
    <n v="3.8"/>
    <n v="3963.39"/>
    <s v="Equipment"/>
    <n v="2154.8200000000002"/>
    <n v="2.8"/>
    <x v="19"/>
    <x v="0"/>
    <x v="5"/>
    <n v="2154.8200000000002"/>
    <n v="1808.57"/>
    <n v="0.54400000000000004"/>
    <n v="0"/>
  </r>
  <r>
    <x v="1718"/>
    <d v="2025-08-22T00:00:00"/>
    <d v="2025-08-30T14:24:00"/>
    <x v="4"/>
    <s v="18-35"/>
    <s v="Female"/>
    <x v="0"/>
    <s v="Neurological"/>
    <x v="1"/>
    <n v="8.6"/>
    <s v="Yes"/>
    <n v="51"/>
    <x v="570"/>
    <x v="1"/>
    <n v="8.6999999999999993"/>
    <n v="0.7"/>
    <n v="17264.509999999998"/>
    <s v="Supplies"/>
    <n v="11115.98"/>
    <n v="3.7"/>
    <x v="14"/>
    <x v="1"/>
    <x v="3"/>
    <n v="11115.98"/>
    <n v="6148.53"/>
    <n v="0.64400000000000002"/>
    <n v="1"/>
  </r>
  <r>
    <x v="1719"/>
    <d v="2025-07-03T00:00:00"/>
    <d v="2025-07-03T21:36:00"/>
    <x v="1"/>
    <s v="18-35"/>
    <s v="Female"/>
    <x v="2"/>
    <s v="Cardiac"/>
    <x v="0"/>
    <n v="0.9"/>
    <s v="Yes"/>
    <n v="128"/>
    <x v="514"/>
    <x v="1"/>
    <n v="14.4"/>
    <n v="2.4"/>
    <n v="1464.24"/>
    <s v="Supplies"/>
    <n v="776.74"/>
    <n v="2.5"/>
    <x v="20"/>
    <x v="1"/>
    <x v="3"/>
    <n v="776.74"/>
    <n v="687.5"/>
    <n v="0.53"/>
    <n v="1"/>
  </r>
  <r>
    <x v="1720"/>
    <d v="2026-08-28T00:00:00"/>
    <d v="2026-09-02T12:00:00"/>
    <x v="5"/>
    <s v="36-55"/>
    <s v="Other"/>
    <x v="3"/>
    <s v="Digestive"/>
    <x v="1"/>
    <n v="5.5"/>
    <s v="No"/>
    <n v="41"/>
    <x v="65"/>
    <x v="1"/>
    <n v="8.1999999999999993"/>
    <n v="0.2"/>
    <n v="26251.49"/>
    <s v="Labor"/>
    <n v="21304.26"/>
    <n v="4"/>
    <x v="21"/>
    <x v="0"/>
    <x v="3"/>
    <n v="21304.26"/>
    <n v="4947.2299999999996"/>
    <n v="0.81200000000000006"/>
    <n v="0"/>
  </r>
  <r>
    <x v="1721"/>
    <d v="2025-05-29T00:00:00"/>
    <d v="2025-05-31T14:24:00"/>
    <x v="2"/>
    <s v="36-55"/>
    <s v="Male"/>
    <x v="0"/>
    <s v="Infection"/>
    <x v="0"/>
    <n v="2.6"/>
    <s v="Yes"/>
    <n v="53"/>
    <x v="512"/>
    <x v="1"/>
    <n v="11.2"/>
    <n v="1.2"/>
    <n v="6412.73"/>
    <s v="Supplies"/>
    <n v="3040.94"/>
    <n v="3.9"/>
    <x v="16"/>
    <x v="1"/>
    <x v="3"/>
    <n v="3040.94"/>
    <n v="3371.79"/>
    <n v="0.47399999999999998"/>
    <n v="1"/>
  </r>
  <r>
    <x v="1722"/>
    <d v="2025-05-02T00:00:00"/>
    <d v="2025-05-07T04:48:00"/>
    <x v="5"/>
    <s v="36-55"/>
    <s v="Female"/>
    <x v="2"/>
    <s v="Infection"/>
    <x v="0"/>
    <n v="5.2"/>
    <s v="No"/>
    <n v="74"/>
    <x v="265"/>
    <x v="1"/>
    <n v="8.3000000000000007"/>
    <n v="0.3"/>
    <n v="18036.68"/>
    <s v="Equipment"/>
    <n v="12863.17"/>
    <n v="4.2"/>
    <x v="16"/>
    <x v="1"/>
    <x v="3"/>
    <n v="12863.17"/>
    <n v="5173.51"/>
    <n v="0.71299999999999997"/>
    <n v="0"/>
  </r>
  <r>
    <x v="1723"/>
    <d v="2025-05-06T00:00:00"/>
    <d v="2025-05-07T09:36:00"/>
    <x v="2"/>
    <s v="56+"/>
    <s v="Female"/>
    <x v="1"/>
    <s v="Cardiac"/>
    <x v="0"/>
    <n v="1.4"/>
    <s v="No"/>
    <n v="79"/>
    <x v="55"/>
    <x v="2"/>
    <n v="9.9"/>
    <n v="1.9"/>
    <n v="4142.09"/>
    <s v="Equipment"/>
    <n v="2725.29"/>
    <n v="3.7"/>
    <x v="16"/>
    <x v="1"/>
    <x v="1"/>
    <n v="2725.29"/>
    <n v="1416.8"/>
    <n v="0.65800000000000003"/>
    <n v="0"/>
  </r>
  <r>
    <x v="1724"/>
    <d v="2025-03-13T00:00:00"/>
    <d v="2025-03-14T14:24:00"/>
    <x v="6"/>
    <s v="36-55"/>
    <s v="Female"/>
    <x v="2"/>
    <s v="Infection"/>
    <x v="0"/>
    <n v="1.6"/>
    <s v="No"/>
    <n v="69"/>
    <x v="327"/>
    <x v="1"/>
    <n v="10.9"/>
    <n v="2.9"/>
    <n v="4146.74"/>
    <s v="Supplies"/>
    <n v="2553.5700000000002"/>
    <n v="3.7"/>
    <x v="23"/>
    <x v="1"/>
    <x v="2"/>
    <n v="2553.5700000000002"/>
    <n v="1593.17"/>
    <n v="0.61599999999999999"/>
    <n v="0"/>
  </r>
  <r>
    <x v="1725"/>
    <d v="2025-06-07T00:00:00"/>
    <d v="2025-06-10T04:48:00"/>
    <x v="5"/>
    <s v="36-55"/>
    <s v="Female"/>
    <x v="0"/>
    <s v="Injury"/>
    <x v="1"/>
    <n v="3.2"/>
    <s v="Yes"/>
    <n v="34"/>
    <x v="74"/>
    <x v="1"/>
    <n v="8.6999999999999993"/>
    <n v="0.7"/>
    <n v="24105.84"/>
    <s v="Labor"/>
    <n v="16806.87"/>
    <n v="4.7"/>
    <x v="4"/>
    <x v="1"/>
    <x v="5"/>
    <n v="16806.87"/>
    <n v="7298.97"/>
    <n v="0.69699999999999995"/>
    <n v="1"/>
  </r>
  <r>
    <x v="1726"/>
    <d v="2026-02-13T00:00:00"/>
    <d v="2026-02-17T16:48:00"/>
    <x v="7"/>
    <s v="18-35"/>
    <s v="Female"/>
    <x v="3"/>
    <s v="Injury"/>
    <x v="1"/>
    <n v="4.7"/>
    <s v="Yes"/>
    <n v="24"/>
    <x v="584"/>
    <x v="0"/>
    <n v="10"/>
    <n v="0"/>
    <n v="10921.32"/>
    <s v="Equipment"/>
    <n v="6181.45"/>
    <n v="4.0999999999999996"/>
    <x v="5"/>
    <x v="0"/>
    <x v="3"/>
    <n v="6181.45"/>
    <n v="4739.87"/>
    <n v="0.56599999999999995"/>
    <n v="1"/>
  </r>
  <r>
    <x v="1727"/>
    <d v="2025-09-15T00:00:00"/>
    <d v="2025-09-15T09:36:00"/>
    <x v="6"/>
    <s v="56+"/>
    <s v="Male"/>
    <x v="0"/>
    <s v="Digestive"/>
    <x v="2"/>
    <n v="0.4"/>
    <s v="No"/>
    <n v="62"/>
    <x v="101"/>
    <x v="1"/>
    <n v="8.6"/>
    <n v="0.6"/>
    <n v="3815.93"/>
    <s v="Labor"/>
    <n v="2424.87"/>
    <n v="3.3"/>
    <x v="3"/>
    <x v="1"/>
    <x v="0"/>
    <n v="2424.87"/>
    <n v="1391.06"/>
    <n v="0.63500000000000001"/>
    <n v="0"/>
  </r>
  <r>
    <x v="1728"/>
    <d v="2025-06-18T00:00:00"/>
    <d v="2025-06-22T12:00:00"/>
    <x v="2"/>
    <s v="18-35"/>
    <s v="Male"/>
    <x v="2"/>
    <s v="Cardiac"/>
    <x v="0"/>
    <n v="4.5"/>
    <s v="No"/>
    <n v="82"/>
    <x v="511"/>
    <x v="1"/>
    <n v="9.6"/>
    <n v="1.6"/>
    <n v="6127.72"/>
    <s v="Labor"/>
    <n v="3423.76"/>
    <n v="3.4"/>
    <x v="4"/>
    <x v="1"/>
    <x v="1"/>
    <n v="3423.76"/>
    <n v="2703.96"/>
    <n v="0.55900000000000005"/>
    <n v="0"/>
  </r>
  <r>
    <x v="1729"/>
    <d v="2026-12-10T00:00:00"/>
    <d v="2026-12-17T19:12:00"/>
    <x v="4"/>
    <s v="36-55"/>
    <s v="Male"/>
    <x v="1"/>
    <s v="Respiratory"/>
    <x v="1"/>
    <n v="7.8"/>
    <s v="Yes"/>
    <n v="64"/>
    <x v="53"/>
    <x v="1"/>
    <n v="10.7"/>
    <n v="0.7"/>
    <n v="21032.11"/>
    <s v="Labor"/>
    <n v="12833.14"/>
    <n v="3.5"/>
    <x v="2"/>
    <x v="0"/>
    <x v="3"/>
    <n v="12833.14"/>
    <n v="8198.9699999999993"/>
    <n v="0.61"/>
    <n v="1"/>
  </r>
  <r>
    <x v="1730"/>
    <d v="2025-03-26T00:00:00"/>
    <d v="2025-04-01T07:12:00"/>
    <x v="5"/>
    <s v="36-55"/>
    <s v="Female"/>
    <x v="0"/>
    <s v="Digestive"/>
    <x v="1"/>
    <n v="6.3"/>
    <s v="No"/>
    <n v="29"/>
    <x v="670"/>
    <x v="1"/>
    <n v="9.6"/>
    <n v="1.6"/>
    <n v="23827.09"/>
    <s v="Labor"/>
    <n v="18585.25"/>
    <n v="3.6"/>
    <x v="23"/>
    <x v="1"/>
    <x v="2"/>
    <n v="18585.25"/>
    <n v="5241.84"/>
    <n v="0.78"/>
    <n v="0"/>
  </r>
  <r>
    <x v="1731"/>
    <d v="2026-10-19T00:00:00"/>
    <d v="2026-10-21T16:48:00"/>
    <x v="1"/>
    <s v="36-55"/>
    <s v="Male"/>
    <x v="1"/>
    <s v="Neurological"/>
    <x v="0"/>
    <n v="2.7"/>
    <s v="Yes"/>
    <n v="98"/>
    <x v="216"/>
    <x v="0"/>
    <n v="16"/>
    <n v="4"/>
    <n v="2391.27"/>
    <s v="Supplies"/>
    <n v="1431.04"/>
    <n v="2.5"/>
    <x v="0"/>
    <x v="0"/>
    <x v="4"/>
    <n v="1431.04"/>
    <n v="960.23"/>
    <n v="0.59799999999999998"/>
    <n v="1"/>
  </r>
  <r>
    <x v="1732"/>
    <d v="2025-02-07T00:00:00"/>
    <d v="2025-02-12T12:00:00"/>
    <x v="4"/>
    <s v="56+"/>
    <s v="Female"/>
    <x v="0"/>
    <s v="Respiratory"/>
    <x v="1"/>
    <n v="5.5"/>
    <s v="Yes"/>
    <n v="50"/>
    <x v="105"/>
    <x v="1"/>
    <n v="11.6"/>
    <n v="1.6"/>
    <n v="14485.22"/>
    <s v="Labor"/>
    <n v="9254.2999999999993"/>
    <n v="3.8"/>
    <x v="13"/>
    <x v="1"/>
    <x v="5"/>
    <n v="9254.2999999999993"/>
    <n v="5230.92"/>
    <n v="0.63900000000000001"/>
    <n v="1"/>
  </r>
  <r>
    <x v="1733"/>
    <d v="2026-06-29T00:00:00"/>
    <d v="2026-07-02T04:48:00"/>
    <x v="2"/>
    <s v="56+"/>
    <s v="Male"/>
    <x v="0"/>
    <s v="Neurological"/>
    <x v="0"/>
    <n v="3.2"/>
    <s v="Yes"/>
    <n v="75"/>
    <x v="313"/>
    <x v="2"/>
    <n v="9.4"/>
    <n v="1.4"/>
    <n v="5084.2299999999996"/>
    <s v="Labor"/>
    <n v="3098.9"/>
    <n v="3.4"/>
    <x v="17"/>
    <x v="0"/>
    <x v="4"/>
    <n v="3098.9"/>
    <n v="1985.33"/>
    <n v="0.61"/>
    <n v="1"/>
  </r>
  <r>
    <x v="1734"/>
    <d v="2025-10-16T00:00:00"/>
    <d v="2025-10-16T04:48:00"/>
    <x v="1"/>
    <s v="18-35"/>
    <s v="Male"/>
    <x v="0"/>
    <s v="Digestive"/>
    <x v="0"/>
    <n v="0.2"/>
    <s v="No"/>
    <n v="86"/>
    <x v="321"/>
    <x v="1"/>
    <n v="8.4"/>
    <n v="0.4"/>
    <n v="1729.12"/>
    <s v="Labor"/>
    <n v="1049.07"/>
    <n v="3.9"/>
    <x v="8"/>
    <x v="1"/>
    <x v="2"/>
    <n v="1049.07"/>
    <n v="680.05"/>
    <n v="0.60699999999999998"/>
    <n v="0"/>
  </r>
  <r>
    <x v="1735"/>
    <d v="2026-11-08T00:00:00"/>
    <d v="2026-11-11T14:24:00"/>
    <x v="6"/>
    <s v="18-35"/>
    <s v="Female"/>
    <x v="3"/>
    <s v="General"/>
    <x v="0"/>
    <n v="3.6"/>
    <s v="No"/>
    <n v="63"/>
    <x v="654"/>
    <x v="1"/>
    <n v="13.1"/>
    <n v="1.1000000000000001"/>
    <n v="4164.08"/>
    <s v="Labor"/>
    <n v="2360.1"/>
    <n v="4.0999999999999996"/>
    <x v="18"/>
    <x v="0"/>
    <x v="4"/>
    <n v="2360.1"/>
    <n v="1803.98"/>
    <n v="0.56699999999999995"/>
    <n v="0"/>
  </r>
  <r>
    <x v="1736"/>
    <d v="2026-12-04T00:00:00"/>
    <d v="2026-12-05T14:24:00"/>
    <x v="7"/>
    <s v="56+"/>
    <s v="Female"/>
    <x v="1"/>
    <s v="Infection"/>
    <x v="1"/>
    <n v="1.6"/>
    <s v="Yes"/>
    <n v="47"/>
    <x v="141"/>
    <x v="2"/>
    <n v="10"/>
    <n v="2"/>
    <n v="13951.1"/>
    <s v="Supplies"/>
    <n v="8778.36"/>
    <n v="3.9"/>
    <x v="2"/>
    <x v="0"/>
    <x v="3"/>
    <n v="8778.36"/>
    <n v="5172.74"/>
    <n v="0.629"/>
    <n v="1"/>
  </r>
  <r>
    <x v="1737"/>
    <d v="2025-08-30T00:00:00"/>
    <d v="2025-08-31T09:36:00"/>
    <x v="7"/>
    <s v="36-55"/>
    <s v="Male"/>
    <x v="0"/>
    <s v="Infection"/>
    <x v="0"/>
    <n v="1.4"/>
    <s v="No"/>
    <n v="77"/>
    <x v="416"/>
    <x v="1"/>
    <n v="9.5"/>
    <n v="1.5"/>
    <n v="14041.76"/>
    <s v="Supplies"/>
    <n v="6883.82"/>
    <n v="3.3"/>
    <x v="14"/>
    <x v="1"/>
    <x v="6"/>
    <n v="6883.82"/>
    <n v="7157.94"/>
    <n v="0.49"/>
    <n v="0"/>
  </r>
  <r>
    <x v="1738"/>
    <d v="2026-03-29T00:00:00"/>
    <d v="2026-04-04T12:00:00"/>
    <x v="5"/>
    <s v="36-55"/>
    <s v="Female"/>
    <x v="0"/>
    <s v="Injury"/>
    <x v="0"/>
    <n v="6.5"/>
    <s v="No"/>
    <n v="67"/>
    <x v="28"/>
    <x v="1"/>
    <n v="9.5"/>
    <n v="1.5"/>
    <n v="25158.7"/>
    <s v="Supplies"/>
    <n v="17954.86"/>
    <n v="3.6"/>
    <x v="15"/>
    <x v="0"/>
    <x v="4"/>
    <n v="17954.86"/>
    <n v="7203.84"/>
    <n v="0.71399999999999997"/>
    <n v="0"/>
  </r>
  <r>
    <x v="1739"/>
    <d v="2025-06-12T00:00:00"/>
    <d v="2025-06-13T12:00:00"/>
    <x v="2"/>
    <s v="56+"/>
    <s v="Male"/>
    <x v="0"/>
    <s v="Respiratory"/>
    <x v="0"/>
    <n v="1.5"/>
    <s v="No"/>
    <n v="72"/>
    <x v="244"/>
    <x v="1"/>
    <n v="12.8"/>
    <n v="2.8"/>
    <n v="6072.86"/>
    <s v="Supplies"/>
    <n v="3349.93"/>
    <n v="3"/>
    <x v="4"/>
    <x v="1"/>
    <x v="3"/>
    <n v="3349.93"/>
    <n v="2722.93"/>
    <n v="0.55200000000000005"/>
    <n v="0"/>
  </r>
  <r>
    <x v="1740"/>
    <d v="2025-06-01T00:00:00"/>
    <d v="2025-06-03T07:12:00"/>
    <x v="2"/>
    <s v="36-55"/>
    <s v="Male"/>
    <x v="2"/>
    <s v="Cardiac"/>
    <x v="0"/>
    <n v="2.2999999999999998"/>
    <s v="Yes"/>
    <n v="77"/>
    <x v="478"/>
    <x v="1"/>
    <n v="8.5"/>
    <n v="0.5"/>
    <n v="4234.3100000000004"/>
    <s v="Labor"/>
    <n v="2295.16"/>
    <n v="3.5"/>
    <x v="4"/>
    <x v="1"/>
    <x v="4"/>
    <n v="2295.16"/>
    <n v="1939.15"/>
    <n v="0.54200000000000004"/>
    <n v="1"/>
  </r>
  <r>
    <x v="1741"/>
    <d v="2025-02-19T00:00:00"/>
    <d v="2025-03-02T14:24:00"/>
    <x v="5"/>
    <s v="56+"/>
    <s v="Male"/>
    <x v="1"/>
    <s v="General"/>
    <x v="1"/>
    <n v="11.6"/>
    <s v="Yes"/>
    <n v="5"/>
    <x v="279"/>
    <x v="1"/>
    <n v="12.4"/>
    <n v="0.4"/>
    <n v="35837.69"/>
    <s v="Supplies"/>
    <n v="24330.9"/>
    <n v="5"/>
    <x v="13"/>
    <x v="1"/>
    <x v="2"/>
    <n v="24330.9"/>
    <n v="11506.79"/>
    <n v="0.67900000000000005"/>
    <n v="1"/>
  </r>
  <r>
    <x v="1742"/>
    <d v="2025-07-15T00:00:00"/>
    <d v="2025-07-19T14:24:00"/>
    <x v="6"/>
    <s v="36-55"/>
    <s v="Female"/>
    <x v="3"/>
    <s v="Neurological"/>
    <x v="0"/>
    <n v="4.5999999999999996"/>
    <s v="Yes"/>
    <n v="68"/>
    <x v="671"/>
    <x v="0"/>
    <n v="9.6999999999999993"/>
    <n v="1.7"/>
    <n v="3968.61"/>
    <s v="Supplies"/>
    <n v="2143.85"/>
    <n v="3.4"/>
    <x v="20"/>
    <x v="1"/>
    <x v="1"/>
    <n v="2143.85"/>
    <n v="1824.76"/>
    <n v="0.54"/>
    <n v="1"/>
  </r>
  <r>
    <x v="1743"/>
    <d v="2025-04-26T00:00:00"/>
    <d v="2025-04-28T16:48:00"/>
    <x v="4"/>
    <s v="36-55"/>
    <s v="Male"/>
    <x v="1"/>
    <s v="Infection"/>
    <x v="0"/>
    <n v="2.7"/>
    <s v="Yes"/>
    <n v="86"/>
    <x v="275"/>
    <x v="1"/>
    <n v="11.6"/>
    <n v="3.6"/>
    <n v="12977.88"/>
    <s v="Labor"/>
    <n v="8334.02"/>
    <n v="2.2000000000000002"/>
    <x v="10"/>
    <x v="1"/>
    <x v="6"/>
    <n v="8334.02"/>
    <n v="4643.8599999999997"/>
    <n v="0.64200000000000002"/>
    <n v="1"/>
  </r>
  <r>
    <x v="1744"/>
    <d v="2025-05-29T00:00:00"/>
    <d v="2025-06-01T00:00:00"/>
    <x v="3"/>
    <s v="36-55"/>
    <s v="Female"/>
    <x v="2"/>
    <s v="General"/>
    <x v="0"/>
    <n v="3"/>
    <s v="Yes"/>
    <n v="82"/>
    <x v="125"/>
    <x v="0"/>
    <n v="10.7"/>
    <n v="2.7"/>
    <n v="12825.06"/>
    <s v="Labor"/>
    <n v="7822.83"/>
    <n v="3"/>
    <x v="16"/>
    <x v="1"/>
    <x v="2"/>
    <n v="7822.83"/>
    <n v="5002.2299999999996"/>
    <n v="0.61"/>
    <n v="1"/>
  </r>
  <r>
    <x v="1745"/>
    <d v="2026-05-24T00:00:00"/>
    <d v="2026-06-08T04:48:00"/>
    <x v="4"/>
    <s v="56+"/>
    <s v="Female"/>
    <x v="0"/>
    <s v="Digestive"/>
    <x v="1"/>
    <n v="15.2"/>
    <s v="Yes"/>
    <n v="50"/>
    <x v="556"/>
    <x v="1"/>
    <n v="13.7"/>
    <n v="1.7"/>
    <n v="26868.639999999999"/>
    <s v="Labor"/>
    <n v="16550.77"/>
    <n v="3.2"/>
    <x v="11"/>
    <x v="0"/>
    <x v="6"/>
    <n v="16550.77"/>
    <n v="10317.870000000001"/>
    <n v="0.61599999999999999"/>
    <n v="1"/>
  </r>
  <r>
    <x v="1746"/>
    <d v="2025-06-15T00:00:00"/>
    <d v="2025-06-17T12:00:00"/>
    <x v="1"/>
    <s v="36-55"/>
    <s v="Male"/>
    <x v="0"/>
    <s v="General"/>
    <x v="1"/>
    <n v="2.5"/>
    <s v="Yes"/>
    <n v="96"/>
    <x v="660"/>
    <x v="2"/>
    <n v="12"/>
    <n v="2"/>
    <n v="2016.06"/>
    <s v="Labor"/>
    <n v="1231.98"/>
    <n v="2.4"/>
    <x v="4"/>
    <x v="1"/>
    <x v="6"/>
    <n v="1231.98"/>
    <n v="784.08"/>
    <n v="0.61099999999999999"/>
    <n v="1"/>
  </r>
  <r>
    <x v="1747"/>
    <d v="2025-01-21T00:00:00"/>
    <d v="2025-01-31T00:00:00"/>
    <x v="5"/>
    <s v="36-55"/>
    <s v="Male"/>
    <x v="2"/>
    <s v="Neurological"/>
    <x v="1"/>
    <n v="10"/>
    <s v="No"/>
    <n v="30"/>
    <x v="428"/>
    <x v="2"/>
    <n v="10.4"/>
    <n v="0.4"/>
    <n v="28798.97"/>
    <s v="Labor"/>
    <n v="22006.79"/>
    <n v="4.4000000000000004"/>
    <x v="22"/>
    <x v="1"/>
    <x v="0"/>
    <n v="22006.79"/>
    <n v="6792.18"/>
    <n v="0.76400000000000001"/>
    <n v="0"/>
  </r>
  <r>
    <x v="1748"/>
    <d v="2025-12-07T00:00:00"/>
    <d v="2025-12-07T14:24:00"/>
    <x v="1"/>
    <s v="56+"/>
    <s v="Male"/>
    <x v="2"/>
    <s v="Cardiac"/>
    <x v="2"/>
    <n v="0.6"/>
    <s v="Yes"/>
    <n v="62"/>
    <x v="672"/>
    <x v="1"/>
    <n v="9.1999999999999993"/>
    <n v="1.2"/>
    <n v="1631.06"/>
    <s v="Labor"/>
    <n v="1017.03"/>
    <n v="3.1"/>
    <x v="7"/>
    <x v="1"/>
    <x v="6"/>
    <n v="1017.03"/>
    <n v="614.03"/>
    <n v="0.624"/>
    <n v="1"/>
  </r>
  <r>
    <x v="1749"/>
    <d v="2026-09-12T00:00:00"/>
    <d v="2026-09-14T02:24:00"/>
    <x v="7"/>
    <s v="36-55"/>
    <s v="Female"/>
    <x v="1"/>
    <s v="General"/>
    <x v="0"/>
    <n v="2.1"/>
    <s v="Yes"/>
    <n v="60"/>
    <x v="42"/>
    <x v="1"/>
    <n v="11.2"/>
    <n v="1.2"/>
    <n v="7867.97"/>
    <s v="Labor"/>
    <n v="5319.6"/>
    <n v="4"/>
    <x v="19"/>
    <x v="0"/>
    <x v="6"/>
    <n v="5319.6"/>
    <n v="2548.37"/>
    <n v="0.67600000000000005"/>
    <n v="1"/>
  </r>
  <r>
    <x v="1750"/>
    <d v="2025-06-01T00:00:00"/>
    <d v="2025-06-05T16:48:00"/>
    <x v="2"/>
    <s v="18-35"/>
    <s v="Female"/>
    <x v="0"/>
    <s v="Neurological"/>
    <x v="1"/>
    <n v="4.7"/>
    <s v="No"/>
    <n v="56"/>
    <x v="219"/>
    <x v="1"/>
    <n v="8.9"/>
    <n v="0.9"/>
    <n v="6361.2"/>
    <s v="Labor"/>
    <n v="3536.18"/>
    <n v="4.2"/>
    <x v="4"/>
    <x v="1"/>
    <x v="6"/>
    <n v="3536.18"/>
    <n v="2825.02"/>
    <n v="0.55600000000000005"/>
    <n v="0"/>
  </r>
  <r>
    <x v="1751"/>
    <d v="2025-12-30T00:00:00"/>
    <d v="2025-12-30T07:12:00"/>
    <x v="6"/>
    <s v="36-55"/>
    <s v="Female"/>
    <x v="0"/>
    <s v="Injury"/>
    <x v="1"/>
    <n v="0.3"/>
    <s v="No"/>
    <n v="33"/>
    <x v="249"/>
    <x v="0"/>
    <n v="12.5"/>
    <n v="0.5"/>
    <n v="3212.92"/>
    <s v="Labor"/>
    <n v="1779.18"/>
    <n v="4.5999999999999996"/>
    <x v="7"/>
    <x v="1"/>
    <x v="0"/>
    <n v="1779.18"/>
    <n v="1433.74"/>
    <n v="0.55400000000000005"/>
    <n v="0"/>
  </r>
  <r>
    <x v="1752"/>
    <d v="2026-06-01T00:00:00"/>
    <d v="2026-06-08T02:24:00"/>
    <x v="0"/>
    <s v="36-55"/>
    <s v="Male"/>
    <x v="2"/>
    <s v="Cardiac"/>
    <x v="1"/>
    <n v="7.1"/>
    <s v="Yes"/>
    <n v="55"/>
    <x v="62"/>
    <x v="2"/>
    <n v="11.3"/>
    <n v="1.3"/>
    <n v="13864.84"/>
    <s v="Labor"/>
    <n v="8939.99"/>
    <n v="3.9"/>
    <x v="17"/>
    <x v="0"/>
    <x v="0"/>
    <n v="8939.99"/>
    <n v="4924.8500000000004"/>
    <n v="0.64500000000000002"/>
    <n v="1"/>
  </r>
  <r>
    <x v="1753"/>
    <d v="2026-07-19T00:00:00"/>
    <d v="2026-07-26T14:24:00"/>
    <x v="3"/>
    <s v="0-17"/>
    <s v="Male"/>
    <x v="3"/>
    <s v="Cardiac"/>
    <x v="2"/>
    <n v="7.6"/>
    <s v="Yes"/>
    <n v="46"/>
    <x v="126"/>
    <x v="0"/>
    <n v="10.8"/>
    <n v="0.8"/>
    <n v="12304"/>
    <s v="Supplies"/>
    <n v="7068.69"/>
    <n v="3.8"/>
    <x v="1"/>
    <x v="0"/>
    <x v="6"/>
    <n v="7068.69"/>
    <n v="5235.3100000000004"/>
    <n v="0.57499999999999996"/>
    <n v="1"/>
  </r>
  <r>
    <x v="1754"/>
    <d v="2026-02-26T00:00:00"/>
    <d v="2026-02-28T02:24:00"/>
    <x v="2"/>
    <s v="36-55"/>
    <s v="Male"/>
    <x v="1"/>
    <s v="Neurological"/>
    <x v="0"/>
    <n v="2.1"/>
    <s v="No"/>
    <n v="83"/>
    <x v="100"/>
    <x v="2"/>
    <n v="14.1"/>
    <n v="2.1"/>
    <n v="4605.3999999999996"/>
    <s v="Labor"/>
    <n v="2397.0700000000002"/>
    <n v="3.1"/>
    <x v="5"/>
    <x v="0"/>
    <x v="2"/>
    <n v="2397.0700000000002"/>
    <n v="2208.33"/>
    <n v="0.52"/>
    <n v="0"/>
  </r>
  <r>
    <x v="1755"/>
    <d v="2026-08-16T00:00:00"/>
    <d v="2026-08-24T02:24:00"/>
    <x v="7"/>
    <s v="56+"/>
    <s v="Male"/>
    <x v="0"/>
    <s v="Neurological"/>
    <x v="0"/>
    <n v="8.1"/>
    <s v="Yes"/>
    <n v="79"/>
    <x v="523"/>
    <x v="1"/>
    <n v="10.8"/>
    <n v="2.8"/>
    <n v="14268.36"/>
    <s v="Equipment"/>
    <n v="8416.31"/>
    <n v="2.8"/>
    <x v="21"/>
    <x v="0"/>
    <x v="4"/>
    <n v="8416.31"/>
    <n v="5852.05"/>
    <n v="0.59"/>
    <n v="1"/>
  </r>
  <r>
    <x v="1756"/>
    <d v="2026-01-28T00:00:00"/>
    <d v="2026-01-29T09:36:00"/>
    <x v="1"/>
    <s v="36-55"/>
    <s v="Male"/>
    <x v="1"/>
    <s v="Infection"/>
    <x v="1"/>
    <n v="1.4"/>
    <s v="Yes"/>
    <n v="54"/>
    <x v="618"/>
    <x v="0"/>
    <n v="9.6"/>
    <n v="1.6"/>
    <n v="2109.2399999999998"/>
    <s v="Equipment"/>
    <n v="1430.24"/>
    <n v="3"/>
    <x v="9"/>
    <x v="0"/>
    <x v="1"/>
    <n v="1430.24"/>
    <n v="679"/>
    <n v="0.67800000000000005"/>
    <n v="1"/>
  </r>
  <r>
    <x v="1757"/>
    <d v="2026-12-15T00:00:00"/>
    <d v="2026-12-16T04:48:00"/>
    <x v="7"/>
    <s v="56+"/>
    <s v="Female"/>
    <x v="2"/>
    <s v="Neurological"/>
    <x v="0"/>
    <n v="1.2"/>
    <s v="No"/>
    <n v="52"/>
    <x v="149"/>
    <x v="2"/>
    <n v="9.4"/>
    <n v="1.4"/>
    <n v="9432.43"/>
    <s v="Supplies"/>
    <n v="5427.52"/>
    <n v="4.3"/>
    <x v="2"/>
    <x v="0"/>
    <x v="1"/>
    <n v="5427.52"/>
    <n v="4004.91"/>
    <n v="0.57499999999999996"/>
    <n v="0"/>
  </r>
  <r>
    <x v="1758"/>
    <d v="2025-08-09T00:00:00"/>
    <d v="2025-08-12T14:24:00"/>
    <x v="3"/>
    <s v="36-55"/>
    <s v="Female"/>
    <x v="0"/>
    <s v="Cardiac"/>
    <x v="0"/>
    <n v="3.6"/>
    <s v="Yes"/>
    <n v="75"/>
    <x v="83"/>
    <x v="0"/>
    <n v="8.6"/>
    <n v="0.6"/>
    <n v="8629.93"/>
    <s v="Labor"/>
    <n v="4766.96"/>
    <n v="4"/>
    <x v="14"/>
    <x v="1"/>
    <x v="5"/>
    <n v="4766.96"/>
    <n v="3862.97"/>
    <n v="0.55200000000000005"/>
    <n v="1"/>
  </r>
  <r>
    <x v="1759"/>
    <d v="2025-12-05T00:00:00"/>
    <d v="2025-12-05T14:24:00"/>
    <x v="1"/>
    <s v="56+"/>
    <s v="Female"/>
    <x v="0"/>
    <s v="General"/>
    <x v="0"/>
    <n v="0.6"/>
    <s v="No"/>
    <n v="88"/>
    <x v="186"/>
    <x v="1"/>
    <n v="13.8"/>
    <n v="1.8"/>
    <n v="1804.82"/>
    <s v="Equipment"/>
    <n v="987.57"/>
    <n v="2.9"/>
    <x v="7"/>
    <x v="1"/>
    <x v="3"/>
    <n v="987.57"/>
    <n v="817.25"/>
    <n v="0.54700000000000004"/>
    <n v="0"/>
  </r>
  <r>
    <x v="1760"/>
    <d v="2025-01-02T00:00:00"/>
    <d v="2025-01-04T02:24:00"/>
    <x v="6"/>
    <s v="18-35"/>
    <s v="Male"/>
    <x v="2"/>
    <s v="Digestive"/>
    <x v="0"/>
    <n v="2.1"/>
    <s v="No"/>
    <n v="21"/>
    <x v="492"/>
    <x v="0"/>
    <n v="11.1"/>
    <n v="3.1"/>
    <n v="4553.67"/>
    <s v="Labor"/>
    <n v="2747.75"/>
    <n v="3.4"/>
    <x v="22"/>
    <x v="1"/>
    <x v="3"/>
    <n v="2747.75"/>
    <n v="1805.92"/>
    <n v="0.60299999999999998"/>
    <n v="0"/>
  </r>
  <r>
    <x v="1761"/>
    <d v="2025-12-28T00:00:00"/>
    <d v="2025-12-28T16:48:00"/>
    <x v="6"/>
    <s v="0-17"/>
    <s v="Male"/>
    <x v="2"/>
    <s v="Neurological"/>
    <x v="0"/>
    <n v="0.7"/>
    <s v="Yes"/>
    <n v="47"/>
    <x v="656"/>
    <x v="1"/>
    <n v="9.9"/>
    <n v="1.9"/>
    <n v="4392.1000000000004"/>
    <s v="Labor"/>
    <n v="2595.21"/>
    <n v="3.6"/>
    <x v="7"/>
    <x v="1"/>
    <x v="6"/>
    <n v="2595.21"/>
    <n v="1796.89"/>
    <n v="0.59099999999999997"/>
    <n v="1"/>
  </r>
  <r>
    <x v="1762"/>
    <d v="2026-05-16T00:00:00"/>
    <d v="2026-05-18T16:48:00"/>
    <x v="1"/>
    <s v="36-55"/>
    <s v="Male"/>
    <x v="2"/>
    <s v="Digestive"/>
    <x v="2"/>
    <n v="2.7"/>
    <s v="Yes"/>
    <n v="70"/>
    <x v="30"/>
    <x v="1"/>
    <n v="9.1"/>
    <n v="1.1000000000000001"/>
    <n v="2206.7199999999998"/>
    <s v="Supplies"/>
    <n v="1373.41"/>
    <n v="3.7"/>
    <x v="11"/>
    <x v="0"/>
    <x v="5"/>
    <n v="1373.41"/>
    <n v="833.31"/>
    <n v="0.622"/>
    <n v="1"/>
  </r>
  <r>
    <x v="1763"/>
    <d v="2026-05-10T00:00:00"/>
    <d v="2026-05-15T07:12:00"/>
    <x v="0"/>
    <s v="36-55"/>
    <s v="Male"/>
    <x v="2"/>
    <s v="Digestive"/>
    <x v="0"/>
    <n v="5.3"/>
    <s v="Yes"/>
    <n v="73"/>
    <x v="541"/>
    <x v="0"/>
    <n v="9.9"/>
    <n v="1.9"/>
    <n v="10789.31"/>
    <s v="Labor"/>
    <n v="8436.7199999999993"/>
    <n v="3.3"/>
    <x v="11"/>
    <x v="0"/>
    <x v="4"/>
    <n v="8436.7199999999993"/>
    <n v="2352.59"/>
    <n v="0.78200000000000003"/>
    <n v="1"/>
  </r>
  <r>
    <x v="1764"/>
    <d v="2025-07-05T00:00:00"/>
    <d v="2025-07-08T00:00:00"/>
    <x v="4"/>
    <s v="18-35"/>
    <s v="Female"/>
    <x v="0"/>
    <s v="Infection"/>
    <x v="1"/>
    <n v="3"/>
    <s v="Yes"/>
    <n v="73"/>
    <x v="127"/>
    <x v="1"/>
    <n v="11.2"/>
    <n v="1.2"/>
    <n v="14205.18"/>
    <s v="Labor"/>
    <n v="10075.209999999999"/>
    <n v="3.6"/>
    <x v="20"/>
    <x v="1"/>
    <x v="6"/>
    <n v="10075.209999999999"/>
    <n v="4129.97"/>
    <n v="0.70899999999999996"/>
    <n v="1"/>
  </r>
  <r>
    <x v="1765"/>
    <d v="2025-11-29T00:00:00"/>
    <d v="2025-11-30T04:48:00"/>
    <x v="1"/>
    <s v="18-35"/>
    <s v="Male"/>
    <x v="0"/>
    <s v="Respiratory"/>
    <x v="0"/>
    <n v="1.2"/>
    <s v="No"/>
    <n v="60"/>
    <x v="441"/>
    <x v="1"/>
    <n v="11.2"/>
    <n v="3.2"/>
    <n v="2424.92"/>
    <s v="Supplies"/>
    <n v="1537.33"/>
    <n v="2.7"/>
    <x v="6"/>
    <x v="1"/>
    <x v="6"/>
    <n v="1537.33"/>
    <n v="887.59"/>
    <n v="0.63400000000000001"/>
    <n v="0"/>
  </r>
  <r>
    <x v="1766"/>
    <d v="2026-07-17T00:00:00"/>
    <d v="2026-07-20T12:00:00"/>
    <x v="0"/>
    <s v="36-55"/>
    <s v="Female"/>
    <x v="1"/>
    <s v="Digestive"/>
    <x v="0"/>
    <n v="3.5"/>
    <s v="Yes"/>
    <n v="66"/>
    <x v="413"/>
    <x v="0"/>
    <n v="13.7"/>
    <n v="1.7"/>
    <n v="10461.870000000001"/>
    <s v="Labor"/>
    <n v="8386.02"/>
    <n v="3.5"/>
    <x v="1"/>
    <x v="0"/>
    <x v="3"/>
    <n v="8386.02"/>
    <n v="2075.85"/>
    <n v="0.80200000000000005"/>
    <n v="1"/>
  </r>
  <r>
    <x v="1767"/>
    <d v="2025-05-18T00:00:00"/>
    <d v="2025-05-25T07:12:00"/>
    <x v="2"/>
    <s v="18-35"/>
    <s v="Other"/>
    <x v="2"/>
    <s v="Injury"/>
    <x v="0"/>
    <n v="7.3"/>
    <s v="Yes"/>
    <n v="79"/>
    <x v="526"/>
    <x v="0"/>
    <n v="9.4"/>
    <n v="1.4"/>
    <n v="7564.28"/>
    <s v="Labor"/>
    <n v="4685.12"/>
    <n v="3.6"/>
    <x v="16"/>
    <x v="1"/>
    <x v="6"/>
    <n v="4685.12"/>
    <n v="2879.16"/>
    <n v="0.61899999999999999"/>
    <n v="1"/>
  </r>
  <r>
    <x v="1768"/>
    <d v="2026-05-17T00:00:00"/>
    <d v="2026-05-18T19:12:00"/>
    <x v="6"/>
    <s v="36-55"/>
    <s v="Male"/>
    <x v="2"/>
    <s v="Digestive"/>
    <x v="1"/>
    <n v="1.8"/>
    <s v="No"/>
    <n v="23"/>
    <x v="255"/>
    <x v="1"/>
    <n v="9.4"/>
    <n v="1.4"/>
    <n v="3145.48"/>
    <s v="Equipment"/>
    <n v="1718.96"/>
    <n v="4.3"/>
    <x v="11"/>
    <x v="0"/>
    <x v="6"/>
    <n v="1718.96"/>
    <n v="1426.52"/>
    <n v="0.54600000000000004"/>
    <n v="0"/>
  </r>
  <r>
    <x v="1769"/>
    <d v="2026-02-05T00:00:00"/>
    <d v="2026-02-08T02:24:00"/>
    <x v="2"/>
    <s v="56+"/>
    <s v="Female"/>
    <x v="0"/>
    <s v="General"/>
    <x v="0"/>
    <n v="3.1"/>
    <s v="Yes"/>
    <n v="43"/>
    <x v="590"/>
    <x v="1"/>
    <n v="12.2"/>
    <n v="2.2000000000000002"/>
    <n v="4521.9799999999996"/>
    <s v="Supplies"/>
    <n v="2585.79"/>
    <n v="3"/>
    <x v="5"/>
    <x v="0"/>
    <x v="3"/>
    <n v="2585.79"/>
    <n v="1936.19"/>
    <n v="0.57199999999999995"/>
    <n v="1"/>
  </r>
  <r>
    <x v="1770"/>
    <d v="2026-11-29T00:00:00"/>
    <d v="2026-11-29T14:24:00"/>
    <x v="6"/>
    <s v="56+"/>
    <s v="Female"/>
    <x v="0"/>
    <s v="Cardiac"/>
    <x v="1"/>
    <n v="0.6"/>
    <s v="Yes"/>
    <n v="23"/>
    <x v="40"/>
    <x v="1"/>
    <n v="9.9"/>
    <n v="1.9"/>
    <n v="3636.93"/>
    <s v="Labor"/>
    <n v="2303.66"/>
    <n v="4.0999999999999996"/>
    <x v="18"/>
    <x v="0"/>
    <x v="6"/>
    <n v="2303.66"/>
    <n v="1333.27"/>
    <n v="0.63300000000000001"/>
    <n v="1"/>
  </r>
  <r>
    <x v="1771"/>
    <d v="2026-02-21T00:00:00"/>
    <d v="2026-02-24T21:36:00"/>
    <x v="3"/>
    <s v="18-35"/>
    <s v="Male"/>
    <x v="0"/>
    <s v="General"/>
    <x v="1"/>
    <n v="3.9"/>
    <s v="Yes"/>
    <n v="58"/>
    <x v="673"/>
    <x v="1"/>
    <n v="8"/>
    <n v="0"/>
    <n v="10002.780000000001"/>
    <s v="Supplies"/>
    <n v="5250.39"/>
    <n v="3.9"/>
    <x v="5"/>
    <x v="0"/>
    <x v="5"/>
    <n v="5250.39"/>
    <n v="4752.3900000000003"/>
    <n v="0.52500000000000002"/>
    <n v="1"/>
  </r>
  <r>
    <x v="1772"/>
    <d v="2025-05-07T00:00:00"/>
    <d v="2025-05-08T07:12:00"/>
    <x v="1"/>
    <s v="36-55"/>
    <s v="Female"/>
    <x v="0"/>
    <s v="Infection"/>
    <x v="0"/>
    <n v="1.3"/>
    <s v="Yes"/>
    <n v="95"/>
    <x v="302"/>
    <x v="0"/>
    <n v="9.3000000000000007"/>
    <n v="1.3"/>
    <n v="2270.1"/>
    <s v="Labor"/>
    <n v="1051.52"/>
    <n v="3.2"/>
    <x v="16"/>
    <x v="1"/>
    <x v="2"/>
    <n v="1051.52"/>
    <n v="1218.58"/>
    <n v="0.46300000000000002"/>
    <n v="1"/>
  </r>
  <r>
    <x v="1773"/>
    <d v="2026-11-28T00:00:00"/>
    <d v="2026-11-29T04:48:00"/>
    <x v="2"/>
    <s v="36-55"/>
    <s v="Male"/>
    <x v="2"/>
    <s v="Injury"/>
    <x v="0"/>
    <n v="1.2"/>
    <s v="No"/>
    <n v="52"/>
    <x v="40"/>
    <x v="1"/>
    <n v="11.2"/>
    <n v="3.2"/>
    <n v="3266.93"/>
    <s v="Equipment"/>
    <n v="1766.55"/>
    <n v="3.4"/>
    <x v="18"/>
    <x v="0"/>
    <x v="6"/>
    <n v="1766.55"/>
    <n v="1500.38"/>
    <n v="0.54100000000000004"/>
    <n v="0"/>
  </r>
  <r>
    <x v="1774"/>
    <d v="2026-11-13T00:00:00"/>
    <d v="2026-11-17T07:12:00"/>
    <x v="2"/>
    <s v="56+"/>
    <s v="Female"/>
    <x v="1"/>
    <s v="General"/>
    <x v="0"/>
    <n v="4.3"/>
    <s v="Yes"/>
    <n v="74"/>
    <x v="528"/>
    <x v="0"/>
    <n v="9.1999999999999993"/>
    <n v="1.2"/>
    <n v="7545.42"/>
    <s v="Labor"/>
    <n v="4822.97"/>
    <n v="3.8"/>
    <x v="18"/>
    <x v="0"/>
    <x v="3"/>
    <n v="4822.97"/>
    <n v="2722.45"/>
    <n v="0.63900000000000001"/>
    <n v="1"/>
  </r>
  <r>
    <x v="1775"/>
    <d v="2026-02-24T00:00:00"/>
    <d v="2026-02-24T04:48:00"/>
    <x v="1"/>
    <s v="56+"/>
    <s v="Male"/>
    <x v="0"/>
    <s v="Neurological"/>
    <x v="1"/>
    <n v="0.2"/>
    <s v="No"/>
    <n v="82"/>
    <x v="109"/>
    <x v="1"/>
    <n v="8.5"/>
    <n v="0.5"/>
    <n v="1926.82"/>
    <s v="Supplies"/>
    <n v="1186.08"/>
    <n v="3.9"/>
    <x v="5"/>
    <x v="0"/>
    <x v="0"/>
    <n v="1186.08"/>
    <n v="740.74"/>
    <n v="0.61599999999999999"/>
    <n v="0"/>
  </r>
  <r>
    <x v="1776"/>
    <d v="2025-08-21T00:00:00"/>
    <d v="2025-08-22T14:24:00"/>
    <x v="6"/>
    <s v="18-35"/>
    <s v="Male"/>
    <x v="1"/>
    <s v="Digestive"/>
    <x v="1"/>
    <n v="1.6"/>
    <s v="Yes"/>
    <n v="12"/>
    <x v="570"/>
    <x v="1"/>
    <n v="9.4"/>
    <n v="1.4"/>
    <n v="2395.66"/>
    <s v="Equipment"/>
    <n v="1342.53"/>
    <n v="4.3"/>
    <x v="14"/>
    <x v="1"/>
    <x v="3"/>
    <n v="1342.53"/>
    <n v="1053.1300000000001"/>
    <n v="0.56000000000000005"/>
    <n v="1"/>
  </r>
  <r>
    <x v="1777"/>
    <d v="2025-12-30T00:00:00"/>
    <d v="2025-12-31T19:12:00"/>
    <x v="5"/>
    <s v="0-17"/>
    <s v="Male"/>
    <x v="1"/>
    <s v="Neurological"/>
    <x v="1"/>
    <n v="1.8"/>
    <s v="Yes"/>
    <n v="27"/>
    <x v="627"/>
    <x v="2"/>
    <n v="8"/>
    <n v="0"/>
    <n v="22038.11"/>
    <s v="Equipment"/>
    <n v="17281.21"/>
    <n v="4.4000000000000004"/>
    <x v="7"/>
    <x v="1"/>
    <x v="1"/>
    <n v="17281.21"/>
    <n v="4756.8999999999996"/>
    <n v="0.78400000000000003"/>
    <n v="1"/>
  </r>
  <r>
    <x v="1778"/>
    <d v="2026-12-28T00:00:00"/>
    <d v="2026-12-29T21:36:00"/>
    <x v="6"/>
    <s v="18-35"/>
    <s v="Female"/>
    <x v="0"/>
    <s v="Respiratory"/>
    <x v="0"/>
    <n v="1.9"/>
    <s v="No"/>
    <n v="37"/>
    <x v="256"/>
    <x v="1"/>
    <n v="9"/>
    <n v="1"/>
    <n v="3345.97"/>
    <s v="Labor"/>
    <n v="2029.32"/>
    <n v="3.8"/>
    <x v="2"/>
    <x v="0"/>
    <x v="0"/>
    <n v="2029.32"/>
    <n v="1316.65"/>
    <n v="0.60599999999999998"/>
    <n v="0"/>
  </r>
  <r>
    <x v="1779"/>
    <d v="2026-06-21T00:00:00"/>
    <d v="2026-06-23T12:00:00"/>
    <x v="3"/>
    <s v="18-35"/>
    <s v="Male"/>
    <x v="2"/>
    <s v="Neurological"/>
    <x v="2"/>
    <n v="2.5"/>
    <s v="Yes"/>
    <n v="71"/>
    <x v="154"/>
    <x v="1"/>
    <n v="8.1"/>
    <n v="0.1"/>
    <n v="8792.7099999999991"/>
    <s v="Equipment"/>
    <n v="5457.09"/>
    <n v="4.5999999999999996"/>
    <x v="17"/>
    <x v="0"/>
    <x v="4"/>
    <n v="5457.09"/>
    <n v="3335.62"/>
    <n v="0.621"/>
    <n v="1"/>
  </r>
  <r>
    <x v="1780"/>
    <d v="2026-10-13T00:00:00"/>
    <d v="2026-10-20T19:12:00"/>
    <x v="5"/>
    <s v="36-55"/>
    <s v="Male"/>
    <x v="0"/>
    <s v="Injury"/>
    <x v="0"/>
    <n v="7.8"/>
    <s v="Yes"/>
    <n v="72"/>
    <x v="385"/>
    <x v="1"/>
    <n v="9"/>
    <n v="1"/>
    <n v="26951.29"/>
    <s v="Labor"/>
    <n v="19377"/>
    <n v="3.6"/>
    <x v="0"/>
    <x v="0"/>
    <x v="1"/>
    <n v="19377"/>
    <n v="7574.29"/>
    <n v="0.71899999999999997"/>
    <n v="1"/>
  </r>
  <r>
    <x v="1781"/>
    <d v="2025-03-22T00:00:00"/>
    <d v="2025-03-24T14:24:00"/>
    <x v="2"/>
    <s v="36-55"/>
    <s v="Male"/>
    <x v="2"/>
    <s v="Infection"/>
    <x v="0"/>
    <n v="2.6"/>
    <s v="No"/>
    <n v="60"/>
    <x v="156"/>
    <x v="0"/>
    <n v="10.3"/>
    <n v="2.2999999999999998"/>
    <n v="5209.7700000000004"/>
    <s v="Labor"/>
    <n v="3353.95"/>
    <n v="4.2"/>
    <x v="23"/>
    <x v="1"/>
    <x v="6"/>
    <n v="3353.95"/>
    <n v="1855.82"/>
    <n v="0.64400000000000002"/>
    <n v="0"/>
  </r>
  <r>
    <x v="1782"/>
    <d v="2025-03-14T00:00:00"/>
    <d v="2025-03-18T21:36:00"/>
    <x v="0"/>
    <s v="18-35"/>
    <s v="Male"/>
    <x v="0"/>
    <s v="General"/>
    <x v="1"/>
    <n v="4.9000000000000004"/>
    <s v="Yes"/>
    <n v="74"/>
    <x v="510"/>
    <x v="0"/>
    <n v="8"/>
    <n v="0"/>
    <n v="11547.87"/>
    <s v="Labor"/>
    <n v="7798.49"/>
    <n v="3.9"/>
    <x v="23"/>
    <x v="1"/>
    <x v="3"/>
    <n v="7798.49"/>
    <n v="3749.38"/>
    <n v="0.67500000000000004"/>
    <n v="1"/>
  </r>
  <r>
    <x v="1783"/>
    <d v="2025-06-13T00:00:00"/>
    <d v="2025-06-17T09:36:00"/>
    <x v="4"/>
    <s v="36-55"/>
    <s v="Female"/>
    <x v="0"/>
    <s v="Respiratory"/>
    <x v="0"/>
    <n v="4.4000000000000004"/>
    <s v="Yes"/>
    <n v="71"/>
    <x v="82"/>
    <x v="0"/>
    <n v="14.8"/>
    <n v="2.8"/>
    <n v="12165.85"/>
    <s v="Supplies"/>
    <n v="7830.14"/>
    <n v="2.6"/>
    <x v="4"/>
    <x v="1"/>
    <x v="5"/>
    <n v="7830.14"/>
    <n v="4335.71"/>
    <n v="0.64400000000000002"/>
    <n v="1"/>
  </r>
  <r>
    <x v="1784"/>
    <d v="2026-09-30T00:00:00"/>
    <d v="2026-10-08T12:00:00"/>
    <x v="4"/>
    <s v="56+"/>
    <s v="Female"/>
    <x v="2"/>
    <s v="Injury"/>
    <x v="2"/>
    <n v="8.5"/>
    <s v="Yes"/>
    <n v="57"/>
    <x v="674"/>
    <x v="1"/>
    <n v="11.1"/>
    <n v="1.1000000000000001"/>
    <n v="22254.68"/>
    <s v="Supplies"/>
    <n v="15774.22"/>
    <n v="3.3"/>
    <x v="19"/>
    <x v="0"/>
    <x v="2"/>
    <n v="15774.22"/>
    <n v="6480.46"/>
    <n v="0.70899999999999996"/>
    <n v="1"/>
  </r>
  <r>
    <x v="1785"/>
    <d v="2026-07-01T00:00:00"/>
    <d v="2026-07-07T04:48:00"/>
    <x v="3"/>
    <s v="36-55"/>
    <s v="Female"/>
    <x v="0"/>
    <s v="Infection"/>
    <x v="0"/>
    <n v="6.2"/>
    <s v="Yes"/>
    <n v="64"/>
    <x v="675"/>
    <x v="0"/>
    <n v="13.1"/>
    <n v="1.1000000000000001"/>
    <n v="11498.02"/>
    <s v="Supplies"/>
    <n v="6447.82"/>
    <n v="3.8"/>
    <x v="1"/>
    <x v="0"/>
    <x v="2"/>
    <n v="6447.82"/>
    <n v="5050.2"/>
    <n v="0.56100000000000005"/>
    <n v="1"/>
  </r>
  <r>
    <x v="1786"/>
    <d v="2026-08-14T00:00:00"/>
    <d v="2026-08-15T21:36:00"/>
    <x v="3"/>
    <s v="18-35"/>
    <s v="Female"/>
    <x v="0"/>
    <s v="General"/>
    <x v="0"/>
    <n v="1.9"/>
    <s v="Yes"/>
    <n v="75"/>
    <x v="629"/>
    <x v="1"/>
    <n v="8.3000000000000007"/>
    <n v="0.3"/>
    <n v="8954.67"/>
    <s v="Equipment"/>
    <n v="5499"/>
    <n v="3.9"/>
    <x v="21"/>
    <x v="0"/>
    <x v="5"/>
    <n v="5499"/>
    <n v="3455.67"/>
    <n v="0.61399999999999999"/>
    <n v="1"/>
  </r>
  <r>
    <x v="1787"/>
    <d v="2026-11-12T00:00:00"/>
    <d v="2026-11-15T12:00:00"/>
    <x v="6"/>
    <s v="36-55"/>
    <s v="Female"/>
    <x v="0"/>
    <s v="Injury"/>
    <x v="0"/>
    <n v="3.5"/>
    <s v="Yes"/>
    <n v="61"/>
    <x v="427"/>
    <x v="0"/>
    <n v="11.3"/>
    <n v="1.3"/>
    <n v="4539.57"/>
    <s v="Labor"/>
    <n v="2696.61"/>
    <n v="4"/>
    <x v="18"/>
    <x v="0"/>
    <x v="2"/>
    <n v="2696.61"/>
    <n v="1842.96"/>
    <n v="0.59399999999999997"/>
    <n v="1"/>
  </r>
  <r>
    <x v="1788"/>
    <d v="2026-04-12T00:00:00"/>
    <d v="2026-04-19T09:36:00"/>
    <x v="5"/>
    <s v="36-55"/>
    <s v="Female"/>
    <x v="2"/>
    <s v="Neurological"/>
    <x v="1"/>
    <n v="7.4"/>
    <s v="Yes"/>
    <n v="25"/>
    <x v="404"/>
    <x v="0"/>
    <n v="11.9"/>
    <n v="1.9"/>
    <n v="28226.75"/>
    <s v="Labor"/>
    <n v="19755.87"/>
    <n v="4.3"/>
    <x v="12"/>
    <x v="0"/>
    <x v="6"/>
    <n v="19755.87"/>
    <n v="8470.8799999999992"/>
    <n v="0.7"/>
    <n v="1"/>
  </r>
  <r>
    <x v="1789"/>
    <d v="2025-02-13T00:00:00"/>
    <d v="2025-02-18T16:48:00"/>
    <x v="2"/>
    <s v="56+"/>
    <s v="Female"/>
    <x v="1"/>
    <s v="Injury"/>
    <x v="1"/>
    <n v="5.7"/>
    <s v="Yes"/>
    <n v="38"/>
    <x v="353"/>
    <x v="1"/>
    <n v="9.3000000000000007"/>
    <n v="1.3"/>
    <n v="6872.12"/>
    <s v="Supplies"/>
    <n v="4109.8500000000004"/>
    <n v="3.8"/>
    <x v="13"/>
    <x v="1"/>
    <x v="3"/>
    <n v="4109.8500000000004"/>
    <n v="2762.27"/>
    <n v="0.59799999999999998"/>
    <n v="1"/>
  </r>
  <r>
    <x v="1790"/>
    <d v="2026-12-23T00:00:00"/>
    <d v="2026-12-23T12:00:00"/>
    <x v="1"/>
    <s v="18-35"/>
    <s v="Male"/>
    <x v="0"/>
    <s v="Respiratory"/>
    <x v="2"/>
    <n v="0.5"/>
    <s v="Yes"/>
    <n v="77"/>
    <x v="676"/>
    <x v="1"/>
    <n v="9.6999999999999993"/>
    <n v="1.7"/>
    <n v="1360.65"/>
    <s v="Supplies"/>
    <n v="838.82"/>
    <n v="3.2"/>
    <x v="2"/>
    <x v="0"/>
    <x v="1"/>
    <n v="838.82"/>
    <n v="521.83000000000004"/>
    <n v="0.61599999999999999"/>
    <n v="1"/>
  </r>
  <r>
    <x v="1791"/>
    <d v="2026-10-30T00:00:00"/>
    <d v="2026-10-31T12:00:00"/>
    <x v="4"/>
    <s v="36-55"/>
    <s v="Female"/>
    <x v="0"/>
    <s v="Injury"/>
    <x v="1"/>
    <n v="1.5"/>
    <s v="Yes"/>
    <n v="83"/>
    <x v="278"/>
    <x v="0"/>
    <n v="9.1999999999999993"/>
    <n v="1.2"/>
    <n v="10823.18"/>
    <s v="Labor"/>
    <n v="6440.38"/>
    <n v="3.9"/>
    <x v="0"/>
    <x v="0"/>
    <x v="3"/>
    <n v="6440.38"/>
    <n v="4382.8"/>
    <n v="0.59499999999999997"/>
    <n v="1"/>
  </r>
  <r>
    <x v="1792"/>
    <d v="2025-07-02T00:00:00"/>
    <d v="2025-07-03T04:48:00"/>
    <x v="3"/>
    <s v="36-55"/>
    <s v="Other"/>
    <x v="2"/>
    <s v="Cardiac"/>
    <x v="1"/>
    <n v="1.2"/>
    <s v="No"/>
    <n v="14"/>
    <x v="482"/>
    <x v="0"/>
    <n v="9.3000000000000007"/>
    <n v="1.3"/>
    <n v="7959.02"/>
    <s v="Equipment"/>
    <n v="4863.28"/>
    <n v="3.6"/>
    <x v="20"/>
    <x v="1"/>
    <x v="2"/>
    <n v="4863.28"/>
    <n v="3095.74"/>
    <n v="0.61099999999999999"/>
    <n v="0"/>
  </r>
  <r>
    <x v="1793"/>
    <d v="2025-02-06T00:00:00"/>
    <d v="2025-02-08T14:24:00"/>
    <x v="1"/>
    <s v="36-55"/>
    <s v="Female"/>
    <x v="0"/>
    <s v="Neurological"/>
    <x v="0"/>
    <n v="2.6"/>
    <s v="Yes"/>
    <n v="135"/>
    <x v="594"/>
    <x v="2"/>
    <n v="10.1"/>
    <n v="2.1"/>
    <n v="2334.85"/>
    <s v="Labor"/>
    <n v="1664.48"/>
    <n v="1.8"/>
    <x v="13"/>
    <x v="1"/>
    <x v="2"/>
    <n v="1664.48"/>
    <n v="670.37"/>
    <n v="0.71299999999999997"/>
    <n v="1"/>
  </r>
  <r>
    <x v="1794"/>
    <d v="2025-12-03T00:00:00"/>
    <d v="2025-12-10T19:12:00"/>
    <x v="0"/>
    <s v="56+"/>
    <s v="Female"/>
    <x v="2"/>
    <s v="Injury"/>
    <x v="0"/>
    <n v="7.8"/>
    <s v="Yes"/>
    <n v="74"/>
    <x v="375"/>
    <x v="1"/>
    <n v="9.6"/>
    <n v="1.6"/>
    <n v="14509.1"/>
    <s v="Supplies"/>
    <n v="8421.3700000000008"/>
    <n v="3.6"/>
    <x v="7"/>
    <x v="1"/>
    <x v="2"/>
    <n v="8421.3700000000008"/>
    <n v="6087.73"/>
    <n v="0.57999999999999996"/>
    <n v="1"/>
  </r>
  <r>
    <x v="1795"/>
    <d v="2026-02-07T00:00:00"/>
    <d v="2026-02-10T09:36:00"/>
    <x v="6"/>
    <s v="0-17"/>
    <s v="Male"/>
    <x v="0"/>
    <s v="Infection"/>
    <x v="1"/>
    <n v="3.4"/>
    <s v="Yes"/>
    <n v="34"/>
    <x v="26"/>
    <x v="1"/>
    <n v="13.5"/>
    <n v="1.5"/>
    <n v="4863.63"/>
    <s v="Labor"/>
    <n v="3072.83"/>
    <n v="3.6"/>
    <x v="5"/>
    <x v="0"/>
    <x v="6"/>
    <n v="3072.83"/>
    <n v="1790.8"/>
    <n v="0.63200000000000001"/>
    <n v="1"/>
  </r>
  <r>
    <x v="1796"/>
    <d v="2026-03-13T00:00:00"/>
    <d v="2026-03-14T09:36:00"/>
    <x v="4"/>
    <s v="36-55"/>
    <s v="Female"/>
    <x v="1"/>
    <s v="Neurological"/>
    <x v="1"/>
    <n v="1.4"/>
    <s v="Yes"/>
    <n v="84"/>
    <x v="462"/>
    <x v="2"/>
    <n v="12"/>
    <n v="0"/>
    <n v="12332.74"/>
    <s v="Labor"/>
    <n v="8068.83"/>
    <n v="3.7"/>
    <x v="15"/>
    <x v="0"/>
    <x v="3"/>
    <n v="8068.83"/>
    <n v="4263.91"/>
    <n v="0.65400000000000003"/>
    <n v="1"/>
  </r>
  <r>
    <x v="1797"/>
    <d v="2026-05-08T00:00:00"/>
    <d v="2026-05-09T21:36:00"/>
    <x v="1"/>
    <s v="0-17"/>
    <s v="Female"/>
    <x v="2"/>
    <s v="Digestive"/>
    <x v="1"/>
    <n v="1.9"/>
    <s v="No"/>
    <n v="86"/>
    <x v="354"/>
    <x v="1"/>
    <n v="8.3000000000000007"/>
    <n v="0.3"/>
    <n v="2272.64"/>
    <s v="Equipment"/>
    <n v="1479.44"/>
    <n v="3.8"/>
    <x v="11"/>
    <x v="0"/>
    <x v="5"/>
    <n v="1479.44"/>
    <n v="793.2"/>
    <n v="0.65100000000000002"/>
    <n v="0"/>
  </r>
  <r>
    <x v="1798"/>
    <d v="2025-06-23T00:00:00"/>
    <d v="2025-06-24T12:00:00"/>
    <x v="4"/>
    <s v="18-35"/>
    <s v="Male"/>
    <x v="0"/>
    <s v="Infection"/>
    <x v="0"/>
    <n v="1.5"/>
    <s v="Yes"/>
    <n v="95"/>
    <x v="447"/>
    <x v="1"/>
    <n v="9.6"/>
    <n v="1.6"/>
    <n v="12779.78"/>
    <s v="Labor"/>
    <n v="7879.93"/>
    <n v="3.1"/>
    <x v="4"/>
    <x v="1"/>
    <x v="0"/>
    <n v="7879.93"/>
    <n v="4899.8500000000004"/>
    <n v="0.61699999999999999"/>
    <n v="1"/>
  </r>
  <r>
    <x v="1799"/>
    <d v="2026-06-21T00:00:00"/>
    <d v="2026-06-21T04:48:00"/>
    <x v="0"/>
    <s v="36-55"/>
    <s v="Male"/>
    <x v="2"/>
    <s v="Respiratory"/>
    <x v="1"/>
    <n v="0.2"/>
    <s v="Yes"/>
    <n v="77"/>
    <x v="154"/>
    <x v="1"/>
    <n v="9.6"/>
    <n v="1.6"/>
    <n v="7566.44"/>
    <s v="Equipment"/>
    <n v="4769.6099999999997"/>
    <n v="3.7"/>
    <x v="17"/>
    <x v="0"/>
    <x v="4"/>
    <n v="4769.6099999999997"/>
    <n v="2796.83"/>
    <n v="0.63"/>
    <n v="1"/>
  </r>
  <r>
    <x v="1800"/>
    <d v="2026-02-10T00:00:00"/>
    <d v="2026-02-10T16:48:00"/>
    <x v="1"/>
    <s v="18-35"/>
    <s v="Male"/>
    <x v="2"/>
    <s v="Digestive"/>
    <x v="0"/>
    <n v="0.7"/>
    <s v="No"/>
    <n v="97"/>
    <x v="547"/>
    <x v="0"/>
    <n v="12"/>
    <n v="2"/>
    <n v="1850.1"/>
    <s v="Labor"/>
    <n v="1318.48"/>
    <n v="2.9"/>
    <x v="5"/>
    <x v="0"/>
    <x v="1"/>
    <n v="1318.48"/>
    <n v="531.62"/>
    <n v="0.71299999999999997"/>
    <n v="0"/>
  </r>
  <r>
    <x v="1801"/>
    <d v="2026-05-12T00:00:00"/>
    <d v="2026-05-17T02:24:00"/>
    <x v="5"/>
    <s v="18-35"/>
    <s v="Female"/>
    <x v="0"/>
    <s v="Digestive"/>
    <x v="0"/>
    <n v="5.0999999999999996"/>
    <s v="Yes"/>
    <n v="67"/>
    <x v="32"/>
    <x v="2"/>
    <n v="13"/>
    <n v="1"/>
    <n v="21650.29"/>
    <s v="Supplies"/>
    <n v="15363.21"/>
    <n v="3.2"/>
    <x v="11"/>
    <x v="0"/>
    <x v="1"/>
    <n v="15363.21"/>
    <n v="6287.08"/>
    <n v="0.71"/>
    <n v="1"/>
  </r>
  <r>
    <x v="1802"/>
    <d v="2026-09-15T00:00:00"/>
    <d v="2026-09-22T21:36:00"/>
    <x v="3"/>
    <s v="36-55"/>
    <s v="Female"/>
    <x v="0"/>
    <s v="Digestive"/>
    <x v="1"/>
    <n v="7.9"/>
    <s v="Yes"/>
    <n v="27"/>
    <x v="193"/>
    <x v="0"/>
    <n v="9"/>
    <n v="1"/>
    <n v="12366.19"/>
    <s v="Supplies"/>
    <n v="7889.69"/>
    <n v="3.7"/>
    <x v="19"/>
    <x v="0"/>
    <x v="1"/>
    <n v="7889.69"/>
    <n v="4476.5"/>
    <n v="0.63800000000000001"/>
    <n v="1"/>
  </r>
  <r>
    <x v="1803"/>
    <d v="2026-11-15T00:00:00"/>
    <d v="2026-11-16T09:36:00"/>
    <x v="7"/>
    <s v="36-55"/>
    <s v="Female"/>
    <x v="0"/>
    <s v="Cardiac"/>
    <x v="1"/>
    <n v="1.4"/>
    <s v="No"/>
    <n v="53"/>
    <x v="300"/>
    <x v="1"/>
    <n v="12.4"/>
    <n v="0.4"/>
    <n v="9317.91"/>
    <s v="Labor"/>
    <n v="6109.49"/>
    <n v="4"/>
    <x v="18"/>
    <x v="0"/>
    <x v="4"/>
    <n v="6109.49"/>
    <n v="3208.42"/>
    <n v="0.65600000000000003"/>
    <n v="0"/>
  </r>
  <r>
    <x v="1804"/>
    <d v="2026-02-09T00:00:00"/>
    <d v="2026-02-21T16:48:00"/>
    <x v="3"/>
    <s v="0-17"/>
    <s v="Male"/>
    <x v="0"/>
    <s v="General"/>
    <x v="0"/>
    <n v="12.7"/>
    <s v="Yes"/>
    <n v="85"/>
    <x v="333"/>
    <x v="2"/>
    <n v="10.3"/>
    <n v="2.2999999999999998"/>
    <n v="15677.63"/>
    <s v="Equipment"/>
    <n v="7498.42"/>
    <n v="4"/>
    <x v="5"/>
    <x v="0"/>
    <x v="4"/>
    <n v="7498.42"/>
    <n v="8179.21"/>
    <n v="0.47799999999999998"/>
    <n v="1"/>
  </r>
  <r>
    <x v="1805"/>
    <d v="2025-09-20T00:00:00"/>
    <d v="2025-09-24T21:36:00"/>
    <x v="4"/>
    <s v="36-55"/>
    <s v="Female"/>
    <x v="0"/>
    <s v="Injury"/>
    <x v="1"/>
    <n v="4.9000000000000004"/>
    <s v="Yes"/>
    <n v="81"/>
    <x v="445"/>
    <x v="0"/>
    <n v="13.4"/>
    <n v="1.4"/>
    <n v="12557.82"/>
    <s v="Labor"/>
    <n v="8624.3799999999992"/>
    <n v="3.5"/>
    <x v="3"/>
    <x v="1"/>
    <x v="6"/>
    <n v="8624.3799999999992"/>
    <n v="3933.44"/>
    <n v="0.68700000000000006"/>
    <n v="1"/>
  </r>
  <r>
    <x v="1806"/>
    <d v="2025-06-13T00:00:00"/>
    <d v="2025-06-16T00:00:00"/>
    <x v="7"/>
    <s v="18-35"/>
    <s v="Male"/>
    <x v="2"/>
    <s v="Neurological"/>
    <x v="0"/>
    <n v="3"/>
    <s v="Yes"/>
    <n v="83"/>
    <x v="244"/>
    <x v="2"/>
    <n v="10.3"/>
    <n v="2.2999999999999998"/>
    <n v="10881.8"/>
    <s v="Supplies"/>
    <n v="5938.72"/>
    <n v="3.2"/>
    <x v="4"/>
    <x v="1"/>
    <x v="3"/>
    <n v="5938.72"/>
    <n v="4943.08"/>
    <n v="0.54600000000000004"/>
    <n v="1"/>
  </r>
  <r>
    <x v="1807"/>
    <d v="2025-01-09T00:00:00"/>
    <d v="2025-01-09T21:36:00"/>
    <x v="1"/>
    <s v="18-35"/>
    <s v="Male"/>
    <x v="1"/>
    <s v="General"/>
    <x v="0"/>
    <n v="0.9"/>
    <s v="Yes"/>
    <n v="104"/>
    <x v="384"/>
    <x v="1"/>
    <n v="10.4"/>
    <n v="2.4"/>
    <n v="1646.26"/>
    <s v="Equipment"/>
    <n v="1017.35"/>
    <n v="3.6"/>
    <x v="22"/>
    <x v="1"/>
    <x v="2"/>
    <n v="1017.35"/>
    <n v="628.91"/>
    <n v="0.61799999999999999"/>
    <n v="1"/>
  </r>
  <r>
    <x v="1808"/>
    <d v="2025-01-05T00:00:00"/>
    <d v="2025-01-05T09:36:00"/>
    <x v="1"/>
    <s v="36-55"/>
    <s v="Male"/>
    <x v="1"/>
    <s v="Injury"/>
    <x v="1"/>
    <n v="0.4"/>
    <s v="No"/>
    <n v="69"/>
    <x v="402"/>
    <x v="1"/>
    <n v="11.1"/>
    <n v="3.1"/>
    <n v="1849.73"/>
    <s v="Labor"/>
    <n v="1085.9100000000001"/>
    <n v="2.9"/>
    <x v="22"/>
    <x v="1"/>
    <x v="4"/>
    <n v="1085.9100000000001"/>
    <n v="763.82"/>
    <n v="0.58699999999999997"/>
    <n v="0"/>
  </r>
  <r>
    <x v="1809"/>
    <d v="2026-05-19T00:00:00"/>
    <d v="2026-05-21T12:00:00"/>
    <x v="7"/>
    <s v="0-17"/>
    <s v="Other"/>
    <x v="2"/>
    <s v="Injury"/>
    <x v="0"/>
    <n v="2.5"/>
    <s v="No"/>
    <n v="64"/>
    <x v="152"/>
    <x v="1"/>
    <n v="8"/>
    <n v="0"/>
    <n v="8763.89"/>
    <s v="Labor"/>
    <n v="4847.24"/>
    <n v="4"/>
    <x v="11"/>
    <x v="0"/>
    <x v="0"/>
    <n v="4847.24"/>
    <n v="3916.65"/>
    <n v="0.55300000000000005"/>
    <n v="0"/>
  </r>
  <r>
    <x v="1810"/>
    <d v="2026-05-14T00:00:00"/>
    <d v="2026-05-19T02:24:00"/>
    <x v="4"/>
    <s v="56+"/>
    <s v="Male"/>
    <x v="1"/>
    <s v="Neurological"/>
    <x v="1"/>
    <n v="5.0999999999999996"/>
    <s v="Yes"/>
    <n v="54"/>
    <x v="433"/>
    <x v="0"/>
    <n v="10.1"/>
    <n v="0.1"/>
    <n v="16719.84"/>
    <s v="Labor"/>
    <n v="9840.84"/>
    <n v="3.9"/>
    <x v="11"/>
    <x v="0"/>
    <x v="2"/>
    <n v="9840.84"/>
    <n v="6879"/>
    <n v="0.58899999999999997"/>
    <n v="1"/>
  </r>
  <r>
    <x v="1811"/>
    <d v="2025-10-01T00:00:00"/>
    <d v="2025-10-07T07:12:00"/>
    <x v="3"/>
    <s v="18-35"/>
    <s v="Male"/>
    <x v="2"/>
    <s v="General"/>
    <x v="1"/>
    <n v="6.3"/>
    <s v="No"/>
    <n v="27"/>
    <x v="194"/>
    <x v="1"/>
    <n v="12.7"/>
    <n v="0.7"/>
    <n v="10994.25"/>
    <s v="Labor"/>
    <n v="6548.56"/>
    <n v="4.0999999999999996"/>
    <x v="8"/>
    <x v="1"/>
    <x v="2"/>
    <n v="6548.56"/>
    <n v="4445.6899999999996"/>
    <n v="0.59599999999999997"/>
    <n v="0"/>
  </r>
  <r>
    <x v="1812"/>
    <d v="2025-07-01T00:00:00"/>
    <d v="2025-07-03T09:36:00"/>
    <x v="7"/>
    <s v="56+"/>
    <s v="Male"/>
    <x v="3"/>
    <s v="Digestive"/>
    <x v="1"/>
    <n v="2.4"/>
    <s v="Yes"/>
    <n v="76"/>
    <x v="593"/>
    <x v="2"/>
    <n v="10.6"/>
    <n v="2.6"/>
    <n v="9475.32"/>
    <s v="Labor"/>
    <n v="7285.21"/>
    <n v="3.2"/>
    <x v="20"/>
    <x v="1"/>
    <x v="0"/>
    <n v="7285.21"/>
    <n v="2190.11"/>
    <n v="0.76900000000000002"/>
    <n v="1"/>
  </r>
  <r>
    <x v="1813"/>
    <d v="2026-09-14T00:00:00"/>
    <d v="2026-09-15T04:48:00"/>
    <x v="1"/>
    <s v="56+"/>
    <s v="Male"/>
    <x v="0"/>
    <s v="Digestive"/>
    <x v="1"/>
    <n v="1.2"/>
    <s v="No"/>
    <n v="93"/>
    <x v="367"/>
    <x v="1"/>
    <n v="12.5"/>
    <n v="0.5"/>
    <n v="2120.16"/>
    <s v="Equipment"/>
    <n v="1436.19"/>
    <n v="4.5"/>
    <x v="19"/>
    <x v="0"/>
    <x v="4"/>
    <n v="1436.19"/>
    <n v="683.97"/>
    <n v="0.67700000000000005"/>
    <n v="0"/>
  </r>
  <r>
    <x v="1814"/>
    <d v="2025-08-21T00:00:00"/>
    <d v="2025-08-24T02:24:00"/>
    <x v="6"/>
    <s v="56+"/>
    <s v="Female"/>
    <x v="0"/>
    <s v="Cardiac"/>
    <x v="0"/>
    <n v="3.1"/>
    <s v="No"/>
    <n v="65"/>
    <x v="570"/>
    <x v="1"/>
    <n v="9.1"/>
    <n v="1.1000000000000001"/>
    <n v="4155.29"/>
    <s v="Labor"/>
    <n v="2458.16"/>
    <n v="3.4"/>
    <x v="14"/>
    <x v="1"/>
    <x v="3"/>
    <n v="2458.16"/>
    <n v="1697.13"/>
    <n v="0.59199999999999997"/>
    <n v="0"/>
  </r>
  <r>
    <x v="1815"/>
    <d v="2026-08-31T00:00:00"/>
    <d v="2026-09-04T07:12:00"/>
    <x v="5"/>
    <s v="36-55"/>
    <s v="Female"/>
    <x v="0"/>
    <s v="Cardiac"/>
    <x v="0"/>
    <n v="4.3"/>
    <s v="Yes"/>
    <n v="65"/>
    <x v="424"/>
    <x v="1"/>
    <n v="9.3000000000000007"/>
    <n v="1.3"/>
    <n v="22722.21"/>
    <s v="Labor"/>
    <n v="17062.54"/>
    <n v="3.2"/>
    <x v="21"/>
    <x v="0"/>
    <x v="0"/>
    <n v="17062.54"/>
    <n v="5659.67"/>
    <n v="0.751"/>
    <n v="1"/>
  </r>
  <r>
    <x v="1816"/>
    <d v="2026-04-13T00:00:00"/>
    <d v="2026-04-16T14:24:00"/>
    <x v="6"/>
    <s v="56+"/>
    <s v="Female"/>
    <x v="2"/>
    <s v="Respiratory"/>
    <x v="1"/>
    <n v="3.6"/>
    <s v="Yes"/>
    <n v="49"/>
    <x v="677"/>
    <x v="1"/>
    <n v="8.8000000000000007"/>
    <n v="0.8"/>
    <n v="4421.2700000000004"/>
    <s v="Equipment"/>
    <n v="2679.72"/>
    <n v="4"/>
    <x v="12"/>
    <x v="0"/>
    <x v="4"/>
    <n v="2679.72"/>
    <n v="1741.55"/>
    <n v="0.60599999999999998"/>
    <n v="1"/>
  </r>
  <r>
    <x v="1817"/>
    <d v="2025-09-24T00:00:00"/>
    <d v="2025-10-02T09:36:00"/>
    <x v="5"/>
    <s v="56+"/>
    <s v="Female"/>
    <x v="0"/>
    <s v="Neurological"/>
    <x v="0"/>
    <n v="8.4"/>
    <s v="Yes"/>
    <n v="32"/>
    <x v="546"/>
    <x v="1"/>
    <n v="9.6999999999999993"/>
    <n v="1.7"/>
    <n v="28117.45"/>
    <s v="Labor"/>
    <n v="19342.919999999998"/>
    <n v="4.2"/>
    <x v="3"/>
    <x v="1"/>
    <x v="1"/>
    <n v="19342.919999999998"/>
    <n v="8774.5300000000007"/>
    <n v="0.68799999999999994"/>
    <n v="1"/>
  </r>
  <r>
    <x v="1818"/>
    <d v="2026-06-30T00:00:00"/>
    <d v="2026-07-05T21:36:00"/>
    <x v="3"/>
    <s v="18-35"/>
    <s v="Female"/>
    <x v="0"/>
    <s v="Neurological"/>
    <x v="1"/>
    <n v="5.9"/>
    <s v="Yes"/>
    <n v="61"/>
    <x v="485"/>
    <x v="1"/>
    <n v="12.9"/>
    <n v="0.9"/>
    <n v="11689.93"/>
    <s v="Supplies"/>
    <n v="6528.16"/>
    <n v="3.4"/>
    <x v="17"/>
    <x v="0"/>
    <x v="0"/>
    <n v="6528.16"/>
    <n v="5161.7700000000004"/>
    <n v="0.55800000000000005"/>
    <n v="1"/>
  </r>
  <r>
    <x v="1819"/>
    <d v="2025-10-13T00:00:00"/>
    <d v="2025-10-13T04:48:00"/>
    <x v="1"/>
    <s v="36-55"/>
    <s v="Female"/>
    <x v="2"/>
    <s v="Infection"/>
    <x v="0"/>
    <n v="0.2"/>
    <s v="Yes"/>
    <n v="123"/>
    <x v="581"/>
    <x v="1"/>
    <n v="9.6999999999999993"/>
    <n v="1.7"/>
    <n v="1820.8"/>
    <s v="Labor"/>
    <n v="1149.04"/>
    <n v="2.8"/>
    <x v="8"/>
    <x v="1"/>
    <x v="0"/>
    <n v="1149.04"/>
    <n v="671.76"/>
    <n v="0.63100000000000001"/>
    <n v="1"/>
  </r>
  <r>
    <x v="1820"/>
    <d v="2026-12-12T00:00:00"/>
    <d v="2026-12-15T09:36:00"/>
    <x v="4"/>
    <s v="0-17"/>
    <s v="Male"/>
    <x v="3"/>
    <s v="Infection"/>
    <x v="1"/>
    <n v="3.4"/>
    <s v="No"/>
    <n v="48"/>
    <x v="48"/>
    <x v="1"/>
    <n v="12.9"/>
    <n v="0.9"/>
    <n v="12541.47"/>
    <s v="Supplies"/>
    <n v="7824.6"/>
    <n v="4.2"/>
    <x v="2"/>
    <x v="0"/>
    <x v="5"/>
    <n v="7824.6"/>
    <n v="4716.87"/>
    <n v="0.624"/>
    <n v="0"/>
  </r>
  <r>
    <x v="1821"/>
    <d v="2026-03-22T00:00:00"/>
    <d v="2026-03-24T02:24:00"/>
    <x v="3"/>
    <s v="36-55"/>
    <s v="Other"/>
    <x v="3"/>
    <s v="Infection"/>
    <x v="0"/>
    <n v="2.1"/>
    <s v="No"/>
    <n v="47"/>
    <x v="520"/>
    <x v="0"/>
    <n v="11"/>
    <n v="3"/>
    <n v="7348.11"/>
    <s v="Labor"/>
    <n v="5043.99"/>
    <n v="3.1"/>
    <x v="15"/>
    <x v="0"/>
    <x v="6"/>
    <n v="5043.99"/>
    <n v="2304.12"/>
    <n v="0.68600000000000005"/>
    <n v="0"/>
  </r>
  <r>
    <x v="1822"/>
    <d v="2026-01-06T00:00:00"/>
    <d v="2026-01-06T09:36:00"/>
    <x v="2"/>
    <s v="36-55"/>
    <s v="Male"/>
    <x v="1"/>
    <s v="Cardiac"/>
    <x v="0"/>
    <n v="0.4"/>
    <s v="No"/>
    <n v="44"/>
    <x v="225"/>
    <x v="0"/>
    <n v="13.6"/>
    <n v="1.6"/>
    <n v="5346.94"/>
    <s v="Supplies"/>
    <n v="2720.54"/>
    <n v="4.2"/>
    <x v="9"/>
    <x v="0"/>
    <x v="0"/>
    <n v="2720.54"/>
    <n v="2626.4"/>
    <n v="0.50900000000000001"/>
    <n v="0"/>
  </r>
  <r>
    <x v="1823"/>
    <d v="2026-08-16T00:00:00"/>
    <d v="2026-08-26T12:00:00"/>
    <x v="5"/>
    <s v="18-35"/>
    <s v="Female"/>
    <x v="0"/>
    <s v="Respiratory"/>
    <x v="2"/>
    <n v="10.5"/>
    <s v="Yes"/>
    <n v="23"/>
    <x v="477"/>
    <x v="1"/>
    <n v="8"/>
    <n v="0"/>
    <n v="37844.29"/>
    <s v="Equipment"/>
    <n v="25200.71"/>
    <n v="4"/>
    <x v="21"/>
    <x v="0"/>
    <x v="6"/>
    <n v="25200.71"/>
    <n v="12643.58"/>
    <n v="0.66600000000000004"/>
    <n v="1"/>
  </r>
  <r>
    <x v="1824"/>
    <d v="2026-04-06T00:00:00"/>
    <d v="2026-04-06T07:12:00"/>
    <x v="1"/>
    <s v="56+"/>
    <s v="Female"/>
    <x v="1"/>
    <s v="Respiratory"/>
    <x v="0"/>
    <n v="0.3"/>
    <s v="Yes"/>
    <n v="78"/>
    <x v="678"/>
    <x v="2"/>
    <n v="13.8"/>
    <n v="1.8"/>
    <n v="2110.77"/>
    <s v="Labor"/>
    <n v="1403.54"/>
    <n v="3.5"/>
    <x v="12"/>
    <x v="0"/>
    <x v="4"/>
    <n v="1403.54"/>
    <n v="707.23"/>
    <n v="0.66500000000000004"/>
    <n v="1"/>
  </r>
  <r>
    <x v="1825"/>
    <d v="2025-01-15T00:00:00"/>
    <d v="2025-01-17T09:36:00"/>
    <x v="1"/>
    <s v="0-17"/>
    <s v="Male"/>
    <x v="1"/>
    <s v="Digestive"/>
    <x v="1"/>
    <n v="2.4"/>
    <s v="No"/>
    <n v="72"/>
    <x v="114"/>
    <x v="1"/>
    <n v="10.7"/>
    <n v="0.7"/>
    <n v="2022.05"/>
    <s v="Labor"/>
    <n v="1137.99"/>
    <n v="3.7"/>
    <x v="22"/>
    <x v="1"/>
    <x v="1"/>
    <n v="1137.99"/>
    <n v="884.06"/>
    <n v="0.56299999999999994"/>
    <n v="0"/>
  </r>
  <r>
    <x v="1826"/>
    <d v="2025-05-19T00:00:00"/>
    <d v="2025-05-21T14:24:00"/>
    <x v="2"/>
    <s v="56+"/>
    <s v="Male"/>
    <x v="3"/>
    <s v="Injury"/>
    <x v="1"/>
    <n v="2.6"/>
    <s v="Yes"/>
    <n v="28"/>
    <x v="679"/>
    <x v="1"/>
    <n v="11.7"/>
    <n v="1.7"/>
    <n v="6491.29"/>
    <s v="Equipment"/>
    <n v="3782.11"/>
    <n v="3.9"/>
    <x v="16"/>
    <x v="1"/>
    <x v="0"/>
    <n v="3782.11"/>
    <n v="2709.18"/>
    <n v="0.58299999999999996"/>
    <n v="1"/>
  </r>
  <r>
    <x v="1827"/>
    <d v="2025-01-13T00:00:00"/>
    <d v="2025-01-17T09:36:00"/>
    <x v="7"/>
    <s v="0-17"/>
    <s v="Male"/>
    <x v="2"/>
    <s v="Respiratory"/>
    <x v="0"/>
    <n v="4.4000000000000004"/>
    <s v="No"/>
    <n v="70"/>
    <x v="241"/>
    <x v="2"/>
    <n v="12.6"/>
    <n v="2.6"/>
    <n v="13281.33"/>
    <s v="Labor"/>
    <n v="8748.76"/>
    <n v="3.1"/>
    <x v="22"/>
    <x v="1"/>
    <x v="4"/>
    <n v="8748.76"/>
    <n v="4532.57"/>
    <n v="0.65900000000000003"/>
    <n v="0"/>
  </r>
  <r>
    <x v="1828"/>
    <d v="2025-02-21T00:00:00"/>
    <d v="2025-02-21T14:24:00"/>
    <x v="1"/>
    <s v="36-55"/>
    <s v="Male"/>
    <x v="0"/>
    <s v="General"/>
    <x v="1"/>
    <n v="0.6"/>
    <s v="Yes"/>
    <n v="66"/>
    <x v="20"/>
    <x v="1"/>
    <n v="9.5"/>
    <n v="1.5"/>
    <n v="2028.83"/>
    <s v="Labor"/>
    <n v="1317.78"/>
    <n v="4.0999999999999996"/>
    <x v="13"/>
    <x v="1"/>
    <x v="5"/>
    <n v="1317.78"/>
    <n v="711.05"/>
    <n v="0.65"/>
    <n v="1"/>
  </r>
  <r>
    <x v="1829"/>
    <d v="2025-07-14T00:00:00"/>
    <d v="2025-07-16T00:00:00"/>
    <x v="1"/>
    <s v="0-17"/>
    <s v="Female"/>
    <x v="0"/>
    <s v="Infection"/>
    <x v="0"/>
    <n v="2"/>
    <s v="Yes"/>
    <n v="99"/>
    <x v="43"/>
    <x v="1"/>
    <n v="10.199999999999999"/>
    <n v="2.2000000000000002"/>
    <n v="2823.23"/>
    <s v="Labor"/>
    <n v="1740.77"/>
    <n v="3.2"/>
    <x v="20"/>
    <x v="1"/>
    <x v="0"/>
    <n v="1740.77"/>
    <n v="1082.46"/>
    <n v="0.61699999999999999"/>
    <n v="1"/>
  </r>
  <r>
    <x v="1830"/>
    <d v="2026-08-10T00:00:00"/>
    <d v="2026-08-11T00:00:00"/>
    <x v="1"/>
    <s v="18-35"/>
    <s v="Other"/>
    <x v="3"/>
    <s v="Neurological"/>
    <x v="1"/>
    <n v="1"/>
    <s v="No"/>
    <n v="86"/>
    <x v="575"/>
    <x v="2"/>
    <n v="12.9"/>
    <n v="0.9"/>
    <n v="1670.41"/>
    <s v="Labor"/>
    <n v="997.63"/>
    <n v="3.7"/>
    <x v="21"/>
    <x v="0"/>
    <x v="0"/>
    <n v="997.63"/>
    <n v="672.78"/>
    <n v="0.59699999999999998"/>
    <n v="0"/>
  </r>
  <r>
    <x v="1831"/>
    <d v="2025-12-29T00:00:00"/>
    <d v="2026-01-04T00:00:00"/>
    <x v="4"/>
    <s v="56+"/>
    <s v="Female"/>
    <x v="0"/>
    <s v="Injury"/>
    <x v="1"/>
    <n v="6"/>
    <s v="Yes"/>
    <n v="43"/>
    <x v="249"/>
    <x v="1"/>
    <n v="8"/>
    <n v="0"/>
    <n v="19300.57"/>
    <s v="Labor"/>
    <n v="13665.58"/>
    <n v="3.8"/>
    <x v="7"/>
    <x v="1"/>
    <x v="0"/>
    <n v="13665.58"/>
    <n v="5634.99"/>
    <n v="0.70799999999999996"/>
    <n v="1"/>
  </r>
  <r>
    <x v="1832"/>
    <d v="2025-10-27T00:00:00"/>
    <d v="2025-10-29T02:24:00"/>
    <x v="1"/>
    <s v="18-35"/>
    <s v="Female"/>
    <x v="0"/>
    <s v="Digestive"/>
    <x v="0"/>
    <n v="2.1"/>
    <s v="No"/>
    <n v="105"/>
    <x v="238"/>
    <x v="0"/>
    <n v="9.5"/>
    <n v="1.5"/>
    <n v="1884.74"/>
    <s v="Labor"/>
    <n v="1139.42"/>
    <n v="3.5"/>
    <x v="8"/>
    <x v="1"/>
    <x v="0"/>
    <n v="1139.42"/>
    <n v="745.32"/>
    <n v="0.60499999999999998"/>
    <n v="0"/>
  </r>
  <r>
    <x v="1833"/>
    <d v="2026-01-04T00:00:00"/>
    <d v="2026-01-09T07:12:00"/>
    <x v="3"/>
    <s v="36-55"/>
    <s v="Male"/>
    <x v="2"/>
    <s v="Cardiac"/>
    <x v="0"/>
    <n v="5.3"/>
    <s v="Yes"/>
    <n v="60"/>
    <x v="352"/>
    <x v="2"/>
    <n v="9.1"/>
    <n v="1.1000000000000001"/>
    <n v="9860.7199999999993"/>
    <s v="Labor"/>
    <n v="6558.43"/>
    <n v="3.9"/>
    <x v="9"/>
    <x v="0"/>
    <x v="6"/>
    <n v="6558.43"/>
    <n v="3302.29"/>
    <n v="0.66500000000000004"/>
    <n v="1"/>
  </r>
  <r>
    <x v="1834"/>
    <d v="2025-02-17T00:00:00"/>
    <d v="2025-02-19T16:48:00"/>
    <x v="0"/>
    <s v="56+"/>
    <s v="Male"/>
    <x v="0"/>
    <s v="Respiratory"/>
    <x v="1"/>
    <n v="2.7"/>
    <s v="Yes"/>
    <n v="55"/>
    <x v="260"/>
    <x v="0"/>
    <n v="12"/>
    <n v="0"/>
    <n v="13965.22"/>
    <s v="Supplies"/>
    <n v="11191.93"/>
    <n v="3.8"/>
    <x v="13"/>
    <x v="1"/>
    <x v="0"/>
    <n v="11191.93"/>
    <n v="2773.29"/>
    <n v="0.80100000000000005"/>
    <n v="1"/>
  </r>
  <r>
    <x v="1835"/>
    <d v="2026-05-13T00:00:00"/>
    <d v="2026-05-14T19:12:00"/>
    <x v="6"/>
    <s v="0-17"/>
    <s v="Female"/>
    <x v="3"/>
    <s v="Digestive"/>
    <x v="1"/>
    <n v="1.8"/>
    <s v="Yes"/>
    <n v="34"/>
    <x v="433"/>
    <x v="1"/>
    <n v="8.8000000000000007"/>
    <n v="0.8"/>
    <n v="3841.42"/>
    <s v="Supplies"/>
    <n v="2306.08"/>
    <n v="4"/>
    <x v="11"/>
    <x v="0"/>
    <x v="2"/>
    <n v="2306.08"/>
    <n v="1535.34"/>
    <n v="0.6"/>
    <n v="1"/>
  </r>
  <r>
    <x v="1836"/>
    <d v="2026-11-19T00:00:00"/>
    <d v="2026-11-20T19:12:00"/>
    <x v="1"/>
    <s v="56+"/>
    <s v="Other"/>
    <x v="0"/>
    <s v="Neurological"/>
    <x v="1"/>
    <n v="1.8"/>
    <s v="No"/>
    <n v="81"/>
    <x v="582"/>
    <x v="2"/>
    <n v="9.5"/>
    <n v="1.5"/>
    <n v="2789.71"/>
    <s v="Labor"/>
    <n v="1474.11"/>
    <n v="2.7"/>
    <x v="18"/>
    <x v="0"/>
    <x v="3"/>
    <n v="1474.11"/>
    <n v="1315.6"/>
    <n v="0.52800000000000002"/>
    <n v="0"/>
  </r>
  <r>
    <x v="1837"/>
    <d v="2026-08-11T00:00:00"/>
    <d v="2026-08-14T12:00:00"/>
    <x v="4"/>
    <s v="0-17"/>
    <s v="Female"/>
    <x v="0"/>
    <s v="Infection"/>
    <x v="0"/>
    <n v="3.5"/>
    <s v="Yes"/>
    <n v="88"/>
    <x v="575"/>
    <x v="1"/>
    <n v="10.8"/>
    <n v="0.8"/>
    <n v="16045.88"/>
    <s v="Labor"/>
    <n v="11590.34"/>
    <n v="3.9"/>
    <x v="21"/>
    <x v="0"/>
    <x v="0"/>
    <n v="11590.34"/>
    <n v="4455.54"/>
    <n v="0.72199999999999998"/>
    <n v="1"/>
  </r>
  <r>
    <x v="1838"/>
    <d v="2025-08-02T00:00:00"/>
    <d v="2025-08-03T00:00:00"/>
    <x v="1"/>
    <s v="0-17"/>
    <s v="Male"/>
    <x v="3"/>
    <s v="Cardiac"/>
    <x v="1"/>
    <n v="1"/>
    <s v="Yes"/>
    <n v="97"/>
    <x v="19"/>
    <x v="0"/>
    <n v="8"/>
    <n v="0"/>
    <n v="2124.87"/>
    <s v="Equipment"/>
    <n v="1213.78"/>
    <n v="3.6"/>
    <x v="14"/>
    <x v="1"/>
    <x v="6"/>
    <n v="1213.78"/>
    <n v="911.09"/>
    <n v="0.57099999999999995"/>
    <n v="1"/>
  </r>
  <r>
    <x v="1839"/>
    <d v="2026-03-04T00:00:00"/>
    <d v="2026-03-09T07:12:00"/>
    <x v="4"/>
    <s v="0-17"/>
    <s v="Female"/>
    <x v="0"/>
    <s v="Cardiac"/>
    <x v="0"/>
    <n v="5.3"/>
    <s v="Yes"/>
    <n v="85"/>
    <x v="110"/>
    <x v="0"/>
    <n v="12.2"/>
    <n v="2.2000000000000002"/>
    <n v="15452.59"/>
    <s v="Equipment"/>
    <n v="10511.29"/>
    <n v="3.5"/>
    <x v="15"/>
    <x v="0"/>
    <x v="2"/>
    <n v="10511.29"/>
    <n v="4941.3"/>
    <n v="0.68"/>
    <n v="1"/>
  </r>
  <r>
    <x v="1840"/>
    <d v="2026-09-02T00:00:00"/>
    <d v="2026-09-04T16:48:00"/>
    <x v="4"/>
    <s v="56+"/>
    <s v="Female"/>
    <x v="1"/>
    <s v="Respiratory"/>
    <x v="1"/>
    <n v="2.7"/>
    <s v="Yes"/>
    <n v="49"/>
    <x v="91"/>
    <x v="0"/>
    <n v="13.6"/>
    <n v="1.6"/>
    <n v="16121.03"/>
    <s v="Equipment"/>
    <n v="10994.54"/>
    <n v="3.9"/>
    <x v="19"/>
    <x v="0"/>
    <x v="2"/>
    <n v="10994.54"/>
    <n v="5126.49"/>
    <n v="0.68200000000000005"/>
    <n v="1"/>
  </r>
  <r>
    <x v="1841"/>
    <d v="2025-10-14T00:00:00"/>
    <d v="2025-10-17T04:48:00"/>
    <x v="3"/>
    <s v="18-35"/>
    <s v="Female"/>
    <x v="2"/>
    <s v="General"/>
    <x v="0"/>
    <n v="3.2"/>
    <s v="Yes"/>
    <n v="92"/>
    <x v="581"/>
    <x v="1"/>
    <n v="13.2"/>
    <n v="1.2"/>
    <n v="9275.43"/>
    <s v="Equipment"/>
    <n v="5241.57"/>
    <n v="3.4"/>
    <x v="8"/>
    <x v="1"/>
    <x v="0"/>
    <n v="5241.57"/>
    <n v="4033.86"/>
    <n v="0.56499999999999995"/>
    <n v="1"/>
  </r>
  <r>
    <x v="1842"/>
    <d v="2025-03-08T00:00:00"/>
    <d v="2025-03-12T04:48:00"/>
    <x v="0"/>
    <s v="56+"/>
    <s v="Female"/>
    <x v="2"/>
    <s v="Neurological"/>
    <x v="0"/>
    <n v="4.2"/>
    <s v="Yes"/>
    <n v="86"/>
    <x v="201"/>
    <x v="2"/>
    <n v="12.8"/>
    <n v="0.8"/>
    <n v="11201.54"/>
    <s v="Supplies"/>
    <n v="6807.75"/>
    <n v="4.0999999999999996"/>
    <x v="23"/>
    <x v="1"/>
    <x v="6"/>
    <n v="6807.75"/>
    <n v="4393.79"/>
    <n v="0.60799999999999998"/>
    <n v="1"/>
  </r>
  <r>
    <x v="1843"/>
    <d v="2026-10-29T00:00:00"/>
    <d v="2026-11-01T19:12:00"/>
    <x v="3"/>
    <s v="56+"/>
    <s v="Female"/>
    <x v="0"/>
    <s v="Infection"/>
    <x v="1"/>
    <n v="3.8"/>
    <s v="No"/>
    <n v="66"/>
    <x v="278"/>
    <x v="1"/>
    <n v="11.7"/>
    <n v="1.7"/>
    <n v="9294.42"/>
    <s v="Labor"/>
    <n v="4289.3599999999997"/>
    <n v="3.5"/>
    <x v="0"/>
    <x v="0"/>
    <x v="3"/>
    <n v="4289.3599999999997"/>
    <n v="5005.0600000000004"/>
    <n v="0.46100000000000002"/>
    <n v="0"/>
  </r>
  <r>
    <x v="1844"/>
    <d v="2025-08-15T00:00:00"/>
    <d v="2025-08-17T00:00:00"/>
    <x v="6"/>
    <s v="18-35"/>
    <s v="Male"/>
    <x v="2"/>
    <s v="Infection"/>
    <x v="0"/>
    <n v="2"/>
    <s v="Yes"/>
    <n v="58"/>
    <x v="264"/>
    <x v="1"/>
    <n v="8.9"/>
    <n v="0.9"/>
    <n v="3539.53"/>
    <s v="Equipment"/>
    <n v="1995.99"/>
    <n v="3.5"/>
    <x v="14"/>
    <x v="1"/>
    <x v="5"/>
    <n v="1995.99"/>
    <n v="1543.54"/>
    <n v="0.56399999999999995"/>
    <n v="1"/>
  </r>
  <r>
    <x v="1845"/>
    <d v="2025-05-13T00:00:00"/>
    <d v="2025-05-16T04:48:00"/>
    <x v="4"/>
    <s v="36-55"/>
    <s v="Female"/>
    <x v="0"/>
    <s v="Infection"/>
    <x v="2"/>
    <n v="3.2"/>
    <s v="Yes"/>
    <n v="36"/>
    <x v="446"/>
    <x v="1"/>
    <n v="9.8000000000000007"/>
    <n v="1.8"/>
    <n v="14574.84"/>
    <s v="Supplies"/>
    <n v="10109.81"/>
    <n v="4"/>
    <x v="16"/>
    <x v="1"/>
    <x v="1"/>
    <n v="10109.81"/>
    <n v="4465.03"/>
    <n v="0.69399999999999995"/>
    <n v="1"/>
  </r>
  <r>
    <x v="1846"/>
    <d v="2026-08-20T00:00:00"/>
    <d v="2026-08-25T00:00:00"/>
    <x v="4"/>
    <s v="56+"/>
    <s v="Male"/>
    <x v="3"/>
    <s v="Infection"/>
    <x v="1"/>
    <n v="5"/>
    <s v="Yes"/>
    <n v="100"/>
    <x v="661"/>
    <x v="2"/>
    <n v="8.1999999999999993"/>
    <n v="0.2"/>
    <n v="16770.34"/>
    <s v="Supplies"/>
    <n v="11083.15"/>
    <n v="3.2"/>
    <x v="21"/>
    <x v="0"/>
    <x v="3"/>
    <n v="11083.15"/>
    <n v="5687.19"/>
    <n v="0.66100000000000003"/>
    <n v="1"/>
  </r>
  <r>
    <x v="1847"/>
    <d v="2025-04-15T00:00:00"/>
    <d v="2025-04-19T07:12:00"/>
    <x v="6"/>
    <s v="18-35"/>
    <s v="Male"/>
    <x v="0"/>
    <s v="Respiratory"/>
    <x v="1"/>
    <n v="4.3"/>
    <s v="Yes"/>
    <n v="24"/>
    <x v="268"/>
    <x v="1"/>
    <n v="11.2"/>
    <n v="1.2"/>
    <n v="4259.57"/>
    <s v="Supplies"/>
    <n v="2310.38"/>
    <n v="4.0999999999999996"/>
    <x v="10"/>
    <x v="1"/>
    <x v="1"/>
    <n v="2310.38"/>
    <n v="1949.19"/>
    <n v="0.54200000000000004"/>
    <n v="1"/>
  </r>
  <r>
    <x v="1848"/>
    <d v="2025-06-03T00:00:00"/>
    <d v="2025-06-06T09:36:00"/>
    <x v="0"/>
    <s v="18-35"/>
    <s v="Female"/>
    <x v="0"/>
    <s v="Digestive"/>
    <x v="0"/>
    <n v="3.4"/>
    <s v="Yes"/>
    <n v="59"/>
    <x v="5"/>
    <x v="1"/>
    <n v="9.6"/>
    <n v="1.6"/>
    <n v="8023.32"/>
    <s v="Supplies"/>
    <n v="5236.2299999999996"/>
    <n v="3.8"/>
    <x v="4"/>
    <x v="1"/>
    <x v="1"/>
    <n v="5236.2299999999996"/>
    <n v="2787.09"/>
    <n v="0.65300000000000002"/>
    <n v="1"/>
  </r>
  <r>
    <x v="1849"/>
    <d v="2026-11-30T00:00:00"/>
    <d v="2026-12-06T16:48:00"/>
    <x v="5"/>
    <s v="36-55"/>
    <s v="Female"/>
    <x v="1"/>
    <s v="Digestive"/>
    <x v="0"/>
    <n v="6.7"/>
    <s v="Yes"/>
    <n v="63"/>
    <x v="3"/>
    <x v="0"/>
    <n v="11.5"/>
    <n v="1.5"/>
    <n v="28454.21"/>
    <s v="Supplies"/>
    <n v="18877.93"/>
    <n v="3.7"/>
    <x v="18"/>
    <x v="0"/>
    <x v="0"/>
    <n v="18877.93"/>
    <n v="9576.2800000000007"/>
    <n v="0.66300000000000003"/>
    <n v="1"/>
  </r>
  <r>
    <x v="1850"/>
    <d v="2025-11-01T00:00:00"/>
    <d v="2025-11-06T09:36:00"/>
    <x v="5"/>
    <s v="56+"/>
    <s v="Male"/>
    <x v="2"/>
    <s v="Digestive"/>
    <x v="1"/>
    <n v="5.4"/>
    <s v="Yes"/>
    <n v="8"/>
    <x v="470"/>
    <x v="2"/>
    <n v="9.3000000000000007"/>
    <n v="1.3"/>
    <n v="24246.33"/>
    <s v="Labor"/>
    <n v="15918.25"/>
    <n v="4"/>
    <x v="6"/>
    <x v="1"/>
    <x v="6"/>
    <n v="15918.25"/>
    <n v="8328.08"/>
    <n v="0.65700000000000003"/>
    <n v="1"/>
  </r>
  <r>
    <x v="1851"/>
    <d v="2026-11-25T00:00:00"/>
    <d v="2026-12-02T12:00:00"/>
    <x v="3"/>
    <s v="56+"/>
    <s v="Male"/>
    <x v="2"/>
    <s v="Respiratory"/>
    <x v="0"/>
    <n v="7.5"/>
    <s v="Yes"/>
    <n v="68"/>
    <x v="102"/>
    <x v="1"/>
    <n v="9.6999999999999993"/>
    <n v="1.7"/>
    <n v="7605.75"/>
    <s v="Labor"/>
    <n v="4803.41"/>
    <n v="3"/>
    <x v="18"/>
    <x v="0"/>
    <x v="2"/>
    <n v="4803.41"/>
    <n v="2802.34"/>
    <n v="0.63200000000000001"/>
    <n v="1"/>
  </r>
  <r>
    <x v="1852"/>
    <d v="2025-09-20T00:00:00"/>
    <d v="2025-09-22T19:12:00"/>
    <x v="3"/>
    <s v="18-35"/>
    <s v="Female"/>
    <x v="2"/>
    <s v="Neurological"/>
    <x v="0"/>
    <n v="2.8"/>
    <s v="Yes"/>
    <n v="77"/>
    <x v="445"/>
    <x v="0"/>
    <n v="10.199999999999999"/>
    <n v="2.2000000000000002"/>
    <n v="6736.96"/>
    <s v="Labor"/>
    <n v="4276.9799999999996"/>
    <n v="3.4"/>
    <x v="3"/>
    <x v="1"/>
    <x v="6"/>
    <n v="4276.9799999999996"/>
    <n v="2459.98"/>
    <n v="0.63500000000000001"/>
    <n v="1"/>
  </r>
  <r>
    <x v="1853"/>
    <d v="2025-09-30T00:00:00"/>
    <d v="2025-10-01T14:24:00"/>
    <x v="7"/>
    <s v="18-35"/>
    <s v="Male"/>
    <x v="0"/>
    <s v="General"/>
    <x v="1"/>
    <n v="1.6"/>
    <s v="Yes"/>
    <n v="42"/>
    <x v="495"/>
    <x v="1"/>
    <n v="8.4"/>
    <n v="0.4"/>
    <n v="9055.1200000000008"/>
    <s v="Labor"/>
    <n v="5891.83"/>
    <n v="4.3"/>
    <x v="3"/>
    <x v="1"/>
    <x v="1"/>
    <n v="5891.83"/>
    <n v="3163.29"/>
    <n v="0.65100000000000002"/>
    <n v="1"/>
  </r>
  <r>
    <x v="1854"/>
    <d v="2026-10-01T00:00:00"/>
    <d v="2026-10-10T02:24:00"/>
    <x v="5"/>
    <s v="56+"/>
    <s v="Male"/>
    <x v="0"/>
    <s v="Injury"/>
    <x v="1"/>
    <n v="9.1"/>
    <s v="Yes"/>
    <n v="18"/>
    <x v="350"/>
    <x v="1"/>
    <n v="10.3"/>
    <n v="2.2999999999999998"/>
    <n v="34651.51"/>
    <s v="Equipment"/>
    <n v="24324.26"/>
    <n v="3.4"/>
    <x v="0"/>
    <x v="0"/>
    <x v="3"/>
    <n v="24324.26"/>
    <n v="10327.25"/>
    <n v="0.70199999999999996"/>
    <n v="1"/>
  </r>
  <r>
    <x v="1855"/>
    <d v="2025-02-01T00:00:00"/>
    <d v="2025-02-01T19:12:00"/>
    <x v="1"/>
    <s v="0-17"/>
    <s v="Male"/>
    <x v="3"/>
    <s v="Respiratory"/>
    <x v="0"/>
    <n v="0.8"/>
    <s v="Yes"/>
    <n v="129"/>
    <x v="580"/>
    <x v="1"/>
    <n v="10"/>
    <n v="0"/>
    <n v="2162.7800000000002"/>
    <s v="Labor"/>
    <n v="1396.32"/>
    <n v="3.8"/>
    <x v="13"/>
    <x v="1"/>
    <x v="5"/>
    <n v="1396.32"/>
    <n v="766.46"/>
    <n v="0.64600000000000002"/>
    <n v="1"/>
  </r>
  <r>
    <x v="1856"/>
    <d v="2026-09-21T00:00:00"/>
    <d v="2026-09-26T14:24:00"/>
    <x v="0"/>
    <s v="56+"/>
    <s v="Female"/>
    <x v="0"/>
    <s v="Infection"/>
    <x v="1"/>
    <n v="5.6"/>
    <s v="Yes"/>
    <n v="53"/>
    <x v="262"/>
    <x v="0"/>
    <n v="10"/>
    <n v="2"/>
    <n v="11096.04"/>
    <s v="Equipment"/>
    <n v="6242.35"/>
    <n v="2.7"/>
    <x v="19"/>
    <x v="0"/>
    <x v="4"/>
    <n v="6242.35"/>
    <n v="4853.6899999999996"/>
    <n v="0.56299999999999994"/>
    <n v="1"/>
  </r>
  <r>
    <x v="1857"/>
    <d v="2026-01-23T00:00:00"/>
    <d v="2026-01-25T07:12:00"/>
    <x v="7"/>
    <s v="0-17"/>
    <s v="Male"/>
    <x v="0"/>
    <s v="Digestive"/>
    <x v="0"/>
    <n v="2.2999999999999998"/>
    <s v="No"/>
    <n v="54"/>
    <x v="245"/>
    <x v="1"/>
    <n v="11.7"/>
    <n v="1.7"/>
    <n v="10130.81"/>
    <s v="Labor"/>
    <n v="6100.57"/>
    <n v="2.8"/>
    <x v="9"/>
    <x v="0"/>
    <x v="3"/>
    <n v="6100.57"/>
    <n v="4030.24"/>
    <n v="0.60199999999999998"/>
    <n v="0"/>
  </r>
  <r>
    <x v="1858"/>
    <d v="2026-04-15T00:00:00"/>
    <d v="2026-04-16T07:12:00"/>
    <x v="7"/>
    <s v="56+"/>
    <s v="Female"/>
    <x v="1"/>
    <s v="Digestive"/>
    <x v="1"/>
    <n v="1.3"/>
    <s v="Yes"/>
    <n v="63"/>
    <x v="246"/>
    <x v="2"/>
    <n v="8"/>
    <n v="0"/>
    <n v="11482.72"/>
    <s v="Equipment"/>
    <n v="7634.5"/>
    <n v="4.0999999999999996"/>
    <x v="12"/>
    <x v="0"/>
    <x v="2"/>
    <n v="7634.5"/>
    <n v="3848.22"/>
    <n v="0.66500000000000004"/>
    <n v="1"/>
  </r>
  <r>
    <x v="1859"/>
    <d v="2025-11-22T00:00:00"/>
    <d v="2025-11-23T19:12:00"/>
    <x v="6"/>
    <s v="56+"/>
    <s v="Male"/>
    <x v="0"/>
    <s v="Neurological"/>
    <x v="0"/>
    <n v="1.8"/>
    <s v="Yes"/>
    <n v="47"/>
    <x v="568"/>
    <x v="2"/>
    <n v="10.5"/>
    <n v="2.5"/>
    <n v="3170.2"/>
    <s v="Labor"/>
    <n v="1970.52"/>
    <n v="3.6"/>
    <x v="6"/>
    <x v="1"/>
    <x v="6"/>
    <n v="1970.52"/>
    <n v="1199.68"/>
    <n v="0.622"/>
    <n v="1"/>
  </r>
  <r>
    <x v="1860"/>
    <d v="2026-07-07T00:00:00"/>
    <d v="2026-07-08T16:48:00"/>
    <x v="5"/>
    <s v="18-35"/>
    <s v="Female"/>
    <x v="1"/>
    <s v="Infection"/>
    <x v="0"/>
    <n v="1.7"/>
    <s v="No"/>
    <n v="48"/>
    <x v="457"/>
    <x v="1"/>
    <n v="9.9"/>
    <n v="1.9"/>
    <n v="15244.94"/>
    <s v="Labor"/>
    <n v="10269.86"/>
    <n v="3.6"/>
    <x v="1"/>
    <x v="0"/>
    <x v="1"/>
    <n v="10269.86"/>
    <n v="4975.08"/>
    <n v="0.67400000000000004"/>
    <n v="0"/>
  </r>
  <r>
    <x v="1861"/>
    <d v="2025-03-31T00:00:00"/>
    <d v="2025-04-01T04:48:00"/>
    <x v="1"/>
    <s v="0-17"/>
    <s v="Male"/>
    <x v="2"/>
    <s v="Respiratory"/>
    <x v="1"/>
    <n v="1.2"/>
    <s v="Yes"/>
    <n v="59"/>
    <x v="442"/>
    <x v="1"/>
    <n v="9.8000000000000007"/>
    <n v="1.8"/>
    <n v="2333"/>
    <s v="Labor"/>
    <n v="1653.06"/>
    <n v="2.8"/>
    <x v="23"/>
    <x v="1"/>
    <x v="0"/>
    <n v="1653.06"/>
    <n v="679.94"/>
    <n v="0.70899999999999996"/>
    <n v="1"/>
  </r>
  <r>
    <x v="1862"/>
    <d v="2025-02-14T00:00:00"/>
    <d v="2025-02-20T07:12:00"/>
    <x v="0"/>
    <s v="36-55"/>
    <s v="Female"/>
    <x v="1"/>
    <s v="Digestive"/>
    <x v="1"/>
    <n v="6.3"/>
    <s v="Yes"/>
    <n v="59"/>
    <x v="551"/>
    <x v="1"/>
    <n v="8"/>
    <n v="0"/>
    <n v="14455.07"/>
    <s v="Labor"/>
    <n v="8993.5"/>
    <n v="4.2"/>
    <x v="13"/>
    <x v="1"/>
    <x v="5"/>
    <n v="8993.5"/>
    <n v="5461.57"/>
    <n v="0.622"/>
    <n v="1"/>
  </r>
  <r>
    <x v="1863"/>
    <d v="2025-08-14T00:00:00"/>
    <d v="2025-08-17T02:24:00"/>
    <x v="1"/>
    <s v="18-35"/>
    <s v="Female"/>
    <x v="0"/>
    <s v="Neurological"/>
    <x v="0"/>
    <n v="3.1"/>
    <s v="Yes"/>
    <n v="101"/>
    <x v="93"/>
    <x v="0"/>
    <n v="12.5"/>
    <n v="2.5"/>
    <n v="2140.2399999999998"/>
    <s v="Labor"/>
    <n v="1252.6199999999999"/>
    <n v="3.1"/>
    <x v="14"/>
    <x v="1"/>
    <x v="2"/>
    <n v="1252.6199999999999"/>
    <n v="887.62"/>
    <n v="0.58499999999999996"/>
    <n v="1"/>
  </r>
  <r>
    <x v="1864"/>
    <d v="2026-10-06T00:00:00"/>
    <d v="2026-10-06T16:48:00"/>
    <x v="1"/>
    <s v="36-55"/>
    <s v="Male"/>
    <x v="0"/>
    <s v="General"/>
    <x v="1"/>
    <n v="0.7"/>
    <s v="Yes"/>
    <n v="74"/>
    <x v="527"/>
    <x v="1"/>
    <n v="12.5"/>
    <n v="0.5"/>
    <n v="2101.54"/>
    <s v="Supplies"/>
    <n v="1342.23"/>
    <n v="4.0999999999999996"/>
    <x v="0"/>
    <x v="0"/>
    <x v="0"/>
    <n v="1342.23"/>
    <n v="759.31"/>
    <n v="0.63900000000000001"/>
    <n v="1"/>
  </r>
  <r>
    <x v="1865"/>
    <d v="2025-11-22T00:00:00"/>
    <d v="2025-11-23T21:36:00"/>
    <x v="3"/>
    <s v="36-55"/>
    <s v="Female"/>
    <x v="1"/>
    <s v="Infection"/>
    <x v="0"/>
    <n v="1.9"/>
    <s v="Yes"/>
    <n v="78"/>
    <x v="604"/>
    <x v="1"/>
    <n v="11.2"/>
    <n v="1.2"/>
    <n v="8273.16"/>
    <s v="Labor"/>
    <n v="5734.26"/>
    <n v="4.3"/>
    <x v="6"/>
    <x v="1"/>
    <x v="5"/>
    <n v="5734.26"/>
    <n v="2538.9"/>
    <n v="0.69299999999999995"/>
    <n v="1"/>
  </r>
  <r>
    <x v="1866"/>
    <d v="2026-08-21T00:00:00"/>
    <d v="2026-08-26T16:48:00"/>
    <x v="3"/>
    <s v="18-35"/>
    <s v="Female"/>
    <x v="0"/>
    <s v="Digestive"/>
    <x v="1"/>
    <n v="5.7"/>
    <s v="Yes"/>
    <n v="65"/>
    <x v="214"/>
    <x v="1"/>
    <n v="10.8"/>
    <n v="0.8"/>
    <n v="10163.07"/>
    <s v="Equipment"/>
    <n v="6135.36"/>
    <n v="2.7"/>
    <x v="21"/>
    <x v="0"/>
    <x v="5"/>
    <n v="6135.36"/>
    <n v="4027.71"/>
    <n v="0.60399999999999998"/>
    <n v="1"/>
  </r>
  <r>
    <x v="1867"/>
    <d v="2026-10-30T00:00:00"/>
    <d v="2026-11-04T04:48:00"/>
    <x v="7"/>
    <s v="18-35"/>
    <s v="Male"/>
    <x v="0"/>
    <s v="Injury"/>
    <x v="1"/>
    <n v="5.2"/>
    <s v="No"/>
    <n v="58"/>
    <x v="538"/>
    <x v="0"/>
    <n v="11.9"/>
    <n v="1.9"/>
    <n v="14906.84"/>
    <s v="Supplies"/>
    <n v="10291.620000000001"/>
    <n v="3.6"/>
    <x v="0"/>
    <x v="0"/>
    <x v="5"/>
    <n v="10291.620000000001"/>
    <n v="4615.22"/>
    <n v="0.69"/>
    <n v="0"/>
  </r>
  <r>
    <x v="1868"/>
    <d v="2025-11-25T00:00:00"/>
    <d v="2025-11-30T09:36:00"/>
    <x v="7"/>
    <s v="56+"/>
    <s v="Female"/>
    <x v="1"/>
    <s v="Cardiac"/>
    <x v="1"/>
    <n v="5.4"/>
    <s v="No"/>
    <n v="26"/>
    <x v="168"/>
    <x v="1"/>
    <n v="13.4"/>
    <n v="1.4"/>
    <n v="11961.25"/>
    <s v="Labor"/>
    <n v="7088.6"/>
    <n v="4.4000000000000004"/>
    <x v="6"/>
    <x v="1"/>
    <x v="1"/>
    <n v="7088.6"/>
    <n v="4872.6499999999996"/>
    <n v="0.59299999999999997"/>
    <n v="0"/>
  </r>
  <r>
    <x v="1869"/>
    <d v="2025-05-07T00:00:00"/>
    <d v="2025-05-10T04:48:00"/>
    <x v="1"/>
    <s v="36-55"/>
    <s v="Female"/>
    <x v="2"/>
    <s v="Cardiac"/>
    <x v="0"/>
    <n v="3.2"/>
    <s v="Yes"/>
    <n v="88"/>
    <x v="55"/>
    <x v="0"/>
    <n v="13.5"/>
    <n v="1.5"/>
    <n v="2648.16"/>
    <s v="Supplies"/>
    <n v="1801.03"/>
    <n v="3"/>
    <x v="16"/>
    <x v="1"/>
    <x v="1"/>
    <n v="1801.03"/>
    <n v="847.13"/>
    <n v="0.68"/>
    <n v="1"/>
  </r>
  <r>
    <x v="1870"/>
    <d v="2025-04-27T00:00:00"/>
    <d v="2025-04-30T07:12:00"/>
    <x v="7"/>
    <s v="18-35"/>
    <s v="Male"/>
    <x v="2"/>
    <s v="Digestive"/>
    <x v="0"/>
    <n v="3.3"/>
    <s v="Yes"/>
    <n v="87"/>
    <x v="275"/>
    <x v="1"/>
    <n v="11.9"/>
    <n v="3.9"/>
    <n v="11420.73"/>
    <s v="Labor"/>
    <n v="7107.3"/>
    <n v="2.5"/>
    <x v="10"/>
    <x v="1"/>
    <x v="6"/>
    <n v="7107.3"/>
    <n v="4313.43"/>
    <n v="0.622"/>
    <n v="1"/>
  </r>
  <r>
    <x v="1871"/>
    <d v="2025-12-24T00:00:00"/>
    <d v="2026-01-13T07:12:00"/>
    <x v="5"/>
    <s v="36-55"/>
    <s v="Male"/>
    <x v="0"/>
    <s v="Infection"/>
    <x v="0"/>
    <n v="20.3"/>
    <s v="No"/>
    <n v="36"/>
    <x v="292"/>
    <x v="1"/>
    <n v="10.5"/>
    <n v="2.5"/>
    <n v="47928.01"/>
    <s v="Supplies"/>
    <n v="35412.370000000003"/>
    <n v="3.7"/>
    <x v="7"/>
    <x v="1"/>
    <x v="2"/>
    <n v="35412.370000000003"/>
    <n v="12515.64"/>
    <n v="0.73899999999999999"/>
    <n v="0"/>
  </r>
  <r>
    <x v="1872"/>
    <d v="2026-12-26T00:00:00"/>
    <d v="2026-12-30T12:00:00"/>
    <x v="5"/>
    <s v="56+"/>
    <s v="Female"/>
    <x v="1"/>
    <s v="Digestive"/>
    <x v="0"/>
    <n v="4.5"/>
    <s v="Yes"/>
    <n v="59"/>
    <x v="515"/>
    <x v="2"/>
    <n v="14.4"/>
    <n v="2.4"/>
    <n v="21423.279999999999"/>
    <s v="Supplies"/>
    <n v="14979.02"/>
    <n v="3.4"/>
    <x v="2"/>
    <x v="0"/>
    <x v="6"/>
    <n v="14979.02"/>
    <n v="6444.26"/>
    <n v="0.69899999999999995"/>
    <n v="1"/>
  </r>
  <r>
    <x v="1873"/>
    <d v="2025-11-21T00:00:00"/>
    <d v="2025-11-22T02:24:00"/>
    <x v="6"/>
    <s v="36-55"/>
    <s v="Female"/>
    <x v="0"/>
    <s v="General"/>
    <x v="0"/>
    <n v="1.1000000000000001"/>
    <s v="Yes"/>
    <n v="75"/>
    <x v="604"/>
    <x v="0"/>
    <n v="9.6"/>
    <n v="1.6"/>
    <n v="2738.03"/>
    <s v="Labor"/>
    <n v="1596.16"/>
    <n v="3.8"/>
    <x v="6"/>
    <x v="1"/>
    <x v="5"/>
    <n v="1596.16"/>
    <n v="1141.8699999999999"/>
    <n v="0.58299999999999996"/>
    <n v="1"/>
  </r>
  <r>
    <x v="1874"/>
    <d v="2025-09-19T00:00:00"/>
    <d v="2025-09-21T00:00:00"/>
    <x v="0"/>
    <s v="18-35"/>
    <s v="Female"/>
    <x v="3"/>
    <s v="Cardiac"/>
    <x v="0"/>
    <n v="2"/>
    <s v="No"/>
    <n v="50"/>
    <x v="198"/>
    <x v="0"/>
    <n v="12.6"/>
    <n v="0.6"/>
    <n v="8970.15"/>
    <s v="Supplies"/>
    <n v="5258.11"/>
    <n v="4.3"/>
    <x v="3"/>
    <x v="1"/>
    <x v="3"/>
    <n v="5258.11"/>
    <n v="3712.04"/>
    <n v="0.58599999999999997"/>
    <n v="0"/>
  </r>
  <r>
    <x v="1875"/>
    <d v="2026-08-25T00:00:00"/>
    <d v="2026-08-28T00:00:00"/>
    <x v="5"/>
    <s v="0-17"/>
    <s v="Female"/>
    <x v="0"/>
    <s v="Digestive"/>
    <x v="1"/>
    <n v="3"/>
    <s v="No"/>
    <n v="18"/>
    <x v="261"/>
    <x v="1"/>
    <n v="14.3"/>
    <n v="2.2999999999999998"/>
    <n v="19160.259999999998"/>
    <s v="Labor"/>
    <n v="13723.59"/>
    <n v="3.7"/>
    <x v="21"/>
    <x v="0"/>
    <x v="1"/>
    <n v="13723.59"/>
    <n v="5436.67"/>
    <n v="0.71599999999999997"/>
    <n v="0"/>
  </r>
  <r>
    <x v="1876"/>
    <d v="2026-04-10T00:00:00"/>
    <d v="2026-04-13T07:12:00"/>
    <x v="1"/>
    <s v="56+"/>
    <s v="Male"/>
    <x v="1"/>
    <s v="Digestive"/>
    <x v="0"/>
    <n v="3.3"/>
    <s v="Yes"/>
    <n v="115"/>
    <x v="220"/>
    <x v="1"/>
    <n v="11.7"/>
    <n v="3.7"/>
    <n v="2427.31"/>
    <s v="Labor"/>
    <n v="1410.33"/>
    <n v="2.8"/>
    <x v="12"/>
    <x v="0"/>
    <x v="3"/>
    <n v="1410.33"/>
    <n v="1016.98"/>
    <n v="0.58099999999999996"/>
    <n v="1"/>
  </r>
  <r>
    <x v="1877"/>
    <d v="2025-03-21T00:00:00"/>
    <d v="2025-03-30T00:00:00"/>
    <x v="4"/>
    <s v="56+"/>
    <s v="Male"/>
    <x v="2"/>
    <s v="Injury"/>
    <x v="2"/>
    <n v="9"/>
    <s v="Yes"/>
    <n v="57"/>
    <x v="517"/>
    <x v="2"/>
    <n v="9.6"/>
    <n v="1.6"/>
    <n v="18265.61"/>
    <s v="Supplies"/>
    <n v="10898.08"/>
    <n v="3.8"/>
    <x v="23"/>
    <x v="1"/>
    <x v="3"/>
    <n v="10898.08"/>
    <n v="7367.53"/>
    <n v="0.59699999999999998"/>
    <n v="1"/>
  </r>
  <r>
    <x v="1878"/>
    <d v="2025-04-15T00:00:00"/>
    <d v="2025-05-02T12:00:00"/>
    <x v="5"/>
    <s v="36-55"/>
    <s v="Female"/>
    <x v="0"/>
    <s v="Digestive"/>
    <x v="0"/>
    <n v="17.5"/>
    <s v="Yes"/>
    <n v="43"/>
    <x v="635"/>
    <x v="1"/>
    <n v="9.3000000000000007"/>
    <n v="1.3"/>
    <n v="43514.64"/>
    <s v="Labor"/>
    <n v="29839.26"/>
    <n v="3.6"/>
    <x v="10"/>
    <x v="1"/>
    <x v="0"/>
    <n v="29839.26"/>
    <n v="13675.38"/>
    <n v="0.68600000000000005"/>
    <n v="1"/>
  </r>
  <r>
    <x v="1879"/>
    <d v="2026-10-31T00:00:00"/>
    <d v="2026-10-31T04:48:00"/>
    <x v="1"/>
    <s v="0-17"/>
    <s v="Female"/>
    <x v="0"/>
    <s v="General"/>
    <x v="2"/>
    <n v="0.2"/>
    <s v="No"/>
    <n v="90"/>
    <x v="538"/>
    <x v="1"/>
    <n v="8.6"/>
    <n v="0.6"/>
    <n v="1982.15"/>
    <s v="Labor"/>
    <n v="899.93"/>
    <n v="3.1"/>
    <x v="0"/>
    <x v="0"/>
    <x v="5"/>
    <n v="899.93"/>
    <n v="1082.22"/>
    <n v="0.45400000000000001"/>
    <n v="0"/>
  </r>
  <r>
    <x v="1880"/>
    <d v="2026-06-09T00:00:00"/>
    <d v="2026-06-09T07:12:00"/>
    <x v="1"/>
    <s v="36-55"/>
    <s v="Male"/>
    <x v="0"/>
    <s v="Injury"/>
    <x v="2"/>
    <n v="0.3"/>
    <s v="Yes"/>
    <n v="95"/>
    <x v="680"/>
    <x v="1"/>
    <n v="8.1999999999999993"/>
    <n v="0.2"/>
    <n v="1611.62"/>
    <s v="Labor"/>
    <n v="814.77"/>
    <n v="3.3"/>
    <x v="17"/>
    <x v="0"/>
    <x v="0"/>
    <n v="814.77"/>
    <n v="796.85"/>
    <n v="0.50600000000000001"/>
    <n v="1"/>
  </r>
  <r>
    <x v="1881"/>
    <d v="2026-07-04T00:00:00"/>
    <d v="2026-07-08T14:24:00"/>
    <x v="5"/>
    <s v="56+"/>
    <s v="Female"/>
    <x v="0"/>
    <s v="Infection"/>
    <x v="0"/>
    <n v="4.5999999999999996"/>
    <s v="Yes"/>
    <n v="38"/>
    <x v="608"/>
    <x v="1"/>
    <n v="10.6"/>
    <n v="2.6"/>
    <n v="25731.14"/>
    <s v="Supplies"/>
    <n v="18504.71"/>
    <n v="3.7"/>
    <x v="1"/>
    <x v="0"/>
    <x v="6"/>
    <n v="18504.71"/>
    <n v="7226.43"/>
    <n v="0.71899999999999997"/>
    <n v="1"/>
  </r>
  <r>
    <x v="1882"/>
    <d v="2026-03-23T00:00:00"/>
    <d v="2026-03-25T14:24:00"/>
    <x v="0"/>
    <s v="18-35"/>
    <s v="Female"/>
    <x v="0"/>
    <s v="Injury"/>
    <x v="2"/>
    <n v="2.6"/>
    <s v="Yes"/>
    <n v="87"/>
    <x v="414"/>
    <x v="1"/>
    <n v="9.1999999999999993"/>
    <n v="1.2"/>
    <n v="11153.32"/>
    <s v="Labor"/>
    <n v="7668.68"/>
    <n v="2.8"/>
    <x v="15"/>
    <x v="0"/>
    <x v="4"/>
    <n v="7668.68"/>
    <n v="3484.64"/>
    <n v="0.68799999999999994"/>
    <n v="1"/>
  </r>
  <r>
    <x v="1883"/>
    <d v="2026-08-11T00:00:00"/>
    <d v="2026-08-12T04:48:00"/>
    <x v="1"/>
    <s v="18-35"/>
    <s v="Female"/>
    <x v="1"/>
    <s v="Cardiac"/>
    <x v="1"/>
    <n v="1.2"/>
    <s v="Yes"/>
    <n v="43"/>
    <x v="575"/>
    <x v="0"/>
    <n v="12"/>
    <n v="0"/>
    <n v="1581.43"/>
    <s v="Supplies"/>
    <n v="883.36"/>
    <n v="3.7"/>
    <x v="21"/>
    <x v="0"/>
    <x v="0"/>
    <n v="883.36"/>
    <n v="698.07"/>
    <n v="0.55900000000000005"/>
    <n v="1"/>
  </r>
  <r>
    <x v="1884"/>
    <d v="2026-03-12T00:00:00"/>
    <d v="2026-03-15T07:12:00"/>
    <x v="7"/>
    <s v="36-55"/>
    <s v="Male"/>
    <x v="0"/>
    <s v="Infection"/>
    <x v="0"/>
    <n v="3.3"/>
    <s v="No"/>
    <n v="43"/>
    <x v="462"/>
    <x v="2"/>
    <n v="9.8000000000000007"/>
    <n v="1.8"/>
    <n v="10015.709999999999"/>
    <s v="Supplies"/>
    <n v="6191.37"/>
    <n v="3.8"/>
    <x v="15"/>
    <x v="0"/>
    <x v="3"/>
    <n v="6191.37"/>
    <n v="3824.34"/>
    <n v="0.61799999999999999"/>
    <n v="0"/>
  </r>
  <r>
    <x v="1885"/>
    <d v="2026-09-26T00:00:00"/>
    <d v="2026-09-27T12:00:00"/>
    <x v="3"/>
    <s v="56+"/>
    <s v="Male"/>
    <x v="3"/>
    <s v="General"/>
    <x v="2"/>
    <n v="1.5"/>
    <s v="No"/>
    <n v="42"/>
    <x v="257"/>
    <x v="2"/>
    <n v="10.199999999999999"/>
    <n v="0.2"/>
    <n v="6173.4"/>
    <s v="Supplies"/>
    <n v="4134.34"/>
    <n v="4.7"/>
    <x v="19"/>
    <x v="0"/>
    <x v="6"/>
    <n v="4134.34"/>
    <n v="2039.06"/>
    <n v="0.67"/>
    <n v="0"/>
  </r>
  <r>
    <x v="1886"/>
    <d v="2025-06-02T00:00:00"/>
    <d v="2025-06-03T19:12:00"/>
    <x v="2"/>
    <s v="0-17"/>
    <s v="Female"/>
    <x v="0"/>
    <s v="Digestive"/>
    <x v="0"/>
    <n v="1.8"/>
    <s v="Yes"/>
    <n v="59"/>
    <x v="76"/>
    <x v="1"/>
    <n v="10.5"/>
    <n v="2.5"/>
    <n v="5311.39"/>
    <s v="Labor"/>
    <n v="3399.26"/>
    <n v="3"/>
    <x v="4"/>
    <x v="1"/>
    <x v="0"/>
    <n v="3399.26"/>
    <n v="1912.13"/>
    <n v="0.64"/>
    <n v="1"/>
  </r>
  <r>
    <x v="1887"/>
    <d v="2026-02-27T00:00:00"/>
    <d v="2026-03-01T07:12:00"/>
    <x v="2"/>
    <s v="36-55"/>
    <s v="Female"/>
    <x v="2"/>
    <s v="Cardiac"/>
    <x v="0"/>
    <n v="2.2999999999999998"/>
    <s v="No"/>
    <n v="60"/>
    <x v="177"/>
    <x v="1"/>
    <n v="10.7"/>
    <n v="2.7"/>
    <n v="5273.42"/>
    <s v="Labor"/>
    <n v="3370.37"/>
    <n v="3.3"/>
    <x v="5"/>
    <x v="0"/>
    <x v="3"/>
    <n v="3370.37"/>
    <n v="1903.05"/>
    <n v="0.63900000000000001"/>
    <n v="0"/>
  </r>
  <r>
    <x v="1888"/>
    <d v="2025-10-10T00:00:00"/>
    <d v="2025-10-12T04:48:00"/>
    <x v="5"/>
    <s v="36-55"/>
    <s v="Male"/>
    <x v="1"/>
    <s v="Injury"/>
    <x v="1"/>
    <n v="2.2000000000000002"/>
    <s v="Yes"/>
    <n v="15"/>
    <x v="259"/>
    <x v="1"/>
    <n v="10.199999999999999"/>
    <n v="2.2000000000000002"/>
    <n v="14396.39"/>
    <s v="Supplies"/>
    <n v="10468.379999999999"/>
    <n v="4.4000000000000004"/>
    <x v="8"/>
    <x v="1"/>
    <x v="3"/>
    <n v="10468.379999999999"/>
    <n v="3928.01"/>
    <n v="0.72699999999999998"/>
    <n v="1"/>
  </r>
  <r>
    <x v="1889"/>
    <d v="2026-10-22T00:00:00"/>
    <d v="2026-10-24T21:36:00"/>
    <x v="7"/>
    <s v="36-55"/>
    <s v="Female"/>
    <x v="3"/>
    <s v="Injury"/>
    <x v="0"/>
    <n v="2.9"/>
    <s v="Yes"/>
    <n v="57"/>
    <x v="56"/>
    <x v="0"/>
    <n v="9.8000000000000007"/>
    <n v="1.8"/>
    <n v="9856.52"/>
    <s v="Labor"/>
    <n v="5821.19"/>
    <n v="4"/>
    <x v="0"/>
    <x v="0"/>
    <x v="3"/>
    <n v="5821.19"/>
    <n v="4035.33"/>
    <n v="0.59099999999999997"/>
    <n v="1"/>
  </r>
  <r>
    <x v="1890"/>
    <d v="2026-03-03T00:00:00"/>
    <d v="2026-03-04T12:00:00"/>
    <x v="0"/>
    <s v="36-55"/>
    <s v="Male"/>
    <x v="0"/>
    <s v="Neurological"/>
    <x v="0"/>
    <n v="1.5"/>
    <s v="Yes"/>
    <n v="76"/>
    <x v="170"/>
    <x v="0"/>
    <n v="9.1999999999999993"/>
    <n v="1.2"/>
    <n v="9450.98"/>
    <s v="Labor"/>
    <n v="6178.54"/>
    <n v="3.2"/>
    <x v="15"/>
    <x v="0"/>
    <x v="1"/>
    <n v="6178.54"/>
    <n v="3272.44"/>
    <n v="0.65400000000000003"/>
    <n v="1"/>
  </r>
  <r>
    <x v="1891"/>
    <d v="2026-06-14T00:00:00"/>
    <d v="2026-06-17T07:12:00"/>
    <x v="0"/>
    <s v="36-55"/>
    <s v="Male"/>
    <x v="1"/>
    <s v="Respiratory"/>
    <x v="2"/>
    <n v="3.3"/>
    <s v="Yes"/>
    <n v="44"/>
    <x v="542"/>
    <x v="2"/>
    <n v="10"/>
    <n v="0"/>
    <n v="10550.21"/>
    <s v="Labor"/>
    <n v="7458.48"/>
    <n v="4.3"/>
    <x v="17"/>
    <x v="0"/>
    <x v="4"/>
    <n v="7458.48"/>
    <n v="3091.73"/>
    <n v="0.70699999999999996"/>
    <n v="1"/>
  </r>
  <r>
    <x v="1892"/>
    <d v="2025-09-08T00:00:00"/>
    <d v="2025-09-08T21:36:00"/>
    <x v="6"/>
    <s v="18-35"/>
    <s v="Male"/>
    <x v="0"/>
    <s v="General"/>
    <x v="2"/>
    <n v="0.9"/>
    <s v="Yes"/>
    <n v="47"/>
    <x v="681"/>
    <x v="1"/>
    <n v="13.7"/>
    <n v="1.7"/>
    <n v="3996.09"/>
    <s v="Labor"/>
    <n v="2711.13"/>
    <n v="3.8"/>
    <x v="3"/>
    <x v="1"/>
    <x v="4"/>
    <n v="2711.13"/>
    <n v="1284.96"/>
    <n v="0.67800000000000005"/>
    <n v="1"/>
  </r>
  <r>
    <x v="1893"/>
    <d v="2026-11-06T00:00:00"/>
    <d v="2026-11-07T21:36:00"/>
    <x v="1"/>
    <s v="18-35"/>
    <s v="Male"/>
    <x v="0"/>
    <s v="General"/>
    <x v="1"/>
    <n v="1.9"/>
    <s v="Yes"/>
    <n v="76"/>
    <x v="682"/>
    <x v="1"/>
    <n v="10.9"/>
    <n v="0.9"/>
    <n v="1727.31"/>
    <s v="Labor"/>
    <n v="1251.19"/>
    <n v="4.2"/>
    <x v="18"/>
    <x v="0"/>
    <x v="5"/>
    <n v="1251.19"/>
    <n v="476.12"/>
    <n v="0.72399999999999998"/>
    <n v="1"/>
  </r>
  <r>
    <x v="1894"/>
    <d v="2026-02-22T00:00:00"/>
    <d v="2026-03-01T16:48:00"/>
    <x v="5"/>
    <s v="36-55"/>
    <s v="Female"/>
    <x v="1"/>
    <s v="Digestive"/>
    <x v="0"/>
    <n v="7.7"/>
    <s v="Yes"/>
    <n v="46"/>
    <x v="183"/>
    <x v="1"/>
    <n v="12.4"/>
    <n v="4.4000000000000004"/>
    <n v="28291.53"/>
    <s v="Equipment"/>
    <n v="22966.55"/>
    <n v="3.2"/>
    <x v="5"/>
    <x v="0"/>
    <x v="4"/>
    <n v="22966.55"/>
    <n v="5324.98"/>
    <n v="0.81200000000000006"/>
    <n v="1"/>
  </r>
  <r>
    <x v="1895"/>
    <d v="2026-11-01T00:00:00"/>
    <d v="2026-11-06T12:00:00"/>
    <x v="4"/>
    <s v="0-17"/>
    <s v="Female"/>
    <x v="0"/>
    <s v="Respiratory"/>
    <x v="2"/>
    <n v="5.5"/>
    <s v="Yes"/>
    <n v="59"/>
    <x v="258"/>
    <x v="2"/>
    <n v="13.9"/>
    <n v="1.9"/>
    <n v="14846.13"/>
    <s v="Labor"/>
    <n v="9837.3700000000008"/>
    <n v="3.5"/>
    <x v="18"/>
    <x v="0"/>
    <x v="6"/>
    <n v="9837.3700000000008"/>
    <n v="5008.76"/>
    <n v="0.66300000000000003"/>
    <n v="1"/>
  </r>
  <r>
    <x v="1896"/>
    <d v="2026-11-25T00:00:00"/>
    <d v="2026-11-30T09:36:00"/>
    <x v="3"/>
    <s v="36-55"/>
    <s v="Male"/>
    <x v="0"/>
    <s v="Infection"/>
    <x v="0"/>
    <n v="5.4"/>
    <s v="Yes"/>
    <n v="95"/>
    <x v="341"/>
    <x v="1"/>
    <n v="11.4"/>
    <n v="1.4"/>
    <n v="10934.21"/>
    <s v="Supplies"/>
    <n v="5771.67"/>
    <n v="3.3"/>
    <x v="18"/>
    <x v="0"/>
    <x v="1"/>
    <n v="5771.67"/>
    <n v="5162.54"/>
    <n v="0.52800000000000002"/>
    <n v="1"/>
  </r>
  <r>
    <x v="1897"/>
    <d v="2026-04-27T00:00:00"/>
    <d v="2026-05-02T00:00:00"/>
    <x v="0"/>
    <s v="36-55"/>
    <s v="Female"/>
    <x v="0"/>
    <s v="Cardiac"/>
    <x v="2"/>
    <n v="5"/>
    <s v="Yes"/>
    <n v="46"/>
    <x v="683"/>
    <x v="1"/>
    <n v="11.1"/>
    <n v="1.1000000000000001"/>
    <n v="11417.56"/>
    <s v="Labor"/>
    <n v="7605.46"/>
    <n v="3.3"/>
    <x v="12"/>
    <x v="0"/>
    <x v="0"/>
    <n v="7605.46"/>
    <n v="3812.1"/>
    <n v="0.66600000000000004"/>
    <n v="1"/>
  </r>
  <r>
    <x v="1898"/>
    <d v="2026-03-26T00:00:00"/>
    <d v="2026-03-31T21:36:00"/>
    <x v="7"/>
    <s v="18-35"/>
    <s v="Female"/>
    <x v="0"/>
    <s v="Respiratory"/>
    <x v="0"/>
    <n v="5.9"/>
    <s v="Yes"/>
    <n v="47"/>
    <x v="116"/>
    <x v="1"/>
    <n v="14.3"/>
    <n v="2.2999999999999998"/>
    <n v="13976.99"/>
    <s v="Supplies"/>
    <n v="9585.35"/>
    <n v="3.6"/>
    <x v="15"/>
    <x v="0"/>
    <x v="2"/>
    <n v="9585.35"/>
    <n v="4391.6400000000003"/>
    <n v="0.68600000000000005"/>
    <n v="1"/>
  </r>
  <r>
    <x v="1899"/>
    <d v="2025-05-06T00:00:00"/>
    <d v="2025-05-10T00:00:00"/>
    <x v="0"/>
    <s v="36-55"/>
    <s v="Male"/>
    <x v="0"/>
    <s v="Infection"/>
    <x v="1"/>
    <n v="4"/>
    <s v="No"/>
    <n v="37"/>
    <x v="536"/>
    <x v="1"/>
    <n v="10.4"/>
    <n v="2.4"/>
    <n v="10281.719999999999"/>
    <s v="Supplies"/>
    <n v="4902.33"/>
    <n v="3.6"/>
    <x v="16"/>
    <x v="1"/>
    <x v="0"/>
    <n v="4902.33"/>
    <n v="5379.39"/>
    <n v="0.47699999999999998"/>
    <n v="0"/>
  </r>
  <r>
    <x v="1900"/>
    <d v="2025-09-24T00:00:00"/>
    <d v="2025-09-28T07:12:00"/>
    <x v="2"/>
    <s v="36-55"/>
    <s v="Female"/>
    <x v="1"/>
    <s v="Injury"/>
    <x v="1"/>
    <n v="4.3"/>
    <s v="Yes"/>
    <n v="36"/>
    <x v="81"/>
    <x v="1"/>
    <n v="9"/>
    <n v="1"/>
    <n v="6646.36"/>
    <s v="Labor"/>
    <n v="3331.51"/>
    <n v="4.2"/>
    <x v="3"/>
    <x v="1"/>
    <x v="2"/>
    <n v="3331.51"/>
    <n v="3314.85"/>
    <n v="0.501"/>
    <n v="1"/>
  </r>
  <r>
    <x v="1901"/>
    <d v="2025-08-26T00:00:00"/>
    <d v="2025-08-30T07:12:00"/>
    <x v="3"/>
    <s v="18-35"/>
    <s v="Female"/>
    <x v="0"/>
    <s v="Respiratory"/>
    <x v="2"/>
    <n v="4.3"/>
    <s v="Yes"/>
    <n v="59"/>
    <x v="230"/>
    <x v="1"/>
    <n v="8.6999999999999993"/>
    <n v="0.7"/>
    <n v="9009.4500000000007"/>
    <s v="Supplies"/>
    <n v="5158.72"/>
    <n v="4.0999999999999996"/>
    <x v="14"/>
    <x v="1"/>
    <x v="1"/>
    <n v="5158.72"/>
    <n v="3850.73"/>
    <n v="0.57299999999999995"/>
    <n v="1"/>
  </r>
  <r>
    <x v="1902"/>
    <d v="2026-09-01T00:00:00"/>
    <d v="2026-09-08T07:12:00"/>
    <x v="5"/>
    <s v="36-55"/>
    <s v="Female"/>
    <x v="1"/>
    <s v="Cardiac"/>
    <x v="1"/>
    <n v="7.3"/>
    <s v="Yes"/>
    <n v="41"/>
    <x v="122"/>
    <x v="0"/>
    <n v="12"/>
    <n v="0"/>
    <n v="24431.13"/>
    <s v="Labor"/>
    <n v="16463.310000000001"/>
    <n v="4.2"/>
    <x v="19"/>
    <x v="0"/>
    <x v="1"/>
    <n v="16463.310000000001"/>
    <n v="7967.82"/>
    <n v="0.67400000000000004"/>
    <n v="1"/>
  </r>
  <r>
    <x v="1903"/>
    <d v="2025-09-28T00:00:00"/>
    <d v="2025-09-29T00:00:00"/>
    <x v="0"/>
    <s v="56+"/>
    <s v="Female"/>
    <x v="1"/>
    <s v="Neurological"/>
    <x v="2"/>
    <n v="1"/>
    <s v="No"/>
    <n v="85"/>
    <x v="432"/>
    <x v="1"/>
    <n v="11.3"/>
    <n v="1.3"/>
    <n v="8931.35"/>
    <s v="Supplies"/>
    <n v="4764.49"/>
    <n v="3.6"/>
    <x v="3"/>
    <x v="1"/>
    <x v="6"/>
    <n v="4764.49"/>
    <n v="4166.8599999999997"/>
    <n v="0.53300000000000003"/>
    <n v="0"/>
  </r>
  <r>
    <x v="1904"/>
    <d v="2026-08-11T00:00:00"/>
    <d v="2026-08-11T19:12:00"/>
    <x v="6"/>
    <s v="36-55"/>
    <s v="Male"/>
    <x v="2"/>
    <s v="General"/>
    <x v="1"/>
    <n v="0.8"/>
    <s v="Yes"/>
    <n v="48"/>
    <x v="575"/>
    <x v="0"/>
    <n v="12.8"/>
    <n v="0.8"/>
    <n v="4352.32"/>
    <s v="Equipment"/>
    <n v="2580.0700000000002"/>
    <n v="4.0999999999999996"/>
    <x v="21"/>
    <x v="0"/>
    <x v="0"/>
    <n v="2580.0700000000002"/>
    <n v="1772.25"/>
    <n v="0.59299999999999997"/>
    <n v="1"/>
  </r>
  <r>
    <x v="1905"/>
    <d v="2026-09-26T00:00:00"/>
    <d v="2026-10-01T00:00:00"/>
    <x v="4"/>
    <s v="36-55"/>
    <s v="Male"/>
    <x v="1"/>
    <s v="Neurological"/>
    <x v="1"/>
    <n v="5"/>
    <s v="Yes"/>
    <n v="44"/>
    <x v="257"/>
    <x v="2"/>
    <n v="10.5"/>
    <n v="0.5"/>
    <n v="13153.09"/>
    <s v="Labor"/>
    <n v="9660.57"/>
    <n v="4.0999999999999996"/>
    <x v="19"/>
    <x v="0"/>
    <x v="6"/>
    <n v="9660.57"/>
    <n v="3492.52"/>
    <n v="0.73399999999999999"/>
    <n v="1"/>
  </r>
  <r>
    <x v="1906"/>
    <d v="2025-09-09T00:00:00"/>
    <d v="2025-09-09T14:24:00"/>
    <x v="1"/>
    <s v="0-17"/>
    <s v="Female"/>
    <x v="2"/>
    <s v="Respiratory"/>
    <x v="1"/>
    <n v="0.6"/>
    <s v="No"/>
    <n v="71"/>
    <x v="307"/>
    <x v="1"/>
    <n v="8"/>
    <n v="0"/>
    <n v="1495.96"/>
    <s v="Labor"/>
    <n v="850.75"/>
    <n v="3.4"/>
    <x v="3"/>
    <x v="1"/>
    <x v="0"/>
    <n v="850.75"/>
    <n v="645.21"/>
    <n v="0.56899999999999995"/>
    <n v="0"/>
  </r>
  <r>
    <x v="1907"/>
    <d v="2025-10-28T00:00:00"/>
    <d v="2025-10-29T19:12:00"/>
    <x v="6"/>
    <s v="0-17"/>
    <s v="Female"/>
    <x v="2"/>
    <s v="Neurological"/>
    <x v="0"/>
    <n v="1.8"/>
    <s v="Yes"/>
    <n v="21"/>
    <x v="158"/>
    <x v="1"/>
    <n v="8"/>
    <n v="0"/>
    <n v="3678.93"/>
    <s v="Supplies"/>
    <n v="1730.55"/>
    <n v="4.7"/>
    <x v="8"/>
    <x v="1"/>
    <x v="1"/>
    <n v="1730.55"/>
    <n v="1948.38"/>
    <n v="0.47"/>
    <n v="1"/>
  </r>
  <r>
    <x v="1908"/>
    <d v="2025-05-03T00:00:00"/>
    <d v="2025-05-04T04:48:00"/>
    <x v="6"/>
    <s v="0-17"/>
    <s v="Male"/>
    <x v="0"/>
    <s v="Infection"/>
    <x v="1"/>
    <n v="1.2"/>
    <s v="Yes"/>
    <n v="29"/>
    <x v="439"/>
    <x v="1"/>
    <n v="12"/>
    <n v="0"/>
    <n v="4036.34"/>
    <s v="Labor"/>
    <n v="2350.67"/>
    <n v="4.5"/>
    <x v="16"/>
    <x v="1"/>
    <x v="5"/>
    <n v="2350.67"/>
    <n v="1685.67"/>
    <n v="0.58199999999999996"/>
    <n v="1"/>
  </r>
  <r>
    <x v="1909"/>
    <d v="2025-10-10T00:00:00"/>
    <d v="2025-10-12T07:12:00"/>
    <x v="3"/>
    <s v="56+"/>
    <s v="Male"/>
    <x v="3"/>
    <s v="Digestive"/>
    <x v="0"/>
    <n v="2.2999999999999998"/>
    <s v="Yes"/>
    <n v="64"/>
    <x v="259"/>
    <x v="0"/>
    <n v="12.7"/>
    <n v="0.7"/>
    <n v="9039.01"/>
    <s v="Labor"/>
    <n v="4821.43"/>
    <n v="4"/>
    <x v="8"/>
    <x v="1"/>
    <x v="3"/>
    <n v="4821.43"/>
    <n v="4217.58"/>
    <n v="0.53300000000000003"/>
    <n v="1"/>
  </r>
  <r>
    <x v="1910"/>
    <d v="2025-06-13T00:00:00"/>
    <d v="2025-06-17T07:12:00"/>
    <x v="4"/>
    <s v="18-35"/>
    <s v="Female"/>
    <x v="3"/>
    <s v="Cardiac"/>
    <x v="1"/>
    <n v="4.3"/>
    <s v="Yes"/>
    <n v="18"/>
    <x v="82"/>
    <x v="1"/>
    <n v="8"/>
    <n v="0"/>
    <n v="14392.41"/>
    <s v="Labor"/>
    <n v="8628"/>
    <n v="4.4000000000000004"/>
    <x v="4"/>
    <x v="1"/>
    <x v="5"/>
    <n v="8628"/>
    <n v="5764.41"/>
    <n v="0.59899999999999998"/>
    <n v="1"/>
  </r>
  <r>
    <x v="1911"/>
    <d v="2025-08-23T00:00:00"/>
    <d v="2025-08-25T19:12:00"/>
    <x v="3"/>
    <s v="18-35"/>
    <s v="Male"/>
    <x v="2"/>
    <s v="Injury"/>
    <x v="0"/>
    <n v="2.8"/>
    <s v="Yes"/>
    <n v="113"/>
    <x v="277"/>
    <x v="1"/>
    <n v="9.9"/>
    <n v="1.9"/>
    <n v="9548.41"/>
    <s v="Equipment"/>
    <n v="6278.88"/>
    <n v="3.2"/>
    <x v="14"/>
    <x v="1"/>
    <x v="6"/>
    <n v="6278.88"/>
    <n v="3269.53"/>
    <n v="0.65800000000000003"/>
    <n v="1"/>
  </r>
  <r>
    <x v="1912"/>
    <d v="2025-11-23T00:00:00"/>
    <d v="2025-12-02T21:36:00"/>
    <x v="4"/>
    <s v="56+"/>
    <s v="Male"/>
    <x v="0"/>
    <s v="Cardiac"/>
    <x v="2"/>
    <n v="9.9"/>
    <s v="Yes"/>
    <n v="53"/>
    <x v="568"/>
    <x v="1"/>
    <n v="10"/>
    <n v="2"/>
    <n v="23025.93"/>
    <s v="Labor"/>
    <n v="16855.28"/>
    <n v="3.1"/>
    <x v="6"/>
    <x v="1"/>
    <x v="6"/>
    <n v="16855.28"/>
    <n v="6170.65"/>
    <n v="0.73199999999999998"/>
    <n v="1"/>
  </r>
  <r>
    <x v="1913"/>
    <d v="2026-11-11T00:00:00"/>
    <d v="2026-11-12T02:24:00"/>
    <x v="0"/>
    <s v="18-35"/>
    <s v="Male"/>
    <x v="2"/>
    <s v="Injury"/>
    <x v="0"/>
    <n v="1.1000000000000001"/>
    <s v="No"/>
    <n v="42"/>
    <x v="106"/>
    <x v="1"/>
    <n v="9.5"/>
    <n v="1.5"/>
    <n v="7596.9"/>
    <s v="Labor"/>
    <n v="4654.18"/>
    <n v="4.2"/>
    <x v="18"/>
    <x v="0"/>
    <x v="1"/>
    <n v="4654.18"/>
    <n v="2942.72"/>
    <n v="0.61299999999999999"/>
    <n v="0"/>
  </r>
  <r>
    <x v="1914"/>
    <d v="2026-02-11T00:00:00"/>
    <d v="2026-02-13T16:48:00"/>
    <x v="6"/>
    <s v="18-35"/>
    <s v="Male"/>
    <x v="2"/>
    <s v="Neurological"/>
    <x v="0"/>
    <n v="2.7"/>
    <s v="Yes"/>
    <n v="55"/>
    <x v="547"/>
    <x v="0"/>
    <n v="8.3000000000000007"/>
    <n v="0.3"/>
    <n v="4304.91"/>
    <s v="Labor"/>
    <n v="2642.64"/>
    <n v="4.0999999999999996"/>
    <x v="5"/>
    <x v="0"/>
    <x v="1"/>
    <n v="2642.64"/>
    <n v="1662.27"/>
    <n v="0.61399999999999999"/>
    <n v="1"/>
  </r>
  <r>
    <x v="1915"/>
    <d v="2026-10-05T00:00:00"/>
    <d v="2026-10-12T00:00:00"/>
    <x v="4"/>
    <s v="36-55"/>
    <s v="Male"/>
    <x v="1"/>
    <s v="Infection"/>
    <x v="2"/>
    <n v="7"/>
    <s v="Yes"/>
    <n v="90"/>
    <x v="303"/>
    <x v="1"/>
    <n v="8.8000000000000007"/>
    <n v="0.8"/>
    <n v="18624.060000000001"/>
    <s v="Labor"/>
    <n v="11091.46"/>
    <n v="3.6"/>
    <x v="0"/>
    <x v="0"/>
    <x v="4"/>
    <n v="11091.46"/>
    <n v="7532.6"/>
    <n v="0.59599999999999997"/>
    <n v="1"/>
  </r>
  <r>
    <x v="1916"/>
    <d v="2025-05-02T00:00:00"/>
    <d v="2025-05-09T21:36:00"/>
    <x v="7"/>
    <s v="18-35"/>
    <s v="Female"/>
    <x v="2"/>
    <s v="Injury"/>
    <x v="0"/>
    <n v="7.9"/>
    <s v="Yes"/>
    <n v="104"/>
    <x v="265"/>
    <x v="0"/>
    <n v="11.1"/>
    <n v="1.1000000000000001"/>
    <n v="12240.51"/>
    <s v="Supplies"/>
    <n v="7977.69"/>
    <n v="2.9"/>
    <x v="16"/>
    <x v="1"/>
    <x v="3"/>
    <n v="7977.69"/>
    <n v="4262.82"/>
    <n v="0.65200000000000002"/>
    <n v="1"/>
  </r>
  <r>
    <x v="1917"/>
    <d v="2026-05-20T00:00:00"/>
    <d v="2026-05-23T09:36:00"/>
    <x v="7"/>
    <s v="36-55"/>
    <s v="Male"/>
    <x v="2"/>
    <s v="General"/>
    <x v="0"/>
    <n v="3.4"/>
    <s v="Yes"/>
    <n v="71"/>
    <x v="338"/>
    <x v="2"/>
    <n v="10.8"/>
    <n v="2.8"/>
    <n v="11160.79"/>
    <s v="Labor"/>
    <n v="6662.63"/>
    <n v="3.4"/>
    <x v="11"/>
    <x v="0"/>
    <x v="2"/>
    <n v="6662.63"/>
    <n v="4498.16"/>
    <n v="0.59699999999999998"/>
    <n v="1"/>
  </r>
  <r>
    <x v="1918"/>
    <d v="2025-06-17T00:00:00"/>
    <d v="2025-06-22T04:48:00"/>
    <x v="3"/>
    <s v="18-35"/>
    <s v="Other"/>
    <x v="1"/>
    <s v="Neurological"/>
    <x v="1"/>
    <n v="5.2"/>
    <s v="Yes"/>
    <n v="52"/>
    <x v="511"/>
    <x v="2"/>
    <n v="12.6"/>
    <n v="0.6"/>
    <n v="9843.31"/>
    <s v="Labor"/>
    <n v="5123.1099999999997"/>
    <n v="3.8"/>
    <x v="4"/>
    <x v="1"/>
    <x v="1"/>
    <n v="5123.1099999999997"/>
    <n v="4720.2"/>
    <n v="0.52"/>
    <n v="1"/>
  </r>
  <r>
    <x v="1919"/>
    <d v="2026-03-09T00:00:00"/>
    <d v="2026-03-16T12:00:00"/>
    <x v="7"/>
    <s v="18-35"/>
    <s v="Female"/>
    <x v="0"/>
    <s v="Injury"/>
    <x v="0"/>
    <n v="7.5"/>
    <s v="Yes"/>
    <n v="92"/>
    <x v="458"/>
    <x v="1"/>
    <n v="14.3"/>
    <n v="2.2999999999999998"/>
    <n v="17093.32"/>
    <s v="Supplies"/>
    <n v="9667.5"/>
    <n v="3.5"/>
    <x v="15"/>
    <x v="0"/>
    <x v="4"/>
    <n v="9667.5"/>
    <n v="7425.82"/>
    <n v="0.56599999999999995"/>
    <n v="1"/>
  </r>
  <r>
    <x v="1920"/>
    <d v="2026-03-20T00:00:00"/>
    <d v="2026-03-20T14:24:00"/>
    <x v="1"/>
    <s v="56+"/>
    <s v="Female"/>
    <x v="1"/>
    <s v="Respiratory"/>
    <x v="1"/>
    <n v="0.6"/>
    <s v="Yes"/>
    <n v="72"/>
    <x v="684"/>
    <x v="1"/>
    <n v="9.6999999999999993"/>
    <n v="1.7"/>
    <n v="1429.58"/>
    <s v="Supplies"/>
    <n v="864.33"/>
    <n v="3.5"/>
    <x v="15"/>
    <x v="0"/>
    <x v="3"/>
    <n v="864.33"/>
    <n v="565.25"/>
    <n v="0.60499999999999998"/>
    <n v="1"/>
  </r>
  <r>
    <x v="1921"/>
    <d v="2025-09-28T00:00:00"/>
    <d v="2025-09-29T07:12:00"/>
    <x v="2"/>
    <s v="56+"/>
    <s v="Female"/>
    <x v="0"/>
    <s v="Cardiac"/>
    <x v="1"/>
    <n v="1.3"/>
    <s v="Yes"/>
    <n v="48"/>
    <x v="432"/>
    <x v="1"/>
    <n v="9.3000000000000007"/>
    <n v="1.3"/>
    <n v="4340.18"/>
    <s v="Labor"/>
    <n v="2175.14"/>
    <n v="4.0999999999999996"/>
    <x v="3"/>
    <x v="1"/>
    <x v="6"/>
    <n v="2175.14"/>
    <n v="2165.04"/>
    <n v="0.501"/>
    <n v="1"/>
  </r>
  <r>
    <x v="1922"/>
    <d v="2025-08-10T00:00:00"/>
    <d v="2025-08-13T14:24:00"/>
    <x v="3"/>
    <s v="56+"/>
    <s v="Female"/>
    <x v="2"/>
    <s v="Digestive"/>
    <x v="2"/>
    <n v="3.6"/>
    <s v="No"/>
    <n v="65"/>
    <x v="607"/>
    <x v="1"/>
    <n v="11.7"/>
    <n v="1.7"/>
    <n v="9880.09"/>
    <s v="Labor"/>
    <n v="5761.08"/>
    <n v="3.9"/>
    <x v="14"/>
    <x v="1"/>
    <x v="4"/>
    <n v="5761.08"/>
    <n v="4119.01"/>
    <n v="0.58299999999999996"/>
    <n v="0"/>
  </r>
  <r>
    <x v="1923"/>
    <d v="2026-04-05T00:00:00"/>
    <d v="2026-04-07T21:36:00"/>
    <x v="3"/>
    <s v="56+"/>
    <s v="Male"/>
    <x v="0"/>
    <s v="Digestive"/>
    <x v="0"/>
    <n v="2.9"/>
    <s v="No"/>
    <n v="56"/>
    <x v="678"/>
    <x v="2"/>
    <n v="13.9"/>
    <n v="1.9"/>
    <n v="12416.65"/>
    <s v="Labor"/>
    <n v="8245.9500000000007"/>
    <n v="3.4"/>
    <x v="12"/>
    <x v="0"/>
    <x v="4"/>
    <n v="8245.9500000000007"/>
    <n v="4170.7"/>
    <n v="0.66400000000000003"/>
    <n v="0"/>
  </r>
  <r>
    <x v="1924"/>
    <d v="2025-01-18T00:00:00"/>
    <d v="2025-01-27T00:00:00"/>
    <x v="5"/>
    <s v="36-55"/>
    <s v="Male"/>
    <x v="0"/>
    <s v="Infection"/>
    <x v="0"/>
    <n v="9"/>
    <s v="No"/>
    <n v="78"/>
    <x v="64"/>
    <x v="1"/>
    <n v="9.1"/>
    <n v="1.1000000000000001"/>
    <n v="36655.760000000002"/>
    <s v="Supplies"/>
    <n v="25308.25"/>
    <n v="4"/>
    <x v="22"/>
    <x v="1"/>
    <x v="5"/>
    <n v="25308.25"/>
    <n v="11347.51"/>
    <n v="0.69"/>
    <n v="0"/>
  </r>
  <r>
    <x v="1925"/>
    <d v="2025-05-15T00:00:00"/>
    <d v="2025-05-16T04:48:00"/>
    <x v="0"/>
    <s v="36-55"/>
    <s v="Male"/>
    <x v="0"/>
    <s v="Neurological"/>
    <x v="0"/>
    <n v="1.2"/>
    <s v="Yes"/>
    <n v="64"/>
    <x v="444"/>
    <x v="1"/>
    <n v="11.6"/>
    <n v="1.6"/>
    <n v="8665.43"/>
    <s v="Labor"/>
    <n v="4657.88"/>
    <n v="3.7"/>
    <x v="16"/>
    <x v="1"/>
    <x v="3"/>
    <n v="4657.88"/>
    <n v="4007.55"/>
    <n v="0.53800000000000003"/>
    <n v="1"/>
  </r>
  <r>
    <x v="1926"/>
    <d v="2026-07-09T00:00:00"/>
    <d v="2026-07-18T09:36:00"/>
    <x v="4"/>
    <s v="36-55"/>
    <s v="Male"/>
    <x v="3"/>
    <s v="Infection"/>
    <x v="0"/>
    <n v="9.4"/>
    <s v="Yes"/>
    <n v="74"/>
    <x v="616"/>
    <x v="1"/>
    <n v="13.7"/>
    <n v="1.7"/>
    <n v="22108.44"/>
    <s v="Labor"/>
    <n v="14224.13"/>
    <n v="3.3"/>
    <x v="1"/>
    <x v="0"/>
    <x v="3"/>
    <n v="14224.13"/>
    <n v="7884.31"/>
    <n v="0.64300000000000002"/>
    <n v="1"/>
  </r>
  <r>
    <x v="1927"/>
    <d v="2026-05-09T00:00:00"/>
    <d v="2026-05-10T04:48:00"/>
    <x v="1"/>
    <s v="56+"/>
    <s v="Female"/>
    <x v="2"/>
    <s v="Cardiac"/>
    <x v="0"/>
    <n v="1.2"/>
    <s v="Yes"/>
    <n v="102"/>
    <x v="23"/>
    <x v="0"/>
    <n v="11.3"/>
    <n v="1.3"/>
    <n v="2232.71"/>
    <s v="Labor"/>
    <n v="1385.75"/>
    <n v="3.9"/>
    <x v="11"/>
    <x v="0"/>
    <x v="6"/>
    <n v="1385.75"/>
    <n v="846.96"/>
    <n v="0.621"/>
    <n v="1"/>
  </r>
  <r>
    <x v="1928"/>
    <d v="2026-09-03T00:00:00"/>
    <d v="2026-09-06T00:00:00"/>
    <x v="0"/>
    <s v="36-55"/>
    <s v="Other"/>
    <x v="0"/>
    <s v="Digestive"/>
    <x v="0"/>
    <n v="3"/>
    <s v="Yes"/>
    <n v="97"/>
    <x v="284"/>
    <x v="1"/>
    <n v="11.8"/>
    <n v="1.8"/>
    <n v="8560.6"/>
    <s v="Equipment"/>
    <n v="4726.6499999999996"/>
    <n v="3.6"/>
    <x v="19"/>
    <x v="0"/>
    <x v="3"/>
    <n v="4726.6499999999996"/>
    <n v="3833.95"/>
    <n v="0.55200000000000005"/>
    <n v="1"/>
  </r>
  <r>
    <x v="1929"/>
    <d v="2025-01-24T00:00:00"/>
    <d v="2025-01-28T04:48:00"/>
    <x v="4"/>
    <s v="0-17"/>
    <s v="Male"/>
    <x v="1"/>
    <s v="Injury"/>
    <x v="1"/>
    <n v="4.2"/>
    <s v="Yes"/>
    <n v="72"/>
    <x v="633"/>
    <x v="2"/>
    <n v="13.5"/>
    <n v="1.5"/>
    <n v="15642.31"/>
    <s v="Labor"/>
    <n v="11438.03"/>
    <n v="3.7"/>
    <x v="22"/>
    <x v="1"/>
    <x v="5"/>
    <n v="11438.03"/>
    <n v="4204.28"/>
    <n v="0.73099999999999998"/>
    <n v="1"/>
  </r>
  <r>
    <x v="1930"/>
    <d v="2025-09-11T00:00:00"/>
    <d v="2025-09-17T21:36:00"/>
    <x v="0"/>
    <s v="56+"/>
    <s v="Female"/>
    <x v="2"/>
    <s v="Injury"/>
    <x v="2"/>
    <n v="6.9"/>
    <s v="Yes"/>
    <n v="54"/>
    <x v="403"/>
    <x v="1"/>
    <n v="10.4"/>
    <n v="0.4"/>
    <n v="15297.7"/>
    <s v="Labor"/>
    <n v="10338.18"/>
    <n v="3.7"/>
    <x v="3"/>
    <x v="1"/>
    <x v="3"/>
    <n v="10338.18"/>
    <n v="4959.5200000000004"/>
    <n v="0.67600000000000005"/>
    <n v="1"/>
  </r>
  <r>
    <x v="1931"/>
    <d v="2025-05-06T00:00:00"/>
    <d v="2025-05-09T19:12:00"/>
    <x v="2"/>
    <s v="56+"/>
    <s v="Female"/>
    <x v="2"/>
    <s v="Infection"/>
    <x v="0"/>
    <n v="3.8"/>
    <s v="Yes"/>
    <n v="70"/>
    <x v="536"/>
    <x v="2"/>
    <n v="8"/>
    <n v="0"/>
    <n v="5914.96"/>
    <s v="Supplies"/>
    <n v="3614.08"/>
    <n v="4.4000000000000004"/>
    <x v="16"/>
    <x v="1"/>
    <x v="0"/>
    <n v="3614.08"/>
    <n v="2300.88"/>
    <n v="0.61099999999999999"/>
    <n v="1"/>
  </r>
  <r>
    <x v="1932"/>
    <d v="2025-10-21T00:00:00"/>
    <d v="2025-10-22T19:12:00"/>
    <x v="6"/>
    <s v="56+"/>
    <s v="Male"/>
    <x v="2"/>
    <s v="Injury"/>
    <x v="0"/>
    <n v="1.8"/>
    <s v="Yes"/>
    <n v="79"/>
    <x v="553"/>
    <x v="1"/>
    <n v="14.6"/>
    <n v="2.6"/>
    <n v="4709.88"/>
    <s v="Equipment"/>
    <n v="2847.78"/>
    <n v="3.2"/>
    <x v="8"/>
    <x v="1"/>
    <x v="0"/>
    <n v="2847.78"/>
    <n v="1862.1"/>
    <n v="0.60499999999999998"/>
    <n v="1"/>
  </r>
  <r>
    <x v="1933"/>
    <d v="2025-04-25T00:00:00"/>
    <d v="2025-04-25T21:36:00"/>
    <x v="1"/>
    <s v="18-35"/>
    <s v="Female"/>
    <x v="0"/>
    <s v="Injury"/>
    <x v="1"/>
    <n v="0.9"/>
    <s v="Yes"/>
    <n v="75"/>
    <x v="27"/>
    <x v="1"/>
    <n v="8.6999999999999993"/>
    <n v="0.7"/>
    <n v="1801.57"/>
    <s v="Labor"/>
    <n v="1058.6600000000001"/>
    <n v="3.7"/>
    <x v="10"/>
    <x v="1"/>
    <x v="3"/>
    <n v="1058.6600000000001"/>
    <n v="742.91"/>
    <n v="0.58799999999999997"/>
    <n v="1"/>
  </r>
  <r>
    <x v="1934"/>
    <d v="2025-12-03T00:00:00"/>
    <d v="2025-12-06T00:00:00"/>
    <x v="3"/>
    <s v="18-35"/>
    <s v="Female"/>
    <x v="0"/>
    <s v="General"/>
    <x v="0"/>
    <n v="3"/>
    <s v="Yes"/>
    <n v="60"/>
    <x v="443"/>
    <x v="0"/>
    <n v="13.7"/>
    <n v="1.7"/>
    <n v="8975.89"/>
    <s v="Supplies"/>
    <n v="5565.56"/>
    <n v="3.9"/>
    <x v="7"/>
    <x v="1"/>
    <x v="1"/>
    <n v="5565.56"/>
    <n v="3410.33"/>
    <n v="0.62"/>
    <n v="1"/>
  </r>
  <r>
    <x v="1935"/>
    <d v="2026-12-02T00:00:00"/>
    <d v="2026-12-04T19:12:00"/>
    <x v="6"/>
    <s v="18-35"/>
    <s v="Male"/>
    <x v="0"/>
    <s v="General"/>
    <x v="1"/>
    <n v="2.8"/>
    <s v="No"/>
    <n v="24"/>
    <x v="642"/>
    <x v="1"/>
    <n v="12.2"/>
    <n v="2.2000000000000002"/>
    <n v="3791.58"/>
    <s v="Labor"/>
    <n v="2177.46"/>
    <n v="3.5"/>
    <x v="2"/>
    <x v="0"/>
    <x v="2"/>
    <n v="2177.46"/>
    <n v="1614.12"/>
    <n v="0.57399999999999995"/>
    <n v="0"/>
  </r>
  <r>
    <x v="1936"/>
    <d v="2025-09-29T00:00:00"/>
    <d v="2025-10-02T09:36:00"/>
    <x v="4"/>
    <s v="36-55"/>
    <s v="Female"/>
    <x v="2"/>
    <s v="Injury"/>
    <x v="0"/>
    <n v="3.4"/>
    <s v="No"/>
    <n v="101"/>
    <x v="192"/>
    <x v="2"/>
    <n v="11.2"/>
    <n v="1.2"/>
    <n v="11877.04"/>
    <s v="Supplies"/>
    <n v="8468.0400000000009"/>
    <n v="3.1"/>
    <x v="3"/>
    <x v="1"/>
    <x v="0"/>
    <n v="8468.0400000000009"/>
    <n v="3409"/>
    <n v="0.71299999999999997"/>
    <n v="0"/>
  </r>
  <r>
    <x v="1937"/>
    <d v="2026-06-16T00:00:00"/>
    <d v="2026-06-20T14:24:00"/>
    <x v="7"/>
    <s v="18-35"/>
    <s v="Female"/>
    <x v="0"/>
    <s v="Respiratory"/>
    <x v="0"/>
    <n v="4.5999999999999996"/>
    <s v="Yes"/>
    <n v="55"/>
    <x v="461"/>
    <x v="1"/>
    <n v="11.3"/>
    <n v="1.3"/>
    <n v="14290.15"/>
    <s v="Supplies"/>
    <n v="9968.42"/>
    <n v="3.3"/>
    <x v="17"/>
    <x v="0"/>
    <x v="1"/>
    <n v="9968.42"/>
    <n v="4321.7299999999996"/>
    <n v="0.69799999999999995"/>
    <n v="1"/>
  </r>
  <r>
    <x v="1938"/>
    <d v="2025-05-13T00:00:00"/>
    <d v="2025-05-15T21:36:00"/>
    <x v="5"/>
    <s v="18-35"/>
    <s v="Female"/>
    <x v="2"/>
    <s v="General"/>
    <x v="0"/>
    <n v="2.9"/>
    <s v="Yes"/>
    <n v="22"/>
    <x v="446"/>
    <x v="0"/>
    <n v="11.1"/>
    <n v="1.1000000000000001"/>
    <n v="19572.009999999998"/>
    <s v="Equipment"/>
    <n v="13127.93"/>
    <n v="4.5"/>
    <x v="16"/>
    <x v="1"/>
    <x v="1"/>
    <n v="13127.93"/>
    <n v="6444.08"/>
    <n v="0.67100000000000004"/>
    <n v="1"/>
  </r>
  <r>
    <x v="1939"/>
    <d v="2026-02-03T00:00:00"/>
    <d v="2026-02-06T07:12:00"/>
    <x v="5"/>
    <s v="18-35"/>
    <s v="Female"/>
    <x v="0"/>
    <s v="Neurological"/>
    <x v="0"/>
    <n v="3.3"/>
    <s v="No"/>
    <n v="45"/>
    <x v="171"/>
    <x v="1"/>
    <n v="10.9"/>
    <n v="2.9"/>
    <n v="22105.97"/>
    <s v="Labor"/>
    <n v="14985.42"/>
    <n v="2.7"/>
    <x v="5"/>
    <x v="0"/>
    <x v="1"/>
    <n v="14985.42"/>
    <n v="7120.55"/>
    <n v="0.67800000000000005"/>
    <n v="0"/>
  </r>
  <r>
    <x v="1940"/>
    <d v="2025-02-09T00:00:00"/>
    <d v="2025-02-12T02:24:00"/>
    <x v="7"/>
    <s v="18-35"/>
    <s v="Female"/>
    <x v="0"/>
    <s v="Neurological"/>
    <x v="1"/>
    <n v="3.1"/>
    <s v="No"/>
    <n v="44"/>
    <x v="22"/>
    <x v="0"/>
    <n v="12.7"/>
    <n v="0.7"/>
    <n v="10117.76"/>
    <s v="Supplies"/>
    <n v="6035.48"/>
    <n v="4.0999999999999996"/>
    <x v="13"/>
    <x v="1"/>
    <x v="6"/>
    <n v="6035.48"/>
    <n v="4082.28"/>
    <n v="0.59699999999999998"/>
    <n v="0"/>
  </r>
  <r>
    <x v="1941"/>
    <d v="2025-04-11T00:00:00"/>
    <d v="2025-04-12T14:24:00"/>
    <x v="6"/>
    <s v="36-55"/>
    <s v="Male"/>
    <x v="3"/>
    <s v="Digestive"/>
    <x v="2"/>
    <n v="1.6"/>
    <s v="Yes"/>
    <n v="50"/>
    <x v="232"/>
    <x v="1"/>
    <n v="10"/>
    <n v="0"/>
    <n v="4515.1000000000004"/>
    <s v="Supplies"/>
    <n v="2408.69"/>
    <n v="4.3"/>
    <x v="10"/>
    <x v="1"/>
    <x v="5"/>
    <n v="2408.69"/>
    <n v="2106.41"/>
    <n v="0.53300000000000003"/>
    <n v="1"/>
  </r>
  <r>
    <x v="1942"/>
    <d v="2025-11-25T00:00:00"/>
    <d v="2025-11-27T14:24:00"/>
    <x v="4"/>
    <s v="56+"/>
    <s v="Female"/>
    <x v="3"/>
    <s v="General"/>
    <x v="1"/>
    <n v="2.6"/>
    <s v="Yes"/>
    <n v="34"/>
    <x v="395"/>
    <x v="0"/>
    <n v="10.7"/>
    <n v="0.7"/>
    <n v="16571.84"/>
    <s v="Supplies"/>
    <n v="12064.78"/>
    <n v="4.3"/>
    <x v="6"/>
    <x v="1"/>
    <x v="0"/>
    <n v="12064.78"/>
    <n v="4507.0600000000004"/>
    <n v="0.72799999999999998"/>
    <n v="1"/>
  </r>
  <r>
    <x v="1943"/>
    <d v="2025-12-05T00:00:00"/>
    <d v="2025-12-07T07:12:00"/>
    <x v="5"/>
    <s v="0-17"/>
    <s v="Female"/>
    <x v="0"/>
    <s v="Cardiac"/>
    <x v="1"/>
    <n v="2.2999999999999998"/>
    <s v="Yes"/>
    <n v="31"/>
    <x v="186"/>
    <x v="2"/>
    <n v="11.5"/>
    <n v="1.5"/>
    <n v="19866.72"/>
    <s v="Supplies"/>
    <n v="12516.49"/>
    <n v="3.6"/>
    <x v="7"/>
    <x v="1"/>
    <x v="3"/>
    <n v="12516.49"/>
    <n v="7350.23"/>
    <n v="0.63"/>
    <n v="1"/>
  </r>
  <r>
    <x v="1944"/>
    <d v="2025-02-09T00:00:00"/>
    <d v="2025-02-10T19:12:00"/>
    <x v="3"/>
    <s v="36-55"/>
    <s v="Female"/>
    <x v="1"/>
    <s v="Injury"/>
    <x v="0"/>
    <n v="1.8"/>
    <s v="Yes"/>
    <n v="96"/>
    <x v="22"/>
    <x v="1"/>
    <n v="9.1999999999999993"/>
    <n v="1.2"/>
    <n v="6546.13"/>
    <s v="Labor"/>
    <n v="4140.84"/>
    <n v="3.2"/>
    <x v="13"/>
    <x v="1"/>
    <x v="6"/>
    <n v="4140.84"/>
    <n v="2405.29"/>
    <n v="0.63300000000000001"/>
    <n v="1"/>
  </r>
  <r>
    <x v="1945"/>
    <d v="2025-07-14T00:00:00"/>
    <d v="2025-07-22T07:12:00"/>
    <x v="7"/>
    <s v="0-17"/>
    <s v="Female"/>
    <x v="2"/>
    <s v="Infection"/>
    <x v="1"/>
    <n v="8.3000000000000007"/>
    <s v="Yes"/>
    <n v="30"/>
    <x v="535"/>
    <x v="1"/>
    <n v="12.9"/>
    <n v="0.9"/>
    <n v="16819.72"/>
    <s v="Labor"/>
    <n v="11827.66"/>
    <n v="4.4000000000000004"/>
    <x v="20"/>
    <x v="1"/>
    <x v="4"/>
    <n v="11827.66"/>
    <n v="4992.0600000000004"/>
    <n v="0.70299999999999996"/>
    <n v="1"/>
  </r>
  <r>
    <x v="1946"/>
    <d v="2025-10-14T00:00:00"/>
    <d v="2025-10-16T00:00:00"/>
    <x v="3"/>
    <s v="0-17"/>
    <s v="Female"/>
    <x v="1"/>
    <s v="Injury"/>
    <x v="1"/>
    <n v="2"/>
    <s v="Yes"/>
    <n v="51"/>
    <x v="364"/>
    <x v="0"/>
    <n v="9.8000000000000007"/>
    <n v="1.8"/>
    <n v="9916.17"/>
    <s v="Supplies"/>
    <n v="5605.37"/>
    <n v="3.9"/>
    <x v="8"/>
    <x v="1"/>
    <x v="1"/>
    <n v="5605.37"/>
    <n v="4310.8"/>
    <n v="0.56499999999999995"/>
    <n v="1"/>
  </r>
  <r>
    <x v="1947"/>
    <d v="2026-04-20T00:00:00"/>
    <d v="2026-04-22T19:12:00"/>
    <x v="2"/>
    <s v="36-55"/>
    <s v="Male"/>
    <x v="0"/>
    <s v="Cardiac"/>
    <x v="0"/>
    <n v="2.8"/>
    <s v="No"/>
    <n v="26"/>
    <x v="16"/>
    <x v="1"/>
    <n v="10.199999999999999"/>
    <n v="2.2000000000000002"/>
    <n v="4597.0600000000004"/>
    <s v="Equipment"/>
    <n v="3118.3"/>
    <n v="4.2"/>
    <x v="12"/>
    <x v="0"/>
    <x v="4"/>
    <n v="3118.3"/>
    <n v="1478.76"/>
    <n v="0.67800000000000005"/>
    <n v="0"/>
  </r>
  <r>
    <x v="1948"/>
    <d v="2025-05-06T00:00:00"/>
    <d v="2025-05-07T21:36:00"/>
    <x v="7"/>
    <s v="56+"/>
    <s v="Other"/>
    <x v="0"/>
    <s v="Injury"/>
    <x v="0"/>
    <n v="1.9"/>
    <s v="Yes"/>
    <n v="86"/>
    <x v="55"/>
    <x v="1"/>
    <n v="8.4"/>
    <n v="0.4"/>
    <n v="9871.23"/>
    <s v="Labor"/>
    <n v="6805.62"/>
    <n v="3.6"/>
    <x v="16"/>
    <x v="1"/>
    <x v="1"/>
    <n v="6805.62"/>
    <n v="3065.61"/>
    <n v="0.68899999999999995"/>
    <n v="1"/>
  </r>
  <r>
    <x v="1949"/>
    <d v="2025-09-22T00:00:00"/>
    <d v="2025-09-24T04:48:00"/>
    <x v="2"/>
    <s v="56+"/>
    <s v="Female"/>
    <x v="1"/>
    <s v="Respiratory"/>
    <x v="0"/>
    <n v="2.2000000000000002"/>
    <s v="Yes"/>
    <n v="79"/>
    <x v="115"/>
    <x v="1"/>
    <n v="11.2"/>
    <n v="3.2"/>
    <n v="5188.55"/>
    <s v="Labor"/>
    <n v="2952.52"/>
    <n v="2.6"/>
    <x v="3"/>
    <x v="1"/>
    <x v="4"/>
    <n v="2952.52"/>
    <n v="2236.0300000000002"/>
    <n v="0.56899999999999995"/>
    <n v="1"/>
  </r>
  <r>
    <x v="1950"/>
    <d v="2026-07-14T00:00:00"/>
    <d v="2026-07-15T19:12:00"/>
    <x v="1"/>
    <s v="36-55"/>
    <s v="Male"/>
    <x v="1"/>
    <s v="Cardiac"/>
    <x v="0"/>
    <n v="1.8"/>
    <s v="Yes"/>
    <n v="100"/>
    <x v="508"/>
    <x v="1"/>
    <n v="12.5"/>
    <n v="0.5"/>
    <n v="2515.31"/>
    <s v="Supplies"/>
    <n v="1582.45"/>
    <n v="4.2"/>
    <x v="1"/>
    <x v="0"/>
    <x v="1"/>
    <n v="1582.45"/>
    <n v="932.86"/>
    <n v="0.629"/>
    <n v="1"/>
  </r>
  <r>
    <x v="1951"/>
    <d v="2026-11-18T00:00:00"/>
    <d v="2026-11-18T21:36:00"/>
    <x v="1"/>
    <s v="56+"/>
    <s v="Female"/>
    <x v="2"/>
    <s v="Neurological"/>
    <x v="1"/>
    <n v="0.9"/>
    <s v="No"/>
    <n v="51"/>
    <x v="613"/>
    <x v="2"/>
    <n v="12.8"/>
    <n v="0.8"/>
    <n v="1907.52"/>
    <s v="Labor"/>
    <n v="1011.75"/>
    <n v="4.7"/>
    <x v="18"/>
    <x v="0"/>
    <x v="2"/>
    <n v="1011.75"/>
    <n v="895.77"/>
    <n v="0.53"/>
    <n v="0"/>
  </r>
  <r>
    <x v="1952"/>
    <d v="2026-07-11T00:00:00"/>
    <d v="2026-07-12T09:36:00"/>
    <x v="6"/>
    <s v="18-35"/>
    <s v="Female"/>
    <x v="1"/>
    <s v="Neurological"/>
    <x v="2"/>
    <n v="1.4"/>
    <s v="Yes"/>
    <n v="47"/>
    <x v="320"/>
    <x v="2"/>
    <n v="14.1"/>
    <n v="2.1"/>
    <n v="3997.23"/>
    <s v="Labor"/>
    <n v="2014.19"/>
    <n v="3.8"/>
    <x v="1"/>
    <x v="0"/>
    <x v="6"/>
    <n v="2014.19"/>
    <n v="1983.04"/>
    <n v="0.504"/>
    <n v="1"/>
  </r>
  <r>
    <x v="1953"/>
    <d v="2026-09-05T00:00:00"/>
    <d v="2026-09-06T04:48:00"/>
    <x v="6"/>
    <s v="18-35"/>
    <s v="Male"/>
    <x v="2"/>
    <s v="Respiratory"/>
    <x v="1"/>
    <n v="1.2"/>
    <s v="No"/>
    <n v="31"/>
    <x v="366"/>
    <x v="0"/>
    <n v="8.9"/>
    <n v="0.9"/>
    <n v="2896.26"/>
    <s v="Labor"/>
    <n v="1570.27"/>
    <n v="3.5"/>
    <x v="19"/>
    <x v="0"/>
    <x v="6"/>
    <n v="1570.27"/>
    <n v="1325.99"/>
    <n v="0.54200000000000004"/>
    <n v="0"/>
  </r>
  <r>
    <x v="1954"/>
    <d v="2026-12-20T00:00:00"/>
    <d v="2026-12-22T14:24:00"/>
    <x v="7"/>
    <s v="18-35"/>
    <s v="Female"/>
    <x v="0"/>
    <s v="Neurological"/>
    <x v="0"/>
    <n v="2.6"/>
    <s v="Yes"/>
    <n v="20"/>
    <x v="376"/>
    <x v="1"/>
    <n v="12.5"/>
    <n v="2.5"/>
    <n v="8915.77"/>
    <s v="Supplies"/>
    <n v="6250.12"/>
    <n v="3.8"/>
    <x v="2"/>
    <x v="0"/>
    <x v="4"/>
    <n v="6250.12"/>
    <n v="2665.65"/>
    <n v="0.70099999999999996"/>
    <n v="1"/>
  </r>
  <r>
    <x v="1955"/>
    <d v="2026-05-13T00:00:00"/>
    <d v="2026-05-17T07:12:00"/>
    <x v="3"/>
    <s v="56+"/>
    <s v="Female"/>
    <x v="0"/>
    <s v="Digestive"/>
    <x v="0"/>
    <n v="4.3"/>
    <s v="Yes"/>
    <n v="89"/>
    <x v="433"/>
    <x v="1"/>
    <n v="11.6"/>
    <n v="3.6"/>
    <n v="12574.13"/>
    <s v="Supplies"/>
    <n v="7198.71"/>
    <n v="2.2999999999999998"/>
    <x v="11"/>
    <x v="0"/>
    <x v="2"/>
    <n v="7198.71"/>
    <n v="5375.42"/>
    <n v="0.57299999999999995"/>
    <n v="1"/>
  </r>
  <r>
    <x v="1956"/>
    <d v="2026-03-13T00:00:00"/>
    <d v="2026-03-13T16:48:00"/>
    <x v="7"/>
    <s v="18-35"/>
    <s v="Female"/>
    <x v="0"/>
    <s v="Respiratory"/>
    <x v="0"/>
    <n v="0.7"/>
    <s v="No"/>
    <n v="91"/>
    <x v="462"/>
    <x v="1"/>
    <n v="10.9"/>
    <n v="0.9"/>
    <n v="6863.85"/>
    <s v="Labor"/>
    <n v="4272.75"/>
    <n v="3.5"/>
    <x v="15"/>
    <x v="0"/>
    <x v="3"/>
    <n v="4272.75"/>
    <n v="2591.1"/>
    <n v="0.623"/>
    <n v="0"/>
  </r>
  <r>
    <x v="1957"/>
    <d v="2026-12-29T00:00:00"/>
    <d v="2026-12-29T09:36:00"/>
    <x v="1"/>
    <s v="18-35"/>
    <s v="Male"/>
    <x v="1"/>
    <s v="Neurological"/>
    <x v="1"/>
    <n v="0.4"/>
    <s v="Yes"/>
    <n v="99"/>
    <x v="256"/>
    <x v="2"/>
    <n v="8.9"/>
    <n v="0.9"/>
    <n v="1601.56"/>
    <s v="Equipment"/>
    <n v="832.39"/>
    <n v="3.5"/>
    <x v="2"/>
    <x v="0"/>
    <x v="0"/>
    <n v="832.39"/>
    <n v="769.17"/>
    <n v="0.52"/>
    <n v="1"/>
  </r>
  <r>
    <x v="1958"/>
    <d v="2026-08-08T00:00:00"/>
    <d v="2026-08-12T04:48:00"/>
    <x v="7"/>
    <s v="36-55"/>
    <s v="Female"/>
    <x v="3"/>
    <s v="General"/>
    <x v="0"/>
    <n v="4.2"/>
    <s v="Yes"/>
    <n v="47"/>
    <x v="685"/>
    <x v="0"/>
    <n v="13.3"/>
    <n v="3.3"/>
    <n v="13404.42"/>
    <s v="Supplies"/>
    <n v="9007.76"/>
    <n v="3.6"/>
    <x v="21"/>
    <x v="0"/>
    <x v="6"/>
    <n v="9007.76"/>
    <n v="4396.66"/>
    <n v="0.67200000000000004"/>
    <n v="1"/>
  </r>
  <r>
    <x v="1959"/>
    <d v="2025-06-25T00:00:00"/>
    <d v="2025-06-30T19:12:00"/>
    <x v="5"/>
    <s v="0-17"/>
    <s v="Female"/>
    <x v="2"/>
    <s v="Neurological"/>
    <x v="0"/>
    <n v="5.8"/>
    <s v="No"/>
    <n v="15"/>
    <x v="665"/>
    <x v="1"/>
    <n v="12"/>
    <n v="2"/>
    <n v="23581.91"/>
    <s v="Equipment"/>
    <n v="18155.419999999998"/>
    <n v="3.6"/>
    <x v="4"/>
    <x v="1"/>
    <x v="1"/>
    <n v="18155.419999999998"/>
    <n v="5426.49"/>
    <n v="0.77"/>
    <n v="0"/>
  </r>
  <r>
    <x v="1960"/>
    <d v="2025-10-27T00:00:00"/>
    <d v="2025-10-28T04:48:00"/>
    <x v="6"/>
    <s v="0-17"/>
    <s v="Other"/>
    <x v="2"/>
    <s v="Digestive"/>
    <x v="1"/>
    <n v="1.2"/>
    <s v="Yes"/>
    <n v="28"/>
    <x v="299"/>
    <x v="1"/>
    <n v="13.8"/>
    <n v="1.8"/>
    <n v="3025.61"/>
    <s v="Labor"/>
    <n v="1596.74"/>
    <n v="4.5"/>
    <x v="8"/>
    <x v="1"/>
    <x v="4"/>
    <n v="1596.74"/>
    <n v="1428.87"/>
    <n v="0.52800000000000002"/>
    <n v="1"/>
  </r>
  <r>
    <x v="1961"/>
    <d v="2026-11-21T00:00:00"/>
    <d v="2026-11-25T14:24:00"/>
    <x v="3"/>
    <s v="0-17"/>
    <s v="Female"/>
    <x v="1"/>
    <s v="Injury"/>
    <x v="0"/>
    <n v="4.5999999999999996"/>
    <s v="No"/>
    <n v="84"/>
    <x v="686"/>
    <x v="2"/>
    <n v="14.5"/>
    <n v="2.5"/>
    <n v="9943.4699999999993"/>
    <s v="Labor"/>
    <n v="4583.71"/>
    <n v="2.9"/>
    <x v="18"/>
    <x v="0"/>
    <x v="5"/>
    <n v="4583.71"/>
    <n v="5359.76"/>
    <n v="0.46100000000000002"/>
    <n v="0"/>
  </r>
  <r>
    <x v="1962"/>
    <d v="2025-05-22T00:00:00"/>
    <d v="2025-05-24T16:48:00"/>
    <x v="0"/>
    <s v="0-17"/>
    <s v="Female"/>
    <x v="0"/>
    <s v="General"/>
    <x v="0"/>
    <n v="2.7"/>
    <s v="Yes"/>
    <n v="63"/>
    <x v="205"/>
    <x v="1"/>
    <n v="10.4"/>
    <n v="0.4"/>
    <n v="6542.68"/>
    <s v="Labor"/>
    <n v="3979.89"/>
    <n v="3.4"/>
    <x v="16"/>
    <x v="1"/>
    <x v="2"/>
    <n v="3979.89"/>
    <n v="2562.79"/>
    <n v="0.60799999999999998"/>
    <n v="1"/>
  </r>
  <r>
    <x v="1963"/>
    <d v="2026-05-09T00:00:00"/>
    <d v="2026-05-19T00:00:00"/>
    <x v="5"/>
    <s v="36-55"/>
    <s v="Male"/>
    <x v="0"/>
    <s v="Cardiac"/>
    <x v="0"/>
    <n v="10"/>
    <s v="Yes"/>
    <n v="21"/>
    <x v="23"/>
    <x v="1"/>
    <n v="10.8"/>
    <n v="2.8"/>
    <n v="35585.919999999998"/>
    <s v="Labor"/>
    <n v="26566.74"/>
    <n v="2.8"/>
    <x v="11"/>
    <x v="0"/>
    <x v="6"/>
    <n v="26566.74"/>
    <n v="9019.18"/>
    <n v="0.747"/>
    <n v="1"/>
  </r>
  <r>
    <x v="1964"/>
    <d v="2025-05-19T00:00:00"/>
    <d v="2025-05-21T00:00:00"/>
    <x v="7"/>
    <s v="36-55"/>
    <s v="Female"/>
    <x v="0"/>
    <s v="Neurological"/>
    <x v="0"/>
    <n v="2"/>
    <s v="Yes"/>
    <n v="83"/>
    <x v="138"/>
    <x v="0"/>
    <n v="9.1"/>
    <n v="1.1000000000000001"/>
    <n v="10499"/>
    <s v="Equipment"/>
    <n v="6501.07"/>
    <n v="3.6"/>
    <x v="16"/>
    <x v="1"/>
    <x v="4"/>
    <n v="6501.07"/>
    <n v="3997.93"/>
    <n v="0.61899999999999999"/>
    <n v="1"/>
  </r>
  <r>
    <x v="1965"/>
    <d v="2025-12-20T00:00:00"/>
    <d v="2025-12-21T07:12:00"/>
    <x v="2"/>
    <s v="18-35"/>
    <s v="Male"/>
    <x v="2"/>
    <s v="Cardiac"/>
    <x v="0"/>
    <n v="1.3"/>
    <s v="No"/>
    <n v="59"/>
    <x v="601"/>
    <x v="2"/>
    <n v="13.1"/>
    <n v="1.1000000000000001"/>
    <n v="4064.39"/>
    <s v="Supplies"/>
    <n v="2417.62"/>
    <n v="3.7"/>
    <x v="7"/>
    <x v="1"/>
    <x v="6"/>
    <n v="2417.62"/>
    <n v="1646.77"/>
    <n v="0.59499999999999997"/>
    <n v="0"/>
  </r>
  <r>
    <x v="1966"/>
    <d v="2026-02-14T00:00:00"/>
    <d v="2026-02-25T00:00:00"/>
    <x v="2"/>
    <s v="18-35"/>
    <s v="Male"/>
    <x v="1"/>
    <s v="Cardiac"/>
    <x v="0"/>
    <n v="11"/>
    <s v="Yes"/>
    <n v="76"/>
    <x v="579"/>
    <x v="1"/>
    <n v="10.3"/>
    <n v="2.2999999999999998"/>
    <n v="7378.31"/>
    <s v="Supplies"/>
    <n v="4507.9399999999996"/>
    <n v="3.1"/>
    <x v="5"/>
    <x v="0"/>
    <x v="6"/>
    <n v="4507.9399999999996"/>
    <n v="2870.37"/>
    <n v="0.61099999999999999"/>
    <n v="1"/>
  </r>
  <r>
    <x v="1967"/>
    <d v="2025-12-22T00:00:00"/>
    <d v="2025-12-27T12:00:00"/>
    <x v="0"/>
    <s v="56+"/>
    <s v="Male"/>
    <x v="0"/>
    <s v="Neurological"/>
    <x v="0"/>
    <n v="5.5"/>
    <s v="Yes"/>
    <n v="80"/>
    <x v="687"/>
    <x v="2"/>
    <n v="9.3000000000000007"/>
    <n v="1.3"/>
    <n v="9960.0400000000009"/>
    <s v="Labor"/>
    <n v="5969.48"/>
    <n v="3.7"/>
    <x v="7"/>
    <x v="1"/>
    <x v="4"/>
    <n v="5969.48"/>
    <n v="3990.56"/>
    <n v="0.59899999999999998"/>
    <n v="1"/>
  </r>
  <r>
    <x v="1968"/>
    <d v="2026-04-16T00:00:00"/>
    <d v="2026-04-16T14:24:00"/>
    <x v="1"/>
    <s v="36-55"/>
    <s v="Female"/>
    <x v="2"/>
    <s v="General"/>
    <x v="0"/>
    <n v="0.6"/>
    <s v="Yes"/>
    <n v="97"/>
    <x v="615"/>
    <x v="2"/>
    <n v="9.8000000000000007"/>
    <n v="1.8"/>
    <n v="1334.05"/>
    <s v="Labor"/>
    <n v="673.27"/>
    <n v="2.7"/>
    <x v="12"/>
    <x v="0"/>
    <x v="3"/>
    <n v="673.27"/>
    <n v="660.78"/>
    <n v="0.505"/>
    <n v="1"/>
  </r>
  <r>
    <x v="1969"/>
    <d v="2025-09-26T00:00:00"/>
    <d v="2025-09-28T00:00:00"/>
    <x v="2"/>
    <s v="36-55"/>
    <s v="Male"/>
    <x v="1"/>
    <s v="Cardiac"/>
    <x v="0"/>
    <n v="2"/>
    <s v="Yes"/>
    <n v="64"/>
    <x v="213"/>
    <x v="1"/>
    <n v="9.6999999999999993"/>
    <n v="1.7"/>
    <n v="5230.8999999999996"/>
    <s v="Labor"/>
    <n v="3318.17"/>
    <n v="3.4"/>
    <x v="3"/>
    <x v="1"/>
    <x v="5"/>
    <n v="3318.17"/>
    <n v="1912.73"/>
    <n v="0.63400000000000001"/>
    <n v="1"/>
  </r>
  <r>
    <x v="1970"/>
    <d v="2025-11-07T00:00:00"/>
    <d v="2025-11-07T14:24:00"/>
    <x v="1"/>
    <s v="36-55"/>
    <s v="Male"/>
    <x v="0"/>
    <s v="Digestive"/>
    <x v="2"/>
    <n v="0.6"/>
    <s v="No"/>
    <n v="69"/>
    <x v="7"/>
    <x v="2"/>
    <n v="8.1"/>
    <n v="0.1"/>
    <n v="1993.41"/>
    <s v="Supplies"/>
    <n v="1050.3399999999999"/>
    <n v="4.3"/>
    <x v="6"/>
    <x v="1"/>
    <x v="3"/>
    <n v="1050.3399999999999"/>
    <n v="943.07"/>
    <n v="0.52700000000000002"/>
    <n v="0"/>
  </r>
  <r>
    <x v="1971"/>
    <d v="2025-06-23T00:00:00"/>
    <d v="2025-06-23T21:36:00"/>
    <x v="0"/>
    <s v="18-35"/>
    <s v="Male"/>
    <x v="2"/>
    <s v="Respiratory"/>
    <x v="0"/>
    <n v="0.9"/>
    <s v="Yes"/>
    <n v="72"/>
    <x v="447"/>
    <x v="2"/>
    <n v="12.7"/>
    <n v="0.7"/>
    <n v="9456.9699999999993"/>
    <s v="Labor"/>
    <n v="5276.07"/>
    <n v="3.5"/>
    <x v="4"/>
    <x v="1"/>
    <x v="0"/>
    <n v="5276.07"/>
    <n v="4180.8999999999996"/>
    <n v="0.55800000000000005"/>
    <n v="1"/>
  </r>
  <r>
    <x v="1972"/>
    <d v="2025-02-14T00:00:00"/>
    <d v="2025-02-16T02:24:00"/>
    <x v="2"/>
    <s v="56+"/>
    <s v="Female"/>
    <x v="0"/>
    <s v="General"/>
    <x v="0"/>
    <n v="2.1"/>
    <s v="Yes"/>
    <n v="45"/>
    <x v="551"/>
    <x v="1"/>
    <n v="13.1"/>
    <n v="1.1000000000000001"/>
    <n v="5697.37"/>
    <s v="Equipment"/>
    <n v="3532.39"/>
    <n v="4.4000000000000004"/>
    <x v="13"/>
    <x v="1"/>
    <x v="5"/>
    <n v="3532.39"/>
    <n v="2164.98"/>
    <n v="0.62"/>
    <n v="1"/>
  </r>
  <r>
    <x v="1973"/>
    <d v="2025-08-14T00:00:00"/>
    <d v="2025-08-15T02:24:00"/>
    <x v="1"/>
    <s v="36-55"/>
    <s v="Female"/>
    <x v="2"/>
    <s v="Digestive"/>
    <x v="1"/>
    <n v="1.1000000000000001"/>
    <s v="No"/>
    <n v="84"/>
    <x v="309"/>
    <x v="2"/>
    <n v="9.1"/>
    <n v="1.1000000000000001"/>
    <n v="2224.14"/>
    <s v="Labor"/>
    <n v="1142.43"/>
    <n v="3.4"/>
    <x v="14"/>
    <x v="1"/>
    <x v="3"/>
    <n v="1142.43"/>
    <n v="1081.71"/>
    <n v="0.51400000000000001"/>
    <n v="0"/>
  </r>
  <r>
    <x v="1974"/>
    <d v="2026-06-30T00:00:00"/>
    <d v="2026-07-09T14:24:00"/>
    <x v="4"/>
    <s v="18-35"/>
    <s v="Male"/>
    <x v="1"/>
    <s v="Infection"/>
    <x v="0"/>
    <n v="9.6"/>
    <s v="Yes"/>
    <n v="107"/>
    <x v="485"/>
    <x v="1"/>
    <n v="15.4"/>
    <n v="3.4"/>
    <n v="24943.25"/>
    <s v="Labor"/>
    <n v="15238.05"/>
    <n v="2.4"/>
    <x v="17"/>
    <x v="0"/>
    <x v="0"/>
    <n v="15238.05"/>
    <n v="9705.2000000000007"/>
    <n v="0.61099999999999999"/>
    <n v="1"/>
  </r>
  <r>
    <x v="1975"/>
    <d v="2025-09-03T00:00:00"/>
    <d v="2025-09-03T21:36:00"/>
    <x v="1"/>
    <s v="36-55"/>
    <s v="Female"/>
    <x v="0"/>
    <s v="Respiratory"/>
    <x v="1"/>
    <n v="0.9"/>
    <s v="Yes"/>
    <n v="66"/>
    <x v="4"/>
    <x v="1"/>
    <n v="12"/>
    <n v="0"/>
    <n v="2392.29"/>
    <s v="Equipment"/>
    <n v="1614.4"/>
    <n v="4.4000000000000004"/>
    <x v="3"/>
    <x v="1"/>
    <x v="1"/>
    <n v="1614.4"/>
    <n v="777.89"/>
    <n v="0.67500000000000004"/>
    <n v="1"/>
  </r>
  <r>
    <x v="1976"/>
    <d v="2025-11-19T00:00:00"/>
    <d v="2025-11-22T00:00:00"/>
    <x v="4"/>
    <s v="18-35"/>
    <s v="Male"/>
    <x v="1"/>
    <s v="General"/>
    <x v="0"/>
    <n v="3"/>
    <s v="Yes"/>
    <n v="119"/>
    <x v="133"/>
    <x v="2"/>
    <n v="8.6"/>
    <n v="0.6"/>
    <n v="16408.47"/>
    <s v="Supplies"/>
    <n v="12393.54"/>
    <n v="3.3"/>
    <x v="6"/>
    <x v="1"/>
    <x v="2"/>
    <n v="12393.54"/>
    <n v="4014.93"/>
    <n v="0.755"/>
    <n v="1"/>
  </r>
  <r>
    <x v="1977"/>
    <d v="2025-03-24T00:00:00"/>
    <d v="2025-04-01T07:12:00"/>
    <x v="3"/>
    <s v="18-35"/>
    <s v="Male"/>
    <x v="0"/>
    <s v="Neurological"/>
    <x v="2"/>
    <n v="8.3000000000000007"/>
    <s v="No"/>
    <n v="57"/>
    <x v="636"/>
    <x v="1"/>
    <n v="9.8000000000000007"/>
    <n v="1.8"/>
    <n v="13141.49"/>
    <s v="Supplies"/>
    <n v="8824.19"/>
    <n v="3.6"/>
    <x v="23"/>
    <x v="1"/>
    <x v="4"/>
    <n v="8824.19"/>
    <n v="4317.3"/>
    <n v="0.67100000000000004"/>
    <n v="0"/>
  </r>
  <r>
    <x v="1978"/>
    <d v="2026-12-08T00:00:00"/>
    <d v="2026-12-10T04:48:00"/>
    <x v="1"/>
    <s v="56+"/>
    <s v="Male"/>
    <x v="0"/>
    <s v="Respiratory"/>
    <x v="2"/>
    <n v="2.2000000000000002"/>
    <s v="No"/>
    <n v="80"/>
    <x v="481"/>
    <x v="1"/>
    <n v="8"/>
    <n v="0"/>
    <n v="2455.4699999999998"/>
    <s v="Equipment"/>
    <n v="1536.05"/>
    <n v="3.6"/>
    <x v="2"/>
    <x v="0"/>
    <x v="0"/>
    <n v="1536.05"/>
    <n v="919.42"/>
    <n v="0.626"/>
    <n v="0"/>
  </r>
  <r>
    <x v="1979"/>
    <d v="2026-07-14T00:00:00"/>
    <d v="2026-07-15T02:24:00"/>
    <x v="1"/>
    <s v="56+"/>
    <s v="Male"/>
    <x v="2"/>
    <s v="Digestive"/>
    <x v="1"/>
    <n v="1.1000000000000001"/>
    <s v="No"/>
    <n v="87"/>
    <x v="508"/>
    <x v="1"/>
    <n v="8.6999999999999993"/>
    <n v="0.7"/>
    <n v="1850.18"/>
    <s v="Equipment"/>
    <n v="1201.48"/>
    <n v="3.5"/>
    <x v="1"/>
    <x v="0"/>
    <x v="1"/>
    <n v="1201.48"/>
    <n v="648.70000000000005"/>
    <n v="0.64900000000000002"/>
    <n v="0"/>
  </r>
  <r>
    <x v="1980"/>
    <d v="2026-03-13T00:00:00"/>
    <d v="2026-03-18T19:12:00"/>
    <x v="5"/>
    <s v="18-35"/>
    <s v="Female"/>
    <x v="1"/>
    <s v="General"/>
    <x v="1"/>
    <n v="5.8"/>
    <s v="Yes"/>
    <n v="43"/>
    <x v="78"/>
    <x v="2"/>
    <n v="9.1999999999999993"/>
    <n v="1.2"/>
    <n v="24572.799999999999"/>
    <s v="Equipment"/>
    <n v="20586.02"/>
    <n v="3.6"/>
    <x v="15"/>
    <x v="0"/>
    <x v="5"/>
    <n v="20586.02"/>
    <n v="3986.78"/>
    <n v="0.83799999999999997"/>
    <n v="1"/>
  </r>
  <r>
    <x v="1981"/>
    <d v="2026-03-15T00:00:00"/>
    <d v="2026-03-16T07:12:00"/>
    <x v="1"/>
    <s v="18-35"/>
    <s v="Male"/>
    <x v="0"/>
    <s v="Infection"/>
    <x v="0"/>
    <n v="1.3"/>
    <s v="Yes"/>
    <n v="92"/>
    <x v="200"/>
    <x v="1"/>
    <n v="10.7"/>
    <n v="2.7"/>
    <n v="2653.71"/>
    <s v="Equipment"/>
    <n v="1713.36"/>
    <n v="2.7"/>
    <x v="15"/>
    <x v="0"/>
    <x v="4"/>
    <n v="1713.36"/>
    <n v="940.35"/>
    <n v="0.64600000000000002"/>
    <n v="1"/>
  </r>
  <r>
    <x v="1982"/>
    <d v="2026-06-18T00:00:00"/>
    <d v="2026-06-18T14:24:00"/>
    <x v="1"/>
    <s v="56+"/>
    <s v="Female"/>
    <x v="0"/>
    <s v="General"/>
    <x v="2"/>
    <n v="0.6"/>
    <s v="Yes"/>
    <n v="85"/>
    <x v="537"/>
    <x v="1"/>
    <n v="8.4"/>
    <n v="0.4"/>
    <n v="1707.44"/>
    <s v="Labor"/>
    <n v="1016.06"/>
    <n v="3.4"/>
    <x v="17"/>
    <x v="0"/>
    <x v="3"/>
    <n v="1016.06"/>
    <n v="691.38"/>
    <n v="0.59499999999999997"/>
    <n v="1"/>
  </r>
  <r>
    <x v="1983"/>
    <d v="2025-10-24T00:00:00"/>
    <d v="2025-10-25T19:12:00"/>
    <x v="6"/>
    <s v="18-35"/>
    <s v="Other"/>
    <x v="2"/>
    <s v="Respiratory"/>
    <x v="0"/>
    <n v="1.8"/>
    <s v="No"/>
    <n v="79"/>
    <x v="273"/>
    <x v="1"/>
    <n v="8.6"/>
    <n v="0.6"/>
    <n v="3161.57"/>
    <s v="Labor"/>
    <n v="1967.69"/>
    <n v="4"/>
    <x v="8"/>
    <x v="1"/>
    <x v="3"/>
    <n v="1967.69"/>
    <n v="1193.8800000000001"/>
    <n v="0.622"/>
    <n v="0"/>
  </r>
  <r>
    <x v="1984"/>
    <d v="2025-10-08T00:00:00"/>
    <d v="2025-10-09T14:24:00"/>
    <x v="2"/>
    <s v="36-55"/>
    <s v="Male"/>
    <x v="0"/>
    <s v="General"/>
    <x v="0"/>
    <n v="1.6"/>
    <s v="Yes"/>
    <n v="58"/>
    <x v="163"/>
    <x v="0"/>
    <n v="10.1"/>
    <n v="2.1"/>
    <n v="4567.8599999999997"/>
    <s v="Supplies"/>
    <n v="2567.61"/>
    <n v="3"/>
    <x v="8"/>
    <x v="1"/>
    <x v="2"/>
    <n v="2567.61"/>
    <n v="2000.25"/>
    <n v="0.56200000000000006"/>
    <n v="1"/>
  </r>
  <r>
    <x v="1985"/>
    <d v="2025-01-12T00:00:00"/>
    <d v="2025-01-19T21:36:00"/>
    <x v="0"/>
    <s v="36-55"/>
    <s v="Male"/>
    <x v="0"/>
    <s v="Cardiac"/>
    <x v="0"/>
    <n v="7.9"/>
    <s v="Yes"/>
    <n v="80"/>
    <x v="241"/>
    <x v="1"/>
    <n v="10.7"/>
    <n v="2.7"/>
    <n v="13105.08"/>
    <s v="Labor"/>
    <n v="8371.25"/>
    <n v="2.6"/>
    <x v="22"/>
    <x v="1"/>
    <x v="4"/>
    <n v="8371.25"/>
    <n v="4733.83"/>
    <n v="0.63900000000000001"/>
    <n v="1"/>
  </r>
  <r>
    <x v="1986"/>
    <d v="2026-11-07T00:00:00"/>
    <d v="2026-11-07T12:00:00"/>
    <x v="1"/>
    <s v="36-55"/>
    <s v="Female"/>
    <x v="0"/>
    <s v="General"/>
    <x v="0"/>
    <n v="0.5"/>
    <s v="No"/>
    <n v="86"/>
    <x v="486"/>
    <x v="2"/>
    <n v="14"/>
    <n v="2"/>
    <n v="1722.76"/>
    <s v="Supplies"/>
    <n v="1018.92"/>
    <n v="2.6"/>
    <x v="18"/>
    <x v="0"/>
    <x v="6"/>
    <n v="1018.92"/>
    <n v="703.84"/>
    <n v="0.59099999999999997"/>
    <n v="0"/>
  </r>
  <r>
    <x v="1987"/>
    <d v="2026-10-24T00:00:00"/>
    <d v="2026-10-27T16:48:00"/>
    <x v="7"/>
    <s v="36-55"/>
    <s v="Male"/>
    <x v="1"/>
    <s v="Neurological"/>
    <x v="1"/>
    <n v="3.7"/>
    <s v="Yes"/>
    <n v="36"/>
    <x v="641"/>
    <x v="0"/>
    <n v="8.1999999999999993"/>
    <n v="0.2"/>
    <n v="12056.91"/>
    <s v="Equipment"/>
    <n v="7375.39"/>
    <n v="4.7"/>
    <x v="0"/>
    <x v="0"/>
    <x v="6"/>
    <n v="7375.39"/>
    <n v="4681.5200000000004"/>
    <n v="0.61199999999999999"/>
    <n v="1"/>
  </r>
  <r>
    <x v="1988"/>
    <d v="2026-03-22T00:00:00"/>
    <d v="2026-03-25T19:12:00"/>
    <x v="7"/>
    <s v="36-55"/>
    <s v="Male"/>
    <x v="3"/>
    <s v="Cardiac"/>
    <x v="0"/>
    <n v="3.8"/>
    <s v="Yes"/>
    <n v="64"/>
    <x v="414"/>
    <x v="0"/>
    <n v="13.1"/>
    <n v="3.1"/>
    <n v="12197.56"/>
    <s v="Labor"/>
    <n v="7332.07"/>
    <n v="3.2"/>
    <x v="15"/>
    <x v="0"/>
    <x v="4"/>
    <n v="7332.07"/>
    <n v="4865.49"/>
    <n v="0.60099999999999998"/>
    <n v="1"/>
  </r>
  <r>
    <x v="1989"/>
    <d v="2025-03-19T00:00:00"/>
    <d v="2025-03-21T07:12:00"/>
    <x v="1"/>
    <s v="56+"/>
    <s v="Male"/>
    <x v="0"/>
    <s v="General"/>
    <x v="1"/>
    <n v="2.2999999999999998"/>
    <s v="Yes"/>
    <n v="59"/>
    <x v="248"/>
    <x v="2"/>
    <n v="9.4"/>
    <n v="1.4"/>
    <n v="2541.9899999999998"/>
    <s v="Labor"/>
    <n v="1670.78"/>
    <n v="3.3"/>
    <x v="23"/>
    <x v="1"/>
    <x v="1"/>
    <n v="1670.78"/>
    <n v="871.21"/>
    <n v="0.65700000000000003"/>
    <n v="1"/>
  </r>
  <r>
    <x v="1990"/>
    <d v="2026-06-17T00:00:00"/>
    <d v="2026-06-18T07:12:00"/>
    <x v="6"/>
    <s v="18-35"/>
    <s v="Female"/>
    <x v="2"/>
    <s v="Cardiac"/>
    <x v="0"/>
    <n v="1.3"/>
    <s v="Yes"/>
    <n v="59"/>
    <x v="215"/>
    <x v="1"/>
    <n v="9.4"/>
    <n v="1.4"/>
    <n v="4702.8500000000004"/>
    <s v="Supplies"/>
    <n v="2411.7199999999998"/>
    <n v="4.2"/>
    <x v="17"/>
    <x v="0"/>
    <x v="2"/>
    <n v="2411.7199999999998"/>
    <n v="2291.13"/>
    <n v="0.51300000000000001"/>
    <n v="1"/>
  </r>
  <r>
    <x v="1991"/>
    <d v="2025-04-05T00:00:00"/>
    <d v="2025-04-06T14:24:00"/>
    <x v="2"/>
    <s v="56+"/>
    <s v="Female"/>
    <x v="0"/>
    <s v="Neurological"/>
    <x v="2"/>
    <n v="1.6"/>
    <s v="Yes"/>
    <n v="46"/>
    <x v="597"/>
    <x v="0"/>
    <n v="12.8"/>
    <n v="0.8"/>
    <n v="4562.59"/>
    <s v="Labor"/>
    <n v="2732.38"/>
    <n v="4"/>
    <x v="10"/>
    <x v="1"/>
    <x v="5"/>
    <n v="2732.38"/>
    <n v="1830.21"/>
    <n v="0.59899999999999998"/>
    <n v="1"/>
  </r>
  <r>
    <x v="1992"/>
    <d v="2026-01-10T00:00:00"/>
    <d v="2026-01-11T12:00:00"/>
    <x v="1"/>
    <s v="0-17"/>
    <s v="Male"/>
    <x v="1"/>
    <s v="Neurological"/>
    <x v="1"/>
    <n v="1.5"/>
    <s v="Yes"/>
    <n v="83"/>
    <x v="357"/>
    <x v="2"/>
    <n v="14.6"/>
    <n v="2.6"/>
    <n v="2046.4"/>
    <s v="Labor"/>
    <n v="1028.5999999999999"/>
    <n v="3.2"/>
    <x v="9"/>
    <x v="0"/>
    <x v="6"/>
    <n v="1028.5999999999999"/>
    <n v="1017.8"/>
    <n v="0.503"/>
    <n v="1"/>
  </r>
  <r>
    <x v="1993"/>
    <d v="2026-11-06T00:00:00"/>
    <d v="2026-11-08T12:00:00"/>
    <x v="6"/>
    <s v="18-35"/>
    <s v="Male"/>
    <x v="0"/>
    <s v="Injury"/>
    <x v="1"/>
    <n v="2.5"/>
    <s v="Yes"/>
    <n v="20"/>
    <x v="682"/>
    <x v="0"/>
    <n v="9.6"/>
    <n v="1.6"/>
    <n v="2647.23"/>
    <s v="Supplies"/>
    <n v="1190.03"/>
    <n v="3.8"/>
    <x v="18"/>
    <x v="0"/>
    <x v="5"/>
    <n v="1190.03"/>
    <n v="1457.2"/>
    <n v="0.45"/>
    <n v="1"/>
  </r>
  <r>
    <x v="1994"/>
    <d v="2026-04-17T00:00:00"/>
    <d v="2026-04-22T16:48:00"/>
    <x v="6"/>
    <s v="0-17"/>
    <s v="Male"/>
    <x v="0"/>
    <s v="Infection"/>
    <x v="1"/>
    <n v="5.7"/>
    <s v="Yes"/>
    <n v="24"/>
    <x v="615"/>
    <x v="1"/>
    <n v="13.6"/>
    <n v="1.6"/>
    <n v="3934.62"/>
    <s v="Equipment"/>
    <n v="2524.89"/>
    <n v="4.5"/>
    <x v="12"/>
    <x v="0"/>
    <x v="3"/>
    <n v="2524.89"/>
    <n v="1409.73"/>
    <n v="0.64200000000000002"/>
    <n v="1"/>
  </r>
  <r>
    <x v="1995"/>
    <d v="2025-12-13T00:00:00"/>
    <d v="2025-12-19T07:12:00"/>
    <x v="5"/>
    <s v="36-55"/>
    <s v="Male"/>
    <x v="1"/>
    <s v="General"/>
    <x v="2"/>
    <n v="6.3"/>
    <s v="Yes"/>
    <n v="40"/>
    <x v="372"/>
    <x v="1"/>
    <n v="10.7"/>
    <n v="2.7"/>
    <n v="25612.12"/>
    <s v="Supplies"/>
    <n v="20416.759999999998"/>
    <n v="2.9"/>
    <x v="7"/>
    <x v="1"/>
    <x v="6"/>
    <n v="20416.759999999998"/>
    <n v="5195.3599999999997"/>
    <n v="0.79700000000000004"/>
    <n v="1"/>
  </r>
  <r>
    <x v="1996"/>
    <d v="2025-10-16T00:00:00"/>
    <d v="2025-10-28T09:36:00"/>
    <x v="5"/>
    <s v="0-17"/>
    <s v="Female"/>
    <x v="0"/>
    <s v="Cardiac"/>
    <x v="0"/>
    <n v="12.4"/>
    <s v="Yes"/>
    <n v="39"/>
    <x v="358"/>
    <x v="1"/>
    <n v="10.3"/>
    <n v="2.2999999999999998"/>
    <n v="37323.46"/>
    <s v="Labor"/>
    <n v="25785.87"/>
    <n v="2.9"/>
    <x v="8"/>
    <x v="1"/>
    <x v="3"/>
    <n v="25785.87"/>
    <n v="11537.59"/>
    <n v="0.69099999999999995"/>
    <n v="1"/>
  </r>
  <r>
    <x v="1997"/>
    <d v="2025-03-19T00:00:00"/>
    <d v="2025-03-27T12:00:00"/>
    <x v="4"/>
    <s v="56+"/>
    <s v="Female"/>
    <x v="0"/>
    <s v="Digestive"/>
    <x v="0"/>
    <n v="8.5"/>
    <s v="No"/>
    <n v="100"/>
    <x v="248"/>
    <x v="2"/>
    <n v="12.4"/>
    <n v="0.4"/>
    <n v="21431.040000000001"/>
    <s v="Supplies"/>
    <n v="14209.59"/>
    <n v="3.6"/>
    <x v="23"/>
    <x v="1"/>
    <x v="1"/>
    <n v="14209.59"/>
    <n v="7221.45"/>
    <n v="0.66300000000000003"/>
    <n v="0"/>
  </r>
  <r>
    <x v="1998"/>
    <d v="2026-06-02T00:00:00"/>
    <d v="2026-06-03T21:36:00"/>
    <x v="7"/>
    <s v="36-55"/>
    <s v="Male"/>
    <x v="3"/>
    <s v="Cardiac"/>
    <x v="1"/>
    <n v="1.9"/>
    <s v="Yes"/>
    <n v="32"/>
    <x v="657"/>
    <x v="2"/>
    <n v="8"/>
    <n v="0"/>
    <n v="11164.04"/>
    <s v="Equipment"/>
    <n v="6727.92"/>
    <n v="4.0999999999999996"/>
    <x v="17"/>
    <x v="0"/>
    <x v="1"/>
    <n v="6727.92"/>
    <n v="4436.12"/>
    <n v="0.60299999999999998"/>
    <n v="1"/>
  </r>
  <r>
    <x v="1999"/>
    <d v="2026-07-17T00:00:00"/>
    <d v="2026-07-17T07:12:00"/>
    <x v="1"/>
    <s v="0-17"/>
    <s v="Male"/>
    <x v="3"/>
    <s v="General"/>
    <x v="1"/>
    <n v="0.3"/>
    <s v="Yes"/>
    <n v="82"/>
    <x v="413"/>
    <x v="1"/>
    <n v="8.5"/>
    <n v="0.5"/>
    <n v="2306.69"/>
    <s v="Labor"/>
    <n v="1297.99"/>
    <n v="3.6"/>
    <x v="1"/>
    <x v="0"/>
    <x v="3"/>
    <n v="1297.99"/>
    <n v="1008.7"/>
    <n v="0.56299999999999994"/>
    <n v="1"/>
  </r>
  <r>
    <x v="2000"/>
    <d v="2025-11-12T00:00:00"/>
    <d v="2025-11-14T12:00:00"/>
    <x v="7"/>
    <s v="56+"/>
    <s v="Male"/>
    <x v="0"/>
    <s v="Neurological"/>
    <x v="0"/>
    <n v="2.5"/>
    <s v="No"/>
    <n v="84"/>
    <x v="330"/>
    <x v="2"/>
    <n v="13.4"/>
    <n v="1.4"/>
    <n v="13524.67"/>
    <s v="Supplies"/>
    <n v="7989.27"/>
    <n v="3.1"/>
    <x v="6"/>
    <x v="1"/>
    <x v="1"/>
    <n v="7989.27"/>
    <n v="5535.4"/>
    <n v="0.59099999999999997"/>
    <n v="0"/>
  </r>
  <r>
    <x v="2001"/>
    <d v="2026-07-08T00:00:00"/>
    <d v="2026-07-13T12:00:00"/>
    <x v="7"/>
    <s v="56+"/>
    <s v="Male"/>
    <x v="2"/>
    <s v="Neurological"/>
    <x v="0"/>
    <n v="5.5"/>
    <s v="Yes"/>
    <n v="22"/>
    <x v="457"/>
    <x v="1"/>
    <n v="9.1999999999999993"/>
    <n v="1.2"/>
    <n v="12761.23"/>
    <s v="Supplies"/>
    <n v="8264.23"/>
    <n v="3.7"/>
    <x v="1"/>
    <x v="0"/>
    <x v="1"/>
    <n v="8264.23"/>
    <n v="4497"/>
    <n v="0.64800000000000002"/>
    <n v="1"/>
  </r>
  <r>
    <x v="2002"/>
    <d v="2026-07-03T00:00:00"/>
    <d v="2026-07-10T19:12:00"/>
    <x v="3"/>
    <s v="36-55"/>
    <s v="Female"/>
    <x v="2"/>
    <s v="General"/>
    <x v="0"/>
    <n v="7.8"/>
    <s v="Yes"/>
    <n v="91"/>
    <x v="630"/>
    <x v="1"/>
    <n v="11.8"/>
    <n v="1.8"/>
    <n v="11337.02"/>
    <s v="Supplies"/>
    <n v="6542.94"/>
    <n v="3.3"/>
    <x v="1"/>
    <x v="0"/>
    <x v="5"/>
    <n v="6542.94"/>
    <n v="4794.08"/>
    <n v="0.57699999999999996"/>
    <n v="1"/>
  </r>
  <r>
    <x v="2003"/>
    <d v="2025-05-05T00:00:00"/>
    <d v="2025-05-05T02:24:00"/>
    <x v="4"/>
    <s v="0-17"/>
    <s v="Male"/>
    <x v="2"/>
    <s v="General"/>
    <x v="0"/>
    <n v="0.1"/>
    <s v="No"/>
    <n v="108"/>
    <x v="536"/>
    <x v="1"/>
    <n v="9.4"/>
    <n v="1.4"/>
    <n v="12550.75"/>
    <s v="Labor"/>
    <n v="8596.02"/>
    <n v="2.2000000000000002"/>
    <x v="16"/>
    <x v="1"/>
    <x v="0"/>
    <n v="8596.02"/>
    <n v="3954.73"/>
    <n v="0.68500000000000005"/>
    <n v="0"/>
  </r>
  <r>
    <x v="2004"/>
    <d v="2025-05-11T00:00:00"/>
    <d v="2025-05-13T04:48:00"/>
    <x v="4"/>
    <s v="56+"/>
    <s v="Male"/>
    <x v="3"/>
    <s v="Respiratory"/>
    <x v="2"/>
    <n v="2.2000000000000002"/>
    <s v="Yes"/>
    <n v="54"/>
    <x v="68"/>
    <x v="2"/>
    <n v="8.4"/>
    <n v="0.4"/>
    <n v="15474.41"/>
    <s v="Equipment"/>
    <n v="11761.52"/>
    <n v="4"/>
    <x v="16"/>
    <x v="1"/>
    <x v="4"/>
    <n v="11761.52"/>
    <n v="3712.89"/>
    <n v="0.76"/>
    <n v="1"/>
  </r>
  <r>
    <x v="2005"/>
    <d v="2026-12-12T00:00:00"/>
    <d v="2026-12-17T09:36:00"/>
    <x v="4"/>
    <s v="56+"/>
    <s v="Male"/>
    <x v="1"/>
    <s v="Cardiac"/>
    <x v="0"/>
    <n v="5.4"/>
    <s v="Yes"/>
    <n v="91"/>
    <x v="573"/>
    <x v="2"/>
    <n v="8.5"/>
    <n v="0.5"/>
    <n v="17238.830000000002"/>
    <s v="Labor"/>
    <n v="11780.56"/>
    <n v="3.8"/>
    <x v="2"/>
    <x v="0"/>
    <x v="6"/>
    <n v="11780.56"/>
    <n v="5458.27"/>
    <n v="0.68300000000000005"/>
    <n v="1"/>
  </r>
  <r>
    <x v="2006"/>
    <d v="2025-10-29T00:00:00"/>
    <d v="2025-10-31T19:12:00"/>
    <x v="6"/>
    <s v="18-35"/>
    <s v="Female"/>
    <x v="1"/>
    <s v="Cardiac"/>
    <x v="1"/>
    <n v="2.8"/>
    <s v="Yes"/>
    <n v="20"/>
    <x v="158"/>
    <x v="1"/>
    <n v="8.6"/>
    <n v="0.6"/>
    <n v="3732.6"/>
    <s v="Labor"/>
    <n v="2155.5300000000002"/>
    <n v="4.3"/>
    <x v="8"/>
    <x v="1"/>
    <x v="1"/>
    <n v="2155.5300000000002"/>
    <n v="1577.07"/>
    <n v="0.57699999999999996"/>
    <n v="1"/>
  </r>
  <r>
    <x v="2007"/>
    <d v="2026-01-16T00:00:00"/>
    <d v="2026-01-17T04:48:00"/>
    <x v="2"/>
    <s v="18-35"/>
    <s v="Female"/>
    <x v="0"/>
    <s v="Neurological"/>
    <x v="1"/>
    <n v="1.2"/>
    <s v="Yes"/>
    <n v="47"/>
    <x v="239"/>
    <x v="1"/>
    <n v="10.199999999999999"/>
    <n v="2.2000000000000002"/>
    <n v="4280.5"/>
    <s v="Labor"/>
    <n v="2378.7199999999998"/>
    <n v="3.6"/>
    <x v="9"/>
    <x v="0"/>
    <x v="5"/>
    <n v="2378.7199999999998"/>
    <n v="1901.78"/>
    <n v="0.55600000000000005"/>
    <n v="1"/>
  </r>
  <r>
    <x v="2008"/>
    <d v="2025-05-12T00:00:00"/>
    <d v="2025-05-14T00:00:00"/>
    <x v="7"/>
    <s v="36-55"/>
    <s v="Male"/>
    <x v="2"/>
    <s v="Digestive"/>
    <x v="0"/>
    <n v="2"/>
    <s v="No"/>
    <n v="114"/>
    <x v="68"/>
    <x v="2"/>
    <n v="10.9"/>
    <n v="2.9"/>
    <n v="10128.200000000001"/>
    <s v="Supplies"/>
    <n v="6270.74"/>
    <n v="2.4"/>
    <x v="16"/>
    <x v="1"/>
    <x v="4"/>
    <n v="6270.74"/>
    <n v="3857.46"/>
    <n v="0.61899999999999999"/>
    <n v="0"/>
  </r>
  <r>
    <x v="2009"/>
    <d v="2026-11-06T00:00:00"/>
    <d v="2026-11-06T04:48:00"/>
    <x v="1"/>
    <s v="56+"/>
    <s v="Male"/>
    <x v="2"/>
    <s v="Digestive"/>
    <x v="0"/>
    <n v="0.2"/>
    <s v="Yes"/>
    <n v="60"/>
    <x v="682"/>
    <x v="1"/>
    <n v="14.4"/>
    <n v="2.4"/>
    <n v="2084.42"/>
    <s v="Supplies"/>
    <n v="1000.05"/>
    <n v="3.4"/>
    <x v="18"/>
    <x v="0"/>
    <x v="5"/>
    <n v="1000.05"/>
    <n v="1084.3699999999999"/>
    <n v="0.48"/>
    <n v="1"/>
  </r>
  <r>
    <x v="2010"/>
    <d v="2026-07-27T00:00:00"/>
    <d v="2026-08-03T02:24:00"/>
    <x v="2"/>
    <s v="18-35"/>
    <s v="Male"/>
    <x v="0"/>
    <s v="Cardiac"/>
    <x v="0"/>
    <n v="7.1"/>
    <s v="Yes"/>
    <n v="56"/>
    <x v="61"/>
    <x v="1"/>
    <n v="14.4"/>
    <n v="2.4"/>
    <n v="6620.66"/>
    <s v="Labor"/>
    <n v="4517.8100000000004"/>
    <n v="3.1"/>
    <x v="1"/>
    <x v="0"/>
    <x v="4"/>
    <n v="4517.8100000000004"/>
    <n v="2102.85"/>
    <n v="0.68200000000000005"/>
    <n v="1"/>
  </r>
  <r>
    <x v="2011"/>
    <d v="2026-02-14T00:00:00"/>
    <d v="2026-02-15T04:48:00"/>
    <x v="1"/>
    <s v="0-17"/>
    <s v="Female"/>
    <x v="0"/>
    <s v="Infection"/>
    <x v="1"/>
    <n v="1.2"/>
    <s v="Yes"/>
    <n v="89"/>
    <x v="128"/>
    <x v="2"/>
    <n v="12.4"/>
    <n v="0.4"/>
    <n v="1727.66"/>
    <s v="Labor"/>
    <n v="902.73"/>
    <n v="3.8"/>
    <x v="5"/>
    <x v="0"/>
    <x v="5"/>
    <n v="902.73"/>
    <n v="824.93"/>
    <n v="0.52300000000000002"/>
    <n v="1"/>
  </r>
  <r>
    <x v="2012"/>
    <d v="2025-12-09T00:00:00"/>
    <d v="2025-12-10T02:24:00"/>
    <x v="6"/>
    <s v="56+"/>
    <s v="Female"/>
    <x v="0"/>
    <s v="Injury"/>
    <x v="0"/>
    <n v="1.1000000000000001"/>
    <s v="No"/>
    <n v="83"/>
    <x v="401"/>
    <x v="0"/>
    <n v="10.1"/>
    <n v="2.1"/>
    <n v="3689.76"/>
    <s v="Labor"/>
    <n v="1678.41"/>
    <n v="2.5"/>
    <x v="7"/>
    <x v="1"/>
    <x v="0"/>
    <n v="1678.41"/>
    <n v="2011.35"/>
    <n v="0.45500000000000002"/>
    <n v="0"/>
  </r>
  <r>
    <x v="2013"/>
    <d v="2025-06-09T00:00:00"/>
    <d v="2025-06-15T14:24:00"/>
    <x v="7"/>
    <s v="0-17"/>
    <s v="Female"/>
    <x v="0"/>
    <s v="Neurological"/>
    <x v="0"/>
    <n v="6.6"/>
    <s v="Yes"/>
    <n v="45"/>
    <x v="652"/>
    <x v="0"/>
    <n v="9.5"/>
    <n v="1.5"/>
    <n v="12668.32"/>
    <s v="Supplies"/>
    <n v="7774.89"/>
    <n v="3.9"/>
    <x v="4"/>
    <x v="1"/>
    <x v="0"/>
    <n v="7774.89"/>
    <n v="4893.43"/>
    <n v="0.61399999999999999"/>
    <n v="1"/>
  </r>
  <r>
    <x v="2014"/>
    <d v="2026-11-04T00:00:00"/>
    <d v="2026-11-07T02:24:00"/>
    <x v="2"/>
    <s v="56+"/>
    <s v="Male"/>
    <x v="0"/>
    <s v="Neurological"/>
    <x v="0"/>
    <n v="3.1"/>
    <s v="Yes"/>
    <n v="54"/>
    <x v="346"/>
    <x v="1"/>
    <n v="9.6999999999999993"/>
    <n v="1.7"/>
    <n v="5628.98"/>
    <s v="Equipment"/>
    <n v="3440.73"/>
    <n v="3.4"/>
    <x v="18"/>
    <x v="0"/>
    <x v="1"/>
    <n v="3440.73"/>
    <n v="2188.25"/>
    <n v="0.61099999999999999"/>
    <n v="1"/>
  </r>
  <r>
    <x v="2015"/>
    <d v="2025-08-07T00:00:00"/>
    <d v="2025-08-16T16:48:00"/>
    <x v="4"/>
    <s v="18-35"/>
    <s v="Female"/>
    <x v="0"/>
    <s v="Cardiac"/>
    <x v="0"/>
    <n v="9.6999999999999993"/>
    <s v="Yes"/>
    <n v="75"/>
    <x v="312"/>
    <x v="1"/>
    <n v="10.1"/>
    <n v="2.1"/>
    <n v="21886.07"/>
    <s v="Labor"/>
    <n v="16184.1"/>
    <n v="3.2"/>
    <x v="14"/>
    <x v="1"/>
    <x v="3"/>
    <n v="16184.1"/>
    <n v="5701.97"/>
    <n v="0.73899999999999999"/>
    <n v="1"/>
  </r>
  <r>
    <x v="2016"/>
    <d v="2025-06-16T00:00:00"/>
    <d v="2025-06-24T00:00:00"/>
    <x v="7"/>
    <s v="36-55"/>
    <s v="Male"/>
    <x v="0"/>
    <s v="General"/>
    <x v="0"/>
    <n v="8"/>
    <s v="Yes"/>
    <n v="58"/>
    <x v="688"/>
    <x v="1"/>
    <n v="10.3"/>
    <n v="2.2999999999999998"/>
    <n v="15300.7"/>
    <s v="Labor"/>
    <n v="9711.16"/>
    <n v="3.5"/>
    <x v="4"/>
    <x v="1"/>
    <x v="4"/>
    <n v="9711.16"/>
    <n v="5589.54"/>
    <n v="0.63500000000000001"/>
    <n v="1"/>
  </r>
  <r>
    <x v="2017"/>
    <d v="2025-02-24T00:00:00"/>
    <d v="2025-02-25T21:36:00"/>
    <x v="4"/>
    <s v="18-35"/>
    <s v="Female"/>
    <x v="2"/>
    <s v="Digestive"/>
    <x v="0"/>
    <n v="1.9"/>
    <s v="Yes"/>
    <n v="83"/>
    <x v="466"/>
    <x v="0"/>
    <n v="9.1999999999999993"/>
    <n v="1.2"/>
    <n v="11676.15"/>
    <s v="Labor"/>
    <n v="8354.6299999999992"/>
    <n v="4.0999999999999996"/>
    <x v="13"/>
    <x v="1"/>
    <x v="0"/>
    <n v="8354.6299999999992"/>
    <n v="3321.52"/>
    <n v="0.71599999999999997"/>
    <n v="1"/>
  </r>
  <r>
    <x v="2018"/>
    <d v="2026-12-07T00:00:00"/>
    <d v="2026-12-13T21:36:00"/>
    <x v="7"/>
    <s v="56+"/>
    <s v="Female"/>
    <x v="2"/>
    <s v="Injury"/>
    <x v="0"/>
    <n v="6.9"/>
    <s v="Yes"/>
    <n v="44"/>
    <x v="481"/>
    <x v="2"/>
    <n v="11"/>
    <n v="1"/>
    <n v="17312.64"/>
    <s v="Supplies"/>
    <n v="11699.71"/>
    <n v="4"/>
    <x v="2"/>
    <x v="0"/>
    <x v="0"/>
    <n v="11699.71"/>
    <n v="5612.93"/>
    <n v="0.67600000000000005"/>
    <n v="1"/>
  </r>
  <r>
    <x v="2019"/>
    <d v="2026-06-25T00:00:00"/>
    <d v="2026-07-02T02:24:00"/>
    <x v="3"/>
    <s v="56+"/>
    <s v="Female"/>
    <x v="0"/>
    <s v="Injury"/>
    <x v="1"/>
    <n v="7.1"/>
    <s v="Yes"/>
    <n v="45"/>
    <x v="436"/>
    <x v="0"/>
    <n v="13.9"/>
    <n v="1.9"/>
    <n v="12527.66"/>
    <s v="Supplies"/>
    <n v="8141.96"/>
    <n v="3.6"/>
    <x v="17"/>
    <x v="0"/>
    <x v="3"/>
    <n v="8141.96"/>
    <n v="4385.7"/>
    <n v="0.65"/>
    <n v="1"/>
  </r>
  <r>
    <x v="2020"/>
    <d v="2025-01-07T00:00:00"/>
    <d v="2025-01-10T16:48:00"/>
    <x v="2"/>
    <s v="56+"/>
    <s v="Male"/>
    <x v="3"/>
    <s v="Digestive"/>
    <x v="0"/>
    <n v="3.7"/>
    <s v="Yes"/>
    <n v="48"/>
    <x v="383"/>
    <x v="1"/>
    <n v="9.3000000000000007"/>
    <n v="1.3"/>
    <n v="5321.9"/>
    <s v="Labor"/>
    <n v="2777.93"/>
    <n v="3.8"/>
    <x v="22"/>
    <x v="1"/>
    <x v="1"/>
    <n v="2777.93"/>
    <n v="2543.9699999999998"/>
    <n v="0.52200000000000002"/>
    <n v="1"/>
  </r>
  <r>
    <x v="2021"/>
    <d v="2025-10-25T00:00:00"/>
    <d v="2025-10-28T21:36:00"/>
    <x v="2"/>
    <s v="36-55"/>
    <s v="Male"/>
    <x v="2"/>
    <s v="Neurological"/>
    <x v="1"/>
    <n v="3.9"/>
    <s v="No"/>
    <n v="39"/>
    <x v="501"/>
    <x v="0"/>
    <n v="10.9"/>
    <n v="2.9"/>
    <n v="6115.99"/>
    <s v="Labor"/>
    <n v="3795.93"/>
    <n v="3.3"/>
    <x v="8"/>
    <x v="1"/>
    <x v="6"/>
    <n v="3795.93"/>
    <n v="2320.06"/>
    <n v="0.621"/>
    <n v="0"/>
  </r>
  <r>
    <x v="2022"/>
    <d v="2026-03-27T00:00:00"/>
    <d v="2026-04-02T07:12:00"/>
    <x v="5"/>
    <s v="18-35"/>
    <s v="Male"/>
    <x v="1"/>
    <s v="Neurological"/>
    <x v="1"/>
    <n v="6.3"/>
    <s v="No"/>
    <n v="12"/>
    <x v="315"/>
    <x v="1"/>
    <n v="9.1"/>
    <n v="1.1000000000000001"/>
    <n v="31943.119999999999"/>
    <s v="Equipment"/>
    <n v="20344.5"/>
    <n v="4.5999999999999996"/>
    <x v="15"/>
    <x v="0"/>
    <x v="5"/>
    <n v="20344.5"/>
    <n v="11598.62"/>
    <n v="0.63700000000000001"/>
    <n v="0"/>
  </r>
  <r>
    <x v="2023"/>
    <d v="2026-09-10T00:00:00"/>
    <d v="2026-09-11T04:48:00"/>
    <x v="7"/>
    <s v="18-35"/>
    <s v="Male"/>
    <x v="3"/>
    <s v="Neurological"/>
    <x v="2"/>
    <n v="1.2"/>
    <s v="Yes"/>
    <n v="42"/>
    <x v="565"/>
    <x v="1"/>
    <n v="13.4"/>
    <n v="1.4"/>
    <n v="9672.17"/>
    <s v="Supplies"/>
    <n v="7154.15"/>
    <n v="3.8"/>
    <x v="19"/>
    <x v="0"/>
    <x v="3"/>
    <n v="7154.15"/>
    <n v="2518.02"/>
    <n v="0.74"/>
    <n v="1"/>
  </r>
  <r>
    <x v="2024"/>
    <d v="2026-06-30T00:00:00"/>
    <d v="2026-07-01T00:00:00"/>
    <x v="2"/>
    <s v="36-55"/>
    <s v="Female"/>
    <x v="0"/>
    <s v="Infection"/>
    <x v="0"/>
    <n v="1"/>
    <s v="Yes"/>
    <n v="46"/>
    <x v="417"/>
    <x v="2"/>
    <n v="11.2"/>
    <n v="1.2"/>
    <n v="5908.02"/>
    <s v="Equipment"/>
    <n v="3733.04"/>
    <n v="3.6"/>
    <x v="17"/>
    <x v="0"/>
    <x v="1"/>
    <n v="3733.04"/>
    <n v="2174.98"/>
    <n v="0.63200000000000001"/>
    <n v="1"/>
  </r>
  <r>
    <x v="2025"/>
    <d v="2026-06-24T00:00:00"/>
    <d v="2026-07-03T19:12:00"/>
    <x v="0"/>
    <s v="36-55"/>
    <s v="Male"/>
    <x v="2"/>
    <s v="Cardiac"/>
    <x v="0"/>
    <n v="9.8000000000000007"/>
    <s v="Yes"/>
    <n v="97"/>
    <x v="145"/>
    <x v="1"/>
    <n v="9.1999999999999993"/>
    <n v="1.2"/>
    <n v="13653.5"/>
    <s v="Labor"/>
    <n v="8089.87"/>
    <n v="3.5"/>
    <x v="17"/>
    <x v="0"/>
    <x v="2"/>
    <n v="8089.87"/>
    <n v="5563.63"/>
    <n v="0.59299999999999997"/>
    <n v="1"/>
  </r>
  <r>
    <x v="2026"/>
    <d v="2026-08-02T00:00:00"/>
    <d v="2026-08-08T14:24:00"/>
    <x v="5"/>
    <s v="56+"/>
    <s v="Female"/>
    <x v="2"/>
    <s v="Infection"/>
    <x v="1"/>
    <n v="6.6"/>
    <s v="No"/>
    <n v="19"/>
    <x v="409"/>
    <x v="0"/>
    <n v="8"/>
    <n v="0"/>
    <n v="23836.32"/>
    <s v="Labor"/>
    <n v="17699.689999999999"/>
    <n v="5"/>
    <x v="21"/>
    <x v="0"/>
    <x v="4"/>
    <n v="17699.689999999999"/>
    <n v="6136.63"/>
    <n v="0.74299999999999999"/>
    <n v="0"/>
  </r>
  <r>
    <x v="2027"/>
    <d v="2025-04-22T00:00:00"/>
    <d v="2025-04-22T19:12:00"/>
    <x v="1"/>
    <s v="18-35"/>
    <s v="Female"/>
    <x v="0"/>
    <s v="Neurological"/>
    <x v="1"/>
    <n v="0.8"/>
    <s v="No"/>
    <n v="75"/>
    <x v="454"/>
    <x v="1"/>
    <n v="13.9"/>
    <n v="1.9"/>
    <n v="1173.46"/>
    <s v="Supplies"/>
    <n v="609.46"/>
    <n v="3"/>
    <x v="10"/>
    <x v="1"/>
    <x v="1"/>
    <n v="609.46"/>
    <n v="564"/>
    <n v="0.51900000000000002"/>
    <n v="0"/>
  </r>
  <r>
    <x v="2028"/>
    <d v="2025-07-23T00:00:00"/>
    <d v="2025-07-27T00:00:00"/>
    <x v="2"/>
    <s v="36-55"/>
    <s v="Male"/>
    <x v="0"/>
    <s v="Injury"/>
    <x v="0"/>
    <n v="4"/>
    <s v="Yes"/>
    <n v="62"/>
    <x v="301"/>
    <x v="1"/>
    <n v="13.3"/>
    <n v="1.3"/>
    <n v="7539.64"/>
    <s v="Supplies"/>
    <n v="3745.08"/>
    <n v="4.2"/>
    <x v="20"/>
    <x v="1"/>
    <x v="2"/>
    <n v="3745.08"/>
    <n v="3794.56"/>
    <n v="0.497"/>
    <n v="1"/>
  </r>
  <r>
    <x v="2029"/>
    <d v="2025-06-16T00:00:00"/>
    <d v="2025-06-18T02:24:00"/>
    <x v="0"/>
    <s v="56+"/>
    <s v="Male"/>
    <x v="1"/>
    <s v="Cardiac"/>
    <x v="0"/>
    <n v="2.1"/>
    <s v="Yes"/>
    <n v="80"/>
    <x v="208"/>
    <x v="1"/>
    <n v="11.7"/>
    <n v="1.7"/>
    <n v="6783.1"/>
    <s v="Equipment"/>
    <n v="4630.1899999999996"/>
    <n v="3.1"/>
    <x v="4"/>
    <x v="1"/>
    <x v="0"/>
    <n v="4630.1899999999996"/>
    <n v="2152.91"/>
    <n v="0.68300000000000005"/>
    <n v="1"/>
  </r>
  <r>
    <x v="2030"/>
    <d v="2026-11-20T00:00:00"/>
    <d v="2026-11-22T07:12:00"/>
    <x v="7"/>
    <s v="18-35"/>
    <s v="Female"/>
    <x v="0"/>
    <s v="Cardiac"/>
    <x v="1"/>
    <n v="2.2999999999999998"/>
    <s v="Yes"/>
    <n v="45"/>
    <x v="582"/>
    <x v="1"/>
    <n v="8.6"/>
    <n v="0.6"/>
    <n v="10751.15"/>
    <s v="Labor"/>
    <n v="6032.99"/>
    <n v="4.2"/>
    <x v="18"/>
    <x v="0"/>
    <x v="3"/>
    <n v="6032.99"/>
    <n v="4718.16"/>
    <n v="0.56100000000000005"/>
    <n v="1"/>
  </r>
  <r>
    <x v="2031"/>
    <d v="2025-10-21T00:00:00"/>
    <d v="2025-10-24T09:36:00"/>
    <x v="3"/>
    <s v="56+"/>
    <s v="Female"/>
    <x v="3"/>
    <s v="Digestive"/>
    <x v="0"/>
    <n v="3.4"/>
    <s v="Yes"/>
    <n v="89"/>
    <x v="561"/>
    <x v="1"/>
    <n v="12"/>
    <n v="2"/>
    <n v="11812.69"/>
    <s v="Equipment"/>
    <n v="6959.32"/>
    <n v="3.4"/>
    <x v="8"/>
    <x v="1"/>
    <x v="1"/>
    <n v="6959.32"/>
    <n v="4853.37"/>
    <n v="0.58899999999999997"/>
    <n v="1"/>
  </r>
  <r>
    <x v="2032"/>
    <d v="2025-01-05T00:00:00"/>
    <d v="2025-01-06T04:48:00"/>
    <x v="6"/>
    <s v="36-55"/>
    <s v="Male"/>
    <x v="1"/>
    <s v="Neurological"/>
    <x v="1"/>
    <n v="1.2"/>
    <s v="No"/>
    <n v="30"/>
    <x v="87"/>
    <x v="2"/>
    <n v="10.8"/>
    <n v="0.8"/>
    <n v="3942.7"/>
    <s v="Labor"/>
    <n v="2295.96"/>
    <n v="4.5999999999999996"/>
    <x v="22"/>
    <x v="1"/>
    <x v="6"/>
    <n v="2295.96"/>
    <n v="1646.74"/>
    <n v="0.58199999999999996"/>
    <n v="0"/>
  </r>
  <r>
    <x v="2033"/>
    <d v="2026-04-09T00:00:00"/>
    <d v="2026-04-14T00:00:00"/>
    <x v="0"/>
    <s v="56+"/>
    <s v="Male"/>
    <x v="2"/>
    <s v="Neurological"/>
    <x v="2"/>
    <n v="5"/>
    <s v="No"/>
    <n v="42"/>
    <x v="595"/>
    <x v="1"/>
    <n v="10.6"/>
    <n v="0.6"/>
    <n v="12287.02"/>
    <s v="Labor"/>
    <n v="7606.34"/>
    <n v="4.0999999999999996"/>
    <x v="12"/>
    <x v="0"/>
    <x v="2"/>
    <n v="7606.34"/>
    <n v="4680.68"/>
    <n v="0.61899999999999999"/>
    <n v="0"/>
  </r>
  <r>
    <x v="2034"/>
    <d v="2025-02-19T00:00:00"/>
    <d v="2025-02-22T19:12:00"/>
    <x v="4"/>
    <s v="18-35"/>
    <s v="Female"/>
    <x v="0"/>
    <s v="Neurological"/>
    <x v="0"/>
    <n v="3.8"/>
    <s v="No"/>
    <n v="86"/>
    <x v="412"/>
    <x v="0"/>
    <n v="14.4"/>
    <n v="2.4"/>
    <n v="18002.87"/>
    <s v="Labor"/>
    <n v="10771.44"/>
    <n v="3"/>
    <x v="13"/>
    <x v="1"/>
    <x v="1"/>
    <n v="10771.44"/>
    <n v="7231.43"/>
    <n v="0.59799999999999998"/>
    <n v="0"/>
  </r>
  <r>
    <x v="2035"/>
    <d v="2026-01-22T00:00:00"/>
    <d v="2026-01-27T00:00:00"/>
    <x v="0"/>
    <s v="18-35"/>
    <s v="Female"/>
    <x v="2"/>
    <s v="Neurological"/>
    <x v="1"/>
    <n v="5"/>
    <s v="Yes"/>
    <n v="44"/>
    <x v="263"/>
    <x v="0"/>
    <n v="9.1999999999999993"/>
    <n v="1.2"/>
    <n v="10657.32"/>
    <s v="Supplies"/>
    <n v="6752.93"/>
    <n v="4.2"/>
    <x v="9"/>
    <x v="0"/>
    <x v="2"/>
    <n v="6752.93"/>
    <n v="3904.39"/>
    <n v="0.63400000000000001"/>
    <n v="1"/>
  </r>
  <r>
    <x v="2036"/>
    <d v="2025-06-13T00:00:00"/>
    <d v="2025-06-17T00:00:00"/>
    <x v="2"/>
    <s v="0-17"/>
    <s v="Female"/>
    <x v="0"/>
    <s v="General"/>
    <x v="0"/>
    <n v="4"/>
    <s v="No"/>
    <n v="64"/>
    <x v="82"/>
    <x v="1"/>
    <n v="10.1"/>
    <n v="2.1"/>
    <n v="6314.86"/>
    <s v="Labor"/>
    <n v="3781.85"/>
    <n v="3.5"/>
    <x v="4"/>
    <x v="1"/>
    <x v="5"/>
    <n v="3781.85"/>
    <n v="2533.0100000000002"/>
    <n v="0.59899999999999998"/>
    <n v="0"/>
  </r>
  <r>
    <x v="2037"/>
    <d v="2026-09-12T00:00:00"/>
    <d v="2026-09-18T21:36:00"/>
    <x v="3"/>
    <s v="56+"/>
    <s v="Female"/>
    <x v="0"/>
    <s v="General"/>
    <x v="1"/>
    <n v="6.9"/>
    <s v="Yes"/>
    <n v="31"/>
    <x v="42"/>
    <x v="1"/>
    <n v="8.6"/>
    <n v="0.6"/>
    <n v="11672.29"/>
    <s v="Supplies"/>
    <n v="7613.58"/>
    <n v="4.3"/>
    <x v="19"/>
    <x v="0"/>
    <x v="6"/>
    <n v="7613.58"/>
    <n v="4058.71"/>
    <n v="0.65200000000000002"/>
    <n v="1"/>
  </r>
  <r>
    <x v="2038"/>
    <d v="2025-02-25T00:00:00"/>
    <d v="2025-02-25T19:12:00"/>
    <x v="1"/>
    <s v="56+"/>
    <s v="Female"/>
    <x v="1"/>
    <s v="Neurological"/>
    <x v="0"/>
    <n v="0.8"/>
    <s v="Yes"/>
    <n v="119"/>
    <x v="459"/>
    <x v="1"/>
    <n v="10.8"/>
    <n v="2.8"/>
    <n v="1896.03"/>
    <s v="Labor"/>
    <n v="1377.83"/>
    <n v="2.4"/>
    <x v="13"/>
    <x v="1"/>
    <x v="1"/>
    <n v="1377.83"/>
    <n v="518.20000000000005"/>
    <n v="0.72699999999999998"/>
    <n v="1"/>
  </r>
  <r>
    <x v="2039"/>
    <d v="2025-09-11T00:00:00"/>
    <d v="2025-09-12T09:36:00"/>
    <x v="7"/>
    <s v="0-17"/>
    <s v="Male"/>
    <x v="0"/>
    <s v="General"/>
    <x v="0"/>
    <n v="1.4"/>
    <s v="No"/>
    <n v="56"/>
    <x v="235"/>
    <x v="1"/>
    <n v="13.7"/>
    <n v="1.7"/>
    <n v="10014"/>
    <s v="Labor"/>
    <n v="5021.2299999999996"/>
    <n v="3.5"/>
    <x v="3"/>
    <x v="1"/>
    <x v="2"/>
    <n v="5021.2299999999996"/>
    <n v="4992.7700000000004"/>
    <n v="0.501"/>
    <n v="0"/>
  </r>
  <r>
    <x v="2040"/>
    <d v="2026-03-23T00:00:00"/>
    <d v="2026-03-30T16:48:00"/>
    <x v="3"/>
    <s v="56+"/>
    <s v="Female"/>
    <x v="2"/>
    <s v="Neurological"/>
    <x v="1"/>
    <n v="7.7"/>
    <s v="Yes"/>
    <n v="72"/>
    <x v="496"/>
    <x v="1"/>
    <n v="8"/>
    <n v="0"/>
    <n v="14035.45"/>
    <s v="Supplies"/>
    <n v="7748.81"/>
    <n v="3.9"/>
    <x v="15"/>
    <x v="0"/>
    <x v="0"/>
    <n v="7748.81"/>
    <n v="6286.64"/>
    <n v="0.55200000000000005"/>
    <n v="1"/>
  </r>
  <r>
    <x v="2041"/>
    <d v="2026-07-16T00:00:00"/>
    <d v="2026-07-16T16:48:00"/>
    <x v="7"/>
    <s v="36-55"/>
    <s v="Other"/>
    <x v="1"/>
    <s v="Cardiac"/>
    <x v="0"/>
    <n v="0.7"/>
    <s v="Yes"/>
    <n v="69"/>
    <x v="413"/>
    <x v="1"/>
    <n v="10.199999999999999"/>
    <n v="2.2000000000000002"/>
    <n v="11758.12"/>
    <s v="Labor"/>
    <n v="7447.32"/>
    <n v="3.4"/>
    <x v="1"/>
    <x v="0"/>
    <x v="3"/>
    <n v="7447.32"/>
    <n v="4310.8"/>
    <n v="0.63300000000000001"/>
    <n v="1"/>
  </r>
  <r>
    <x v="2042"/>
    <d v="2026-06-03T00:00:00"/>
    <d v="2026-06-07T07:12:00"/>
    <x v="1"/>
    <s v="56+"/>
    <s v="Male"/>
    <x v="0"/>
    <s v="Infection"/>
    <x v="2"/>
    <n v="4.3"/>
    <s v="No"/>
    <n v="90"/>
    <x v="657"/>
    <x v="1"/>
    <n v="12"/>
    <n v="0"/>
    <n v="2477.87"/>
    <s v="Supplies"/>
    <n v="1587.44"/>
    <n v="3.9"/>
    <x v="17"/>
    <x v="0"/>
    <x v="1"/>
    <n v="1587.44"/>
    <n v="890.43"/>
    <n v="0.64100000000000001"/>
    <n v="0"/>
  </r>
  <r>
    <x v="2043"/>
    <d v="2026-07-18T00:00:00"/>
    <d v="2026-07-20T02:24:00"/>
    <x v="3"/>
    <s v="0-17"/>
    <s v="Female"/>
    <x v="2"/>
    <s v="Injury"/>
    <x v="0"/>
    <n v="2.1"/>
    <s v="Yes"/>
    <n v="61"/>
    <x v="374"/>
    <x v="0"/>
    <n v="13.8"/>
    <n v="1.8"/>
    <n v="6945.83"/>
    <s v="Labor"/>
    <n v="4311.83"/>
    <n v="3.7"/>
    <x v="1"/>
    <x v="0"/>
    <x v="5"/>
    <n v="4311.83"/>
    <n v="2634"/>
    <n v="0.621"/>
    <n v="1"/>
  </r>
  <r>
    <x v="2044"/>
    <d v="2026-11-07T00:00:00"/>
    <d v="2026-11-09T21:36:00"/>
    <x v="7"/>
    <s v="18-35"/>
    <s v="Male"/>
    <x v="2"/>
    <s v="General"/>
    <x v="0"/>
    <n v="2.9"/>
    <s v="No"/>
    <n v="35"/>
    <x v="486"/>
    <x v="1"/>
    <n v="9"/>
    <n v="1"/>
    <n v="9571.7099999999991"/>
    <s v="Labor"/>
    <n v="6579.4"/>
    <n v="3.8"/>
    <x v="18"/>
    <x v="0"/>
    <x v="6"/>
    <n v="6579.4"/>
    <n v="2992.31"/>
    <n v="0.68700000000000006"/>
    <n v="0"/>
  </r>
  <r>
    <x v="2045"/>
    <d v="2025-07-24T00:00:00"/>
    <d v="2025-07-25T07:12:00"/>
    <x v="7"/>
    <s v="36-55"/>
    <s v="Male"/>
    <x v="2"/>
    <s v="Neurological"/>
    <x v="0"/>
    <n v="1.3"/>
    <s v="No"/>
    <n v="40"/>
    <x v="301"/>
    <x v="0"/>
    <n v="11.7"/>
    <n v="1.7"/>
    <n v="12916.25"/>
    <s v="Supplies"/>
    <n v="6861.25"/>
    <n v="3.6"/>
    <x v="20"/>
    <x v="1"/>
    <x v="2"/>
    <n v="6861.25"/>
    <n v="6055"/>
    <n v="0.53100000000000003"/>
    <n v="0"/>
  </r>
  <r>
    <x v="2046"/>
    <d v="2026-04-03T00:00:00"/>
    <d v="2026-04-06T16:48:00"/>
    <x v="3"/>
    <s v="0-17"/>
    <s v="Female"/>
    <x v="1"/>
    <s v="Injury"/>
    <x v="1"/>
    <n v="3.7"/>
    <s v="Yes"/>
    <n v="95"/>
    <x v="532"/>
    <x v="1"/>
    <n v="8.8000000000000007"/>
    <n v="0.8"/>
    <n v="11663.09"/>
    <s v="Equipment"/>
    <n v="6775.56"/>
    <n v="3.4"/>
    <x v="12"/>
    <x v="0"/>
    <x v="3"/>
    <n v="6775.56"/>
    <n v="4887.53"/>
    <n v="0.58099999999999996"/>
    <n v="1"/>
  </r>
  <r>
    <x v="2047"/>
    <d v="2025-12-26T00:00:00"/>
    <d v="2025-12-26T16:48:00"/>
    <x v="1"/>
    <s v="36-55"/>
    <s v="Male"/>
    <x v="3"/>
    <s v="Digestive"/>
    <x v="0"/>
    <n v="0.7"/>
    <s v="Yes"/>
    <n v="89"/>
    <x v="400"/>
    <x v="1"/>
    <n v="9.1999999999999993"/>
    <n v="1.2"/>
    <n v="1533.14"/>
    <s v="Labor"/>
    <n v="1023.67"/>
    <n v="2.8"/>
    <x v="7"/>
    <x v="1"/>
    <x v="3"/>
    <n v="1023.67"/>
    <n v="509.47"/>
    <n v="0.66800000000000004"/>
    <n v="1"/>
  </r>
  <r>
    <x v="2048"/>
    <d v="2025-12-17T00:00:00"/>
    <d v="2025-12-19T07:12:00"/>
    <x v="5"/>
    <s v="36-55"/>
    <s v="Male"/>
    <x v="2"/>
    <s v="Cardiac"/>
    <x v="1"/>
    <n v="2.2999999999999998"/>
    <s v="Yes"/>
    <n v="45"/>
    <x v="689"/>
    <x v="2"/>
    <n v="14.7"/>
    <n v="2.7"/>
    <n v="24995.23"/>
    <s v="Supplies"/>
    <n v="16706.439999999999"/>
    <n v="3.3"/>
    <x v="7"/>
    <x v="1"/>
    <x v="1"/>
    <n v="16706.439999999999"/>
    <n v="8288.7900000000009"/>
    <n v="0.66800000000000004"/>
    <n v="1"/>
  </r>
  <r>
    <x v="2049"/>
    <d v="2026-12-11T00:00:00"/>
    <d v="2026-12-12T09:36:00"/>
    <x v="4"/>
    <s v="18-35"/>
    <s v="Female"/>
    <x v="2"/>
    <s v="Injury"/>
    <x v="0"/>
    <n v="1.4"/>
    <s v="Yes"/>
    <n v="62"/>
    <x v="53"/>
    <x v="1"/>
    <n v="8.8000000000000007"/>
    <n v="0.8"/>
    <n v="10974.35"/>
    <s v="Labor"/>
    <n v="5334.17"/>
    <n v="3.9"/>
    <x v="2"/>
    <x v="0"/>
    <x v="3"/>
    <n v="5334.17"/>
    <n v="5640.18"/>
    <n v="0.48599999999999999"/>
    <n v="1"/>
  </r>
  <r>
    <x v="2050"/>
    <d v="2026-10-14T00:00:00"/>
    <d v="2026-10-15T12:00:00"/>
    <x v="2"/>
    <s v="18-35"/>
    <s v="Male"/>
    <x v="2"/>
    <s v="Cardiac"/>
    <x v="0"/>
    <n v="1.5"/>
    <s v="No"/>
    <n v="68"/>
    <x v="385"/>
    <x v="2"/>
    <n v="13.3"/>
    <n v="1.3"/>
    <n v="5388.27"/>
    <s v="Supplies"/>
    <n v="2915.02"/>
    <n v="3.5"/>
    <x v="0"/>
    <x v="0"/>
    <x v="1"/>
    <n v="2915.02"/>
    <n v="2473.25"/>
    <n v="0.54100000000000004"/>
    <n v="0"/>
  </r>
  <r>
    <x v="2051"/>
    <d v="2025-07-20T00:00:00"/>
    <d v="2025-07-21T14:24:00"/>
    <x v="1"/>
    <s v="56+"/>
    <s v="Female"/>
    <x v="1"/>
    <s v="Respiratory"/>
    <x v="1"/>
    <n v="1.6"/>
    <s v="Yes"/>
    <n v="81"/>
    <x v="224"/>
    <x v="0"/>
    <n v="8.3000000000000007"/>
    <n v="0.3"/>
    <n v="1831.53"/>
    <s v="Equipment"/>
    <n v="1110.3499999999999"/>
    <n v="3.9"/>
    <x v="20"/>
    <x v="1"/>
    <x v="6"/>
    <n v="1110.3499999999999"/>
    <n v="721.18"/>
    <n v="0.60599999999999998"/>
    <n v="1"/>
  </r>
  <r>
    <x v="2052"/>
    <d v="2025-08-28T00:00:00"/>
    <d v="2025-09-02T21:36:00"/>
    <x v="4"/>
    <s v="18-35"/>
    <s v="Male"/>
    <x v="2"/>
    <s v="Infection"/>
    <x v="0"/>
    <n v="5.9"/>
    <s v="Yes"/>
    <n v="136"/>
    <x v="84"/>
    <x v="1"/>
    <n v="10.199999999999999"/>
    <n v="2.2000000000000002"/>
    <n v="22248.31"/>
    <s v="Labor"/>
    <n v="14589.37"/>
    <n v="2.2999999999999998"/>
    <x v="14"/>
    <x v="1"/>
    <x v="2"/>
    <n v="14589.37"/>
    <n v="7658.94"/>
    <n v="0.65600000000000003"/>
    <n v="1"/>
  </r>
  <r>
    <x v="2053"/>
    <d v="2026-06-21T00:00:00"/>
    <d v="2026-06-23T00:00:00"/>
    <x v="4"/>
    <s v="18-35"/>
    <s v="Male"/>
    <x v="0"/>
    <s v="Respiratory"/>
    <x v="0"/>
    <n v="2"/>
    <s v="Yes"/>
    <n v="79"/>
    <x v="154"/>
    <x v="0"/>
    <n v="10.9"/>
    <n v="2.9"/>
    <n v="11945.69"/>
    <s v="Labor"/>
    <n v="6963.23"/>
    <n v="3.5"/>
    <x v="17"/>
    <x v="0"/>
    <x v="4"/>
    <n v="6963.23"/>
    <n v="4982.46"/>
    <n v="0.58299999999999996"/>
    <n v="1"/>
  </r>
  <r>
    <x v="2054"/>
    <d v="2026-03-23T00:00:00"/>
    <d v="2026-03-26T04:48:00"/>
    <x v="4"/>
    <s v="36-55"/>
    <s v="Male"/>
    <x v="0"/>
    <s v="Cardiac"/>
    <x v="2"/>
    <n v="3.2"/>
    <s v="Yes"/>
    <n v="47"/>
    <x v="414"/>
    <x v="1"/>
    <n v="13.7"/>
    <n v="1.7"/>
    <n v="12210.42"/>
    <s v="Supplies"/>
    <n v="7530.27"/>
    <n v="3.7"/>
    <x v="15"/>
    <x v="0"/>
    <x v="4"/>
    <n v="7530.27"/>
    <n v="4680.1499999999996"/>
    <n v="0.61699999999999999"/>
    <n v="1"/>
  </r>
  <r>
    <x v="2055"/>
    <d v="2025-12-04T00:00:00"/>
    <d v="2025-12-05T21:36:00"/>
    <x v="1"/>
    <s v="36-55"/>
    <s v="Female"/>
    <x v="3"/>
    <s v="General"/>
    <x v="1"/>
    <n v="1.9"/>
    <s v="Yes"/>
    <n v="81"/>
    <x v="375"/>
    <x v="0"/>
    <n v="11.1"/>
    <n v="1.1000000000000001"/>
    <n v="1977.65"/>
    <s v="Labor"/>
    <n v="989.15"/>
    <n v="3.5"/>
    <x v="7"/>
    <x v="1"/>
    <x v="2"/>
    <n v="989.15"/>
    <n v="988.5"/>
    <n v="0.5"/>
    <n v="1"/>
  </r>
  <r>
    <x v="2056"/>
    <d v="2025-05-04T00:00:00"/>
    <d v="2025-05-06T02:24:00"/>
    <x v="2"/>
    <s v="56+"/>
    <s v="Female"/>
    <x v="0"/>
    <s v="Digestive"/>
    <x v="1"/>
    <n v="2.1"/>
    <s v="No"/>
    <n v="23"/>
    <x v="119"/>
    <x v="1"/>
    <n v="13.7"/>
    <n v="1.7"/>
    <n v="7288.58"/>
    <s v="Labor"/>
    <n v="3769.79"/>
    <n v="3.2"/>
    <x v="16"/>
    <x v="1"/>
    <x v="4"/>
    <n v="3769.79"/>
    <n v="3518.79"/>
    <n v="0.51700000000000002"/>
    <n v="0"/>
  </r>
  <r>
    <x v="2057"/>
    <d v="2026-10-05T00:00:00"/>
    <d v="2026-10-14T19:12:00"/>
    <x v="4"/>
    <s v="56+"/>
    <s v="Female"/>
    <x v="2"/>
    <s v="Respiratory"/>
    <x v="1"/>
    <n v="9.8000000000000007"/>
    <s v="Yes"/>
    <n v="67"/>
    <x v="527"/>
    <x v="1"/>
    <n v="8.5"/>
    <n v="0.5"/>
    <n v="22353.22"/>
    <s v="Labor"/>
    <n v="13574.22"/>
    <n v="4.2"/>
    <x v="0"/>
    <x v="0"/>
    <x v="0"/>
    <n v="13574.22"/>
    <n v="8779"/>
    <n v="0.60699999999999998"/>
    <n v="1"/>
  </r>
  <r>
    <x v="2058"/>
    <d v="2026-06-29T00:00:00"/>
    <d v="2026-07-12T02:24:00"/>
    <x v="0"/>
    <s v="0-17"/>
    <s v="Female"/>
    <x v="1"/>
    <s v="Cardiac"/>
    <x v="1"/>
    <n v="13.1"/>
    <s v="Yes"/>
    <n v="54"/>
    <x v="313"/>
    <x v="1"/>
    <n v="8.3000000000000007"/>
    <n v="0.3"/>
    <n v="16413.98"/>
    <s v="Supplies"/>
    <n v="10444.69"/>
    <n v="3.8"/>
    <x v="17"/>
    <x v="0"/>
    <x v="4"/>
    <n v="10444.69"/>
    <n v="5969.29"/>
    <n v="0.63600000000000001"/>
    <n v="1"/>
  </r>
  <r>
    <x v="2059"/>
    <d v="2025-09-18T00:00:00"/>
    <d v="2025-09-19T12:00:00"/>
    <x v="2"/>
    <s v="18-35"/>
    <s v="Male"/>
    <x v="0"/>
    <s v="Respiratory"/>
    <x v="1"/>
    <n v="1.5"/>
    <s v="Yes"/>
    <n v="26"/>
    <x v="337"/>
    <x v="0"/>
    <n v="12"/>
    <n v="0"/>
    <n v="4167.76"/>
    <s v="Supplies"/>
    <n v="1861.82"/>
    <n v="4.4000000000000004"/>
    <x v="3"/>
    <x v="1"/>
    <x v="2"/>
    <n v="1861.82"/>
    <n v="2305.94"/>
    <n v="0.44700000000000001"/>
    <n v="1"/>
  </r>
  <r>
    <x v="2060"/>
    <d v="2026-04-28T00:00:00"/>
    <d v="2026-04-30T02:24:00"/>
    <x v="3"/>
    <s v="56+"/>
    <s v="Female"/>
    <x v="2"/>
    <s v="Cardiac"/>
    <x v="1"/>
    <n v="2.1"/>
    <s v="No"/>
    <n v="59"/>
    <x v="649"/>
    <x v="2"/>
    <n v="8.3000000000000007"/>
    <n v="0.3"/>
    <n v="6023.25"/>
    <s v="Labor"/>
    <n v="4107.5200000000004"/>
    <n v="4.5999999999999996"/>
    <x v="12"/>
    <x v="0"/>
    <x v="1"/>
    <n v="4107.5200000000004"/>
    <n v="1915.73"/>
    <n v="0.68200000000000005"/>
    <n v="0"/>
  </r>
  <r>
    <x v="2061"/>
    <d v="2026-03-25T00:00:00"/>
    <d v="2026-04-02T14:24:00"/>
    <x v="3"/>
    <s v="56+"/>
    <s v="Male"/>
    <x v="0"/>
    <s v="Infection"/>
    <x v="1"/>
    <n v="8.6"/>
    <s v="Yes"/>
    <n v="52"/>
    <x v="116"/>
    <x v="0"/>
    <n v="9.6"/>
    <n v="1.6"/>
    <n v="13776.19"/>
    <s v="Labor"/>
    <n v="8180.15"/>
    <n v="3.6"/>
    <x v="15"/>
    <x v="0"/>
    <x v="2"/>
    <n v="8180.15"/>
    <n v="5596.04"/>
    <n v="0.59399999999999997"/>
    <n v="1"/>
  </r>
  <r>
    <x v="2062"/>
    <d v="2026-08-11T00:00:00"/>
    <d v="2026-08-11T19:12:00"/>
    <x v="1"/>
    <s v="36-55"/>
    <s v="Male"/>
    <x v="3"/>
    <s v="Digestive"/>
    <x v="0"/>
    <n v="0.8"/>
    <s v="Yes"/>
    <n v="114"/>
    <x v="575"/>
    <x v="2"/>
    <n v="11.3"/>
    <n v="1.3"/>
    <n v="1493.8"/>
    <s v="Labor"/>
    <n v="767.22"/>
    <n v="3.3"/>
    <x v="21"/>
    <x v="0"/>
    <x v="0"/>
    <n v="767.22"/>
    <n v="726.58"/>
    <n v="0.51400000000000001"/>
    <n v="1"/>
  </r>
  <r>
    <x v="2063"/>
    <d v="2026-11-27T00:00:00"/>
    <d v="2026-12-02T04:48:00"/>
    <x v="2"/>
    <s v="0-17"/>
    <s v="Female"/>
    <x v="0"/>
    <s v="Infection"/>
    <x v="2"/>
    <n v="5.2"/>
    <s v="Yes"/>
    <n v="70"/>
    <x v="549"/>
    <x v="1"/>
    <n v="9"/>
    <n v="1"/>
    <n v="7312.75"/>
    <s v="Labor"/>
    <n v="3887.37"/>
    <n v="3.8"/>
    <x v="18"/>
    <x v="0"/>
    <x v="3"/>
    <n v="3887.37"/>
    <n v="3425.38"/>
    <n v="0.53200000000000003"/>
    <n v="1"/>
  </r>
  <r>
    <x v="2064"/>
    <d v="2025-05-06T00:00:00"/>
    <d v="2025-05-07T04:48:00"/>
    <x v="1"/>
    <s v="18-35"/>
    <s v="Male"/>
    <x v="2"/>
    <s v="Infection"/>
    <x v="1"/>
    <n v="1.2"/>
    <s v="Yes"/>
    <n v="66"/>
    <x v="55"/>
    <x v="1"/>
    <n v="13.7"/>
    <n v="1.7"/>
    <n v="2300.4299999999998"/>
    <s v="Labor"/>
    <n v="1246.6400000000001"/>
    <n v="3.5"/>
    <x v="16"/>
    <x v="1"/>
    <x v="1"/>
    <n v="1246.6400000000001"/>
    <n v="1053.79"/>
    <n v="0.54200000000000004"/>
    <n v="1"/>
  </r>
  <r>
    <x v="2065"/>
    <d v="2026-09-23T00:00:00"/>
    <d v="2026-09-25T21:36:00"/>
    <x v="3"/>
    <s v="0-17"/>
    <s v="Female"/>
    <x v="2"/>
    <s v="Cardiac"/>
    <x v="0"/>
    <n v="2.9"/>
    <s v="No"/>
    <n v="68"/>
    <x v="70"/>
    <x v="0"/>
    <n v="15.1"/>
    <n v="3.1"/>
    <n v="8889.9699999999993"/>
    <s v="Labor"/>
    <n v="5337.31"/>
    <n v="3.1"/>
    <x v="19"/>
    <x v="0"/>
    <x v="1"/>
    <n v="5337.31"/>
    <n v="3552.66"/>
    <n v="0.6"/>
    <n v="0"/>
  </r>
  <r>
    <x v="2066"/>
    <d v="2026-06-30T00:00:00"/>
    <d v="2026-07-04T21:36:00"/>
    <x v="7"/>
    <s v="56+"/>
    <s v="Male"/>
    <x v="1"/>
    <s v="Injury"/>
    <x v="1"/>
    <n v="4.9000000000000004"/>
    <s v="Yes"/>
    <n v="21"/>
    <x v="485"/>
    <x v="1"/>
    <n v="11.3"/>
    <n v="1.3"/>
    <n v="14766.41"/>
    <s v="Labor"/>
    <n v="9289.26"/>
    <n v="3.2"/>
    <x v="17"/>
    <x v="0"/>
    <x v="0"/>
    <n v="9289.26"/>
    <n v="5477.15"/>
    <n v="0.629"/>
    <n v="1"/>
  </r>
  <r>
    <x v="2067"/>
    <d v="2026-08-16T00:00:00"/>
    <d v="2026-08-25T07:12:00"/>
    <x v="0"/>
    <s v="0-17"/>
    <s v="Female"/>
    <x v="0"/>
    <s v="Respiratory"/>
    <x v="0"/>
    <n v="9.3000000000000007"/>
    <s v="Yes"/>
    <n v="89"/>
    <x v="523"/>
    <x v="0"/>
    <n v="9.8000000000000007"/>
    <n v="1.8"/>
    <n v="16497.919999999998"/>
    <s v="Equipment"/>
    <n v="10201.82"/>
    <n v="2.8"/>
    <x v="21"/>
    <x v="0"/>
    <x v="4"/>
    <n v="10201.82"/>
    <n v="6296.1"/>
    <n v="0.61799999999999999"/>
    <n v="1"/>
  </r>
  <r>
    <x v="2068"/>
    <d v="2025-01-04T00:00:00"/>
    <d v="2025-01-06T02:24:00"/>
    <x v="1"/>
    <s v="18-35"/>
    <s v="Male"/>
    <x v="2"/>
    <s v="General"/>
    <x v="1"/>
    <n v="2.1"/>
    <s v="Yes"/>
    <n v="63"/>
    <x v="87"/>
    <x v="1"/>
    <n v="8"/>
    <n v="0"/>
    <n v="2234.4899999999998"/>
    <s v="Labor"/>
    <n v="1194.73"/>
    <n v="4"/>
    <x v="22"/>
    <x v="1"/>
    <x v="6"/>
    <n v="1194.73"/>
    <n v="1039.76"/>
    <n v="0.53500000000000003"/>
    <n v="1"/>
  </r>
  <r>
    <x v="2069"/>
    <d v="2025-08-20T00:00:00"/>
    <d v="2025-08-22T14:24:00"/>
    <x v="2"/>
    <s v="36-55"/>
    <s v="Other"/>
    <x v="0"/>
    <s v="Respiratory"/>
    <x v="2"/>
    <n v="2.6"/>
    <s v="Yes"/>
    <n v="46"/>
    <x v="625"/>
    <x v="1"/>
    <n v="11.2"/>
    <n v="1.2"/>
    <n v="4646.75"/>
    <s v="Equipment"/>
    <n v="2738.53"/>
    <n v="3.6"/>
    <x v="14"/>
    <x v="1"/>
    <x v="1"/>
    <n v="2738.53"/>
    <n v="1908.22"/>
    <n v="0.58899999999999997"/>
    <n v="1"/>
  </r>
  <r>
    <x v="2070"/>
    <d v="2026-03-28T00:00:00"/>
    <d v="2026-04-01T21:36:00"/>
    <x v="4"/>
    <s v="36-55"/>
    <s v="Male"/>
    <x v="0"/>
    <s v="Respiratory"/>
    <x v="0"/>
    <n v="4.9000000000000004"/>
    <s v="Yes"/>
    <n v="106"/>
    <x v="315"/>
    <x v="1"/>
    <n v="9.9"/>
    <n v="1.9"/>
    <n v="17299.77"/>
    <s v="Labor"/>
    <n v="9265.08"/>
    <n v="3.2"/>
    <x v="15"/>
    <x v="0"/>
    <x v="5"/>
    <n v="9265.08"/>
    <n v="8034.69"/>
    <n v="0.53600000000000003"/>
    <n v="1"/>
  </r>
  <r>
    <x v="2071"/>
    <d v="2025-03-28T00:00:00"/>
    <d v="2025-03-29T21:36:00"/>
    <x v="1"/>
    <s v="36-55"/>
    <s v="Female"/>
    <x v="1"/>
    <s v="Digestive"/>
    <x v="2"/>
    <n v="1.9"/>
    <s v="No"/>
    <n v="63"/>
    <x v="420"/>
    <x v="0"/>
    <n v="12.9"/>
    <n v="0.9"/>
    <n v="2288.77"/>
    <s v="Supplies"/>
    <n v="1160.5899999999999"/>
    <n v="3.3"/>
    <x v="23"/>
    <x v="1"/>
    <x v="5"/>
    <n v="1160.5899999999999"/>
    <n v="1128.18"/>
    <n v="0.50700000000000001"/>
    <n v="0"/>
  </r>
  <r>
    <x v="2072"/>
    <d v="2025-09-30T00:00:00"/>
    <d v="2025-10-01T04:48:00"/>
    <x v="1"/>
    <s v="36-55"/>
    <s v="Female"/>
    <x v="0"/>
    <s v="Respiratory"/>
    <x v="0"/>
    <n v="1.2"/>
    <s v="No"/>
    <n v="91"/>
    <x v="192"/>
    <x v="1"/>
    <n v="9.1"/>
    <n v="1.1000000000000001"/>
    <n v="2192.92"/>
    <s v="Equipment"/>
    <n v="1182.92"/>
    <n v="3.6"/>
    <x v="3"/>
    <x v="1"/>
    <x v="0"/>
    <n v="1182.92"/>
    <n v="1010"/>
    <n v="0.53900000000000003"/>
    <n v="0"/>
  </r>
  <r>
    <x v="2073"/>
    <d v="2026-12-25T00:00:00"/>
    <d v="2026-12-27T21:36:00"/>
    <x v="1"/>
    <s v="56+"/>
    <s v="Female"/>
    <x v="1"/>
    <s v="Infection"/>
    <x v="0"/>
    <n v="2.9"/>
    <s v="No"/>
    <n v="118"/>
    <x v="377"/>
    <x v="1"/>
    <n v="9.8000000000000007"/>
    <n v="1.8"/>
    <n v="2350.4499999999998"/>
    <s v="Labor"/>
    <n v="1173.97"/>
    <n v="2.2000000000000002"/>
    <x v="2"/>
    <x v="0"/>
    <x v="3"/>
    <n v="1173.97"/>
    <n v="1176.48"/>
    <n v="0.499"/>
    <n v="0"/>
  </r>
  <r>
    <x v="2074"/>
    <d v="2025-07-26T00:00:00"/>
    <d v="2025-07-26T12:00:00"/>
    <x v="4"/>
    <s v="18-35"/>
    <s v="Female"/>
    <x v="1"/>
    <s v="Injury"/>
    <x v="0"/>
    <n v="0.5"/>
    <s v="No"/>
    <n v="98"/>
    <x v="399"/>
    <x v="1"/>
    <n v="11.9"/>
    <n v="1.9"/>
    <n v="12269.74"/>
    <s v="Supplies"/>
    <n v="7937.01"/>
    <n v="3.4"/>
    <x v="20"/>
    <x v="1"/>
    <x v="5"/>
    <n v="7937.01"/>
    <n v="4332.7299999999996"/>
    <n v="0.64700000000000002"/>
    <n v="0"/>
  </r>
  <r>
    <x v="2075"/>
    <d v="2026-11-25T00:00:00"/>
    <d v="2026-11-27T00:00:00"/>
    <x v="3"/>
    <s v="36-55"/>
    <s v="Female"/>
    <x v="3"/>
    <s v="Respiratory"/>
    <x v="0"/>
    <n v="2"/>
    <s v="No"/>
    <n v="86"/>
    <x v="341"/>
    <x v="1"/>
    <n v="9.1"/>
    <n v="1.1000000000000001"/>
    <n v="8823.01"/>
    <s v="Supplies"/>
    <n v="4585.46"/>
    <n v="3.4"/>
    <x v="18"/>
    <x v="0"/>
    <x v="1"/>
    <n v="4585.46"/>
    <n v="4237.55"/>
    <n v="0.52"/>
    <n v="0"/>
  </r>
  <r>
    <x v="2076"/>
    <d v="2026-11-13T00:00:00"/>
    <d v="2026-11-17T21:36:00"/>
    <x v="3"/>
    <s v="18-35"/>
    <s v="Female"/>
    <x v="2"/>
    <s v="Injury"/>
    <x v="1"/>
    <n v="4.9000000000000004"/>
    <s v="Yes"/>
    <n v="43"/>
    <x v="623"/>
    <x v="2"/>
    <n v="10"/>
    <n v="0"/>
    <n v="12336.93"/>
    <s v="Equipment"/>
    <n v="8670.17"/>
    <n v="4.7"/>
    <x v="18"/>
    <x v="0"/>
    <x v="5"/>
    <n v="8670.17"/>
    <n v="3666.76"/>
    <n v="0.70299999999999996"/>
    <n v="1"/>
  </r>
  <r>
    <x v="2077"/>
    <d v="2025-11-13T00:00:00"/>
    <d v="2025-11-13T16:48:00"/>
    <x v="1"/>
    <s v="18-35"/>
    <s v="Female"/>
    <x v="0"/>
    <s v="Cardiac"/>
    <x v="1"/>
    <n v="0.7"/>
    <s v="Yes"/>
    <n v="49"/>
    <x v="471"/>
    <x v="1"/>
    <n v="12.8"/>
    <n v="0.8"/>
    <n v="1467.32"/>
    <s v="Labor"/>
    <n v="722.72"/>
    <n v="3.9"/>
    <x v="6"/>
    <x v="1"/>
    <x v="2"/>
    <n v="722.72"/>
    <n v="744.6"/>
    <n v="0.49299999999999999"/>
    <n v="1"/>
  </r>
  <r>
    <x v="2078"/>
    <d v="2025-07-13T00:00:00"/>
    <d v="2025-07-20T02:24:00"/>
    <x v="2"/>
    <s v="36-55"/>
    <s v="Male"/>
    <x v="2"/>
    <s v="Cardiac"/>
    <x v="0"/>
    <n v="7.1"/>
    <s v="Yes"/>
    <n v="52"/>
    <x v="378"/>
    <x v="2"/>
    <n v="10.7"/>
    <n v="2.7"/>
    <n v="6340.67"/>
    <s v="Labor"/>
    <n v="4315.93"/>
    <n v="3.6"/>
    <x v="20"/>
    <x v="1"/>
    <x v="6"/>
    <n v="4315.93"/>
    <n v="2024.74"/>
    <n v="0.68100000000000005"/>
    <n v="1"/>
  </r>
  <r>
    <x v="2079"/>
    <d v="2026-06-30T00:00:00"/>
    <d v="2026-07-02T14:24:00"/>
    <x v="4"/>
    <s v="36-55"/>
    <s v="Female"/>
    <x v="3"/>
    <s v="Digestive"/>
    <x v="0"/>
    <n v="2.6"/>
    <s v="No"/>
    <n v="67"/>
    <x v="417"/>
    <x v="1"/>
    <n v="9.3000000000000007"/>
    <n v="1.3"/>
    <n v="14025.29"/>
    <s v="Equipment"/>
    <n v="7569.26"/>
    <n v="4"/>
    <x v="17"/>
    <x v="0"/>
    <x v="1"/>
    <n v="7569.26"/>
    <n v="6456.03"/>
    <n v="0.54"/>
    <n v="0"/>
  </r>
  <r>
    <x v="2080"/>
    <d v="2025-08-26T00:00:00"/>
    <d v="2025-08-30T14:24:00"/>
    <x v="4"/>
    <s v="56+"/>
    <s v="Female"/>
    <x v="1"/>
    <s v="Respiratory"/>
    <x v="1"/>
    <n v="4.5999999999999996"/>
    <s v="Yes"/>
    <n v="70"/>
    <x v="95"/>
    <x v="1"/>
    <n v="8.6999999999999993"/>
    <n v="0.7"/>
    <n v="14388.03"/>
    <s v="Labor"/>
    <n v="11227.07"/>
    <n v="3.8"/>
    <x v="14"/>
    <x v="1"/>
    <x v="0"/>
    <n v="11227.07"/>
    <n v="3160.96"/>
    <n v="0.78"/>
    <n v="1"/>
  </r>
  <r>
    <x v="2081"/>
    <d v="2025-01-18T00:00:00"/>
    <d v="2025-01-19T12:00:00"/>
    <x v="2"/>
    <s v="36-55"/>
    <s v="Female"/>
    <x v="2"/>
    <s v="Neurological"/>
    <x v="1"/>
    <n v="1.5"/>
    <s v="No"/>
    <n v="45"/>
    <x v="64"/>
    <x v="1"/>
    <n v="10.9"/>
    <n v="0.9"/>
    <n v="5007.13"/>
    <s v="Equipment"/>
    <n v="3129.66"/>
    <n v="3.8"/>
    <x v="22"/>
    <x v="1"/>
    <x v="5"/>
    <n v="3129.66"/>
    <n v="1877.47"/>
    <n v="0.625"/>
    <n v="0"/>
  </r>
  <r>
    <x v="2082"/>
    <d v="2026-10-19T00:00:00"/>
    <d v="2026-10-19T21:36:00"/>
    <x v="1"/>
    <s v="56+"/>
    <s v="Male"/>
    <x v="3"/>
    <s v="Digestive"/>
    <x v="2"/>
    <n v="0.9"/>
    <s v="No"/>
    <n v="64"/>
    <x v="0"/>
    <x v="0"/>
    <n v="13.7"/>
    <n v="1.7"/>
    <n v="1561.26"/>
    <s v="Supplies"/>
    <n v="979.68"/>
    <n v="3.5"/>
    <x v="0"/>
    <x v="0"/>
    <x v="0"/>
    <n v="979.68"/>
    <n v="581.58000000000004"/>
    <n v="0.627"/>
    <n v="0"/>
  </r>
  <r>
    <x v="2083"/>
    <d v="2026-03-13T00:00:00"/>
    <d v="2026-03-13T04:48:00"/>
    <x v="1"/>
    <s v="36-55"/>
    <s v="Female"/>
    <x v="1"/>
    <s v="Infection"/>
    <x v="0"/>
    <n v="0.2"/>
    <s v="No"/>
    <n v="92"/>
    <x v="78"/>
    <x v="1"/>
    <n v="12.7"/>
    <n v="0.7"/>
    <n v="1492.06"/>
    <s v="Labor"/>
    <n v="743.17"/>
    <n v="3.6"/>
    <x v="15"/>
    <x v="0"/>
    <x v="5"/>
    <n v="743.17"/>
    <n v="748.89"/>
    <n v="0.498"/>
    <n v="0"/>
  </r>
  <r>
    <x v="2084"/>
    <d v="2025-05-12T00:00:00"/>
    <d v="2025-05-12T07:12:00"/>
    <x v="1"/>
    <s v="36-55"/>
    <s v="Male"/>
    <x v="3"/>
    <s v="Digestive"/>
    <x v="2"/>
    <n v="0.3"/>
    <s v="Yes"/>
    <n v="84"/>
    <x v="308"/>
    <x v="0"/>
    <n v="8.4"/>
    <n v="0.4"/>
    <n v="2595.7800000000002"/>
    <s v="Labor"/>
    <n v="1455.3"/>
    <n v="4.4000000000000004"/>
    <x v="16"/>
    <x v="1"/>
    <x v="0"/>
    <n v="1455.3"/>
    <n v="1140.48"/>
    <n v="0.56100000000000005"/>
    <n v="1"/>
  </r>
  <r>
    <x v="2085"/>
    <d v="2025-10-20T00:00:00"/>
    <d v="2025-10-31T04:48:00"/>
    <x v="7"/>
    <s v="36-55"/>
    <s v="Female"/>
    <x v="1"/>
    <s v="Respiratory"/>
    <x v="0"/>
    <n v="11.2"/>
    <s v="Yes"/>
    <n v="64"/>
    <x v="345"/>
    <x v="1"/>
    <n v="8.6999999999999993"/>
    <n v="0.7"/>
    <n v="17630.13"/>
    <s v="Labor"/>
    <n v="10658.36"/>
    <n v="3.7"/>
    <x v="8"/>
    <x v="1"/>
    <x v="4"/>
    <n v="10658.36"/>
    <n v="6971.77"/>
    <n v="0.60499999999999998"/>
    <n v="1"/>
  </r>
  <r>
    <x v="2086"/>
    <d v="2025-06-25T00:00:00"/>
    <d v="2025-06-26T00:00:00"/>
    <x v="1"/>
    <s v="18-35"/>
    <s v="Male"/>
    <x v="1"/>
    <s v="Infection"/>
    <x v="0"/>
    <n v="1"/>
    <s v="Yes"/>
    <n v="90"/>
    <x v="665"/>
    <x v="1"/>
    <n v="13.1"/>
    <n v="1.1000000000000001"/>
    <n v="1558.35"/>
    <s v="Labor"/>
    <n v="894.42"/>
    <n v="3.5"/>
    <x v="4"/>
    <x v="1"/>
    <x v="1"/>
    <n v="894.42"/>
    <n v="663.93"/>
    <n v="0.57399999999999995"/>
    <n v="1"/>
  </r>
  <r>
    <x v="2087"/>
    <d v="2026-06-08T00:00:00"/>
    <d v="2026-06-10T09:36:00"/>
    <x v="7"/>
    <s v="18-35"/>
    <s v="Female"/>
    <x v="1"/>
    <s v="Respiratory"/>
    <x v="2"/>
    <n v="2.4"/>
    <s v="Yes"/>
    <n v="81"/>
    <x v="680"/>
    <x v="1"/>
    <n v="8"/>
    <n v="0"/>
    <n v="10344.799999999999"/>
    <s v="Labor"/>
    <n v="7203.67"/>
    <n v="3.4"/>
    <x v="17"/>
    <x v="0"/>
    <x v="0"/>
    <n v="7203.67"/>
    <n v="3141.13"/>
    <n v="0.69599999999999995"/>
    <n v="1"/>
  </r>
  <r>
    <x v="2088"/>
    <d v="2026-04-13T00:00:00"/>
    <d v="2026-04-13T16:48:00"/>
    <x v="6"/>
    <s v="36-55"/>
    <s v="Female"/>
    <x v="0"/>
    <s v="Infection"/>
    <x v="0"/>
    <n v="0.7"/>
    <s v="Yes"/>
    <n v="50"/>
    <x v="677"/>
    <x v="0"/>
    <n v="9.5"/>
    <n v="1.5"/>
    <n v="3831.85"/>
    <s v="Equipment"/>
    <n v="2343.1"/>
    <n v="3.4"/>
    <x v="12"/>
    <x v="0"/>
    <x v="4"/>
    <n v="2343.1"/>
    <n v="1488.75"/>
    <n v="0.61099999999999999"/>
    <n v="1"/>
  </r>
  <r>
    <x v="2089"/>
    <d v="2025-04-11T00:00:00"/>
    <d v="2025-04-13T14:24:00"/>
    <x v="5"/>
    <s v="0-17"/>
    <s v="Male"/>
    <x v="3"/>
    <s v="General"/>
    <x v="1"/>
    <n v="2.6"/>
    <s v="Yes"/>
    <n v="37"/>
    <x v="232"/>
    <x v="1"/>
    <n v="9.8000000000000007"/>
    <n v="1.8"/>
    <n v="24017.7"/>
    <s v="Labor"/>
    <n v="17053.93"/>
    <n v="4.4000000000000004"/>
    <x v="10"/>
    <x v="1"/>
    <x v="5"/>
    <n v="17053.93"/>
    <n v="6963.77"/>
    <n v="0.71"/>
    <n v="1"/>
  </r>
  <r>
    <x v="2090"/>
    <d v="2026-05-24T00:00:00"/>
    <d v="2026-06-04T16:48:00"/>
    <x v="0"/>
    <s v="36-55"/>
    <s v="Female"/>
    <x v="0"/>
    <s v="Neurological"/>
    <x v="1"/>
    <n v="11.7"/>
    <s v="Yes"/>
    <n v="62"/>
    <x v="556"/>
    <x v="1"/>
    <n v="12.9"/>
    <n v="0.9"/>
    <n v="14646.73"/>
    <s v="Labor"/>
    <n v="10105.450000000001"/>
    <n v="3.9"/>
    <x v="11"/>
    <x v="0"/>
    <x v="6"/>
    <n v="10105.450000000001"/>
    <n v="4541.28"/>
    <n v="0.69"/>
    <n v="1"/>
  </r>
  <r>
    <x v="2091"/>
    <d v="2025-10-07T00:00:00"/>
    <d v="2025-10-11T12:00:00"/>
    <x v="4"/>
    <s v="36-55"/>
    <s v="Male"/>
    <x v="2"/>
    <s v="Neurological"/>
    <x v="0"/>
    <n v="4.5"/>
    <s v="Yes"/>
    <n v="58"/>
    <x v="359"/>
    <x v="1"/>
    <n v="9.6999999999999993"/>
    <n v="1.7"/>
    <n v="14262.5"/>
    <s v="Labor"/>
    <n v="10425.719999999999"/>
    <n v="3.4"/>
    <x v="8"/>
    <x v="1"/>
    <x v="0"/>
    <n v="10425.719999999999"/>
    <n v="3836.78"/>
    <n v="0.73099999999999998"/>
    <n v="1"/>
  </r>
  <r>
    <x v="2092"/>
    <d v="2026-02-14T00:00:00"/>
    <d v="2026-02-19T14:24:00"/>
    <x v="2"/>
    <s v="56+"/>
    <s v="Female"/>
    <x v="1"/>
    <s v="Digestive"/>
    <x v="1"/>
    <n v="5.6"/>
    <s v="Yes"/>
    <n v="28"/>
    <x v="579"/>
    <x v="1"/>
    <n v="8.4"/>
    <n v="0.4"/>
    <n v="6739.07"/>
    <s v="Supplies"/>
    <n v="3746.41"/>
    <n v="4.5"/>
    <x v="5"/>
    <x v="0"/>
    <x v="6"/>
    <n v="3746.41"/>
    <n v="2992.66"/>
    <n v="0.55600000000000005"/>
    <n v="1"/>
  </r>
  <r>
    <x v="2093"/>
    <d v="2025-12-05T00:00:00"/>
    <d v="2025-12-05T02:24:00"/>
    <x v="1"/>
    <s v="56+"/>
    <s v="Female"/>
    <x v="2"/>
    <s v="Cardiac"/>
    <x v="1"/>
    <n v="0.1"/>
    <s v="Yes"/>
    <n v="90"/>
    <x v="186"/>
    <x v="1"/>
    <n v="13.2"/>
    <n v="1.2"/>
    <n v="1805.77"/>
    <s v="Labor"/>
    <n v="982.64"/>
    <n v="3.9"/>
    <x v="7"/>
    <x v="1"/>
    <x v="3"/>
    <n v="982.64"/>
    <n v="823.13"/>
    <n v="0.54400000000000004"/>
    <n v="1"/>
  </r>
  <r>
    <x v="2094"/>
    <d v="2026-02-28T00:00:00"/>
    <d v="2026-03-01T16:48:00"/>
    <x v="2"/>
    <s v="18-35"/>
    <s v="Male"/>
    <x v="1"/>
    <s v="Digestive"/>
    <x v="0"/>
    <n v="1.7"/>
    <s v="Yes"/>
    <n v="63"/>
    <x v="356"/>
    <x v="1"/>
    <n v="13.9"/>
    <n v="1.9"/>
    <n v="3569.99"/>
    <s v="Supplies"/>
    <n v="2569.33"/>
    <n v="2.9"/>
    <x v="5"/>
    <x v="0"/>
    <x v="6"/>
    <n v="2569.33"/>
    <n v="1000.66"/>
    <n v="0.72"/>
    <n v="1"/>
  </r>
  <r>
    <x v="2095"/>
    <d v="2026-08-18T00:00:00"/>
    <d v="2026-08-27T09:36:00"/>
    <x v="7"/>
    <s v="36-55"/>
    <s v="Female"/>
    <x v="0"/>
    <s v="Respiratory"/>
    <x v="1"/>
    <n v="9.4"/>
    <s v="Yes"/>
    <n v="19"/>
    <x v="137"/>
    <x v="0"/>
    <n v="8.4"/>
    <n v="0.4"/>
    <n v="14045.42"/>
    <s v="Labor"/>
    <n v="8506.0300000000007"/>
    <n v="4.5"/>
    <x v="21"/>
    <x v="0"/>
    <x v="0"/>
    <n v="8506.0300000000007"/>
    <n v="5539.39"/>
    <n v="0.60599999999999998"/>
    <n v="1"/>
  </r>
  <r>
    <x v="2096"/>
    <d v="2026-10-22T00:00:00"/>
    <d v="2026-10-23T19:12:00"/>
    <x v="2"/>
    <s v="0-17"/>
    <s v="Female"/>
    <x v="0"/>
    <s v="Neurological"/>
    <x v="2"/>
    <n v="1.8"/>
    <s v="Yes"/>
    <n v="47"/>
    <x v="291"/>
    <x v="2"/>
    <n v="9.6999999999999993"/>
    <n v="1.7"/>
    <n v="4059.21"/>
    <s v="Equipment"/>
    <n v="2238.34"/>
    <n v="3.4"/>
    <x v="0"/>
    <x v="0"/>
    <x v="2"/>
    <n v="2238.34"/>
    <n v="1820.87"/>
    <n v="0.55100000000000005"/>
    <n v="1"/>
  </r>
  <r>
    <x v="2097"/>
    <d v="2025-12-05T00:00:00"/>
    <d v="2025-12-05T19:12:00"/>
    <x v="6"/>
    <s v="18-35"/>
    <s v="Male"/>
    <x v="0"/>
    <s v="Neurological"/>
    <x v="0"/>
    <n v="0.8"/>
    <s v="No"/>
    <n v="50"/>
    <x v="186"/>
    <x v="1"/>
    <n v="11.2"/>
    <n v="1.2"/>
    <n v="2177.4699999999998"/>
    <s v="Supplies"/>
    <n v="1220.97"/>
    <n v="3.7"/>
    <x v="7"/>
    <x v="1"/>
    <x v="3"/>
    <n v="1220.97"/>
    <n v="956.5"/>
    <n v="0.56100000000000005"/>
    <n v="0"/>
  </r>
  <r>
    <x v="2098"/>
    <d v="2025-06-15T00:00:00"/>
    <d v="2025-06-22T19:12:00"/>
    <x v="5"/>
    <s v="56+"/>
    <s v="Female"/>
    <x v="2"/>
    <s v="Digestive"/>
    <x v="2"/>
    <n v="7.8"/>
    <s v="Yes"/>
    <n v="33"/>
    <x v="660"/>
    <x v="1"/>
    <n v="10.199999999999999"/>
    <n v="2.2000000000000002"/>
    <n v="27012.89"/>
    <s v="Labor"/>
    <n v="21190.74"/>
    <n v="3.9"/>
    <x v="4"/>
    <x v="1"/>
    <x v="6"/>
    <n v="21190.74"/>
    <n v="5822.15"/>
    <n v="0.78400000000000003"/>
    <n v="1"/>
  </r>
  <r>
    <x v="2099"/>
    <d v="2026-05-25T00:00:00"/>
    <d v="2026-05-25T21:36:00"/>
    <x v="7"/>
    <s v="0-17"/>
    <s v="Female"/>
    <x v="1"/>
    <s v="Respiratory"/>
    <x v="0"/>
    <n v="0.9"/>
    <s v="Yes"/>
    <n v="118"/>
    <x v="129"/>
    <x v="1"/>
    <n v="11.3"/>
    <n v="1.3"/>
    <n v="11295.64"/>
    <s v="Labor"/>
    <n v="7490.17"/>
    <n v="2.4"/>
    <x v="11"/>
    <x v="0"/>
    <x v="4"/>
    <n v="7490.17"/>
    <n v="3805.47"/>
    <n v="0.66300000000000003"/>
    <n v="1"/>
  </r>
  <r>
    <x v="2100"/>
    <d v="2025-10-10T00:00:00"/>
    <d v="2025-10-10T16:48:00"/>
    <x v="7"/>
    <s v="18-35"/>
    <s v="Male"/>
    <x v="0"/>
    <s v="Digestive"/>
    <x v="0"/>
    <n v="0.7"/>
    <s v="Yes"/>
    <n v="77"/>
    <x v="360"/>
    <x v="2"/>
    <n v="14.3"/>
    <n v="2.2999999999999998"/>
    <n v="7963.07"/>
    <s v="Labor"/>
    <n v="4877.1000000000004"/>
    <n v="3.2"/>
    <x v="8"/>
    <x v="1"/>
    <x v="5"/>
    <n v="4877.1000000000004"/>
    <n v="3085.97"/>
    <n v="0.61199999999999999"/>
    <n v="1"/>
  </r>
  <r>
    <x v="2101"/>
    <d v="2026-11-06T00:00:00"/>
    <d v="2026-11-21T02:24:00"/>
    <x v="5"/>
    <s v="56+"/>
    <s v="Male"/>
    <x v="2"/>
    <s v="General"/>
    <x v="1"/>
    <n v="15.1"/>
    <s v="Yes"/>
    <n v="36"/>
    <x v="682"/>
    <x v="0"/>
    <n v="9.8000000000000007"/>
    <n v="1.8"/>
    <n v="43623.22"/>
    <s v="Labor"/>
    <n v="33009.49"/>
    <n v="4.3"/>
    <x v="18"/>
    <x v="0"/>
    <x v="5"/>
    <n v="33009.49"/>
    <n v="10613.73"/>
    <n v="0.75700000000000001"/>
    <n v="1"/>
  </r>
  <r>
    <x v="2102"/>
    <d v="2025-09-09T00:00:00"/>
    <d v="2025-09-09T14:24:00"/>
    <x v="1"/>
    <s v="56+"/>
    <s v="Female"/>
    <x v="0"/>
    <s v="Digestive"/>
    <x v="0"/>
    <n v="0.6"/>
    <s v="Yes"/>
    <n v="95"/>
    <x v="307"/>
    <x v="1"/>
    <n v="12.2"/>
    <n v="0.2"/>
    <n v="1918.69"/>
    <s v="Labor"/>
    <n v="1141.6500000000001"/>
    <n v="3.5"/>
    <x v="3"/>
    <x v="1"/>
    <x v="0"/>
    <n v="1141.6500000000001"/>
    <n v="777.04"/>
    <n v="0.59499999999999997"/>
    <n v="1"/>
  </r>
  <r>
    <x v="2103"/>
    <d v="2026-11-02T00:00:00"/>
    <d v="2026-11-06T02:24:00"/>
    <x v="2"/>
    <s v="56+"/>
    <s v="Male"/>
    <x v="1"/>
    <s v="Digestive"/>
    <x v="2"/>
    <n v="4.0999999999999996"/>
    <s v="No"/>
    <n v="20"/>
    <x v="398"/>
    <x v="1"/>
    <n v="12"/>
    <n v="0"/>
    <n v="5767.96"/>
    <s v="Labor"/>
    <n v="3353.88"/>
    <n v="3.5"/>
    <x v="18"/>
    <x v="0"/>
    <x v="0"/>
    <n v="3353.88"/>
    <n v="2414.08"/>
    <n v="0.58099999999999996"/>
    <n v="0"/>
  </r>
  <r>
    <x v="2104"/>
    <d v="2025-10-12T00:00:00"/>
    <d v="2025-10-21T00:00:00"/>
    <x v="2"/>
    <s v="56+"/>
    <s v="Male"/>
    <x v="0"/>
    <s v="Respiratory"/>
    <x v="1"/>
    <n v="9"/>
    <s v="Yes"/>
    <n v="58"/>
    <x v="690"/>
    <x v="0"/>
    <n v="9.8000000000000007"/>
    <n v="1.8"/>
    <n v="6580.78"/>
    <s v="Labor"/>
    <n v="3764.19"/>
    <n v="3.6"/>
    <x v="8"/>
    <x v="1"/>
    <x v="6"/>
    <n v="3764.19"/>
    <n v="2816.59"/>
    <n v="0.57199999999999995"/>
    <n v="1"/>
  </r>
  <r>
    <x v="2105"/>
    <d v="2025-06-29T00:00:00"/>
    <d v="2025-07-03T09:36:00"/>
    <x v="4"/>
    <s v="56+"/>
    <s v="Male"/>
    <x v="1"/>
    <s v="Cardiac"/>
    <x v="1"/>
    <n v="4.4000000000000004"/>
    <s v="Yes"/>
    <n v="49"/>
    <x v="605"/>
    <x v="0"/>
    <n v="13.1"/>
    <n v="1.1000000000000001"/>
    <n v="18413.599999999999"/>
    <s v="Labor"/>
    <n v="12316.53"/>
    <n v="4.3"/>
    <x v="4"/>
    <x v="1"/>
    <x v="4"/>
    <n v="12316.53"/>
    <n v="6097.07"/>
    <n v="0.66900000000000004"/>
    <n v="1"/>
  </r>
  <r>
    <x v="2106"/>
    <d v="2025-08-02T00:00:00"/>
    <d v="2025-08-10T14:24:00"/>
    <x v="5"/>
    <s v="0-17"/>
    <s v="Female"/>
    <x v="0"/>
    <s v="Neurological"/>
    <x v="1"/>
    <n v="8.6"/>
    <s v="Yes"/>
    <n v="21"/>
    <x v="691"/>
    <x v="0"/>
    <n v="9.3000000000000007"/>
    <n v="1.3"/>
    <n v="30132.57"/>
    <s v="Labor"/>
    <n v="20943.060000000001"/>
    <n v="3.9"/>
    <x v="14"/>
    <x v="1"/>
    <x v="5"/>
    <n v="20943.060000000001"/>
    <n v="9189.51"/>
    <n v="0.69499999999999995"/>
    <n v="1"/>
  </r>
  <r>
    <x v="2107"/>
    <d v="2025-04-08T00:00:00"/>
    <d v="2025-04-09T04:48:00"/>
    <x v="5"/>
    <s v="36-55"/>
    <s v="Female"/>
    <x v="0"/>
    <s v="Infection"/>
    <x v="2"/>
    <n v="1.2"/>
    <s v="No"/>
    <n v="57"/>
    <x v="460"/>
    <x v="1"/>
    <n v="12.2"/>
    <n v="0.2"/>
    <n v="12800.34"/>
    <s v="Labor"/>
    <n v="9270.5"/>
    <n v="3.9"/>
    <x v="10"/>
    <x v="1"/>
    <x v="1"/>
    <n v="9270.5"/>
    <n v="3529.84"/>
    <n v="0.72399999999999998"/>
    <n v="0"/>
  </r>
  <r>
    <x v="2108"/>
    <d v="2025-02-07T00:00:00"/>
    <d v="2025-02-07T12:00:00"/>
    <x v="1"/>
    <s v="36-55"/>
    <s v="Male"/>
    <x v="1"/>
    <s v="Respiratory"/>
    <x v="1"/>
    <n v="0.5"/>
    <s v="Yes"/>
    <n v="69"/>
    <x v="382"/>
    <x v="1"/>
    <n v="12"/>
    <n v="2"/>
    <n v="2027.47"/>
    <s v="Equipment"/>
    <n v="1169.9100000000001"/>
    <n v="2.8"/>
    <x v="13"/>
    <x v="1"/>
    <x v="3"/>
    <n v="1169.9100000000001"/>
    <n v="857.56"/>
    <n v="0.57699999999999996"/>
    <n v="1"/>
  </r>
  <r>
    <x v="2109"/>
    <d v="2026-10-27T00:00:00"/>
    <d v="2026-11-08T07:12:00"/>
    <x v="4"/>
    <s v="18-35"/>
    <s v="Female"/>
    <x v="2"/>
    <s v="Respiratory"/>
    <x v="0"/>
    <n v="12.3"/>
    <s v="Yes"/>
    <n v="107"/>
    <x v="692"/>
    <x v="0"/>
    <n v="10.199999999999999"/>
    <n v="2.2000000000000002"/>
    <n v="23236.76"/>
    <s v="Supplies"/>
    <n v="13313.81"/>
    <n v="2.9"/>
    <x v="0"/>
    <x v="0"/>
    <x v="1"/>
    <n v="13313.81"/>
    <n v="9922.9500000000007"/>
    <n v="0.57299999999999995"/>
    <n v="1"/>
  </r>
  <r>
    <x v="2110"/>
    <d v="2025-08-03T00:00:00"/>
    <d v="2025-08-05T02:24:00"/>
    <x v="2"/>
    <s v="56+"/>
    <s v="Female"/>
    <x v="2"/>
    <s v="Respiratory"/>
    <x v="2"/>
    <n v="2.1"/>
    <s v="Yes"/>
    <n v="47"/>
    <x v="693"/>
    <x v="1"/>
    <n v="9.6"/>
    <n v="1.6"/>
    <n v="5133.51"/>
    <s v="Supplies"/>
    <n v="2865.75"/>
    <n v="3.8"/>
    <x v="14"/>
    <x v="1"/>
    <x v="4"/>
    <n v="2865.75"/>
    <n v="2267.7600000000002"/>
    <n v="0.55800000000000005"/>
    <n v="1"/>
  </r>
  <r>
    <x v="2111"/>
    <d v="2025-05-03T00:00:00"/>
    <d v="2025-05-03T21:36:00"/>
    <x v="2"/>
    <s v="36-55"/>
    <s v="Other"/>
    <x v="1"/>
    <s v="Digestive"/>
    <x v="0"/>
    <n v="0.9"/>
    <s v="Yes"/>
    <n v="55"/>
    <x v="439"/>
    <x v="1"/>
    <n v="9.1"/>
    <n v="1.1000000000000001"/>
    <n v="4779.71"/>
    <s v="Supplies"/>
    <n v="2745.92"/>
    <n v="3.9"/>
    <x v="16"/>
    <x v="1"/>
    <x v="5"/>
    <n v="2745.92"/>
    <n v="2033.79"/>
    <n v="0.57399999999999995"/>
    <n v="1"/>
  </r>
  <r>
    <x v="2112"/>
    <d v="2025-01-28T00:00:00"/>
    <d v="2025-01-29T12:00:00"/>
    <x v="1"/>
    <s v="0-17"/>
    <s v="Female"/>
    <x v="2"/>
    <s v="Digestive"/>
    <x v="0"/>
    <n v="1.5"/>
    <s v="Yes"/>
    <n v="106"/>
    <x v="381"/>
    <x v="1"/>
    <n v="9.5"/>
    <n v="1.5"/>
    <n v="2507.66"/>
    <s v="Labor"/>
    <n v="1734.25"/>
    <n v="3.1"/>
    <x v="22"/>
    <x v="1"/>
    <x v="1"/>
    <n v="1734.25"/>
    <n v="773.41"/>
    <n v="0.69199999999999995"/>
    <n v="1"/>
  </r>
  <r>
    <x v="2113"/>
    <d v="2025-12-31T00:00:00"/>
    <d v="2026-01-06T09:36:00"/>
    <x v="2"/>
    <s v="18-35"/>
    <s v="Female"/>
    <x v="1"/>
    <s v="Respiratory"/>
    <x v="0"/>
    <n v="6.4"/>
    <s v="Yes"/>
    <n v="52"/>
    <x v="627"/>
    <x v="1"/>
    <n v="14.3"/>
    <n v="2.2999999999999998"/>
    <n v="5941.09"/>
    <s v="Labor"/>
    <n v="3448.2"/>
    <n v="3"/>
    <x v="7"/>
    <x v="1"/>
    <x v="1"/>
    <n v="3448.2"/>
    <n v="2492.89"/>
    <n v="0.57999999999999996"/>
    <n v="1"/>
  </r>
  <r>
    <x v="2114"/>
    <d v="2025-08-13T00:00:00"/>
    <d v="2025-08-16T21:36:00"/>
    <x v="5"/>
    <s v="18-35"/>
    <s v="Male"/>
    <x v="1"/>
    <s v="Neurological"/>
    <x v="2"/>
    <n v="3.9"/>
    <s v="Yes"/>
    <n v="41"/>
    <x v="93"/>
    <x v="2"/>
    <n v="8.6999999999999993"/>
    <n v="0.7"/>
    <n v="24070.02"/>
    <s v="Equipment"/>
    <n v="17725.03"/>
    <n v="4"/>
    <x v="14"/>
    <x v="1"/>
    <x v="2"/>
    <n v="17725.03"/>
    <n v="6344.99"/>
    <n v="0.73599999999999999"/>
    <n v="1"/>
  </r>
  <r>
    <x v="2115"/>
    <d v="2026-01-30T00:00:00"/>
    <d v="2026-02-07T07:12:00"/>
    <x v="5"/>
    <s v="56+"/>
    <s v="Male"/>
    <x v="2"/>
    <s v="Infection"/>
    <x v="0"/>
    <n v="8.3000000000000007"/>
    <s v="No"/>
    <n v="72"/>
    <x v="151"/>
    <x v="1"/>
    <n v="13.6"/>
    <n v="1.6"/>
    <n v="33530.550000000003"/>
    <s v="Supplies"/>
    <n v="28470.1"/>
    <n v="3.5"/>
    <x v="9"/>
    <x v="0"/>
    <x v="3"/>
    <n v="28470.1"/>
    <n v="5060.45"/>
    <n v="0.84899999999999998"/>
    <n v="0"/>
  </r>
  <r>
    <x v="2116"/>
    <d v="2026-11-15T00:00:00"/>
    <d v="2026-11-21T07:12:00"/>
    <x v="3"/>
    <s v="36-55"/>
    <s v="Male"/>
    <x v="0"/>
    <s v="Cardiac"/>
    <x v="0"/>
    <n v="6.3"/>
    <s v="Yes"/>
    <n v="76"/>
    <x v="300"/>
    <x v="1"/>
    <n v="9.3000000000000007"/>
    <n v="1.3"/>
    <n v="14938.68"/>
    <s v="Labor"/>
    <n v="7547.71"/>
    <n v="3.9"/>
    <x v="18"/>
    <x v="0"/>
    <x v="4"/>
    <n v="7547.71"/>
    <n v="7390.97"/>
    <n v="0.505"/>
    <n v="1"/>
  </r>
  <r>
    <x v="2117"/>
    <d v="2026-10-15T00:00:00"/>
    <d v="2026-10-15T21:36:00"/>
    <x v="1"/>
    <s v="36-55"/>
    <s v="Female"/>
    <x v="0"/>
    <s v="Injury"/>
    <x v="0"/>
    <n v="0.9"/>
    <s v="Yes"/>
    <n v="124"/>
    <x v="483"/>
    <x v="0"/>
    <n v="9.5"/>
    <n v="1.5"/>
    <n v="2339.84"/>
    <s v="Labor"/>
    <n v="1141.69"/>
    <n v="3.7"/>
    <x v="0"/>
    <x v="0"/>
    <x v="2"/>
    <n v="1141.69"/>
    <n v="1198.1500000000001"/>
    <n v="0.48799999999999999"/>
    <n v="1"/>
  </r>
  <r>
    <x v="2118"/>
    <d v="2025-05-06T00:00:00"/>
    <d v="2025-05-07T09:36:00"/>
    <x v="6"/>
    <s v="36-55"/>
    <s v="Female"/>
    <x v="3"/>
    <s v="Neurological"/>
    <x v="0"/>
    <n v="1.4"/>
    <s v="No"/>
    <n v="63"/>
    <x v="536"/>
    <x v="1"/>
    <n v="9.1"/>
    <n v="1.1000000000000001"/>
    <n v="3636.84"/>
    <s v="Labor"/>
    <n v="1903.16"/>
    <n v="3.1"/>
    <x v="16"/>
    <x v="1"/>
    <x v="0"/>
    <n v="1903.16"/>
    <n v="1733.68"/>
    <n v="0.52300000000000002"/>
    <n v="0"/>
  </r>
  <r>
    <x v="2119"/>
    <d v="2026-02-24T00:00:00"/>
    <d v="2026-03-09T16:48:00"/>
    <x v="4"/>
    <s v="36-55"/>
    <s v="Male"/>
    <x v="3"/>
    <s v="Neurological"/>
    <x v="0"/>
    <n v="13.7"/>
    <s v="Yes"/>
    <n v="101"/>
    <x v="109"/>
    <x v="2"/>
    <n v="10.7"/>
    <n v="0.7"/>
    <n v="26675.05"/>
    <s v="Equipment"/>
    <n v="17072.45"/>
    <n v="3.4"/>
    <x v="5"/>
    <x v="0"/>
    <x v="0"/>
    <n v="17072.45"/>
    <n v="9602.6"/>
    <n v="0.64"/>
    <n v="1"/>
  </r>
  <r>
    <x v="2120"/>
    <d v="2025-05-17T00:00:00"/>
    <d v="2025-05-17T21:36:00"/>
    <x v="2"/>
    <s v="56+"/>
    <s v="Male"/>
    <x v="0"/>
    <s v="General"/>
    <x v="1"/>
    <n v="0.9"/>
    <s v="Yes"/>
    <n v="93"/>
    <x v="526"/>
    <x v="2"/>
    <n v="10.3"/>
    <n v="2.2999999999999998"/>
    <n v="5881.77"/>
    <s v="Supplies"/>
    <n v="3388.33"/>
    <n v="3.1"/>
    <x v="16"/>
    <x v="1"/>
    <x v="6"/>
    <n v="3388.33"/>
    <n v="2493.44"/>
    <n v="0.57599999999999996"/>
    <n v="1"/>
  </r>
  <r>
    <x v="2121"/>
    <d v="2025-07-27T00:00:00"/>
    <d v="2025-07-30T16:48:00"/>
    <x v="3"/>
    <s v="36-55"/>
    <s v="Female"/>
    <x v="0"/>
    <s v="Injury"/>
    <x v="0"/>
    <n v="3.7"/>
    <s v="No"/>
    <n v="120"/>
    <x v="96"/>
    <x v="1"/>
    <n v="10.4"/>
    <n v="2.4"/>
    <n v="9188.99"/>
    <s v="Labor"/>
    <n v="5231.7299999999996"/>
    <n v="2.6"/>
    <x v="20"/>
    <x v="1"/>
    <x v="6"/>
    <n v="5231.7299999999996"/>
    <n v="3957.26"/>
    <n v="0.56899999999999995"/>
    <n v="0"/>
  </r>
  <r>
    <x v="2122"/>
    <d v="2026-09-21T00:00:00"/>
    <d v="2026-09-21T21:36:00"/>
    <x v="1"/>
    <s v="56+"/>
    <s v="Male"/>
    <x v="0"/>
    <s v="Injury"/>
    <x v="1"/>
    <n v="0.9"/>
    <s v="Yes"/>
    <n v="72"/>
    <x v="472"/>
    <x v="0"/>
    <n v="12.1"/>
    <n v="0.1"/>
    <n v="2248.52"/>
    <s v="Labor"/>
    <n v="1137.71"/>
    <n v="3.6"/>
    <x v="19"/>
    <x v="0"/>
    <x v="0"/>
    <n v="1137.71"/>
    <n v="1110.81"/>
    <n v="0.50600000000000001"/>
    <n v="1"/>
  </r>
  <r>
    <x v="2123"/>
    <d v="2025-02-16T00:00:00"/>
    <d v="2025-02-17T16:48:00"/>
    <x v="6"/>
    <s v="56+"/>
    <s v="Male"/>
    <x v="1"/>
    <s v="Respiratory"/>
    <x v="0"/>
    <n v="1.7"/>
    <s v="Yes"/>
    <n v="65"/>
    <x v="449"/>
    <x v="0"/>
    <n v="14.7"/>
    <n v="2.7"/>
    <n v="4826.46"/>
    <s v="Labor"/>
    <n v="3033.14"/>
    <n v="3.3"/>
    <x v="13"/>
    <x v="1"/>
    <x v="4"/>
    <n v="3033.14"/>
    <n v="1793.32"/>
    <n v="0.628"/>
    <n v="1"/>
  </r>
  <r>
    <x v="2124"/>
    <d v="2026-12-28T00:00:00"/>
    <d v="2027-01-03T02:24:00"/>
    <x v="3"/>
    <s v="56+"/>
    <s v="Male"/>
    <x v="0"/>
    <s v="Infection"/>
    <x v="0"/>
    <n v="6.1"/>
    <s v="Yes"/>
    <n v="56"/>
    <x v="578"/>
    <x v="1"/>
    <n v="8.6"/>
    <n v="0.6"/>
    <n v="11116.88"/>
    <s v="Labor"/>
    <n v="6367.29"/>
    <n v="4.7"/>
    <x v="2"/>
    <x v="0"/>
    <x v="4"/>
    <n v="6367.29"/>
    <n v="4749.59"/>
    <n v="0.57299999999999995"/>
    <n v="1"/>
  </r>
  <r>
    <x v="2125"/>
    <d v="2026-04-28T00:00:00"/>
    <d v="2026-05-06T16:48:00"/>
    <x v="5"/>
    <s v="36-55"/>
    <s v="Other"/>
    <x v="1"/>
    <s v="Neurological"/>
    <x v="1"/>
    <n v="8.6999999999999993"/>
    <s v="Yes"/>
    <n v="39"/>
    <x v="683"/>
    <x v="1"/>
    <n v="8"/>
    <n v="0"/>
    <n v="23475.35"/>
    <s v="Labor"/>
    <n v="18570.41"/>
    <n v="4.2"/>
    <x v="12"/>
    <x v="0"/>
    <x v="0"/>
    <n v="18570.41"/>
    <n v="4904.9399999999996"/>
    <n v="0.79100000000000004"/>
    <n v="1"/>
  </r>
  <r>
    <x v="2126"/>
    <d v="2025-07-17T00:00:00"/>
    <d v="2025-07-20T09:36:00"/>
    <x v="2"/>
    <s v="56+"/>
    <s v="Male"/>
    <x v="3"/>
    <s v="Neurological"/>
    <x v="0"/>
    <n v="3.4"/>
    <s v="Yes"/>
    <n v="72"/>
    <x v="694"/>
    <x v="1"/>
    <n v="9.1999999999999993"/>
    <n v="1.2"/>
    <n v="4904.92"/>
    <s v="Labor"/>
    <n v="2594.59"/>
    <n v="3.5"/>
    <x v="20"/>
    <x v="1"/>
    <x v="3"/>
    <n v="2594.59"/>
    <n v="2310.33"/>
    <n v="0.52900000000000003"/>
    <n v="1"/>
  </r>
  <r>
    <x v="2127"/>
    <d v="2025-02-11T00:00:00"/>
    <d v="2025-02-11T16:48:00"/>
    <x v="7"/>
    <s v="36-55"/>
    <s v="Female"/>
    <x v="3"/>
    <s v="Cardiac"/>
    <x v="0"/>
    <n v="0.7"/>
    <s v="No"/>
    <n v="56"/>
    <x v="271"/>
    <x v="1"/>
    <n v="12.5"/>
    <n v="2.5"/>
    <n v="9593.86"/>
    <s v="Supplies"/>
    <n v="7076.25"/>
    <n v="3.3"/>
    <x v="13"/>
    <x v="1"/>
    <x v="0"/>
    <n v="7076.25"/>
    <n v="2517.61"/>
    <n v="0.73799999999999999"/>
    <n v="0"/>
  </r>
  <r>
    <x v="2128"/>
    <d v="2026-03-17T00:00:00"/>
    <d v="2026-03-18T14:24:00"/>
    <x v="3"/>
    <s v="56+"/>
    <s v="Male"/>
    <x v="0"/>
    <s v="Injury"/>
    <x v="2"/>
    <n v="1.6"/>
    <s v="Yes"/>
    <n v="71"/>
    <x v="498"/>
    <x v="0"/>
    <n v="11.4"/>
    <n v="1.4"/>
    <n v="6948.27"/>
    <s v="Supplies"/>
    <n v="3474.51"/>
    <n v="3.8"/>
    <x v="15"/>
    <x v="0"/>
    <x v="0"/>
    <n v="3474.51"/>
    <n v="3473.76"/>
    <n v="0.5"/>
    <n v="1"/>
  </r>
  <r>
    <x v="2129"/>
    <d v="2025-01-08T00:00:00"/>
    <d v="2025-01-08T19:12:00"/>
    <x v="1"/>
    <s v="56+"/>
    <s v="Female"/>
    <x v="3"/>
    <s v="Injury"/>
    <x v="0"/>
    <n v="0.8"/>
    <s v="Yes"/>
    <n v="95"/>
    <x v="383"/>
    <x v="1"/>
    <n v="8.5"/>
    <n v="0.5"/>
    <n v="1819"/>
    <s v="Supplies"/>
    <n v="1053.44"/>
    <n v="3.6"/>
    <x v="22"/>
    <x v="1"/>
    <x v="1"/>
    <n v="1053.44"/>
    <n v="765.56"/>
    <n v="0.57899999999999996"/>
    <n v="1"/>
  </r>
  <r>
    <x v="2130"/>
    <d v="2025-04-20T00:00:00"/>
    <d v="2025-04-26T04:48:00"/>
    <x v="5"/>
    <s v="56+"/>
    <s v="Male"/>
    <x v="1"/>
    <s v="Neurological"/>
    <x v="0"/>
    <n v="6.2"/>
    <s v="Yes"/>
    <n v="41"/>
    <x v="319"/>
    <x v="0"/>
    <n v="12"/>
    <n v="2"/>
    <n v="24975.85"/>
    <s v="Supplies"/>
    <n v="16486.5"/>
    <n v="4"/>
    <x v="10"/>
    <x v="1"/>
    <x v="6"/>
    <n v="16486.5"/>
    <n v="8489.35"/>
    <n v="0.66"/>
    <n v="1"/>
  </r>
  <r>
    <x v="2131"/>
    <d v="2025-05-12T00:00:00"/>
    <d v="2025-05-17T09:36:00"/>
    <x v="6"/>
    <s v="56+"/>
    <s v="Male"/>
    <x v="0"/>
    <s v="Injury"/>
    <x v="0"/>
    <n v="5.4"/>
    <s v="Yes"/>
    <n v="67"/>
    <x v="308"/>
    <x v="1"/>
    <n v="12.8"/>
    <n v="2.8"/>
    <n v="4956.57"/>
    <s v="Equipment"/>
    <n v="2835.82"/>
    <n v="3.8"/>
    <x v="16"/>
    <x v="1"/>
    <x v="0"/>
    <n v="2835.82"/>
    <n v="2120.75"/>
    <n v="0.57199999999999995"/>
    <n v="1"/>
  </r>
  <r>
    <x v="2132"/>
    <d v="2026-10-24T00:00:00"/>
    <d v="2026-10-27T14:24:00"/>
    <x v="3"/>
    <s v="36-55"/>
    <s v="Male"/>
    <x v="0"/>
    <s v="Respiratory"/>
    <x v="0"/>
    <n v="3.6"/>
    <s v="Yes"/>
    <n v="67"/>
    <x v="112"/>
    <x v="0"/>
    <n v="13.5"/>
    <n v="1.5"/>
    <n v="8195.65"/>
    <s v="Labor"/>
    <n v="4435.7299999999996"/>
    <n v="3.6"/>
    <x v="0"/>
    <x v="0"/>
    <x v="5"/>
    <n v="4435.7299999999996"/>
    <n v="3759.92"/>
    <n v="0.54100000000000004"/>
    <n v="1"/>
  </r>
  <r>
    <x v="2133"/>
    <d v="2025-09-10T00:00:00"/>
    <d v="2025-09-13T04:48:00"/>
    <x v="6"/>
    <s v="18-35"/>
    <s v="Male"/>
    <x v="1"/>
    <s v="Cardiac"/>
    <x v="0"/>
    <n v="3.2"/>
    <s v="Yes"/>
    <n v="59"/>
    <x v="73"/>
    <x v="1"/>
    <n v="14.1"/>
    <n v="2.1"/>
    <n v="3609.74"/>
    <s v="Labor"/>
    <n v="1592.9"/>
    <n v="4"/>
    <x v="3"/>
    <x v="1"/>
    <x v="1"/>
    <n v="1592.9"/>
    <n v="2016.84"/>
    <n v="0.441"/>
    <n v="1"/>
  </r>
  <r>
    <x v="2134"/>
    <d v="2026-04-30T00:00:00"/>
    <d v="2026-05-02T14:24:00"/>
    <x v="2"/>
    <s v="18-35"/>
    <s v="Female"/>
    <x v="3"/>
    <s v="Neurological"/>
    <x v="1"/>
    <n v="2.6"/>
    <s v="No"/>
    <n v="71"/>
    <x v="212"/>
    <x v="0"/>
    <n v="13.4"/>
    <n v="1.4"/>
    <n v="6473.92"/>
    <s v="Labor"/>
    <n v="3516.37"/>
    <n v="3.3"/>
    <x v="12"/>
    <x v="0"/>
    <x v="2"/>
    <n v="3516.37"/>
    <n v="2957.55"/>
    <n v="0.54300000000000004"/>
    <n v="0"/>
  </r>
  <r>
    <x v="2135"/>
    <d v="2026-02-13T00:00:00"/>
    <d v="2026-02-17T09:36:00"/>
    <x v="2"/>
    <s v="56+"/>
    <s v="Male"/>
    <x v="0"/>
    <s v="Digestive"/>
    <x v="0"/>
    <n v="4.4000000000000004"/>
    <s v="No"/>
    <n v="54"/>
    <x v="128"/>
    <x v="1"/>
    <n v="10.3"/>
    <n v="2.2999999999999998"/>
    <n v="5643.15"/>
    <s v="Labor"/>
    <n v="3869.88"/>
    <n v="3.6"/>
    <x v="5"/>
    <x v="0"/>
    <x v="5"/>
    <n v="3869.88"/>
    <n v="1773.27"/>
    <n v="0.68600000000000005"/>
    <n v="0"/>
  </r>
  <r>
    <x v="2136"/>
    <d v="2025-08-21T00:00:00"/>
    <d v="2025-08-23T16:48:00"/>
    <x v="2"/>
    <s v="18-35"/>
    <s v="Female"/>
    <x v="0"/>
    <s v="Cardiac"/>
    <x v="0"/>
    <n v="2.7"/>
    <s v="Yes"/>
    <n v="77"/>
    <x v="570"/>
    <x v="1"/>
    <n v="11.7"/>
    <n v="1.7"/>
    <n v="5943.66"/>
    <s v="Labor"/>
    <n v="3150.13"/>
    <n v="3.3"/>
    <x v="14"/>
    <x v="1"/>
    <x v="3"/>
    <n v="3150.13"/>
    <n v="2793.53"/>
    <n v="0.53"/>
    <n v="1"/>
  </r>
  <r>
    <x v="2137"/>
    <d v="2025-04-05T00:00:00"/>
    <d v="2025-04-06T07:12:00"/>
    <x v="7"/>
    <s v="36-55"/>
    <s v="Male"/>
    <x v="2"/>
    <s v="Digestive"/>
    <x v="1"/>
    <n v="1.3"/>
    <s v="Yes"/>
    <n v="34"/>
    <x v="563"/>
    <x v="1"/>
    <n v="11.6"/>
    <n v="1.6"/>
    <n v="9628.69"/>
    <s v="Equipment"/>
    <n v="6263.53"/>
    <n v="4.0999999999999996"/>
    <x v="10"/>
    <x v="1"/>
    <x v="6"/>
    <n v="6263.53"/>
    <n v="3365.16"/>
    <n v="0.65100000000000002"/>
    <n v="1"/>
  </r>
  <r>
    <x v="2138"/>
    <d v="2026-07-26T00:00:00"/>
    <d v="2026-07-30T19:12:00"/>
    <x v="7"/>
    <s v="36-55"/>
    <s v="Male"/>
    <x v="3"/>
    <s v="General"/>
    <x v="0"/>
    <n v="4.8"/>
    <s v="Yes"/>
    <n v="52"/>
    <x v="61"/>
    <x v="1"/>
    <n v="15.4"/>
    <n v="3.4"/>
    <n v="12540.7"/>
    <s v="Labor"/>
    <n v="7779.52"/>
    <n v="3.5"/>
    <x v="1"/>
    <x v="0"/>
    <x v="4"/>
    <n v="7779.52"/>
    <n v="4761.18"/>
    <n v="0.62"/>
    <n v="1"/>
  </r>
  <r>
    <x v="2139"/>
    <d v="2025-03-09T00:00:00"/>
    <d v="2025-03-10T09:36:00"/>
    <x v="1"/>
    <s v="36-55"/>
    <s v="Female"/>
    <x v="3"/>
    <s v="Respiratory"/>
    <x v="0"/>
    <n v="1.4"/>
    <s v="Yes"/>
    <n v="99"/>
    <x v="695"/>
    <x v="2"/>
    <n v="10.9"/>
    <n v="2.9"/>
    <n v="2317.73"/>
    <s v="Labor"/>
    <n v="1281.05"/>
    <n v="2.5"/>
    <x v="23"/>
    <x v="1"/>
    <x v="4"/>
    <n v="1281.05"/>
    <n v="1036.68"/>
    <n v="0.55300000000000005"/>
    <n v="1"/>
  </r>
  <r>
    <x v="2140"/>
    <d v="2025-05-26T00:00:00"/>
    <d v="2025-05-26T16:48:00"/>
    <x v="2"/>
    <s v="56+"/>
    <s v="Male"/>
    <x v="0"/>
    <s v="Cardiac"/>
    <x v="1"/>
    <n v="0.7"/>
    <s v="Yes"/>
    <n v="88"/>
    <x v="550"/>
    <x v="1"/>
    <n v="8.8000000000000007"/>
    <n v="0.8"/>
    <n v="2929.53"/>
    <s v="Labor"/>
    <n v="2087.59"/>
    <n v="3"/>
    <x v="16"/>
    <x v="1"/>
    <x v="4"/>
    <n v="2087.59"/>
    <n v="841.94"/>
    <n v="0.71299999999999997"/>
    <n v="1"/>
  </r>
  <r>
    <x v="2141"/>
    <d v="2026-03-24T00:00:00"/>
    <d v="2026-03-25T00:00:00"/>
    <x v="1"/>
    <s v="36-55"/>
    <s v="Male"/>
    <x v="0"/>
    <s v="Digestive"/>
    <x v="0"/>
    <n v="1"/>
    <s v="Yes"/>
    <n v="114"/>
    <x v="44"/>
    <x v="1"/>
    <n v="8.9"/>
    <n v="0.9"/>
    <n v="2139.6"/>
    <s v="Labor"/>
    <n v="1200.5899999999999"/>
    <n v="3.4"/>
    <x v="15"/>
    <x v="0"/>
    <x v="1"/>
    <n v="1200.5899999999999"/>
    <n v="939.01"/>
    <n v="0.56100000000000005"/>
    <n v="1"/>
  </r>
  <r>
    <x v="2142"/>
    <d v="2025-03-13T00:00:00"/>
    <d v="2025-03-16T09:36:00"/>
    <x v="0"/>
    <s v="56+"/>
    <s v="Male"/>
    <x v="3"/>
    <s v="Injury"/>
    <x v="0"/>
    <n v="3.4"/>
    <s v="Yes"/>
    <n v="88"/>
    <x v="510"/>
    <x v="1"/>
    <n v="10.7"/>
    <n v="0.7"/>
    <n v="11314.31"/>
    <s v="Labor"/>
    <n v="7243.04"/>
    <n v="3.9"/>
    <x v="23"/>
    <x v="1"/>
    <x v="3"/>
    <n v="7243.04"/>
    <n v="4071.27"/>
    <n v="0.64"/>
    <n v="1"/>
  </r>
  <r>
    <x v="2143"/>
    <d v="2025-01-05T00:00:00"/>
    <d v="2025-01-07T14:24:00"/>
    <x v="4"/>
    <s v="36-55"/>
    <s v="Female"/>
    <x v="1"/>
    <s v="Neurological"/>
    <x v="1"/>
    <n v="2.6"/>
    <s v="Yes"/>
    <n v="51"/>
    <x v="87"/>
    <x v="1"/>
    <n v="9.4"/>
    <n v="1.4"/>
    <n v="15726.58"/>
    <s v="Labor"/>
    <n v="10460.370000000001"/>
    <n v="3.2"/>
    <x v="22"/>
    <x v="1"/>
    <x v="6"/>
    <n v="10460.370000000001"/>
    <n v="5266.21"/>
    <n v="0.66500000000000004"/>
    <n v="1"/>
  </r>
  <r>
    <x v="2144"/>
    <d v="2026-07-20T00:00:00"/>
    <d v="2026-07-21T14:24:00"/>
    <x v="4"/>
    <s v="56+"/>
    <s v="Female"/>
    <x v="3"/>
    <s v="Cardiac"/>
    <x v="2"/>
    <n v="1.6"/>
    <s v="Yes"/>
    <n v="53"/>
    <x v="57"/>
    <x v="1"/>
    <n v="8"/>
    <n v="0"/>
    <n v="11933.96"/>
    <s v="Equipment"/>
    <n v="9004.17"/>
    <n v="3.7"/>
    <x v="1"/>
    <x v="0"/>
    <x v="4"/>
    <n v="9004.17"/>
    <n v="2929.79"/>
    <n v="0.754"/>
    <n v="1"/>
  </r>
  <r>
    <x v="2145"/>
    <d v="2025-07-11T00:00:00"/>
    <d v="2025-07-15T00:00:00"/>
    <x v="3"/>
    <s v="18-35"/>
    <s v="Male"/>
    <x v="1"/>
    <s v="Infection"/>
    <x v="0"/>
    <n v="4"/>
    <s v="No"/>
    <n v="48"/>
    <x v="503"/>
    <x v="1"/>
    <n v="8.9"/>
    <n v="0.9"/>
    <n v="9800.74"/>
    <s v="Labor"/>
    <n v="4999.21"/>
    <n v="3.3"/>
    <x v="20"/>
    <x v="1"/>
    <x v="3"/>
    <n v="4999.21"/>
    <n v="4801.53"/>
    <n v="0.51"/>
    <n v="0"/>
  </r>
  <r>
    <x v="2146"/>
    <d v="2026-11-09T00:00:00"/>
    <d v="2026-11-18T02:24:00"/>
    <x v="3"/>
    <s v="18-35"/>
    <s v="Female"/>
    <x v="0"/>
    <s v="Neurological"/>
    <x v="1"/>
    <n v="9.1"/>
    <s v="Yes"/>
    <n v="82"/>
    <x v="654"/>
    <x v="1"/>
    <n v="13.3"/>
    <n v="1.3"/>
    <n v="9936.4599999999991"/>
    <s v="Labor"/>
    <n v="7299.82"/>
    <n v="3.8"/>
    <x v="18"/>
    <x v="0"/>
    <x v="4"/>
    <n v="7299.82"/>
    <n v="2636.64"/>
    <n v="0.73499999999999999"/>
    <n v="1"/>
  </r>
  <r>
    <x v="2147"/>
    <d v="2025-12-19T00:00:00"/>
    <d v="2025-12-20T14:24:00"/>
    <x v="1"/>
    <s v="56+"/>
    <s v="Female"/>
    <x v="1"/>
    <s v="Cardiac"/>
    <x v="0"/>
    <n v="1.6"/>
    <s v="Yes"/>
    <n v="105"/>
    <x v="197"/>
    <x v="1"/>
    <n v="10.5"/>
    <n v="2.5"/>
    <n v="1846.86"/>
    <s v="Supplies"/>
    <n v="1239.55"/>
    <n v="3.4"/>
    <x v="7"/>
    <x v="1"/>
    <x v="3"/>
    <n v="1239.55"/>
    <n v="607.30999999999995"/>
    <n v="0.67100000000000004"/>
    <n v="1"/>
  </r>
  <r>
    <x v="2148"/>
    <d v="2026-01-06T00:00:00"/>
    <d v="2026-01-06T16:48:00"/>
    <x v="2"/>
    <s v="36-55"/>
    <s v="Female"/>
    <x v="0"/>
    <s v="Neurological"/>
    <x v="0"/>
    <n v="0.7"/>
    <s v="Yes"/>
    <n v="68"/>
    <x v="46"/>
    <x v="0"/>
    <n v="10.7"/>
    <n v="2.7"/>
    <n v="4641.49"/>
    <s v="Labor"/>
    <n v="2849.23"/>
    <n v="3.5"/>
    <x v="9"/>
    <x v="0"/>
    <x v="1"/>
    <n v="2849.23"/>
    <n v="1792.26"/>
    <n v="0.61399999999999999"/>
    <n v="1"/>
  </r>
  <r>
    <x v="2149"/>
    <d v="2026-12-29T00:00:00"/>
    <d v="2027-01-08T19:12:00"/>
    <x v="4"/>
    <s v="36-55"/>
    <s v="Male"/>
    <x v="1"/>
    <s v="Digestive"/>
    <x v="0"/>
    <n v="10.8"/>
    <s v="Yes"/>
    <n v="89"/>
    <x v="473"/>
    <x v="1"/>
    <n v="13.1"/>
    <n v="1.1000000000000001"/>
    <n v="26115.46"/>
    <s v="Labor"/>
    <n v="18204.810000000001"/>
    <n v="3"/>
    <x v="2"/>
    <x v="0"/>
    <x v="1"/>
    <n v="18204.810000000001"/>
    <n v="7910.65"/>
    <n v="0.69699999999999995"/>
    <n v="1"/>
  </r>
  <r>
    <x v="2150"/>
    <d v="2026-06-20T00:00:00"/>
    <d v="2026-06-27T12:00:00"/>
    <x v="7"/>
    <s v="36-55"/>
    <s v="Female"/>
    <x v="2"/>
    <s v="Cardiac"/>
    <x v="0"/>
    <n v="7.5"/>
    <s v="Yes"/>
    <n v="108"/>
    <x v="204"/>
    <x v="2"/>
    <n v="10.199999999999999"/>
    <n v="2.2000000000000002"/>
    <n v="18012.82"/>
    <s v="Labor"/>
    <n v="10921.46"/>
    <n v="2.8"/>
    <x v="17"/>
    <x v="0"/>
    <x v="5"/>
    <n v="10921.46"/>
    <n v="7091.36"/>
    <n v="0.60599999999999998"/>
    <n v="1"/>
  </r>
  <r>
    <x v="2151"/>
    <d v="2026-01-29T00:00:00"/>
    <d v="2026-01-30T04:48:00"/>
    <x v="6"/>
    <s v="18-35"/>
    <s v="Male"/>
    <x v="3"/>
    <s v="Cardiac"/>
    <x v="0"/>
    <n v="1.2"/>
    <s v="Yes"/>
    <n v="65"/>
    <x v="151"/>
    <x v="1"/>
    <n v="8.8000000000000007"/>
    <n v="0.8"/>
    <n v="3154.53"/>
    <s v="Supplies"/>
    <n v="1826.49"/>
    <n v="4.0999999999999996"/>
    <x v="9"/>
    <x v="0"/>
    <x v="3"/>
    <n v="1826.49"/>
    <n v="1328.04"/>
    <n v="0.57899999999999996"/>
    <n v="1"/>
  </r>
  <r>
    <x v="2152"/>
    <d v="2026-08-12T00:00:00"/>
    <d v="2026-08-13T02:24:00"/>
    <x v="4"/>
    <s v="36-55"/>
    <s v="Male"/>
    <x v="3"/>
    <s v="Injury"/>
    <x v="2"/>
    <n v="1.1000000000000001"/>
    <s v="Yes"/>
    <n v="57"/>
    <x v="190"/>
    <x v="2"/>
    <n v="11.5"/>
    <n v="1.5"/>
    <n v="14132.87"/>
    <s v="Supplies"/>
    <n v="9683.84"/>
    <n v="4.3"/>
    <x v="21"/>
    <x v="0"/>
    <x v="1"/>
    <n v="9683.84"/>
    <n v="4449.03"/>
    <n v="0.68500000000000005"/>
    <n v="1"/>
  </r>
  <r>
    <x v="2153"/>
    <d v="2025-01-23T00:00:00"/>
    <d v="2025-01-25T19:12:00"/>
    <x v="4"/>
    <s v="0-17"/>
    <s v="Male"/>
    <x v="0"/>
    <s v="Cardiac"/>
    <x v="2"/>
    <n v="2.8"/>
    <s v="No"/>
    <n v="92"/>
    <x v="207"/>
    <x v="1"/>
    <n v="9.1999999999999993"/>
    <n v="1.2"/>
    <n v="13756.15"/>
    <s v="Labor"/>
    <n v="8329.1200000000008"/>
    <n v="3.3"/>
    <x v="22"/>
    <x v="1"/>
    <x v="3"/>
    <n v="8329.1200000000008"/>
    <n v="5427.03"/>
    <n v="0.60499999999999998"/>
    <n v="0"/>
  </r>
  <r>
    <x v="2154"/>
    <d v="2026-12-12T00:00:00"/>
    <d v="2026-12-14T07:12:00"/>
    <x v="7"/>
    <s v="36-55"/>
    <s v="Female"/>
    <x v="0"/>
    <s v="Infection"/>
    <x v="1"/>
    <n v="2.2999999999999998"/>
    <s v="No"/>
    <n v="43"/>
    <x v="573"/>
    <x v="1"/>
    <n v="12.2"/>
    <n v="2.2000000000000002"/>
    <n v="7707.87"/>
    <s v="Equipment"/>
    <n v="5481.56"/>
    <n v="3.1"/>
    <x v="2"/>
    <x v="0"/>
    <x v="6"/>
    <n v="5481.56"/>
    <n v="2226.31"/>
    <n v="0.71099999999999997"/>
    <n v="0"/>
  </r>
  <r>
    <x v="2155"/>
    <d v="2025-01-14T00:00:00"/>
    <d v="2025-01-15T00:00:00"/>
    <x v="0"/>
    <s v="36-55"/>
    <s v="Female"/>
    <x v="2"/>
    <s v="Injury"/>
    <x v="0"/>
    <n v="1"/>
    <s v="Yes"/>
    <n v="50"/>
    <x v="583"/>
    <x v="1"/>
    <n v="10.9"/>
    <n v="2.9"/>
    <n v="9523.89"/>
    <s v="Supplies"/>
    <n v="6128.12"/>
    <n v="2.8"/>
    <x v="22"/>
    <x v="1"/>
    <x v="0"/>
    <n v="6128.12"/>
    <n v="3395.77"/>
    <n v="0.64300000000000002"/>
    <n v="1"/>
  </r>
  <r>
    <x v="2156"/>
    <d v="2026-08-29T00:00:00"/>
    <d v="2026-08-30T04:48:00"/>
    <x v="1"/>
    <s v="36-55"/>
    <s v="Female"/>
    <x v="1"/>
    <s v="Infection"/>
    <x v="1"/>
    <n v="1.2"/>
    <s v="No"/>
    <n v="48"/>
    <x v="525"/>
    <x v="0"/>
    <n v="10"/>
    <n v="0"/>
    <n v="2675.26"/>
    <s v="Supplies"/>
    <n v="1574.38"/>
    <n v="3.6"/>
    <x v="21"/>
    <x v="0"/>
    <x v="5"/>
    <n v="1574.38"/>
    <n v="1100.8800000000001"/>
    <n v="0.58799999999999997"/>
    <n v="0"/>
  </r>
  <r>
    <x v="2157"/>
    <d v="2026-03-15T00:00:00"/>
    <d v="2026-03-15T12:00:00"/>
    <x v="1"/>
    <s v="36-55"/>
    <s v="Female"/>
    <x v="1"/>
    <s v="Digestive"/>
    <x v="1"/>
    <n v="0.5"/>
    <s v="Yes"/>
    <n v="72"/>
    <x v="200"/>
    <x v="1"/>
    <n v="8.8000000000000007"/>
    <n v="0.8"/>
    <n v="1752.68"/>
    <s v="Supplies"/>
    <n v="925.41"/>
    <n v="4"/>
    <x v="15"/>
    <x v="0"/>
    <x v="4"/>
    <n v="925.41"/>
    <n v="827.27"/>
    <n v="0.52800000000000002"/>
    <n v="1"/>
  </r>
  <r>
    <x v="2158"/>
    <d v="2025-07-21T00:00:00"/>
    <d v="2025-07-22T21:36:00"/>
    <x v="5"/>
    <s v="56+"/>
    <s v="Female"/>
    <x v="3"/>
    <s v="Infection"/>
    <x v="0"/>
    <n v="1.9"/>
    <s v="Yes"/>
    <n v="55"/>
    <x v="355"/>
    <x v="1"/>
    <n v="9.9"/>
    <n v="1.9"/>
    <n v="16136.78"/>
    <s v="Labor"/>
    <n v="12751.03"/>
    <n v="3.9"/>
    <x v="20"/>
    <x v="1"/>
    <x v="0"/>
    <n v="12751.03"/>
    <n v="3385.75"/>
    <n v="0.79"/>
    <n v="1"/>
  </r>
  <r>
    <x v="2159"/>
    <d v="2025-10-19T00:00:00"/>
    <d v="2025-10-22T09:36:00"/>
    <x v="4"/>
    <s v="36-55"/>
    <s v="Female"/>
    <x v="2"/>
    <s v="General"/>
    <x v="0"/>
    <n v="3.4"/>
    <s v="Yes"/>
    <n v="100"/>
    <x v="345"/>
    <x v="1"/>
    <n v="9.4"/>
    <n v="1.4"/>
    <n v="14888.21"/>
    <s v="Supplies"/>
    <n v="9785.18"/>
    <n v="3"/>
    <x v="8"/>
    <x v="1"/>
    <x v="4"/>
    <n v="9785.18"/>
    <n v="5103.03"/>
    <n v="0.65700000000000003"/>
    <n v="1"/>
  </r>
  <r>
    <x v="2160"/>
    <d v="2025-11-02T00:00:00"/>
    <d v="2025-11-13T04:48:00"/>
    <x v="4"/>
    <s v="56+"/>
    <s v="Male"/>
    <x v="0"/>
    <s v="Respiratory"/>
    <x v="0"/>
    <n v="11.2"/>
    <s v="Yes"/>
    <n v="68"/>
    <x v="328"/>
    <x v="1"/>
    <n v="10.7"/>
    <n v="2.7"/>
    <n v="23049.86"/>
    <s v="Labor"/>
    <n v="14486.6"/>
    <n v="3.5"/>
    <x v="6"/>
    <x v="1"/>
    <x v="4"/>
    <n v="14486.6"/>
    <n v="8563.26"/>
    <n v="0.628"/>
    <n v="1"/>
  </r>
  <r>
    <x v="2161"/>
    <d v="2026-09-15T00:00:00"/>
    <d v="2026-09-16T19:12:00"/>
    <x v="1"/>
    <s v="36-55"/>
    <s v="Male"/>
    <x v="0"/>
    <s v="Infection"/>
    <x v="0"/>
    <n v="1.8"/>
    <s v="Yes"/>
    <n v="96"/>
    <x v="59"/>
    <x v="0"/>
    <n v="13.5"/>
    <n v="1.5"/>
    <n v="3063.62"/>
    <s v="Labor"/>
    <n v="1577.27"/>
    <n v="2.8"/>
    <x v="19"/>
    <x v="0"/>
    <x v="0"/>
    <n v="1577.27"/>
    <n v="1486.35"/>
    <n v="0.51500000000000001"/>
    <n v="1"/>
  </r>
  <r>
    <x v="2162"/>
    <d v="2025-06-10T00:00:00"/>
    <d v="2025-06-15T16:48:00"/>
    <x v="4"/>
    <s v="36-55"/>
    <s v="Male"/>
    <x v="0"/>
    <s v="Cardiac"/>
    <x v="0"/>
    <n v="5.7"/>
    <s v="Yes"/>
    <n v="70"/>
    <x v="652"/>
    <x v="2"/>
    <n v="10.7"/>
    <n v="2.7"/>
    <n v="19482.900000000001"/>
    <s v="Labor"/>
    <n v="12669.89"/>
    <n v="3.4"/>
    <x v="4"/>
    <x v="1"/>
    <x v="0"/>
    <n v="12669.89"/>
    <n v="6813.01"/>
    <n v="0.65"/>
    <n v="1"/>
  </r>
  <r>
    <x v="2163"/>
    <d v="2025-09-12T00:00:00"/>
    <d v="2025-09-14T04:48:00"/>
    <x v="3"/>
    <s v="0-17"/>
    <s v="Male"/>
    <x v="1"/>
    <s v="Neurological"/>
    <x v="2"/>
    <n v="2.2000000000000002"/>
    <s v="Yes"/>
    <n v="70"/>
    <x v="403"/>
    <x v="1"/>
    <n v="8.5"/>
    <n v="0.5"/>
    <n v="8721.15"/>
    <s v="Labor"/>
    <n v="4620.62"/>
    <n v="3.3"/>
    <x v="3"/>
    <x v="1"/>
    <x v="3"/>
    <n v="4620.62"/>
    <n v="4100.53"/>
    <n v="0.53"/>
    <n v="1"/>
  </r>
  <r>
    <x v="2164"/>
    <d v="2025-03-11T00:00:00"/>
    <d v="2025-03-11T12:00:00"/>
    <x v="6"/>
    <s v="18-35"/>
    <s v="Female"/>
    <x v="3"/>
    <s v="Injury"/>
    <x v="0"/>
    <n v="0.5"/>
    <s v="No"/>
    <n v="83"/>
    <x v="696"/>
    <x v="1"/>
    <n v="13.6"/>
    <n v="1.6"/>
    <n v="1412.8"/>
    <s v="Equipment"/>
    <n v="834.61"/>
    <n v="3.5"/>
    <x v="23"/>
    <x v="1"/>
    <x v="0"/>
    <n v="834.61"/>
    <n v="578.19000000000005"/>
    <n v="0.59099999999999997"/>
    <n v="0"/>
  </r>
  <r>
    <x v="2165"/>
    <d v="2025-06-30T00:00:00"/>
    <d v="2025-07-01T09:36:00"/>
    <x v="0"/>
    <s v="36-55"/>
    <s v="Female"/>
    <x v="0"/>
    <s v="Injury"/>
    <x v="0"/>
    <n v="1.4"/>
    <s v="Yes"/>
    <n v="115"/>
    <x v="605"/>
    <x v="0"/>
    <n v="10.4"/>
    <n v="2.4"/>
    <n v="8668.4500000000007"/>
    <s v="Equipment"/>
    <n v="5863.88"/>
    <n v="3.4"/>
    <x v="4"/>
    <x v="1"/>
    <x v="4"/>
    <n v="5863.88"/>
    <n v="2804.57"/>
    <n v="0.67600000000000005"/>
    <n v="1"/>
  </r>
  <r>
    <x v="2166"/>
    <d v="2025-10-08T00:00:00"/>
    <d v="2025-10-09T19:12:00"/>
    <x v="1"/>
    <s v="18-35"/>
    <s v="Female"/>
    <x v="1"/>
    <s v="Injury"/>
    <x v="2"/>
    <n v="1.8"/>
    <s v="No"/>
    <n v="81"/>
    <x v="131"/>
    <x v="0"/>
    <n v="8"/>
    <n v="0"/>
    <n v="2790.8"/>
    <s v="Labor"/>
    <n v="1552.85"/>
    <n v="3.5"/>
    <x v="8"/>
    <x v="1"/>
    <x v="1"/>
    <n v="1552.85"/>
    <n v="1237.95"/>
    <n v="0.55600000000000005"/>
    <n v="0"/>
  </r>
  <r>
    <x v="2167"/>
    <d v="2025-01-28T00:00:00"/>
    <d v="2025-01-29T09:36:00"/>
    <x v="2"/>
    <s v="56+"/>
    <s v="Male"/>
    <x v="0"/>
    <s v="Neurological"/>
    <x v="0"/>
    <n v="1.4"/>
    <s v="Yes"/>
    <n v="99"/>
    <x v="381"/>
    <x v="0"/>
    <n v="10"/>
    <n v="2"/>
    <n v="4855.24"/>
    <s v="Labor"/>
    <n v="2933.37"/>
    <n v="3.2"/>
    <x v="22"/>
    <x v="1"/>
    <x v="1"/>
    <n v="2933.37"/>
    <n v="1921.87"/>
    <n v="0.60399999999999998"/>
    <n v="1"/>
  </r>
  <r>
    <x v="2168"/>
    <d v="2026-03-13T00:00:00"/>
    <d v="2026-03-17T00:00:00"/>
    <x v="0"/>
    <s v="36-55"/>
    <s v="Female"/>
    <x v="0"/>
    <s v="Infection"/>
    <x v="1"/>
    <n v="4"/>
    <s v="Yes"/>
    <n v="43"/>
    <x v="462"/>
    <x v="0"/>
    <n v="8"/>
    <n v="0"/>
    <n v="12202.09"/>
    <s v="Labor"/>
    <n v="8580.6"/>
    <n v="4.7"/>
    <x v="15"/>
    <x v="0"/>
    <x v="3"/>
    <n v="8580.6"/>
    <n v="3621.49"/>
    <n v="0.70299999999999996"/>
    <n v="1"/>
  </r>
  <r>
    <x v="2169"/>
    <d v="2025-04-20T00:00:00"/>
    <d v="2025-04-21T09:36:00"/>
    <x v="1"/>
    <s v="56+"/>
    <s v="Male"/>
    <x v="2"/>
    <s v="Digestive"/>
    <x v="0"/>
    <n v="1.4"/>
    <s v="No"/>
    <n v="104"/>
    <x v="640"/>
    <x v="0"/>
    <n v="10"/>
    <n v="2"/>
    <n v="2193.11"/>
    <s v="Labor"/>
    <n v="1249.26"/>
    <n v="3.2"/>
    <x v="10"/>
    <x v="1"/>
    <x v="4"/>
    <n v="1249.26"/>
    <n v="943.85"/>
    <n v="0.56999999999999995"/>
    <n v="0"/>
  </r>
  <r>
    <x v="2170"/>
    <d v="2026-06-27T00:00:00"/>
    <d v="2026-06-27T04:48:00"/>
    <x v="1"/>
    <s v="56+"/>
    <s v="Female"/>
    <x v="2"/>
    <s v="General"/>
    <x v="1"/>
    <n v="0.2"/>
    <s v="Yes"/>
    <n v="56"/>
    <x v="37"/>
    <x v="2"/>
    <n v="8.1"/>
    <n v="0.1"/>
    <n v="1660.8"/>
    <s v="Supplies"/>
    <n v="952.76"/>
    <n v="4"/>
    <x v="17"/>
    <x v="0"/>
    <x v="5"/>
    <n v="952.76"/>
    <n v="708.04"/>
    <n v="0.57399999999999995"/>
    <n v="1"/>
  </r>
  <r>
    <x v="2171"/>
    <d v="2025-12-06T00:00:00"/>
    <d v="2025-12-07T00:00:00"/>
    <x v="1"/>
    <s v="18-35"/>
    <s v="Male"/>
    <x v="3"/>
    <s v="Respiratory"/>
    <x v="0"/>
    <n v="1"/>
    <s v="Yes"/>
    <n v="110"/>
    <x v="10"/>
    <x v="0"/>
    <n v="8.4"/>
    <n v="0.4"/>
    <n v="2588.87"/>
    <s v="Labor"/>
    <n v="1502.4"/>
    <n v="3.2"/>
    <x v="7"/>
    <x v="1"/>
    <x v="5"/>
    <n v="1502.4"/>
    <n v="1086.47"/>
    <n v="0.57999999999999996"/>
    <n v="1"/>
  </r>
  <r>
    <x v="2172"/>
    <d v="2025-02-24T00:00:00"/>
    <d v="2025-02-25T07:12:00"/>
    <x v="1"/>
    <s v="18-35"/>
    <s v="Female"/>
    <x v="2"/>
    <s v="Cardiac"/>
    <x v="0"/>
    <n v="1.3"/>
    <s v="No"/>
    <n v="105"/>
    <x v="421"/>
    <x v="1"/>
    <n v="9.6"/>
    <n v="1.6"/>
    <n v="2102.0100000000002"/>
    <s v="Supplies"/>
    <n v="1163.5999999999999"/>
    <n v="3.3"/>
    <x v="13"/>
    <x v="1"/>
    <x v="4"/>
    <n v="1163.5999999999999"/>
    <n v="938.41"/>
    <n v="0.55400000000000005"/>
    <n v="0"/>
  </r>
  <r>
    <x v="2173"/>
    <d v="2026-01-29T00:00:00"/>
    <d v="2026-02-09T07:12:00"/>
    <x v="0"/>
    <s v="36-55"/>
    <s v="Female"/>
    <x v="0"/>
    <s v="Digestive"/>
    <x v="1"/>
    <n v="11.3"/>
    <s v="Yes"/>
    <n v="11"/>
    <x v="202"/>
    <x v="2"/>
    <n v="9.1"/>
    <n v="1.1000000000000001"/>
    <n v="15511.28"/>
    <s v="Supplies"/>
    <n v="9444.83"/>
    <n v="4.5999999999999996"/>
    <x v="9"/>
    <x v="0"/>
    <x v="2"/>
    <n v="9444.83"/>
    <n v="6066.45"/>
    <n v="0.60899999999999999"/>
    <n v="1"/>
  </r>
  <r>
    <x v="2174"/>
    <d v="2025-07-26T00:00:00"/>
    <d v="2025-07-30T14:24:00"/>
    <x v="4"/>
    <s v="18-35"/>
    <s v="Female"/>
    <x v="1"/>
    <s v="Injury"/>
    <x v="0"/>
    <n v="4.5999999999999996"/>
    <s v="Yes"/>
    <n v="105"/>
    <x v="96"/>
    <x v="1"/>
    <n v="12.5"/>
    <n v="2.5"/>
    <n v="16107.36"/>
    <s v="Labor"/>
    <n v="9887.9"/>
    <n v="2.6"/>
    <x v="20"/>
    <x v="1"/>
    <x v="6"/>
    <n v="9887.9"/>
    <n v="6219.46"/>
    <n v="0.61399999999999999"/>
    <n v="1"/>
  </r>
  <r>
    <x v="2175"/>
    <d v="2025-09-18T00:00:00"/>
    <d v="2025-09-19T16:48:00"/>
    <x v="1"/>
    <s v="18-35"/>
    <s v="Male"/>
    <x v="3"/>
    <s v="Cardiac"/>
    <x v="0"/>
    <n v="1.7"/>
    <s v="No"/>
    <n v="115"/>
    <x v="198"/>
    <x v="1"/>
    <n v="8.8000000000000007"/>
    <n v="0.8"/>
    <n v="2619.92"/>
    <s v="Labor"/>
    <n v="1587.07"/>
    <n v="3"/>
    <x v="3"/>
    <x v="1"/>
    <x v="3"/>
    <n v="1587.07"/>
    <n v="1032.8499999999999"/>
    <n v="0.60599999999999998"/>
    <n v="0"/>
  </r>
  <r>
    <x v="2176"/>
    <d v="2025-10-20T00:00:00"/>
    <d v="2025-10-20T16:48:00"/>
    <x v="1"/>
    <s v="56+"/>
    <s v="Male"/>
    <x v="2"/>
    <s v="Infection"/>
    <x v="1"/>
    <n v="0.7"/>
    <s v="Yes"/>
    <n v="65"/>
    <x v="345"/>
    <x v="1"/>
    <n v="10"/>
    <n v="0"/>
    <n v="1393.4"/>
    <s v="Labor"/>
    <n v="802.19"/>
    <n v="4"/>
    <x v="8"/>
    <x v="1"/>
    <x v="4"/>
    <n v="802.19"/>
    <n v="591.21"/>
    <n v="0.57599999999999996"/>
    <n v="1"/>
  </r>
  <r>
    <x v="2177"/>
    <d v="2026-03-18T00:00:00"/>
    <d v="2026-03-25T04:48:00"/>
    <x v="0"/>
    <s v="56+"/>
    <s v="Male"/>
    <x v="0"/>
    <s v="General"/>
    <x v="0"/>
    <n v="7.2"/>
    <s v="Yes"/>
    <n v="85"/>
    <x v="558"/>
    <x v="1"/>
    <n v="12.9"/>
    <n v="0.9"/>
    <n v="13837.62"/>
    <s v="Supplies"/>
    <n v="9214.8799999999992"/>
    <n v="3.8"/>
    <x v="15"/>
    <x v="0"/>
    <x v="1"/>
    <n v="9214.8799999999992"/>
    <n v="4622.74"/>
    <n v="0.66600000000000004"/>
    <n v="1"/>
  </r>
  <r>
    <x v="2178"/>
    <d v="2025-08-03T00:00:00"/>
    <d v="2025-08-04T07:12:00"/>
    <x v="4"/>
    <s v="56+"/>
    <s v="Male"/>
    <x v="0"/>
    <s v="Digestive"/>
    <x v="1"/>
    <n v="1.3"/>
    <s v="Yes"/>
    <n v="33"/>
    <x v="693"/>
    <x v="1"/>
    <n v="8.6"/>
    <n v="0.6"/>
    <n v="12592"/>
    <s v="Labor"/>
    <n v="9082.68"/>
    <n v="4.3"/>
    <x v="14"/>
    <x v="1"/>
    <x v="4"/>
    <n v="9082.68"/>
    <n v="3509.32"/>
    <n v="0.72099999999999997"/>
    <n v="1"/>
  </r>
  <r>
    <x v="2179"/>
    <d v="2026-05-11T00:00:00"/>
    <d v="2026-05-15T12:00:00"/>
    <x v="7"/>
    <s v="36-55"/>
    <s v="Female"/>
    <x v="0"/>
    <s v="General"/>
    <x v="0"/>
    <n v="4.5"/>
    <s v="Yes"/>
    <n v="56"/>
    <x v="541"/>
    <x v="1"/>
    <n v="9.5"/>
    <n v="1.5"/>
    <n v="9706.82"/>
    <s v="Equipment"/>
    <n v="5406.31"/>
    <n v="3.4"/>
    <x v="11"/>
    <x v="0"/>
    <x v="4"/>
    <n v="5406.31"/>
    <n v="4300.51"/>
    <n v="0.55700000000000005"/>
    <n v="1"/>
  </r>
  <r>
    <x v="2180"/>
    <d v="2026-02-13T00:00:00"/>
    <d v="2026-02-15T02:24:00"/>
    <x v="6"/>
    <s v="36-55"/>
    <s v="Female"/>
    <x v="0"/>
    <s v="Respiratory"/>
    <x v="1"/>
    <n v="2.1"/>
    <s v="Yes"/>
    <n v="65"/>
    <x v="128"/>
    <x v="0"/>
    <n v="10.4"/>
    <n v="0.4"/>
    <n v="4090.06"/>
    <s v="Labor"/>
    <n v="2125.9899999999998"/>
    <n v="4.5"/>
    <x v="5"/>
    <x v="0"/>
    <x v="5"/>
    <n v="2125.9899999999998"/>
    <n v="1964.07"/>
    <n v="0.52"/>
    <n v="1"/>
  </r>
  <r>
    <x v="2181"/>
    <d v="2026-02-15T00:00:00"/>
    <d v="2026-02-23T00:00:00"/>
    <x v="0"/>
    <s v="36-55"/>
    <s v="Male"/>
    <x v="3"/>
    <s v="General"/>
    <x v="0"/>
    <n v="8"/>
    <s v="Yes"/>
    <n v="59"/>
    <x v="188"/>
    <x v="1"/>
    <n v="10.9"/>
    <n v="2.9"/>
    <n v="14440.06"/>
    <s v="Supplies"/>
    <n v="9696.69"/>
    <n v="2.9"/>
    <x v="5"/>
    <x v="0"/>
    <x v="4"/>
    <n v="9696.69"/>
    <n v="4743.37"/>
    <n v="0.67200000000000004"/>
    <n v="1"/>
  </r>
  <r>
    <x v="2182"/>
    <d v="2026-08-24T00:00:00"/>
    <d v="2026-08-28T09:36:00"/>
    <x v="7"/>
    <s v="36-55"/>
    <s v="Female"/>
    <x v="0"/>
    <s v="Injury"/>
    <x v="0"/>
    <n v="4.4000000000000004"/>
    <s v="No"/>
    <n v="70"/>
    <x v="440"/>
    <x v="2"/>
    <n v="8.6999999999999993"/>
    <n v="0.7"/>
    <n v="13733.5"/>
    <s v="Labor"/>
    <n v="8305.17"/>
    <n v="3.6"/>
    <x v="21"/>
    <x v="0"/>
    <x v="0"/>
    <n v="8305.17"/>
    <n v="5428.33"/>
    <n v="0.60499999999999998"/>
    <n v="0"/>
  </r>
  <r>
    <x v="2183"/>
    <d v="2026-04-05T00:00:00"/>
    <d v="2026-04-05T21:36:00"/>
    <x v="1"/>
    <s v="36-55"/>
    <s v="Female"/>
    <x v="2"/>
    <s v="General"/>
    <x v="0"/>
    <n v="0.9"/>
    <s v="Yes"/>
    <n v="75"/>
    <x v="678"/>
    <x v="1"/>
    <n v="10.6"/>
    <n v="2.6"/>
    <n v="2371.71"/>
    <s v="Equipment"/>
    <n v="1387.08"/>
    <n v="2.8"/>
    <x v="12"/>
    <x v="0"/>
    <x v="4"/>
    <n v="1387.08"/>
    <n v="984.63"/>
    <n v="0.58499999999999996"/>
    <n v="1"/>
  </r>
  <r>
    <x v="2184"/>
    <d v="2026-07-26T00:00:00"/>
    <d v="2026-07-31T07:12:00"/>
    <x v="2"/>
    <s v="18-35"/>
    <s v="Male"/>
    <x v="1"/>
    <s v="Infection"/>
    <x v="2"/>
    <n v="5.3"/>
    <s v="Yes"/>
    <n v="46"/>
    <x v="61"/>
    <x v="0"/>
    <n v="8.3000000000000007"/>
    <n v="0.3"/>
    <n v="6379.33"/>
    <s v="Labor"/>
    <n v="3795.79"/>
    <n v="4.5999999999999996"/>
    <x v="1"/>
    <x v="0"/>
    <x v="4"/>
    <n v="3795.79"/>
    <n v="2583.54"/>
    <n v="0.59499999999999997"/>
    <n v="1"/>
  </r>
  <r>
    <x v="2185"/>
    <d v="2025-05-16T00:00:00"/>
    <d v="2025-05-19T14:24:00"/>
    <x v="2"/>
    <s v="56+"/>
    <s v="Female"/>
    <x v="1"/>
    <s v="Digestive"/>
    <x v="2"/>
    <n v="3.6"/>
    <s v="No"/>
    <n v="50"/>
    <x v="444"/>
    <x v="0"/>
    <n v="8.1"/>
    <n v="0.1"/>
    <n v="5245.29"/>
    <s v="Supplies"/>
    <n v="2796.36"/>
    <n v="3.5"/>
    <x v="16"/>
    <x v="1"/>
    <x v="3"/>
    <n v="2796.36"/>
    <n v="2448.9299999999998"/>
    <n v="0.53300000000000003"/>
    <n v="0"/>
  </r>
  <r>
    <x v="2186"/>
    <d v="2025-03-27T00:00:00"/>
    <d v="2025-03-28T14:24:00"/>
    <x v="0"/>
    <s v="56+"/>
    <s v="Female"/>
    <x v="0"/>
    <s v="Respiratory"/>
    <x v="0"/>
    <n v="1.6"/>
    <s v="No"/>
    <n v="93"/>
    <x v="624"/>
    <x v="1"/>
    <n v="12.4"/>
    <n v="2.4"/>
    <n v="6825.73"/>
    <s v="Equipment"/>
    <n v="4507.46"/>
    <n v="2.8"/>
    <x v="23"/>
    <x v="1"/>
    <x v="3"/>
    <n v="4507.46"/>
    <n v="2318.27"/>
    <n v="0.66"/>
    <n v="0"/>
  </r>
  <r>
    <x v="2187"/>
    <d v="2025-04-28T00:00:00"/>
    <d v="2025-04-30T09:36:00"/>
    <x v="2"/>
    <s v="36-55"/>
    <s v="Female"/>
    <x v="2"/>
    <s v="Digestive"/>
    <x v="1"/>
    <n v="2.4"/>
    <s v="Yes"/>
    <n v="48"/>
    <x v="490"/>
    <x v="0"/>
    <n v="8.8000000000000007"/>
    <n v="0.8"/>
    <n v="4666.76"/>
    <s v="Labor"/>
    <n v="2823.09"/>
    <n v="3.6"/>
    <x v="10"/>
    <x v="1"/>
    <x v="0"/>
    <n v="2823.09"/>
    <n v="1843.67"/>
    <n v="0.60499999999999998"/>
    <n v="1"/>
  </r>
  <r>
    <x v="2188"/>
    <d v="2025-11-26T00:00:00"/>
    <d v="2025-11-27T00:00:00"/>
    <x v="2"/>
    <s v="56+"/>
    <s v="Female"/>
    <x v="0"/>
    <s v="Injury"/>
    <x v="0"/>
    <n v="1"/>
    <s v="Yes"/>
    <n v="91"/>
    <x v="67"/>
    <x v="0"/>
    <n v="9.3000000000000007"/>
    <n v="1.3"/>
    <n v="4629.2"/>
    <s v="Labor"/>
    <n v="2451.12"/>
    <n v="3.1"/>
    <x v="6"/>
    <x v="1"/>
    <x v="2"/>
    <n v="2451.12"/>
    <n v="2178.08"/>
    <n v="0.52900000000000003"/>
    <n v="1"/>
  </r>
  <r>
    <x v="2189"/>
    <d v="2025-10-19T00:00:00"/>
    <d v="2025-10-20T07:12:00"/>
    <x v="1"/>
    <s v="18-35"/>
    <s v="Male"/>
    <x v="0"/>
    <s v="Infection"/>
    <x v="0"/>
    <n v="1.3"/>
    <s v="Yes"/>
    <n v="90"/>
    <x v="345"/>
    <x v="0"/>
    <n v="13.6"/>
    <n v="1.6"/>
    <n v="1687.11"/>
    <s v="Labor"/>
    <n v="961.8"/>
    <n v="3.5"/>
    <x v="8"/>
    <x v="1"/>
    <x v="4"/>
    <n v="961.8"/>
    <n v="725.31"/>
    <n v="0.56999999999999995"/>
    <n v="1"/>
  </r>
  <r>
    <x v="2190"/>
    <d v="2026-02-12T00:00:00"/>
    <d v="2026-02-14T14:24:00"/>
    <x v="6"/>
    <s v="0-17"/>
    <s v="Male"/>
    <x v="0"/>
    <s v="Cardiac"/>
    <x v="1"/>
    <n v="2.6"/>
    <s v="Yes"/>
    <n v="16"/>
    <x v="584"/>
    <x v="2"/>
    <n v="8.1999999999999993"/>
    <n v="0.2"/>
    <n v="4130.07"/>
    <s v="Labor"/>
    <n v="2327.12"/>
    <n v="4"/>
    <x v="5"/>
    <x v="0"/>
    <x v="3"/>
    <n v="2327.12"/>
    <n v="1802.95"/>
    <n v="0.56299999999999994"/>
    <n v="1"/>
  </r>
  <r>
    <x v="2191"/>
    <d v="2026-09-12T00:00:00"/>
    <d v="2026-09-14T19:12:00"/>
    <x v="1"/>
    <s v="56+"/>
    <s v="Female"/>
    <x v="2"/>
    <s v="Digestive"/>
    <x v="0"/>
    <n v="2.8"/>
    <s v="Yes"/>
    <n v="89"/>
    <x v="410"/>
    <x v="1"/>
    <n v="10.1"/>
    <n v="2.1"/>
    <n v="1978.77"/>
    <s v="Supplies"/>
    <n v="1236.44"/>
    <n v="2.6"/>
    <x v="19"/>
    <x v="0"/>
    <x v="5"/>
    <n v="1236.44"/>
    <n v="742.33"/>
    <n v="0.625"/>
    <n v="1"/>
  </r>
  <r>
    <x v="2192"/>
    <d v="2026-09-06T00:00:00"/>
    <d v="2026-09-06T21:36:00"/>
    <x v="1"/>
    <s v="56+"/>
    <s v="Male"/>
    <x v="0"/>
    <s v="Neurological"/>
    <x v="0"/>
    <n v="0.9"/>
    <s v="Yes"/>
    <n v="76"/>
    <x v="366"/>
    <x v="2"/>
    <n v="10"/>
    <n v="2"/>
    <n v="1327.39"/>
    <s v="Labor"/>
    <n v="863.32"/>
    <n v="3.4"/>
    <x v="19"/>
    <x v="0"/>
    <x v="6"/>
    <n v="863.32"/>
    <n v="464.07"/>
    <n v="0.65"/>
    <n v="1"/>
  </r>
  <r>
    <x v="2193"/>
    <d v="2026-11-09T00:00:00"/>
    <d v="2026-11-11T02:24:00"/>
    <x v="2"/>
    <s v="36-55"/>
    <s v="Male"/>
    <x v="0"/>
    <s v="Injury"/>
    <x v="1"/>
    <n v="2.1"/>
    <s v="Yes"/>
    <n v="41"/>
    <x v="49"/>
    <x v="1"/>
    <n v="8"/>
    <n v="0"/>
    <n v="4596.53"/>
    <s v="Labor"/>
    <n v="2709.65"/>
    <n v="4.2"/>
    <x v="18"/>
    <x v="0"/>
    <x v="0"/>
    <n v="2709.65"/>
    <n v="1886.88"/>
    <n v="0.58899999999999997"/>
    <n v="1"/>
  </r>
  <r>
    <x v="2194"/>
    <d v="2025-07-22T00:00:00"/>
    <d v="2025-07-23T02:24:00"/>
    <x v="4"/>
    <s v="0-17"/>
    <s v="Female"/>
    <x v="0"/>
    <s v="Respiratory"/>
    <x v="1"/>
    <n v="1.1000000000000001"/>
    <s v="No"/>
    <n v="57"/>
    <x v="355"/>
    <x v="1"/>
    <n v="9.4"/>
    <n v="1.4"/>
    <n v="12615.3"/>
    <s v="Supplies"/>
    <n v="7053.94"/>
    <n v="2.8"/>
    <x v="20"/>
    <x v="1"/>
    <x v="0"/>
    <n v="7053.94"/>
    <n v="5561.36"/>
    <n v="0.55900000000000005"/>
    <n v="0"/>
  </r>
  <r>
    <x v="2195"/>
    <d v="2026-10-24T00:00:00"/>
    <d v="2026-10-29T00:00:00"/>
    <x v="5"/>
    <s v="56+"/>
    <s v="Female"/>
    <x v="3"/>
    <s v="Respiratory"/>
    <x v="0"/>
    <n v="5"/>
    <s v="Yes"/>
    <n v="59"/>
    <x v="112"/>
    <x v="2"/>
    <n v="13.2"/>
    <n v="1.2"/>
    <n v="19969.78"/>
    <s v="Labor"/>
    <n v="15248.26"/>
    <n v="3.8"/>
    <x v="0"/>
    <x v="0"/>
    <x v="5"/>
    <n v="15248.26"/>
    <n v="4721.5200000000004"/>
    <n v="0.76400000000000001"/>
    <n v="1"/>
  </r>
  <r>
    <x v="2196"/>
    <d v="2025-09-13T00:00:00"/>
    <d v="2025-09-15T04:48:00"/>
    <x v="2"/>
    <s v="0-17"/>
    <s v="Female"/>
    <x v="2"/>
    <s v="Neurological"/>
    <x v="0"/>
    <n v="2.2000000000000002"/>
    <s v="Yes"/>
    <n v="36"/>
    <x v="153"/>
    <x v="0"/>
    <n v="10.9"/>
    <n v="2.9"/>
    <n v="4377.8599999999997"/>
    <s v="Labor"/>
    <n v="3160.31"/>
    <n v="3.1"/>
    <x v="3"/>
    <x v="1"/>
    <x v="6"/>
    <n v="3160.31"/>
    <n v="1217.55"/>
    <n v="0.72199999999999998"/>
    <n v="1"/>
  </r>
  <r>
    <x v="2197"/>
    <d v="2025-07-12T00:00:00"/>
    <d v="2025-07-13T02:24:00"/>
    <x v="1"/>
    <s v="36-55"/>
    <s v="Male"/>
    <x v="1"/>
    <s v="Neurological"/>
    <x v="0"/>
    <n v="1.1000000000000001"/>
    <s v="Yes"/>
    <n v="100"/>
    <x v="476"/>
    <x v="0"/>
    <n v="9.1999999999999993"/>
    <n v="1.2"/>
    <n v="1771.14"/>
    <s v="Equipment"/>
    <n v="1103.55"/>
    <n v="3.2"/>
    <x v="20"/>
    <x v="1"/>
    <x v="5"/>
    <n v="1103.55"/>
    <n v="667.59"/>
    <n v="0.623"/>
    <n v="1"/>
  </r>
  <r>
    <x v="2198"/>
    <d v="2026-01-06T00:00:00"/>
    <d v="2026-01-06T19:12:00"/>
    <x v="1"/>
    <s v="18-35"/>
    <s v="Male"/>
    <x v="0"/>
    <s v="Infection"/>
    <x v="0"/>
    <n v="0.8"/>
    <s v="Yes"/>
    <n v="122"/>
    <x v="225"/>
    <x v="1"/>
    <n v="12.8"/>
    <n v="0.8"/>
    <n v="1764.4"/>
    <s v="Labor"/>
    <n v="994.47"/>
    <n v="3.6"/>
    <x v="9"/>
    <x v="0"/>
    <x v="0"/>
    <n v="994.47"/>
    <n v="769.93"/>
    <n v="0.56399999999999995"/>
    <n v="1"/>
  </r>
  <r>
    <x v="2199"/>
    <d v="2025-12-14T00:00:00"/>
    <d v="2025-12-17T07:12:00"/>
    <x v="4"/>
    <s v="56+"/>
    <s v="Female"/>
    <x v="1"/>
    <s v="Neurological"/>
    <x v="0"/>
    <n v="3.3"/>
    <s v="No"/>
    <n v="95"/>
    <x v="372"/>
    <x v="0"/>
    <n v="9.5"/>
    <n v="1.5"/>
    <n v="15285.34"/>
    <s v="Supplies"/>
    <n v="10456.120000000001"/>
    <n v="3.3"/>
    <x v="7"/>
    <x v="1"/>
    <x v="6"/>
    <n v="10456.120000000001"/>
    <n v="4829.22"/>
    <n v="0.68400000000000005"/>
    <n v="0"/>
  </r>
  <r>
    <x v="2200"/>
    <d v="2026-05-06T00:00:00"/>
    <d v="2026-05-09T21:36:00"/>
    <x v="0"/>
    <s v="36-55"/>
    <s v="Female"/>
    <x v="0"/>
    <s v="Injury"/>
    <x v="2"/>
    <n v="3.9"/>
    <s v="Yes"/>
    <n v="21"/>
    <x v="379"/>
    <x v="0"/>
    <n v="9.6"/>
    <n v="1.6"/>
    <n v="11837.12"/>
    <s v="Equipment"/>
    <n v="8025.75"/>
    <n v="4.2"/>
    <x v="11"/>
    <x v="0"/>
    <x v="1"/>
    <n v="8025.75"/>
    <n v="3811.37"/>
    <n v="0.67800000000000005"/>
    <n v="1"/>
  </r>
  <r>
    <x v="2201"/>
    <d v="2026-03-31T00:00:00"/>
    <d v="2026-04-03T07:12:00"/>
    <x v="0"/>
    <s v="56+"/>
    <s v="Female"/>
    <x v="0"/>
    <s v="Digestive"/>
    <x v="0"/>
    <n v="3.3"/>
    <s v="No"/>
    <n v="80"/>
    <x v="622"/>
    <x v="1"/>
    <n v="9.6999999999999993"/>
    <n v="1.7"/>
    <n v="9633.89"/>
    <s v="Supplies"/>
    <n v="6134.67"/>
    <n v="2.7"/>
    <x v="15"/>
    <x v="0"/>
    <x v="1"/>
    <n v="6134.67"/>
    <n v="3499.22"/>
    <n v="0.63700000000000001"/>
    <n v="0"/>
  </r>
  <r>
    <x v="2202"/>
    <d v="2025-05-02T00:00:00"/>
    <d v="2025-05-05T04:48:00"/>
    <x v="4"/>
    <s v="18-35"/>
    <s v="Other"/>
    <x v="1"/>
    <s v="Neurological"/>
    <x v="1"/>
    <n v="3.2"/>
    <s v="Yes"/>
    <n v="47"/>
    <x v="265"/>
    <x v="1"/>
    <n v="10.6"/>
    <n v="0.6"/>
    <n v="12234.34"/>
    <s v="Supplies"/>
    <n v="9039.91"/>
    <n v="3.6"/>
    <x v="16"/>
    <x v="1"/>
    <x v="3"/>
    <n v="9039.91"/>
    <n v="3194.43"/>
    <n v="0.73899999999999999"/>
    <n v="1"/>
  </r>
  <r>
    <x v="2203"/>
    <d v="2025-08-13T00:00:00"/>
    <d v="2025-08-15T02:24:00"/>
    <x v="2"/>
    <s v="18-35"/>
    <s v="Female"/>
    <x v="1"/>
    <s v="Injury"/>
    <x v="2"/>
    <n v="2.1"/>
    <s v="No"/>
    <n v="40"/>
    <x v="93"/>
    <x v="1"/>
    <n v="10.1"/>
    <n v="0.1"/>
    <n v="5196.8599999999997"/>
    <s v="Labor"/>
    <n v="2713.07"/>
    <n v="4.7"/>
    <x v="14"/>
    <x v="1"/>
    <x v="2"/>
    <n v="2713.07"/>
    <n v="2483.79"/>
    <n v="0.52200000000000002"/>
    <n v="0"/>
  </r>
  <r>
    <x v="2204"/>
    <d v="2025-02-25T00:00:00"/>
    <d v="2025-03-11T04:48:00"/>
    <x v="4"/>
    <s v="56+"/>
    <s v="Female"/>
    <x v="3"/>
    <s v="Cardiac"/>
    <x v="1"/>
    <n v="14.2"/>
    <s v="Yes"/>
    <n v="53"/>
    <x v="466"/>
    <x v="1"/>
    <n v="15.6"/>
    <n v="3.6"/>
    <n v="27758.99"/>
    <s v="Labor"/>
    <n v="17648.009999999998"/>
    <n v="2.6"/>
    <x v="13"/>
    <x v="1"/>
    <x v="0"/>
    <n v="17648.009999999998"/>
    <n v="10110.98"/>
    <n v="0.63600000000000001"/>
    <n v="1"/>
  </r>
  <r>
    <x v="2205"/>
    <d v="2025-09-29T00:00:00"/>
    <d v="2025-09-29T19:12:00"/>
    <x v="1"/>
    <s v="18-35"/>
    <s v="Male"/>
    <x v="1"/>
    <s v="Neurological"/>
    <x v="0"/>
    <n v="0.8"/>
    <s v="Yes"/>
    <n v="131"/>
    <x v="192"/>
    <x v="0"/>
    <n v="13.8"/>
    <n v="1.8"/>
    <n v="2524.96"/>
    <s v="Supplies"/>
    <n v="1534.03"/>
    <n v="2.7"/>
    <x v="3"/>
    <x v="1"/>
    <x v="0"/>
    <n v="1534.03"/>
    <n v="990.93"/>
    <n v="0.60799999999999998"/>
    <n v="1"/>
  </r>
  <r>
    <x v="2206"/>
    <d v="2026-04-08T00:00:00"/>
    <d v="2026-04-10T07:12:00"/>
    <x v="2"/>
    <s v="36-55"/>
    <s v="Female"/>
    <x v="0"/>
    <s v="Cardiac"/>
    <x v="1"/>
    <n v="2.2999999999999998"/>
    <s v="No"/>
    <n v="42"/>
    <x v="586"/>
    <x v="2"/>
    <n v="10"/>
    <n v="2"/>
    <n v="6128.78"/>
    <s v="Equipment"/>
    <n v="3872.77"/>
    <n v="3.6"/>
    <x v="12"/>
    <x v="0"/>
    <x v="1"/>
    <n v="3872.77"/>
    <n v="2256.0100000000002"/>
    <n v="0.63200000000000001"/>
    <n v="0"/>
  </r>
  <r>
    <x v="2207"/>
    <d v="2025-07-19T00:00:00"/>
    <d v="2025-07-19T19:12:00"/>
    <x v="4"/>
    <s v="18-35"/>
    <s v="Female"/>
    <x v="0"/>
    <s v="General"/>
    <x v="2"/>
    <n v="0.8"/>
    <s v="No"/>
    <n v="66"/>
    <x v="224"/>
    <x v="2"/>
    <n v="9.8000000000000007"/>
    <n v="1.8"/>
    <n v="9110.5300000000007"/>
    <s v="Labor"/>
    <n v="5713.87"/>
    <n v="3.8"/>
    <x v="20"/>
    <x v="1"/>
    <x v="6"/>
    <n v="5713.87"/>
    <n v="3396.66"/>
    <n v="0.627"/>
    <n v="0"/>
  </r>
  <r>
    <x v="2208"/>
    <d v="2025-11-26T00:00:00"/>
    <d v="2025-12-02T07:12:00"/>
    <x v="7"/>
    <s v="56+"/>
    <s v="Male"/>
    <x v="2"/>
    <s v="Digestive"/>
    <x v="0"/>
    <n v="6.3"/>
    <s v="Yes"/>
    <n v="69"/>
    <x v="67"/>
    <x v="1"/>
    <n v="12.8"/>
    <n v="0.8"/>
    <n v="13615.31"/>
    <s v="Supplies"/>
    <n v="8071.68"/>
    <n v="3.5"/>
    <x v="6"/>
    <x v="1"/>
    <x v="2"/>
    <n v="8071.68"/>
    <n v="5543.63"/>
    <n v="0.59299999999999997"/>
    <n v="1"/>
  </r>
  <r>
    <x v="2209"/>
    <d v="2026-01-07T00:00:00"/>
    <d v="2026-01-07T04:48:00"/>
    <x v="2"/>
    <s v="0-17"/>
    <s v="Female"/>
    <x v="0"/>
    <s v="Respiratory"/>
    <x v="0"/>
    <n v="0.2"/>
    <s v="Yes"/>
    <n v="74"/>
    <x v="282"/>
    <x v="0"/>
    <n v="14.2"/>
    <n v="2.2000000000000002"/>
    <n v="4667.18"/>
    <s v="Labor"/>
    <n v="2566.9699999999998"/>
    <n v="3.7"/>
    <x v="9"/>
    <x v="0"/>
    <x v="2"/>
    <n v="2566.9699999999998"/>
    <n v="2100.21"/>
    <n v="0.55000000000000004"/>
    <n v="1"/>
  </r>
  <r>
    <x v="2210"/>
    <d v="2026-03-08T00:00:00"/>
    <d v="2026-03-09T09:36:00"/>
    <x v="7"/>
    <s v="36-55"/>
    <s v="Male"/>
    <x v="1"/>
    <s v="Digestive"/>
    <x v="0"/>
    <n v="1.4"/>
    <s v="Yes"/>
    <n v="66"/>
    <x v="697"/>
    <x v="0"/>
    <n v="9.9"/>
    <n v="1.9"/>
    <n v="8244.67"/>
    <s v="Labor"/>
    <n v="4743.3500000000004"/>
    <n v="3.1"/>
    <x v="15"/>
    <x v="0"/>
    <x v="6"/>
    <n v="4743.3500000000004"/>
    <n v="3501.32"/>
    <n v="0.57499999999999996"/>
    <n v="1"/>
  </r>
  <r>
    <x v="2211"/>
    <d v="2025-11-14T00:00:00"/>
    <d v="2025-11-22T09:36:00"/>
    <x v="5"/>
    <s v="36-55"/>
    <s v="Female"/>
    <x v="2"/>
    <s v="General"/>
    <x v="0"/>
    <n v="8.4"/>
    <s v="Yes"/>
    <n v="64"/>
    <x v="362"/>
    <x v="1"/>
    <n v="11.7"/>
    <n v="1.7"/>
    <n v="28317.75"/>
    <s v="Supplies"/>
    <n v="21270.61"/>
    <n v="3.5"/>
    <x v="6"/>
    <x v="1"/>
    <x v="5"/>
    <n v="21270.61"/>
    <n v="7047.14"/>
    <n v="0.751"/>
    <n v="1"/>
  </r>
  <r>
    <x v="2212"/>
    <d v="2025-10-08T00:00:00"/>
    <d v="2025-10-08T04:48:00"/>
    <x v="1"/>
    <s v="36-55"/>
    <s v="Male"/>
    <x v="3"/>
    <s v="Neurological"/>
    <x v="0"/>
    <n v="0.2"/>
    <s v="Yes"/>
    <n v="93"/>
    <x v="131"/>
    <x v="1"/>
    <n v="10.3"/>
    <n v="2.2999999999999998"/>
    <n v="2078.63"/>
    <s v="Labor"/>
    <n v="1200.93"/>
    <n v="3.2"/>
    <x v="8"/>
    <x v="1"/>
    <x v="1"/>
    <n v="1200.93"/>
    <n v="877.7"/>
    <n v="0.57799999999999996"/>
    <n v="1"/>
  </r>
  <r>
    <x v="2213"/>
    <d v="2025-10-15T00:00:00"/>
    <d v="2025-10-17T02:24:00"/>
    <x v="0"/>
    <s v="0-17"/>
    <s v="Female"/>
    <x v="2"/>
    <s v="Respiratory"/>
    <x v="1"/>
    <n v="2.1"/>
    <s v="No"/>
    <n v="80"/>
    <x v="364"/>
    <x v="2"/>
    <n v="9.5"/>
    <n v="1.5"/>
    <n v="9827.9599999999991"/>
    <s v="Labor"/>
    <n v="6956.58"/>
    <n v="3.1"/>
    <x v="8"/>
    <x v="1"/>
    <x v="1"/>
    <n v="6956.58"/>
    <n v="2871.38"/>
    <n v="0.70799999999999996"/>
    <n v="0"/>
  </r>
  <r>
    <x v="2214"/>
    <d v="2025-10-24T00:00:00"/>
    <d v="2025-10-25T00:00:00"/>
    <x v="1"/>
    <s v="36-55"/>
    <s v="Female"/>
    <x v="2"/>
    <s v="Digestive"/>
    <x v="1"/>
    <n v="1"/>
    <s v="Yes"/>
    <n v="84"/>
    <x v="506"/>
    <x v="2"/>
    <n v="8"/>
    <n v="0"/>
    <n v="1980.62"/>
    <s v="Labor"/>
    <n v="1018.8"/>
    <n v="3.7"/>
    <x v="8"/>
    <x v="1"/>
    <x v="5"/>
    <n v="1018.8"/>
    <n v="961.82"/>
    <n v="0.51400000000000001"/>
    <n v="1"/>
  </r>
  <r>
    <x v="2215"/>
    <d v="2026-01-11T00:00:00"/>
    <d v="2026-01-13T12:00:00"/>
    <x v="2"/>
    <s v="36-55"/>
    <s v="Male"/>
    <x v="0"/>
    <s v="Cardiac"/>
    <x v="0"/>
    <n v="2.5"/>
    <s v="Yes"/>
    <n v="62"/>
    <x v="357"/>
    <x v="2"/>
    <n v="11.6"/>
    <n v="1.6"/>
    <n v="4701.0200000000004"/>
    <s v="Equipment"/>
    <n v="2729.26"/>
    <n v="3.8"/>
    <x v="9"/>
    <x v="0"/>
    <x v="6"/>
    <n v="2729.26"/>
    <n v="1971.76"/>
    <n v="0.58099999999999996"/>
    <n v="1"/>
  </r>
  <r>
    <x v="2216"/>
    <d v="2026-11-24T00:00:00"/>
    <d v="2026-11-24T14:24:00"/>
    <x v="1"/>
    <s v="0-17"/>
    <s v="Female"/>
    <x v="0"/>
    <s v="Respiratory"/>
    <x v="1"/>
    <n v="0.6"/>
    <s v="Yes"/>
    <n v="90"/>
    <x v="341"/>
    <x v="1"/>
    <n v="9.8000000000000007"/>
    <n v="1.8"/>
    <n v="1387.58"/>
    <s v="Supplies"/>
    <n v="866.06"/>
    <n v="3"/>
    <x v="18"/>
    <x v="0"/>
    <x v="1"/>
    <n v="866.06"/>
    <n v="521.52"/>
    <n v="0.624"/>
    <n v="1"/>
  </r>
  <r>
    <x v="2217"/>
    <d v="2026-09-11T00:00:00"/>
    <d v="2026-09-16T09:36:00"/>
    <x v="7"/>
    <s v="36-55"/>
    <s v="Male"/>
    <x v="1"/>
    <s v="Cardiac"/>
    <x v="0"/>
    <n v="5.4"/>
    <s v="Yes"/>
    <n v="79"/>
    <x v="410"/>
    <x v="2"/>
    <n v="10.5"/>
    <n v="0.5"/>
    <n v="12558.86"/>
    <s v="Labor"/>
    <n v="8045.91"/>
    <n v="3.6"/>
    <x v="19"/>
    <x v="0"/>
    <x v="5"/>
    <n v="8045.91"/>
    <n v="4512.95"/>
    <n v="0.64100000000000001"/>
    <n v="1"/>
  </r>
  <r>
    <x v="2218"/>
    <d v="2026-10-07T00:00:00"/>
    <d v="2026-10-12T21:36:00"/>
    <x v="3"/>
    <s v="56+"/>
    <s v="Female"/>
    <x v="3"/>
    <s v="Infection"/>
    <x v="1"/>
    <n v="5.9"/>
    <s v="Yes"/>
    <n v="65"/>
    <x v="107"/>
    <x v="0"/>
    <n v="9.1"/>
    <n v="1.1000000000000001"/>
    <n v="11002.28"/>
    <s v="Labor"/>
    <n v="5876.4"/>
    <n v="4"/>
    <x v="0"/>
    <x v="0"/>
    <x v="1"/>
    <n v="5876.4"/>
    <n v="5125.88"/>
    <n v="0.53400000000000003"/>
    <n v="1"/>
  </r>
  <r>
    <x v="2219"/>
    <d v="2025-12-05T00:00:00"/>
    <d v="2025-12-13T14:24:00"/>
    <x v="5"/>
    <s v="0-17"/>
    <s v="Female"/>
    <x v="0"/>
    <s v="Digestive"/>
    <x v="1"/>
    <n v="8.6"/>
    <s v="Yes"/>
    <n v="27"/>
    <x v="10"/>
    <x v="1"/>
    <n v="12.7"/>
    <n v="0.7"/>
    <n v="25061.03"/>
    <s v="Labor"/>
    <n v="19776.37"/>
    <n v="4.0999999999999996"/>
    <x v="7"/>
    <x v="1"/>
    <x v="5"/>
    <n v="19776.37"/>
    <n v="5284.66"/>
    <n v="0.78900000000000003"/>
    <n v="1"/>
  </r>
  <r>
    <x v="2220"/>
    <d v="2025-11-18T00:00:00"/>
    <d v="2025-11-18T16:48:00"/>
    <x v="1"/>
    <s v="36-55"/>
    <s v="Female"/>
    <x v="1"/>
    <s v="Digestive"/>
    <x v="1"/>
    <n v="0.7"/>
    <s v="No"/>
    <n v="71"/>
    <x v="411"/>
    <x v="0"/>
    <n v="8"/>
    <n v="0"/>
    <n v="1943.27"/>
    <s v="Labor"/>
    <n v="1138.28"/>
    <n v="4.2"/>
    <x v="6"/>
    <x v="1"/>
    <x v="0"/>
    <n v="1138.28"/>
    <n v="804.99"/>
    <n v="0.58599999999999997"/>
    <n v="0"/>
  </r>
  <r>
    <x v="2221"/>
    <d v="2026-05-03T00:00:00"/>
    <d v="2026-05-04T02:24:00"/>
    <x v="1"/>
    <s v="56+"/>
    <s v="Female"/>
    <x v="2"/>
    <s v="Cardiac"/>
    <x v="0"/>
    <n v="1.1000000000000001"/>
    <s v="Yes"/>
    <n v="102"/>
    <x v="165"/>
    <x v="1"/>
    <n v="9.4"/>
    <n v="1.4"/>
    <n v="2139.14"/>
    <s v="Supplies"/>
    <n v="1486.75"/>
    <n v="3"/>
    <x v="11"/>
    <x v="0"/>
    <x v="6"/>
    <n v="1486.75"/>
    <n v="652.39"/>
    <n v="0.69499999999999995"/>
    <n v="1"/>
  </r>
  <r>
    <x v="2222"/>
    <d v="2025-03-26T00:00:00"/>
    <d v="2025-03-27T16:48:00"/>
    <x v="2"/>
    <s v="0-17"/>
    <s v="Female"/>
    <x v="3"/>
    <s v="Infection"/>
    <x v="1"/>
    <n v="1.7"/>
    <s v="No"/>
    <n v="31"/>
    <x v="670"/>
    <x v="1"/>
    <n v="9.1999999999999993"/>
    <n v="1.2"/>
    <n v="4332.7299999999996"/>
    <s v="Equipment"/>
    <n v="2521.9699999999998"/>
    <n v="3.8"/>
    <x v="23"/>
    <x v="1"/>
    <x v="2"/>
    <n v="2521.9699999999998"/>
    <n v="1810.76"/>
    <n v="0.58199999999999996"/>
    <n v="0"/>
  </r>
  <r>
    <x v="2223"/>
    <d v="2026-03-24T00:00:00"/>
    <d v="2026-04-06T19:12:00"/>
    <x v="3"/>
    <s v="0-17"/>
    <s v="Male"/>
    <x v="0"/>
    <s v="Respiratory"/>
    <x v="0"/>
    <n v="13.8"/>
    <s v="Yes"/>
    <n v="93"/>
    <x v="44"/>
    <x v="2"/>
    <n v="11.1"/>
    <n v="1.1000000000000001"/>
    <n v="17224.82"/>
    <s v="Supplies"/>
    <n v="11531.68"/>
    <n v="3.2"/>
    <x v="15"/>
    <x v="0"/>
    <x v="1"/>
    <n v="11531.68"/>
    <n v="5693.14"/>
    <n v="0.66900000000000004"/>
    <n v="1"/>
  </r>
  <r>
    <x v="2224"/>
    <d v="2026-03-27T00:00:00"/>
    <d v="2026-04-03T02:24:00"/>
    <x v="5"/>
    <s v="36-55"/>
    <s v="Male"/>
    <x v="2"/>
    <s v="Cardiac"/>
    <x v="0"/>
    <n v="7.1"/>
    <s v="No"/>
    <n v="76"/>
    <x v="494"/>
    <x v="1"/>
    <n v="10.3"/>
    <n v="2.2999999999999998"/>
    <n v="28242.26"/>
    <s v="Supplies"/>
    <n v="19727.150000000001"/>
    <n v="3.3"/>
    <x v="15"/>
    <x v="0"/>
    <x v="3"/>
    <n v="19727.150000000001"/>
    <n v="8515.11"/>
    <n v="0.69799999999999995"/>
    <n v="0"/>
  </r>
  <r>
    <x v="2225"/>
    <d v="2026-03-11T00:00:00"/>
    <d v="2026-03-11T16:48:00"/>
    <x v="1"/>
    <s v="56+"/>
    <s v="Female"/>
    <x v="0"/>
    <s v="Infection"/>
    <x v="0"/>
    <n v="0.7"/>
    <s v="No"/>
    <n v="110"/>
    <x v="567"/>
    <x v="1"/>
    <n v="9.1"/>
    <n v="1.1000000000000001"/>
    <n v="1816.37"/>
    <s v="Supplies"/>
    <n v="1027.76"/>
    <n v="3.2"/>
    <x v="15"/>
    <x v="0"/>
    <x v="2"/>
    <n v="1027.76"/>
    <n v="788.61"/>
    <n v="0.56599999999999995"/>
    <n v="0"/>
  </r>
  <r>
    <x v="2226"/>
    <d v="2025-11-04T00:00:00"/>
    <d v="2025-11-13T16:48:00"/>
    <x v="2"/>
    <s v="18-35"/>
    <s v="Female"/>
    <x v="2"/>
    <s v="Cardiac"/>
    <x v="0"/>
    <n v="9.6999999999999993"/>
    <s v="Yes"/>
    <n v="91"/>
    <x v="531"/>
    <x v="1"/>
    <n v="14"/>
    <n v="2"/>
    <n v="7924.58"/>
    <s v="Labor"/>
    <n v="4910.3999999999996"/>
    <n v="3.2"/>
    <x v="6"/>
    <x v="1"/>
    <x v="0"/>
    <n v="4910.3999999999996"/>
    <n v="3014.18"/>
    <n v="0.62"/>
    <n v="1"/>
  </r>
  <r>
    <x v="2227"/>
    <d v="2026-12-08T00:00:00"/>
    <d v="2026-12-10T09:36:00"/>
    <x v="7"/>
    <s v="56+"/>
    <s v="Female"/>
    <x v="0"/>
    <s v="Injury"/>
    <x v="0"/>
    <n v="2.4"/>
    <s v="Yes"/>
    <n v="90"/>
    <x v="47"/>
    <x v="1"/>
    <n v="8.1"/>
    <n v="0.1"/>
    <n v="9975.27"/>
    <s v="Labor"/>
    <n v="5165.8599999999997"/>
    <n v="3.1"/>
    <x v="2"/>
    <x v="0"/>
    <x v="1"/>
    <n v="5165.8599999999997"/>
    <n v="4809.41"/>
    <n v="0.51800000000000002"/>
    <n v="1"/>
  </r>
  <r>
    <x v="2228"/>
    <d v="2025-06-21T00:00:00"/>
    <d v="2025-06-22T04:48:00"/>
    <x v="1"/>
    <s v="36-55"/>
    <s v="Male"/>
    <x v="2"/>
    <s v="Digestive"/>
    <x v="0"/>
    <n v="1.2"/>
    <s v="Yes"/>
    <n v="95"/>
    <x v="267"/>
    <x v="2"/>
    <n v="9.3000000000000007"/>
    <n v="1.3"/>
    <n v="1707.77"/>
    <s v="Supplies"/>
    <n v="783.62"/>
    <n v="3"/>
    <x v="4"/>
    <x v="1"/>
    <x v="5"/>
    <n v="783.62"/>
    <n v="924.15"/>
    <n v="0.45900000000000002"/>
    <n v="1"/>
  </r>
  <r>
    <x v="2229"/>
    <d v="2026-10-20T00:00:00"/>
    <d v="2026-10-24T14:24:00"/>
    <x v="2"/>
    <s v="18-35"/>
    <s v="Male"/>
    <x v="2"/>
    <s v="Injury"/>
    <x v="0"/>
    <n v="4.5999999999999996"/>
    <s v="Yes"/>
    <n v="80"/>
    <x v="0"/>
    <x v="2"/>
    <n v="13.2"/>
    <n v="1.2"/>
    <n v="6421.5"/>
    <s v="Labor"/>
    <n v="3527.84"/>
    <n v="3.9"/>
    <x v="0"/>
    <x v="0"/>
    <x v="0"/>
    <n v="3527.84"/>
    <n v="2893.66"/>
    <n v="0.54900000000000004"/>
    <n v="1"/>
  </r>
  <r>
    <x v="2230"/>
    <d v="2025-04-15T00:00:00"/>
    <d v="2025-04-17T07:12:00"/>
    <x v="0"/>
    <s v="36-55"/>
    <s v="Female"/>
    <x v="0"/>
    <s v="Respiratory"/>
    <x v="1"/>
    <n v="2.2999999999999998"/>
    <s v="No"/>
    <n v="32"/>
    <x v="635"/>
    <x v="1"/>
    <n v="10.8"/>
    <n v="0.8"/>
    <n v="8275.3799999999992"/>
    <s v="Labor"/>
    <n v="4568.2299999999996"/>
    <n v="4.5"/>
    <x v="10"/>
    <x v="1"/>
    <x v="0"/>
    <n v="4568.2299999999996"/>
    <n v="3707.15"/>
    <n v="0.55200000000000005"/>
    <n v="0"/>
  </r>
  <r>
    <x v="2231"/>
    <d v="2026-07-03T00:00:00"/>
    <d v="2026-07-04T14:24:00"/>
    <x v="2"/>
    <s v="56+"/>
    <s v="Male"/>
    <x v="1"/>
    <s v="Injury"/>
    <x v="0"/>
    <n v="1.6"/>
    <s v="Yes"/>
    <n v="68"/>
    <x v="698"/>
    <x v="1"/>
    <n v="10.8"/>
    <n v="2.8"/>
    <n v="4215.8900000000003"/>
    <s v="Equipment"/>
    <n v="1916.81"/>
    <n v="2.8"/>
    <x v="1"/>
    <x v="0"/>
    <x v="3"/>
    <n v="1916.81"/>
    <n v="2299.08"/>
    <n v="0.45500000000000002"/>
    <n v="1"/>
  </r>
  <r>
    <x v="2232"/>
    <d v="2025-05-20T00:00:00"/>
    <d v="2025-05-26T04:48:00"/>
    <x v="7"/>
    <s v="18-35"/>
    <s v="Female"/>
    <x v="1"/>
    <s v="Digestive"/>
    <x v="0"/>
    <n v="6.2"/>
    <s v="Yes"/>
    <n v="49"/>
    <x v="679"/>
    <x v="1"/>
    <n v="13.9"/>
    <n v="1.9"/>
    <n v="14615.35"/>
    <s v="Supplies"/>
    <n v="9712.65"/>
    <n v="4.0999999999999996"/>
    <x v="16"/>
    <x v="1"/>
    <x v="0"/>
    <n v="9712.65"/>
    <n v="4902.7"/>
    <n v="0.66500000000000004"/>
    <n v="1"/>
  </r>
  <r>
    <x v="2233"/>
    <d v="2026-05-13T00:00:00"/>
    <d v="2026-05-18T19:12:00"/>
    <x v="3"/>
    <s v="36-55"/>
    <s v="Female"/>
    <x v="1"/>
    <s v="Neurological"/>
    <x v="0"/>
    <n v="5.8"/>
    <s v="Yes"/>
    <n v="73"/>
    <x v="32"/>
    <x v="2"/>
    <n v="11"/>
    <n v="1"/>
    <n v="10721.1"/>
    <s v="Labor"/>
    <n v="5923.77"/>
    <n v="3.2"/>
    <x v="11"/>
    <x v="0"/>
    <x v="1"/>
    <n v="5923.77"/>
    <n v="4797.33"/>
    <n v="0.55300000000000005"/>
    <n v="1"/>
  </r>
  <r>
    <x v="2234"/>
    <d v="2026-05-31T00:00:00"/>
    <d v="2026-06-03T04:48:00"/>
    <x v="6"/>
    <s v="36-55"/>
    <s v="Female"/>
    <x v="2"/>
    <s v="Infection"/>
    <x v="1"/>
    <n v="3.2"/>
    <s v="Yes"/>
    <n v="9"/>
    <x v="98"/>
    <x v="1"/>
    <n v="10.5"/>
    <n v="0.5"/>
    <n v="3997.02"/>
    <s v="Equipment"/>
    <n v="2195.88"/>
    <n v="4.5"/>
    <x v="11"/>
    <x v="0"/>
    <x v="4"/>
    <n v="2195.88"/>
    <n v="1801.14"/>
    <n v="0.54900000000000004"/>
    <n v="1"/>
  </r>
  <r>
    <x v="2235"/>
    <d v="2026-05-06T00:00:00"/>
    <d v="2026-05-13T21:36:00"/>
    <x v="5"/>
    <s v="18-35"/>
    <s v="Male"/>
    <x v="0"/>
    <s v="Digestive"/>
    <x v="1"/>
    <n v="7.9"/>
    <s v="Yes"/>
    <n v="45"/>
    <x v="379"/>
    <x v="2"/>
    <n v="8.1999999999999993"/>
    <n v="0.2"/>
    <n v="23162.83"/>
    <s v="Supplies"/>
    <n v="16870.68"/>
    <n v="4.5"/>
    <x v="11"/>
    <x v="0"/>
    <x v="1"/>
    <n v="16870.68"/>
    <n v="6292.15"/>
    <n v="0.72799999999999998"/>
    <n v="1"/>
  </r>
  <r>
    <x v="2236"/>
    <d v="2026-08-20T00:00:00"/>
    <d v="2026-08-30T16:48:00"/>
    <x v="7"/>
    <s v="0-17"/>
    <s v="Female"/>
    <x v="2"/>
    <s v="Digestive"/>
    <x v="2"/>
    <n v="10.7"/>
    <s v="No"/>
    <n v="38"/>
    <x v="380"/>
    <x v="1"/>
    <n v="12"/>
    <n v="2"/>
    <n v="16705.38"/>
    <s v="Labor"/>
    <n v="10863.03"/>
    <n v="3.7"/>
    <x v="21"/>
    <x v="0"/>
    <x v="2"/>
    <n v="10863.03"/>
    <n v="5842.35"/>
    <n v="0.65"/>
    <n v="0"/>
  </r>
  <r>
    <x v="2237"/>
    <d v="2026-11-15T00:00:00"/>
    <d v="2026-11-18T07:12:00"/>
    <x v="7"/>
    <s v="0-17"/>
    <s v="Male"/>
    <x v="0"/>
    <s v="Neurological"/>
    <x v="1"/>
    <n v="3.3"/>
    <s v="Yes"/>
    <n v="61"/>
    <x v="300"/>
    <x v="1"/>
    <n v="8.1999999999999993"/>
    <n v="0.2"/>
    <n v="14162.31"/>
    <s v="Supplies"/>
    <n v="9021.02"/>
    <n v="4.2"/>
    <x v="18"/>
    <x v="0"/>
    <x v="4"/>
    <n v="9021.02"/>
    <n v="5141.29"/>
    <n v="0.63700000000000001"/>
    <n v="1"/>
  </r>
  <r>
    <x v="2238"/>
    <d v="2025-03-17T00:00:00"/>
    <d v="2025-03-18T00:00:00"/>
    <x v="6"/>
    <s v="18-35"/>
    <s v="Male"/>
    <x v="2"/>
    <s v="Injury"/>
    <x v="0"/>
    <n v="1"/>
    <s v="No"/>
    <n v="59"/>
    <x v="164"/>
    <x v="1"/>
    <n v="11.4"/>
    <n v="3.4"/>
    <n v="2231.52"/>
    <s v="Labor"/>
    <n v="1299.02"/>
    <n v="2.9"/>
    <x v="23"/>
    <x v="1"/>
    <x v="4"/>
    <n v="1299.02"/>
    <n v="932.5"/>
    <n v="0.58199999999999996"/>
    <n v="0"/>
  </r>
  <r>
    <x v="2239"/>
    <d v="2026-01-14T00:00:00"/>
    <d v="2026-01-15T07:12:00"/>
    <x v="0"/>
    <s v="0-17"/>
    <s v="Female"/>
    <x v="0"/>
    <s v="Respiratory"/>
    <x v="1"/>
    <n v="1.3"/>
    <s v="No"/>
    <n v="22"/>
    <x v="621"/>
    <x v="1"/>
    <n v="8"/>
    <n v="0"/>
    <n v="11543.42"/>
    <s v="Labor"/>
    <n v="7597.51"/>
    <n v="4.8"/>
    <x v="9"/>
    <x v="0"/>
    <x v="1"/>
    <n v="7597.51"/>
    <n v="3945.91"/>
    <n v="0.65800000000000003"/>
    <n v="0"/>
  </r>
  <r>
    <x v="2240"/>
    <d v="2026-01-14T00:00:00"/>
    <d v="2026-01-16T09:36:00"/>
    <x v="7"/>
    <s v="56+"/>
    <s v="Male"/>
    <x v="0"/>
    <s v="Neurological"/>
    <x v="0"/>
    <n v="2.4"/>
    <s v="Yes"/>
    <n v="61"/>
    <x v="699"/>
    <x v="0"/>
    <n v="8.9"/>
    <n v="0.9"/>
    <n v="10984.06"/>
    <s v="Equipment"/>
    <n v="6480.78"/>
    <n v="3.9"/>
    <x v="9"/>
    <x v="0"/>
    <x v="2"/>
    <n v="6480.78"/>
    <n v="4503.28"/>
    <n v="0.59"/>
    <n v="1"/>
  </r>
  <r>
    <x v="2241"/>
    <d v="2026-05-20T00:00:00"/>
    <d v="2026-05-20T02:24:00"/>
    <x v="5"/>
    <s v="56+"/>
    <s v="Male"/>
    <x v="0"/>
    <s v="Digestive"/>
    <x v="0"/>
    <n v="0.1"/>
    <s v="Yes"/>
    <n v="40"/>
    <x v="338"/>
    <x v="0"/>
    <n v="14.9"/>
    <n v="2.9"/>
    <n v="14454.44"/>
    <s v="Supplies"/>
    <n v="9789.1"/>
    <n v="3.5"/>
    <x v="11"/>
    <x v="0"/>
    <x v="2"/>
    <n v="9789.1"/>
    <n v="4665.34"/>
    <n v="0.67700000000000005"/>
    <n v="1"/>
  </r>
  <r>
    <x v="2242"/>
    <d v="2025-07-03T00:00:00"/>
    <d v="2025-07-10T16:48:00"/>
    <x v="7"/>
    <s v="0-17"/>
    <s v="Male"/>
    <x v="0"/>
    <s v="General"/>
    <x v="2"/>
    <n v="7.7"/>
    <s v="Yes"/>
    <n v="45"/>
    <x v="514"/>
    <x v="2"/>
    <n v="13.9"/>
    <n v="1.9"/>
    <n v="14697.48"/>
    <s v="Equipment"/>
    <n v="7069.19"/>
    <n v="4.0999999999999996"/>
    <x v="20"/>
    <x v="1"/>
    <x v="3"/>
    <n v="7069.19"/>
    <n v="7628.29"/>
    <n v="0.48099999999999998"/>
    <n v="1"/>
  </r>
  <r>
    <x v="2243"/>
    <d v="2026-03-12T00:00:00"/>
    <d v="2026-03-17T14:24:00"/>
    <x v="4"/>
    <s v="36-55"/>
    <s v="Female"/>
    <x v="3"/>
    <s v="Respiratory"/>
    <x v="0"/>
    <n v="5.6"/>
    <s v="Yes"/>
    <n v="112"/>
    <x v="462"/>
    <x v="0"/>
    <n v="11.5"/>
    <n v="1.5"/>
    <n v="19867.13"/>
    <s v="Supplies"/>
    <n v="13873.19"/>
    <n v="3.9"/>
    <x v="15"/>
    <x v="0"/>
    <x v="3"/>
    <n v="13873.19"/>
    <n v="5993.94"/>
    <n v="0.69799999999999995"/>
    <n v="1"/>
  </r>
  <r>
    <x v="2244"/>
    <d v="2026-01-11T00:00:00"/>
    <d v="2026-01-11T12:00:00"/>
    <x v="1"/>
    <s v="0-17"/>
    <s v="Female"/>
    <x v="3"/>
    <s v="Cardiac"/>
    <x v="1"/>
    <n v="0.5"/>
    <s v="Yes"/>
    <n v="105"/>
    <x v="357"/>
    <x v="1"/>
    <n v="10.4"/>
    <n v="2.4"/>
    <n v="1070.0999999999999"/>
    <s v="Labor"/>
    <n v="576.64"/>
    <n v="2.5"/>
    <x v="9"/>
    <x v="0"/>
    <x v="6"/>
    <n v="576.64"/>
    <n v="493.46"/>
    <n v="0.53900000000000003"/>
    <n v="1"/>
  </r>
  <r>
    <x v="2245"/>
    <d v="2025-04-04T00:00:00"/>
    <d v="2025-04-09T09:36:00"/>
    <x v="2"/>
    <s v="18-35"/>
    <s v="Female"/>
    <x v="2"/>
    <s v="Digestive"/>
    <x v="2"/>
    <n v="5.4"/>
    <s v="Yes"/>
    <n v="36"/>
    <x v="310"/>
    <x v="2"/>
    <n v="9.6"/>
    <n v="1.6"/>
    <n v="7656.96"/>
    <s v="Equipment"/>
    <n v="5428.87"/>
    <n v="3.7"/>
    <x v="10"/>
    <x v="1"/>
    <x v="3"/>
    <n v="5428.87"/>
    <n v="2228.09"/>
    <n v="0.70899999999999996"/>
    <n v="1"/>
  </r>
  <r>
    <x v="2246"/>
    <d v="2025-01-20T00:00:00"/>
    <d v="2025-01-22T00:00:00"/>
    <x v="5"/>
    <s v="18-35"/>
    <s v="Female"/>
    <x v="0"/>
    <s v="Neurological"/>
    <x v="0"/>
    <n v="2"/>
    <s v="Yes"/>
    <n v="27"/>
    <x v="552"/>
    <x v="1"/>
    <n v="12.1"/>
    <n v="2.1"/>
    <n v="20050.060000000001"/>
    <s v="Supplies"/>
    <n v="15323.69"/>
    <n v="3.2"/>
    <x v="22"/>
    <x v="1"/>
    <x v="4"/>
    <n v="15323.69"/>
    <n v="4726.37"/>
    <n v="0.76400000000000001"/>
    <n v="1"/>
  </r>
  <r>
    <x v="2247"/>
    <d v="2025-09-17T00:00:00"/>
    <d v="2025-09-17T09:36:00"/>
    <x v="1"/>
    <s v="18-35"/>
    <s v="Male"/>
    <x v="3"/>
    <s v="Cardiac"/>
    <x v="0"/>
    <n v="0.4"/>
    <s v="Yes"/>
    <n v="87"/>
    <x v="337"/>
    <x v="1"/>
    <n v="9.5"/>
    <n v="1.5"/>
    <n v="2236.41"/>
    <s v="Labor"/>
    <n v="1424.6"/>
    <n v="3.7"/>
    <x v="3"/>
    <x v="1"/>
    <x v="2"/>
    <n v="1424.6"/>
    <n v="811.81"/>
    <n v="0.63700000000000001"/>
    <n v="1"/>
  </r>
  <r>
    <x v="2248"/>
    <d v="2025-09-23T00:00:00"/>
    <d v="2025-09-29T02:24:00"/>
    <x v="5"/>
    <s v="56+"/>
    <s v="Male"/>
    <x v="3"/>
    <s v="Neurological"/>
    <x v="0"/>
    <n v="6.1"/>
    <s v="No"/>
    <n v="59"/>
    <x v="546"/>
    <x v="1"/>
    <n v="11"/>
    <n v="1"/>
    <n v="20165.37"/>
    <s v="Supplies"/>
    <n v="15372.96"/>
    <n v="3.6"/>
    <x v="3"/>
    <x v="1"/>
    <x v="1"/>
    <n v="15372.96"/>
    <n v="4792.41"/>
    <n v="0.76200000000000001"/>
    <n v="0"/>
  </r>
  <r>
    <x v="2249"/>
    <d v="2026-05-03T00:00:00"/>
    <d v="2026-05-11T21:36:00"/>
    <x v="3"/>
    <s v="18-35"/>
    <s v="Male"/>
    <x v="1"/>
    <s v="General"/>
    <x v="0"/>
    <n v="8.9"/>
    <s v="Yes"/>
    <n v="73"/>
    <x v="408"/>
    <x v="1"/>
    <n v="14.2"/>
    <n v="2.2000000000000002"/>
    <n v="12911.55"/>
    <s v="Labor"/>
    <n v="8158.05"/>
    <n v="3"/>
    <x v="11"/>
    <x v="0"/>
    <x v="4"/>
    <n v="8158.05"/>
    <n v="4753.5"/>
    <n v="0.63200000000000001"/>
    <n v="1"/>
  </r>
  <r>
    <x v="2250"/>
    <d v="2025-07-23T00:00:00"/>
    <d v="2025-07-30T14:24:00"/>
    <x v="5"/>
    <s v="36-55"/>
    <s v="Female"/>
    <x v="2"/>
    <s v="Infection"/>
    <x v="0"/>
    <n v="7.6"/>
    <s v="Yes"/>
    <n v="22"/>
    <x v="272"/>
    <x v="1"/>
    <n v="12.9"/>
    <n v="0.9"/>
    <n v="20709.27"/>
    <s v="Labor"/>
    <n v="15502.12"/>
    <n v="4.5999999999999996"/>
    <x v="20"/>
    <x v="1"/>
    <x v="1"/>
    <n v="15502.12"/>
    <n v="5207.1499999999996"/>
    <n v="0.749"/>
    <n v="1"/>
  </r>
  <r>
    <x v="2251"/>
    <d v="2026-05-19T00:00:00"/>
    <d v="2026-05-19T02:24:00"/>
    <x v="2"/>
    <s v="18-35"/>
    <s v="Male"/>
    <x v="0"/>
    <s v="Respiratory"/>
    <x v="2"/>
    <n v="0.1"/>
    <s v="Yes"/>
    <n v="31"/>
    <x v="325"/>
    <x v="1"/>
    <n v="12.6"/>
    <n v="0.6"/>
    <n v="5247.97"/>
    <s v="Labor"/>
    <n v="3275.49"/>
    <n v="3.7"/>
    <x v="11"/>
    <x v="0"/>
    <x v="1"/>
    <n v="3275.49"/>
    <n v="1972.48"/>
    <n v="0.624"/>
    <n v="1"/>
  </r>
  <r>
    <x v="2252"/>
    <d v="2025-09-08T00:00:00"/>
    <d v="2025-09-09T09:36:00"/>
    <x v="7"/>
    <s v="0-17"/>
    <s v="Other"/>
    <x v="0"/>
    <s v="Cardiac"/>
    <x v="2"/>
    <n v="1.4"/>
    <s v="Yes"/>
    <n v="69"/>
    <x v="681"/>
    <x v="1"/>
    <n v="13.8"/>
    <n v="1.8"/>
    <n v="8019.4"/>
    <s v="Labor"/>
    <n v="5056.22"/>
    <n v="3.2"/>
    <x v="3"/>
    <x v="1"/>
    <x v="4"/>
    <n v="5056.22"/>
    <n v="2963.18"/>
    <n v="0.63"/>
    <n v="1"/>
  </r>
  <r>
    <x v="2253"/>
    <d v="2025-09-24T00:00:00"/>
    <d v="2025-09-24T12:00:00"/>
    <x v="1"/>
    <s v="56+"/>
    <s v="Male"/>
    <x v="1"/>
    <s v="General"/>
    <x v="1"/>
    <n v="0.5"/>
    <s v="Yes"/>
    <n v="80"/>
    <x v="546"/>
    <x v="2"/>
    <n v="8"/>
    <n v="0"/>
    <n v="1530.93"/>
    <s v="Labor"/>
    <n v="831.32"/>
    <n v="3.7"/>
    <x v="3"/>
    <x v="1"/>
    <x v="1"/>
    <n v="831.32"/>
    <n v="699.61"/>
    <n v="0.54300000000000004"/>
    <n v="1"/>
  </r>
  <r>
    <x v="2254"/>
    <d v="2025-08-30T00:00:00"/>
    <d v="2025-09-02T16:48:00"/>
    <x v="7"/>
    <s v="0-17"/>
    <s v="Female"/>
    <x v="1"/>
    <s v="Injury"/>
    <x v="1"/>
    <n v="3.7"/>
    <s v="Yes"/>
    <n v="46"/>
    <x v="416"/>
    <x v="1"/>
    <n v="10.199999999999999"/>
    <n v="2.2000000000000002"/>
    <n v="8356.4699999999993"/>
    <s v="Labor"/>
    <n v="4590.03"/>
    <n v="3.3"/>
    <x v="14"/>
    <x v="1"/>
    <x v="6"/>
    <n v="4590.03"/>
    <n v="3766.44"/>
    <n v="0.54900000000000004"/>
    <n v="1"/>
  </r>
  <r>
    <x v="2255"/>
    <d v="2025-09-28T00:00:00"/>
    <d v="2025-09-28T07:12:00"/>
    <x v="1"/>
    <s v="56+"/>
    <s v="Female"/>
    <x v="2"/>
    <s v="Neurological"/>
    <x v="0"/>
    <n v="0.3"/>
    <s v="Yes"/>
    <n v="93"/>
    <x v="432"/>
    <x v="0"/>
    <n v="12.3"/>
    <n v="2.2999999999999998"/>
    <n v="2013.97"/>
    <s v="Supplies"/>
    <n v="1219.2"/>
    <n v="2.8"/>
    <x v="3"/>
    <x v="1"/>
    <x v="6"/>
    <n v="1219.2"/>
    <n v="794.77"/>
    <n v="0.60499999999999998"/>
    <n v="1"/>
  </r>
  <r>
    <x v="2256"/>
    <d v="2025-07-21T00:00:00"/>
    <d v="2025-07-21T07:12:00"/>
    <x v="1"/>
    <s v="18-35"/>
    <s v="Male"/>
    <x v="0"/>
    <s v="Digestive"/>
    <x v="1"/>
    <n v="0.3"/>
    <s v="Yes"/>
    <n v="67"/>
    <x v="314"/>
    <x v="1"/>
    <n v="12.3"/>
    <n v="2.2999999999999998"/>
    <n v="1879.88"/>
    <s v="Supplies"/>
    <n v="1236.01"/>
    <n v="3.3"/>
    <x v="20"/>
    <x v="1"/>
    <x v="4"/>
    <n v="1236.01"/>
    <n v="643.87"/>
    <n v="0.65700000000000003"/>
    <n v="1"/>
  </r>
  <r>
    <x v="2257"/>
    <d v="2025-08-28T00:00:00"/>
    <d v="2025-08-28T19:12:00"/>
    <x v="1"/>
    <s v="36-55"/>
    <s v="Female"/>
    <x v="2"/>
    <s v="Cardiac"/>
    <x v="0"/>
    <n v="0.8"/>
    <s v="No"/>
    <n v="110"/>
    <x v="84"/>
    <x v="1"/>
    <n v="8.6"/>
    <n v="0.6"/>
    <n v="1674.77"/>
    <s v="Labor"/>
    <n v="958.76"/>
    <n v="3.3"/>
    <x v="14"/>
    <x v="1"/>
    <x v="2"/>
    <n v="958.76"/>
    <n v="716.01"/>
    <n v="0.57199999999999995"/>
    <n v="0"/>
  </r>
  <r>
    <x v="2258"/>
    <d v="2025-04-17T00:00:00"/>
    <d v="2025-04-19T21:36:00"/>
    <x v="6"/>
    <s v="56+"/>
    <s v="Male"/>
    <x v="1"/>
    <s v="General"/>
    <x v="0"/>
    <n v="2.9"/>
    <s v="Yes"/>
    <n v="63"/>
    <x v="513"/>
    <x v="1"/>
    <n v="9.8000000000000007"/>
    <n v="1.8"/>
    <n v="4027.86"/>
    <s v="Equipment"/>
    <n v="2332.4699999999998"/>
    <n v="3.5"/>
    <x v="10"/>
    <x v="1"/>
    <x v="2"/>
    <n v="2332.4699999999998"/>
    <n v="1695.39"/>
    <n v="0.57899999999999996"/>
    <n v="1"/>
  </r>
  <r>
    <x v="2259"/>
    <d v="2026-07-04T00:00:00"/>
    <d v="2026-07-10T21:36:00"/>
    <x v="4"/>
    <s v="18-35"/>
    <s v="Male"/>
    <x v="1"/>
    <s v="General"/>
    <x v="0"/>
    <n v="6.9"/>
    <s v="Yes"/>
    <n v="99"/>
    <x v="608"/>
    <x v="1"/>
    <n v="11.6"/>
    <n v="1.6"/>
    <n v="16874.150000000001"/>
    <s v="Supplies"/>
    <n v="9802.98"/>
    <n v="2.6"/>
    <x v="1"/>
    <x v="0"/>
    <x v="6"/>
    <n v="9802.98"/>
    <n v="7071.17"/>
    <n v="0.58099999999999996"/>
    <n v="1"/>
  </r>
  <r>
    <x v="2260"/>
    <d v="2026-07-28T00:00:00"/>
    <d v="2026-07-29T02:24:00"/>
    <x v="1"/>
    <s v="36-55"/>
    <s v="Male"/>
    <x v="2"/>
    <s v="Neurological"/>
    <x v="1"/>
    <n v="1.1000000000000001"/>
    <s v="Yes"/>
    <n v="85"/>
    <x v="1"/>
    <x v="1"/>
    <n v="8"/>
    <n v="0"/>
    <n v="1364.66"/>
    <s v="Supplies"/>
    <n v="754.33"/>
    <n v="3.9"/>
    <x v="1"/>
    <x v="0"/>
    <x v="1"/>
    <n v="754.33"/>
    <n v="610.33000000000004"/>
    <n v="0.55300000000000005"/>
    <n v="1"/>
  </r>
  <r>
    <x v="2261"/>
    <d v="2026-08-30T00:00:00"/>
    <d v="2026-08-31T19:12:00"/>
    <x v="1"/>
    <s v="56+"/>
    <s v="Female"/>
    <x v="0"/>
    <s v="Neurological"/>
    <x v="0"/>
    <n v="1.8"/>
    <s v="Yes"/>
    <n v="100"/>
    <x v="148"/>
    <x v="0"/>
    <n v="11.1"/>
    <n v="1.1000000000000001"/>
    <n v="1993.03"/>
    <s v="Labor"/>
    <n v="1009.01"/>
    <n v="3.3"/>
    <x v="21"/>
    <x v="0"/>
    <x v="4"/>
    <n v="1009.01"/>
    <n v="984.02"/>
    <n v="0.50600000000000001"/>
    <n v="1"/>
  </r>
  <r>
    <x v="2262"/>
    <d v="2026-12-22T00:00:00"/>
    <d v="2027-01-02T14:24:00"/>
    <x v="2"/>
    <s v="0-17"/>
    <s v="Male"/>
    <x v="0"/>
    <s v="Neurological"/>
    <x v="0"/>
    <n v="11.6"/>
    <s v="Yes"/>
    <n v="72"/>
    <x v="36"/>
    <x v="0"/>
    <n v="10"/>
    <n v="2"/>
    <n v="10453.56"/>
    <s v="Equipment"/>
    <n v="5440.41"/>
    <n v="3"/>
    <x v="2"/>
    <x v="0"/>
    <x v="0"/>
    <n v="5440.41"/>
    <n v="5013.1499999999996"/>
    <n v="0.52"/>
    <n v="1"/>
  </r>
  <r>
    <x v="2263"/>
    <d v="2026-03-07T00:00:00"/>
    <d v="2026-03-09T21:36:00"/>
    <x v="1"/>
    <s v="36-55"/>
    <s v="Male"/>
    <x v="1"/>
    <s v="Cardiac"/>
    <x v="1"/>
    <n v="2.9"/>
    <s v="Yes"/>
    <n v="64"/>
    <x v="697"/>
    <x v="0"/>
    <n v="8.6"/>
    <n v="0.6"/>
    <n v="2671.8"/>
    <s v="Equipment"/>
    <n v="1565.47"/>
    <n v="3.1"/>
    <x v="15"/>
    <x v="0"/>
    <x v="6"/>
    <n v="1565.47"/>
    <n v="1106.33"/>
    <n v="0.58599999999999997"/>
    <n v="1"/>
  </r>
  <r>
    <x v="2264"/>
    <d v="2026-08-28T00:00:00"/>
    <d v="2026-08-28T16:48:00"/>
    <x v="1"/>
    <s v="0-17"/>
    <s v="Other"/>
    <x v="1"/>
    <s v="Cardiac"/>
    <x v="1"/>
    <n v="0.7"/>
    <s v="No"/>
    <n v="74"/>
    <x v="65"/>
    <x v="1"/>
    <n v="11.4"/>
    <n v="1.4"/>
    <n v="2089.9299999999998"/>
    <s v="Labor"/>
    <n v="1204.94"/>
    <n v="3.2"/>
    <x v="21"/>
    <x v="0"/>
    <x v="3"/>
    <n v="1204.94"/>
    <n v="884.99"/>
    <n v="0.57699999999999996"/>
    <n v="0"/>
  </r>
  <r>
    <x v="2265"/>
    <d v="2025-10-14T00:00:00"/>
    <d v="2025-10-14T07:12:00"/>
    <x v="1"/>
    <s v="18-35"/>
    <s v="Male"/>
    <x v="0"/>
    <s v="Neurological"/>
    <x v="0"/>
    <n v="0.3"/>
    <s v="Yes"/>
    <n v="124"/>
    <x v="581"/>
    <x v="0"/>
    <n v="11.4"/>
    <n v="1.4"/>
    <n v="1941.85"/>
    <s v="Equipment"/>
    <n v="1218.04"/>
    <n v="2.5"/>
    <x v="8"/>
    <x v="1"/>
    <x v="0"/>
    <n v="1218.04"/>
    <n v="723.81"/>
    <n v="0.627"/>
    <n v="1"/>
  </r>
  <r>
    <x v="2266"/>
    <d v="2025-08-24T00:00:00"/>
    <d v="2025-08-28T04:48:00"/>
    <x v="5"/>
    <s v="18-35"/>
    <s v="Male"/>
    <x v="0"/>
    <s v="Injury"/>
    <x v="0"/>
    <n v="4.2"/>
    <s v="Yes"/>
    <n v="50"/>
    <x v="667"/>
    <x v="2"/>
    <n v="13"/>
    <n v="3"/>
    <n v="21557.34"/>
    <s v="Supplies"/>
    <n v="16512.32"/>
    <n v="3.4"/>
    <x v="14"/>
    <x v="1"/>
    <x v="4"/>
    <n v="16512.32"/>
    <n v="5045.0200000000004"/>
    <n v="0.76600000000000001"/>
    <n v="1"/>
  </r>
  <r>
    <x v="2267"/>
    <d v="2025-07-27T00:00:00"/>
    <d v="2025-07-28T21:36:00"/>
    <x v="4"/>
    <s v="56+"/>
    <s v="Other"/>
    <x v="1"/>
    <s v="Digestive"/>
    <x v="2"/>
    <n v="1.9"/>
    <s v="No"/>
    <n v="56"/>
    <x v="96"/>
    <x v="2"/>
    <n v="8"/>
    <n v="0"/>
    <n v="14709.15"/>
    <s v="Labor"/>
    <n v="8936.7199999999993"/>
    <n v="4.0999999999999996"/>
    <x v="20"/>
    <x v="1"/>
    <x v="6"/>
    <n v="8936.7199999999993"/>
    <n v="5772.43"/>
    <n v="0.60799999999999998"/>
    <n v="0"/>
  </r>
  <r>
    <x v="2268"/>
    <d v="2025-01-07T00:00:00"/>
    <d v="2025-01-09T14:24:00"/>
    <x v="6"/>
    <s v="18-35"/>
    <s v="Male"/>
    <x v="0"/>
    <s v="Respiratory"/>
    <x v="0"/>
    <n v="2.6"/>
    <s v="Yes"/>
    <n v="64"/>
    <x v="365"/>
    <x v="1"/>
    <n v="9.1999999999999993"/>
    <n v="1.2"/>
    <n v="4119.1899999999996"/>
    <s v="Supplies"/>
    <n v="1869.55"/>
    <n v="3.1"/>
    <x v="22"/>
    <x v="1"/>
    <x v="0"/>
    <n v="1869.55"/>
    <n v="2249.64"/>
    <n v="0.45400000000000001"/>
    <n v="1"/>
  </r>
  <r>
    <x v="2269"/>
    <d v="2026-02-25T00:00:00"/>
    <d v="2026-02-26T00:00:00"/>
    <x v="2"/>
    <s v="0-17"/>
    <s v="Male"/>
    <x v="2"/>
    <s v="General"/>
    <x v="1"/>
    <n v="1"/>
    <s v="No"/>
    <n v="19"/>
    <x v="100"/>
    <x v="0"/>
    <n v="9.3000000000000007"/>
    <n v="1.3"/>
    <n v="4550.18"/>
    <s v="Supplies"/>
    <n v="2425.66"/>
    <n v="3.8"/>
    <x v="5"/>
    <x v="0"/>
    <x v="2"/>
    <n v="2425.66"/>
    <n v="2124.52"/>
    <n v="0.53300000000000003"/>
    <n v="0"/>
  </r>
  <r>
    <x v="2270"/>
    <d v="2025-12-12T00:00:00"/>
    <d v="2025-12-15T09:36:00"/>
    <x v="0"/>
    <s v="36-55"/>
    <s v="Female"/>
    <x v="2"/>
    <s v="Neurological"/>
    <x v="0"/>
    <n v="3.4"/>
    <s v="Yes"/>
    <n v="84"/>
    <x v="203"/>
    <x v="2"/>
    <n v="12.6"/>
    <n v="0.6"/>
    <n v="10762.57"/>
    <s v="Labor"/>
    <n v="6321.56"/>
    <n v="3.4"/>
    <x v="7"/>
    <x v="1"/>
    <x v="5"/>
    <n v="6321.56"/>
    <n v="4441.01"/>
    <n v="0.58699999999999997"/>
    <n v="1"/>
  </r>
  <r>
    <x v="2271"/>
    <d v="2025-09-10T00:00:00"/>
    <d v="2025-09-11T04:48:00"/>
    <x v="2"/>
    <s v="18-35"/>
    <s v="Male"/>
    <x v="1"/>
    <s v="Injury"/>
    <x v="1"/>
    <n v="1.2"/>
    <s v="No"/>
    <n v="71"/>
    <x v="73"/>
    <x v="1"/>
    <n v="12.5"/>
    <n v="0.5"/>
    <n v="3355.08"/>
    <s v="Labor"/>
    <n v="2090.63"/>
    <n v="3.7"/>
    <x v="3"/>
    <x v="1"/>
    <x v="1"/>
    <n v="2090.63"/>
    <n v="1264.45"/>
    <n v="0.623"/>
    <n v="0"/>
  </r>
  <r>
    <x v="2272"/>
    <d v="2025-02-02T00:00:00"/>
    <d v="2025-02-04T02:24:00"/>
    <x v="2"/>
    <s v="36-55"/>
    <s v="Male"/>
    <x v="1"/>
    <s v="Respiratory"/>
    <x v="1"/>
    <n v="2.1"/>
    <s v="No"/>
    <n v="25"/>
    <x v="488"/>
    <x v="2"/>
    <n v="11.1"/>
    <n v="1.1000000000000001"/>
    <n v="4678.55"/>
    <s v="Labor"/>
    <n v="2932.26"/>
    <n v="3.9"/>
    <x v="13"/>
    <x v="1"/>
    <x v="6"/>
    <n v="2932.26"/>
    <n v="1746.29"/>
    <n v="0.627"/>
    <n v="0"/>
  </r>
  <r>
    <x v="2273"/>
    <d v="2026-02-15T00:00:00"/>
    <d v="2026-02-17T14:24:00"/>
    <x v="2"/>
    <s v="0-17"/>
    <s v="Male"/>
    <x v="0"/>
    <s v="Neurological"/>
    <x v="1"/>
    <n v="2.6"/>
    <s v="Yes"/>
    <n v="45"/>
    <x v="579"/>
    <x v="0"/>
    <n v="10"/>
    <n v="2"/>
    <n v="4289.79"/>
    <s v="Supplies"/>
    <n v="2518.9899999999998"/>
    <n v="3.4"/>
    <x v="5"/>
    <x v="0"/>
    <x v="6"/>
    <n v="2518.9899999999998"/>
    <n v="1770.8"/>
    <n v="0.58699999999999997"/>
    <n v="1"/>
  </r>
  <r>
    <x v="2274"/>
    <d v="2026-03-05T00:00:00"/>
    <d v="2026-03-09T21:36:00"/>
    <x v="7"/>
    <s v="56+"/>
    <s v="Female"/>
    <x v="2"/>
    <s v="General"/>
    <x v="0"/>
    <n v="4.9000000000000004"/>
    <s v="Yes"/>
    <n v="70"/>
    <x v="110"/>
    <x v="1"/>
    <n v="8.9"/>
    <n v="0.9"/>
    <n v="10604.3"/>
    <s v="Equipment"/>
    <n v="7045.59"/>
    <n v="3.5"/>
    <x v="15"/>
    <x v="0"/>
    <x v="2"/>
    <n v="7045.59"/>
    <n v="3558.71"/>
    <n v="0.66400000000000003"/>
    <n v="1"/>
  </r>
  <r>
    <x v="2275"/>
    <d v="2026-03-22T00:00:00"/>
    <d v="2026-03-23T00:00:00"/>
    <x v="1"/>
    <s v="36-55"/>
    <s v="Male"/>
    <x v="0"/>
    <s v="Respiratory"/>
    <x v="0"/>
    <n v="1"/>
    <s v="Yes"/>
    <n v="99"/>
    <x v="414"/>
    <x v="1"/>
    <n v="14.7"/>
    <n v="2.7"/>
    <n v="2149.3000000000002"/>
    <s v="Supplies"/>
    <n v="1577.02"/>
    <n v="2.5"/>
    <x v="15"/>
    <x v="0"/>
    <x v="4"/>
    <n v="1577.02"/>
    <n v="572.28"/>
    <n v="0.73399999999999999"/>
    <n v="1"/>
  </r>
  <r>
    <x v="2276"/>
    <d v="2025-06-05T00:00:00"/>
    <d v="2025-06-07T02:24:00"/>
    <x v="3"/>
    <s v="18-35"/>
    <s v="Male"/>
    <x v="1"/>
    <s v="Neurological"/>
    <x v="1"/>
    <n v="2.1"/>
    <s v="Yes"/>
    <n v="49"/>
    <x v="519"/>
    <x v="0"/>
    <n v="8"/>
    <n v="0"/>
    <n v="6699.55"/>
    <s v="Labor"/>
    <n v="3972.11"/>
    <n v="4.3"/>
    <x v="4"/>
    <x v="1"/>
    <x v="3"/>
    <n v="3972.11"/>
    <n v="2727.44"/>
    <n v="0.59299999999999997"/>
    <n v="1"/>
  </r>
  <r>
    <x v="2277"/>
    <d v="2025-11-20T00:00:00"/>
    <d v="2025-11-27T04:48:00"/>
    <x v="4"/>
    <s v="18-35"/>
    <s v="Male"/>
    <x v="1"/>
    <s v="Cardiac"/>
    <x v="0"/>
    <n v="7.2"/>
    <s v="No"/>
    <n v="98"/>
    <x v="133"/>
    <x v="2"/>
    <n v="10"/>
    <n v="2"/>
    <n v="20609.8"/>
    <s v="Supplies"/>
    <n v="13314.17"/>
    <n v="2.7"/>
    <x v="6"/>
    <x v="1"/>
    <x v="2"/>
    <n v="13314.17"/>
    <n v="7295.63"/>
    <n v="0.64600000000000002"/>
    <n v="0"/>
  </r>
  <r>
    <x v="2278"/>
    <d v="2026-03-25T00:00:00"/>
    <d v="2026-03-28T16:48:00"/>
    <x v="0"/>
    <s v="36-55"/>
    <s v="Male"/>
    <x v="0"/>
    <s v="Neurological"/>
    <x v="1"/>
    <n v="3.7"/>
    <s v="Yes"/>
    <n v="35"/>
    <x v="116"/>
    <x v="1"/>
    <n v="10.1"/>
    <n v="0.1"/>
    <n v="12295.92"/>
    <s v="Labor"/>
    <n v="7126.24"/>
    <n v="4.3"/>
    <x v="15"/>
    <x v="0"/>
    <x v="2"/>
    <n v="7126.24"/>
    <n v="5169.68"/>
    <n v="0.57999999999999996"/>
    <n v="1"/>
  </r>
  <r>
    <x v="2279"/>
    <d v="2026-07-07T00:00:00"/>
    <d v="2026-07-09T19:12:00"/>
    <x v="4"/>
    <s v="56+"/>
    <s v="Female"/>
    <x v="0"/>
    <s v="Neurological"/>
    <x v="1"/>
    <n v="2.8"/>
    <s v="Yes"/>
    <n v="72"/>
    <x v="457"/>
    <x v="1"/>
    <n v="12.6"/>
    <n v="0.6"/>
    <n v="13944.25"/>
    <s v="Supplies"/>
    <n v="9469.93"/>
    <n v="4"/>
    <x v="1"/>
    <x v="0"/>
    <x v="1"/>
    <n v="9469.93"/>
    <n v="4474.32"/>
    <n v="0.67900000000000005"/>
    <n v="1"/>
  </r>
  <r>
    <x v="2280"/>
    <d v="2026-09-12T00:00:00"/>
    <d v="2026-09-20T21:36:00"/>
    <x v="5"/>
    <s v="18-35"/>
    <s v="Male"/>
    <x v="0"/>
    <s v="Neurological"/>
    <x v="0"/>
    <n v="8.9"/>
    <s v="Yes"/>
    <n v="51"/>
    <x v="42"/>
    <x v="2"/>
    <n v="11.9"/>
    <n v="1.9"/>
    <n v="28302.35"/>
    <s v="Supplies"/>
    <n v="22309.15"/>
    <n v="3.1"/>
    <x v="19"/>
    <x v="0"/>
    <x v="6"/>
    <n v="22309.15"/>
    <n v="5993.2"/>
    <n v="0.78800000000000003"/>
    <n v="1"/>
  </r>
  <r>
    <x v="2281"/>
    <d v="2025-08-01T00:00:00"/>
    <d v="2025-08-02T04:48:00"/>
    <x v="1"/>
    <s v="0-17"/>
    <s v="Female"/>
    <x v="2"/>
    <s v="Neurological"/>
    <x v="2"/>
    <n v="1.2"/>
    <s v="Yes"/>
    <n v="43"/>
    <x v="691"/>
    <x v="2"/>
    <n v="9.5"/>
    <n v="1.5"/>
    <n v="2387.17"/>
    <s v="Equipment"/>
    <n v="1313.14"/>
    <n v="3.7"/>
    <x v="14"/>
    <x v="1"/>
    <x v="5"/>
    <n v="1313.14"/>
    <n v="1074.03"/>
    <n v="0.55000000000000004"/>
    <n v="1"/>
  </r>
  <r>
    <x v="2282"/>
    <d v="2025-11-09T00:00:00"/>
    <d v="2025-11-13T00:00:00"/>
    <x v="2"/>
    <s v="18-35"/>
    <s v="Female"/>
    <x v="0"/>
    <s v="Injury"/>
    <x v="0"/>
    <n v="4"/>
    <s v="Yes"/>
    <n v="72"/>
    <x v="344"/>
    <x v="0"/>
    <n v="13.4"/>
    <n v="3.4"/>
    <n v="6343.99"/>
    <s v="Supplies"/>
    <n v="3594.08"/>
    <n v="3"/>
    <x v="6"/>
    <x v="1"/>
    <x v="4"/>
    <n v="3594.08"/>
    <n v="2749.91"/>
    <n v="0.56699999999999995"/>
    <n v="1"/>
  </r>
  <r>
    <x v="2283"/>
    <d v="2025-08-26T00:00:00"/>
    <d v="2025-08-31T16:48:00"/>
    <x v="2"/>
    <s v="36-55"/>
    <s v="Male"/>
    <x v="1"/>
    <s v="Infection"/>
    <x v="1"/>
    <n v="5.7"/>
    <s v="Yes"/>
    <n v="42"/>
    <x v="230"/>
    <x v="0"/>
    <n v="11.2"/>
    <n v="1.2"/>
    <n v="7597.95"/>
    <s v="Supplies"/>
    <n v="4245.0200000000004"/>
    <n v="3.4"/>
    <x v="14"/>
    <x v="1"/>
    <x v="1"/>
    <n v="4245.0200000000004"/>
    <n v="3352.93"/>
    <n v="0.55900000000000005"/>
    <n v="1"/>
  </r>
  <r>
    <x v="2284"/>
    <d v="2025-05-05T00:00:00"/>
    <d v="2025-05-07T04:48:00"/>
    <x v="5"/>
    <s v="56+"/>
    <s v="Male"/>
    <x v="1"/>
    <s v="Injury"/>
    <x v="1"/>
    <n v="2.2000000000000002"/>
    <s v="Yes"/>
    <n v="9"/>
    <x v="119"/>
    <x v="1"/>
    <n v="11.2"/>
    <n v="1.2"/>
    <n v="16059.17"/>
    <s v="Equipment"/>
    <n v="10453.75"/>
    <n v="4.8"/>
    <x v="16"/>
    <x v="1"/>
    <x v="4"/>
    <n v="10453.75"/>
    <n v="5605.42"/>
    <n v="0.65100000000000002"/>
    <n v="1"/>
  </r>
  <r>
    <x v="2285"/>
    <d v="2026-07-22T00:00:00"/>
    <d v="2026-08-14T12:00:00"/>
    <x v="5"/>
    <s v="0-17"/>
    <s v="Male"/>
    <x v="2"/>
    <s v="Injury"/>
    <x v="0"/>
    <n v="23.5"/>
    <s v="Yes"/>
    <n v="53"/>
    <x v="140"/>
    <x v="2"/>
    <n v="10.1"/>
    <n v="2.1"/>
    <n v="52766.879999999997"/>
    <s v="Equipment"/>
    <n v="38417.050000000003"/>
    <n v="3.7"/>
    <x v="1"/>
    <x v="0"/>
    <x v="2"/>
    <n v="38417.050000000003"/>
    <n v="14349.83"/>
    <n v="0.72799999999999998"/>
    <n v="1"/>
  </r>
  <r>
    <x v="2286"/>
    <d v="2025-02-21T00:00:00"/>
    <d v="2025-02-24T16:48:00"/>
    <x v="2"/>
    <s v="18-35"/>
    <s v="Male"/>
    <x v="1"/>
    <s v="Cardiac"/>
    <x v="1"/>
    <n v="3.7"/>
    <s v="Yes"/>
    <n v="16"/>
    <x v="20"/>
    <x v="2"/>
    <n v="12.5"/>
    <n v="0.5"/>
    <n v="5570.41"/>
    <s v="Labor"/>
    <n v="3343.34"/>
    <n v="4"/>
    <x v="13"/>
    <x v="1"/>
    <x v="5"/>
    <n v="3343.34"/>
    <n v="2227.0700000000002"/>
    <n v="0.6"/>
    <n v="1"/>
  </r>
  <r>
    <x v="2287"/>
    <d v="2026-02-22T00:00:00"/>
    <d v="2026-02-23T04:48:00"/>
    <x v="7"/>
    <s v="0-17"/>
    <s v="Female"/>
    <x v="0"/>
    <s v="Neurological"/>
    <x v="1"/>
    <n v="1.2"/>
    <s v="Yes"/>
    <n v="33"/>
    <x v="247"/>
    <x v="2"/>
    <n v="9.5"/>
    <n v="1.5"/>
    <n v="9876.02"/>
    <s v="Labor"/>
    <n v="6098.63"/>
    <n v="4.2"/>
    <x v="5"/>
    <x v="0"/>
    <x v="6"/>
    <n v="6098.63"/>
    <n v="3777.39"/>
    <n v="0.61799999999999999"/>
    <n v="1"/>
  </r>
  <r>
    <x v="2288"/>
    <d v="2025-05-14T00:00:00"/>
    <d v="2025-05-23T16:48:00"/>
    <x v="4"/>
    <s v="18-35"/>
    <s v="Female"/>
    <x v="3"/>
    <s v="Injury"/>
    <x v="1"/>
    <n v="9.6999999999999993"/>
    <s v="Yes"/>
    <n v="61"/>
    <x v="229"/>
    <x v="1"/>
    <n v="11.1"/>
    <n v="3.1"/>
    <n v="23044.75"/>
    <s v="Equipment"/>
    <n v="17752.349999999999"/>
    <n v="3.2"/>
    <x v="16"/>
    <x v="1"/>
    <x v="2"/>
    <n v="17752.349999999999"/>
    <n v="5292.4"/>
    <n v="0.77"/>
    <n v="1"/>
  </r>
  <r>
    <x v="2289"/>
    <d v="2026-02-02T00:00:00"/>
    <d v="2026-02-02T14:24:00"/>
    <x v="1"/>
    <s v="36-55"/>
    <s v="Male"/>
    <x v="0"/>
    <s v="Respiratory"/>
    <x v="0"/>
    <n v="0.6"/>
    <s v="No"/>
    <n v="70"/>
    <x v="634"/>
    <x v="2"/>
    <n v="9.6999999999999993"/>
    <n v="1.7"/>
    <n v="1957.62"/>
    <s v="Equipment"/>
    <n v="1182.42"/>
    <n v="3.3"/>
    <x v="5"/>
    <x v="0"/>
    <x v="0"/>
    <n v="1182.42"/>
    <n v="775.2"/>
    <n v="0.60399999999999998"/>
    <n v="0"/>
  </r>
  <r>
    <x v="2290"/>
    <d v="2026-09-26T00:00:00"/>
    <d v="2026-10-08T04:48:00"/>
    <x v="4"/>
    <s v="56+"/>
    <s v="Female"/>
    <x v="0"/>
    <s v="Neurological"/>
    <x v="1"/>
    <n v="12.2"/>
    <s v="Yes"/>
    <n v="39"/>
    <x v="650"/>
    <x v="1"/>
    <n v="9.4"/>
    <n v="1.4"/>
    <n v="27357.89"/>
    <s v="Labor"/>
    <n v="16223.66"/>
    <n v="3.5"/>
    <x v="19"/>
    <x v="0"/>
    <x v="5"/>
    <n v="16223.66"/>
    <n v="11134.23"/>
    <n v="0.59299999999999997"/>
    <n v="1"/>
  </r>
  <r>
    <x v="2291"/>
    <d v="2025-12-05T00:00:00"/>
    <d v="2025-12-07T07:12:00"/>
    <x v="5"/>
    <s v="0-17"/>
    <s v="Other"/>
    <x v="0"/>
    <s v="Cardiac"/>
    <x v="0"/>
    <n v="2.2999999999999998"/>
    <s v="Yes"/>
    <n v="32"/>
    <x v="186"/>
    <x v="0"/>
    <n v="10"/>
    <n v="0"/>
    <n v="18480.82"/>
    <s v="Labor"/>
    <n v="14007.34"/>
    <n v="3.9"/>
    <x v="7"/>
    <x v="1"/>
    <x v="3"/>
    <n v="14007.34"/>
    <n v="4473.4799999999996"/>
    <n v="0.75800000000000001"/>
    <n v="1"/>
  </r>
  <r>
    <x v="2292"/>
    <d v="2025-08-03T00:00:00"/>
    <d v="2025-08-04T16:48:00"/>
    <x v="6"/>
    <s v="56+"/>
    <s v="Male"/>
    <x v="2"/>
    <s v="Digestive"/>
    <x v="0"/>
    <n v="1.7"/>
    <s v="Yes"/>
    <n v="61"/>
    <x v="693"/>
    <x v="2"/>
    <n v="10.3"/>
    <n v="2.2999999999999998"/>
    <n v="2880.59"/>
    <s v="Labor"/>
    <n v="1583.27"/>
    <n v="3.1"/>
    <x v="14"/>
    <x v="1"/>
    <x v="4"/>
    <n v="1583.27"/>
    <n v="1297.32"/>
    <n v="0.55000000000000004"/>
    <n v="1"/>
  </r>
  <r>
    <x v="2293"/>
    <d v="2026-02-24T00:00:00"/>
    <d v="2026-02-28T16:48:00"/>
    <x v="2"/>
    <s v="18-35"/>
    <s v="Female"/>
    <x v="0"/>
    <s v="Digestive"/>
    <x v="0"/>
    <n v="4.7"/>
    <s v="Yes"/>
    <n v="73"/>
    <x v="109"/>
    <x v="1"/>
    <n v="9.1999999999999993"/>
    <n v="1.2"/>
    <n v="5614.84"/>
    <s v="Supplies"/>
    <n v="3201.96"/>
    <n v="3.5"/>
    <x v="5"/>
    <x v="0"/>
    <x v="0"/>
    <n v="3201.96"/>
    <n v="2412.88"/>
    <n v="0.56999999999999995"/>
    <n v="1"/>
  </r>
  <r>
    <x v="2294"/>
    <d v="2026-11-22T00:00:00"/>
    <d v="2026-11-27T07:12:00"/>
    <x v="3"/>
    <s v="56+"/>
    <s v="Female"/>
    <x v="2"/>
    <s v="Cardiac"/>
    <x v="0"/>
    <n v="5.3"/>
    <s v="No"/>
    <n v="59"/>
    <x v="596"/>
    <x v="1"/>
    <n v="12"/>
    <n v="2"/>
    <n v="9603.89"/>
    <s v="Equipment"/>
    <n v="5662.37"/>
    <n v="4.2"/>
    <x v="18"/>
    <x v="0"/>
    <x v="4"/>
    <n v="5662.37"/>
    <n v="3941.52"/>
    <n v="0.59"/>
    <n v="0"/>
  </r>
  <r>
    <x v="2295"/>
    <d v="2026-06-04T00:00:00"/>
    <d v="2026-06-08T07:12:00"/>
    <x v="3"/>
    <s v="36-55"/>
    <s v="Male"/>
    <x v="0"/>
    <s v="General"/>
    <x v="1"/>
    <n v="4.3"/>
    <s v="Yes"/>
    <n v="33"/>
    <x v="619"/>
    <x v="1"/>
    <n v="8.4"/>
    <n v="0.4"/>
    <n v="9371.7000000000007"/>
    <s v="Labor"/>
    <n v="5462.6"/>
    <n v="4.2"/>
    <x v="17"/>
    <x v="0"/>
    <x v="3"/>
    <n v="5462.6"/>
    <n v="3909.1"/>
    <n v="0.58299999999999996"/>
    <n v="1"/>
  </r>
  <r>
    <x v="2296"/>
    <d v="2026-01-02T00:00:00"/>
    <d v="2026-01-08T07:12:00"/>
    <x v="7"/>
    <s v="0-17"/>
    <s v="Female"/>
    <x v="1"/>
    <s v="Respiratory"/>
    <x v="1"/>
    <n v="6.3"/>
    <s v="Yes"/>
    <n v="47"/>
    <x v="12"/>
    <x v="0"/>
    <n v="12.5"/>
    <n v="0.5"/>
    <n v="13397.38"/>
    <s v="Supplies"/>
    <n v="8523.36"/>
    <n v="4.8"/>
    <x v="9"/>
    <x v="0"/>
    <x v="5"/>
    <n v="8523.36"/>
    <n v="4874.0200000000004"/>
    <n v="0.63600000000000001"/>
    <n v="1"/>
  </r>
  <r>
    <x v="2297"/>
    <d v="2026-07-21T00:00:00"/>
    <d v="2026-07-24T00:00:00"/>
    <x v="4"/>
    <s v="56+"/>
    <s v="Other"/>
    <x v="2"/>
    <s v="Digestive"/>
    <x v="2"/>
    <n v="3"/>
    <s v="Yes"/>
    <n v="62"/>
    <x v="286"/>
    <x v="1"/>
    <n v="8"/>
    <n v="0"/>
    <n v="13801.09"/>
    <s v="Equipment"/>
    <n v="10860.42"/>
    <n v="4"/>
    <x v="1"/>
    <x v="0"/>
    <x v="1"/>
    <n v="10860.42"/>
    <n v="2940.67"/>
    <n v="0.78700000000000003"/>
    <n v="1"/>
  </r>
  <r>
    <x v="2298"/>
    <d v="2026-11-06T00:00:00"/>
    <d v="2026-11-17T16:48:00"/>
    <x v="5"/>
    <s v="0-17"/>
    <s v="Male"/>
    <x v="2"/>
    <s v="Cardiac"/>
    <x v="0"/>
    <n v="11.7"/>
    <s v="Yes"/>
    <n v="37"/>
    <x v="682"/>
    <x v="1"/>
    <n v="9.5"/>
    <n v="1.5"/>
    <n v="35462.17"/>
    <s v="Supplies"/>
    <n v="24749.01"/>
    <n v="3.8"/>
    <x v="18"/>
    <x v="0"/>
    <x v="5"/>
    <n v="24749.01"/>
    <n v="10713.16"/>
    <n v="0.69799999999999995"/>
    <n v="1"/>
  </r>
  <r>
    <x v="2299"/>
    <d v="2026-10-30T00:00:00"/>
    <d v="2026-11-02T09:36:00"/>
    <x v="5"/>
    <s v="36-55"/>
    <s v="Female"/>
    <x v="3"/>
    <s v="Digestive"/>
    <x v="1"/>
    <n v="3.4"/>
    <s v="Yes"/>
    <n v="58"/>
    <x v="538"/>
    <x v="1"/>
    <n v="12.2"/>
    <n v="0.2"/>
    <n v="19964.490000000002"/>
    <s v="Labor"/>
    <n v="14481.11"/>
    <n v="4.2"/>
    <x v="0"/>
    <x v="0"/>
    <x v="5"/>
    <n v="14481.11"/>
    <n v="5483.38"/>
    <n v="0.72499999999999998"/>
    <n v="1"/>
  </r>
  <r>
    <x v="2300"/>
    <d v="2025-11-04T00:00:00"/>
    <d v="2025-11-06T16:48:00"/>
    <x v="1"/>
    <s v="56+"/>
    <s v="Male"/>
    <x v="1"/>
    <s v="Neurological"/>
    <x v="0"/>
    <n v="2.7"/>
    <s v="No"/>
    <n v="103"/>
    <x v="531"/>
    <x v="2"/>
    <n v="14.2"/>
    <n v="2.2000000000000002"/>
    <n v="2663.57"/>
    <s v="Supplies"/>
    <n v="1582.32"/>
    <n v="3"/>
    <x v="6"/>
    <x v="1"/>
    <x v="0"/>
    <n v="1582.32"/>
    <n v="1081.25"/>
    <n v="0.59399999999999997"/>
    <n v="0"/>
  </r>
  <r>
    <x v="2301"/>
    <d v="2025-03-16T00:00:00"/>
    <d v="2025-03-18T16:48:00"/>
    <x v="4"/>
    <s v="0-17"/>
    <s v="Male"/>
    <x v="2"/>
    <s v="Infection"/>
    <x v="0"/>
    <n v="2.7"/>
    <s v="No"/>
    <n v="82"/>
    <x v="75"/>
    <x v="1"/>
    <n v="12.7"/>
    <n v="0.7"/>
    <n v="9705.9699999999993"/>
    <s v="Labor"/>
    <n v="6107.39"/>
    <n v="4"/>
    <x v="23"/>
    <x v="1"/>
    <x v="6"/>
    <n v="6107.39"/>
    <n v="3598.58"/>
    <n v="0.629"/>
    <n v="0"/>
  </r>
  <r>
    <x v="2302"/>
    <d v="2025-04-11T00:00:00"/>
    <d v="2025-04-11T19:12:00"/>
    <x v="2"/>
    <s v="36-55"/>
    <s v="Female"/>
    <x v="2"/>
    <s v="Infection"/>
    <x v="1"/>
    <n v="0.8"/>
    <s v="Yes"/>
    <n v="33"/>
    <x v="232"/>
    <x v="1"/>
    <n v="9.6"/>
    <n v="1.6"/>
    <n v="2665.44"/>
    <s v="Supplies"/>
    <n v="1508.41"/>
    <n v="4.0999999999999996"/>
    <x v="10"/>
    <x v="1"/>
    <x v="5"/>
    <n v="1508.41"/>
    <n v="1157.03"/>
    <n v="0.56599999999999995"/>
    <n v="1"/>
  </r>
  <r>
    <x v="2303"/>
    <d v="2026-08-11T00:00:00"/>
    <d v="2026-08-16T02:24:00"/>
    <x v="7"/>
    <s v="56+"/>
    <s v="Male"/>
    <x v="2"/>
    <s v="Injury"/>
    <x v="0"/>
    <n v="5.0999999999999996"/>
    <s v="No"/>
    <n v="88"/>
    <x v="190"/>
    <x v="2"/>
    <n v="12.7"/>
    <n v="0.7"/>
    <n v="14537.23"/>
    <s v="Labor"/>
    <n v="9879.65"/>
    <n v="3.8"/>
    <x v="21"/>
    <x v="0"/>
    <x v="1"/>
    <n v="9879.65"/>
    <n v="4657.58"/>
    <n v="0.68"/>
    <n v="0"/>
  </r>
  <r>
    <x v="2304"/>
    <d v="2025-07-31T00:00:00"/>
    <d v="2025-08-01T02:24:00"/>
    <x v="1"/>
    <s v="56+"/>
    <s v="Female"/>
    <x v="0"/>
    <s v="Cardiac"/>
    <x v="0"/>
    <n v="1.1000000000000001"/>
    <s v="Yes"/>
    <n v="110"/>
    <x v="121"/>
    <x v="0"/>
    <n v="10.6"/>
    <n v="2.6"/>
    <n v="2330.1799999999998"/>
    <s v="Labor"/>
    <n v="1280.1600000000001"/>
    <n v="2.4"/>
    <x v="20"/>
    <x v="1"/>
    <x v="3"/>
    <n v="1280.1600000000001"/>
    <n v="1050.02"/>
    <n v="0.54900000000000004"/>
    <n v="1"/>
  </r>
  <r>
    <x v="2305"/>
    <d v="2025-12-24T00:00:00"/>
    <d v="2025-12-28T02:24:00"/>
    <x v="7"/>
    <s v="56+"/>
    <s v="Male"/>
    <x v="0"/>
    <s v="General"/>
    <x v="0"/>
    <n v="4.0999999999999996"/>
    <s v="No"/>
    <n v="39"/>
    <x v="292"/>
    <x v="1"/>
    <n v="9.1999999999999993"/>
    <n v="1.2"/>
    <n v="14091.34"/>
    <s v="Labor"/>
    <n v="7985.81"/>
    <n v="3.4"/>
    <x v="7"/>
    <x v="1"/>
    <x v="2"/>
    <n v="7985.81"/>
    <n v="6105.53"/>
    <n v="0.56699999999999995"/>
    <n v="0"/>
  </r>
  <r>
    <x v="2306"/>
    <d v="2026-03-05T00:00:00"/>
    <d v="2026-03-09T12:00:00"/>
    <x v="5"/>
    <s v="18-35"/>
    <s v="Female"/>
    <x v="0"/>
    <s v="Neurological"/>
    <x v="1"/>
    <n v="4.5"/>
    <s v="Yes"/>
    <n v="12"/>
    <x v="647"/>
    <x v="1"/>
    <n v="8"/>
    <n v="0"/>
    <n v="25237.53"/>
    <s v="Labor"/>
    <n v="20870.82"/>
    <n v="4.5"/>
    <x v="15"/>
    <x v="0"/>
    <x v="3"/>
    <n v="20870.82"/>
    <n v="4366.71"/>
    <n v="0.82699999999999996"/>
    <n v="1"/>
  </r>
  <r>
    <x v="2307"/>
    <d v="2026-07-16T00:00:00"/>
    <d v="2026-07-19T19:12:00"/>
    <x v="2"/>
    <s v="36-55"/>
    <s v="Female"/>
    <x v="1"/>
    <s v="Respiratory"/>
    <x v="1"/>
    <n v="3.8"/>
    <s v="No"/>
    <n v="32"/>
    <x v="322"/>
    <x v="2"/>
    <n v="10"/>
    <n v="0"/>
    <n v="5798.12"/>
    <s v="Equipment"/>
    <n v="3001.61"/>
    <n v="4.0999999999999996"/>
    <x v="1"/>
    <x v="0"/>
    <x v="2"/>
    <n v="3001.61"/>
    <n v="2796.51"/>
    <n v="0.51800000000000002"/>
    <n v="0"/>
  </r>
  <r>
    <x v="2308"/>
    <d v="2026-11-22T00:00:00"/>
    <d v="2026-11-28T21:36:00"/>
    <x v="2"/>
    <s v="36-55"/>
    <s v="Male"/>
    <x v="0"/>
    <s v="Respiratory"/>
    <x v="0"/>
    <n v="6.9"/>
    <s v="No"/>
    <n v="65"/>
    <x v="296"/>
    <x v="0"/>
    <n v="11.5"/>
    <n v="1.5"/>
    <n v="6880.92"/>
    <s v="Labor"/>
    <n v="4424.45"/>
    <n v="3.6"/>
    <x v="18"/>
    <x v="0"/>
    <x v="6"/>
    <n v="4424.45"/>
    <n v="2456.4699999999998"/>
    <n v="0.64300000000000002"/>
    <n v="0"/>
  </r>
  <r>
    <x v="2309"/>
    <d v="2025-11-11T00:00:00"/>
    <d v="2025-11-15T00:00:00"/>
    <x v="7"/>
    <s v="36-55"/>
    <s v="Male"/>
    <x v="0"/>
    <s v="Neurological"/>
    <x v="0"/>
    <n v="4"/>
    <s v="Yes"/>
    <n v="81"/>
    <x v="330"/>
    <x v="1"/>
    <n v="11"/>
    <n v="3"/>
    <n v="9176.3700000000008"/>
    <s v="Equipment"/>
    <n v="5578.46"/>
    <n v="2.9"/>
    <x v="6"/>
    <x v="1"/>
    <x v="1"/>
    <n v="5578.46"/>
    <n v="3597.91"/>
    <n v="0.60799999999999998"/>
    <n v="1"/>
  </r>
  <r>
    <x v="2310"/>
    <d v="2026-01-15T00:00:00"/>
    <d v="2026-01-15T16:48:00"/>
    <x v="2"/>
    <s v="56+"/>
    <s v="Male"/>
    <x v="0"/>
    <s v="Neurological"/>
    <x v="0"/>
    <n v="0.7"/>
    <s v="No"/>
    <n v="46"/>
    <x v="288"/>
    <x v="1"/>
    <n v="10.9"/>
    <n v="0.9"/>
    <n v="4618.04"/>
    <s v="Labor"/>
    <n v="2387.92"/>
    <n v="3.5"/>
    <x v="9"/>
    <x v="0"/>
    <x v="3"/>
    <n v="2387.92"/>
    <n v="2230.12"/>
    <n v="0.51700000000000002"/>
    <n v="0"/>
  </r>
  <r>
    <x v="2311"/>
    <d v="2026-03-08T00:00:00"/>
    <d v="2026-03-09T00:00:00"/>
    <x v="1"/>
    <s v="0-17"/>
    <s v="Male"/>
    <x v="1"/>
    <s v="Respiratory"/>
    <x v="0"/>
    <n v="1"/>
    <s v="Yes"/>
    <n v="99"/>
    <x v="458"/>
    <x v="1"/>
    <n v="10.7"/>
    <n v="2.7"/>
    <n v="1462.75"/>
    <s v="Equipment"/>
    <n v="815.33"/>
    <n v="2.6"/>
    <x v="15"/>
    <x v="0"/>
    <x v="4"/>
    <n v="815.33"/>
    <n v="647.41999999999996"/>
    <n v="0.55700000000000005"/>
    <n v="1"/>
  </r>
  <r>
    <x v="2312"/>
    <d v="2026-10-27T00:00:00"/>
    <d v="2026-10-29T12:00:00"/>
    <x v="6"/>
    <s v="0-17"/>
    <s v="Female"/>
    <x v="2"/>
    <s v="Cardiac"/>
    <x v="1"/>
    <n v="2.5"/>
    <s v="Yes"/>
    <n v="66"/>
    <x v="692"/>
    <x v="0"/>
    <n v="12.2"/>
    <n v="0.2"/>
    <n v="5229.67"/>
    <s v="Equipment"/>
    <n v="2910.11"/>
    <n v="3.2"/>
    <x v="0"/>
    <x v="0"/>
    <x v="1"/>
    <n v="2910.11"/>
    <n v="2319.56"/>
    <n v="0.55600000000000005"/>
    <n v="1"/>
  </r>
  <r>
    <x v="2313"/>
    <d v="2026-05-18T00:00:00"/>
    <d v="2026-05-25T14:24:00"/>
    <x v="2"/>
    <s v="36-55"/>
    <s v="Male"/>
    <x v="1"/>
    <s v="Digestive"/>
    <x v="2"/>
    <n v="7.6"/>
    <s v="Yes"/>
    <n v="41"/>
    <x v="700"/>
    <x v="0"/>
    <n v="8.6999999999999993"/>
    <n v="0.7"/>
    <n v="6525.08"/>
    <s v="Labor"/>
    <n v="3211.59"/>
    <n v="3.3"/>
    <x v="11"/>
    <x v="0"/>
    <x v="4"/>
    <n v="3211.59"/>
    <n v="3313.49"/>
    <n v="0.49199999999999999"/>
    <n v="1"/>
  </r>
  <r>
    <x v="2314"/>
    <d v="2026-06-03T00:00:00"/>
    <d v="2026-06-04T16:48:00"/>
    <x v="1"/>
    <s v="56+"/>
    <s v="Female"/>
    <x v="0"/>
    <s v="Injury"/>
    <x v="2"/>
    <n v="1.7"/>
    <s v="Yes"/>
    <n v="63"/>
    <x v="132"/>
    <x v="1"/>
    <n v="11.1"/>
    <n v="1.1000000000000001"/>
    <n v="2078.84"/>
    <s v="Supplies"/>
    <n v="1259.0899999999999"/>
    <n v="3.9"/>
    <x v="17"/>
    <x v="0"/>
    <x v="2"/>
    <n v="1259.0899999999999"/>
    <n v="819.75"/>
    <n v="0.60599999999999998"/>
    <n v="1"/>
  </r>
  <r>
    <x v="2315"/>
    <d v="2025-01-03T00:00:00"/>
    <d v="2025-01-05T04:48:00"/>
    <x v="4"/>
    <s v="36-55"/>
    <s v="Male"/>
    <x v="3"/>
    <s v="Injury"/>
    <x v="1"/>
    <n v="2.2000000000000002"/>
    <s v="Yes"/>
    <n v="36"/>
    <x v="492"/>
    <x v="0"/>
    <n v="9.1999999999999993"/>
    <n v="1.2"/>
    <n v="16734.099999999999"/>
    <s v="Labor"/>
    <n v="11372.98"/>
    <n v="3.6"/>
    <x v="22"/>
    <x v="1"/>
    <x v="3"/>
    <n v="11372.98"/>
    <n v="5361.12"/>
    <n v="0.68"/>
    <n v="1"/>
  </r>
  <r>
    <x v="2316"/>
    <d v="2026-06-04T00:00:00"/>
    <d v="2026-06-07T02:24:00"/>
    <x v="7"/>
    <s v="56+"/>
    <s v="Female"/>
    <x v="2"/>
    <s v="Injury"/>
    <x v="2"/>
    <n v="3.1"/>
    <s v="Yes"/>
    <n v="36"/>
    <x v="619"/>
    <x v="2"/>
    <n v="8.5"/>
    <n v="0.5"/>
    <n v="10512.75"/>
    <s v="Supplies"/>
    <n v="6298.19"/>
    <n v="4.8"/>
    <x v="17"/>
    <x v="0"/>
    <x v="3"/>
    <n v="6298.19"/>
    <n v="4214.5600000000004"/>
    <n v="0.59899999999999998"/>
    <n v="1"/>
  </r>
  <r>
    <x v="2317"/>
    <d v="2026-09-15T00:00:00"/>
    <d v="2026-09-19T14:24:00"/>
    <x v="2"/>
    <s v="56+"/>
    <s v="Female"/>
    <x v="2"/>
    <s v="Neurological"/>
    <x v="1"/>
    <n v="4.5999999999999996"/>
    <s v="Yes"/>
    <n v="21"/>
    <x v="59"/>
    <x v="1"/>
    <n v="11"/>
    <n v="1"/>
    <n v="5830.2"/>
    <s v="Supplies"/>
    <n v="3605.43"/>
    <n v="3.7"/>
    <x v="19"/>
    <x v="0"/>
    <x v="0"/>
    <n v="3605.43"/>
    <n v="2224.77"/>
    <n v="0.61799999999999999"/>
    <n v="1"/>
  </r>
  <r>
    <x v="2318"/>
    <d v="2025-11-01T00:00:00"/>
    <d v="2025-11-03T16:48:00"/>
    <x v="6"/>
    <s v="56+"/>
    <s v="Male"/>
    <x v="3"/>
    <s v="Respiratory"/>
    <x v="2"/>
    <n v="2.7"/>
    <s v="Yes"/>
    <n v="28"/>
    <x v="470"/>
    <x v="2"/>
    <n v="8"/>
    <n v="0"/>
    <n v="2257.9299999999998"/>
    <s v="Labor"/>
    <n v="1314.67"/>
    <n v="4.4000000000000004"/>
    <x v="6"/>
    <x v="1"/>
    <x v="6"/>
    <n v="1314.67"/>
    <n v="943.26"/>
    <n v="0.58199999999999996"/>
    <n v="1"/>
  </r>
  <r>
    <x v="2319"/>
    <d v="2025-06-12T00:00:00"/>
    <d v="2025-06-17T12:00:00"/>
    <x v="0"/>
    <s v="56+"/>
    <s v="Female"/>
    <x v="3"/>
    <s v="General"/>
    <x v="1"/>
    <n v="5.5"/>
    <s v="Yes"/>
    <n v="65"/>
    <x v="571"/>
    <x v="0"/>
    <n v="13.8"/>
    <n v="1.8"/>
    <n v="10046.75"/>
    <s v="Supplies"/>
    <n v="7109.29"/>
    <n v="3.5"/>
    <x v="4"/>
    <x v="1"/>
    <x v="2"/>
    <n v="7109.29"/>
    <n v="2937.46"/>
    <n v="0.70799999999999996"/>
    <n v="1"/>
  </r>
  <r>
    <x v="2320"/>
    <d v="2026-11-01T00:00:00"/>
    <d v="2026-11-01T07:12:00"/>
    <x v="1"/>
    <s v="56+"/>
    <s v="Male"/>
    <x v="2"/>
    <s v="General"/>
    <x v="0"/>
    <n v="0.3"/>
    <s v="Yes"/>
    <n v="101"/>
    <x v="502"/>
    <x v="1"/>
    <n v="8.6999999999999993"/>
    <n v="0.7"/>
    <n v="2056.15"/>
    <s v="Labor"/>
    <n v="1059.58"/>
    <n v="3.9"/>
    <x v="18"/>
    <x v="0"/>
    <x v="4"/>
    <n v="1059.58"/>
    <n v="996.57"/>
    <n v="0.51500000000000001"/>
    <n v="1"/>
  </r>
  <r>
    <x v="2321"/>
    <d v="2026-11-08T00:00:00"/>
    <d v="2026-11-09T14:24:00"/>
    <x v="1"/>
    <s v="56+"/>
    <s v="Female"/>
    <x v="3"/>
    <s v="Respiratory"/>
    <x v="0"/>
    <n v="1.6"/>
    <s v="Yes"/>
    <n v="91"/>
    <x v="654"/>
    <x v="0"/>
    <n v="13.6"/>
    <n v="1.6"/>
    <n v="2690.22"/>
    <s v="Supplies"/>
    <n v="1513.1"/>
    <n v="3.2"/>
    <x v="18"/>
    <x v="0"/>
    <x v="4"/>
    <n v="1513.1"/>
    <n v="1177.1199999999999"/>
    <n v="0.56200000000000006"/>
    <n v="1"/>
  </r>
  <r>
    <x v="2322"/>
    <d v="2026-11-04T00:00:00"/>
    <d v="2026-11-10T19:12:00"/>
    <x v="5"/>
    <s v="36-55"/>
    <s v="Female"/>
    <x v="2"/>
    <s v="Respiratory"/>
    <x v="1"/>
    <n v="6.8"/>
    <s v="Yes"/>
    <n v="5"/>
    <x v="346"/>
    <x v="1"/>
    <n v="8.9"/>
    <n v="0.9"/>
    <n v="24028.32"/>
    <s v="Supplies"/>
    <n v="18743.689999999999"/>
    <n v="4"/>
    <x v="18"/>
    <x v="0"/>
    <x v="1"/>
    <n v="18743.689999999999"/>
    <n v="5284.63"/>
    <n v="0.78"/>
    <n v="1"/>
  </r>
  <r>
    <x v="2323"/>
    <d v="2026-07-21T00:00:00"/>
    <d v="2026-07-26T04:48:00"/>
    <x v="7"/>
    <s v="0-17"/>
    <s v="Female"/>
    <x v="0"/>
    <s v="Digestive"/>
    <x v="1"/>
    <n v="5.2"/>
    <s v="No"/>
    <n v="60"/>
    <x v="69"/>
    <x v="1"/>
    <n v="11.5"/>
    <n v="1.5"/>
    <n v="13254.46"/>
    <s v="Supplies"/>
    <n v="8648.27"/>
    <n v="4"/>
    <x v="1"/>
    <x v="0"/>
    <x v="0"/>
    <n v="8648.27"/>
    <n v="4606.1899999999996"/>
    <n v="0.65200000000000002"/>
    <n v="0"/>
  </r>
  <r>
    <x v="2324"/>
    <d v="2025-12-13T00:00:00"/>
    <d v="2025-12-17T19:12:00"/>
    <x v="4"/>
    <s v="18-35"/>
    <s v="Female"/>
    <x v="0"/>
    <s v="Respiratory"/>
    <x v="1"/>
    <n v="4.8"/>
    <s v="Yes"/>
    <n v="54"/>
    <x v="372"/>
    <x v="1"/>
    <n v="12.4"/>
    <n v="0.4"/>
    <n v="22238.6"/>
    <s v="Supplies"/>
    <n v="11606.43"/>
    <n v="3.8"/>
    <x v="7"/>
    <x v="1"/>
    <x v="6"/>
    <n v="11606.43"/>
    <n v="10632.17"/>
    <n v="0.52200000000000002"/>
    <n v="1"/>
  </r>
  <r>
    <x v="2325"/>
    <d v="2026-05-17T00:00:00"/>
    <d v="2026-05-22T04:48:00"/>
    <x v="5"/>
    <s v="18-35"/>
    <s v="Female"/>
    <x v="2"/>
    <s v="Respiratory"/>
    <x v="1"/>
    <n v="5.2"/>
    <s v="Yes"/>
    <n v="27"/>
    <x v="700"/>
    <x v="1"/>
    <n v="8"/>
    <n v="0"/>
    <n v="26133.77"/>
    <s v="Supplies"/>
    <n v="16198.92"/>
    <n v="4.9000000000000004"/>
    <x v="11"/>
    <x v="0"/>
    <x v="4"/>
    <n v="16198.92"/>
    <n v="9934.85"/>
    <n v="0.62"/>
    <n v="1"/>
  </r>
  <r>
    <x v="2326"/>
    <d v="2026-03-04T00:00:00"/>
    <d v="2026-03-06T02:24:00"/>
    <x v="1"/>
    <s v="0-17"/>
    <s v="Female"/>
    <x v="2"/>
    <s v="Infection"/>
    <x v="1"/>
    <n v="2.1"/>
    <s v="Yes"/>
    <n v="59"/>
    <x v="170"/>
    <x v="1"/>
    <n v="11.5"/>
    <n v="1.5"/>
    <n v="2529.39"/>
    <s v="Equipment"/>
    <n v="1467.16"/>
    <n v="3.7"/>
    <x v="15"/>
    <x v="0"/>
    <x v="1"/>
    <n v="1467.16"/>
    <n v="1062.23"/>
    <n v="0.57999999999999996"/>
    <n v="1"/>
  </r>
  <r>
    <x v="2327"/>
    <d v="2025-08-27T00:00:00"/>
    <d v="2025-08-31T09:36:00"/>
    <x v="7"/>
    <s v="0-17"/>
    <s v="Male"/>
    <x v="2"/>
    <s v="Digestive"/>
    <x v="0"/>
    <n v="4.4000000000000004"/>
    <s v="Yes"/>
    <n v="63"/>
    <x v="84"/>
    <x v="1"/>
    <n v="9.9"/>
    <n v="1.9"/>
    <n v="10937.67"/>
    <s v="Labor"/>
    <n v="7857.5"/>
    <n v="3.4"/>
    <x v="14"/>
    <x v="1"/>
    <x v="2"/>
    <n v="7857.5"/>
    <n v="3080.17"/>
    <n v="0.71799999999999997"/>
    <n v="1"/>
  </r>
  <r>
    <x v="2328"/>
    <d v="2025-06-03T00:00:00"/>
    <d v="2025-06-04T00:00:00"/>
    <x v="2"/>
    <s v="56+"/>
    <s v="Female"/>
    <x v="1"/>
    <s v="Neurological"/>
    <x v="0"/>
    <n v="1"/>
    <s v="No"/>
    <n v="55"/>
    <x v="76"/>
    <x v="0"/>
    <n v="10.1"/>
    <n v="2.1"/>
    <n v="5923.99"/>
    <s v="Labor"/>
    <n v="3341.7"/>
    <n v="4"/>
    <x v="4"/>
    <x v="1"/>
    <x v="0"/>
    <n v="3341.7"/>
    <n v="2582.29"/>
    <n v="0.56399999999999995"/>
    <n v="0"/>
  </r>
  <r>
    <x v="2329"/>
    <d v="2026-02-14T00:00:00"/>
    <d v="2026-02-20T07:12:00"/>
    <x v="5"/>
    <s v="36-55"/>
    <s v="Male"/>
    <x v="2"/>
    <s v="General"/>
    <x v="2"/>
    <n v="6.3"/>
    <s v="Yes"/>
    <n v="5"/>
    <x v="579"/>
    <x v="1"/>
    <n v="9.8000000000000007"/>
    <n v="1.8"/>
    <n v="23864.61"/>
    <s v="Labor"/>
    <n v="18111.72"/>
    <n v="4"/>
    <x v="5"/>
    <x v="0"/>
    <x v="6"/>
    <n v="18111.72"/>
    <n v="5752.89"/>
    <n v="0.75900000000000001"/>
    <n v="1"/>
  </r>
  <r>
    <x v="2330"/>
    <d v="2025-06-22T00:00:00"/>
    <d v="2025-06-26T12:00:00"/>
    <x v="5"/>
    <s v="18-35"/>
    <s v="Female"/>
    <x v="0"/>
    <s v="Digestive"/>
    <x v="1"/>
    <n v="4.5"/>
    <s v="Yes"/>
    <n v="9"/>
    <x v="150"/>
    <x v="1"/>
    <n v="9.5"/>
    <n v="1.5"/>
    <n v="20422.38"/>
    <s v="Supplies"/>
    <n v="14805.33"/>
    <n v="4.0999999999999996"/>
    <x v="4"/>
    <x v="1"/>
    <x v="6"/>
    <n v="14805.33"/>
    <n v="5617.05"/>
    <n v="0.72499999999999998"/>
    <n v="1"/>
  </r>
  <r>
    <x v="2331"/>
    <d v="2025-10-09T00:00:00"/>
    <d v="2025-10-11T09:36:00"/>
    <x v="3"/>
    <s v="56+"/>
    <s v="Female"/>
    <x v="0"/>
    <s v="Neurological"/>
    <x v="0"/>
    <n v="2.4"/>
    <s v="Yes"/>
    <n v="75"/>
    <x v="163"/>
    <x v="1"/>
    <n v="13.4"/>
    <n v="1.4"/>
    <n v="10751.13"/>
    <s v="Equipment"/>
    <n v="6824.1"/>
    <n v="3.4"/>
    <x v="8"/>
    <x v="1"/>
    <x v="2"/>
    <n v="6824.1"/>
    <n v="3927.03"/>
    <n v="0.63500000000000001"/>
    <n v="1"/>
  </r>
  <r>
    <x v="2332"/>
    <d v="2026-07-11T00:00:00"/>
    <d v="2026-07-17T00:00:00"/>
    <x v="4"/>
    <s v="36-55"/>
    <s v="Female"/>
    <x v="3"/>
    <s v="Infection"/>
    <x v="1"/>
    <n v="6"/>
    <s v="Yes"/>
    <n v="65"/>
    <x v="320"/>
    <x v="0"/>
    <n v="11.4"/>
    <n v="1.4"/>
    <n v="16198.74"/>
    <s v="Labor"/>
    <n v="11731.84"/>
    <n v="3.9"/>
    <x v="1"/>
    <x v="0"/>
    <x v="6"/>
    <n v="11731.84"/>
    <n v="4466.8999999999996"/>
    <n v="0.72399999999999998"/>
    <n v="1"/>
  </r>
  <r>
    <x v="2333"/>
    <d v="2026-07-24T00:00:00"/>
    <d v="2026-07-25T02:24:00"/>
    <x v="1"/>
    <s v="18-35"/>
    <s v="Female"/>
    <x v="1"/>
    <s v="Injury"/>
    <x v="0"/>
    <n v="1.1000000000000001"/>
    <s v="Yes"/>
    <n v="88"/>
    <x v="113"/>
    <x v="1"/>
    <n v="12.6"/>
    <n v="0.6"/>
    <n v="1996.68"/>
    <s v="Labor"/>
    <n v="1271.19"/>
    <n v="4.0999999999999996"/>
    <x v="1"/>
    <x v="0"/>
    <x v="3"/>
    <n v="1271.19"/>
    <n v="725.49"/>
    <n v="0.63700000000000001"/>
    <n v="1"/>
  </r>
  <r>
    <x v="2334"/>
    <d v="2026-05-12T00:00:00"/>
    <d v="2026-05-20T02:24:00"/>
    <x v="5"/>
    <s v="56+"/>
    <s v="Female"/>
    <x v="2"/>
    <s v="Cardiac"/>
    <x v="0"/>
    <n v="8.1"/>
    <s v="No"/>
    <n v="28"/>
    <x v="32"/>
    <x v="0"/>
    <n v="10.9"/>
    <n v="2.9"/>
    <n v="34163.79"/>
    <s v="Supplies"/>
    <n v="26461.26"/>
    <n v="3.5"/>
    <x v="11"/>
    <x v="0"/>
    <x v="1"/>
    <n v="26461.26"/>
    <n v="7702.53"/>
    <n v="0.77500000000000002"/>
    <n v="0"/>
  </r>
  <r>
    <x v="2335"/>
    <d v="2026-10-02T00:00:00"/>
    <d v="2026-10-12T19:12:00"/>
    <x v="5"/>
    <s v="18-35"/>
    <s v="Male"/>
    <x v="1"/>
    <s v="Digestive"/>
    <x v="0"/>
    <n v="10.8"/>
    <s v="No"/>
    <n v="44"/>
    <x v="223"/>
    <x v="0"/>
    <n v="9"/>
    <n v="1"/>
    <n v="30354.81"/>
    <s v="Supplies"/>
    <n v="20735.48"/>
    <n v="4.2"/>
    <x v="0"/>
    <x v="0"/>
    <x v="5"/>
    <n v="20735.48"/>
    <n v="9619.33"/>
    <n v="0.68300000000000005"/>
    <n v="0"/>
  </r>
  <r>
    <x v="2336"/>
    <d v="2026-03-11T00:00:00"/>
    <d v="2026-03-12T00:00:00"/>
    <x v="1"/>
    <s v="36-55"/>
    <s v="Male"/>
    <x v="1"/>
    <s v="Neurological"/>
    <x v="1"/>
    <n v="1"/>
    <s v="Yes"/>
    <n v="89"/>
    <x v="567"/>
    <x v="1"/>
    <n v="12.2"/>
    <n v="0.2"/>
    <n v="1894.75"/>
    <s v="Supplies"/>
    <n v="1081.76"/>
    <n v="3.5"/>
    <x v="15"/>
    <x v="0"/>
    <x v="2"/>
    <n v="1081.76"/>
    <n v="812.99"/>
    <n v="0.57099999999999995"/>
    <n v="1"/>
  </r>
  <r>
    <x v="2337"/>
    <d v="2026-07-03T00:00:00"/>
    <d v="2026-07-08T19:12:00"/>
    <x v="7"/>
    <s v="18-35"/>
    <s v="Female"/>
    <x v="3"/>
    <s v="Neurological"/>
    <x v="1"/>
    <n v="5.8"/>
    <s v="Yes"/>
    <n v="28"/>
    <x v="698"/>
    <x v="1"/>
    <n v="12.7"/>
    <n v="0.7"/>
    <n v="12392.64"/>
    <s v="Labor"/>
    <n v="8068.98"/>
    <n v="4.2"/>
    <x v="1"/>
    <x v="0"/>
    <x v="3"/>
    <n v="8068.98"/>
    <n v="4323.66"/>
    <n v="0.65100000000000002"/>
    <n v="1"/>
  </r>
  <r>
    <x v="2338"/>
    <d v="2026-08-10T00:00:00"/>
    <d v="2026-08-10T14:24:00"/>
    <x v="1"/>
    <s v="36-55"/>
    <s v="Male"/>
    <x v="0"/>
    <s v="Infection"/>
    <x v="0"/>
    <n v="0.6"/>
    <s v="Yes"/>
    <n v="100"/>
    <x v="575"/>
    <x v="0"/>
    <n v="13.9"/>
    <n v="1.9"/>
    <n v="1789.66"/>
    <s v="Equipment"/>
    <n v="1089.81"/>
    <n v="3.2"/>
    <x v="21"/>
    <x v="0"/>
    <x v="0"/>
    <n v="1089.81"/>
    <n v="699.85"/>
    <n v="0.60899999999999999"/>
    <n v="1"/>
  </r>
  <r>
    <x v="2339"/>
    <d v="2026-03-31T00:00:00"/>
    <d v="2026-04-06T21:36:00"/>
    <x v="7"/>
    <s v="56+"/>
    <s v="Female"/>
    <x v="2"/>
    <s v="Neurological"/>
    <x v="2"/>
    <n v="6.9"/>
    <s v="Yes"/>
    <n v="33"/>
    <x v="33"/>
    <x v="0"/>
    <n v="10.5"/>
    <n v="0.5"/>
    <n v="14431.71"/>
    <s v="Labor"/>
    <n v="9462.6299999999992"/>
    <n v="4"/>
    <x v="15"/>
    <x v="0"/>
    <x v="0"/>
    <n v="9462.6299999999992"/>
    <n v="4969.08"/>
    <n v="0.65600000000000003"/>
    <n v="1"/>
  </r>
  <r>
    <x v="2340"/>
    <d v="2025-01-13T00:00:00"/>
    <d v="2025-01-15T19:12:00"/>
    <x v="4"/>
    <s v="18-35"/>
    <s v="Male"/>
    <x v="0"/>
    <s v="Neurological"/>
    <x v="2"/>
    <n v="2.8"/>
    <s v="Yes"/>
    <n v="80"/>
    <x v="241"/>
    <x v="1"/>
    <n v="10.4"/>
    <n v="2.4"/>
    <n v="17028.22"/>
    <s v="Labor"/>
    <n v="9431.51"/>
    <n v="3.3"/>
    <x v="22"/>
    <x v="1"/>
    <x v="4"/>
    <n v="9431.51"/>
    <n v="7596.71"/>
    <n v="0.55400000000000005"/>
    <n v="1"/>
  </r>
  <r>
    <x v="2341"/>
    <d v="2025-09-05T00:00:00"/>
    <d v="2025-09-05T19:12:00"/>
    <x v="6"/>
    <s v="56+"/>
    <s v="Male"/>
    <x v="3"/>
    <s v="Injury"/>
    <x v="1"/>
    <n v="0.8"/>
    <s v="Yes"/>
    <n v="26"/>
    <x v="15"/>
    <x v="2"/>
    <n v="13.3"/>
    <n v="1.3"/>
    <n v="4225.37"/>
    <s v="Labor"/>
    <n v="2711.94"/>
    <n v="4.3"/>
    <x v="3"/>
    <x v="1"/>
    <x v="3"/>
    <n v="2711.94"/>
    <n v="1513.43"/>
    <n v="0.64200000000000002"/>
    <n v="1"/>
  </r>
  <r>
    <x v="2342"/>
    <d v="2025-05-19T00:00:00"/>
    <d v="2025-05-20T07:12:00"/>
    <x v="1"/>
    <s v="0-17"/>
    <s v="Female"/>
    <x v="3"/>
    <s v="Infection"/>
    <x v="2"/>
    <n v="1.3"/>
    <s v="Yes"/>
    <n v="87"/>
    <x v="138"/>
    <x v="0"/>
    <n v="8.4"/>
    <n v="0.4"/>
    <n v="2090.1"/>
    <s v="Equipment"/>
    <n v="998.65"/>
    <n v="4.0999999999999996"/>
    <x v="16"/>
    <x v="1"/>
    <x v="4"/>
    <n v="998.65"/>
    <n v="1091.45"/>
    <n v="0.47799999999999998"/>
    <n v="1"/>
  </r>
  <r>
    <x v="2343"/>
    <d v="2025-08-10T00:00:00"/>
    <d v="2025-08-11T19:12:00"/>
    <x v="6"/>
    <s v="36-55"/>
    <s v="Female"/>
    <x v="1"/>
    <s v="Digestive"/>
    <x v="1"/>
    <n v="1.8"/>
    <s v="Yes"/>
    <n v="53"/>
    <x v="607"/>
    <x v="2"/>
    <n v="12"/>
    <n v="2"/>
    <n v="3104.05"/>
    <s v="Labor"/>
    <n v="1629.46"/>
    <n v="3.3"/>
    <x v="14"/>
    <x v="1"/>
    <x v="4"/>
    <n v="1629.46"/>
    <n v="1474.59"/>
    <n v="0.52500000000000002"/>
    <n v="1"/>
  </r>
  <r>
    <x v="2344"/>
    <d v="2026-08-19T00:00:00"/>
    <d v="2026-08-25T02:24:00"/>
    <x v="5"/>
    <s v="56+"/>
    <s v="Male"/>
    <x v="2"/>
    <s v="Neurological"/>
    <x v="1"/>
    <n v="6.1"/>
    <s v="Yes"/>
    <n v="53"/>
    <x v="487"/>
    <x v="1"/>
    <n v="8.6"/>
    <n v="0.6"/>
    <n v="27929.72"/>
    <s v="Labor"/>
    <n v="20436.71"/>
    <n v="4.3"/>
    <x v="21"/>
    <x v="0"/>
    <x v="1"/>
    <n v="20436.71"/>
    <n v="7493.01"/>
    <n v="0.73199999999999998"/>
    <n v="1"/>
  </r>
  <r>
    <x v="2345"/>
    <d v="2025-05-29T00:00:00"/>
    <d v="2025-05-30T00:00:00"/>
    <x v="2"/>
    <s v="56+"/>
    <s v="Male"/>
    <x v="2"/>
    <s v="Respiratory"/>
    <x v="0"/>
    <n v="1"/>
    <s v="Yes"/>
    <n v="41"/>
    <x v="125"/>
    <x v="1"/>
    <n v="9.4"/>
    <n v="1.4"/>
    <n v="4624.42"/>
    <s v="Equipment"/>
    <n v="2720.25"/>
    <n v="3.8"/>
    <x v="16"/>
    <x v="1"/>
    <x v="2"/>
    <n v="2720.25"/>
    <n v="1904.17"/>
    <n v="0.58799999999999997"/>
    <n v="1"/>
  </r>
  <r>
    <x v="2346"/>
    <d v="2026-11-10T00:00:00"/>
    <d v="2026-11-10T16:48:00"/>
    <x v="6"/>
    <s v="18-35"/>
    <s v="Male"/>
    <x v="2"/>
    <s v="Infection"/>
    <x v="0"/>
    <n v="0.7"/>
    <s v="No"/>
    <n v="35"/>
    <x v="49"/>
    <x v="2"/>
    <n v="15"/>
    <n v="3"/>
    <n v="3232.74"/>
    <s v="Labor"/>
    <n v="2117.84"/>
    <n v="3.4"/>
    <x v="18"/>
    <x v="0"/>
    <x v="0"/>
    <n v="2117.84"/>
    <n v="1114.9000000000001"/>
    <n v="0.65500000000000003"/>
    <n v="0"/>
  </r>
  <r>
    <x v="2347"/>
    <d v="2025-01-29T00:00:00"/>
    <d v="2025-01-29T19:12:00"/>
    <x v="1"/>
    <s v="18-35"/>
    <s v="Male"/>
    <x v="0"/>
    <s v="Injury"/>
    <x v="0"/>
    <n v="0.8"/>
    <s v="Yes"/>
    <n v="121"/>
    <x v="381"/>
    <x v="1"/>
    <n v="10"/>
    <n v="0"/>
    <n v="1572.54"/>
    <s v="Equipment"/>
    <n v="801.61"/>
    <n v="3.2"/>
    <x v="22"/>
    <x v="1"/>
    <x v="1"/>
    <n v="801.61"/>
    <n v="770.93"/>
    <n v="0.51"/>
    <n v="1"/>
  </r>
  <r>
    <x v="2348"/>
    <d v="2026-04-05T00:00:00"/>
    <d v="2026-04-14T07:12:00"/>
    <x v="5"/>
    <s v="56+"/>
    <s v="Male"/>
    <x v="2"/>
    <s v="Digestive"/>
    <x v="1"/>
    <n v="9.3000000000000007"/>
    <s v="No"/>
    <n v="43"/>
    <x v="35"/>
    <x v="0"/>
    <n v="9.8000000000000007"/>
    <n v="1.8"/>
    <n v="25705.33"/>
    <s v="Supplies"/>
    <n v="17946.29"/>
    <n v="3.5"/>
    <x v="12"/>
    <x v="0"/>
    <x v="6"/>
    <n v="17946.29"/>
    <n v="7759.04"/>
    <n v="0.69799999999999995"/>
    <n v="0"/>
  </r>
  <r>
    <x v="2349"/>
    <d v="2026-10-11T00:00:00"/>
    <d v="2026-10-14T07:12:00"/>
    <x v="4"/>
    <s v="0-17"/>
    <s v="Female"/>
    <x v="0"/>
    <s v="Cardiac"/>
    <x v="0"/>
    <n v="3.3"/>
    <s v="No"/>
    <n v="74"/>
    <x v="562"/>
    <x v="2"/>
    <n v="9.4"/>
    <n v="1.4"/>
    <n v="14588.38"/>
    <s v="Labor"/>
    <n v="7904.61"/>
    <n v="3.3"/>
    <x v="0"/>
    <x v="0"/>
    <x v="6"/>
    <n v="7904.61"/>
    <n v="6683.77"/>
    <n v="0.54200000000000004"/>
    <n v="0"/>
  </r>
  <r>
    <x v="2350"/>
    <d v="2026-06-30T00:00:00"/>
    <d v="2026-07-01T07:12:00"/>
    <x v="7"/>
    <s v="36-55"/>
    <s v="Female"/>
    <x v="3"/>
    <s v="Neurological"/>
    <x v="0"/>
    <n v="1.3"/>
    <s v="No"/>
    <n v="12"/>
    <x v="485"/>
    <x v="1"/>
    <n v="9.6999999999999993"/>
    <n v="1.7"/>
    <n v="7786.92"/>
    <s v="Labor"/>
    <n v="4889.38"/>
    <n v="3.9"/>
    <x v="17"/>
    <x v="0"/>
    <x v="0"/>
    <n v="4889.38"/>
    <n v="2897.54"/>
    <n v="0.628"/>
    <n v="0"/>
  </r>
  <r>
    <x v="2351"/>
    <d v="2026-10-10T00:00:00"/>
    <d v="2026-10-12T04:48:00"/>
    <x v="1"/>
    <s v="56+"/>
    <s v="Male"/>
    <x v="2"/>
    <s v="Respiratory"/>
    <x v="0"/>
    <n v="2.2000000000000002"/>
    <s v="No"/>
    <n v="101"/>
    <x v="562"/>
    <x v="1"/>
    <n v="10.6"/>
    <n v="0.6"/>
    <n v="2005.1"/>
    <s v="Labor"/>
    <n v="1137.92"/>
    <n v="3.6"/>
    <x v="0"/>
    <x v="0"/>
    <x v="6"/>
    <n v="1137.92"/>
    <n v="867.18"/>
    <n v="0.56799999999999995"/>
    <n v="0"/>
  </r>
  <r>
    <x v="2352"/>
    <d v="2025-09-21T00:00:00"/>
    <d v="2025-09-21T09:36:00"/>
    <x v="1"/>
    <s v="36-55"/>
    <s v="Male"/>
    <x v="3"/>
    <s v="Respiratory"/>
    <x v="0"/>
    <n v="0.4"/>
    <s v="Yes"/>
    <n v="73"/>
    <x v="445"/>
    <x v="1"/>
    <n v="14.5"/>
    <n v="2.5"/>
    <n v="2405.7600000000002"/>
    <s v="Labor"/>
    <n v="1216.3499999999999"/>
    <n v="3.3"/>
    <x v="3"/>
    <x v="1"/>
    <x v="6"/>
    <n v="1216.3499999999999"/>
    <n v="1189.4100000000001"/>
    <n v="0.50600000000000001"/>
    <n v="1"/>
  </r>
  <r>
    <x v="2353"/>
    <d v="2025-01-29T00:00:00"/>
    <d v="2025-01-30T02:24:00"/>
    <x v="1"/>
    <s v="18-35"/>
    <s v="Female"/>
    <x v="1"/>
    <s v="Cardiac"/>
    <x v="0"/>
    <n v="1.1000000000000001"/>
    <s v="No"/>
    <n v="85"/>
    <x v="381"/>
    <x v="2"/>
    <n v="9.9"/>
    <n v="1.9"/>
    <n v="1972.74"/>
    <s v="Labor"/>
    <n v="1299.1500000000001"/>
    <n v="2.5"/>
    <x v="22"/>
    <x v="1"/>
    <x v="1"/>
    <n v="1299.1500000000001"/>
    <n v="673.59"/>
    <n v="0.65900000000000003"/>
    <n v="0"/>
  </r>
  <r>
    <x v="2354"/>
    <d v="2025-02-21T00:00:00"/>
    <d v="2025-02-26T21:36:00"/>
    <x v="0"/>
    <s v="36-55"/>
    <s v="Female"/>
    <x v="0"/>
    <s v="Infection"/>
    <x v="1"/>
    <n v="5.9"/>
    <s v="Yes"/>
    <n v="58"/>
    <x v="20"/>
    <x v="2"/>
    <n v="9.6"/>
    <n v="1.6"/>
    <n v="14129.06"/>
    <s v="Equipment"/>
    <n v="9816.8700000000008"/>
    <n v="3.6"/>
    <x v="13"/>
    <x v="1"/>
    <x v="5"/>
    <n v="9816.8700000000008"/>
    <n v="4312.1899999999996"/>
    <n v="0.69499999999999995"/>
    <n v="1"/>
  </r>
  <r>
    <x v="2355"/>
    <d v="2026-07-03T00:00:00"/>
    <d v="2026-07-07T04:48:00"/>
    <x v="5"/>
    <s v="56+"/>
    <s v="Male"/>
    <x v="0"/>
    <s v="Injury"/>
    <x v="2"/>
    <n v="4.2"/>
    <s v="Yes"/>
    <n v="31"/>
    <x v="630"/>
    <x v="1"/>
    <n v="11.9"/>
    <n v="1.9"/>
    <n v="23667.66"/>
    <s v="Labor"/>
    <n v="17143.080000000002"/>
    <n v="4"/>
    <x v="1"/>
    <x v="0"/>
    <x v="5"/>
    <n v="17143.080000000002"/>
    <n v="6524.58"/>
    <n v="0.72399999999999998"/>
    <n v="1"/>
  </r>
  <r>
    <x v="2356"/>
    <d v="2025-04-22T00:00:00"/>
    <d v="2025-04-27T12:00:00"/>
    <x v="3"/>
    <s v="36-55"/>
    <s v="Male"/>
    <x v="3"/>
    <s v="Neurological"/>
    <x v="2"/>
    <n v="5.5"/>
    <s v="Yes"/>
    <n v="78"/>
    <x v="13"/>
    <x v="1"/>
    <n v="13.2"/>
    <n v="1.2"/>
    <n v="11667.37"/>
    <s v="Labor"/>
    <n v="7797.41"/>
    <n v="3.5"/>
    <x v="10"/>
    <x v="1"/>
    <x v="0"/>
    <n v="7797.41"/>
    <n v="3869.96"/>
    <n v="0.66800000000000004"/>
    <n v="1"/>
  </r>
  <r>
    <x v="2357"/>
    <d v="2025-03-02T00:00:00"/>
    <d v="2025-03-13T04:48:00"/>
    <x v="4"/>
    <s v="56+"/>
    <s v="Male"/>
    <x v="1"/>
    <s v="Neurological"/>
    <x v="1"/>
    <n v="11.2"/>
    <s v="Yes"/>
    <n v="53"/>
    <x v="289"/>
    <x v="1"/>
    <n v="12.8"/>
    <n v="0.8"/>
    <n v="22109.919999999998"/>
    <s v="Equipment"/>
    <n v="14469.92"/>
    <n v="3.8"/>
    <x v="23"/>
    <x v="1"/>
    <x v="4"/>
    <n v="14469.92"/>
    <n v="7640"/>
    <n v="0.65400000000000003"/>
    <n v="1"/>
  </r>
  <r>
    <x v="2358"/>
    <d v="2025-11-07T00:00:00"/>
    <d v="2025-11-12T07:12:00"/>
    <x v="3"/>
    <s v="18-35"/>
    <s v="Male"/>
    <x v="0"/>
    <s v="Digestive"/>
    <x v="2"/>
    <n v="5.3"/>
    <s v="Yes"/>
    <n v="32"/>
    <x v="7"/>
    <x v="1"/>
    <n v="10.1"/>
    <n v="0.1"/>
    <n v="12324.08"/>
    <s v="Labor"/>
    <n v="7922.23"/>
    <n v="4.5999999999999996"/>
    <x v="6"/>
    <x v="1"/>
    <x v="3"/>
    <n v="7922.23"/>
    <n v="4401.8500000000004"/>
    <n v="0.64300000000000002"/>
    <n v="1"/>
  </r>
  <r>
    <x v="2359"/>
    <d v="2026-10-05T00:00:00"/>
    <d v="2026-10-07T14:24:00"/>
    <x v="2"/>
    <s v="18-35"/>
    <s v="Female"/>
    <x v="0"/>
    <s v="Neurological"/>
    <x v="0"/>
    <n v="2.6"/>
    <s v="Yes"/>
    <n v="82"/>
    <x v="303"/>
    <x v="2"/>
    <n v="8.3000000000000007"/>
    <n v="0.3"/>
    <n v="5553.1"/>
    <s v="Supplies"/>
    <n v="3563.9"/>
    <n v="3.7"/>
    <x v="0"/>
    <x v="0"/>
    <x v="4"/>
    <n v="3563.9"/>
    <n v="1989.2"/>
    <n v="0.64200000000000002"/>
    <n v="1"/>
  </r>
  <r>
    <x v="2360"/>
    <d v="2025-03-05T00:00:00"/>
    <d v="2025-03-07T21:36:00"/>
    <x v="2"/>
    <s v="18-35"/>
    <s v="Female"/>
    <x v="1"/>
    <s v="Respiratory"/>
    <x v="1"/>
    <n v="2.9"/>
    <s v="Yes"/>
    <n v="47"/>
    <x v="505"/>
    <x v="2"/>
    <n v="8.8000000000000007"/>
    <n v="0.8"/>
    <n v="5195.8999999999996"/>
    <s v="Equipment"/>
    <n v="2732.44"/>
    <n v="3.3"/>
    <x v="23"/>
    <x v="1"/>
    <x v="1"/>
    <n v="2732.44"/>
    <n v="2463.46"/>
    <n v="0.52600000000000002"/>
    <n v="1"/>
  </r>
  <r>
    <x v="2361"/>
    <d v="2025-10-05T00:00:00"/>
    <d v="2025-10-05T02:24:00"/>
    <x v="1"/>
    <s v="36-55"/>
    <s v="Female"/>
    <x v="0"/>
    <s v="Infection"/>
    <x v="0"/>
    <n v="0.1"/>
    <s v="Yes"/>
    <n v="93"/>
    <x v="534"/>
    <x v="1"/>
    <n v="9.6"/>
    <n v="1.6"/>
    <n v="1929.71"/>
    <s v="Supplies"/>
    <n v="1169.3"/>
    <n v="2.8"/>
    <x v="8"/>
    <x v="1"/>
    <x v="4"/>
    <n v="1169.3"/>
    <n v="760.41"/>
    <n v="0.60599999999999998"/>
    <n v="1"/>
  </r>
  <r>
    <x v="2362"/>
    <d v="2026-12-27T00:00:00"/>
    <d v="2026-12-28T04:48:00"/>
    <x v="6"/>
    <s v="18-35"/>
    <s v="Other"/>
    <x v="0"/>
    <s v="Cardiac"/>
    <x v="2"/>
    <n v="1.2"/>
    <s v="Yes"/>
    <n v="36"/>
    <x v="578"/>
    <x v="1"/>
    <n v="12.6"/>
    <n v="0.6"/>
    <n v="2930.85"/>
    <s v="Supplies"/>
    <n v="1700.2"/>
    <n v="4.3"/>
    <x v="2"/>
    <x v="0"/>
    <x v="4"/>
    <n v="1700.2"/>
    <n v="1230.6500000000001"/>
    <n v="0.57999999999999996"/>
    <n v="1"/>
  </r>
  <r>
    <x v="2363"/>
    <d v="2026-12-17T00:00:00"/>
    <d v="2026-12-17T09:36:00"/>
    <x v="2"/>
    <s v="36-55"/>
    <s v="Male"/>
    <x v="1"/>
    <s v="Infection"/>
    <x v="0"/>
    <n v="0.4"/>
    <s v="Yes"/>
    <n v="58"/>
    <x v="155"/>
    <x v="2"/>
    <n v="8.6"/>
    <n v="0.6"/>
    <n v="4121.3100000000004"/>
    <s v="Supplies"/>
    <n v="2178.34"/>
    <n v="3.9"/>
    <x v="2"/>
    <x v="0"/>
    <x v="3"/>
    <n v="2178.34"/>
    <n v="1942.97"/>
    <n v="0.52900000000000003"/>
    <n v="1"/>
  </r>
  <r>
    <x v="2364"/>
    <d v="2025-12-28T00:00:00"/>
    <d v="2025-12-28T12:00:00"/>
    <x v="1"/>
    <s v="36-55"/>
    <s v="Female"/>
    <x v="1"/>
    <s v="Injury"/>
    <x v="1"/>
    <n v="0.5"/>
    <s v="No"/>
    <n v="87"/>
    <x v="178"/>
    <x v="2"/>
    <n v="9"/>
    <n v="1"/>
    <n v="1870.1"/>
    <s v="Supplies"/>
    <n v="941.32"/>
    <n v="3.4"/>
    <x v="7"/>
    <x v="1"/>
    <x v="4"/>
    <n v="941.32"/>
    <n v="928.78"/>
    <n v="0.503"/>
    <n v="0"/>
  </r>
  <r>
    <x v="2365"/>
    <d v="2026-11-07T00:00:00"/>
    <d v="2026-11-08T21:36:00"/>
    <x v="6"/>
    <s v="56+"/>
    <s v="Male"/>
    <x v="2"/>
    <s v="Injury"/>
    <x v="1"/>
    <n v="1.9"/>
    <s v="Yes"/>
    <n v="65"/>
    <x v="682"/>
    <x v="2"/>
    <n v="8.3000000000000007"/>
    <n v="0.3"/>
    <n v="3254.59"/>
    <s v="Supplies"/>
    <n v="1952.34"/>
    <n v="3.8"/>
    <x v="18"/>
    <x v="0"/>
    <x v="5"/>
    <n v="1952.34"/>
    <n v="1302.25"/>
    <n v="0.6"/>
    <n v="1"/>
  </r>
  <r>
    <x v="2366"/>
    <d v="2026-03-23T00:00:00"/>
    <d v="2026-03-27T12:00:00"/>
    <x v="0"/>
    <s v="18-35"/>
    <s v="Male"/>
    <x v="3"/>
    <s v="General"/>
    <x v="1"/>
    <n v="4.5"/>
    <s v="Yes"/>
    <n v="42"/>
    <x v="496"/>
    <x v="1"/>
    <n v="8.9"/>
    <n v="0.9"/>
    <n v="13741.6"/>
    <s v="Supplies"/>
    <n v="8424.77"/>
    <n v="3.3"/>
    <x v="15"/>
    <x v="0"/>
    <x v="0"/>
    <n v="8424.77"/>
    <n v="5316.83"/>
    <n v="0.61299999999999999"/>
    <n v="1"/>
  </r>
  <r>
    <x v="2367"/>
    <d v="2026-09-27T00:00:00"/>
    <d v="2026-10-05T04:48:00"/>
    <x v="5"/>
    <s v="56+"/>
    <s v="Female"/>
    <x v="1"/>
    <s v="Cardiac"/>
    <x v="0"/>
    <n v="8.1999999999999993"/>
    <s v="Yes"/>
    <n v="58"/>
    <x v="257"/>
    <x v="1"/>
    <n v="9.6999999999999993"/>
    <n v="1.7"/>
    <n v="27791.41"/>
    <s v="Labor"/>
    <n v="17567.12"/>
    <n v="3.2"/>
    <x v="19"/>
    <x v="0"/>
    <x v="6"/>
    <n v="17567.12"/>
    <n v="10224.290000000001"/>
    <n v="0.63200000000000001"/>
    <n v="1"/>
  </r>
  <r>
    <x v="2368"/>
    <d v="2025-03-03T00:00:00"/>
    <d v="2025-03-13T19:12:00"/>
    <x v="3"/>
    <s v="36-55"/>
    <s v="Male"/>
    <x v="1"/>
    <s v="Respiratory"/>
    <x v="1"/>
    <n v="10.8"/>
    <s v="Yes"/>
    <n v="22"/>
    <x v="289"/>
    <x v="2"/>
    <n v="13.8"/>
    <n v="1.8"/>
    <n v="17475.53"/>
    <s v="Labor"/>
    <n v="11092.92"/>
    <n v="3.8"/>
    <x v="23"/>
    <x v="1"/>
    <x v="4"/>
    <n v="11092.92"/>
    <n v="6382.61"/>
    <n v="0.63500000000000001"/>
    <n v="1"/>
  </r>
  <r>
    <x v="2369"/>
    <d v="2026-01-30T00:00:00"/>
    <d v="2026-01-31T04:48:00"/>
    <x v="4"/>
    <s v="0-17"/>
    <s v="Male"/>
    <x v="0"/>
    <s v="Digestive"/>
    <x v="1"/>
    <n v="1.2"/>
    <s v="No"/>
    <n v="41"/>
    <x v="151"/>
    <x v="1"/>
    <n v="12"/>
    <n v="0"/>
    <n v="12467.99"/>
    <s v="Labor"/>
    <n v="8928.2000000000007"/>
    <n v="3.7"/>
    <x v="9"/>
    <x v="0"/>
    <x v="3"/>
    <n v="8928.2000000000007"/>
    <n v="3539.79"/>
    <n v="0.71599999999999997"/>
    <n v="0"/>
  </r>
  <r>
    <x v="2370"/>
    <d v="2025-08-16T00:00:00"/>
    <d v="2025-08-17T14:24:00"/>
    <x v="3"/>
    <s v="0-17"/>
    <s v="Female"/>
    <x v="0"/>
    <s v="Cardiac"/>
    <x v="0"/>
    <n v="1.6"/>
    <s v="No"/>
    <n v="85"/>
    <x v="264"/>
    <x v="1"/>
    <n v="9"/>
    <n v="1"/>
    <n v="7791.94"/>
    <s v="Labor"/>
    <n v="4127.67"/>
    <n v="3.3"/>
    <x v="14"/>
    <x v="1"/>
    <x v="5"/>
    <n v="4127.67"/>
    <n v="3664.27"/>
    <n v="0.53"/>
    <n v="0"/>
  </r>
  <r>
    <x v="2371"/>
    <d v="2025-01-10T00:00:00"/>
    <d v="2025-01-15T02:24:00"/>
    <x v="4"/>
    <s v="36-55"/>
    <s v="Male"/>
    <x v="0"/>
    <s v="Digestive"/>
    <x v="1"/>
    <n v="5.0999999999999996"/>
    <s v="Yes"/>
    <n v="59"/>
    <x v="167"/>
    <x v="1"/>
    <n v="9.6999999999999993"/>
    <n v="1.7"/>
    <n v="15500.26"/>
    <s v="Supplies"/>
    <n v="10228.74"/>
    <n v="3.7"/>
    <x v="22"/>
    <x v="1"/>
    <x v="3"/>
    <n v="10228.74"/>
    <n v="5271.52"/>
    <n v="0.66"/>
    <n v="1"/>
  </r>
  <r>
    <x v="2372"/>
    <d v="2026-11-05T00:00:00"/>
    <d v="2026-11-11T04:48:00"/>
    <x v="0"/>
    <s v="18-35"/>
    <s v="Female"/>
    <x v="0"/>
    <s v="Injury"/>
    <x v="1"/>
    <n v="6.2"/>
    <s v="No"/>
    <n v="35"/>
    <x v="368"/>
    <x v="1"/>
    <n v="8.6"/>
    <n v="0.6"/>
    <n v="13294.96"/>
    <s v="Supplies"/>
    <n v="9587.07"/>
    <n v="4"/>
    <x v="18"/>
    <x v="0"/>
    <x v="2"/>
    <n v="9587.07"/>
    <n v="3707.89"/>
    <n v="0.72099999999999997"/>
    <n v="0"/>
  </r>
  <r>
    <x v="2373"/>
    <d v="2026-11-12T00:00:00"/>
    <d v="2026-11-14T12:00:00"/>
    <x v="4"/>
    <s v="18-35"/>
    <s v="Male"/>
    <x v="3"/>
    <s v="Respiratory"/>
    <x v="2"/>
    <n v="2.5"/>
    <s v="Yes"/>
    <n v="60"/>
    <x v="427"/>
    <x v="1"/>
    <n v="9.6999999999999993"/>
    <n v="1.7"/>
    <n v="15717.22"/>
    <s v="Supplies"/>
    <n v="9513.8799999999992"/>
    <n v="3.5"/>
    <x v="18"/>
    <x v="0"/>
    <x v="2"/>
    <n v="9513.8799999999992"/>
    <n v="6203.34"/>
    <n v="0.60499999999999998"/>
    <n v="1"/>
  </r>
  <r>
    <x v="2374"/>
    <d v="2026-10-17T00:00:00"/>
    <d v="2026-10-19T02:24:00"/>
    <x v="6"/>
    <s v="0-17"/>
    <s v="Female"/>
    <x v="3"/>
    <s v="Infection"/>
    <x v="0"/>
    <n v="2.1"/>
    <s v="Yes"/>
    <n v="76"/>
    <x v="146"/>
    <x v="2"/>
    <n v="12.2"/>
    <n v="2.2000000000000002"/>
    <n v="2107.2399999999998"/>
    <s v="Equipment"/>
    <n v="1416.97"/>
    <n v="2.9"/>
    <x v="0"/>
    <x v="0"/>
    <x v="6"/>
    <n v="1416.97"/>
    <n v="690.27"/>
    <n v="0.67200000000000004"/>
    <n v="1"/>
  </r>
  <r>
    <x v="2375"/>
    <d v="2026-02-24T00:00:00"/>
    <d v="2026-02-28T14:24:00"/>
    <x v="0"/>
    <s v="18-35"/>
    <s v="Male"/>
    <x v="1"/>
    <s v="Injury"/>
    <x v="0"/>
    <n v="4.5999999999999996"/>
    <s v="No"/>
    <n v="54"/>
    <x v="52"/>
    <x v="1"/>
    <n v="13.6"/>
    <n v="1.6"/>
    <n v="11395.62"/>
    <s v="Supplies"/>
    <n v="6957.84"/>
    <n v="3.4"/>
    <x v="5"/>
    <x v="0"/>
    <x v="1"/>
    <n v="6957.84"/>
    <n v="4437.78"/>
    <n v="0.61099999999999999"/>
    <n v="0"/>
  </r>
  <r>
    <x v="2376"/>
    <d v="2026-07-28T00:00:00"/>
    <d v="2026-08-04T14:24:00"/>
    <x v="2"/>
    <s v="56+"/>
    <s v="Female"/>
    <x v="2"/>
    <s v="Respiratory"/>
    <x v="0"/>
    <n v="7.6"/>
    <s v="Yes"/>
    <n v="96"/>
    <x v="25"/>
    <x v="1"/>
    <n v="9.8000000000000007"/>
    <n v="1.8"/>
    <n v="5722"/>
    <s v="Labor"/>
    <n v="3351.89"/>
    <n v="2.6"/>
    <x v="1"/>
    <x v="0"/>
    <x v="0"/>
    <n v="3351.89"/>
    <n v="2370.11"/>
    <n v="0.58599999999999997"/>
    <n v="1"/>
  </r>
  <r>
    <x v="2377"/>
    <d v="2026-10-10T00:00:00"/>
    <d v="2026-10-10T14:24:00"/>
    <x v="6"/>
    <s v="56+"/>
    <s v="Male"/>
    <x v="1"/>
    <s v="Respiratory"/>
    <x v="1"/>
    <n v="0.6"/>
    <s v="No"/>
    <n v="45"/>
    <x v="54"/>
    <x v="2"/>
    <n v="8.3000000000000007"/>
    <n v="0.3"/>
    <n v="3769.1"/>
    <s v="Labor"/>
    <n v="1832.99"/>
    <n v="4.2"/>
    <x v="0"/>
    <x v="0"/>
    <x v="5"/>
    <n v="1832.99"/>
    <n v="1936.11"/>
    <n v="0.48599999999999999"/>
    <n v="0"/>
  </r>
  <r>
    <x v="2378"/>
    <d v="2025-12-04T00:00:00"/>
    <d v="2025-12-05T09:36:00"/>
    <x v="1"/>
    <s v="36-55"/>
    <s v="Female"/>
    <x v="2"/>
    <s v="Neurological"/>
    <x v="2"/>
    <n v="1.4"/>
    <s v="No"/>
    <n v="86"/>
    <x v="186"/>
    <x v="0"/>
    <n v="12"/>
    <n v="0"/>
    <n v="2411.89"/>
    <s v="Labor"/>
    <n v="1202.3499999999999"/>
    <n v="3"/>
    <x v="7"/>
    <x v="1"/>
    <x v="3"/>
    <n v="1202.3499999999999"/>
    <n v="1209.54"/>
    <n v="0.499"/>
    <n v="0"/>
  </r>
  <r>
    <x v="2379"/>
    <d v="2025-12-25T00:00:00"/>
    <d v="2025-12-26T19:12:00"/>
    <x v="1"/>
    <s v="56+"/>
    <s v="Female"/>
    <x v="0"/>
    <s v="Infection"/>
    <x v="2"/>
    <n v="1.8"/>
    <s v="No"/>
    <n v="75"/>
    <x v="292"/>
    <x v="1"/>
    <n v="13.6"/>
    <n v="1.6"/>
    <n v="2138.75"/>
    <s v="Equipment"/>
    <n v="1156.3"/>
    <n v="3.8"/>
    <x v="7"/>
    <x v="1"/>
    <x v="2"/>
    <n v="1156.3"/>
    <n v="982.45"/>
    <n v="0.54100000000000004"/>
    <n v="0"/>
  </r>
  <r>
    <x v="2380"/>
    <d v="2025-08-16T00:00:00"/>
    <d v="2025-08-17T12:00:00"/>
    <x v="1"/>
    <s v="36-55"/>
    <s v="Male"/>
    <x v="2"/>
    <s v="Respiratory"/>
    <x v="2"/>
    <n v="1.5"/>
    <s v="Yes"/>
    <n v="106"/>
    <x v="602"/>
    <x v="0"/>
    <n v="13.6"/>
    <n v="1.6"/>
    <n v="2145.02"/>
    <s v="Supplies"/>
    <n v="1358.1"/>
    <n v="3.7"/>
    <x v="14"/>
    <x v="1"/>
    <x v="6"/>
    <n v="1358.1"/>
    <n v="786.92"/>
    <n v="0.63300000000000001"/>
    <n v="1"/>
  </r>
  <r>
    <x v="2381"/>
    <d v="2025-03-26T00:00:00"/>
    <d v="2025-04-04T16:48:00"/>
    <x v="4"/>
    <s v="56+"/>
    <s v="Male"/>
    <x v="2"/>
    <s v="Cardiac"/>
    <x v="1"/>
    <n v="9.6999999999999993"/>
    <s v="Yes"/>
    <n v="77"/>
    <x v="670"/>
    <x v="1"/>
    <n v="13.4"/>
    <n v="1.4"/>
    <n v="18524.52"/>
    <s v="Supplies"/>
    <n v="14827.68"/>
    <n v="4.3"/>
    <x v="23"/>
    <x v="1"/>
    <x v="2"/>
    <n v="14827.68"/>
    <n v="3696.84"/>
    <n v="0.8"/>
    <n v="1"/>
  </r>
  <r>
    <x v="2382"/>
    <d v="2026-06-26T00:00:00"/>
    <d v="2026-06-27T07:12:00"/>
    <x v="7"/>
    <s v="18-35"/>
    <s v="Male"/>
    <x v="0"/>
    <s v="Digestive"/>
    <x v="1"/>
    <n v="1.3"/>
    <s v="No"/>
    <n v="38"/>
    <x v="37"/>
    <x v="2"/>
    <n v="14.2"/>
    <n v="2.2000000000000002"/>
    <n v="8674.61"/>
    <s v="Labor"/>
    <n v="6734.58"/>
    <n v="4.2"/>
    <x v="17"/>
    <x v="0"/>
    <x v="5"/>
    <n v="6734.58"/>
    <n v="1940.03"/>
    <n v="0.77600000000000002"/>
    <n v="0"/>
  </r>
  <r>
    <x v="2383"/>
    <d v="2025-07-11T00:00:00"/>
    <d v="2025-07-11T02:24:00"/>
    <x v="1"/>
    <s v="36-55"/>
    <s v="Female"/>
    <x v="0"/>
    <s v="General"/>
    <x v="0"/>
    <n v="0.1"/>
    <s v="Yes"/>
    <n v="114"/>
    <x v="476"/>
    <x v="0"/>
    <n v="9.5"/>
    <n v="1.5"/>
    <n v="1597.62"/>
    <s v="Supplies"/>
    <n v="914.81"/>
    <n v="3.6"/>
    <x v="20"/>
    <x v="1"/>
    <x v="5"/>
    <n v="914.81"/>
    <n v="682.81"/>
    <n v="0.57299999999999995"/>
    <n v="1"/>
  </r>
  <r>
    <x v="2384"/>
    <d v="2026-10-30T00:00:00"/>
    <d v="2026-11-05T00:00:00"/>
    <x v="2"/>
    <s v="18-35"/>
    <s v="Female"/>
    <x v="0"/>
    <s v="Infection"/>
    <x v="0"/>
    <n v="6"/>
    <s v="Yes"/>
    <n v="52"/>
    <x v="538"/>
    <x v="0"/>
    <n v="10.1"/>
    <n v="2.1"/>
    <n v="6342.84"/>
    <s v="Supplies"/>
    <n v="3606.63"/>
    <n v="3"/>
    <x v="0"/>
    <x v="0"/>
    <x v="5"/>
    <n v="3606.63"/>
    <n v="2736.21"/>
    <n v="0.56899999999999995"/>
    <n v="1"/>
  </r>
  <r>
    <x v="2385"/>
    <d v="2025-06-17T00:00:00"/>
    <d v="2025-06-19T09:36:00"/>
    <x v="7"/>
    <s v="36-55"/>
    <s v="Male"/>
    <x v="2"/>
    <s v="Infection"/>
    <x v="2"/>
    <n v="2.4"/>
    <s v="Yes"/>
    <n v="40"/>
    <x v="208"/>
    <x v="1"/>
    <n v="12"/>
    <n v="0"/>
    <n v="12022.7"/>
    <s v="Supplies"/>
    <n v="6744.08"/>
    <n v="4.0999999999999996"/>
    <x v="4"/>
    <x v="1"/>
    <x v="0"/>
    <n v="6744.08"/>
    <n v="5278.62"/>
    <n v="0.56100000000000005"/>
    <n v="1"/>
  </r>
  <r>
    <x v="2386"/>
    <d v="2026-08-27T00:00:00"/>
    <d v="2026-08-30T04:48:00"/>
    <x v="3"/>
    <s v="0-17"/>
    <s v="Female"/>
    <x v="0"/>
    <s v="General"/>
    <x v="1"/>
    <n v="3.2"/>
    <s v="Yes"/>
    <n v="76"/>
    <x v="65"/>
    <x v="2"/>
    <n v="13.6"/>
    <n v="1.6"/>
    <n v="11034.39"/>
    <s v="Labor"/>
    <n v="7358.63"/>
    <n v="3.4"/>
    <x v="21"/>
    <x v="0"/>
    <x v="3"/>
    <n v="7358.63"/>
    <n v="3675.76"/>
    <n v="0.66700000000000004"/>
    <n v="1"/>
  </r>
  <r>
    <x v="2387"/>
    <d v="2025-02-04T00:00:00"/>
    <d v="2025-02-05T02:24:00"/>
    <x v="1"/>
    <s v="18-35"/>
    <s v="Female"/>
    <x v="1"/>
    <s v="Injury"/>
    <x v="0"/>
    <n v="1.1000000000000001"/>
    <s v="Yes"/>
    <n v="107"/>
    <x v="464"/>
    <x v="0"/>
    <n v="8.4"/>
    <n v="0.4"/>
    <n v="2217.81"/>
    <s v="Supplies"/>
    <n v="1189.72"/>
    <n v="3.3"/>
    <x v="13"/>
    <x v="1"/>
    <x v="0"/>
    <n v="1189.72"/>
    <n v="1028.0899999999999"/>
    <n v="0.53600000000000003"/>
    <n v="1"/>
  </r>
  <r>
    <x v="2388"/>
    <d v="2026-07-20T00:00:00"/>
    <d v="2026-07-26T07:12:00"/>
    <x v="5"/>
    <s v="0-17"/>
    <s v="Male"/>
    <x v="2"/>
    <s v="Infection"/>
    <x v="0"/>
    <n v="6.3"/>
    <s v="Yes"/>
    <n v="62"/>
    <x v="69"/>
    <x v="0"/>
    <n v="11"/>
    <n v="1"/>
    <n v="25045.1"/>
    <s v="Equipment"/>
    <n v="17676.04"/>
    <n v="3.6"/>
    <x v="1"/>
    <x v="0"/>
    <x v="0"/>
    <n v="17676.04"/>
    <n v="7369.06"/>
    <n v="0.70599999999999996"/>
    <n v="1"/>
  </r>
  <r>
    <x v="2389"/>
    <d v="2026-11-02T00:00:00"/>
    <d v="2026-11-09T21:36:00"/>
    <x v="4"/>
    <s v="18-35"/>
    <s v="Male"/>
    <x v="0"/>
    <s v="Infection"/>
    <x v="0"/>
    <n v="7.9"/>
    <s v="Yes"/>
    <n v="106"/>
    <x v="398"/>
    <x v="2"/>
    <n v="9"/>
    <n v="1"/>
    <n v="18048.439999999999"/>
    <s v="Equipment"/>
    <n v="12450.13"/>
    <n v="3.5"/>
    <x v="18"/>
    <x v="0"/>
    <x v="0"/>
    <n v="12450.13"/>
    <n v="5598.31"/>
    <n v="0.69"/>
    <n v="1"/>
  </r>
  <r>
    <x v="2390"/>
    <d v="2025-04-15T00:00:00"/>
    <d v="2025-04-20T19:12:00"/>
    <x v="4"/>
    <s v="56+"/>
    <s v="Female"/>
    <x v="1"/>
    <s v="Neurological"/>
    <x v="1"/>
    <n v="5.8"/>
    <s v="Yes"/>
    <n v="70"/>
    <x v="635"/>
    <x v="1"/>
    <n v="13.2"/>
    <n v="1.2"/>
    <n v="17579.150000000001"/>
    <s v="Labor"/>
    <n v="12078.29"/>
    <n v="3.4"/>
    <x v="10"/>
    <x v="1"/>
    <x v="0"/>
    <n v="12078.29"/>
    <n v="5500.86"/>
    <n v="0.68700000000000006"/>
    <n v="1"/>
  </r>
  <r>
    <x v="2391"/>
    <d v="2026-03-22T00:00:00"/>
    <d v="2026-03-22T14:24:00"/>
    <x v="6"/>
    <s v="18-35"/>
    <s v="Female"/>
    <x v="2"/>
    <s v="Infection"/>
    <x v="2"/>
    <n v="0.6"/>
    <s v="No"/>
    <n v="20"/>
    <x v="414"/>
    <x v="2"/>
    <n v="8.8000000000000007"/>
    <n v="0.8"/>
    <n v="3357.91"/>
    <s v="Supplies"/>
    <n v="1791.01"/>
    <n v="4.3"/>
    <x v="15"/>
    <x v="0"/>
    <x v="4"/>
    <n v="1791.01"/>
    <n v="1566.9"/>
    <n v="0.53300000000000003"/>
    <n v="0"/>
  </r>
  <r>
    <x v="2392"/>
    <d v="2026-08-01T00:00:00"/>
    <d v="2026-08-05T00:00:00"/>
    <x v="4"/>
    <s v="56+"/>
    <s v="Male"/>
    <x v="0"/>
    <s v="Digestive"/>
    <x v="0"/>
    <n v="4"/>
    <s v="No"/>
    <n v="115"/>
    <x v="243"/>
    <x v="1"/>
    <n v="9.6999999999999993"/>
    <n v="1.7"/>
    <n v="14913.84"/>
    <s v="Labor"/>
    <n v="9758"/>
    <n v="2.9"/>
    <x v="21"/>
    <x v="0"/>
    <x v="6"/>
    <n v="9758"/>
    <n v="5155.84"/>
    <n v="0.65400000000000003"/>
    <n v="0"/>
  </r>
  <r>
    <x v="2393"/>
    <d v="2026-07-25T00:00:00"/>
    <d v="2026-07-26T07:12:00"/>
    <x v="1"/>
    <s v="36-55"/>
    <s v="Male"/>
    <x v="1"/>
    <s v="Digestive"/>
    <x v="0"/>
    <n v="1.3"/>
    <s v="No"/>
    <n v="109"/>
    <x v="407"/>
    <x v="1"/>
    <n v="13.7"/>
    <n v="1.7"/>
    <n v="1796.74"/>
    <s v="Equipment"/>
    <n v="979.17"/>
    <n v="3.2"/>
    <x v="1"/>
    <x v="0"/>
    <x v="6"/>
    <n v="979.17"/>
    <n v="817.57"/>
    <n v="0.54500000000000004"/>
    <n v="0"/>
  </r>
  <r>
    <x v="2394"/>
    <d v="2026-05-10T00:00:00"/>
    <d v="2026-05-11T12:00:00"/>
    <x v="1"/>
    <s v="36-55"/>
    <s v="Male"/>
    <x v="0"/>
    <s v="Digestive"/>
    <x v="1"/>
    <n v="1.5"/>
    <s v="No"/>
    <n v="86"/>
    <x v="23"/>
    <x v="0"/>
    <n v="9.1999999999999993"/>
    <n v="1.2"/>
    <n v="2291.4899999999998"/>
    <s v="Equipment"/>
    <n v="1214.6099999999999"/>
    <n v="2.6"/>
    <x v="11"/>
    <x v="0"/>
    <x v="6"/>
    <n v="1214.6099999999999"/>
    <n v="1076.8800000000001"/>
    <n v="0.53"/>
    <n v="0"/>
  </r>
  <r>
    <x v="2395"/>
    <d v="2026-03-03T00:00:00"/>
    <d v="2026-03-03T21:36:00"/>
    <x v="1"/>
    <s v="18-35"/>
    <s v="Female"/>
    <x v="1"/>
    <s v="Respiratory"/>
    <x v="0"/>
    <n v="0.9"/>
    <s v="Yes"/>
    <n v="101"/>
    <x v="170"/>
    <x v="0"/>
    <n v="9.6"/>
    <n v="1.6"/>
    <n v="2218.87"/>
    <s v="Labor"/>
    <n v="1150.46"/>
    <n v="3.1"/>
    <x v="15"/>
    <x v="0"/>
    <x v="1"/>
    <n v="1150.46"/>
    <n v="1068.4100000000001"/>
    <n v="0.51800000000000002"/>
    <n v="1"/>
  </r>
  <r>
    <x v="2396"/>
    <d v="2025-04-03T00:00:00"/>
    <d v="2025-04-05T09:36:00"/>
    <x v="0"/>
    <s v="56+"/>
    <s v="Female"/>
    <x v="2"/>
    <s v="General"/>
    <x v="0"/>
    <n v="2.4"/>
    <s v="No"/>
    <n v="100"/>
    <x v="310"/>
    <x v="0"/>
    <n v="9"/>
    <n v="1"/>
    <n v="7625.38"/>
    <s v="Equipment"/>
    <n v="4130.71"/>
    <n v="2.8"/>
    <x v="10"/>
    <x v="1"/>
    <x v="3"/>
    <n v="4130.71"/>
    <n v="3494.67"/>
    <n v="0.54200000000000004"/>
    <n v="0"/>
  </r>
  <r>
    <x v="2397"/>
    <d v="2025-09-02T00:00:00"/>
    <d v="2025-09-08T14:24:00"/>
    <x v="3"/>
    <s v="0-17"/>
    <s v="Male"/>
    <x v="0"/>
    <s v="General"/>
    <x v="0"/>
    <n v="6.6"/>
    <s v="Yes"/>
    <n v="109"/>
    <x v="306"/>
    <x v="0"/>
    <n v="10"/>
    <n v="2"/>
    <n v="11082.77"/>
    <s v="Supplies"/>
    <n v="6890.32"/>
    <n v="3.2"/>
    <x v="3"/>
    <x v="1"/>
    <x v="0"/>
    <n v="6890.32"/>
    <n v="4192.45"/>
    <n v="0.622"/>
    <n v="1"/>
  </r>
  <r>
    <x v="2398"/>
    <d v="2026-07-11T00:00:00"/>
    <d v="2026-07-13T12:00:00"/>
    <x v="3"/>
    <s v="36-55"/>
    <s v="Male"/>
    <x v="2"/>
    <s v="Cardiac"/>
    <x v="0"/>
    <n v="2.5"/>
    <s v="Yes"/>
    <n v="68"/>
    <x v="620"/>
    <x v="0"/>
    <n v="13.3"/>
    <n v="1.3"/>
    <n v="9839.06"/>
    <s v="Supplies"/>
    <n v="5761.37"/>
    <n v="3.5"/>
    <x v="1"/>
    <x v="0"/>
    <x v="5"/>
    <n v="5761.37"/>
    <n v="4077.69"/>
    <n v="0.58599999999999997"/>
    <n v="1"/>
  </r>
  <r>
    <x v="2399"/>
    <d v="2025-10-23T00:00:00"/>
    <d v="2025-10-24T14:24:00"/>
    <x v="1"/>
    <s v="36-55"/>
    <s v="Male"/>
    <x v="0"/>
    <s v="General"/>
    <x v="1"/>
    <n v="1.6"/>
    <s v="No"/>
    <n v="94"/>
    <x v="397"/>
    <x v="2"/>
    <n v="10.7"/>
    <n v="0.7"/>
    <n v="2443.89"/>
    <s v="Supplies"/>
    <n v="1250.95"/>
    <n v="3.7"/>
    <x v="8"/>
    <x v="1"/>
    <x v="2"/>
    <n v="1250.95"/>
    <n v="1192.94"/>
    <n v="0.51200000000000001"/>
    <n v="0"/>
  </r>
  <r>
    <x v="2400"/>
    <d v="2025-11-08T00:00:00"/>
    <d v="2025-11-11T09:36:00"/>
    <x v="6"/>
    <s v="36-55"/>
    <s v="Female"/>
    <x v="0"/>
    <s v="Digestive"/>
    <x v="2"/>
    <n v="3.4"/>
    <s v="Yes"/>
    <n v="36"/>
    <x v="135"/>
    <x v="0"/>
    <n v="13.9"/>
    <n v="1.9"/>
    <n v="4058.74"/>
    <s v="Labor"/>
    <n v="2014.46"/>
    <n v="2.8"/>
    <x v="6"/>
    <x v="1"/>
    <x v="6"/>
    <n v="2014.46"/>
    <n v="2044.28"/>
    <n v="0.496"/>
    <n v="1"/>
  </r>
  <r>
    <x v="2401"/>
    <d v="2025-06-05T00:00:00"/>
    <d v="2025-06-08T04:48:00"/>
    <x v="2"/>
    <s v="18-35"/>
    <s v="Male"/>
    <x v="0"/>
    <s v="Neurological"/>
    <x v="1"/>
    <n v="3.2"/>
    <s v="No"/>
    <n v="5"/>
    <x v="437"/>
    <x v="0"/>
    <n v="8.8000000000000007"/>
    <n v="0.8"/>
    <n v="5850.88"/>
    <s v="Equipment"/>
    <n v="3015.47"/>
    <n v="4.5999999999999996"/>
    <x v="4"/>
    <x v="1"/>
    <x v="2"/>
    <n v="3015.47"/>
    <n v="2835.41"/>
    <n v="0.51500000000000001"/>
    <n v="0"/>
  </r>
  <r>
    <x v="2402"/>
    <d v="2026-06-02T00:00:00"/>
    <d v="2026-06-04T00:00:00"/>
    <x v="3"/>
    <s v="36-55"/>
    <s v="Female"/>
    <x v="0"/>
    <s v="Neurological"/>
    <x v="1"/>
    <n v="2"/>
    <s v="No"/>
    <n v="25"/>
    <x v="62"/>
    <x v="0"/>
    <n v="12"/>
    <n v="0"/>
    <n v="8753.5499999999993"/>
    <s v="Labor"/>
    <n v="4930.62"/>
    <n v="4.5"/>
    <x v="17"/>
    <x v="0"/>
    <x v="0"/>
    <n v="4930.62"/>
    <n v="3822.93"/>
    <n v="0.56299999999999994"/>
    <n v="0"/>
  </r>
  <r>
    <x v="2403"/>
    <d v="2025-02-06T00:00:00"/>
    <d v="2025-02-09T16:48:00"/>
    <x v="2"/>
    <s v="56+"/>
    <s v="Female"/>
    <x v="1"/>
    <s v="Neurological"/>
    <x v="0"/>
    <n v="3.7"/>
    <s v="Yes"/>
    <n v="73"/>
    <x v="382"/>
    <x v="1"/>
    <n v="13.2"/>
    <n v="1.2"/>
    <n v="6555.62"/>
    <s v="Supplies"/>
    <n v="4310.58"/>
    <n v="4.3"/>
    <x v="13"/>
    <x v="1"/>
    <x v="3"/>
    <n v="4310.58"/>
    <n v="2245.04"/>
    <n v="0.65800000000000003"/>
    <n v="1"/>
  </r>
  <r>
    <x v="2404"/>
    <d v="2026-01-07T00:00:00"/>
    <d v="2026-01-09T14:24:00"/>
    <x v="7"/>
    <s v="56+"/>
    <s v="Female"/>
    <x v="1"/>
    <s v="Neurological"/>
    <x v="1"/>
    <n v="2.6"/>
    <s v="Yes"/>
    <n v="63"/>
    <x v="46"/>
    <x v="1"/>
    <n v="9.8000000000000007"/>
    <n v="1.8"/>
    <n v="8824.34"/>
    <s v="Labor"/>
    <n v="5110.38"/>
    <n v="3.5"/>
    <x v="9"/>
    <x v="0"/>
    <x v="1"/>
    <n v="5110.38"/>
    <n v="3713.96"/>
    <n v="0.57899999999999996"/>
    <n v="1"/>
  </r>
  <r>
    <x v="2405"/>
    <d v="2025-12-17T00:00:00"/>
    <d v="2026-01-02T16:48:00"/>
    <x v="4"/>
    <s v="56+"/>
    <s v="Female"/>
    <x v="1"/>
    <s v="Injury"/>
    <x v="1"/>
    <n v="16.7"/>
    <s v="Yes"/>
    <n v="71"/>
    <x v="29"/>
    <x v="1"/>
    <n v="12"/>
    <n v="0"/>
    <n v="29958.73"/>
    <s v="Supplies"/>
    <n v="20775.13"/>
    <n v="4.8"/>
    <x v="7"/>
    <x v="1"/>
    <x v="2"/>
    <n v="20775.13"/>
    <n v="9183.6"/>
    <n v="0.69299999999999995"/>
    <n v="1"/>
  </r>
  <r>
    <x v="2406"/>
    <d v="2025-02-07T00:00:00"/>
    <d v="2025-02-13T09:36:00"/>
    <x v="0"/>
    <s v="18-35"/>
    <s v="Male"/>
    <x v="0"/>
    <s v="General"/>
    <x v="0"/>
    <n v="6.4"/>
    <s v="No"/>
    <n v="94"/>
    <x v="382"/>
    <x v="2"/>
    <n v="13.1"/>
    <n v="1.1000000000000001"/>
    <n v="11405.38"/>
    <s v="Labor"/>
    <n v="8253.31"/>
    <n v="3.1"/>
    <x v="13"/>
    <x v="1"/>
    <x v="3"/>
    <n v="8253.31"/>
    <n v="3152.07"/>
    <n v="0.72399999999999998"/>
    <n v="0"/>
  </r>
  <r>
    <x v="2407"/>
    <d v="2026-12-09T00:00:00"/>
    <d v="2026-12-10T19:12:00"/>
    <x v="1"/>
    <s v="18-35"/>
    <s v="Female"/>
    <x v="2"/>
    <s v="Neurological"/>
    <x v="1"/>
    <n v="1.8"/>
    <s v="Yes"/>
    <n v="122"/>
    <x v="701"/>
    <x v="1"/>
    <n v="11.6"/>
    <n v="1.6"/>
    <n v="2515.71"/>
    <s v="Labor"/>
    <n v="1484.54"/>
    <n v="3.2"/>
    <x v="2"/>
    <x v="0"/>
    <x v="2"/>
    <n v="1484.54"/>
    <n v="1031.17"/>
    <n v="0.59"/>
    <n v="1"/>
  </r>
  <r>
    <x v="2408"/>
    <d v="2025-03-19T00:00:00"/>
    <d v="2025-03-25T21:36:00"/>
    <x v="7"/>
    <s v="0-17"/>
    <s v="Female"/>
    <x v="0"/>
    <s v="Injury"/>
    <x v="0"/>
    <n v="6.9"/>
    <s v="No"/>
    <n v="80"/>
    <x v="248"/>
    <x v="1"/>
    <n v="9.3000000000000007"/>
    <n v="1.3"/>
    <n v="12565.81"/>
    <s v="Equipment"/>
    <n v="7214.15"/>
    <n v="3.6"/>
    <x v="23"/>
    <x v="1"/>
    <x v="1"/>
    <n v="7214.15"/>
    <n v="5351.66"/>
    <n v="0.57399999999999995"/>
    <n v="0"/>
  </r>
  <r>
    <x v="2409"/>
    <d v="2026-02-21T00:00:00"/>
    <d v="2026-02-21T09:36:00"/>
    <x v="2"/>
    <s v="56+"/>
    <s v="Female"/>
    <x v="2"/>
    <s v="Injury"/>
    <x v="1"/>
    <n v="0.4"/>
    <s v="Yes"/>
    <n v="35"/>
    <x v="673"/>
    <x v="1"/>
    <n v="9"/>
    <n v="1"/>
    <n v="4711.13"/>
    <s v="Supplies"/>
    <n v="2754.27"/>
    <n v="4"/>
    <x v="5"/>
    <x v="0"/>
    <x v="5"/>
    <n v="2754.27"/>
    <n v="1956.86"/>
    <n v="0.58499999999999996"/>
    <n v="1"/>
  </r>
  <r>
    <x v="2410"/>
    <d v="2025-10-03T00:00:00"/>
    <d v="2025-10-07T00:00:00"/>
    <x v="4"/>
    <s v="18-35"/>
    <s v="Male"/>
    <x v="1"/>
    <s v="Infection"/>
    <x v="1"/>
    <n v="4"/>
    <s v="Yes"/>
    <n v="58"/>
    <x v="467"/>
    <x v="0"/>
    <n v="10.199999999999999"/>
    <n v="0.2"/>
    <n v="13456.3"/>
    <s v="Labor"/>
    <n v="8846.16"/>
    <n v="3.8"/>
    <x v="8"/>
    <x v="1"/>
    <x v="5"/>
    <n v="8846.16"/>
    <n v="4610.1400000000003"/>
    <n v="0.65700000000000003"/>
    <n v="1"/>
  </r>
  <r>
    <x v="2411"/>
    <d v="2026-08-08T00:00:00"/>
    <d v="2026-08-11T19:12:00"/>
    <x v="6"/>
    <s v="36-55"/>
    <s v="Male"/>
    <x v="0"/>
    <s v="Cardiac"/>
    <x v="1"/>
    <n v="3.8"/>
    <s v="Yes"/>
    <n v="64"/>
    <x v="685"/>
    <x v="1"/>
    <n v="11.1"/>
    <n v="1.1000000000000001"/>
    <n v="4591.45"/>
    <s v="Supplies"/>
    <n v="3093.07"/>
    <n v="3.5"/>
    <x v="21"/>
    <x v="0"/>
    <x v="6"/>
    <n v="3093.07"/>
    <n v="1498.38"/>
    <n v="0.67400000000000004"/>
    <n v="1"/>
  </r>
  <r>
    <x v="2412"/>
    <d v="2026-07-10T00:00:00"/>
    <d v="2026-07-12T02:24:00"/>
    <x v="7"/>
    <s v="56+"/>
    <s v="Female"/>
    <x v="3"/>
    <s v="Infection"/>
    <x v="2"/>
    <n v="2.1"/>
    <s v="No"/>
    <n v="22"/>
    <x v="616"/>
    <x v="2"/>
    <n v="10"/>
    <n v="0"/>
    <n v="11031.79"/>
    <s v="Labor"/>
    <n v="5693.03"/>
    <n v="4.5999999999999996"/>
    <x v="1"/>
    <x v="0"/>
    <x v="3"/>
    <n v="5693.03"/>
    <n v="5338.76"/>
    <n v="0.51600000000000001"/>
    <n v="0"/>
  </r>
  <r>
    <x v="2413"/>
    <d v="2025-09-21T00:00:00"/>
    <d v="2025-09-22T02:24:00"/>
    <x v="4"/>
    <s v="36-55"/>
    <s v="Female"/>
    <x v="1"/>
    <s v="Injury"/>
    <x v="2"/>
    <n v="1.1000000000000001"/>
    <s v="Yes"/>
    <n v="82"/>
    <x v="445"/>
    <x v="0"/>
    <n v="9.4"/>
    <n v="1.4"/>
    <n v="12737.26"/>
    <s v="Labor"/>
    <n v="9259.18"/>
    <n v="3.4"/>
    <x v="3"/>
    <x v="1"/>
    <x v="6"/>
    <n v="9259.18"/>
    <n v="3478.08"/>
    <n v="0.72699999999999998"/>
    <n v="1"/>
  </r>
  <r>
    <x v="2414"/>
    <d v="2026-01-17T00:00:00"/>
    <d v="2026-01-20T00:00:00"/>
    <x v="2"/>
    <s v="36-55"/>
    <s v="Female"/>
    <x v="1"/>
    <s v="Infection"/>
    <x v="1"/>
    <n v="3"/>
    <s v="No"/>
    <n v="40"/>
    <x v="497"/>
    <x v="0"/>
    <n v="11.5"/>
    <n v="1.5"/>
    <n v="7107.19"/>
    <s v="Supplies"/>
    <n v="3449.95"/>
    <n v="4.0999999999999996"/>
    <x v="9"/>
    <x v="0"/>
    <x v="6"/>
    <n v="3449.95"/>
    <n v="3657.24"/>
    <n v="0.48499999999999999"/>
    <n v="0"/>
  </r>
  <r>
    <x v="2415"/>
    <d v="2026-03-26T00:00:00"/>
    <d v="2026-03-27T14:24:00"/>
    <x v="3"/>
    <s v="18-35"/>
    <s v="Female"/>
    <x v="1"/>
    <s v="Respiratory"/>
    <x v="1"/>
    <n v="1.6"/>
    <s v="No"/>
    <n v="35"/>
    <x v="494"/>
    <x v="1"/>
    <n v="8.8000000000000007"/>
    <n v="0.8"/>
    <n v="7136.46"/>
    <s v="Equipment"/>
    <n v="4629.42"/>
    <n v="3.8"/>
    <x v="15"/>
    <x v="0"/>
    <x v="3"/>
    <n v="4629.42"/>
    <n v="2507.04"/>
    <n v="0.64900000000000002"/>
    <n v="0"/>
  </r>
  <r>
    <x v="2416"/>
    <d v="2025-04-24T00:00:00"/>
    <d v="2025-04-25T19:12:00"/>
    <x v="3"/>
    <s v="36-55"/>
    <s v="Female"/>
    <x v="1"/>
    <s v="General"/>
    <x v="0"/>
    <n v="1.8"/>
    <s v="Yes"/>
    <n v="49"/>
    <x v="27"/>
    <x v="1"/>
    <n v="8.6999999999999993"/>
    <n v="0.7"/>
    <n v="9556.5"/>
    <s v="Supplies"/>
    <n v="5499.2"/>
    <n v="3.8"/>
    <x v="10"/>
    <x v="1"/>
    <x v="3"/>
    <n v="5499.2"/>
    <n v="4057.3"/>
    <n v="0.57499999999999996"/>
    <n v="1"/>
  </r>
  <r>
    <x v="2417"/>
    <d v="2026-02-22T00:00:00"/>
    <d v="2026-02-22T21:36:00"/>
    <x v="1"/>
    <s v="56+"/>
    <s v="Male"/>
    <x v="3"/>
    <s v="Neurological"/>
    <x v="0"/>
    <n v="0.9"/>
    <s v="Yes"/>
    <n v="127"/>
    <x v="247"/>
    <x v="1"/>
    <n v="10.6"/>
    <n v="2.6"/>
    <n v="2383.92"/>
    <s v="Labor"/>
    <n v="1643.84"/>
    <n v="2.2000000000000002"/>
    <x v="5"/>
    <x v="0"/>
    <x v="6"/>
    <n v="1643.84"/>
    <n v="740.08"/>
    <n v="0.69"/>
    <n v="1"/>
  </r>
  <r>
    <x v="2418"/>
    <d v="2025-04-03T00:00:00"/>
    <d v="2025-04-04T00:00:00"/>
    <x v="2"/>
    <s v="36-55"/>
    <s v="Female"/>
    <x v="1"/>
    <s v="Neurological"/>
    <x v="0"/>
    <n v="1"/>
    <s v="Yes"/>
    <n v="50"/>
    <x v="310"/>
    <x v="0"/>
    <n v="11.8"/>
    <n v="1.8"/>
    <n v="5398.14"/>
    <s v="Supplies"/>
    <n v="3403.11"/>
    <n v="3.1"/>
    <x v="10"/>
    <x v="1"/>
    <x v="3"/>
    <n v="3403.11"/>
    <n v="1995.03"/>
    <n v="0.63"/>
    <n v="1"/>
  </r>
  <r>
    <x v="2419"/>
    <d v="2025-05-17T00:00:00"/>
    <d v="2025-05-18T14:24:00"/>
    <x v="6"/>
    <s v="18-35"/>
    <s v="Female"/>
    <x v="0"/>
    <s v="General"/>
    <x v="0"/>
    <n v="1.6"/>
    <s v="No"/>
    <n v="61"/>
    <x v="526"/>
    <x v="1"/>
    <n v="15.1"/>
    <n v="3.1"/>
    <n v="3073.59"/>
    <s v="Labor"/>
    <n v="1857.71"/>
    <n v="3.2"/>
    <x v="16"/>
    <x v="1"/>
    <x v="6"/>
    <n v="1857.71"/>
    <n v="1215.8800000000001"/>
    <n v="0.60399999999999998"/>
    <n v="0"/>
  </r>
  <r>
    <x v="2420"/>
    <d v="2026-12-23T00:00:00"/>
    <d v="2026-12-30T00:00:00"/>
    <x v="5"/>
    <s v="0-17"/>
    <s v="Female"/>
    <x v="2"/>
    <s v="General"/>
    <x v="0"/>
    <n v="7"/>
    <s v="Yes"/>
    <n v="32"/>
    <x v="429"/>
    <x v="1"/>
    <n v="8.8000000000000007"/>
    <n v="0.8"/>
    <n v="26449.29"/>
    <s v="Labor"/>
    <n v="17548.89"/>
    <n v="4.0999999999999996"/>
    <x v="2"/>
    <x v="0"/>
    <x v="2"/>
    <n v="17548.89"/>
    <n v="8900.4"/>
    <n v="0.66300000000000003"/>
    <n v="1"/>
  </r>
  <r>
    <x v="2421"/>
    <d v="2026-11-08T00:00:00"/>
    <d v="2026-11-19T12:00:00"/>
    <x v="3"/>
    <s v="18-35"/>
    <s v="Female"/>
    <x v="0"/>
    <s v="Injury"/>
    <x v="1"/>
    <n v="11.5"/>
    <s v="Yes"/>
    <n v="85"/>
    <x v="654"/>
    <x v="2"/>
    <n v="12.2"/>
    <n v="0.2"/>
    <n v="14201.65"/>
    <s v="Equipment"/>
    <n v="10059.27"/>
    <n v="4"/>
    <x v="18"/>
    <x v="0"/>
    <x v="4"/>
    <n v="10059.27"/>
    <n v="4142.38"/>
    <n v="0.70799999999999996"/>
    <n v="1"/>
  </r>
  <r>
    <x v="2422"/>
    <d v="2026-03-13T00:00:00"/>
    <d v="2026-03-15T09:36:00"/>
    <x v="3"/>
    <s v="36-55"/>
    <s v="Male"/>
    <x v="3"/>
    <s v="Infection"/>
    <x v="0"/>
    <n v="2.4"/>
    <s v="Yes"/>
    <n v="77"/>
    <x v="462"/>
    <x v="1"/>
    <n v="9.1"/>
    <n v="1.1000000000000001"/>
    <n v="8263.7800000000007"/>
    <s v="Labor"/>
    <n v="6354.05"/>
    <n v="3.5"/>
    <x v="15"/>
    <x v="0"/>
    <x v="3"/>
    <n v="6354.05"/>
    <n v="1909.73"/>
    <n v="0.76900000000000002"/>
    <n v="1"/>
  </r>
  <r>
    <x v="2423"/>
    <d v="2025-12-26T00:00:00"/>
    <d v="2025-12-29T07:12:00"/>
    <x v="0"/>
    <s v="0-17"/>
    <s v="Male"/>
    <x v="3"/>
    <s v="General"/>
    <x v="1"/>
    <n v="3.3"/>
    <s v="No"/>
    <n v="31"/>
    <x v="400"/>
    <x v="1"/>
    <n v="11.7"/>
    <n v="1.7"/>
    <n v="9061.77"/>
    <s v="Labor"/>
    <n v="6802.55"/>
    <n v="3.9"/>
    <x v="7"/>
    <x v="1"/>
    <x v="3"/>
    <n v="6802.55"/>
    <n v="2259.2199999999998"/>
    <n v="0.751"/>
    <n v="0"/>
  </r>
  <r>
    <x v="2424"/>
    <d v="2025-04-23T00:00:00"/>
    <d v="2025-05-01T16:48:00"/>
    <x v="5"/>
    <s v="36-55"/>
    <s v="Female"/>
    <x v="2"/>
    <s v="Respiratory"/>
    <x v="0"/>
    <n v="8.6999999999999993"/>
    <s v="Yes"/>
    <n v="42"/>
    <x v="606"/>
    <x v="2"/>
    <n v="12.4"/>
    <n v="4.4000000000000004"/>
    <n v="28757.62"/>
    <s v="Labor"/>
    <n v="18974.669999999998"/>
    <n v="2.7"/>
    <x v="10"/>
    <x v="1"/>
    <x v="2"/>
    <n v="18974.669999999998"/>
    <n v="9782.9500000000007"/>
    <n v="0.66"/>
    <n v="1"/>
  </r>
  <r>
    <x v="2425"/>
    <d v="2026-09-27T00:00:00"/>
    <d v="2026-09-30T07:12:00"/>
    <x v="4"/>
    <s v="36-55"/>
    <s v="Male"/>
    <x v="1"/>
    <s v="Respiratory"/>
    <x v="1"/>
    <n v="3.3"/>
    <s v="Yes"/>
    <n v="85"/>
    <x v="662"/>
    <x v="0"/>
    <n v="8.6999999999999993"/>
    <n v="0.7"/>
    <n v="17858.78"/>
    <s v="Equipment"/>
    <n v="11583.34"/>
    <n v="3.7"/>
    <x v="19"/>
    <x v="0"/>
    <x v="4"/>
    <n v="11583.34"/>
    <n v="6275.44"/>
    <n v="0.64900000000000002"/>
    <n v="1"/>
  </r>
  <r>
    <x v="2426"/>
    <d v="2026-05-22T00:00:00"/>
    <d v="2026-05-24T02:24:00"/>
    <x v="3"/>
    <s v="56+"/>
    <s v="Female"/>
    <x v="3"/>
    <s v="Digestive"/>
    <x v="1"/>
    <n v="2.1"/>
    <s v="Yes"/>
    <n v="32"/>
    <x v="274"/>
    <x v="1"/>
    <n v="10.1"/>
    <n v="2.1"/>
    <n v="8023.07"/>
    <s v="Supplies"/>
    <n v="4241.6899999999996"/>
    <n v="3.6"/>
    <x v="11"/>
    <x v="0"/>
    <x v="3"/>
    <n v="4241.6899999999996"/>
    <n v="3781.38"/>
    <n v="0.52900000000000003"/>
    <n v="1"/>
  </r>
  <r>
    <x v="2427"/>
    <d v="2026-05-01T00:00:00"/>
    <d v="2026-05-06T14:24:00"/>
    <x v="2"/>
    <s v="0-17"/>
    <s v="Female"/>
    <x v="0"/>
    <s v="Respiratory"/>
    <x v="0"/>
    <n v="5.6"/>
    <s v="Yes"/>
    <n v="58"/>
    <x v="287"/>
    <x v="1"/>
    <n v="9.1"/>
    <n v="1.1000000000000001"/>
    <n v="6640.9"/>
    <s v="Labor"/>
    <n v="3675.27"/>
    <n v="3.6"/>
    <x v="11"/>
    <x v="0"/>
    <x v="5"/>
    <n v="3675.27"/>
    <n v="2965.63"/>
    <n v="0.55300000000000005"/>
    <n v="1"/>
  </r>
  <r>
    <x v="2428"/>
    <d v="2025-07-05T00:00:00"/>
    <d v="2025-07-14T19:12:00"/>
    <x v="0"/>
    <s v="56+"/>
    <s v="Male"/>
    <x v="2"/>
    <s v="Injury"/>
    <x v="2"/>
    <n v="9.8000000000000007"/>
    <s v="No"/>
    <n v="76"/>
    <x v="276"/>
    <x v="1"/>
    <n v="12.3"/>
    <n v="0.3"/>
    <n v="14312.33"/>
    <s v="Labor"/>
    <n v="9260.24"/>
    <n v="3.8"/>
    <x v="20"/>
    <x v="1"/>
    <x v="5"/>
    <n v="9260.24"/>
    <n v="5052.09"/>
    <n v="0.64700000000000002"/>
    <n v="0"/>
  </r>
  <r>
    <x v="2429"/>
    <d v="2026-11-26T00:00:00"/>
    <d v="2026-11-28T14:24:00"/>
    <x v="3"/>
    <s v="36-55"/>
    <s v="Female"/>
    <x v="2"/>
    <s v="Digestive"/>
    <x v="0"/>
    <n v="2.6"/>
    <s v="Yes"/>
    <n v="81"/>
    <x v="102"/>
    <x v="2"/>
    <n v="12"/>
    <n v="2"/>
    <n v="8799.01"/>
    <s v="Labor"/>
    <n v="5664.61"/>
    <n v="3"/>
    <x v="18"/>
    <x v="0"/>
    <x v="2"/>
    <n v="5664.61"/>
    <n v="3134.4"/>
    <n v="0.64400000000000002"/>
    <n v="1"/>
  </r>
  <r>
    <x v="2430"/>
    <d v="2026-05-08T00:00:00"/>
    <d v="2026-05-08T14:24:00"/>
    <x v="1"/>
    <s v="18-35"/>
    <s v="Male"/>
    <x v="1"/>
    <s v="Infection"/>
    <x v="2"/>
    <n v="0.6"/>
    <s v="No"/>
    <n v="53"/>
    <x v="603"/>
    <x v="1"/>
    <n v="8.1999999999999993"/>
    <n v="0.2"/>
    <n v="2205.6"/>
    <s v="Labor"/>
    <n v="1349.79"/>
    <n v="3.8"/>
    <x v="11"/>
    <x v="0"/>
    <x v="3"/>
    <n v="1349.79"/>
    <n v="855.81"/>
    <n v="0.61199999999999999"/>
    <n v="0"/>
  </r>
  <r>
    <x v="2431"/>
    <d v="2025-04-14T00:00:00"/>
    <d v="2025-04-15T19:12:00"/>
    <x v="3"/>
    <s v="56+"/>
    <s v="Female"/>
    <x v="0"/>
    <s v="Respiratory"/>
    <x v="0"/>
    <n v="1.8"/>
    <s v="No"/>
    <n v="79"/>
    <x v="393"/>
    <x v="0"/>
    <n v="13.4"/>
    <n v="1.4"/>
    <n v="8945.23"/>
    <s v="Equipment"/>
    <n v="4443.5600000000004"/>
    <n v="3.6"/>
    <x v="10"/>
    <x v="1"/>
    <x v="4"/>
    <n v="4443.5600000000004"/>
    <n v="4501.67"/>
    <n v="0.497"/>
    <n v="0"/>
  </r>
  <r>
    <x v="2432"/>
    <d v="2025-05-29T00:00:00"/>
    <d v="2025-06-03T00:00:00"/>
    <x v="7"/>
    <s v="18-35"/>
    <s v="Male"/>
    <x v="1"/>
    <s v="Respiratory"/>
    <x v="1"/>
    <n v="5"/>
    <s v="No"/>
    <n v="42"/>
    <x v="512"/>
    <x v="2"/>
    <n v="10.8"/>
    <n v="0.8"/>
    <n v="15161.1"/>
    <s v="Supplies"/>
    <n v="9366.81"/>
    <n v="4.3"/>
    <x v="16"/>
    <x v="1"/>
    <x v="3"/>
    <n v="9366.81"/>
    <n v="5794.29"/>
    <n v="0.61799999999999999"/>
    <n v="0"/>
  </r>
  <r>
    <x v="2433"/>
    <d v="2026-04-30T00:00:00"/>
    <d v="2026-05-13T02:24:00"/>
    <x v="5"/>
    <s v="36-55"/>
    <s v="Female"/>
    <x v="0"/>
    <s v="Infection"/>
    <x v="2"/>
    <n v="13.1"/>
    <s v="Yes"/>
    <n v="26"/>
    <x v="663"/>
    <x v="1"/>
    <n v="8.9"/>
    <n v="0.9"/>
    <n v="33088.61"/>
    <s v="Equipment"/>
    <n v="24851.34"/>
    <n v="4.0999999999999996"/>
    <x v="12"/>
    <x v="0"/>
    <x v="3"/>
    <n v="24851.34"/>
    <n v="8237.27"/>
    <n v="0.751"/>
    <n v="1"/>
  </r>
  <r>
    <x v="2434"/>
    <d v="2026-01-10T00:00:00"/>
    <d v="2026-01-12T12:00:00"/>
    <x v="6"/>
    <s v="18-35"/>
    <s v="Female"/>
    <x v="0"/>
    <s v="Infection"/>
    <x v="1"/>
    <n v="2.5"/>
    <s v="Yes"/>
    <n v="52"/>
    <x v="162"/>
    <x v="1"/>
    <n v="10.3"/>
    <n v="2.2999999999999998"/>
    <n v="3296.18"/>
    <s v="Labor"/>
    <n v="2066.44"/>
    <n v="3.3"/>
    <x v="9"/>
    <x v="0"/>
    <x v="5"/>
    <n v="2066.44"/>
    <n v="1229.74"/>
    <n v="0.627"/>
    <n v="1"/>
  </r>
  <r>
    <x v="2435"/>
    <d v="2025-12-08T00:00:00"/>
    <d v="2025-12-17T04:48:00"/>
    <x v="5"/>
    <s v="36-55"/>
    <s v="Female"/>
    <x v="0"/>
    <s v="Neurological"/>
    <x v="1"/>
    <n v="9.1999999999999993"/>
    <s v="Yes"/>
    <n v="29"/>
    <x v="401"/>
    <x v="1"/>
    <n v="12"/>
    <n v="0"/>
    <n v="29398.720000000001"/>
    <s v="Supplies"/>
    <n v="21922.33"/>
    <n v="5"/>
    <x v="7"/>
    <x v="1"/>
    <x v="0"/>
    <n v="21922.33"/>
    <n v="7476.39"/>
    <n v="0.746"/>
    <n v="1"/>
  </r>
  <r>
    <x v="2436"/>
    <d v="2025-08-06T00:00:00"/>
    <d v="2025-08-13T04:48:00"/>
    <x v="0"/>
    <s v="36-55"/>
    <s v="Female"/>
    <x v="0"/>
    <s v="Cardiac"/>
    <x v="1"/>
    <n v="7.2"/>
    <s v="Yes"/>
    <n v="53"/>
    <x v="669"/>
    <x v="1"/>
    <n v="11.3"/>
    <n v="1.3"/>
    <n v="15794.87"/>
    <s v="Labor"/>
    <n v="10413.870000000001"/>
    <n v="4"/>
    <x v="14"/>
    <x v="1"/>
    <x v="2"/>
    <n v="10413.870000000001"/>
    <n v="5381"/>
    <n v="0.65900000000000003"/>
    <n v="1"/>
  </r>
  <r>
    <x v="2437"/>
    <d v="2025-04-08T00:00:00"/>
    <d v="2025-04-15T09:36:00"/>
    <x v="2"/>
    <s v="0-17"/>
    <s v="Female"/>
    <x v="0"/>
    <s v="Cardiac"/>
    <x v="0"/>
    <n v="7.4"/>
    <s v="Yes"/>
    <n v="62"/>
    <x v="611"/>
    <x v="0"/>
    <n v="11.5"/>
    <n v="1.5"/>
    <n v="7558.98"/>
    <s v="Labor"/>
    <n v="4351.8"/>
    <n v="3.7"/>
    <x v="10"/>
    <x v="1"/>
    <x v="0"/>
    <n v="4351.8"/>
    <n v="3207.18"/>
    <n v="0.57599999999999996"/>
    <n v="1"/>
  </r>
  <r>
    <x v="2438"/>
    <d v="2026-08-21T00:00:00"/>
    <d v="2026-08-26T00:00:00"/>
    <x v="0"/>
    <s v="36-55"/>
    <s v="Female"/>
    <x v="2"/>
    <s v="Respiratory"/>
    <x v="0"/>
    <n v="5"/>
    <s v="No"/>
    <n v="99"/>
    <x v="214"/>
    <x v="1"/>
    <n v="11.2"/>
    <n v="1.2"/>
    <n v="9489.39"/>
    <s v="Supplies"/>
    <n v="6133.11"/>
    <n v="3.1"/>
    <x v="21"/>
    <x v="0"/>
    <x v="5"/>
    <n v="6133.11"/>
    <n v="3356.28"/>
    <n v="0.64600000000000002"/>
    <n v="0"/>
  </r>
  <r>
    <x v="2439"/>
    <d v="2025-01-23T00:00:00"/>
    <d v="2025-01-23T19:12:00"/>
    <x v="1"/>
    <s v="36-55"/>
    <s v="Female"/>
    <x v="1"/>
    <s v="Infection"/>
    <x v="0"/>
    <n v="0.8"/>
    <s v="No"/>
    <n v="87"/>
    <x v="77"/>
    <x v="2"/>
    <n v="14.9"/>
    <n v="2.9"/>
    <n v="2337.21"/>
    <s v="Labor"/>
    <n v="1718.03"/>
    <n v="3.1"/>
    <x v="22"/>
    <x v="1"/>
    <x v="2"/>
    <n v="1718.03"/>
    <n v="619.17999999999995"/>
    <n v="0.73499999999999999"/>
    <n v="0"/>
  </r>
  <r>
    <x v="2440"/>
    <d v="2026-11-30T00:00:00"/>
    <d v="2026-12-03T02:24:00"/>
    <x v="6"/>
    <s v="56+"/>
    <s v="Male"/>
    <x v="0"/>
    <s v="Neurological"/>
    <x v="0"/>
    <n v="3.1"/>
    <s v="Yes"/>
    <n v="21"/>
    <x v="280"/>
    <x v="2"/>
    <n v="10.8"/>
    <n v="2.8"/>
    <n v="3995.76"/>
    <s v="Labor"/>
    <n v="2566.94"/>
    <n v="3.5"/>
    <x v="18"/>
    <x v="0"/>
    <x v="4"/>
    <n v="2566.94"/>
    <n v="1428.82"/>
    <n v="0.64200000000000002"/>
    <n v="1"/>
  </r>
  <r>
    <x v="2441"/>
    <d v="2025-11-10T00:00:00"/>
    <d v="2025-11-12T04:48:00"/>
    <x v="1"/>
    <s v="0-17"/>
    <s v="Female"/>
    <x v="2"/>
    <s v="Injury"/>
    <x v="2"/>
    <n v="2.2000000000000002"/>
    <s v="Yes"/>
    <n v="71"/>
    <x v="617"/>
    <x v="1"/>
    <n v="12.2"/>
    <n v="2.2000000000000002"/>
    <n v="2516.52"/>
    <s v="Labor"/>
    <n v="1514.65"/>
    <n v="3.6"/>
    <x v="6"/>
    <x v="1"/>
    <x v="0"/>
    <n v="1514.65"/>
    <n v="1001.87"/>
    <n v="0.60199999999999998"/>
    <n v="1"/>
  </r>
  <r>
    <x v="2442"/>
    <d v="2026-04-22T00:00:00"/>
    <d v="2026-04-24T07:12:00"/>
    <x v="2"/>
    <s v="18-35"/>
    <s v="Male"/>
    <x v="2"/>
    <s v="Cardiac"/>
    <x v="1"/>
    <n v="2.2999999999999998"/>
    <s v="Yes"/>
    <n v="47"/>
    <x v="323"/>
    <x v="0"/>
    <n v="12"/>
    <n v="0"/>
    <n v="6496.18"/>
    <s v="Supplies"/>
    <n v="4116.78"/>
    <n v="4.5"/>
    <x v="12"/>
    <x v="0"/>
    <x v="2"/>
    <n v="4116.78"/>
    <n v="2379.4"/>
    <n v="0.63400000000000001"/>
    <n v="1"/>
  </r>
  <r>
    <x v="2443"/>
    <d v="2026-01-19T00:00:00"/>
    <d v="2026-01-19T12:00:00"/>
    <x v="3"/>
    <s v="36-55"/>
    <s v="Other"/>
    <x v="0"/>
    <s v="Digestive"/>
    <x v="0"/>
    <n v="0.5"/>
    <s v="Yes"/>
    <n v="68"/>
    <x v="370"/>
    <x v="2"/>
    <n v="10.199999999999999"/>
    <n v="0.2"/>
    <n v="5981.36"/>
    <s v="Labor"/>
    <n v="3616.04"/>
    <n v="4.2"/>
    <x v="9"/>
    <x v="0"/>
    <x v="4"/>
    <n v="3616.04"/>
    <n v="2365.3200000000002"/>
    <n v="0.60499999999999998"/>
    <n v="1"/>
  </r>
  <r>
    <x v="2444"/>
    <d v="2026-03-10T00:00:00"/>
    <d v="2026-03-13T02:24:00"/>
    <x v="4"/>
    <s v="18-35"/>
    <s v="Male"/>
    <x v="0"/>
    <s v="Cardiac"/>
    <x v="1"/>
    <n v="3.1"/>
    <s v="Yes"/>
    <n v="51"/>
    <x v="702"/>
    <x v="1"/>
    <n v="9.3000000000000007"/>
    <n v="1.3"/>
    <n v="17893.11"/>
    <s v="Labor"/>
    <n v="11885.67"/>
    <n v="3.3"/>
    <x v="15"/>
    <x v="0"/>
    <x v="1"/>
    <n v="11885.67"/>
    <n v="6007.44"/>
    <n v="0.66400000000000003"/>
    <n v="1"/>
  </r>
  <r>
    <x v="2445"/>
    <d v="2025-09-08T00:00:00"/>
    <d v="2025-09-09T02:24:00"/>
    <x v="7"/>
    <s v="36-55"/>
    <s v="Male"/>
    <x v="1"/>
    <s v="Infection"/>
    <x v="0"/>
    <n v="1.1000000000000001"/>
    <s v="Yes"/>
    <n v="63"/>
    <x v="307"/>
    <x v="0"/>
    <n v="9.3000000000000007"/>
    <n v="1.3"/>
    <n v="9308.86"/>
    <s v="Supplies"/>
    <n v="6302.34"/>
    <n v="3.8"/>
    <x v="3"/>
    <x v="1"/>
    <x v="0"/>
    <n v="6302.34"/>
    <n v="3006.52"/>
    <n v="0.67700000000000005"/>
    <n v="1"/>
  </r>
  <r>
    <x v="2446"/>
    <d v="2026-10-27T00:00:00"/>
    <d v="2026-10-27T02:24:00"/>
    <x v="1"/>
    <s v="0-17"/>
    <s v="Male"/>
    <x v="0"/>
    <s v="General"/>
    <x v="0"/>
    <n v="0.1"/>
    <s v="Yes"/>
    <n v="100"/>
    <x v="227"/>
    <x v="1"/>
    <n v="14.6"/>
    <n v="2.6"/>
    <n v="1668.99"/>
    <s v="Supplies"/>
    <n v="908.04"/>
    <n v="1.9"/>
    <x v="0"/>
    <x v="0"/>
    <x v="0"/>
    <n v="908.04"/>
    <n v="760.95"/>
    <n v="0.54400000000000004"/>
    <n v="1"/>
  </r>
  <r>
    <x v="2447"/>
    <d v="2025-04-08T00:00:00"/>
    <d v="2025-04-09T09:36:00"/>
    <x v="6"/>
    <s v="18-35"/>
    <s v="Male"/>
    <x v="0"/>
    <s v="Injury"/>
    <x v="1"/>
    <n v="1.4"/>
    <s v="Yes"/>
    <n v="12"/>
    <x v="460"/>
    <x v="1"/>
    <n v="12.2"/>
    <n v="0.2"/>
    <n v="3512.8"/>
    <s v="Supplies"/>
    <n v="1975.01"/>
    <n v="5"/>
    <x v="10"/>
    <x v="1"/>
    <x v="1"/>
    <n v="1975.01"/>
    <n v="1537.79"/>
    <n v="0.56200000000000006"/>
    <n v="1"/>
  </r>
  <r>
    <x v="2448"/>
    <d v="2025-10-11T00:00:00"/>
    <d v="2025-10-16T12:00:00"/>
    <x v="5"/>
    <s v="56+"/>
    <s v="Female"/>
    <x v="3"/>
    <s v="Cardiac"/>
    <x v="0"/>
    <n v="5.5"/>
    <s v="Yes"/>
    <n v="62"/>
    <x v="360"/>
    <x v="1"/>
    <n v="9.3000000000000007"/>
    <n v="1.3"/>
    <n v="20984"/>
    <s v="Labor"/>
    <n v="13383.47"/>
    <n v="4"/>
    <x v="8"/>
    <x v="1"/>
    <x v="5"/>
    <n v="13383.47"/>
    <n v="7600.53"/>
    <n v="0.63800000000000001"/>
    <n v="1"/>
  </r>
  <r>
    <x v="2449"/>
    <d v="2025-07-04T00:00:00"/>
    <d v="2025-07-07T21:36:00"/>
    <x v="2"/>
    <s v="56+"/>
    <s v="Male"/>
    <x v="1"/>
    <s v="General"/>
    <x v="0"/>
    <n v="3.9"/>
    <s v="No"/>
    <n v="17"/>
    <x v="276"/>
    <x v="1"/>
    <n v="8"/>
    <n v="0"/>
    <n v="5821.26"/>
    <s v="Labor"/>
    <n v="3705.67"/>
    <n v="4.7"/>
    <x v="20"/>
    <x v="1"/>
    <x v="5"/>
    <n v="3705.67"/>
    <n v="2115.59"/>
    <n v="0.63700000000000001"/>
    <n v="0"/>
  </r>
  <r>
    <x v="2450"/>
    <d v="2026-03-21T00:00:00"/>
    <d v="2026-03-23T21:36:00"/>
    <x v="6"/>
    <s v="36-55"/>
    <s v="Female"/>
    <x v="2"/>
    <s v="Neurological"/>
    <x v="1"/>
    <n v="2.9"/>
    <s v="Yes"/>
    <n v="45"/>
    <x v="130"/>
    <x v="2"/>
    <n v="8.6999999999999993"/>
    <n v="0.7"/>
    <n v="3724.38"/>
    <s v="Equipment"/>
    <n v="2361.91"/>
    <n v="4"/>
    <x v="15"/>
    <x v="0"/>
    <x v="5"/>
    <n v="2361.91"/>
    <n v="1362.47"/>
    <n v="0.63400000000000001"/>
    <n v="1"/>
  </r>
  <r>
    <x v="2451"/>
    <d v="2026-09-21T00:00:00"/>
    <d v="2026-09-23T16:48:00"/>
    <x v="3"/>
    <s v="56+"/>
    <s v="Male"/>
    <x v="2"/>
    <s v="Cardiac"/>
    <x v="2"/>
    <n v="2.7"/>
    <s v="Yes"/>
    <n v="56"/>
    <x v="472"/>
    <x v="1"/>
    <n v="8.3000000000000007"/>
    <n v="0.3"/>
    <n v="7576.59"/>
    <s v="Labor"/>
    <n v="4820.1099999999997"/>
    <n v="4"/>
    <x v="19"/>
    <x v="0"/>
    <x v="0"/>
    <n v="4820.1099999999997"/>
    <n v="2756.48"/>
    <n v="0.63600000000000001"/>
    <n v="1"/>
  </r>
  <r>
    <x v="2452"/>
    <d v="2026-05-09T00:00:00"/>
    <d v="2026-05-10T12:00:00"/>
    <x v="1"/>
    <s v="36-55"/>
    <s v="Female"/>
    <x v="1"/>
    <s v="Infection"/>
    <x v="1"/>
    <n v="1.5"/>
    <s v="No"/>
    <n v="84"/>
    <x v="23"/>
    <x v="1"/>
    <n v="10.8"/>
    <n v="0.8"/>
    <n v="1837.3"/>
    <s v="Labor"/>
    <n v="1039.81"/>
    <n v="3.8"/>
    <x v="11"/>
    <x v="0"/>
    <x v="6"/>
    <n v="1039.81"/>
    <n v="797.49"/>
    <n v="0.56599999999999995"/>
    <n v="0"/>
  </r>
  <r>
    <x v="2453"/>
    <d v="2026-07-13T00:00:00"/>
    <d v="2026-07-21T02:24:00"/>
    <x v="5"/>
    <s v="36-55"/>
    <s v="Female"/>
    <x v="1"/>
    <s v="Infection"/>
    <x v="0"/>
    <n v="8.1"/>
    <s v="Yes"/>
    <n v="15"/>
    <x v="182"/>
    <x v="1"/>
    <n v="9.8000000000000007"/>
    <n v="1.8"/>
    <n v="32601.98"/>
    <s v="Labor"/>
    <n v="23387.040000000001"/>
    <n v="4.0999999999999996"/>
    <x v="1"/>
    <x v="0"/>
    <x v="0"/>
    <n v="23387.040000000001"/>
    <n v="9214.94"/>
    <n v="0.71699999999999997"/>
    <n v="1"/>
  </r>
  <r>
    <x v="2454"/>
    <d v="2026-12-04T00:00:00"/>
    <d v="2026-12-07T19:12:00"/>
    <x v="2"/>
    <s v="56+"/>
    <s v="Male"/>
    <x v="0"/>
    <s v="Digestive"/>
    <x v="0"/>
    <n v="3.8"/>
    <s v="No"/>
    <n v="70"/>
    <x v="89"/>
    <x v="0"/>
    <n v="9.9"/>
    <n v="1.9"/>
    <n v="5646.75"/>
    <s v="Labor"/>
    <n v="3381.35"/>
    <n v="3.2"/>
    <x v="2"/>
    <x v="0"/>
    <x v="5"/>
    <n v="3381.35"/>
    <n v="2265.4"/>
    <n v="0.59899999999999998"/>
    <n v="0"/>
  </r>
  <r>
    <x v="2455"/>
    <d v="2026-06-22T00:00:00"/>
    <d v="2026-06-23T19:12:00"/>
    <x v="7"/>
    <s v="36-55"/>
    <s v="Male"/>
    <x v="2"/>
    <s v="Digestive"/>
    <x v="1"/>
    <n v="1.8"/>
    <s v="No"/>
    <n v="35"/>
    <x v="154"/>
    <x v="0"/>
    <n v="10.1"/>
    <n v="2.1"/>
    <n v="8362.76"/>
    <s v="Labor"/>
    <n v="5734.29"/>
    <n v="3.3"/>
    <x v="17"/>
    <x v="0"/>
    <x v="4"/>
    <n v="5734.29"/>
    <n v="2628.47"/>
    <n v="0.68600000000000005"/>
    <n v="0"/>
  </r>
  <r>
    <x v="2456"/>
    <d v="2026-11-30T00:00:00"/>
    <d v="2026-12-06T02:24:00"/>
    <x v="0"/>
    <s v="36-55"/>
    <s v="Male"/>
    <x v="2"/>
    <s v="Injury"/>
    <x v="1"/>
    <n v="6.1"/>
    <s v="No"/>
    <n v="84"/>
    <x v="3"/>
    <x v="0"/>
    <n v="10.8"/>
    <n v="0.8"/>
    <n v="13257.13"/>
    <s v="Equipment"/>
    <n v="9176.41"/>
    <n v="4.5"/>
    <x v="18"/>
    <x v="0"/>
    <x v="0"/>
    <n v="9176.41"/>
    <n v="4080.72"/>
    <n v="0.69199999999999995"/>
    <n v="0"/>
  </r>
  <r>
    <x v="2457"/>
    <d v="2026-07-23T00:00:00"/>
    <d v="2026-07-24T04:48:00"/>
    <x v="1"/>
    <s v="36-55"/>
    <s v="Male"/>
    <x v="0"/>
    <s v="Cardiac"/>
    <x v="2"/>
    <n v="1.2"/>
    <s v="Yes"/>
    <n v="82"/>
    <x v="140"/>
    <x v="1"/>
    <n v="8"/>
    <n v="0"/>
    <n v="2292"/>
    <s v="Labor"/>
    <n v="1132.06"/>
    <n v="3.9"/>
    <x v="1"/>
    <x v="0"/>
    <x v="2"/>
    <n v="1132.06"/>
    <n v="1159.94"/>
    <n v="0.49399999999999999"/>
    <n v="1"/>
  </r>
  <r>
    <x v="2458"/>
    <d v="2025-06-16T00:00:00"/>
    <d v="2025-06-21T14:24:00"/>
    <x v="5"/>
    <s v="56+"/>
    <s v="Male"/>
    <x v="3"/>
    <s v="Injury"/>
    <x v="2"/>
    <n v="5.6"/>
    <s v="No"/>
    <n v="5"/>
    <x v="208"/>
    <x v="2"/>
    <n v="9"/>
    <n v="1"/>
    <n v="24953.599999999999"/>
    <s v="Labor"/>
    <n v="16651.689999999999"/>
    <n v="4.9000000000000004"/>
    <x v="4"/>
    <x v="1"/>
    <x v="0"/>
    <n v="16651.689999999999"/>
    <n v="8301.91"/>
    <n v="0.66700000000000004"/>
    <n v="0"/>
  </r>
  <r>
    <x v="2459"/>
    <d v="2025-10-06T00:00:00"/>
    <d v="2025-10-06T14:24:00"/>
    <x v="1"/>
    <s v="18-35"/>
    <s v="Male"/>
    <x v="2"/>
    <s v="General"/>
    <x v="1"/>
    <n v="0.6"/>
    <s v="Yes"/>
    <n v="45"/>
    <x v="534"/>
    <x v="1"/>
    <n v="8.5"/>
    <n v="0.5"/>
    <n v="1463.71"/>
    <s v="Labor"/>
    <n v="887.11"/>
    <n v="3.8"/>
    <x v="8"/>
    <x v="1"/>
    <x v="4"/>
    <n v="887.11"/>
    <n v="576.6"/>
    <n v="0.60599999999999998"/>
    <n v="1"/>
  </r>
  <r>
    <x v="2460"/>
    <d v="2025-01-17T00:00:00"/>
    <d v="2025-01-19T02:24:00"/>
    <x v="2"/>
    <s v="0-17"/>
    <s v="Male"/>
    <x v="0"/>
    <s v="Cardiac"/>
    <x v="1"/>
    <n v="2.1"/>
    <s v="Yes"/>
    <n v="29"/>
    <x v="64"/>
    <x v="0"/>
    <n v="8.1999999999999993"/>
    <n v="0.2"/>
    <n v="2942.93"/>
    <s v="Equipment"/>
    <n v="1499.98"/>
    <n v="3.7"/>
    <x v="22"/>
    <x v="1"/>
    <x v="5"/>
    <n v="1499.98"/>
    <n v="1442.95"/>
    <n v="0.51"/>
    <n v="1"/>
  </r>
  <r>
    <x v="2461"/>
    <d v="2025-02-21T00:00:00"/>
    <d v="2025-02-26T21:36:00"/>
    <x v="7"/>
    <s v="18-35"/>
    <s v="Female"/>
    <x v="3"/>
    <s v="Respiratory"/>
    <x v="0"/>
    <n v="5.9"/>
    <s v="Yes"/>
    <n v="85"/>
    <x v="388"/>
    <x v="1"/>
    <n v="13.2"/>
    <n v="3.2"/>
    <n v="11983.56"/>
    <s v="Labor"/>
    <n v="8090.32"/>
    <n v="2.6"/>
    <x v="13"/>
    <x v="1"/>
    <x v="3"/>
    <n v="8090.32"/>
    <n v="3893.24"/>
    <n v="0.67500000000000004"/>
    <n v="1"/>
  </r>
  <r>
    <x v="2462"/>
    <d v="2026-12-14T00:00:00"/>
    <d v="2026-12-18T00:00:00"/>
    <x v="2"/>
    <s v="0-17"/>
    <s v="Male"/>
    <x v="0"/>
    <s v="Cardiac"/>
    <x v="1"/>
    <n v="4"/>
    <s v="No"/>
    <n v="61"/>
    <x v="419"/>
    <x v="1"/>
    <n v="10.6"/>
    <n v="0.6"/>
    <n v="6765.58"/>
    <s v="Labor"/>
    <n v="3879.91"/>
    <n v="3.5"/>
    <x v="2"/>
    <x v="0"/>
    <x v="4"/>
    <n v="3879.91"/>
    <n v="2885.67"/>
    <n v="0.57299999999999995"/>
    <n v="0"/>
  </r>
  <r>
    <x v="2463"/>
    <d v="2025-12-26T00:00:00"/>
    <d v="2025-12-28T16:48:00"/>
    <x v="4"/>
    <s v="18-35"/>
    <s v="Female"/>
    <x v="0"/>
    <s v="Infection"/>
    <x v="1"/>
    <n v="2.7"/>
    <s v="No"/>
    <n v="63"/>
    <x v="305"/>
    <x v="1"/>
    <n v="8"/>
    <n v="0"/>
    <n v="16088.26"/>
    <s v="Labor"/>
    <n v="11300.89"/>
    <n v="4"/>
    <x v="7"/>
    <x v="1"/>
    <x v="5"/>
    <n v="11300.89"/>
    <n v="4787.37"/>
    <n v="0.70199999999999996"/>
    <n v="0"/>
  </r>
  <r>
    <x v="2464"/>
    <d v="2025-09-11T00:00:00"/>
    <d v="2025-09-14T00:00:00"/>
    <x v="2"/>
    <s v="56+"/>
    <s v="Other"/>
    <x v="1"/>
    <s v="Infection"/>
    <x v="0"/>
    <n v="3"/>
    <s v="Yes"/>
    <n v="66"/>
    <x v="235"/>
    <x v="0"/>
    <n v="9.3000000000000007"/>
    <n v="1.3"/>
    <n v="4791.32"/>
    <s v="Labor"/>
    <n v="2836.71"/>
    <n v="3.7"/>
    <x v="3"/>
    <x v="1"/>
    <x v="2"/>
    <n v="2836.71"/>
    <n v="1954.61"/>
    <n v="0.59199999999999997"/>
    <n v="1"/>
  </r>
  <r>
    <x v="2465"/>
    <d v="2025-06-27T00:00:00"/>
    <d v="2025-07-02T04:48:00"/>
    <x v="0"/>
    <s v="36-55"/>
    <s v="Male"/>
    <x v="0"/>
    <s v="Respiratory"/>
    <x v="0"/>
    <n v="5.2"/>
    <s v="Yes"/>
    <n v="74"/>
    <x v="703"/>
    <x v="1"/>
    <n v="9.6999999999999993"/>
    <n v="1.7"/>
    <n v="11487.97"/>
    <s v="Supplies"/>
    <n v="7169.36"/>
    <n v="3"/>
    <x v="4"/>
    <x v="1"/>
    <x v="3"/>
    <n v="7169.36"/>
    <n v="4318.6099999999997"/>
    <n v="0.624"/>
    <n v="1"/>
  </r>
  <r>
    <x v="2466"/>
    <d v="2026-05-15T00:00:00"/>
    <d v="2026-05-17T21:36:00"/>
    <x v="4"/>
    <s v="18-35"/>
    <s v="Male"/>
    <x v="1"/>
    <s v="Cardiac"/>
    <x v="0"/>
    <n v="2.9"/>
    <s v="Yes"/>
    <n v="85"/>
    <x v="361"/>
    <x v="0"/>
    <n v="9.4"/>
    <n v="1.4"/>
    <n v="15725.17"/>
    <s v="Supplies"/>
    <n v="9352.9699999999993"/>
    <n v="3.6"/>
    <x v="11"/>
    <x v="0"/>
    <x v="3"/>
    <n v="9352.9699999999993"/>
    <n v="6372.2"/>
    <n v="0.59499999999999997"/>
    <n v="1"/>
  </r>
  <r>
    <x v="2467"/>
    <d v="2025-04-08T00:00:00"/>
    <d v="2025-04-09T16:48:00"/>
    <x v="1"/>
    <s v="56+"/>
    <s v="Male"/>
    <x v="0"/>
    <s v="Cardiac"/>
    <x v="2"/>
    <n v="1.7"/>
    <s v="Yes"/>
    <n v="97"/>
    <x v="460"/>
    <x v="0"/>
    <n v="12.8"/>
    <n v="0.8"/>
    <n v="2056.16"/>
    <s v="Supplies"/>
    <n v="1125.03"/>
    <n v="3.4"/>
    <x v="10"/>
    <x v="1"/>
    <x v="1"/>
    <n v="1125.03"/>
    <n v="931.13"/>
    <n v="0.54700000000000004"/>
    <n v="1"/>
  </r>
  <r>
    <x v="2468"/>
    <d v="2025-10-23T00:00:00"/>
    <d v="2025-10-23T09:36:00"/>
    <x v="6"/>
    <s v="36-55"/>
    <s v="Male"/>
    <x v="0"/>
    <s v="Infection"/>
    <x v="0"/>
    <n v="0.4"/>
    <s v="Yes"/>
    <n v="54"/>
    <x v="273"/>
    <x v="2"/>
    <n v="9.8000000000000007"/>
    <n v="1.8"/>
    <n v="3681.79"/>
    <s v="Equipment"/>
    <n v="2073.15"/>
    <n v="4"/>
    <x v="8"/>
    <x v="1"/>
    <x v="3"/>
    <n v="2073.15"/>
    <n v="1608.64"/>
    <n v="0.56299999999999994"/>
    <n v="1"/>
  </r>
  <r>
    <x v="2469"/>
    <d v="2026-10-25T00:00:00"/>
    <d v="2026-10-30T07:12:00"/>
    <x v="7"/>
    <s v="36-55"/>
    <s v="Female"/>
    <x v="0"/>
    <s v="Respiratory"/>
    <x v="1"/>
    <n v="5.3"/>
    <s v="No"/>
    <n v="57"/>
    <x v="641"/>
    <x v="2"/>
    <n v="8.4"/>
    <n v="0.4"/>
    <n v="12839.72"/>
    <s v="Labor"/>
    <n v="7846.25"/>
    <n v="3.5"/>
    <x v="0"/>
    <x v="0"/>
    <x v="6"/>
    <n v="7846.25"/>
    <n v="4993.47"/>
    <n v="0.61099999999999999"/>
    <n v="0"/>
  </r>
  <r>
    <x v="2470"/>
    <d v="2026-07-31T00:00:00"/>
    <d v="2026-08-09T02:24:00"/>
    <x v="5"/>
    <s v="18-35"/>
    <s v="Male"/>
    <x v="1"/>
    <s v="Infection"/>
    <x v="0"/>
    <n v="9.1"/>
    <s v="Yes"/>
    <n v="40"/>
    <x v="363"/>
    <x v="2"/>
    <n v="13.3"/>
    <n v="1.3"/>
    <n v="32101.11"/>
    <s v="Supplies"/>
    <n v="24507.73"/>
    <n v="4.2"/>
    <x v="1"/>
    <x v="0"/>
    <x v="5"/>
    <n v="24507.73"/>
    <n v="7593.38"/>
    <n v="0.76300000000000001"/>
    <n v="1"/>
  </r>
  <r>
    <x v="2471"/>
    <d v="2026-05-05T00:00:00"/>
    <d v="2026-05-07T07:12:00"/>
    <x v="6"/>
    <s v="56+"/>
    <s v="Male"/>
    <x v="0"/>
    <s v="General"/>
    <x v="1"/>
    <n v="2.2999999999999998"/>
    <s v="Yes"/>
    <n v="53"/>
    <x v="379"/>
    <x v="0"/>
    <n v="9.6999999999999993"/>
    <n v="1.7"/>
    <n v="3496.33"/>
    <s v="Labor"/>
    <n v="1858.08"/>
    <n v="3.8"/>
    <x v="11"/>
    <x v="0"/>
    <x v="1"/>
    <n v="1858.08"/>
    <n v="1638.25"/>
    <n v="0.53100000000000003"/>
    <n v="1"/>
  </r>
  <r>
    <x v="2472"/>
    <d v="2026-06-29T00:00:00"/>
    <d v="2026-07-01T07:12:00"/>
    <x v="2"/>
    <s v="18-35"/>
    <s v="Male"/>
    <x v="2"/>
    <s v="Respiratory"/>
    <x v="0"/>
    <n v="2.2999999999999998"/>
    <s v="Yes"/>
    <n v="75"/>
    <x v="485"/>
    <x v="1"/>
    <n v="9.6999999999999993"/>
    <n v="1.7"/>
    <n v="4507.5"/>
    <s v="Supplies"/>
    <n v="2651.42"/>
    <n v="3.3"/>
    <x v="17"/>
    <x v="0"/>
    <x v="0"/>
    <n v="2651.42"/>
    <n v="1856.08"/>
    <n v="0.58799999999999997"/>
    <n v="1"/>
  </r>
  <r>
    <x v="2473"/>
    <d v="2025-01-16T00:00:00"/>
    <d v="2025-01-17T09:36:00"/>
    <x v="2"/>
    <s v="0-17"/>
    <s v="Female"/>
    <x v="1"/>
    <s v="Infection"/>
    <x v="1"/>
    <n v="1.4"/>
    <s v="Yes"/>
    <n v="57"/>
    <x v="592"/>
    <x v="2"/>
    <n v="8.8000000000000007"/>
    <n v="0.8"/>
    <n v="5767.19"/>
    <s v="Equipment"/>
    <n v="3923.24"/>
    <n v="3.1"/>
    <x v="22"/>
    <x v="1"/>
    <x v="2"/>
    <n v="3923.24"/>
    <n v="1843.95"/>
    <n v="0.68"/>
    <n v="1"/>
  </r>
  <r>
    <x v="2474"/>
    <d v="2025-08-30T00:00:00"/>
    <d v="2025-08-31T02:24:00"/>
    <x v="1"/>
    <s v="18-35"/>
    <s v="Female"/>
    <x v="3"/>
    <s v="Neurological"/>
    <x v="0"/>
    <n v="1.1000000000000001"/>
    <s v="No"/>
    <n v="134"/>
    <x v="416"/>
    <x v="0"/>
    <n v="10"/>
    <n v="0"/>
    <n v="1457.29"/>
    <s v="Equipment"/>
    <n v="917.06"/>
    <n v="3.5"/>
    <x v="14"/>
    <x v="1"/>
    <x v="6"/>
    <n v="917.06"/>
    <n v="540.23"/>
    <n v="0.629"/>
    <n v="0"/>
  </r>
  <r>
    <x v="2475"/>
    <d v="2025-04-19T00:00:00"/>
    <d v="2025-04-23T09:36:00"/>
    <x v="7"/>
    <s v="56+"/>
    <s v="Female"/>
    <x v="1"/>
    <s v="Cardiac"/>
    <x v="0"/>
    <n v="4.4000000000000004"/>
    <s v="Yes"/>
    <n v="24"/>
    <x v="319"/>
    <x v="0"/>
    <n v="11.2"/>
    <n v="3.2"/>
    <n v="11220.52"/>
    <s v="Supplies"/>
    <n v="7027.31"/>
    <n v="3.5"/>
    <x v="10"/>
    <x v="1"/>
    <x v="6"/>
    <n v="7027.31"/>
    <n v="4193.21"/>
    <n v="0.626"/>
    <n v="1"/>
  </r>
  <r>
    <x v="2476"/>
    <d v="2026-07-17T00:00:00"/>
    <d v="2026-07-22T09:36:00"/>
    <x v="7"/>
    <s v="36-55"/>
    <s v="Female"/>
    <x v="2"/>
    <s v="Injury"/>
    <x v="0"/>
    <n v="5.4"/>
    <s v="Yes"/>
    <n v="84"/>
    <x v="374"/>
    <x v="1"/>
    <n v="8.9"/>
    <n v="0.9"/>
    <n v="12929.62"/>
    <s v="Equipment"/>
    <n v="6885.24"/>
    <n v="3.2"/>
    <x v="1"/>
    <x v="0"/>
    <x v="5"/>
    <n v="6885.24"/>
    <n v="6044.38"/>
    <n v="0.53300000000000003"/>
    <n v="1"/>
  </r>
  <r>
    <x v="2477"/>
    <d v="2025-05-24T00:00:00"/>
    <d v="2025-05-25T02:24:00"/>
    <x v="6"/>
    <s v="18-35"/>
    <s v="Male"/>
    <x v="2"/>
    <s v="Neurological"/>
    <x v="1"/>
    <n v="1.1000000000000001"/>
    <s v="No"/>
    <n v="43"/>
    <x v="589"/>
    <x v="1"/>
    <n v="9.3000000000000007"/>
    <n v="1.3"/>
    <n v="3845.2"/>
    <s v="Supplies"/>
    <n v="1874.84"/>
    <n v="3.6"/>
    <x v="16"/>
    <x v="1"/>
    <x v="5"/>
    <n v="1874.84"/>
    <n v="1970.36"/>
    <n v="0.48799999999999999"/>
    <n v="0"/>
  </r>
  <r>
    <x v="2478"/>
    <d v="2025-04-26T00:00:00"/>
    <d v="2025-04-28T09:36:00"/>
    <x v="7"/>
    <s v="0-17"/>
    <s v="Male"/>
    <x v="1"/>
    <s v="Infection"/>
    <x v="1"/>
    <n v="2.4"/>
    <s v="No"/>
    <n v="53"/>
    <x v="275"/>
    <x v="1"/>
    <n v="13.4"/>
    <n v="3.4"/>
    <n v="9045.9"/>
    <s v="Equipment"/>
    <n v="5954.4"/>
    <n v="3.4"/>
    <x v="10"/>
    <x v="1"/>
    <x v="6"/>
    <n v="5954.4"/>
    <n v="3091.5"/>
    <n v="0.65800000000000003"/>
    <n v="0"/>
  </r>
  <r>
    <x v="2479"/>
    <d v="2025-01-02T00:00:00"/>
    <d v="2025-01-02T19:12:00"/>
    <x v="1"/>
    <s v="36-55"/>
    <s v="Male"/>
    <x v="1"/>
    <s v="Respiratory"/>
    <x v="1"/>
    <n v="0.8"/>
    <s v="No"/>
    <n v="79"/>
    <x v="492"/>
    <x v="1"/>
    <n v="11.1"/>
    <n v="1.1000000000000001"/>
    <n v="1989.66"/>
    <s v="Equipment"/>
    <n v="1242.32"/>
    <n v="2.9"/>
    <x v="22"/>
    <x v="1"/>
    <x v="3"/>
    <n v="1242.32"/>
    <n v="747.34"/>
    <n v="0.624"/>
    <n v="0"/>
  </r>
  <r>
    <x v="2480"/>
    <d v="2025-04-09T00:00:00"/>
    <d v="2025-04-10T04:48:00"/>
    <x v="4"/>
    <s v="36-55"/>
    <s v="Female"/>
    <x v="1"/>
    <s v="Injury"/>
    <x v="0"/>
    <n v="1.2"/>
    <s v="Yes"/>
    <n v="89"/>
    <x v="460"/>
    <x v="2"/>
    <n v="8.4"/>
    <n v="0.4"/>
    <n v="9269.66"/>
    <s v="Labor"/>
    <n v="5036.18"/>
    <n v="3.8"/>
    <x v="10"/>
    <x v="1"/>
    <x v="1"/>
    <n v="5036.18"/>
    <n v="4233.4799999999996"/>
    <n v="0.54300000000000004"/>
    <n v="1"/>
  </r>
  <r>
    <x v="2481"/>
    <d v="2025-08-16T00:00:00"/>
    <d v="2025-08-28T16:48:00"/>
    <x v="5"/>
    <s v="18-35"/>
    <s v="Female"/>
    <x v="3"/>
    <s v="Respiratory"/>
    <x v="0"/>
    <n v="12.7"/>
    <s v="Yes"/>
    <n v="56"/>
    <x v="602"/>
    <x v="1"/>
    <n v="13.4"/>
    <n v="3.4"/>
    <n v="37729.22"/>
    <s v="Labor"/>
    <n v="28749.18"/>
    <n v="3.4"/>
    <x v="14"/>
    <x v="1"/>
    <x v="6"/>
    <n v="28749.18"/>
    <n v="8980.0400000000009"/>
    <n v="0.76200000000000001"/>
    <n v="1"/>
  </r>
  <r>
    <x v="2482"/>
    <d v="2025-07-28T00:00:00"/>
    <d v="2025-08-01T09:36:00"/>
    <x v="6"/>
    <s v="56+"/>
    <s v="Male"/>
    <x v="1"/>
    <s v="Digestive"/>
    <x v="1"/>
    <n v="4.4000000000000004"/>
    <s v="No"/>
    <n v="51"/>
    <x v="559"/>
    <x v="1"/>
    <n v="8.6999999999999993"/>
    <n v="0.7"/>
    <n v="5414.23"/>
    <s v="Labor"/>
    <n v="2903.51"/>
    <n v="4.5"/>
    <x v="20"/>
    <x v="1"/>
    <x v="0"/>
    <n v="2903.51"/>
    <n v="2510.7199999999998"/>
    <n v="0.53600000000000003"/>
    <n v="0"/>
  </r>
  <r>
    <x v="2483"/>
    <d v="2025-11-01T00:00:00"/>
    <d v="2025-11-02T00:00:00"/>
    <x v="6"/>
    <s v="56+"/>
    <s v="Male"/>
    <x v="0"/>
    <s v="Respiratory"/>
    <x v="1"/>
    <n v="1"/>
    <s v="Yes"/>
    <n v="50"/>
    <x v="470"/>
    <x v="1"/>
    <n v="8"/>
    <n v="0"/>
    <n v="2124.2600000000002"/>
    <s v="Labor"/>
    <n v="1159.1600000000001"/>
    <n v="4.3"/>
    <x v="6"/>
    <x v="1"/>
    <x v="6"/>
    <n v="1159.1600000000001"/>
    <n v="965.1"/>
    <n v="0.54600000000000004"/>
    <n v="1"/>
  </r>
  <r>
    <x v="2484"/>
    <d v="2025-02-05T00:00:00"/>
    <d v="2025-02-08T00:00:00"/>
    <x v="1"/>
    <s v="18-35"/>
    <s v="Male"/>
    <x v="1"/>
    <s v="Digestive"/>
    <x v="0"/>
    <n v="3"/>
    <s v="Yes"/>
    <n v="100"/>
    <x v="455"/>
    <x v="1"/>
    <n v="10.199999999999999"/>
    <n v="2.2000000000000002"/>
    <n v="2078.14"/>
    <s v="Labor"/>
    <n v="1316.16"/>
    <n v="2.2000000000000002"/>
    <x v="13"/>
    <x v="1"/>
    <x v="1"/>
    <n v="1316.16"/>
    <n v="761.98"/>
    <n v="0.63300000000000001"/>
    <n v="1"/>
  </r>
  <r>
    <x v="2485"/>
    <d v="2025-07-05T00:00:00"/>
    <d v="2025-07-07T09:36:00"/>
    <x v="2"/>
    <s v="36-55"/>
    <s v="Female"/>
    <x v="1"/>
    <s v="General"/>
    <x v="0"/>
    <n v="2.4"/>
    <s v="No"/>
    <n v="62"/>
    <x v="276"/>
    <x v="2"/>
    <n v="10.5"/>
    <n v="2.5"/>
    <n v="5911.03"/>
    <s v="Labor"/>
    <n v="3747.25"/>
    <n v="3.3"/>
    <x v="20"/>
    <x v="1"/>
    <x v="5"/>
    <n v="3747.25"/>
    <n v="2163.7800000000002"/>
    <n v="0.63400000000000001"/>
    <n v="0"/>
  </r>
  <r>
    <x v="2486"/>
    <d v="2025-08-27T00:00:00"/>
    <d v="2025-09-03T02:24:00"/>
    <x v="4"/>
    <s v="0-17"/>
    <s v="Female"/>
    <x v="1"/>
    <s v="Digestive"/>
    <x v="1"/>
    <n v="7.1"/>
    <s v="No"/>
    <n v="60"/>
    <x v="84"/>
    <x v="1"/>
    <n v="9.1999999999999993"/>
    <n v="1.2"/>
    <n v="25286.02"/>
    <s v="Labor"/>
    <n v="16539.009999999998"/>
    <n v="3.8"/>
    <x v="14"/>
    <x v="1"/>
    <x v="2"/>
    <n v="16539.009999999998"/>
    <n v="8747.01"/>
    <n v="0.65400000000000003"/>
    <n v="0"/>
  </r>
  <r>
    <x v="2487"/>
    <d v="2025-05-09T00:00:00"/>
    <d v="2025-05-10T14:24:00"/>
    <x v="1"/>
    <s v="56+"/>
    <s v="Male"/>
    <x v="3"/>
    <s v="Cardiac"/>
    <x v="0"/>
    <n v="1.6"/>
    <s v="Yes"/>
    <n v="93"/>
    <x v="530"/>
    <x v="0"/>
    <n v="13.5"/>
    <n v="1.5"/>
    <n v="2299.6999999999998"/>
    <s v="Labor"/>
    <n v="1428.79"/>
    <n v="2.8"/>
    <x v="16"/>
    <x v="1"/>
    <x v="3"/>
    <n v="1428.79"/>
    <n v="870.91"/>
    <n v="0.621"/>
    <n v="1"/>
  </r>
  <r>
    <x v="2488"/>
    <d v="2026-08-28T00:00:00"/>
    <d v="2026-08-28T02:24:00"/>
    <x v="1"/>
    <s v="36-55"/>
    <s v="Male"/>
    <x v="2"/>
    <s v="Infection"/>
    <x v="1"/>
    <n v="0.1"/>
    <s v="Yes"/>
    <n v="107"/>
    <x v="525"/>
    <x v="1"/>
    <n v="14.5"/>
    <n v="2.5"/>
    <n v="1555.4"/>
    <s v="Labor"/>
    <n v="868.21"/>
    <n v="3.2"/>
    <x v="21"/>
    <x v="0"/>
    <x v="5"/>
    <n v="868.21"/>
    <n v="687.19"/>
    <n v="0.55800000000000005"/>
    <n v="1"/>
  </r>
  <r>
    <x v="2489"/>
    <d v="2025-05-27T00:00:00"/>
    <d v="2025-05-31T14:24:00"/>
    <x v="4"/>
    <s v="18-35"/>
    <s v="Male"/>
    <x v="2"/>
    <s v="Cardiac"/>
    <x v="1"/>
    <n v="4.5999999999999996"/>
    <s v="Yes"/>
    <n v="37"/>
    <x v="339"/>
    <x v="1"/>
    <n v="8.4"/>
    <n v="0.4"/>
    <n v="15733.13"/>
    <s v="Equipment"/>
    <n v="9638.2900000000009"/>
    <n v="4.3"/>
    <x v="16"/>
    <x v="1"/>
    <x v="1"/>
    <n v="9638.2900000000009"/>
    <n v="6094.84"/>
    <n v="0.61299999999999999"/>
    <n v="1"/>
  </r>
  <r>
    <x v="2490"/>
    <d v="2026-04-18T00:00:00"/>
    <d v="2026-04-19T19:12:00"/>
    <x v="0"/>
    <s v="56+"/>
    <s v="Female"/>
    <x v="0"/>
    <s v="Digestive"/>
    <x v="0"/>
    <n v="1.8"/>
    <s v="Yes"/>
    <n v="93"/>
    <x v="211"/>
    <x v="0"/>
    <n v="11.2"/>
    <n v="3.2"/>
    <n v="7290.11"/>
    <s v="Supplies"/>
    <n v="5143.88"/>
    <n v="2.7"/>
    <x v="12"/>
    <x v="0"/>
    <x v="5"/>
    <n v="5143.88"/>
    <n v="2146.23"/>
    <n v="0.70599999999999996"/>
    <n v="1"/>
  </r>
  <r>
    <x v="2491"/>
    <d v="2026-06-20T00:00:00"/>
    <d v="2026-06-20T04:48:00"/>
    <x v="1"/>
    <s v="56+"/>
    <s v="Female"/>
    <x v="2"/>
    <s v="Respiratory"/>
    <x v="1"/>
    <n v="0.2"/>
    <s v="Yes"/>
    <n v="88"/>
    <x v="72"/>
    <x v="0"/>
    <n v="10"/>
    <n v="2"/>
    <n v="2125.85"/>
    <s v="Equipment"/>
    <n v="1402.1"/>
    <n v="3.8"/>
    <x v="17"/>
    <x v="0"/>
    <x v="6"/>
    <n v="1402.1"/>
    <n v="723.75"/>
    <n v="0.66"/>
    <n v="1"/>
  </r>
  <r>
    <x v="2492"/>
    <d v="2026-01-21T00:00:00"/>
    <d v="2026-01-24T04:48:00"/>
    <x v="2"/>
    <s v="0-17"/>
    <s v="Male"/>
    <x v="2"/>
    <s v="Cardiac"/>
    <x v="1"/>
    <n v="3.2"/>
    <s v="Yes"/>
    <n v="30"/>
    <x v="263"/>
    <x v="1"/>
    <n v="8"/>
    <n v="0"/>
    <n v="6422.73"/>
    <s v="Equipment"/>
    <n v="3541.41"/>
    <n v="4.3"/>
    <x v="9"/>
    <x v="0"/>
    <x v="2"/>
    <n v="3541.41"/>
    <n v="2881.32"/>
    <n v="0.55100000000000005"/>
    <n v="1"/>
  </r>
  <r>
    <x v="2493"/>
    <d v="2026-10-01T00:00:00"/>
    <d v="2026-10-05T21:36:00"/>
    <x v="7"/>
    <s v="0-17"/>
    <s v="Male"/>
    <x v="3"/>
    <s v="Neurological"/>
    <x v="0"/>
    <n v="4.9000000000000004"/>
    <s v="Yes"/>
    <n v="75"/>
    <x v="350"/>
    <x v="1"/>
    <n v="9.5"/>
    <n v="1.5"/>
    <n v="15055.68"/>
    <s v="Supplies"/>
    <n v="8852.35"/>
    <n v="3.5"/>
    <x v="0"/>
    <x v="0"/>
    <x v="3"/>
    <n v="8852.35"/>
    <n v="6203.33"/>
    <n v="0.58799999999999997"/>
    <n v="1"/>
  </r>
  <r>
    <x v="2494"/>
    <d v="2025-02-25T00:00:00"/>
    <d v="2025-02-26T04:48:00"/>
    <x v="6"/>
    <s v="18-35"/>
    <s v="Male"/>
    <x v="3"/>
    <s v="General"/>
    <x v="0"/>
    <n v="1.2"/>
    <s v="Yes"/>
    <n v="83"/>
    <x v="459"/>
    <x v="2"/>
    <n v="12"/>
    <n v="0"/>
    <n v="3161.95"/>
    <s v="Supplies"/>
    <n v="1971.41"/>
    <n v="4.0999999999999996"/>
    <x v="13"/>
    <x v="1"/>
    <x v="1"/>
    <n v="1971.41"/>
    <n v="1190.54"/>
    <n v="0.623"/>
    <n v="1"/>
  </r>
  <r>
    <x v="2495"/>
    <d v="2025-06-24T00:00:00"/>
    <d v="2025-06-28T19:12:00"/>
    <x v="4"/>
    <s v="36-55"/>
    <s v="Female"/>
    <x v="1"/>
    <s v="Digestive"/>
    <x v="1"/>
    <n v="4.8"/>
    <s v="No"/>
    <n v="54"/>
    <x v="665"/>
    <x v="1"/>
    <n v="12.5"/>
    <n v="0.5"/>
    <n v="14503.44"/>
    <s v="Labor"/>
    <n v="8968.81"/>
    <n v="3.7"/>
    <x v="4"/>
    <x v="1"/>
    <x v="1"/>
    <n v="8968.81"/>
    <n v="5534.63"/>
    <n v="0.61799999999999999"/>
    <n v="0"/>
  </r>
  <r>
    <x v="2496"/>
    <d v="2025-10-30T00:00:00"/>
    <d v="2025-11-08T14:24:00"/>
    <x v="4"/>
    <s v="56+"/>
    <s v="Female"/>
    <x v="0"/>
    <s v="Respiratory"/>
    <x v="0"/>
    <n v="9.6"/>
    <s v="Yes"/>
    <n v="109"/>
    <x v="609"/>
    <x v="2"/>
    <n v="11.5"/>
    <n v="1.5"/>
    <n v="24848.93"/>
    <s v="Labor"/>
    <n v="17594.25"/>
    <n v="3.7"/>
    <x v="8"/>
    <x v="1"/>
    <x v="2"/>
    <n v="17594.25"/>
    <n v="7254.68"/>
    <n v="0.70799999999999996"/>
    <n v="1"/>
  </r>
  <r>
    <x v="2497"/>
    <d v="2026-11-01T00:00:00"/>
    <d v="2026-11-02T14:24:00"/>
    <x v="6"/>
    <s v="36-55"/>
    <s v="Female"/>
    <x v="0"/>
    <s v="Respiratory"/>
    <x v="1"/>
    <n v="1.6"/>
    <s v="No"/>
    <n v="55"/>
    <x v="258"/>
    <x v="1"/>
    <n v="8.4"/>
    <n v="0.4"/>
    <n v="4308.49"/>
    <s v="Supplies"/>
    <n v="2191.0100000000002"/>
    <n v="3.4"/>
    <x v="18"/>
    <x v="0"/>
    <x v="6"/>
    <n v="2191.0100000000002"/>
    <n v="2117.48"/>
    <n v="0.50900000000000001"/>
    <n v="0"/>
  </r>
  <r>
    <x v="2498"/>
    <d v="2026-09-25T00:00:00"/>
    <d v="2026-09-27T00:00:00"/>
    <x v="5"/>
    <s v="36-55"/>
    <s v="Female"/>
    <x v="1"/>
    <s v="Neurological"/>
    <x v="2"/>
    <n v="2"/>
    <s v="Yes"/>
    <n v="12"/>
    <x v="387"/>
    <x v="0"/>
    <n v="9"/>
    <n v="1"/>
    <n v="16038.8"/>
    <s v="Labor"/>
    <n v="11272.09"/>
    <n v="4.2"/>
    <x v="19"/>
    <x v="0"/>
    <x v="3"/>
    <n v="11272.09"/>
    <n v="4766.71"/>
    <n v="0.70299999999999996"/>
    <n v="1"/>
  </r>
  <r>
    <x v="2499"/>
    <d v="2026-04-26T00:00:00"/>
    <d v="2026-04-29T07:12:00"/>
    <x v="6"/>
    <s v="56+"/>
    <s v="Male"/>
    <x v="0"/>
    <s v="Respiratory"/>
    <x v="2"/>
    <n v="3.3"/>
    <s v="No"/>
    <n v="15"/>
    <x v="704"/>
    <x v="0"/>
    <n v="9.1"/>
    <n v="1.1000000000000001"/>
    <n v="3764.66"/>
    <s v="Labor"/>
    <n v="2366.9"/>
    <n v="4.4000000000000004"/>
    <x v="12"/>
    <x v="0"/>
    <x v="4"/>
    <n v="2366.9"/>
    <n v="1397.76"/>
    <n v="0.629"/>
    <n v="0"/>
  </r>
  <r>
    <x v="2500"/>
    <d v="2025-06-13T00:00:00"/>
    <d v="2025-06-16T07:12:00"/>
    <x v="4"/>
    <s v="36-55"/>
    <s v="Female"/>
    <x v="0"/>
    <s v="Injury"/>
    <x v="0"/>
    <n v="3.3"/>
    <s v="No"/>
    <n v="88"/>
    <x v="244"/>
    <x v="1"/>
    <n v="10.3"/>
    <n v="2.2999999999999998"/>
    <n v="16366.95"/>
    <s v="Labor"/>
    <n v="9850.5499999999993"/>
    <n v="3.6"/>
    <x v="4"/>
    <x v="1"/>
    <x v="3"/>
    <n v="9850.5499999999993"/>
    <n v="6516.4"/>
    <n v="0.60199999999999998"/>
    <n v="0"/>
  </r>
  <r>
    <x v="2501"/>
    <d v="2026-06-08T00:00:00"/>
    <d v="2026-06-10T02:24:00"/>
    <x v="3"/>
    <s v="36-55"/>
    <s v="Male"/>
    <x v="1"/>
    <s v="Injury"/>
    <x v="1"/>
    <n v="2.1"/>
    <s v="No"/>
    <n v="28"/>
    <x v="533"/>
    <x v="0"/>
    <n v="8.6"/>
    <n v="0.6"/>
    <n v="8116.87"/>
    <s v="Labor"/>
    <n v="4583.8"/>
    <n v="4.7"/>
    <x v="17"/>
    <x v="0"/>
    <x v="4"/>
    <n v="4583.8"/>
    <n v="3533.07"/>
    <n v="0.56499999999999995"/>
    <n v="0"/>
  </r>
  <r>
    <x v="2502"/>
    <d v="2026-09-09T00:00:00"/>
    <d v="2026-09-12T12:00:00"/>
    <x v="4"/>
    <s v="36-55"/>
    <s v="Male"/>
    <x v="0"/>
    <s v="Infection"/>
    <x v="1"/>
    <n v="3.5"/>
    <s v="Yes"/>
    <n v="8"/>
    <x v="591"/>
    <x v="0"/>
    <n v="10.199999999999999"/>
    <n v="0.2"/>
    <n v="14919.62"/>
    <s v="Labor"/>
    <n v="10183.76"/>
    <n v="4.4000000000000004"/>
    <x v="19"/>
    <x v="0"/>
    <x v="1"/>
    <n v="10183.76"/>
    <n v="4735.8599999999997"/>
    <n v="0.68300000000000005"/>
    <n v="1"/>
  </r>
  <r>
    <x v="2503"/>
    <d v="2025-11-13T00:00:00"/>
    <d v="2025-11-17T16:48:00"/>
    <x v="5"/>
    <s v="56+"/>
    <s v="Female"/>
    <x v="0"/>
    <s v="Infection"/>
    <x v="0"/>
    <n v="4.7"/>
    <s v="Yes"/>
    <n v="41"/>
    <x v="471"/>
    <x v="1"/>
    <n v="10.9"/>
    <n v="0.9"/>
    <n v="18818.87"/>
    <s v="Supplies"/>
    <n v="11519.19"/>
    <n v="3.4"/>
    <x v="6"/>
    <x v="1"/>
    <x v="2"/>
    <n v="11519.19"/>
    <n v="7299.68"/>
    <n v="0.61199999999999999"/>
    <n v="1"/>
  </r>
  <r>
    <x v="2504"/>
    <d v="2025-01-24T00:00:00"/>
    <d v="2025-01-24T04:48:00"/>
    <x v="1"/>
    <s v="18-35"/>
    <s v="Female"/>
    <x v="2"/>
    <s v="Cardiac"/>
    <x v="0"/>
    <n v="0.2"/>
    <s v="Yes"/>
    <n v="139"/>
    <x v="633"/>
    <x v="1"/>
    <n v="11.7"/>
    <n v="1.7"/>
    <n v="1431.96"/>
    <s v="Supplies"/>
    <n v="836.8"/>
    <n v="3.4"/>
    <x v="22"/>
    <x v="1"/>
    <x v="5"/>
    <n v="836.8"/>
    <n v="595.16"/>
    <n v="0.58399999999999996"/>
    <n v="1"/>
  </r>
  <r>
    <x v="2505"/>
    <d v="2025-02-14T00:00:00"/>
    <d v="2025-02-21T07:12:00"/>
    <x v="5"/>
    <s v="18-35"/>
    <s v="Female"/>
    <x v="3"/>
    <s v="Cardiac"/>
    <x v="0"/>
    <n v="7.3"/>
    <s v="No"/>
    <n v="42"/>
    <x v="353"/>
    <x v="0"/>
    <n v="10.5"/>
    <n v="2.5"/>
    <n v="27387.41"/>
    <s v="Labor"/>
    <n v="21627.13"/>
    <n v="3.2"/>
    <x v="13"/>
    <x v="1"/>
    <x v="3"/>
    <n v="21627.13"/>
    <n v="5760.28"/>
    <n v="0.79"/>
    <n v="0"/>
  </r>
  <r>
    <x v="2506"/>
    <d v="2025-12-20T00:00:00"/>
    <d v="2025-12-25T07:12:00"/>
    <x v="4"/>
    <s v="0-17"/>
    <s v="Female"/>
    <x v="1"/>
    <s v="General"/>
    <x v="2"/>
    <n v="5.3"/>
    <s v="Yes"/>
    <n v="67"/>
    <x v="161"/>
    <x v="0"/>
    <n v="8.6999999999999993"/>
    <n v="0.7"/>
    <n v="15292.69"/>
    <s v="Labor"/>
    <n v="10886.68"/>
    <n v="4.0999999999999996"/>
    <x v="7"/>
    <x v="1"/>
    <x v="5"/>
    <n v="10886.68"/>
    <n v="4406.01"/>
    <n v="0.71199999999999997"/>
    <n v="1"/>
  </r>
  <r>
    <x v="2507"/>
    <d v="2025-03-13T00:00:00"/>
    <d v="2025-03-16T14:24:00"/>
    <x v="4"/>
    <s v="56+"/>
    <s v="Female"/>
    <x v="3"/>
    <s v="Neurological"/>
    <x v="0"/>
    <n v="3.6"/>
    <s v="Yes"/>
    <n v="98"/>
    <x v="510"/>
    <x v="2"/>
    <n v="13.4"/>
    <n v="1.4"/>
    <n v="12434.36"/>
    <s v="Labor"/>
    <n v="8169.65"/>
    <n v="3.3"/>
    <x v="23"/>
    <x v="1"/>
    <x v="3"/>
    <n v="8169.65"/>
    <n v="4264.71"/>
    <n v="0.65700000000000003"/>
    <n v="1"/>
  </r>
  <r>
    <x v="2508"/>
    <d v="2026-03-12T00:00:00"/>
    <d v="2026-03-13T04:48:00"/>
    <x v="1"/>
    <s v="36-55"/>
    <s v="Male"/>
    <x v="1"/>
    <s v="Neurological"/>
    <x v="1"/>
    <n v="1.2"/>
    <s v="Yes"/>
    <n v="74"/>
    <x v="567"/>
    <x v="1"/>
    <n v="11.2"/>
    <n v="1.2"/>
    <n v="1902.91"/>
    <s v="Labor"/>
    <n v="1106.04"/>
    <n v="3.8"/>
    <x v="15"/>
    <x v="0"/>
    <x v="2"/>
    <n v="1106.04"/>
    <n v="796.87"/>
    <n v="0.58099999999999996"/>
    <n v="1"/>
  </r>
  <r>
    <x v="2509"/>
    <d v="2026-05-08T00:00:00"/>
    <d v="2026-05-14T16:48:00"/>
    <x v="4"/>
    <s v="18-35"/>
    <s v="Female"/>
    <x v="2"/>
    <s v="Digestive"/>
    <x v="1"/>
    <n v="6.7"/>
    <s v="Yes"/>
    <n v="54"/>
    <x v="603"/>
    <x v="0"/>
    <n v="12"/>
    <n v="0"/>
    <n v="16439.41"/>
    <s v="Labor"/>
    <n v="12321.48"/>
    <n v="3.6"/>
    <x v="11"/>
    <x v="0"/>
    <x v="3"/>
    <n v="12321.48"/>
    <n v="4117.93"/>
    <n v="0.75"/>
    <n v="1"/>
  </r>
  <r>
    <x v="2510"/>
    <d v="2026-05-25T00:00:00"/>
    <d v="2026-05-30T04:48:00"/>
    <x v="4"/>
    <s v="56+"/>
    <s v="Female"/>
    <x v="3"/>
    <s v="General"/>
    <x v="1"/>
    <n v="5.2"/>
    <s v="Yes"/>
    <n v="82"/>
    <x v="504"/>
    <x v="0"/>
    <n v="8"/>
    <n v="0"/>
    <n v="16781.75"/>
    <s v="Supplies"/>
    <n v="12456"/>
    <n v="3.8"/>
    <x v="11"/>
    <x v="0"/>
    <x v="0"/>
    <n v="12456"/>
    <n v="4325.75"/>
    <n v="0.74199999999999999"/>
    <n v="1"/>
  </r>
  <r>
    <x v="2511"/>
    <d v="2026-09-12T00:00:00"/>
    <d v="2026-09-13T21:36:00"/>
    <x v="7"/>
    <s v="56+"/>
    <s v="Female"/>
    <x v="2"/>
    <s v="Respiratory"/>
    <x v="0"/>
    <n v="1.9"/>
    <s v="Yes"/>
    <n v="71"/>
    <x v="42"/>
    <x v="1"/>
    <n v="14.2"/>
    <n v="2.2000000000000002"/>
    <n v="11802.24"/>
    <s v="Supplies"/>
    <n v="7250.41"/>
    <n v="3.3"/>
    <x v="19"/>
    <x v="0"/>
    <x v="6"/>
    <n v="7250.41"/>
    <n v="4551.83"/>
    <n v="0.61399999999999999"/>
    <n v="1"/>
  </r>
  <r>
    <x v="2512"/>
    <d v="2026-02-24T00:00:00"/>
    <d v="2026-02-26T21:36:00"/>
    <x v="5"/>
    <s v="56+"/>
    <s v="Female"/>
    <x v="0"/>
    <s v="Infection"/>
    <x v="1"/>
    <n v="2.9"/>
    <s v="No"/>
    <n v="23"/>
    <x v="109"/>
    <x v="2"/>
    <n v="10.6"/>
    <n v="0.6"/>
    <n v="19675.95"/>
    <s v="Labor"/>
    <n v="13423.37"/>
    <n v="4.7"/>
    <x v="5"/>
    <x v="0"/>
    <x v="0"/>
    <n v="13423.37"/>
    <n v="6252.58"/>
    <n v="0.68200000000000005"/>
    <n v="0"/>
  </r>
  <r>
    <x v="2513"/>
    <d v="2026-08-09T00:00:00"/>
    <d v="2026-08-12T07:12:00"/>
    <x v="1"/>
    <s v="18-35"/>
    <s v="Female"/>
    <x v="2"/>
    <s v="Digestive"/>
    <x v="1"/>
    <n v="3.3"/>
    <s v="Yes"/>
    <n v="89"/>
    <x v="685"/>
    <x v="0"/>
    <n v="8.6999999999999993"/>
    <n v="0.7"/>
    <n v="2240.61"/>
    <s v="Supplies"/>
    <n v="1414.81"/>
    <n v="4.2"/>
    <x v="21"/>
    <x v="0"/>
    <x v="6"/>
    <n v="1414.81"/>
    <n v="825.8"/>
    <n v="0.63100000000000001"/>
    <n v="1"/>
  </r>
  <r>
    <x v="2514"/>
    <d v="2025-05-03T00:00:00"/>
    <d v="2025-05-04T07:12:00"/>
    <x v="1"/>
    <s v="56+"/>
    <s v="Female"/>
    <x v="1"/>
    <s v="Infection"/>
    <x v="1"/>
    <n v="1.3"/>
    <s v="Yes"/>
    <n v="56"/>
    <x v="34"/>
    <x v="2"/>
    <n v="9.1"/>
    <n v="1.1000000000000001"/>
    <n v="2420.5300000000002"/>
    <s v="Labor"/>
    <n v="1568.1"/>
    <n v="3.4"/>
    <x v="16"/>
    <x v="1"/>
    <x v="6"/>
    <n v="1568.1"/>
    <n v="852.43"/>
    <n v="0.64800000000000002"/>
    <n v="1"/>
  </r>
  <r>
    <x v="2515"/>
    <d v="2026-09-09T00:00:00"/>
    <d v="2026-09-12T09:36:00"/>
    <x v="0"/>
    <s v="18-35"/>
    <s v="Male"/>
    <x v="3"/>
    <s v="Infection"/>
    <x v="1"/>
    <n v="3.4"/>
    <s v="No"/>
    <n v="32"/>
    <x v="405"/>
    <x v="0"/>
    <n v="8.3000000000000007"/>
    <n v="0.3"/>
    <n v="11596.3"/>
    <s v="Equipment"/>
    <n v="8264.9599999999991"/>
    <n v="4.2"/>
    <x v="19"/>
    <x v="0"/>
    <x v="2"/>
    <n v="8264.9599999999991"/>
    <n v="3331.34"/>
    <n v="0.71299999999999997"/>
    <n v="0"/>
  </r>
  <r>
    <x v="2516"/>
    <d v="2026-11-19T00:00:00"/>
    <d v="2026-11-24T07:12:00"/>
    <x v="0"/>
    <s v="0-17"/>
    <s v="Female"/>
    <x v="0"/>
    <s v="Infection"/>
    <x v="0"/>
    <n v="5.3"/>
    <s v="Yes"/>
    <n v="51"/>
    <x v="613"/>
    <x v="1"/>
    <n v="8.5"/>
    <n v="0.5"/>
    <n v="13178.89"/>
    <s v="Supplies"/>
    <n v="8764.18"/>
    <n v="3.3"/>
    <x v="18"/>
    <x v="0"/>
    <x v="2"/>
    <n v="8764.18"/>
    <n v="4414.71"/>
    <n v="0.66500000000000004"/>
    <n v="1"/>
  </r>
  <r>
    <x v="2517"/>
    <d v="2025-09-27T00:00:00"/>
    <d v="2025-09-28T19:12:00"/>
    <x v="2"/>
    <s v="18-35"/>
    <s v="Female"/>
    <x v="2"/>
    <s v="Cardiac"/>
    <x v="2"/>
    <n v="1.8"/>
    <s v="Yes"/>
    <n v="50"/>
    <x v="432"/>
    <x v="1"/>
    <n v="10"/>
    <n v="2"/>
    <n v="2838.61"/>
    <s v="Supplies"/>
    <n v="1614.13"/>
    <n v="3.8"/>
    <x v="3"/>
    <x v="1"/>
    <x v="6"/>
    <n v="1614.13"/>
    <n v="1224.48"/>
    <n v="0.56899999999999995"/>
    <n v="1"/>
  </r>
  <r>
    <x v="2518"/>
    <d v="2026-02-26T00:00:00"/>
    <d v="2026-02-27T19:12:00"/>
    <x v="1"/>
    <s v="36-55"/>
    <s v="Male"/>
    <x v="1"/>
    <s v="Injury"/>
    <x v="0"/>
    <n v="1.8"/>
    <s v="Yes"/>
    <n v="97"/>
    <x v="177"/>
    <x v="1"/>
    <n v="9.1"/>
    <n v="1.1000000000000001"/>
    <n v="1962.61"/>
    <s v="Supplies"/>
    <n v="941.67"/>
    <n v="3.1"/>
    <x v="5"/>
    <x v="0"/>
    <x v="3"/>
    <n v="941.67"/>
    <n v="1020.94"/>
    <n v="0.48"/>
    <n v="1"/>
  </r>
  <r>
    <x v="2519"/>
    <d v="2025-09-18T00:00:00"/>
    <d v="2025-09-22T14:24:00"/>
    <x v="5"/>
    <s v="0-17"/>
    <s v="Female"/>
    <x v="0"/>
    <s v="Digestive"/>
    <x v="0"/>
    <n v="4.5999999999999996"/>
    <s v="Yes"/>
    <n v="65"/>
    <x v="198"/>
    <x v="1"/>
    <n v="9.1999999999999993"/>
    <n v="1.2"/>
    <n v="21530.43"/>
    <s v="Labor"/>
    <n v="18005.82"/>
    <n v="3.2"/>
    <x v="3"/>
    <x v="1"/>
    <x v="3"/>
    <n v="18005.82"/>
    <n v="3524.61"/>
    <n v="0.83599999999999997"/>
    <n v="1"/>
  </r>
  <r>
    <x v="2520"/>
    <d v="2025-01-23T00:00:00"/>
    <d v="2025-01-23T04:48:00"/>
    <x v="1"/>
    <s v="36-55"/>
    <s v="Male"/>
    <x v="1"/>
    <s v="Neurological"/>
    <x v="1"/>
    <n v="0.2"/>
    <s v="Yes"/>
    <n v="76"/>
    <x v="207"/>
    <x v="0"/>
    <n v="12.9"/>
    <n v="0.9"/>
    <n v="1538.79"/>
    <s v="Equipment"/>
    <n v="1040.48"/>
    <n v="3.3"/>
    <x v="22"/>
    <x v="1"/>
    <x v="3"/>
    <n v="1040.48"/>
    <n v="498.31"/>
    <n v="0.67600000000000005"/>
    <n v="1"/>
  </r>
  <r>
    <x v="2521"/>
    <d v="2026-09-21T00:00:00"/>
    <d v="2026-09-22T00:00:00"/>
    <x v="1"/>
    <s v="56+"/>
    <s v="Male"/>
    <x v="2"/>
    <s v="Neurological"/>
    <x v="1"/>
    <n v="1"/>
    <s v="Yes"/>
    <n v="50"/>
    <x v="472"/>
    <x v="0"/>
    <n v="8.8000000000000007"/>
    <n v="0.8"/>
    <n v="2359.29"/>
    <s v="Supplies"/>
    <n v="1259.82"/>
    <n v="4.3"/>
    <x v="19"/>
    <x v="0"/>
    <x v="0"/>
    <n v="1259.82"/>
    <n v="1099.47"/>
    <n v="0.53400000000000003"/>
    <n v="1"/>
  </r>
  <r>
    <x v="2522"/>
    <d v="2026-04-28T00:00:00"/>
    <d v="2026-04-28T12:00:00"/>
    <x v="1"/>
    <s v="18-35"/>
    <s v="Female"/>
    <x v="0"/>
    <s v="Infection"/>
    <x v="1"/>
    <n v="0.5"/>
    <s v="Yes"/>
    <n v="69"/>
    <x v="683"/>
    <x v="1"/>
    <n v="12.5"/>
    <n v="0.5"/>
    <n v="1694.36"/>
    <s v="Supplies"/>
    <n v="1002.11"/>
    <n v="4"/>
    <x v="12"/>
    <x v="0"/>
    <x v="0"/>
    <n v="1002.11"/>
    <n v="692.25"/>
    <n v="0.59099999999999997"/>
    <n v="1"/>
  </r>
  <r>
    <x v="2523"/>
    <d v="2025-07-28T00:00:00"/>
    <d v="2025-07-31T04:48:00"/>
    <x v="0"/>
    <s v="18-35"/>
    <s v="Female"/>
    <x v="2"/>
    <s v="Infection"/>
    <x v="0"/>
    <n v="3.2"/>
    <s v="Yes"/>
    <n v="96"/>
    <x v="94"/>
    <x v="2"/>
    <n v="12.9"/>
    <n v="0.9"/>
    <n v="8126.99"/>
    <s v="Supplies"/>
    <n v="5012.3500000000004"/>
    <n v="3.3"/>
    <x v="20"/>
    <x v="1"/>
    <x v="4"/>
    <n v="5012.3500000000004"/>
    <n v="3114.64"/>
    <n v="0.61699999999999999"/>
    <n v="1"/>
  </r>
  <r>
    <x v="2524"/>
    <d v="2026-08-18T00:00:00"/>
    <d v="2026-08-22T14:24:00"/>
    <x v="5"/>
    <s v="18-35"/>
    <s v="Male"/>
    <x v="0"/>
    <s v="Cardiac"/>
    <x v="0"/>
    <n v="4.5999999999999996"/>
    <s v="No"/>
    <n v="45"/>
    <x v="137"/>
    <x v="2"/>
    <n v="9.3000000000000007"/>
    <n v="1.3"/>
    <n v="24147.74"/>
    <s v="Labor"/>
    <n v="17482.32"/>
    <n v="4"/>
    <x v="21"/>
    <x v="0"/>
    <x v="0"/>
    <n v="17482.32"/>
    <n v="6665.42"/>
    <n v="0.72399999999999998"/>
    <n v="0"/>
  </r>
  <r>
    <x v="2525"/>
    <d v="2026-07-13T00:00:00"/>
    <d v="2026-07-16T14:24:00"/>
    <x v="2"/>
    <s v="56+"/>
    <s v="Female"/>
    <x v="1"/>
    <s v="Cardiac"/>
    <x v="0"/>
    <n v="3.6"/>
    <s v="Yes"/>
    <n v="86"/>
    <x v="8"/>
    <x v="2"/>
    <n v="9.6"/>
    <n v="1.6"/>
    <n v="5705.6"/>
    <s v="Supplies"/>
    <n v="3229.24"/>
    <n v="3.1"/>
    <x v="1"/>
    <x v="0"/>
    <x v="4"/>
    <n v="3229.24"/>
    <n v="2476.36"/>
    <n v="0.56599999999999995"/>
    <n v="1"/>
  </r>
  <r>
    <x v="2526"/>
    <d v="2025-10-28T00:00:00"/>
    <d v="2025-11-08T00:00:00"/>
    <x v="4"/>
    <s v="0-17"/>
    <s v="Female"/>
    <x v="3"/>
    <s v="Neurological"/>
    <x v="0"/>
    <n v="11"/>
    <s v="Yes"/>
    <n v="77"/>
    <x v="238"/>
    <x v="1"/>
    <n v="11.5"/>
    <n v="1.5"/>
    <n v="21070.66"/>
    <s v="Equipment"/>
    <n v="14780.89"/>
    <n v="3.1"/>
    <x v="8"/>
    <x v="1"/>
    <x v="0"/>
    <n v="14780.89"/>
    <n v="6289.77"/>
    <n v="0.70099999999999996"/>
    <n v="1"/>
  </r>
  <r>
    <x v="2527"/>
    <d v="2026-03-19T00:00:00"/>
    <d v="2026-03-20T16:48:00"/>
    <x v="1"/>
    <s v="36-55"/>
    <s v="Female"/>
    <x v="2"/>
    <s v="Infection"/>
    <x v="1"/>
    <n v="1.7"/>
    <s v="Yes"/>
    <n v="88"/>
    <x v="684"/>
    <x v="1"/>
    <n v="12.7"/>
    <n v="0.7"/>
    <n v="2472.44"/>
    <s v="Labor"/>
    <n v="1265.78"/>
    <n v="3.4"/>
    <x v="15"/>
    <x v="0"/>
    <x v="3"/>
    <n v="1265.78"/>
    <n v="1206.6600000000001"/>
    <n v="0.51200000000000001"/>
    <n v="1"/>
  </r>
  <r>
    <x v="2528"/>
    <d v="2026-04-28T00:00:00"/>
    <d v="2026-05-02T14:24:00"/>
    <x v="0"/>
    <s v="18-35"/>
    <s v="Female"/>
    <x v="1"/>
    <s v="Infection"/>
    <x v="1"/>
    <n v="4.5999999999999996"/>
    <s v="Yes"/>
    <n v="23"/>
    <x v="649"/>
    <x v="0"/>
    <n v="13.4"/>
    <n v="1.4"/>
    <n v="12216.18"/>
    <s v="Labor"/>
    <n v="7407.51"/>
    <n v="3.8"/>
    <x v="12"/>
    <x v="0"/>
    <x v="1"/>
    <n v="7407.51"/>
    <n v="4808.67"/>
    <n v="0.60599999999999998"/>
    <n v="1"/>
  </r>
  <r>
    <x v="2529"/>
    <d v="2025-06-19T00:00:00"/>
    <d v="2025-06-22T19:12:00"/>
    <x v="3"/>
    <s v="56+"/>
    <s v="Female"/>
    <x v="1"/>
    <s v="General"/>
    <x v="1"/>
    <n v="3.8"/>
    <s v="Yes"/>
    <n v="46"/>
    <x v="351"/>
    <x v="1"/>
    <n v="10.6"/>
    <n v="0.6"/>
    <n v="10398.719999999999"/>
    <s v="Labor"/>
    <n v="6784.24"/>
    <n v="4.0999999999999996"/>
    <x v="4"/>
    <x v="1"/>
    <x v="3"/>
    <n v="6784.24"/>
    <n v="3614.48"/>
    <n v="0.65200000000000002"/>
    <n v="1"/>
  </r>
  <r>
    <x v="2530"/>
    <d v="2026-08-22T00:00:00"/>
    <d v="2026-08-26T07:12:00"/>
    <x v="3"/>
    <s v="0-17"/>
    <s v="Female"/>
    <x v="0"/>
    <s v="Digestive"/>
    <x v="0"/>
    <n v="4.3"/>
    <s v="Yes"/>
    <n v="68"/>
    <x v="705"/>
    <x v="1"/>
    <n v="14.3"/>
    <n v="2.2999999999999998"/>
    <n v="10687.55"/>
    <s v="Labor"/>
    <n v="5147"/>
    <n v="3"/>
    <x v="21"/>
    <x v="0"/>
    <x v="6"/>
    <n v="5147"/>
    <n v="5540.55"/>
    <n v="0.48199999999999998"/>
    <n v="1"/>
  </r>
  <r>
    <x v="2531"/>
    <d v="2026-09-21T00:00:00"/>
    <d v="2026-09-23T09:36:00"/>
    <x v="1"/>
    <s v="36-55"/>
    <s v="Female"/>
    <x v="2"/>
    <s v="Neurological"/>
    <x v="0"/>
    <n v="2.4"/>
    <s v="No"/>
    <n v="75"/>
    <x v="472"/>
    <x v="0"/>
    <n v="14.7"/>
    <n v="2.7"/>
    <n v="2624.25"/>
    <s v="Labor"/>
    <n v="1570.64"/>
    <n v="3"/>
    <x v="19"/>
    <x v="0"/>
    <x v="0"/>
    <n v="1570.64"/>
    <n v="1053.6099999999999"/>
    <n v="0.59899999999999998"/>
    <n v="0"/>
  </r>
  <r>
    <x v="2532"/>
    <d v="2026-02-20T00:00:00"/>
    <d v="2026-02-23T21:36:00"/>
    <x v="2"/>
    <s v="36-55"/>
    <s v="Male"/>
    <x v="2"/>
    <s v="Cardiac"/>
    <x v="1"/>
    <n v="3.9"/>
    <s v="Yes"/>
    <n v="60"/>
    <x v="673"/>
    <x v="1"/>
    <n v="12.2"/>
    <n v="0.2"/>
    <n v="5707.46"/>
    <s v="Equipment"/>
    <n v="3179.81"/>
    <n v="3.9"/>
    <x v="5"/>
    <x v="0"/>
    <x v="5"/>
    <n v="3179.81"/>
    <n v="2527.65"/>
    <n v="0.55700000000000005"/>
    <n v="1"/>
  </r>
  <r>
    <x v="2533"/>
    <d v="2025-04-01T00:00:00"/>
    <d v="2025-04-01T14:24:00"/>
    <x v="3"/>
    <s v="56+"/>
    <s v="Male"/>
    <x v="0"/>
    <s v="Digestive"/>
    <x v="1"/>
    <n v="0.6"/>
    <s v="No"/>
    <n v="38"/>
    <x v="166"/>
    <x v="1"/>
    <n v="9"/>
    <n v="1"/>
    <n v="5681.82"/>
    <s v="Supplies"/>
    <n v="3959.78"/>
    <n v="3.8"/>
    <x v="10"/>
    <x v="1"/>
    <x v="1"/>
    <n v="3959.78"/>
    <n v="1722.04"/>
    <n v="0.69699999999999995"/>
    <n v="0"/>
  </r>
  <r>
    <x v="2534"/>
    <d v="2026-04-28T00:00:00"/>
    <d v="2026-04-30T00:00:00"/>
    <x v="4"/>
    <s v="18-35"/>
    <s v="Male"/>
    <x v="0"/>
    <s v="Neurological"/>
    <x v="1"/>
    <n v="2"/>
    <s v="Yes"/>
    <n v="47"/>
    <x v="683"/>
    <x v="1"/>
    <n v="10.6"/>
    <n v="0.6"/>
    <n v="12744.12"/>
    <s v="Supplies"/>
    <n v="8662.76"/>
    <n v="4.0999999999999996"/>
    <x v="12"/>
    <x v="0"/>
    <x v="0"/>
    <n v="8662.76"/>
    <n v="4081.36"/>
    <n v="0.68"/>
    <n v="1"/>
  </r>
  <r>
    <x v="2535"/>
    <d v="2026-08-27T00:00:00"/>
    <d v="2026-09-02T19:12:00"/>
    <x v="3"/>
    <s v="36-55"/>
    <s v="Female"/>
    <x v="3"/>
    <s v="Cardiac"/>
    <x v="2"/>
    <n v="6.8"/>
    <s v="Yes"/>
    <n v="73"/>
    <x v="65"/>
    <x v="1"/>
    <n v="9.1"/>
    <n v="1.1000000000000001"/>
    <n v="9442.1299999999992"/>
    <s v="Equipment"/>
    <n v="5219.3999999999996"/>
    <n v="4.0999999999999996"/>
    <x v="21"/>
    <x v="0"/>
    <x v="3"/>
    <n v="5219.3999999999996"/>
    <n v="4222.7299999999996"/>
    <n v="0.55300000000000005"/>
    <n v="1"/>
  </r>
  <r>
    <x v="2536"/>
    <d v="2025-01-23T00:00:00"/>
    <d v="2025-01-24T07:12:00"/>
    <x v="1"/>
    <s v="18-35"/>
    <s v="Male"/>
    <x v="2"/>
    <s v="Cardiac"/>
    <x v="2"/>
    <n v="1.3"/>
    <s v="Yes"/>
    <n v="78"/>
    <x v="77"/>
    <x v="2"/>
    <n v="12.6"/>
    <n v="0.6"/>
    <n v="1651.66"/>
    <s v="Supplies"/>
    <n v="1101.8599999999999"/>
    <n v="3.9"/>
    <x v="22"/>
    <x v="1"/>
    <x v="2"/>
    <n v="1101.8599999999999"/>
    <n v="549.79999999999995"/>
    <n v="0.66700000000000004"/>
    <n v="1"/>
  </r>
  <r>
    <x v="2537"/>
    <d v="2026-01-17T00:00:00"/>
    <d v="2026-01-23T09:36:00"/>
    <x v="2"/>
    <s v="56+"/>
    <s v="Male"/>
    <x v="0"/>
    <s v="Digestive"/>
    <x v="0"/>
    <n v="6.4"/>
    <s v="Yes"/>
    <n v="79"/>
    <x v="239"/>
    <x v="1"/>
    <n v="9.1999999999999993"/>
    <n v="1.2"/>
    <n v="8248.02"/>
    <s v="Labor"/>
    <n v="4877.1099999999997"/>
    <n v="3.5"/>
    <x v="9"/>
    <x v="0"/>
    <x v="5"/>
    <n v="4877.1099999999997"/>
    <n v="3370.91"/>
    <n v="0.59099999999999997"/>
    <n v="1"/>
  </r>
  <r>
    <x v="2538"/>
    <d v="2026-09-05T00:00:00"/>
    <d v="2026-09-06T14:24:00"/>
    <x v="1"/>
    <s v="36-55"/>
    <s v="Female"/>
    <x v="0"/>
    <s v="Digestive"/>
    <x v="1"/>
    <n v="1.6"/>
    <s v="No"/>
    <n v="44"/>
    <x v="637"/>
    <x v="2"/>
    <n v="14.6"/>
    <n v="2.6"/>
    <n v="1691.79"/>
    <s v="Labor"/>
    <n v="994.56"/>
    <n v="3"/>
    <x v="19"/>
    <x v="0"/>
    <x v="5"/>
    <n v="994.56"/>
    <n v="697.23"/>
    <n v="0.58799999999999997"/>
    <n v="0"/>
  </r>
  <r>
    <x v="2539"/>
    <d v="2026-04-18T00:00:00"/>
    <d v="2026-04-22T14:24:00"/>
    <x v="4"/>
    <s v="36-55"/>
    <s v="Female"/>
    <x v="0"/>
    <s v="Cardiac"/>
    <x v="0"/>
    <n v="4.5999999999999996"/>
    <s v="Yes"/>
    <n v="71"/>
    <x v="211"/>
    <x v="1"/>
    <n v="9.6"/>
    <n v="1.6"/>
    <n v="13477.31"/>
    <s v="Labor"/>
    <n v="9612.52"/>
    <n v="3.5"/>
    <x v="12"/>
    <x v="0"/>
    <x v="5"/>
    <n v="9612.52"/>
    <n v="3864.79"/>
    <n v="0.71299999999999997"/>
    <n v="1"/>
  </r>
  <r>
    <x v="2540"/>
    <d v="2025-04-26T00:00:00"/>
    <d v="2025-04-29T21:36:00"/>
    <x v="0"/>
    <s v="36-55"/>
    <s v="Female"/>
    <x v="0"/>
    <s v="Infection"/>
    <x v="0"/>
    <n v="3.9"/>
    <s v="Yes"/>
    <n v="118"/>
    <x v="275"/>
    <x v="0"/>
    <n v="12.2"/>
    <n v="0.2"/>
    <n v="11886.61"/>
    <s v="Labor"/>
    <n v="7056.53"/>
    <n v="3.5"/>
    <x v="10"/>
    <x v="1"/>
    <x v="6"/>
    <n v="7056.53"/>
    <n v="4830.08"/>
    <n v="0.59399999999999997"/>
    <n v="1"/>
  </r>
  <r>
    <x v="2541"/>
    <d v="2026-03-19T00:00:00"/>
    <d v="2026-03-19T16:48:00"/>
    <x v="1"/>
    <s v="18-35"/>
    <s v="Male"/>
    <x v="0"/>
    <s v="Neurological"/>
    <x v="0"/>
    <n v="0.7"/>
    <s v="Yes"/>
    <n v="115"/>
    <x v="684"/>
    <x v="0"/>
    <n v="10.5"/>
    <n v="2.5"/>
    <n v="2236.7600000000002"/>
    <s v="Supplies"/>
    <n v="1491.55"/>
    <n v="3"/>
    <x v="15"/>
    <x v="0"/>
    <x v="3"/>
    <n v="1491.55"/>
    <n v="745.21"/>
    <n v="0.66700000000000004"/>
    <n v="1"/>
  </r>
  <r>
    <x v="2542"/>
    <d v="2026-01-16T00:00:00"/>
    <d v="2026-01-21T00:00:00"/>
    <x v="5"/>
    <s v="18-35"/>
    <s v="Male"/>
    <x v="0"/>
    <s v="Cardiac"/>
    <x v="0"/>
    <n v="5"/>
    <s v="No"/>
    <n v="31"/>
    <x v="288"/>
    <x v="0"/>
    <n v="10.3"/>
    <n v="2.2999999999999998"/>
    <n v="18667.810000000001"/>
    <s v="Supplies"/>
    <n v="14087.18"/>
    <n v="3.5"/>
    <x v="9"/>
    <x v="0"/>
    <x v="3"/>
    <n v="14087.18"/>
    <n v="4580.63"/>
    <n v="0.755"/>
    <n v="0"/>
  </r>
  <r>
    <x v="2543"/>
    <d v="2026-02-23T00:00:00"/>
    <d v="2026-02-24T07:12:00"/>
    <x v="3"/>
    <s v="36-55"/>
    <s v="Male"/>
    <x v="0"/>
    <s v="Injury"/>
    <x v="0"/>
    <n v="1.3"/>
    <s v="No"/>
    <n v="79"/>
    <x v="109"/>
    <x v="1"/>
    <n v="11.7"/>
    <n v="1.7"/>
    <n v="8258.2999999999993"/>
    <s v="Labor"/>
    <n v="4637.2299999999996"/>
    <n v="3.5"/>
    <x v="5"/>
    <x v="0"/>
    <x v="0"/>
    <n v="4637.2299999999996"/>
    <n v="3621.07"/>
    <n v="0.56200000000000006"/>
    <n v="0"/>
  </r>
  <r>
    <x v="2544"/>
    <d v="2026-04-26T00:00:00"/>
    <d v="2026-04-26T14:24:00"/>
    <x v="1"/>
    <s v="56+"/>
    <s v="Male"/>
    <x v="2"/>
    <s v="General"/>
    <x v="1"/>
    <n v="0.6"/>
    <s v="Yes"/>
    <n v="57"/>
    <x v="704"/>
    <x v="0"/>
    <n v="8.6"/>
    <n v="0.6"/>
    <n v="1710.58"/>
    <s v="Labor"/>
    <n v="947.75"/>
    <n v="3.5"/>
    <x v="12"/>
    <x v="0"/>
    <x v="4"/>
    <n v="947.75"/>
    <n v="762.83"/>
    <n v="0.55400000000000005"/>
    <n v="1"/>
  </r>
  <r>
    <x v="2545"/>
    <d v="2026-02-19T00:00:00"/>
    <d v="2026-02-20T04:48:00"/>
    <x v="2"/>
    <s v="18-35"/>
    <s v="Male"/>
    <x v="0"/>
    <s v="Cardiac"/>
    <x v="0"/>
    <n v="1.2"/>
    <s v="Yes"/>
    <n v="90"/>
    <x v="6"/>
    <x v="1"/>
    <n v="13.4"/>
    <n v="1.4"/>
    <n v="4981.68"/>
    <s v="Labor"/>
    <n v="2563.66"/>
    <n v="3.6"/>
    <x v="5"/>
    <x v="0"/>
    <x v="2"/>
    <n v="2563.66"/>
    <n v="2418.02"/>
    <n v="0.51500000000000001"/>
    <n v="1"/>
  </r>
  <r>
    <x v="2546"/>
    <d v="2025-05-05T00:00:00"/>
    <d v="2025-05-08T04:48:00"/>
    <x v="7"/>
    <s v="56+"/>
    <s v="Male"/>
    <x v="0"/>
    <s v="Cardiac"/>
    <x v="1"/>
    <n v="3.2"/>
    <s v="Yes"/>
    <n v="5"/>
    <x v="536"/>
    <x v="1"/>
    <n v="13.4"/>
    <n v="1.4"/>
    <n v="10705.46"/>
    <s v="Labor"/>
    <n v="6835.04"/>
    <n v="4.5999999999999996"/>
    <x v="16"/>
    <x v="1"/>
    <x v="0"/>
    <n v="6835.04"/>
    <n v="3870.42"/>
    <n v="0.63800000000000001"/>
    <n v="1"/>
  </r>
  <r>
    <x v="2547"/>
    <d v="2025-06-29T00:00:00"/>
    <d v="2025-07-02T00:00:00"/>
    <x v="4"/>
    <s v="18-35"/>
    <s v="Male"/>
    <x v="0"/>
    <s v="Digestive"/>
    <x v="2"/>
    <n v="3"/>
    <s v="Yes"/>
    <n v="65"/>
    <x v="588"/>
    <x v="0"/>
    <n v="9.8000000000000007"/>
    <n v="1.8"/>
    <n v="11295.67"/>
    <s v="Labor"/>
    <n v="7334.66"/>
    <n v="3.5"/>
    <x v="4"/>
    <x v="1"/>
    <x v="6"/>
    <n v="7334.66"/>
    <n v="3961.01"/>
    <n v="0.64900000000000002"/>
    <n v="1"/>
  </r>
  <r>
    <x v="2548"/>
    <d v="2025-07-07T00:00:00"/>
    <d v="2025-07-08T00:00:00"/>
    <x v="4"/>
    <s v="56+"/>
    <s v="Female"/>
    <x v="0"/>
    <s v="Cardiac"/>
    <x v="2"/>
    <n v="1"/>
    <s v="Yes"/>
    <n v="65"/>
    <x v="612"/>
    <x v="1"/>
    <n v="10.3"/>
    <n v="0.3"/>
    <n v="11041.01"/>
    <s v="Equipment"/>
    <n v="7494.22"/>
    <n v="3.9"/>
    <x v="20"/>
    <x v="1"/>
    <x v="4"/>
    <n v="7494.22"/>
    <n v="3546.79"/>
    <n v="0.67900000000000005"/>
    <n v="1"/>
  </r>
  <r>
    <x v="2549"/>
    <d v="2025-04-19T00:00:00"/>
    <d v="2025-04-27T09:36:00"/>
    <x v="5"/>
    <s v="18-35"/>
    <s v="Male"/>
    <x v="0"/>
    <s v="General"/>
    <x v="2"/>
    <n v="8.4"/>
    <s v="Yes"/>
    <n v="5"/>
    <x v="319"/>
    <x v="1"/>
    <n v="10.8"/>
    <n v="2.8"/>
    <n v="31442.52"/>
    <s v="Labor"/>
    <n v="19428.259999999998"/>
    <n v="3.1"/>
    <x v="10"/>
    <x v="1"/>
    <x v="6"/>
    <n v="19428.259999999998"/>
    <n v="12014.26"/>
    <n v="0.61799999999999999"/>
    <n v="1"/>
  </r>
  <r>
    <x v="2550"/>
    <d v="2025-02-18T00:00:00"/>
    <d v="2025-02-20T14:24:00"/>
    <x v="3"/>
    <s v="18-35"/>
    <s v="Male"/>
    <x v="2"/>
    <s v="Respiratory"/>
    <x v="1"/>
    <n v="2.6"/>
    <s v="No"/>
    <n v="45"/>
    <x v="260"/>
    <x v="0"/>
    <n v="8.8000000000000007"/>
    <n v="0.8"/>
    <n v="11541.19"/>
    <s v="Equipment"/>
    <n v="6561.92"/>
    <n v="4.8"/>
    <x v="13"/>
    <x v="1"/>
    <x v="0"/>
    <n v="6561.92"/>
    <n v="4979.2700000000004"/>
    <n v="0.56899999999999995"/>
    <n v="0"/>
  </r>
  <r>
    <x v="2551"/>
    <d v="2026-08-03T00:00:00"/>
    <d v="2026-08-08T21:36:00"/>
    <x v="3"/>
    <s v="36-55"/>
    <s v="Female"/>
    <x v="2"/>
    <s v="Digestive"/>
    <x v="0"/>
    <n v="5.9"/>
    <s v="Yes"/>
    <n v="82"/>
    <x v="435"/>
    <x v="0"/>
    <n v="12.8"/>
    <n v="0.8"/>
    <n v="11675.79"/>
    <s v="Supplies"/>
    <n v="6317.46"/>
    <n v="3.7"/>
    <x v="21"/>
    <x v="0"/>
    <x v="0"/>
    <n v="6317.46"/>
    <n v="5358.33"/>
    <n v="0.54100000000000004"/>
    <n v="1"/>
  </r>
  <r>
    <x v="2552"/>
    <d v="2025-04-15T00:00:00"/>
    <d v="2025-04-18T19:12:00"/>
    <x v="2"/>
    <s v="56+"/>
    <s v="Female"/>
    <x v="0"/>
    <s v="Injury"/>
    <x v="1"/>
    <n v="3.8"/>
    <s v="No"/>
    <n v="8"/>
    <x v="635"/>
    <x v="2"/>
    <n v="8"/>
    <n v="0"/>
    <n v="5467.62"/>
    <s v="Supplies"/>
    <n v="3387.62"/>
    <n v="4.5"/>
    <x v="10"/>
    <x v="1"/>
    <x v="0"/>
    <n v="3387.62"/>
    <n v="2080"/>
    <n v="0.62"/>
    <n v="0"/>
  </r>
  <r>
    <x v="2553"/>
    <d v="2025-06-12T00:00:00"/>
    <d v="2025-06-15T12:00:00"/>
    <x v="1"/>
    <s v="56+"/>
    <s v="Female"/>
    <x v="1"/>
    <s v="Infection"/>
    <x v="1"/>
    <n v="3.5"/>
    <s v="Yes"/>
    <n v="52"/>
    <x v="571"/>
    <x v="1"/>
    <n v="8.9"/>
    <n v="0.9"/>
    <n v="2005.33"/>
    <s v="Supplies"/>
    <n v="1090.68"/>
    <n v="4"/>
    <x v="4"/>
    <x v="1"/>
    <x v="2"/>
    <n v="1090.68"/>
    <n v="914.65"/>
    <n v="0.54400000000000004"/>
    <n v="1"/>
  </r>
  <r>
    <x v="2554"/>
    <d v="2025-08-29T00:00:00"/>
    <d v="2025-09-01T16:48:00"/>
    <x v="0"/>
    <s v="36-55"/>
    <s v="Female"/>
    <x v="2"/>
    <s v="General"/>
    <x v="2"/>
    <n v="3.7"/>
    <s v="Yes"/>
    <n v="52"/>
    <x v="335"/>
    <x v="2"/>
    <n v="8.6999999999999993"/>
    <n v="0.7"/>
    <n v="10438.82"/>
    <s v="Labor"/>
    <n v="6871.04"/>
    <n v="3.5"/>
    <x v="14"/>
    <x v="1"/>
    <x v="5"/>
    <n v="6871.04"/>
    <n v="3567.78"/>
    <n v="0.65800000000000003"/>
    <n v="1"/>
  </r>
  <r>
    <x v="2555"/>
    <d v="2026-03-17T00:00:00"/>
    <d v="2026-03-19T09:36:00"/>
    <x v="0"/>
    <s v="36-55"/>
    <s v="Female"/>
    <x v="0"/>
    <s v="Digestive"/>
    <x v="2"/>
    <n v="2.4"/>
    <s v="Yes"/>
    <n v="40"/>
    <x v="498"/>
    <x v="0"/>
    <n v="11"/>
    <n v="1"/>
    <n v="9081.6299999999992"/>
    <s v="Supplies"/>
    <n v="5430.96"/>
    <n v="4"/>
    <x v="15"/>
    <x v="0"/>
    <x v="0"/>
    <n v="5430.96"/>
    <n v="3650.67"/>
    <n v="0.59799999999999998"/>
    <n v="1"/>
  </r>
  <r>
    <x v="2556"/>
    <d v="2026-08-23T00:00:00"/>
    <d v="2026-08-23T12:00:00"/>
    <x v="1"/>
    <s v="0-17"/>
    <s v="Female"/>
    <x v="0"/>
    <s v="Neurological"/>
    <x v="1"/>
    <n v="0.5"/>
    <s v="Yes"/>
    <n v="67"/>
    <x v="705"/>
    <x v="1"/>
    <n v="11.2"/>
    <n v="1.2"/>
    <n v="2000.08"/>
    <s v="Labor"/>
    <n v="1355.19"/>
    <n v="3.6"/>
    <x v="21"/>
    <x v="0"/>
    <x v="6"/>
    <n v="1355.19"/>
    <n v="644.89"/>
    <n v="0.67800000000000005"/>
    <n v="1"/>
  </r>
  <r>
    <x v="2557"/>
    <d v="2026-01-16T00:00:00"/>
    <d v="2026-01-18T21:36:00"/>
    <x v="6"/>
    <s v="18-35"/>
    <s v="Female"/>
    <x v="3"/>
    <s v="Neurological"/>
    <x v="1"/>
    <n v="2.9"/>
    <s v="Yes"/>
    <n v="35"/>
    <x v="239"/>
    <x v="1"/>
    <n v="10"/>
    <n v="2"/>
    <n v="3834.22"/>
    <s v="Equipment"/>
    <n v="2197.38"/>
    <n v="3.2"/>
    <x v="9"/>
    <x v="0"/>
    <x v="5"/>
    <n v="2197.38"/>
    <n v="1636.84"/>
    <n v="0.57299999999999995"/>
    <n v="1"/>
  </r>
  <r>
    <x v="2558"/>
    <d v="2026-11-27T00:00:00"/>
    <d v="2026-12-04T00:00:00"/>
    <x v="4"/>
    <s v="18-35"/>
    <s v="Male"/>
    <x v="3"/>
    <s v="Digestive"/>
    <x v="2"/>
    <n v="7"/>
    <s v="Yes"/>
    <n v="44"/>
    <x v="549"/>
    <x v="1"/>
    <n v="8.6"/>
    <n v="0.6"/>
    <n v="19755.080000000002"/>
    <s v="Supplies"/>
    <n v="14123.91"/>
    <n v="4"/>
    <x v="18"/>
    <x v="0"/>
    <x v="3"/>
    <n v="14123.91"/>
    <n v="5631.17"/>
    <n v="0.71499999999999997"/>
    <n v="1"/>
  </r>
  <r>
    <x v="2559"/>
    <d v="2025-01-28T00:00:00"/>
    <d v="2025-02-01T07:12:00"/>
    <x v="4"/>
    <s v="36-55"/>
    <s v="Male"/>
    <x v="0"/>
    <s v="Neurological"/>
    <x v="2"/>
    <n v="4.3"/>
    <s v="No"/>
    <n v="60"/>
    <x v="381"/>
    <x v="0"/>
    <n v="10.6"/>
    <n v="0.6"/>
    <n v="14938.65"/>
    <s v="Equipment"/>
    <n v="9757.9"/>
    <n v="3.4"/>
    <x v="22"/>
    <x v="1"/>
    <x v="1"/>
    <n v="9757.9"/>
    <n v="5180.75"/>
    <n v="0.65300000000000002"/>
    <n v="0"/>
  </r>
  <r>
    <x v="2560"/>
    <d v="2026-05-09T00:00:00"/>
    <d v="2026-05-10T04:48:00"/>
    <x v="1"/>
    <s v="36-55"/>
    <s v="Female"/>
    <x v="0"/>
    <s v="Digestive"/>
    <x v="0"/>
    <n v="1.2"/>
    <s v="Yes"/>
    <n v="105"/>
    <x v="354"/>
    <x v="1"/>
    <n v="12.1"/>
    <n v="2.1"/>
    <n v="2631.28"/>
    <s v="Equipment"/>
    <n v="1671.84"/>
    <n v="2.8"/>
    <x v="11"/>
    <x v="0"/>
    <x v="5"/>
    <n v="1671.84"/>
    <n v="959.44"/>
    <n v="0.63500000000000001"/>
    <n v="1"/>
  </r>
  <r>
    <x v="2561"/>
    <d v="2025-02-25T00:00:00"/>
    <d v="2025-02-27T02:24:00"/>
    <x v="1"/>
    <s v="36-55"/>
    <s v="Female"/>
    <x v="2"/>
    <s v="Infection"/>
    <x v="1"/>
    <n v="2.1"/>
    <s v="Yes"/>
    <n v="89"/>
    <x v="466"/>
    <x v="1"/>
    <n v="12.6"/>
    <n v="0.6"/>
    <n v="2388.1799999999998"/>
    <s v="Labor"/>
    <n v="1274.3800000000001"/>
    <n v="3.2"/>
    <x v="13"/>
    <x v="1"/>
    <x v="0"/>
    <n v="1274.3800000000001"/>
    <n v="1113.8"/>
    <n v="0.53400000000000003"/>
    <n v="1"/>
  </r>
  <r>
    <x v="2562"/>
    <d v="2026-11-16T00:00:00"/>
    <d v="2026-11-21T04:48:00"/>
    <x v="7"/>
    <s v="56+"/>
    <s v="Female"/>
    <x v="2"/>
    <s v="Cardiac"/>
    <x v="1"/>
    <n v="5.2"/>
    <s v="Yes"/>
    <n v="23"/>
    <x v="300"/>
    <x v="0"/>
    <n v="12.1"/>
    <n v="2.1"/>
    <n v="11718.62"/>
    <s v="Equipment"/>
    <n v="7236.03"/>
    <n v="3.9"/>
    <x v="18"/>
    <x v="0"/>
    <x v="4"/>
    <n v="7236.03"/>
    <n v="4482.59"/>
    <n v="0.61699999999999999"/>
    <n v="1"/>
  </r>
  <r>
    <x v="2563"/>
    <d v="2025-11-20T00:00:00"/>
    <d v="2025-11-25T07:12:00"/>
    <x v="4"/>
    <s v="18-35"/>
    <s v="Female"/>
    <x v="0"/>
    <s v="Injury"/>
    <x v="0"/>
    <n v="5.3"/>
    <s v="Yes"/>
    <n v="74"/>
    <x v="133"/>
    <x v="0"/>
    <n v="9.4"/>
    <n v="1.4"/>
    <n v="19032.439999999999"/>
    <s v="Labor"/>
    <n v="12030.36"/>
    <n v="3.5"/>
    <x v="6"/>
    <x v="1"/>
    <x v="2"/>
    <n v="12030.36"/>
    <n v="7002.08"/>
    <n v="0.63200000000000001"/>
    <n v="1"/>
  </r>
  <r>
    <x v="2564"/>
    <d v="2025-09-01T00:00:00"/>
    <d v="2025-09-01T09:36:00"/>
    <x v="1"/>
    <s v="56+"/>
    <s v="Other"/>
    <x v="2"/>
    <s v="Neurological"/>
    <x v="1"/>
    <n v="0.4"/>
    <s v="No"/>
    <n v="86"/>
    <x v="306"/>
    <x v="2"/>
    <n v="8"/>
    <n v="0"/>
    <n v="1455.84"/>
    <s v="Supplies"/>
    <n v="1007.61"/>
    <n v="3.6"/>
    <x v="3"/>
    <x v="1"/>
    <x v="0"/>
    <n v="1007.61"/>
    <n v="448.23"/>
    <n v="0.69199999999999995"/>
    <n v="0"/>
  </r>
  <r>
    <x v="2565"/>
    <d v="2025-04-25T00:00:00"/>
    <d v="2025-04-26T12:00:00"/>
    <x v="2"/>
    <s v="0-17"/>
    <s v="Female"/>
    <x v="0"/>
    <s v="Respiratory"/>
    <x v="0"/>
    <n v="1.5"/>
    <s v="Yes"/>
    <n v="38"/>
    <x v="509"/>
    <x v="1"/>
    <n v="10.4"/>
    <n v="2.4"/>
    <n v="4112.07"/>
    <s v="Supplies"/>
    <n v="2132.86"/>
    <n v="3.7"/>
    <x v="10"/>
    <x v="1"/>
    <x v="5"/>
    <n v="2132.86"/>
    <n v="1979.21"/>
    <n v="0.51900000000000002"/>
    <n v="1"/>
  </r>
  <r>
    <x v="2566"/>
    <d v="2026-09-11T00:00:00"/>
    <d v="2026-09-11T19:12:00"/>
    <x v="1"/>
    <s v="56+"/>
    <s v="Female"/>
    <x v="0"/>
    <s v="Respiratory"/>
    <x v="0"/>
    <n v="0.8"/>
    <s v="Yes"/>
    <n v="102"/>
    <x v="410"/>
    <x v="1"/>
    <n v="12"/>
    <n v="0"/>
    <n v="1655.64"/>
    <s v="Labor"/>
    <n v="1165.93"/>
    <n v="4"/>
    <x v="19"/>
    <x v="0"/>
    <x v="5"/>
    <n v="1165.93"/>
    <n v="489.71"/>
    <n v="0.70399999999999996"/>
    <n v="1"/>
  </r>
  <r>
    <x v="2567"/>
    <d v="2026-11-30T00:00:00"/>
    <d v="2026-12-02T04:48:00"/>
    <x v="2"/>
    <s v="0-17"/>
    <s v="Male"/>
    <x v="2"/>
    <s v="Injury"/>
    <x v="0"/>
    <n v="2.2000000000000002"/>
    <s v="Yes"/>
    <n v="66"/>
    <x v="3"/>
    <x v="1"/>
    <n v="9.6"/>
    <n v="1.6"/>
    <n v="6239.84"/>
    <s v="Labor"/>
    <n v="3166.98"/>
    <n v="3.9"/>
    <x v="18"/>
    <x v="0"/>
    <x v="0"/>
    <n v="3166.98"/>
    <n v="3072.86"/>
    <n v="0.50800000000000001"/>
    <n v="1"/>
  </r>
  <r>
    <x v="2568"/>
    <d v="2025-07-17T00:00:00"/>
    <d v="2025-07-18T02:24:00"/>
    <x v="6"/>
    <s v="56+"/>
    <s v="Male"/>
    <x v="3"/>
    <s v="Neurological"/>
    <x v="1"/>
    <n v="1.1000000000000001"/>
    <s v="Yes"/>
    <n v="5"/>
    <x v="418"/>
    <x v="0"/>
    <n v="9.1999999999999993"/>
    <n v="1.2"/>
    <n v="3222.75"/>
    <s v="Equipment"/>
    <n v="1979.28"/>
    <n v="4.3"/>
    <x v="20"/>
    <x v="1"/>
    <x v="2"/>
    <n v="1979.28"/>
    <n v="1243.47"/>
    <n v="0.61399999999999999"/>
    <n v="1"/>
  </r>
  <r>
    <x v="2569"/>
    <d v="2026-05-16T00:00:00"/>
    <d v="2026-05-18T07:12:00"/>
    <x v="4"/>
    <s v="36-55"/>
    <s v="Female"/>
    <x v="0"/>
    <s v="Cardiac"/>
    <x v="0"/>
    <n v="2.2999999999999998"/>
    <s v="Yes"/>
    <n v="76"/>
    <x v="30"/>
    <x v="1"/>
    <n v="11.4"/>
    <n v="1.4"/>
    <n v="12146.89"/>
    <s v="Labor"/>
    <n v="7563.74"/>
    <n v="3.9"/>
    <x v="11"/>
    <x v="0"/>
    <x v="5"/>
    <n v="7563.74"/>
    <n v="4583.1499999999996"/>
    <n v="0.623"/>
    <n v="1"/>
  </r>
  <r>
    <x v="2570"/>
    <d v="2026-08-05T00:00:00"/>
    <d v="2026-08-07T16:48:00"/>
    <x v="7"/>
    <s v="36-55"/>
    <s v="Female"/>
    <x v="1"/>
    <s v="Neurological"/>
    <x v="0"/>
    <n v="2.7"/>
    <s v="Yes"/>
    <n v="76"/>
    <x v="518"/>
    <x v="0"/>
    <n v="8.8000000000000007"/>
    <n v="0.8"/>
    <n v="11073.98"/>
    <s v="Labor"/>
    <n v="7035.21"/>
    <n v="3.1"/>
    <x v="21"/>
    <x v="0"/>
    <x v="1"/>
    <n v="7035.21"/>
    <n v="4038.77"/>
    <n v="0.63500000000000001"/>
    <n v="1"/>
  </r>
  <r>
    <x v="2571"/>
    <d v="2026-12-17T00:00:00"/>
    <d v="2026-12-20T02:24:00"/>
    <x v="2"/>
    <s v="36-55"/>
    <s v="Male"/>
    <x v="2"/>
    <s v="General"/>
    <x v="2"/>
    <n v="3.1"/>
    <s v="No"/>
    <n v="36"/>
    <x v="448"/>
    <x v="1"/>
    <n v="11.7"/>
    <n v="1.7"/>
    <n v="5957.34"/>
    <s v="Labor"/>
    <n v="3453.76"/>
    <n v="4.3"/>
    <x v="2"/>
    <x v="0"/>
    <x v="2"/>
    <n v="3453.76"/>
    <n v="2503.58"/>
    <n v="0.57999999999999996"/>
    <n v="0"/>
  </r>
  <r>
    <x v="2572"/>
    <d v="2026-07-11T00:00:00"/>
    <d v="2026-07-15T14:24:00"/>
    <x v="7"/>
    <s v="0-17"/>
    <s v="Female"/>
    <x v="0"/>
    <s v="Cardiac"/>
    <x v="0"/>
    <n v="4.5999999999999996"/>
    <s v="Yes"/>
    <n v="61"/>
    <x v="620"/>
    <x v="0"/>
    <n v="9.4"/>
    <n v="1.4"/>
    <n v="15111.61"/>
    <s v="Supplies"/>
    <n v="8616.2199999999993"/>
    <n v="3.6"/>
    <x v="1"/>
    <x v="0"/>
    <x v="5"/>
    <n v="8616.2199999999993"/>
    <n v="6495.39"/>
    <n v="0.56999999999999995"/>
    <n v="1"/>
  </r>
  <r>
    <x v="2573"/>
    <d v="2026-01-21T00:00:00"/>
    <d v="2026-01-21T14:24:00"/>
    <x v="2"/>
    <s v="18-35"/>
    <s v="Female"/>
    <x v="1"/>
    <s v="Neurological"/>
    <x v="0"/>
    <n v="0.6"/>
    <s v="No"/>
    <n v="68"/>
    <x v="263"/>
    <x v="1"/>
    <n v="8"/>
    <n v="0"/>
    <n v="3194.53"/>
    <s v="Equipment"/>
    <n v="1900.31"/>
    <n v="3.9"/>
    <x v="9"/>
    <x v="0"/>
    <x v="2"/>
    <n v="1900.31"/>
    <n v="1294.22"/>
    <n v="0.59499999999999997"/>
    <n v="0"/>
  </r>
  <r>
    <x v="2574"/>
    <d v="2026-12-09T00:00:00"/>
    <d v="2026-12-12T00:00:00"/>
    <x v="4"/>
    <s v="36-55"/>
    <s v="Male"/>
    <x v="2"/>
    <s v="Respiratory"/>
    <x v="1"/>
    <n v="3"/>
    <s v="Yes"/>
    <n v="78"/>
    <x v="47"/>
    <x v="2"/>
    <n v="11.2"/>
    <n v="1.2"/>
    <n v="17079.29"/>
    <s v="Labor"/>
    <n v="10844.9"/>
    <n v="3.4"/>
    <x v="2"/>
    <x v="0"/>
    <x v="1"/>
    <n v="10844.9"/>
    <n v="6234.39"/>
    <n v="0.63500000000000001"/>
    <n v="1"/>
  </r>
  <r>
    <x v="2575"/>
    <d v="2025-05-10T00:00:00"/>
    <d v="2025-05-10T07:12:00"/>
    <x v="1"/>
    <s v="56+"/>
    <s v="Female"/>
    <x v="2"/>
    <s v="Infection"/>
    <x v="0"/>
    <n v="0.3"/>
    <s v="Yes"/>
    <n v="110"/>
    <x v="304"/>
    <x v="0"/>
    <n v="10.199999999999999"/>
    <n v="2.2000000000000002"/>
    <n v="1109.76"/>
    <s v="Supplies"/>
    <n v="681.71"/>
    <n v="2.4"/>
    <x v="16"/>
    <x v="1"/>
    <x v="6"/>
    <n v="681.71"/>
    <n v="428.05"/>
    <n v="0.61399999999999999"/>
    <n v="1"/>
  </r>
  <r>
    <x v="2576"/>
    <d v="2025-10-31T00:00:00"/>
    <d v="2025-11-04T07:12:00"/>
    <x v="4"/>
    <s v="18-35"/>
    <s v="Female"/>
    <x v="2"/>
    <s v="Digestive"/>
    <x v="1"/>
    <n v="4.3"/>
    <s v="Yes"/>
    <n v="46"/>
    <x v="9"/>
    <x v="1"/>
    <n v="8.3000000000000007"/>
    <n v="0.3"/>
    <n v="17723.830000000002"/>
    <s v="Equipment"/>
    <n v="10628.47"/>
    <n v="4.2"/>
    <x v="8"/>
    <x v="1"/>
    <x v="5"/>
    <n v="10628.47"/>
    <n v="7095.36"/>
    <n v="0.6"/>
    <n v="1"/>
  </r>
  <r>
    <x v="2577"/>
    <d v="2026-01-10T00:00:00"/>
    <d v="2026-01-13T14:24:00"/>
    <x v="0"/>
    <s v="18-35"/>
    <s v="Female"/>
    <x v="0"/>
    <s v="Injury"/>
    <x v="0"/>
    <n v="3.6"/>
    <s v="Yes"/>
    <n v="54"/>
    <x v="162"/>
    <x v="1"/>
    <n v="9"/>
    <n v="1"/>
    <n v="12422.72"/>
    <s v="Labor"/>
    <n v="8178.48"/>
    <n v="4.2"/>
    <x v="9"/>
    <x v="0"/>
    <x v="5"/>
    <n v="8178.48"/>
    <n v="4244.24"/>
    <n v="0.65800000000000003"/>
    <n v="1"/>
  </r>
  <r>
    <x v="2578"/>
    <d v="2026-03-16T00:00:00"/>
    <d v="2026-03-17T00:00:00"/>
    <x v="1"/>
    <s v="36-55"/>
    <s v="Female"/>
    <x v="2"/>
    <s v="Cardiac"/>
    <x v="1"/>
    <n v="1"/>
    <s v="No"/>
    <n v="84"/>
    <x v="498"/>
    <x v="1"/>
    <n v="9.1999999999999993"/>
    <n v="1.2"/>
    <n v="2417.4299999999998"/>
    <s v="Supplies"/>
    <n v="1527.45"/>
    <n v="3.9"/>
    <x v="15"/>
    <x v="0"/>
    <x v="0"/>
    <n v="1527.45"/>
    <n v="889.98"/>
    <n v="0.63200000000000001"/>
    <n v="0"/>
  </r>
  <r>
    <x v="2579"/>
    <d v="2026-11-07T00:00:00"/>
    <d v="2026-11-08T14:24:00"/>
    <x v="6"/>
    <s v="36-55"/>
    <s v="Male"/>
    <x v="0"/>
    <s v="Infection"/>
    <x v="1"/>
    <n v="1.6"/>
    <s v="Yes"/>
    <n v="14"/>
    <x v="682"/>
    <x v="0"/>
    <n v="8.1999999999999993"/>
    <n v="0.2"/>
    <n v="3821.3"/>
    <s v="Labor"/>
    <n v="2153.3200000000002"/>
    <n v="4.5"/>
    <x v="18"/>
    <x v="0"/>
    <x v="5"/>
    <n v="2153.3200000000002"/>
    <n v="1667.98"/>
    <n v="0.56399999999999995"/>
    <n v="1"/>
  </r>
  <r>
    <x v="2580"/>
    <d v="2026-09-23T00:00:00"/>
    <d v="2026-09-23T16:48:00"/>
    <x v="1"/>
    <s v="36-55"/>
    <s v="Female"/>
    <x v="0"/>
    <s v="Cardiac"/>
    <x v="2"/>
    <n v="0.7"/>
    <s v="No"/>
    <n v="65"/>
    <x v="70"/>
    <x v="1"/>
    <n v="10.9"/>
    <n v="0.9"/>
    <n v="1542.56"/>
    <s v="Equipment"/>
    <n v="772.25"/>
    <n v="3.4"/>
    <x v="19"/>
    <x v="0"/>
    <x v="1"/>
    <n v="772.25"/>
    <n v="770.31"/>
    <n v="0.501"/>
    <n v="0"/>
  </r>
  <r>
    <x v="2581"/>
    <d v="2025-11-23T00:00:00"/>
    <d v="2025-11-25T14:24:00"/>
    <x v="2"/>
    <s v="56+"/>
    <s v="Female"/>
    <x v="2"/>
    <s v="General"/>
    <x v="0"/>
    <n v="2.6"/>
    <s v="Yes"/>
    <n v="69"/>
    <x v="568"/>
    <x v="2"/>
    <n v="12.9"/>
    <n v="2.9"/>
    <n v="5919.55"/>
    <s v="Supplies"/>
    <n v="4107.8"/>
    <n v="2.5"/>
    <x v="6"/>
    <x v="1"/>
    <x v="6"/>
    <n v="4107.8"/>
    <n v="1811.75"/>
    <n v="0.69399999999999995"/>
    <n v="1"/>
  </r>
  <r>
    <x v="2582"/>
    <d v="2026-01-27T00:00:00"/>
    <d v="2026-01-30T21:36:00"/>
    <x v="2"/>
    <s v="36-55"/>
    <s v="Female"/>
    <x v="0"/>
    <s v="Injury"/>
    <x v="0"/>
    <n v="3.9"/>
    <s v="Yes"/>
    <n v="86"/>
    <x v="228"/>
    <x v="2"/>
    <n v="11.3"/>
    <n v="3.3"/>
    <n v="4941.29"/>
    <s v="Supplies"/>
    <n v="3053.81"/>
    <n v="2.2999999999999998"/>
    <x v="9"/>
    <x v="0"/>
    <x v="0"/>
    <n v="3053.81"/>
    <n v="1887.48"/>
    <n v="0.61799999999999999"/>
    <n v="1"/>
  </r>
  <r>
    <x v="2583"/>
    <d v="2026-12-15T00:00:00"/>
    <d v="2026-12-15T19:12:00"/>
    <x v="1"/>
    <s v="0-17"/>
    <s v="Male"/>
    <x v="0"/>
    <s v="General"/>
    <x v="2"/>
    <n v="0.8"/>
    <s v="No"/>
    <n v="98"/>
    <x v="149"/>
    <x v="2"/>
    <n v="13"/>
    <n v="1"/>
    <n v="1606.07"/>
    <s v="Labor"/>
    <n v="862.04"/>
    <n v="3.3"/>
    <x v="2"/>
    <x v="0"/>
    <x v="1"/>
    <n v="862.04"/>
    <n v="744.03"/>
    <n v="0.53700000000000003"/>
    <n v="0"/>
  </r>
  <r>
    <x v="2584"/>
    <d v="2025-03-12T00:00:00"/>
    <d v="2025-03-13T09:36:00"/>
    <x v="3"/>
    <s v="18-35"/>
    <s v="Female"/>
    <x v="1"/>
    <s v="General"/>
    <x v="1"/>
    <n v="1.4"/>
    <s v="No"/>
    <n v="51"/>
    <x v="297"/>
    <x v="1"/>
    <n v="8"/>
    <n v="0"/>
    <n v="7341.23"/>
    <s v="Supplies"/>
    <n v="4622.2700000000004"/>
    <n v="4.3"/>
    <x v="23"/>
    <x v="1"/>
    <x v="1"/>
    <n v="4622.2700000000004"/>
    <n v="2718.96"/>
    <n v="0.63"/>
    <n v="0"/>
  </r>
  <r>
    <x v="2585"/>
    <d v="2025-11-23T00:00:00"/>
    <d v="2025-11-28T02:24:00"/>
    <x v="4"/>
    <s v="36-55"/>
    <s v="Female"/>
    <x v="0"/>
    <s v="Infection"/>
    <x v="1"/>
    <n v="5.0999999999999996"/>
    <s v="Yes"/>
    <n v="51"/>
    <x v="568"/>
    <x v="1"/>
    <n v="12.9"/>
    <n v="0.9"/>
    <n v="15804.47"/>
    <s v="Labor"/>
    <n v="8841.9699999999993"/>
    <n v="3.9"/>
    <x v="6"/>
    <x v="1"/>
    <x v="6"/>
    <n v="8841.9699999999993"/>
    <n v="6962.5"/>
    <n v="0.55900000000000005"/>
    <n v="1"/>
  </r>
  <r>
    <x v="2586"/>
    <d v="2026-05-31T00:00:00"/>
    <d v="2026-06-09T14:24:00"/>
    <x v="5"/>
    <s v="36-55"/>
    <s v="Male"/>
    <x v="2"/>
    <s v="General"/>
    <x v="0"/>
    <n v="9.6"/>
    <s v="Yes"/>
    <n v="28"/>
    <x v="79"/>
    <x v="1"/>
    <n v="9"/>
    <n v="1"/>
    <n v="32130.25"/>
    <s v="Labor"/>
    <n v="25401.599999999999"/>
    <n v="4.2"/>
    <x v="11"/>
    <x v="0"/>
    <x v="6"/>
    <n v="25401.599999999999"/>
    <n v="6728.65"/>
    <n v="0.79100000000000004"/>
    <n v="1"/>
  </r>
  <r>
    <x v="2587"/>
    <d v="2026-09-24T00:00:00"/>
    <d v="2026-09-25T07:12:00"/>
    <x v="3"/>
    <s v="18-35"/>
    <s v="Male"/>
    <x v="3"/>
    <s v="Infection"/>
    <x v="1"/>
    <n v="1.3"/>
    <s v="No"/>
    <n v="85"/>
    <x v="387"/>
    <x v="2"/>
    <n v="9.1999999999999993"/>
    <n v="1.2"/>
    <n v="6936.44"/>
    <s v="Supplies"/>
    <n v="5046.05"/>
    <n v="3.2"/>
    <x v="19"/>
    <x v="0"/>
    <x v="3"/>
    <n v="5046.05"/>
    <n v="1890.39"/>
    <n v="0.72699999999999998"/>
    <n v="0"/>
  </r>
  <r>
    <x v="2588"/>
    <d v="2025-05-19T00:00:00"/>
    <d v="2025-05-20T21:36:00"/>
    <x v="5"/>
    <s v="56+"/>
    <s v="Male"/>
    <x v="0"/>
    <s v="Digestive"/>
    <x v="0"/>
    <n v="1.9"/>
    <s v="No"/>
    <n v="45"/>
    <x v="138"/>
    <x v="1"/>
    <n v="10.5"/>
    <n v="2.5"/>
    <n v="20095.03"/>
    <s v="Supplies"/>
    <n v="15462.03"/>
    <n v="3.5"/>
    <x v="16"/>
    <x v="1"/>
    <x v="4"/>
    <n v="15462.03"/>
    <n v="4633"/>
    <n v="0.76900000000000002"/>
    <n v="0"/>
  </r>
  <r>
    <x v="2589"/>
    <d v="2026-02-07T00:00:00"/>
    <d v="2026-02-08T09:36:00"/>
    <x v="0"/>
    <s v="18-35"/>
    <s v="Female"/>
    <x v="0"/>
    <s v="Digestive"/>
    <x v="0"/>
    <n v="1.4"/>
    <s v="Yes"/>
    <n v="92"/>
    <x v="189"/>
    <x v="1"/>
    <n v="10"/>
    <n v="2"/>
    <n v="6751.18"/>
    <s v="Labor"/>
    <n v="3846.93"/>
    <n v="2.8"/>
    <x v="5"/>
    <x v="0"/>
    <x v="5"/>
    <n v="3846.93"/>
    <n v="2904.25"/>
    <n v="0.56999999999999995"/>
    <n v="1"/>
  </r>
  <r>
    <x v="2590"/>
    <d v="2026-01-24T00:00:00"/>
    <d v="2026-01-25T16:48:00"/>
    <x v="6"/>
    <s v="36-55"/>
    <s v="Female"/>
    <x v="2"/>
    <s v="Injury"/>
    <x v="1"/>
    <n v="1.7"/>
    <s v="Yes"/>
    <n v="39"/>
    <x v="706"/>
    <x v="1"/>
    <n v="12.9"/>
    <n v="0.9"/>
    <n v="3533.29"/>
    <s v="Labor"/>
    <n v="1592.3"/>
    <n v="3.8"/>
    <x v="9"/>
    <x v="0"/>
    <x v="6"/>
    <n v="1592.3"/>
    <n v="1940.99"/>
    <n v="0.45100000000000001"/>
    <n v="1"/>
  </r>
  <r>
    <x v="2591"/>
    <d v="2026-01-10T00:00:00"/>
    <d v="2026-01-21T12:00:00"/>
    <x v="4"/>
    <s v="0-17"/>
    <s v="Female"/>
    <x v="2"/>
    <s v="Injury"/>
    <x v="2"/>
    <n v="11.5"/>
    <s v="Yes"/>
    <n v="51"/>
    <x v="162"/>
    <x v="1"/>
    <n v="8.9"/>
    <n v="0.9"/>
    <n v="23050.59"/>
    <s v="Labor"/>
    <n v="17099.88"/>
    <n v="3.9"/>
    <x v="9"/>
    <x v="0"/>
    <x v="5"/>
    <n v="17099.88"/>
    <n v="5950.71"/>
    <n v="0.74199999999999999"/>
    <n v="1"/>
  </r>
  <r>
    <x v="2592"/>
    <d v="2025-06-07T00:00:00"/>
    <d v="2025-06-15T07:12:00"/>
    <x v="3"/>
    <s v="56+"/>
    <s v="Male"/>
    <x v="2"/>
    <s v="Cardiac"/>
    <x v="0"/>
    <n v="8.3000000000000007"/>
    <s v="Yes"/>
    <n v="65"/>
    <x v="74"/>
    <x v="1"/>
    <n v="13.8"/>
    <n v="1.8"/>
    <n v="14229.36"/>
    <s v="Labor"/>
    <n v="8411.7099999999991"/>
    <n v="3.9"/>
    <x v="4"/>
    <x v="1"/>
    <x v="5"/>
    <n v="8411.7099999999991"/>
    <n v="5817.65"/>
    <n v="0.59099999999999997"/>
    <n v="1"/>
  </r>
  <r>
    <x v="2593"/>
    <d v="2026-11-01T00:00:00"/>
    <d v="2026-11-05T02:24:00"/>
    <x v="3"/>
    <s v="56+"/>
    <s v="Female"/>
    <x v="0"/>
    <s v="General"/>
    <x v="0"/>
    <n v="4.0999999999999996"/>
    <s v="Yes"/>
    <n v="50"/>
    <x v="258"/>
    <x v="2"/>
    <n v="9.6999999999999993"/>
    <n v="1.7"/>
    <n v="11430.26"/>
    <s v="Labor"/>
    <n v="6589.71"/>
    <n v="3.4"/>
    <x v="18"/>
    <x v="0"/>
    <x v="6"/>
    <n v="6589.71"/>
    <n v="4840.55"/>
    <n v="0.57699999999999996"/>
    <n v="1"/>
  </r>
  <r>
    <x v="2594"/>
    <d v="2025-05-12T00:00:00"/>
    <d v="2025-05-13T04:48:00"/>
    <x v="3"/>
    <s v="18-35"/>
    <s v="Female"/>
    <x v="0"/>
    <s v="Infection"/>
    <x v="0"/>
    <n v="1.2"/>
    <s v="No"/>
    <n v="95"/>
    <x v="308"/>
    <x v="0"/>
    <n v="9.6999999999999993"/>
    <n v="1.7"/>
    <n v="7602.06"/>
    <s v="Supplies"/>
    <n v="5092.6099999999997"/>
    <n v="3.2"/>
    <x v="16"/>
    <x v="1"/>
    <x v="0"/>
    <n v="5092.6099999999997"/>
    <n v="2509.4499999999998"/>
    <n v="0.67"/>
    <n v="0"/>
  </r>
  <r>
    <x v="2595"/>
    <d v="2026-09-20T00:00:00"/>
    <d v="2026-09-30T07:12:00"/>
    <x v="4"/>
    <s v="56+"/>
    <s v="Male"/>
    <x v="0"/>
    <s v="Injury"/>
    <x v="1"/>
    <n v="10.3"/>
    <s v="Yes"/>
    <n v="58"/>
    <x v="707"/>
    <x v="1"/>
    <n v="13.5"/>
    <n v="1.5"/>
    <n v="18019.13"/>
    <s v="Labor"/>
    <n v="11254.34"/>
    <n v="3.1"/>
    <x v="19"/>
    <x v="0"/>
    <x v="6"/>
    <n v="11254.34"/>
    <n v="6764.79"/>
    <n v="0.625"/>
    <n v="1"/>
  </r>
  <r>
    <x v="2596"/>
    <d v="2026-03-29T00:00:00"/>
    <d v="2026-04-08T14:24:00"/>
    <x v="4"/>
    <s v="18-35"/>
    <s v="Female"/>
    <x v="1"/>
    <s v="Digestive"/>
    <x v="0"/>
    <n v="10.6"/>
    <s v="Yes"/>
    <n v="111"/>
    <x v="28"/>
    <x v="0"/>
    <n v="9.9"/>
    <n v="1.9"/>
    <n v="19416.599999999999"/>
    <s v="Labor"/>
    <n v="13703.06"/>
    <n v="3"/>
    <x v="15"/>
    <x v="0"/>
    <x v="4"/>
    <n v="13703.06"/>
    <n v="5713.54"/>
    <n v="0.70599999999999996"/>
    <n v="1"/>
  </r>
  <r>
    <x v="2597"/>
    <d v="2025-12-04T00:00:00"/>
    <d v="2025-12-05T00:00:00"/>
    <x v="6"/>
    <s v="36-55"/>
    <s v="Female"/>
    <x v="0"/>
    <s v="Cardiac"/>
    <x v="0"/>
    <n v="1"/>
    <s v="Yes"/>
    <n v="52"/>
    <x v="375"/>
    <x v="2"/>
    <n v="9.4"/>
    <n v="1.4"/>
    <n v="3974.25"/>
    <s v="Supplies"/>
    <n v="2270.98"/>
    <n v="3.7"/>
    <x v="7"/>
    <x v="1"/>
    <x v="2"/>
    <n v="2270.98"/>
    <n v="1703.27"/>
    <n v="0.57099999999999995"/>
    <n v="1"/>
  </r>
  <r>
    <x v="2598"/>
    <d v="2026-06-13T00:00:00"/>
    <d v="2026-06-14T21:36:00"/>
    <x v="6"/>
    <s v="56+"/>
    <s v="Male"/>
    <x v="1"/>
    <s v="Neurological"/>
    <x v="1"/>
    <n v="1.9"/>
    <s v="Yes"/>
    <n v="30"/>
    <x v="539"/>
    <x v="1"/>
    <n v="10.4"/>
    <n v="0.4"/>
    <n v="3483.99"/>
    <s v="Equipment"/>
    <n v="2037.5"/>
    <n v="4.3"/>
    <x v="17"/>
    <x v="0"/>
    <x v="6"/>
    <n v="2037.5"/>
    <n v="1446.49"/>
    <n v="0.58499999999999996"/>
    <n v="1"/>
  </r>
  <r>
    <x v="2599"/>
    <d v="2025-11-26T00:00:00"/>
    <d v="2025-12-01T14:24:00"/>
    <x v="3"/>
    <s v="56+"/>
    <s v="Male"/>
    <x v="1"/>
    <s v="Digestive"/>
    <x v="0"/>
    <n v="5.6"/>
    <s v="Yes"/>
    <n v="55"/>
    <x v="168"/>
    <x v="0"/>
    <n v="13.6"/>
    <n v="1.6"/>
    <n v="13368.82"/>
    <s v="Equipment"/>
    <n v="9328.17"/>
    <n v="3.7"/>
    <x v="6"/>
    <x v="1"/>
    <x v="1"/>
    <n v="9328.17"/>
    <n v="4040.65"/>
    <n v="0.69799999999999995"/>
    <n v="1"/>
  </r>
  <r>
    <x v="2600"/>
    <d v="2026-01-28T00:00:00"/>
    <d v="2026-02-05T02:24:00"/>
    <x v="0"/>
    <s v="56+"/>
    <s v="Female"/>
    <x v="0"/>
    <s v="Injury"/>
    <x v="0"/>
    <n v="8.1"/>
    <s v="Yes"/>
    <n v="74"/>
    <x v="618"/>
    <x v="1"/>
    <n v="9.9"/>
    <n v="1.9"/>
    <n v="15516.84"/>
    <s v="Supplies"/>
    <n v="9320.42"/>
    <n v="3.5"/>
    <x v="9"/>
    <x v="0"/>
    <x v="1"/>
    <n v="9320.42"/>
    <n v="6196.42"/>
    <n v="0.60099999999999998"/>
    <n v="1"/>
  </r>
  <r>
    <x v="2601"/>
    <d v="2026-10-02T00:00:00"/>
    <d v="2026-10-04T21:36:00"/>
    <x v="7"/>
    <s v="56+"/>
    <s v="Male"/>
    <x v="0"/>
    <s v="Digestive"/>
    <x v="0"/>
    <n v="2.9"/>
    <s v="No"/>
    <n v="48"/>
    <x v="350"/>
    <x v="1"/>
    <n v="13.4"/>
    <n v="1.4"/>
    <n v="11398.79"/>
    <s v="Labor"/>
    <n v="6670.36"/>
    <n v="4.4000000000000004"/>
    <x v="0"/>
    <x v="0"/>
    <x v="3"/>
    <n v="6670.36"/>
    <n v="4728.43"/>
    <n v="0.58499999999999996"/>
    <n v="0"/>
  </r>
  <r>
    <x v="2602"/>
    <d v="2025-07-01T00:00:00"/>
    <d v="2025-07-08T12:00:00"/>
    <x v="4"/>
    <s v="56+"/>
    <s v="Male"/>
    <x v="0"/>
    <s v="General"/>
    <x v="0"/>
    <n v="7.5"/>
    <s v="Yes"/>
    <n v="92"/>
    <x v="708"/>
    <x v="1"/>
    <n v="9.5"/>
    <n v="1.5"/>
    <n v="19532.810000000001"/>
    <s v="Labor"/>
    <n v="12654.64"/>
    <n v="3.6"/>
    <x v="20"/>
    <x v="1"/>
    <x v="1"/>
    <n v="12654.64"/>
    <n v="6878.17"/>
    <n v="0.64800000000000002"/>
    <n v="1"/>
  </r>
  <r>
    <x v="2603"/>
    <d v="2026-07-20T00:00:00"/>
    <d v="2026-07-24T09:36:00"/>
    <x v="3"/>
    <s v="18-35"/>
    <s v="Other"/>
    <x v="2"/>
    <s v="Digestive"/>
    <x v="0"/>
    <n v="4.4000000000000004"/>
    <s v="No"/>
    <n v="77"/>
    <x v="69"/>
    <x v="1"/>
    <n v="9.9"/>
    <n v="1.9"/>
    <n v="8471.5499999999993"/>
    <s v="Supplies"/>
    <n v="4471.51"/>
    <n v="4.0999999999999996"/>
    <x v="1"/>
    <x v="0"/>
    <x v="0"/>
    <n v="4471.51"/>
    <n v="4000.04"/>
    <n v="0.52800000000000002"/>
    <n v="0"/>
  </r>
  <r>
    <x v="2604"/>
    <d v="2026-12-17T00:00:00"/>
    <d v="2026-12-19T07:12:00"/>
    <x v="6"/>
    <s v="18-35"/>
    <s v="Female"/>
    <x v="1"/>
    <s v="Infection"/>
    <x v="0"/>
    <n v="2.2999999999999998"/>
    <s v="Yes"/>
    <n v="87"/>
    <x v="155"/>
    <x v="1"/>
    <n v="10.1"/>
    <n v="2.1"/>
    <n v="3311.21"/>
    <s v="Labor"/>
    <n v="2073.4299999999998"/>
    <n v="2.6"/>
    <x v="2"/>
    <x v="0"/>
    <x v="3"/>
    <n v="2073.4299999999998"/>
    <n v="1237.78"/>
    <n v="0.626"/>
    <n v="1"/>
  </r>
  <r>
    <x v="2605"/>
    <d v="2026-01-24T00:00:00"/>
    <d v="2026-01-25T04:48:00"/>
    <x v="1"/>
    <s v="36-55"/>
    <s v="Female"/>
    <x v="0"/>
    <s v="Neurological"/>
    <x v="1"/>
    <n v="1.2"/>
    <s v="Yes"/>
    <n v="49"/>
    <x v="181"/>
    <x v="0"/>
    <n v="8"/>
    <n v="0"/>
    <n v="2165.86"/>
    <s v="Labor"/>
    <n v="1360.62"/>
    <n v="4.3"/>
    <x v="9"/>
    <x v="0"/>
    <x v="5"/>
    <n v="1360.62"/>
    <n v="805.24"/>
    <n v="0.628"/>
    <n v="1"/>
  </r>
  <r>
    <x v="2606"/>
    <d v="2025-03-06T00:00:00"/>
    <d v="2025-03-15T00:00:00"/>
    <x v="7"/>
    <s v="56+"/>
    <s v="Male"/>
    <x v="0"/>
    <s v="Injury"/>
    <x v="0"/>
    <n v="9"/>
    <s v="Yes"/>
    <n v="92"/>
    <x v="545"/>
    <x v="2"/>
    <n v="9.9"/>
    <n v="1.9"/>
    <n v="15563.35"/>
    <s v="Equipment"/>
    <n v="9640.5400000000009"/>
    <n v="3.1"/>
    <x v="23"/>
    <x v="1"/>
    <x v="3"/>
    <n v="9640.5400000000009"/>
    <n v="5922.81"/>
    <n v="0.61899999999999999"/>
    <n v="1"/>
  </r>
  <r>
    <x v="2607"/>
    <d v="2025-11-13T00:00:00"/>
    <d v="2025-11-19T02:24:00"/>
    <x v="5"/>
    <s v="36-55"/>
    <s v="Female"/>
    <x v="0"/>
    <s v="General"/>
    <x v="0"/>
    <n v="6.1"/>
    <s v="Yes"/>
    <n v="32"/>
    <x v="471"/>
    <x v="1"/>
    <n v="9.9"/>
    <n v="1.9"/>
    <n v="27258.5"/>
    <s v="Labor"/>
    <n v="18114.73"/>
    <n v="3.3"/>
    <x v="6"/>
    <x v="1"/>
    <x v="2"/>
    <n v="18114.73"/>
    <n v="9143.77"/>
    <n v="0.66500000000000004"/>
    <n v="1"/>
  </r>
  <r>
    <x v="2608"/>
    <d v="2025-03-17T00:00:00"/>
    <d v="2025-03-21T12:00:00"/>
    <x v="7"/>
    <s v="0-17"/>
    <s v="Female"/>
    <x v="0"/>
    <s v="Respiratory"/>
    <x v="0"/>
    <n v="4.5"/>
    <s v="Yes"/>
    <n v="76"/>
    <x v="120"/>
    <x v="1"/>
    <n v="14.7"/>
    <n v="2.7"/>
    <n v="14074.71"/>
    <s v="Equipment"/>
    <n v="6408.06"/>
    <n v="3.5"/>
    <x v="23"/>
    <x v="1"/>
    <x v="0"/>
    <n v="6408.06"/>
    <n v="7666.65"/>
    <n v="0.45500000000000002"/>
    <n v="1"/>
  </r>
  <r>
    <x v="2609"/>
    <d v="2025-12-28T00:00:00"/>
    <d v="2025-12-30T19:12:00"/>
    <x v="1"/>
    <s v="56+"/>
    <s v="Female"/>
    <x v="2"/>
    <s v="Infection"/>
    <x v="0"/>
    <n v="2.8"/>
    <s v="Yes"/>
    <n v="79"/>
    <x v="178"/>
    <x v="1"/>
    <n v="10.3"/>
    <n v="2.2999999999999998"/>
    <n v="2239.3200000000002"/>
    <s v="Labor"/>
    <n v="1186.79"/>
    <n v="3.6"/>
    <x v="7"/>
    <x v="1"/>
    <x v="4"/>
    <n v="1186.79"/>
    <n v="1052.53"/>
    <n v="0.53"/>
    <n v="1"/>
  </r>
  <r>
    <x v="2610"/>
    <d v="2026-07-26T00:00:00"/>
    <d v="2026-07-31T00:00:00"/>
    <x v="3"/>
    <s v="56+"/>
    <s v="Male"/>
    <x v="2"/>
    <s v="General"/>
    <x v="0"/>
    <n v="5"/>
    <s v="Yes"/>
    <n v="79"/>
    <x v="407"/>
    <x v="2"/>
    <n v="11.6"/>
    <n v="1.6"/>
    <n v="9895.84"/>
    <s v="Labor"/>
    <n v="5800.27"/>
    <n v="3.8"/>
    <x v="1"/>
    <x v="0"/>
    <x v="6"/>
    <n v="5800.27"/>
    <n v="4095.57"/>
    <n v="0.58599999999999997"/>
    <n v="1"/>
  </r>
  <r>
    <x v="2611"/>
    <d v="2025-01-23T00:00:00"/>
    <d v="2025-01-25T04:48:00"/>
    <x v="7"/>
    <s v="36-55"/>
    <s v="Female"/>
    <x v="0"/>
    <s v="Digestive"/>
    <x v="0"/>
    <n v="2.2000000000000002"/>
    <s v="Yes"/>
    <n v="25"/>
    <x v="207"/>
    <x v="1"/>
    <n v="10.4"/>
    <n v="2.4"/>
    <n v="8846.2800000000007"/>
    <s v="Supplies"/>
    <n v="4476.67"/>
    <n v="3.7"/>
    <x v="22"/>
    <x v="1"/>
    <x v="3"/>
    <n v="4476.67"/>
    <n v="4369.6099999999997"/>
    <n v="0.50600000000000001"/>
    <n v="1"/>
  </r>
  <r>
    <x v="2612"/>
    <d v="2025-02-02T00:00:00"/>
    <d v="2025-02-03T00:00:00"/>
    <x v="1"/>
    <s v="18-35"/>
    <s v="Female"/>
    <x v="2"/>
    <s v="Infection"/>
    <x v="2"/>
    <n v="1"/>
    <s v="No"/>
    <n v="63"/>
    <x v="488"/>
    <x v="1"/>
    <n v="9.1999999999999993"/>
    <n v="1.2"/>
    <n v="2280.56"/>
    <s v="Labor"/>
    <n v="1664.06"/>
    <n v="3.4"/>
    <x v="13"/>
    <x v="1"/>
    <x v="6"/>
    <n v="1664.06"/>
    <n v="616.5"/>
    <n v="0.73"/>
    <n v="0"/>
  </r>
  <r>
    <x v="2613"/>
    <d v="2026-02-23T00:00:00"/>
    <d v="2026-02-24T19:12:00"/>
    <x v="7"/>
    <s v="0-17"/>
    <s v="Female"/>
    <x v="0"/>
    <s v="Cardiac"/>
    <x v="1"/>
    <n v="1.8"/>
    <s v="No"/>
    <n v="47"/>
    <x v="183"/>
    <x v="1"/>
    <n v="9"/>
    <n v="1"/>
    <n v="11310.95"/>
    <s v="Equipment"/>
    <n v="7294.78"/>
    <n v="4.2"/>
    <x v="5"/>
    <x v="0"/>
    <x v="4"/>
    <n v="7294.78"/>
    <n v="4016.17"/>
    <n v="0.64500000000000002"/>
    <n v="0"/>
  </r>
  <r>
    <x v="2614"/>
    <d v="2026-02-09T00:00:00"/>
    <d v="2026-02-12T12:00:00"/>
    <x v="0"/>
    <s v="18-35"/>
    <s v="Female"/>
    <x v="0"/>
    <s v="General"/>
    <x v="1"/>
    <n v="3.5"/>
    <s v="No"/>
    <n v="87"/>
    <x v="333"/>
    <x v="2"/>
    <n v="13"/>
    <n v="1"/>
    <n v="13941.84"/>
    <s v="Labor"/>
    <n v="9238.77"/>
    <n v="3.5"/>
    <x v="5"/>
    <x v="0"/>
    <x v="4"/>
    <n v="9238.77"/>
    <n v="4703.07"/>
    <n v="0.66300000000000003"/>
    <n v="0"/>
  </r>
  <r>
    <x v="2615"/>
    <d v="2026-12-09T00:00:00"/>
    <d v="2026-12-12T07:12:00"/>
    <x v="0"/>
    <s v="36-55"/>
    <s v="Male"/>
    <x v="0"/>
    <s v="Respiratory"/>
    <x v="1"/>
    <n v="3.3"/>
    <s v="No"/>
    <n v="17"/>
    <x v="701"/>
    <x v="2"/>
    <n v="13.4"/>
    <n v="1.4"/>
    <n v="10649.9"/>
    <s v="Supplies"/>
    <n v="6613.59"/>
    <n v="4.5"/>
    <x v="2"/>
    <x v="0"/>
    <x v="2"/>
    <n v="6613.59"/>
    <n v="4036.31"/>
    <n v="0.621"/>
    <n v="0"/>
  </r>
  <r>
    <x v="2616"/>
    <d v="2025-01-25T00:00:00"/>
    <d v="2025-01-26T09:36:00"/>
    <x v="6"/>
    <s v="56+"/>
    <s v="Female"/>
    <x v="2"/>
    <s v="Injury"/>
    <x v="1"/>
    <n v="1.4"/>
    <s v="Yes"/>
    <n v="35"/>
    <x v="524"/>
    <x v="0"/>
    <n v="8.6999999999999993"/>
    <n v="0.7"/>
    <n v="3362.02"/>
    <s v="Supplies"/>
    <n v="2065.13"/>
    <n v="4.5999999999999996"/>
    <x v="22"/>
    <x v="1"/>
    <x v="6"/>
    <n v="2065.13"/>
    <n v="1296.8900000000001"/>
    <n v="0.61399999999999999"/>
    <n v="1"/>
  </r>
  <r>
    <x v="2617"/>
    <d v="2026-03-25T00:00:00"/>
    <d v="2026-03-29T00:00:00"/>
    <x v="3"/>
    <s v="0-17"/>
    <s v="Female"/>
    <x v="2"/>
    <s v="Respiratory"/>
    <x v="1"/>
    <n v="4"/>
    <s v="Yes"/>
    <n v="41"/>
    <x v="116"/>
    <x v="0"/>
    <n v="9"/>
    <n v="1"/>
    <n v="10454.26"/>
    <s v="Supplies"/>
    <n v="6083.83"/>
    <n v="3.7"/>
    <x v="15"/>
    <x v="0"/>
    <x v="2"/>
    <n v="6083.83"/>
    <n v="4370.43"/>
    <n v="0.58199999999999996"/>
    <n v="1"/>
  </r>
  <r>
    <x v="2618"/>
    <d v="2026-09-23T00:00:00"/>
    <d v="2026-09-24T14:24:00"/>
    <x v="5"/>
    <s v="36-55"/>
    <s v="Female"/>
    <x v="0"/>
    <s v="Digestive"/>
    <x v="1"/>
    <n v="1.6"/>
    <s v="No"/>
    <n v="5"/>
    <x v="143"/>
    <x v="1"/>
    <n v="9.1"/>
    <n v="1.1000000000000001"/>
    <n v="17638.54"/>
    <s v="Equipment"/>
    <n v="12528.33"/>
    <n v="4.3"/>
    <x v="19"/>
    <x v="0"/>
    <x v="2"/>
    <n v="12528.33"/>
    <n v="5110.21"/>
    <n v="0.71"/>
    <n v="0"/>
  </r>
  <r>
    <x v="2619"/>
    <d v="2026-05-27T00:00:00"/>
    <d v="2026-06-01T21:36:00"/>
    <x v="6"/>
    <s v="36-55"/>
    <s v="Male"/>
    <x v="0"/>
    <s v="Injury"/>
    <x v="1"/>
    <n v="5.9"/>
    <s v="Yes"/>
    <n v="15"/>
    <x v="14"/>
    <x v="1"/>
    <n v="12"/>
    <n v="0"/>
    <n v="4238.8100000000004"/>
    <s v="Labor"/>
    <n v="2773.45"/>
    <n v="4.3"/>
    <x v="11"/>
    <x v="0"/>
    <x v="1"/>
    <n v="2773.45"/>
    <n v="1465.36"/>
    <n v="0.65400000000000003"/>
    <n v="1"/>
  </r>
  <r>
    <x v="2620"/>
    <d v="2026-01-26T00:00:00"/>
    <d v="2026-01-29T00:00:00"/>
    <x v="7"/>
    <s v="18-35"/>
    <s v="Female"/>
    <x v="0"/>
    <s v="General"/>
    <x v="2"/>
    <n v="3"/>
    <s v="No"/>
    <n v="37"/>
    <x v="228"/>
    <x v="1"/>
    <n v="14.5"/>
    <n v="2.5"/>
    <n v="11200.93"/>
    <s v="Equipment"/>
    <n v="7682.49"/>
    <n v="3.9"/>
    <x v="9"/>
    <x v="0"/>
    <x v="0"/>
    <n v="7682.49"/>
    <n v="3518.44"/>
    <n v="0.68600000000000005"/>
    <n v="0"/>
  </r>
  <r>
    <x v="2621"/>
    <d v="2025-09-04T00:00:00"/>
    <d v="2025-09-07T07:12:00"/>
    <x v="7"/>
    <s v="36-55"/>
    <s v="Female"/>
    <x v="0"/>
    <s v="Cardiac"/>
    <x v="0"/>
    <n v="3.3"/>
    <s v="Yes"/>
    <n v="78"/>
    <x v="544"/>
    <x v="1"/>
    <n v="9.6999999999999993"/>
    <n v="1.7"/>
    <n v="12083.28"/>
    <s v="Supplies"/>
    <n v="7483.7"/>
    <n v="3.4"/>
    <x v="3"/>
    <x v="1"/>
    <x v="2"/>
    <n v="7483.7"/>
    <n v="4599.58"/>
    <n v="0.61899999999999999"/>
    <n v="1"/>
  </r>
  <r>
    <x v="2622"/>
    <d v="2025-10-19T00:00:00"/>
    <d v="2025-10-27T02:24:00"/>
    <x v="3"/>
    <s v="56+"/>
    <s v="Female"/>
    <x v="2"/>
    <s v="Digestive"/>
    <x v="0"/>
    <n v="8.1"/>
    <s v="Yes"/>
    <n v="77"/>
    <x v="610"/>
    <x v="0"/>
    <n v="9.3000000000000007"/>
    <n v="1.3"/>
    <n v="13403.73"/>
    <s v="Supplies"/>
    <n v="9668.76"/>
    <n v="3.1"/>
    <x v="8"/>
    <x v="1"/>
    <x v="6"/>
    <n v="9668.76"/>
    <n v="3734.97"/>
    <n v="0.72099999999999997"/>
    <n v="1"/>
  </r>
  <r>
    <x v="2623"/>
    <d v="2025-10-27T00:00:00"/>
    <d v="2025-10-31T00:00:00"/>
    <x v="2"/>
    <s v="56+"/>
    <s v="Female"/>
    <x v="0"/>
    <s v="Digestive"/>
    <x v="0"/>
    <n v="4"/>
    <s v="Yes"/>
    <n v="41"/>
    <x v="238"/>
    <x v="1"/>
    <n v="11.7"/>
    <n v="1.7"/>
    <n v="6253.02"/>
    <s v="Labor"/>
    <n v="3658.51"/>
    <n v="3.3"/>
    <x v="8"/>
    <x v="1"/>
    <x v="0"/>
    <n v="3658.51"/>
    <n v="2594.5100000000002"/>
    <n v="0.58499999999999996"/>
    <n v="1"/>
  </r>
  <r>
    <x v="2624"/>
    <d v="2025-02-23T00:00:00"/>
    <d v="2025-02-23T19:12:00"/>
    <x v="1"/>
    <s v="36-55"/>
    <s v="Male"/>
    <x v="2"/>
    <s v="Neurological"/>
    <x v="1"/>
    <n v="0.8"/>
    <s v="Yes"/>
    <n v="42"/>
    <x v="421"/>
    <x v="1"/>
    <n v="9.1999999999999993"/>
    <n v="1.2"/>
    <n v="2327"/>
    <s v="Labor"/>
    <n v="1279.04"/>
    <n v="3.9"/>
    <x v="13"/>
    <x v="1"/>
    <x v="4"/>
    <n v="1279.04"/>
    <n v="1047.96"/>
    <n v="0.55000000000000004"/>
    <n v="1"/>
  </r>
  <r>
    <x v="2625"/>
    <d v="2025-05-12T00:00:00"/>
    <d v="2025-05-14T07:12:00"/>
    <x v="2"/>
    <s v="56+"/>
    <s v="Female"/>
    <x v="0"/>
    <s v="Respiratory"/>
    <x v="0"/>
    <n v="2.2999999999999998"/>
    <s v="No"/>
    <n v="73"/>
    <x v="308"/>
    <x v="0"/>
    <n v="13.9"/>
    <n v="1.9"/>
    <n v="5603.24"/>
    <s v="Supplies"/>
    <n v="3348.59"/>
    <n v="3"/>
    <x v="16"/>
    <x v="1"/>
    <x v="0"/>
    <n v="3348.59"/>
    <n v="2254.65"/>
    <n v="0.59799999999999998"/>
    <n v="0"/>
  </r>
  <r>
    <x v="2626"/>
    <d v="2025-02-03T00:00:00"/>
    <d v="2025-02-05T00:00:00"/>
    <x v="1"/>
    <s v="18-35"/>
    <s v="Female"/>
    <x v="2"/>
    <s v="Infection"/>
    <x v="2"/>
    <n v="2"/>
    <s v="No"/>
    <n v="71"/>
    <x v="464"/>
    <x v="0"/>
    <n v="8"/>
    <n v="0"/>
    <n v="2257.42"/>
    <s v="Labor"/>
    <n v="1350.06"/>
    <n v="3.9"/>
    <x v="13"/>
    <x v="1"/>
    <x v="0"/>
    <n v="1350.06"/>
    <n v="907.36"/>
    <n v="0.59799999999999998"/>
    <n v="0"/>
  </r>
  <r>
    <x v="2627"/>
    <d v="2025-01-15T00:00:00"/>
    <d v="2025-01-19T00:00:00"/>
    <x v="6"/>
    <s v="18-35"/>
    <s v="Female"/>
    <x v="1"/>
    <s v="Injury"/>
    <x v="0"/>
    <n v="4"/>
    <s v="Yes"/>
    <n v="89"/>
    <x v="114"/>
    <x v="1"/>
    <n v="13.2"/>
    <n v="1.2"/>
    <n v="3440.65"/>
    <s v="Labor"/>
    <n v="1715.01"/>
    <n v="2.9"/>
    <x v="22"/>
    <x v="1"/>
    <x v="1"/>
    <n v="1715.01"/>
    <n v="1725.64"/>
    <n v="0.498"/>
    <n v="1"/>
  </r>
  <r>
    <x v="2628"/>
    <d v="2025-03-25T00:00:00"/>
    <d v="2025-03-28T00:00:00"/>
    <x v="4"/>
    <s v="18-35"/>
    <s v="Male"/>
    <x v="2"/>
    <s v="Respiratory"/>
    <x v="0"/>
    <n v="3"/>
    <s v="Yes"/>
    <n v="79"/>
    <x v="709"/>
    <x v="0"/>
    <n v="10.6"/>
    <n v="0.6"/>
    <n v="14840.93"/>
    <s v="Labor"/>
    <n v="10229.1"/>
    <n v="3.6"/>
    <x v="23"/>
    <x v="1"/>
    <x v="1"/>
    <n v="10229.1"/>
    <n v="4611.83"/>
    <n v="0.68899999999999995"/>
    <n v="1"/>
  </r>
  <r>
    <x v="2629"/>
    <d v="2026-03-09T00:00:00"/>
    <d v="2026-03-13T09:36:00"/>
    <x v="6"/>
    <s v="18-35"/>
    <s v="Male"/>
    <x v="0"/>
    <s v="Injury"/>
    <x v="0"/>
    <n v="4.4000000000000004"/>
    <s v="Yes"/>
    <n v="81"/>
    <x v="458"/>
    <x v="2"/>
    <n v="11.2"/>
    <n v="3.2"/>
    <n v="4217.49"/>
    <s v="Labor"/>
    <n v="2939.09"/>
    <n v="2.5"/>
    <x v="15"/>
    <x v="0"/>
    <x v="4"/>
    <n v="2939.09"/>
    <n v="1278.4000000000001"/>
    <n v="0.69699999999999995"/>
    <n v="1"/>
  </r>
  <r>
    <x v="2630"/>
    <d v="2026-07-01T00:00:00"/>
    <d v="2026-07-02T02:24:00"/>
    <x v="0"/>
    <s v="0-17"/>
    <s v="Female"/>
    <x v="0"/>
    <s v="Respiratory"/>
    <x v="1"/>
    <n v="1.1000000000000001"/>
    <s v="Yes"/>
    <n v="65"/>
    <x v="675"/>
    <x v="1"/>
    <n v="9.4"/>
    <n v="1.4"/>
    <n v="6908.28"/>
    <s v="Supplies"/>
    <n v="4746.0200000000004"/>
    <n v="3.9"/>
    <x v="1"/>
    <x v="0"/>
    <x v="2"/>
    <n v="4746.0200000000004"/>
    <n v="2162.2600000000002"/>
    <n v="0.68700000000000006"/>
    <n v="1"/>
  </r>
  <r>
    <x v="2631"/>
    <d v="2025-08-13T00:00:00"/>
    <d v="2025-08-15T14:24:00"/>
    <x v="1"/>
    <s v="18-35"/>
    <s v="Male"/>
    <x v="0"/>
    <s v="Infection"/>
    <x v="1"/>
    <n v="2.6"/>
    <s v="Yes"/>
    <n v="90"/>
    <x v="252"/>
    <x v="1"/>
    <n v="9.1"/>
    <n v="1.1000000000000001"/>
    <n v="2448.31"/>
    <s v="Supplies"/>
    <n v="1517.57"/>
    <n v="3.2"/>
    <x v="14"/>
    <x v="1"/>
    <x v="1"/>
    <n v="1517.57"/>
    <n v="930.74"/>
    <n v="0.62"/>
    <n v="1"/>
  </r>
  <r>
    <x v="2632"/>
    <d v="2026-11-03T00:00:00"/>
    <d v="2026-11-06T12:00:00"/>
    <x v="2"/>
    <s v="36-55"/>
    <s v="Female"/>
    <x v="2"/>
    <s v="Injury"/>
    <x v="0"/>
    <n v="3.5"/>
    <s v="No"/>
    <n v="73"/>
    <x v="346"/>
    <x v="1"/>
    <n v="8.9"/>
    <n v="0.9"/>
    <n v="6105.29"/>
    <s v="Labor"/>
    <n v="3778.1"/>
    <n v="3.6"/>
    <x v="18"/>
    <x v="0"/>
    <x v="1"/>
    <n v="3778.1"/>
    <n v="2327.19"/>
    <n v="0.61899999999999999"/>
    <n v="0"/>
  </r>
  <r>
    <x v="2633"/>
    <d v="2025-05-18T00:00:00"/>
    <d v="2025-05-20T09:36:00"/>
    <x v="1"/>
    <s v="36-55"/>
    <s v="Male"/>
    <x v="0"/>
    <s v="Injury"/>
    <x v="1"/>
    <n v="2.4"/>
    <s v="No"/>
    <n v="83"/>
    <x v="526"/>
    <x v="1"/>
    <n v="12.2"/>
    <n v="0.2"/>
    <n v="2385.15"/>
    <s v="Labor"/>
    <n v="1240.5899999999999"/>
    <n v="3.8"/>
    <x v="16"/>
    <x v="1"/>
    <x v="6"/>
    <n v="1240.5899999999999"/>
    <n v="1144.56"/>
    <n v="0.52"/>
    <n v="0"/>
  </r>
  <r>
    <x v="2634"/>
    <d v="2025-07-26T00:00:00"/>
    <d v="2025-08-01T14:24:00"/>
    <x v="4"/>
    <s v="0-17"/>
    <s v="Female"/>
    <x v="0"/>
    <s v="Neurological"/>
    <x v="0"/>
    <n v="6.6"/>
    <s v="Yes"/>
    <n v="44"/>
    <x v="96"/>
    <x v="0"/>
    <n v="12.9"/>
    <n v="2.9"/>
    <n v="19482.310000000001"/>
    <s v="Labor"/>
    <n v="11693.53"/>
    <n v="3.5"/>
    <x v="20"/>
    <x v="1"/>
    <x v="6"/>
    <n v="11693.53"/>
    <n v="7788.78"/>
    <n v="0.6"/>
    <n v="1"/>
  </r>
  <r>
    <x v="2635"/>
    <d v="2026-07-15T00:00:00"/>
    <d v="2026-07-15T16:48:00"/>
    <x v="1"/>
    <s v="18-35"/>
    <s v="Female"/>
    <x v="1"/>
    <s v="Cardiac"/>
    <x v="1"/>
    <n v="0.7"/>
    <s v="Yes"/>
    <n v="71"/>
    <x v="508"/>
    <x v="1"/>
    <n v="8"/>
    <n v="0"/>
    <n v="1970.61"/>
    <s v="Supplies"/>
    <n v="1162.24"/>
    <n v="4.5999999999999996"/>
    <x v="1"/>
    <x v="0"/>
    <x v="1"/>
    <n v="1162.24"/>
    <n v="808.37"/>
    <n v="0.59"/>
    <n v="1"/>
  </r>
  <r>
    <x v="2636"/>
    <d v="2026-03-18T00:00:00"/>
    <d v="2026-03-22T02:24:00"/>
    <x v="4"/>
    <s v="36-55"/>
    <s v="Male"/>
    <x v="0"/>
    <s v="Respiratory"/>
    <x v="1"/>
    <n v="4.0999999999999996"/>
    <s v="Yes"/>
    <n v="48"/>
    <x v="558"/>
    <x v="0"/>
    <n v="11.1"/>
    <n v="1.1000000000000001"/>
    <n v="14967.2"/>
    <s v="Supplies"/>
    <n v="9493.82"/>
    <n v="3.9"/>
    <x v="15"/>
    <x v="0"/>
    <x v="1"/>
    <n v="9493.82"/>
    <n v="5473.38"/>
    <n v="0.63400000000000001"/>
    <n v="1"/>
  </r>
  <r>
    <x v="2637"/>
    <d v="2026-10-16T00:00:00"/>
    <d v="2026-10-17T09:36:00"/>
    <x v="6"/>
    <s v="18-35"/>
    <s v="Other"/>
    <x v="3"/>
    <s v="Infection"/>
    <x v="2"/>
    <n v="1.4"/>
    <s v="Yes"/>
    <n v="58"/>
    <x v="653"/>
    <x v="1"/>
    <n v="11.7"/>
    <n v="1.7"/>
    <n v="4482.03"/>
    <s v="Labor"/>
    <n v="2165.7199999999998"/>
    <n v="3.1"/>
    <x v="0"/>
    <x v="0"/>
    <x v="5"/>
    <n v="2165.7199999999998"/>
    <n v="2316.31"/>
    <n v="0.48299999999999998"/>
    <n v="1"/>
  </r>
  <r>
    <x v="2638"/>
    <d v="2025-02-07T00:00:00"/>
    <d v="2025-02-08T14:24:00"/>
    <x v="2"/>
    <s v="36-55"/>
    <s v="Male"/>
    <x v="1"/>
    <s v="General"/>
    <x v="2"/>
    <n v="1.6"/>
    <s v="Yes"/>
    <n v="22"/>
    <x v="105"/>
    <x v="1"/>
    <n v="8"/>
    <n v="0"/>
    <n v="4996.5200000000004"/>
    <s v="Labor"/>
    <n v="2842.84"/>
    <n v="3.9"/>
    <x v="13"/>
    <x v="1"/>
    <x v="5"/>
    <n v="2842.84"/>
    <n v="2153.6799999999998"/>
    <n v="0.56899999999999995"/>
    <n v="1"/>
  </r>
  <r>
    <x v="2639"/>
    <d v="2025-09-13T00:00:00"/>
    <d v="2025-09-17T14:24:00"/>
    <x v="7"/>
    <s v="56+"/>
    <s v="Male"/>
    <x v="1"/>
    <s v="Neurological"/>
    <x v="0"/>
    <n v="4.5999999999999996"/>
    <s v="Yes"/>
    <n v="65"/>
    <x v="176"/>
    <x v="1"/>
    <n v="9.1999999999999993"/>
    <n v="1.2"/>
    <n v="8087.61"/>
    <s v="Labor"/>
    <n v="5233.01"/>
    <n v="3.8"/>
    <x v="3"/>
    <x v="1"/>
    <x v="5"/>
    <n v="5233.01"/>
    <n v="2854.6"/>
    <n v="0.64700000000000002"/>
    <n v="1"/>
  </r>
  <r>
    <x v="2640"/>
    <d v="2026-03-25T00:00:00"/>
    <d v="2026-03-26T07:12:00"/>
    <x v="5"/>
    <s v="0-17"/>
    <s v="Male"/>
    <x v="1"/>
    <s v="Neurological"/>
    <x v="0"/>
    <n v="1.3"/>
    <s v="No"/>
    <n v="64"/>
    <x v="116"/>
    <x v="0"/>
    <n v="9.8000000000000007"/>
    <n v="1.8"/>
    <n v="10311.33"/>
    <s v="Supplies"/>
    <n v="7783.18"/>
    <n v="3.3"/>
    <x v="15"/>
    <x v="0"/>
    <x v="2"/>
    <n v="7783.18"/>
    <n v="2528.15"/>
    <n v="0.755"/>
    <n v="0"/>
  </r>
  <r>
    <x v="2641"/>
    <d v="2026-08-17T00:00:00"/>
    <d v="2026-08-17T21:36:00"/>
    <x v="1"/>
    <s v="18-35"/>
    <s v="Female"/>
    <x v="0"/>
    <s v="Cardiac"/>
    <x v="1"/>
    <n v="0.9"/>
    <s v="No"/>
    <n v="80"/>
    <x v="137"/>
    <x v="1"/>
    <n v="8.9"/>
    <n v="0.9"/>
    <n v="2395.7800000000002"/>
    <s v="Labor"/>
    <n v="1269.8499999999999"/>
    <n v="3.5"/>
    <x v="21"/>
    <x v="0"/>
    <x v="0"/>
    <n v="1269.8499999999999"/>
    <n v="1125.93"/>
    <n v="0.53"/>
    <n v="0"/>
  </r>
  <r>
    <x v="2642"/>
    <d v="2026-12-14T00:00:00"/>
    <d v="2026-12-15T02:24:00"/>
    <x v="1"/>
    <s v="18-35"/>
    <s v="Male"/>
    <x v="0"/>
    <s v="General"/>
    <x v="0"/>
    <n v="1.1000000000000001"/>
    <s v="Yes"/>
    <n v="103"/>
    <x v="419"/>
    <x v="1"/>
    <n v="12.1"/>
    <n v="2.1"/>
    <n v="1337.76"/>
    <s v="Labor"/>
    <n v="772.22"/>
    <n v="3.3"/>
    <x v="2"/>
    <x v="0"/>
    <x v="4"/>
    <n v="772.22"/>
    <n v="565.54"/>
    <n v="0.57699999999999996"/>
    <n v="1"/>
  </r>
  <r>
    <x v="2643"/>
    <d v="2026-05-01T00:00:00"/>
    <d v="2026-05-01T19:12:00"/>
    <x v="3"/>
    <s v="0-17"/>
    <s v="Male"/>
    <x v="0"/>
    <s v="Infection"/>
    <x v="0"/>
    <n v="0.8"/>
    <s v="Yes"/>
    <n v="95"/>
    <x v="663"/>
    <x v="0"/>
    <n v="14.2"/>
    <n v="2.2000000000000002"/>
    <n v="6797.93"/>
    <s v="Labor"/>
    <n v="4247.93"/>
    <n v="3.2"/>
    <x v="11"/>
    <x v="0"/>
    <x v="3"/>
    <n v="4247.93"/>
    <n v="2550"/>
    <n v="0.625"/>
    <n v="1"/>
  </r>
  <r>
    <x v="2644"/>
    <d v="2026-01-22T00:00:00"/>
    <d v="2026-01-23T07:12:00"/>
    <x v="1"/>
    <s v="56+"/>
    <s v="Female"/>
    <x v="0"/>
    <s v="General"/>
    <x v="0"/>
    <n v="1.3"/>
    <s v="No"/>
    <n v="105"/>
    <x v="263"/>
    <x v="0"/>
    <n v="11.8"/>
    <n v="1.8"/>
    <n v="1596.31"/>
    <s v="Labor"/>
    <n v="804.39"/>
    <n v="3.1"/>
    <x v="9"/>
    <x v="0"/>
    <x v="2"/>
    <n v="804.39"/>
    <n v="791.92"/>
    <n v="0.504"/>
    <n v="0"/>
  </r>
  <r>
    <x v="2645"/>
    <d v="2026-07-05T00:00:00"/>
    <d v="2026-07-06T14:24:00"/>
    <x v="1"/>
    <s v="18-35"/>
    <s v="Male"/>
    <x v="0"/>
    <s v="Digestive"/>
    <x v="0"/>
    <n v="1.6"/>
    <s v="Yes"/>
    <n v="90"/>
    <x v="450"/>
    <x v="2"/>
    <n v="12.2"/>
    <n v="2.2000000000000002"/>
    <n v="1979.07"/>
    <s v="Equipment"/>
    <n v="1056.1400000000001"/>
    <n v="2.5"/>
    <x v="1"/>
    <x v="0"/>
    <x v="4"/>
    <n v="1056.1400000000001"/>
    <n v="922.93"/>
    <n v="0.53400000000000003"/>
    <n v="1"/>
  </r>
  <r>
    <x v="2646"/>
    <d v="2025-07-01T00:00:00"/>
    <d v="2025-07-09T02:24:00"/>
    <x v="5"/>
    <s v="36-55"/>
    <s v="Male"/>
    <x v="1"/>
    <s v="Respiratory"/>
    <x v="1"/>
    <n v="8.1"/>
    <s v="No"/>
    <n v="5"/>
    <x v="708"/>
    <x v="1"/>
    <n v="8.6"/>
    <n v="0.6"/>
    <n v="30195.55"/>
    <s v="Equipment"/>
    <n v="21716.9"/>
    <n v="4.4000000000000004"/>
    <x v="20"/>
    <x v="1"/>
    <x v="1"/>
    <n v="21716.9"/>
    <n v="8478.65"/>
    <n v="0.71899999999999997"/>
    <n v="0"/>
  </r>
  <r>
    <x v="2647"/>
    <d v="2025-05-06T00:00:00"/>
    <d v="2025-05-14T00:00:00"/>
    <x v="5"/>
    <s v="56+"/>
    <s v="Male"/>
    <x v="0"/>
    <s v="Injury"/>
    <x v="0"/>
    <n v="8"/>
    <s v="Yes"/>
    <n v="59"/>
    <x v="536"/>
    <x v="1"/>
    <n v="9.6999999999999993"/>
    <n v="1.7"/>
    <n v="26673.1"/>
    <s v="Supplies"/>
    <n v="17749.54"/>
    <n v="3.5"/>
    <x v="16"/>
    <x v="1"/>
    <x v="0"/>
    <n v="17749.54"/>
    <n v="8923.56"/>
    <n v="0.66500000000000004"/>
    <n v="1"/>
  </r>
  <r>
    <x v="2648"/>
    <d v="2026-06-21T00:00:00"/>
    <d v="2026-06-23T02:24:00"/>
    <x v="6"/>
    <s v="0-17"/>
    <s v="Male"/>
    <x v="0"/>
    <s v="Cardiac"/>
    <x v="2"/>
    <n v="2.1"/>
    <s v="Yes"/>
    <n v="21"/>
    <x v="154"/>
    <x v="1"/>
    <n v="8.1"/>
    <n v="0.1"/>
    <n v="3140.64"/>
    <s v="Labor"/>
    <n v="1728.37"/>
    <n v="3.9"/>
    <x v="17"/>
    <x v="0"/>
    <x v="4"/>
    <n v="1728.37"/>
    <n v="1412.27"/>
    <n v="0.55000000000000004"/>
    <n v="1"/>
  </r>
  <r>
    <x v="2649"/>
    <d v="2026-07-20T00:00:00"/>
    <d v="2026-07-22T19:12:00"/>
    <x v="5"/>
    <s v="18-35"/>
    <s v="Male"/>
    <x v="1"/>
    <s v="Injury"/>
    <x v="1"/>
    <n v="2.8"/>
    <s v="No"/>
    <n v="21"/>
    <x v="57"/>
    <x v="1"/>
    <n v="12.4"/>
    <n v="2.4"/>
    <n v="22813.7"/>
    <s v="Labor"/>
    <n v="19842.150000000001"/>
    <n v="3.7"/>
    <x v="1"/>
    <x v="0"/>
    <x v="4"/>
    <n v="19842.150000000001"/>
    <n v="2971.55"/>
    <n v="0.87"/>
    <n v="0"/>
  </r>
  <r>
    <x v="2650"/>
    <d v="2025-08-05T00:00:00"/>
    <d v="2025-08-05T04:48:00"/>
    <x v="0"/>
    <s v="56+"/>
    <s v="Male"/>
    <x v="0"/>
    <s v="Neurological"/>
    <x v="1"/>
    <n v="0.2"/>
    <s v="No"/>
    <n v="74"/>
    <x v="585"/>
    <x v="1"/>
    <n v="10.5"/>
    <n v="0.5"/>
    <n v="12061.73"/>
    <s v="Supplies"/>
    <n v="6508.11"/>
    <n v="3.9"/>
    <x v="14"/>
    <x v="1"/>
    <x v="0"/>
    <n v="6508.11"/>
    <n v="5553.62"/>
    <n v="0.54"/>
    <n v="0"/>
  </r>
  <r>
    <x v="2651"/>
    <d v="2025-09-27T00:00:00"/>
    <d v="2025-09-29T21:36:00"/>
    <x v="7"/>
    <s v="56+"/>
    <s v="Male"/>
    <x v="0"/>
    <s v="Injury"/>
    <x v="0"/>
    <n v="2.9"/>
    <s v="Yes"/>
    <n v="66"/>
    <x v="213"/>
    <x v="2"/>
    <n v="14"/>
    <n v="2"/>
    <n v="11883.72"/>
    <s v="Labor"/>
    <n v="8383.7199999999993"/>
    <n v="3.2"/>
    <x v="3"/>
    <x v="1"/>
    <x v="5"/>
    <n v="8383.7199999999993"/>
    <n v="3500"/>
    <n v="0.70499999999999996"/>
    <n v="1"/>
  </r>
  <r>
    <x v="2652"/>
    <d v="2026-08-09T00:00:00"/>
    <d v="2026-08-11T00:00:00"/>
    <x v="2"/>
    <s v="18-35"/>
    <s v="Male"/>
    <x v="0"/>
    <s v="Respiratory"/>
    <x v="0"/>
    <n v="2"/>
    <s v="No"/>
    <n v="57"/>
    <x v="710"/>
    <x v="0"/>
    <n v="9.6999999999999993"/>
    <n v="1.7"/>
    <n v="4272.22"/>
    <s v="Labor"/>
    <n v="2608.19"/>
    <n v="3.5"/>
    <x v="21"/>
    <x v="0"/>
    <x v="4"/>
    <n v="2608.19"/>
    <n v="1664.03"/>
    <n v="0.61"/>
    <n v="0"/>
  </r>
  <r>
    <x v="2653"/>
    <d v="2025-04-11T00:00:00"/>
    <d v="2025-04-14T00:00:00"/>
    <x v="2"/>
    <s v="18-35"/>
    <s v="Male"/>
    <x v="1"/>
    <s v="Digestive"/>
    <x v="1"/>
    <n v="3"/>
    <s v="Yes"/>
    <n v="35"/>
    <x v="92"/>
    <x v="1"/>
    <n v="10.9"/>
    <n v="0.9"/>
    <n v="6191.76"/>
    <s v="Labor"/>
    <n v="3198.41"/>
    <n v="3.9"/>
    <x v="10"/>
    <x v="1"/>
    <x v="3"/>
    <n v="3198.41"/>
    <n v="2993.35"/>
    <n v="0.51700000000000002"/>
    <n v="1"/>
  </r>
  <r>
    <x v="2654"/>
    <d v="2026-10-08T00:00:00"/>
    <d v="2026-10-11T07:12:00"/>
    <x v="5"/>
    <s v="56+"/>
    <s v="Female"/>
    <x v="2"/>
    <s v="Respiratory"/>
    <x v="1"/>
    <n v="3.3"/>
    <s v="No"/>
    <n v="20"/>
    <x v="86"/>
    <x v="1"/>
    <n v="8.1"/>
    <n v="0.1"/>
    <n v="26861.24"/>
    <s v="Labor"/>
    <n v="20433.759999999998"/>
    <n v="5"/>
    <x v="0"/>
    <x v="0"/>
    <x v="2"/>
    <n v="20433.759999999998"/>
    <n v="6427.48"/>
    <n v="0.76100000000000001"/>
    <n v="0"/>
  </r>
  <r>
    <x v="2655"/>
    <d v="2026-01-11T00:00:00"/>
    <d v="2026-01-17T14:24:00"/>
    <x v="7"/>
    <s v="18-35"/>
    <s v="Female"/>
    <x v="2"/>
    <s v="Digestive"/>
    <x v="1"/>
    <n v="6.6"/>
    <s v="No"/>
    <n v="27"/>
    <x v="357"/>
    <x v="1"/>
    <n v="11.6"/>
    <n v="1.6"/>
    <n v="15917.68"/>
    <s v="Labor"/>
    <n v="9909.93"/>
    <n v="3.6"/>
    <x v="9"/>
    <x v="0"/>
    <x v="6"/>
    <n v="9909.93"/>
    <n v="6007.75"/>
    <n v="0.623"/>
    <n v="0"/>
  </r>
  <r>
    <x v="2656"/>
    <d v="2025-04-23T00:00:00"/>
    <d v="2025-04-23T19:12:00"/>
    <x v="2"/>
    <s v="0-17"/>
    <s v="Male"/>
    <x v="0"/>
    <s v="Injury"/>
    <x v="0"/>
    <n v="0.8"/>
    <s v="Yes"/>
    <n v="95"/>
    <x v="454"/>
    <x v="1"/>
    <n v="9"/>
    <n v="1"/>
    <n v="3239.28"/>
    <s v="Supplies"/>
    <n v="2145.44"/>
    <n v="3.2"/>
    <x v="10"/>
    <x v="1"/>
    <x v="1"/>
    <n v="2145.44"/>
    <n v="1093.8399999999999"/>
    <n v="0.66200000000000003"/>
    <n v="1"/>
  </r>
  <r>
    <x v="2657"/>
    <d v="2025-10-20T00:00:00"/>
    <d v="2025-10-20T16:48:00"/>
    <x v="1"/>
    <s v="18-35"/>
    <s v="Female"/>
    <x v="3"/>
    <s v="Injury"/>
    <x v="1"/>
    <n v="0.7"/>
    <s v="Yes"/>
    <n v="65"/>
    <x v="345"/>
    <x v="0"/>
    <n v="9.4"/>
    <n v="1.4"/>
    <n v="2116.2399999999998"/>
    <s v="Labor"/>
    <n v="1311.28"/>
    <n v="3.3"/>
    <x v="8"/>
    <x v="1"/>
    <x v="4"/>
    <n v="1311.28"/>
    <n v="804.96"/>
    <n v="0.62"/>
    <n v="1"/>
  </r>
  <r>
    <x v="2658"/>
    <d v="2025-01-27T00:00:00"/>
    <d v="2025-01-27T21:36:00"/>
    <x v="1"/>
    <s v="18-35"/>
    <s v="Female"/>
    <x v="0"/>
    <s v="Cardiac"/>
    <x v="1"/>
    <n v="0.9"/>
    <s v="Yes"/>
    <n v="89"/>
    <x v="199"/>
    <x v="1"/>
    <n v="14.9"/>
    <n v="2.9"/>
    <n v="1796.75"/>
    <s v="Equipment"/>
    <n v="1063.28"/>
    <n v="3"/>
    <x v="22"/>
    <x v="1"/>
    <x v="4"/>
    <n v="1063.28"/>
    <n v="733.47"/>
    <n v="0.59199999999999997"/>
    <n v="1"/>
  </r>
  <r>
    <x v="2659"/>
    <d v="2025-01-21T00:00:00"/>
    <d v="2025-01-22T09:36:00"/>
    <x v="1"/>
    <s v="0-17"/>
    <s v="Female"/>
    <x v="1"/>
    <s v="Digestive"/>
    <x v="1"/>
    <n v="1.4"/>
    <s v="Yes"/>
    <n v="57"/>
    <x v="646"/>
    <x v="1"/>
    <n v="11.1"/>
    <n v="1.1000000000000001"/>
    <n v="2070.91"/>
    <s v="Labor"/>
    <n v="1163.05"/>
    <n v="3.7"/>
    <x v="22"/>
    <x v="1"/>
    <x v="1"/>
    <n v="1163.05"/>
    <n v="907.86"/>
    <n v="0.56200000000000006"/>
    <n v="1"/>
  </r>
  <r>
    <x v="2660"/>
    <d v="2025-04-23T00:00:00"/>
    <d v="2025-05-01T04:48:00"/>
    <x v="5"/>
    <s v="36-55"/>
    <s v="Male"/>
    <x v="3"/>
    <s v="Respiratory"/>
    <x v="1"/>
    <n v="8.1999999999999993"/>
    <s v="Yes"/>
    <n v="35"/>
    <x v="606"/>
    <x v="1"/>
    <n v="10"/>
    <n v="0"/>
    <n v="27922.720000000001"/>
    <s v="Labor"/>
    <n v="22062.720000000001"/>
    <n v="3.6"/>
    <x v="10"/>
    <x v="1"/>
    <x v="2"/>
    <n v="22062.720000000001"/>
    <n v="5860"/>
    <n v="0.79"/>
    <n v="1"/>
  </r>
  <r>
    <x v="2661"/>
    <d v="2026-03-14T00:00:00"/>
    <d v="2026-03-21T21:36:00"/>
    <x v="4"/>
    <s v="56+"/>
    <s v="Female"/>
    <x v="2"/>
    <s v="Injury"/>
    <x v="2"/>
    <n v="7.9"/>
    <s v="Yes"/>
    <n v="63"/>
    <x v="78"/>
    <x v="0"/>
    <n v="8.9"/>
    <n v="0.9"/>
    <n v="21324.05"/>
    <s v="Supplies"/>
    <n v="13572.28"/>
    <n v="4.3"/>
    <x v="15"/>
    <x v="0"/>
    <x v="5"/>
    <n v="13572.28"/>
    <n v="7751.77"/>
    <n v="0.63600000000000001"/>
    <n v="1"/>
  </r>
  <r>
    <x v="2662"/>
    <d v="2026-03-17T00:00:00"/>
    <d v="2026-03-24T04:48:00"/>
    <x v="4"/>
    <s v="36-55"/>
    <s v="Male"/>
    <x v="2"/>
    <s v="Infection"/>
    <x v="1"/>
    <n v="7.2"/>
    <s v="No"/>
    <n v="60"/>
    <x v="558"/>
    <x v="2"/>
    <n v="12.8"/>
    <n v="0.8"/>
    <n v="18143.509999999998"/>
    <s v="Labor"/>
    <n v="10450.459999999999"/>
    <n v="3.3"/>
    <x v="15"/>
    <x v="0"/>
    <x v="1"/>
    <n v="10450.459999999999"/>
    <n v="7693.05"/>
    <n v="0.57599999999999996"/>
    <n v="0"/>
  </r>
  <r>
    <x v="2663"/>
    <d v="2025-12-26T00:00:00"/>
    <d v="2025-12-29T02:24:00"/>
    <x v="3"/>
    <s v="0-17"/>
    <s v="Female"/>
    <x v="0"/>
    <s v="Cardiac"/>
    <x v="0"/>
    <n v="3.1"/>
    <s v="Yes"/>
    <n v="78"/>
    <x v="305"/>
    <x v="1"/>
    <n v="8.8000000000000007"/>
    <n v="0.8"/>
    <n v="11154.96"/>
    <s v="Labor"/>
    <n v="5424.07"/>
    <n v="3.1"/>
    <x v="7"/>
    <x v="1"/>
    <x v="5"/>
    <n v="5424.07"/>
    <n v="5730.89"/>
    <n v="0.48599999999999999"/>
    <n v="1"/>
  </r>
  <r>
    <x v="2664"/>
    <d v="2025-08-29T00:00:00"/>
    <d v="2025-09-03T16:48:00"/>
    <x v="7"/>
    <s v="36-55"/>
    <s v="Male"/>
    <x v="0"/>
    <s v="Cardiac"/>
    <x v="1"/>
    <n v="5.7"/>
    <s v="Yes"/>
    <n v="52"/>
    <x v="335"/>
    <x v="2"/>
    <n v="8"/>
    <n v="0"/>
    <n v="13339.95"/>
    <s v="Labor"/>
    <n v="7281.48"/>
    <n v="4.2"/>
    <x v="14"/>
    <x v="1"/>
    <x v="5"/>
    <n v="7281.48"/>
    <n v="6058.47"/>
    <n v="0.54600000000000004"/>
    <n v="1"/>
  </r>
  <r>
    <x v="2665"/>
    <d v="2026-03-19T00:00:00"/>
    <d v="2026-03-19T21:36:00"/>
    <x v="1"/>
    <s v="36-55"/>
    <s v="Male"/>
    <x v="1"/>
    <s v="General"/>
    <x v="1"/>
    <n v="0.9"/>
    <s v="Yes"/>
    <n v="71"/>
    <x v="684"/>
    <x v="1"/>
    <n v="10.199999999999999"/>
    <n v="2.2000000000000002"/>
    <n v="1881.55"/>
    <s v="Labor"/>
    <n v="1181.95"/>
    <n v="3.3"/>
    <x v="15"/>
    <x v="0"/>
    <x v="3"/>
    <n v="1181.95"/>
    <n v="699.6"/>
    <n v="0.628"/>
    <n v="1"/>
  </r>
  <r>
    <x v="2666"/>
    <d v="2026-07-14T00:00:00"/>
    <d v="2026-07-14T21:36:00"/>
    <x v="7"/>
    <s v="0-17"/>
    <s v="Female"/>
    <x v="0"/>
    <s v="Cardiac"/>
    <x v="0"/>
    <n v="0.9"/>
    <s v="Yes"/>
    <n v="67"/>
    <x v="508"/>
    <x v="1"/>
    <n v="9.1"/>
    <n v="1.1000000000000001"/>
    <n v="10237.02"/>
    <s v="Supplies"/>
    <n v="6123.85"/>
    <n v="3.5"/>
    <x v="1"/>
    <x v="0"/>
    <x v="1"/>
    <n v="6123.85"/>
    <n v="4113.17"/>
    <n v="0.59799999999999998"/>
    <n v="1"/>
  </r>
  <r>
    <x v="2667"/>
    <d v="2025-05-16T00:00:00"/>
    <d v="2025-05-16T14:24:00"/>
    <x v="6"/>
    <s v="0-17"/>
    <s v="Female"/>
    <x v="3"/>
    <s v="Cardiac"/>
    <x v="0"/>
    <n v="0.6"/>
    <s v="Yes"/>
    <n v="70"/>
    <x v="242"/>
    <x v="1"/>
    <n v="9.1"/>
    <n v="1.1000000000000001"/>
    <n v="3394.33"/>
    <s v="Labor"/>
    <n v="1777.54"/>
    <n v="3.3"/>
    <x v="16"/>
    <x v="1"/>
    <x v="5"/>
    <n v="1777.54"/>
    <n v="1616.79"/>
    <n v="0.52400000000000002"/>
    <n v="1"/>
  </r>
  <r>
    <x v="2668"/>
    <d v="2026-03-07T00:00:00"/>
    <d v="2026-03-09T07:12:00"/>
    <x v="2"/>
    <s v="18-35"/>
    <s v="Female"/>
    <x v="2"/>
    <s v="Digestive"/>
    <x v="1"/>
    <n v="2.2999999999999998"/>
    <s v="Yes"/>
    <n v="19"/>
    <x v="697"/>
    <x v="2"/>
    <n v="11.6"/>
    <n v="1.6"/>
    <n v="5670.35"/>
    <s v="Labor"/>
    <n v="3198"/>
    <n v="4.0999999999999996"/>
    <x v="15"/>
    <x v="0"/>
    <x v="6"/>
    <n v="3198"/>
    <n v="2472.35"/>
    <n v="0.56399999999999995"/>
    <n v="1"/>
  </r>
  <r>
    <x v="2669"/>
    <d v="2025-05-07T00:00:00"/>
    <d v="2025-05-08T14:24:00"/>
    <x v="0"/>
    <s v="18-35"/>
    <s v="Male"/>
    <x v="2"/>
    <s v="Digestive"/>
    <x v="1"/>
    <n v="1.6"/>
    <s v="No"/>
    <n v="32"/>
    <x v="302"/>
    <x v="0"/>
    <n v="8"/>
    <n v="0"/>
    <n v="8840.15"/>
    <s v="Labor"/>
    <n v="6009.24"/>
    <n v="4.5999999999999996"/>
    <x v="16"/>
    <x v="1"/>
    <x v="2"/>
    <n v="6009.24"/>
    <n v="2830.91"/>
    <n v="0.68"/>
    <n v="0"/>
  </r>
  <r>
    <x v="2670"/>
    <d v="2025-05-27T00:00:00"/>
    <d v="2025-05-28T00:00:00"/>
    <x v="1"/>
    <s v="56+"/>
    <s v="Male"/>
    <x v="2"/>
    <s v="Injury"/>
    <x v="2"/>
    <n v="1"/>
    <s v="No"/>
    <n v="78"/>
    <x v="339"/>
    <x v="1"/>
    <n v="10.9"/>
    <n v="0.9"/>
    <n v="2460.42"/>
    <s v="Labor"/>
    <n v="1520.54"/>
    <n v="3.5"/>
    <x v="16"/>
    <x v="1"/>
    <x v="1"/>
    <n v="1520.54"/>
    <n v="939.88"/>
    <n v="0.61799999999999999"/>
    <n v="0"/>
  </r>
  <r>
    <x v="2671"/>
    <d v="2025-07-25T00:00:00"/>
    <d v="2025-07-26T19:12:00"/>
    <x v="1"/>
    <s v="36-55"/>
    <s v="Female"/>
    <x v="0"/>
    <s v="Neurological"/>
    <x v="1"/>
    <n v="1.8"/>
    <s v="Yes"/>
    <n v="39"/>
    <x v="175"/>
    <x v="0"/>
    <n v="13.3"/>
    <n v="1.3"/>
    <n v="2480.5"/>
    <s v="Supplies"/>
    <n v="1462.8"/>
    <n v="3.6"/>
    <x v="20"/>
    <x v="1"/>
    <x v="3"/>
    <n v="1462.8"/>
    <n v="1017.7"/>
    <n v="0.59"/>
    <n v="1"/>
  </r>
  <r>
    <x v="2672"/>
    <d v="2025-04-26T00:00:00"/>
    <d v="2025-04-26T19:12:00"/>
    <x v="1"/>
    <s v="18-35"/>
    <s v="Female"/>
    <x v="0"/>
    <s v="General"/>
    <x v="0"/>
    <n v="0.8"/>
    <s v="No"/>
    <n v="70"/>
    <x v="275"/>
    <x v="0"/>
    <n v="13.9"/>
    <n v="1.9"/>
    <n v="1939.58"/>
    <s v="Equipment"/>
    <n v="1055.1600000000001"/>
    <n v="3.8"/>
    <x v="10"/>
    <x v="1"/>
    <x v="6"/>
    <n v="1055.1600000000001"/>
    <n v="884.42"/>
    <n v="0.54400000000000004"/>
    <n v="0"/>
  </r>
  <r>
    <x v="2673"/>
    <d v="2026-05-23T00:00:00"/>
    <d v="2026-05-23T07:12:00"/>
    <x v="6"/>
    <s v="36-55"/>
    <s v="Female"/>
    <x v="0"/>
    <s v="Infection"/>
    <x v="1"/>
    <n v="0.3"/>
    <s v="Yes"/>
    <n v="67"/>
    <x v="556"/>
    <x v="1"/>
    <n v="9"/>
    <n v="1"/>
    <n v="3583.61"/>
    <s v="Supplies"/>
    <n v="1958.68"/>
    <n v="3.7"/>
    <x v="11"/>
    <x v="0"/>
    <x v="6"/>
    <n v="1958.68"/>
    <n v="1624.93"/>
    <n v="0.54700000000000004"/>
    <n v="1"/>
  </r>
  <r>
    <x v="2674"/>
    <d v="2026-11-07T00:00:00"/>
    <d v="2026-11-15T12:00:00"/>
    <x v="5"/>
    <s v="18-35"/>
    <s v="Female"/>
    <x v="0"/>
    <s v="Neurological"/>
    <x v="1"/>
    <n v="8.5"/>
    <s v="Yes"/>
    <n v="53"/>
    <x v="486"/>
    <x v="0"/>
    <n v="13.9"/>
    <n v="1.9"/>
    <n v="28758.38"/>
    <s v="Labor"/>
    <n v="20477.7"/>
    <n v="3.5"/>
    <x v="18"/>
    <x v="0"/>
    <x v="6"/>
    <n v="20477.7"/>
    <n v="8280.68"/>
    <n v="0.71199999999999997"/>
    <n v="1"/>
  </r>
  <r>
    <x v="2675"/>
    <d v="2026-09-08T00:00:00"/>
    <d v="2026-09-10T00:00:00"/>
    <x v="2"/>
    <s v="18-35"/>
    <s v="Male"/>
    <x v="3"/>
    <s v="Neurological"/>
    <x v="0"/>
    <n v="2"/>
    <s v="Yes"/>
    <n v="55"/>
    <x v="66"/>
    <x v="0"/>
    <n v="14.1"/>
    <n v="2.1"/>
    <n v="5519.02"/>
    <s v="Equipment"/>
    <n v="2959.97"/>
    <n v="3.5"/>
    <x v="19"/>
    <x v="0"/>
    <x v="0"/>
    <n v="2959.97"/>
    <n v="2559.0500000000002"/>
    <n v="0.53600000000000003"/>
    <n v="1"/>
  </r>
  <r>
    <x v="2676"/>
    <d v="2025-08-28T00:00:00"/>
    <d v="2025-08-31T16:48:00"/>
    <x v="4"/>
    <s v="18-35"/>
    <s v="Male"/>
    <x v="0"/>
    <s v="Injury"/>
    <x v="0"/>
    <n v="3.7"/>
    <s v="Yes"/>
    <n v="103"/>
    <x v="522"/>
    <x v="0"/>
    <n v="8"/>
    <n v="0"/>
    <n v="16885.7"/>
    <s v="Supplies"/>
    <n v="11032.59"/>
    <n v="3.9"/>
    <x v="14"/>
    <x v="1"/>
    <x v="3"/>
    <n v="11032.59"/>
    <n v="5853.11"/>
    <n v="0.65300000000000002"/>
    <n v="1"/>
  </r>
  <r>
    <x v="2677"/>
    <d v="2026-02-07T00:00:00"/>
    <d v="2026-02-19T19:12:00"/>
    <x v="3"/>
    <s v="36-55"/>
    <s v="Male"/>
    <x v="2"/>
    <s v="Cardiac"/>
    <x v="0"/>
    <n v="12.8"/>
    <s v="Yes"/>
    <n v="94"/>
    <x v="189"/>
    <x v="2"/>
    <n v="11"/>
    <n v="1"/>
    <n v="16309.6"/>
    <s v="Supplies"/>
    <n v="8859.26"/>
    <n v="3.5"/>
    <x v="5"/>
    <x v="0"/>
    <x v="5"/>
    <n v="8859.26"/>
    <n v="7450.34"/>
    <n v="0.54300000000000004"/>
    <n v="1"/>
  </r>
  <r>
    <x v="2678"/>
    <d v="2026-09-26T00:00:00"/>
    <d v="2026-09-29T12:00:00"/>
    <x v="6"/>
    <s v="0-17"/>
    <s v="Female"/>
    <x v="0"/>
    <s v="Cardiac"/>
    <x v="0"/>
    <n v="3.5"/>
    <s v="Yes"/>
    <n v="68"/>
    <x v="650"/>
    <x v="0"/>
    <n v="11.8"/>
    <n v="1.8"/>
    <n v="3557.92"/>
    <s v="Supplies"/>
    <n v="2106.11"/>
    <n v="3.3"/>
    <x v="19"/>
    <x v="0"/>
    <x v="5"/>
    <n v="2106.11"/>
    <n v="1451.81"/>
    <n v="0.59199999999999997"/>
    <n v="1"/>
  </r>
  <r>
    <x v="2679"/>
    <d v="2025-10-23T00:00:00"/>
    <d v="2025-10-25T04:48:00"/>
    <x v="1"/>
    <s v="18-35"/>
    <s v="Female"/>
    <x v="1"/>
    <s v="Injury"/>
    <x v="1"/>
    <n v="2.2000000000000002"/>
    <s v="Yes"/>
    <n v="74"/>
    <x v="397"/>
    <x v="2"/>
    <n v="12.4"/>
    <n v="0.4"/>
    <n v="1766.36"/>
    <s v="Supplies"/>
    <n v="1075.17"/>
    <n v="3.6"/>
    <x v="8"/>
    <x v="1"/>
    <x v="2"/>
    <n v="1075.17"/>
    <n v="691.19"/>
    <n v="0.60899999999999999"/>
    <n v="1"/>
  </r>
  <r>
    <x v="2680"/>
    <d v="2026-02-09T00:00:00"/>
    <d v="2026-02-12T09:36:00"/>
    <x v="4"/>
    <s v="18-35"/>
    <s v="Male"/>
    <x v="2"/>
    <s v="Injury"/>
    <x v="0"/>
    <n v="3.4"/>
    <s v="Yes"/>
    <n v="96"/>
    <x v="333"/>
    <x v="1"/>
    <n v="9.6999999999999993"/>
    <n v="1.7"/>
    <n v="15385.69"/>
    <s v="Supplies"/>
    <n v="11185.9"/>
    <n v="2.8"/>
    <x v="5"/>
    <x v="0"/>
    <x v="4"/>
    <n v="11185.9"/>
    <n v="4199.79"/>
    <n v="0.72699999999999998"/>
    <n v="1"/>
  </r>
  <r>
    <x v="2681"/>
    <d v="2026-08-20T00:00:00"/>
    <d v="2026-09-02T19:12:00"/>
    <x v="4"/>
    <s v="18-35"/>
    <s v="Male"/>
    <x v="2"/>
    <s v="Digestive"/>
    <x v="0"/>
    <n v="13.8"/>
    <s v="Yes"/>
    <n v="99"/>
    <x v="380"/>
    <x v="0"/>
    <n v="10.6"/>
    <n v="2.6"/>
    <n v="24587.49"/>
    <s v="Labor"/>
    <n v="16612.009999999998"/>
    <n v="2.7"/>
    <x v="21"/>
    <x v="0"/>
    <x v="2"/>
    <n v="16612.009999999998"/>
    <n v="7975.48"/>
    <n v="0.67600000000000005"/>
    <n v="1"/>
  </r>
  <r>
    <x v="2682"/>
    <d v="2026-06-03T00:00:00"/>
    <d v="2026-06-03T12:00:00"/>
    <x v="1"/>
    <s v="36-55"/>
    <s v="Male"/>
    <x v="3"/>
    <s v="Respiratory"/>
    <x v="0"/>
    <n v="0.5"/>
    <s v="No"/>
    <n v="112"/>
    <x v="657"/>
    <x v="2"/>
    <n v="11"/>
    <n v="1"/>
    <n v="2269.56"/>
    <s v="Labor"/>
    <n v="1347.5"/>
    <n v="3.1"/>
    <x v="17"/>
    <x v="0"/>
    <x v="1"/>
    <n v="1347.5"/>
    <n v="922.06"/>
    <n v="0.59399999999999997"/>
    <n v="0"/>
  </r>
  <r>
    <x v="2683"/>
    <d v="2025-07-01T00:00:00"/>
    <d v="2025-07-01T21:36:00"/>
    <x v="3"/>
    <s v="56+"/>
    <s v="Male"/>
    <x v="1"/>
    <s v="Cardiac"/>
    <x v="1"/>
    <n v="0.9"/>
    <s v="Yes"/>
    <n v="22"/>
    <x v="593"/>
    <x v="0"/>
    <n v="10.3"/>
    <n v="2.2999999999999998"/>
    <n v="5517.73"/>
    <s v="Equipment"/>
    <n v="3033.96"/>
    <n v="3.8"/>
    <x v="20"/>
    <x v="1"/>
    <x v="0"/>
    <n v="3033.96"/>
    <n v="2483.77"/>
    <n v="0.55000000000000004"/>
    <n v="1"/>
  </r>
  <r>
    <x v="2684"/>
    <d v="2026-04-21T00:00:00"/>
    <d v="2026-05-03T07:12:00"/>
    <x v="3"/>
    <s v="56+"/>
    <s v="Female"/>
    <x v="2"/>
    <s v="Infection"/>
    <x v="0"/>
    <n v="12.3"/>
    <s v="Yes"/>
    <n v="112"/>
    <x v="269"/>
    <x v="1"/>
    <n v="9.5"/>
    <n v="1.5"/>
    <n v="17454.14"/>
    <s v="Labor"/>
    <n v="10422.719999999999"/>
    <n v="3.6"/>
    <x v="12"/>
    <x v="0"/>
    <x v="1"/>
    <n v="10422.719999999999"/>
    <n v="7031.42"/>
    <n v="0.59699999999999998"/>
    <n v="1"/>
  </r>
  <r>
    <x v="2685"/>
    <d v="2025-12-26T00:00:00"/>
    <d v="2025-12-26T12:00:00"/>
    <x v="2"/>
    <s v="36-55"/>
    <s v="Male"/>
    <x v="3"/>
    <s v="Respiratory"/>
    <x v="0"/>
    <n v="0.5"/>
    <s v="Yes"/>
    <n v="108"/>
    <x v="305"/>
    <x v="1"/>
    <n v="12"/>
    <n v="0"/>
    <n v="4452.8100000000004"/>
    <s v="Labor"/>
    <n v="2353.9699999999998"/>
    <n v="3.1"/>
    <x v="7"/>
    <x v="1"/>
    <x v="5"/>
    <n v="2353.9699999999998"/>
    <n v="2098.84"/>
    <n v="0.52900000000000003"/>
    <n v="1"/>
  </r>
  <r>
    <x v="2686"/>
    <d v="2025-11-22T00:00:00"/>
    <d v="2025-11-26T04:48:00"/>
    <x v="5"/>
    <s v="56+"/>
    <s v="Female"/>
    <x v="2"/>
    <s v="Neurological"/>
    <x v="0"/>
    <n v="4.2"/>
    <s v="No"/>
    <n v="16"/>
    <x v="568"/>
    <x v="0"/>
    <n v="11.4"/>
    <n v="1.4"/>
    <n v="19986.310000000001"/>
    <s v="Labor"/>
    <n v="12346.4"/>
    <n v="4.7"/>
    <x v="6"/>
    <x v="1"/>
    <x v="6"/>
    <n v="12346.4"/>
    <n v="7639.91"/>
    <n v="0.61799999999999999"/>
    <n v="0"/>
  </r>
  <r>
    <x v="2687"/>
    <d v="2026-05-29T00:00:00"/>
    <d v="2026-06-03T12:00:00"/>
    <x v="0"/>
    <s v="0-17"/>
    <s v="Female"/>
    <x v="1"/>
    <s v="General"/>
    <x v="0"/>
    <n v="5.5"/>
    <s v="Yes"/>
    <n v="89"/>
    <x v="711"/>
    <x v="1"/>
    <n v="11.7"/>
    <n v="1.7"/>
    <n v="11385.9"/>
    <s v="Labor"/>
    <n v="6991.97"/>
    <n v="3.2"/>
    <x v="11"/>
    <x v="0"/>
    <x v="3"/>
    <n v="6991.97"/>
    <n v="4393.93"/>
    <n v="0.61399999999999999"/>
    <n v="1"/>
  </r>
  <r>
    <x v="2688"/>
    <d v="2025-02-05T00:00:00"/>
    <d v="2025-02-08T00:00:00"/>
    <x v="0"/>
    <s v="18-35"/>
    <s v="Male"/>
    <x v="0"/>
    <s v="Digestive"/>
    <x v="0"/>
    <n v="3"/>
    <s v="Yes"/>
    <n v="117"/>
    <x v="594"/>
    <x v="1"/>
    <n v="14.2"/>
    <n v="2.2000000000000002"/>
    <n v="9822.42"/>
    <s v="Supplies"/>
    <n v="5891.23"/>
    <n v="3"/>
    <x v="13"/>
    <x v="1"/>
    <x v="2"/>
    <n v="5891.23"/>
    <n v="3931.19"/>
    <n v="0.6"/>
    <n v="1"/>
  </r>
  <r>
    <x v="2689"/>
    <d v="2026-01-19T00:00:00"/>
    <d v="2026-01-19T14:24:00"/>
    <x v="1"/>
    <s v="36-55"/>
    <s v="Male"/>
    <x v="0"/>
    <s v="Digestive"/>
    <x v="1"/>
    <n v="0.6"/>
    <s v="No"/>
    <n v="93"/>
    <x v="63"/>
    <x v="2"/>
    <n v="8.8000000000000007"/>
    <n v="0.8"/>
    <n v="2081.89"/>
    <s v="Supplies"/>
    <n v="1283.8699999999999"/>
    <n v="3.7"/>
    <x v="9"/>
    <x v="0"/>
    <x v="0"/>
    <n v="1283.8699999999999"/>
    <n v="798.02"/>
    <n v="0.61699999999999999"/>
    <n v="0"/>
  </r>
  <r>
    <x v="2690"/>
    <d v="2025-12-02T00:00:00"/>
    <d v="2025-12-03T02:24:00"/>
    <x v="1"/>
    <s v="18-35"/>
    <s v="Female"/>
    <x v="3"/>
    <s v="Cardiac"/>
    <x v="0"/>
    <n v="1.1000000000000001"/>
    <s v="No"/>
    <n v="118"/>
    <x v="443"/>
    <x v="1"/>
    <n v="10.7"/>
    <n v="0.7"/>
    <n v="1556.91"/>
    <s v="Supplies"/>
    <n v="813.17"/>
    <n v="3.3"/>
    <x v="7"/>
    <x v="1"/>
    <x v="1"/>
    <n v="813.17"/>
    <n v="743.74"/>
    <n v="0.52200000000000002"/>
    <n v="0"/>
  </r>
  <r>
    <x v="2691"/>
    <d v="2025-04-23T00:00:00"/>
    <d v="2025-04-24T00:00:00"/>
    <x v="1"/>
    <s v="36-55"/>
    <s v="Male"/>
    <x v="0"/>
    <s v="Injury"/>
    <x v="0"/>
    <n v="1"/>
    <s v="No"/>
    <n v="74"/>
    <x v="606"/>
    <x v="1"/>
    <n v="9.6999999999999993"/>
    <n v="1.7"/>
    <n v="1634.73"/>
    <s v="Labor"/>
    <n v="1224.0999999999999"/>
    <n v="3.6"/>
    <x v="10"/>
    <x v="1"/>
    <x v="2"/>
    <n v="1224.0999999999999"/>
    <n v="410.63"/>
    <n v="0.749"/>
    <n v="0"/>
  </r>
  <r>
    <x v="2692"/>
    <d v="2026-07-09T00:00:00"/>
    <d v="2026-07-10T04:48:00"/>
    <x v="1"/>
    <s v="18-35"/>
    <s v="Female"/>
    <x v="0"/>
    <s v="Injury"/>
    <x v="0"/>
    <n v="1.2"/>
    <s v="Yes"/>
    <n v="114"/>
    <x v="206"/>
    <x v="1"/>
    <n v="8.6"/>
    <n v="0.6"/>
    <n v="1899.27"/>
    <s v="Labor"/>
    <n v="1046.8900000000001"/>
    <n v="3.2"/>
    <x v="1"/>
    <x v="0"/>
    <x v="2"/>
    <n v="1046.8900000000001"/>
    <n v="852.38"/>
    <n v="0.55100000000000005"/>
    <n v="1"/>
  </r>
  <r>
    <x v="2693"/>
    <d v="2026-08-20T00:00:00"/>
    <d v="2026-08-26T04:48:00"/>
    <x v="2"/>
    <s v="18-35"/>
    <s v="Female"/>
    <x v="0"/>
    <s v="General"/>
    <x v="2"/>
    <n v="6.2"/>
    <s v="Yes"/>
    <n v="44"/>
    <x v="661"/>
    <x v="2"/>
    <n v="10"/>
    <n v="0"/>
    <n v="6778.19"/>
    <s v="Labor"/>
    <n v="3970.53"/>
    <n v="4.3"/>
    <x v="21"/>
    <x v="0"/>
    <x v="3"/>
    <n v="3970.53"/>
    <n v="2807.66"/>
    <n v="0.58599999999999997"/>
    <n v="1"/>
  </r>
  <r>
    <x v="2694"/>
    <d v="2026-12-02T00:00:00"/>
    <d v="2026-12-06T04:48:00"/>
    <x v="2"/>
    <s v="36-55"/>
    <s v="Male"/>
    <x v="0"/>
    <s v="Injury"/>
    <x v="0"/>
    <n v="4.2"/>
    <s v="No"/>
    <n v="79"/>
    <x v="124"/>
    <x v="1"/>
    <n v="14"/>
    <n v="2"/>
    <n v="6565.86"/>
    <s v="Labor"/>
    <n v="3650.54"/>
    <n v="3.4"/>
    <x v="2"/>
    <x v="0"/>
    <x v="1"/>
    <n v="3650.54"/>
    <n v="2915.32"/>
    <n v="0.55600000000000005"/>
    <n v="0"/>
  </r>
  <r>
    <x v="2695"/>
    <d v="2025-09-03T00:00:00"/>
    <d v="2025-09-03T21:36:00"/>
    <x v="1"/>
    <s v="56+"/>
    <s v="Female"/>
    <x v="0"/>
    <s v="Cardiac"/>
    <x v="2"/>
    <n v="0.9"/>
    <s v="Yes"/>
    <n v="56"/>
    <x v="544"/>
    <x v="1"/>
    <n v="10.4"/>
    <n v="0.4"/>
    <n v="2058.92"/>
    <s v="Equipment"/>
    <n v="1290.26"/>
    <n v="3.3"/>
    <x v="3"/>
    <x v="1"/>
    <x v="2"/>
    <n v="1290.26"/>
    <n v="768.66"/>
    <n v="0.627"/>
    <n v="1"/>
  </r>
  <r>
    <x v="2696"/>
    <d v="2025-03-29T00:00:00"/>
    <d v="2025-04-03T07:12:00"/>
    <x v="4"/>
    <s v="18-35"/>
    <s v="Female"/>
    <x v="2"/>
    <s v="Digestive"/>
    <x v="1"/>
    <n v="5.3"/>
    <s v="No"/>
    <n v="41"/>
    <x v="420"/>
    <x v="1"/>
    <n v="8.4"/>
    <n v="0.4"/>
    <n v="15973.14"/>
    <s v="Supplies"/>
    <n v="10337.379999999999"/>
    <n v="4.5"/>
    <x v="23"/>
    <x v="1"/>
    <x v="5"/>
    <n v="10337.379999999999"/>
    <n v="5635.76"/>
    <n v="0.64700000000000002"/>
    <n v="0"/>
  </r>
  <r>
    <x v="2697"/>
    <d v="2026-12-13T00:00:00"/>
    <d v="2026-12-13T02:24:00"/>
    <x v="1"/>
    <s v="0-17"/>
    <s v="Male"/>
    <x v="3"/>
    <s v="Infection"/>
    <x v="0"/>
    <n v="0.1"/>
    <s v="Yes"/>
    <n v="97"/>
    <x v="419"/>
    <x v="1"/>
    <n v="11.6"/>
    <n v="1.6"/>
    <n v="1903.12"/>
    <s v="Labor"/>
    <n v="991.99"/>
    <n v="3.8"/>
    <x v="2"/>
    <x v="0"/>
    <x v="4"/>
    <n v="991.99"/>
    <n v="911.13"/>
    <n v="0.52100000000000002"/>
    <n v="1"/>
  </r>
  <r>
    <x v="2698"/>
    <d v="2026-06-13T00:00:00"/>
    <d v="2026-06-16T00:00:00"/>
    <x v="7"/>
    <s v="36-55"/>
    <s v="Other"/>
    <x v="0"/>
    <s v="Injury"/>
    <x v="1"/>
    <n v="3"/>
    <s v="Yes"/>
    <n v="38"/>
    <x v="712"/>
    <x v="2"/>
    <n v="9"/>
    <n v="1"/>
    <n v="11331.32"/>
    <s v="Labor"/>
    <n v="5778.87"/>
    <n v="4.4000000000000004"/>
    <x v="17"/>
    <x v="0"/>
    <x v="5"/>
    <n v="5778.87"/>
    <n v="5552.45"/>
    <n v="0.51"/>
    <n v="1"/>
  </r>
  <r>
    <x v="2699"/>
    <d v="2026-12-03T00:00:00"/>
    <d v="2026-12-07T07:12:00"/>
    <x v="7"/>
    <s v="18-35"/>
    <s v="Male"/>
    <x v="1"/>
    <s v="Digestive"/>
    <x v="0"/>
    <n v="4.3"/>
    <s v="Yes"/>
    <n v="67"/>
    <x v="642"/>
    <x v="1"/>
    <n v="9.1"/>
    <n v="1.1000000000000001"/>
    <n v="11727.06"/>
    <s v="Equipment"/>
    <n v="7674.6"/>
    <n v="4"/>
    <x v="2"/>
    <x v="0"/>
    <x v="2"/>
    <n v="7674.6"/>
    <n v="4052.46"/>
    <n v="0.65400000000000003"/>
    <n v="1"/>
  </r>
  <r>
    <x v="2700"/>
    <d v="2025-08-05T00:00:00"/>
    <d v="2025-08-06T02:24:00"/>
    <x v="6"/>
    <s v="18-35"/>
    <s v="Female"/>
    <x v="0"/>
    <s v="Cardiac"/>
    <x v="1"/>
    <n v="1.1000000000000001"/>
    <s v="Yes"/>
    <n v="26"/>
    <x v="396"/>
    <x v="0"/>
    <n v="9.1999999999999993"/>
    <n v="1.2"/>
    <n v="3399.76"/>
    <s v="Labor"/>
    <n v="2070.42"/>
    <n v="4.5"/>
    <x v="14"/>
    <x v="1"/>
    <x v="1"/>
    <n v="2070.42"/>
    <n v="1329.34"/>
    <n v="0.60899999999999999"/>
    <n v="1"/>
  </r>
  <r>
    <x v="2701"/>
    <d v="2026-03-01T00:00:00"/>
    <d v="2026-03-03T09:36:00"/>
    <x v="7"/>
    <s v="18-35"/>
    <s v="Female"/>
    <x v="0"/>
    <s v="Neurological"/>
    <x v="1"/>
    <n v="2.4"/>
    <s v="Yes"/>
    <n v="41"/>
    <x v="250"/>
    <x v="0"/>
    <n v="9.5"/>
    <n v="1.5"/>
    <n v="6882.39"/>
    <s v="Labor"/>
    <n v="4408.6099999999997"/>
    <n v="3.8"/>
    <x v="15"/>
    <x v="0"/>
    <x v="4"/>
    <n v="4408.6099999999997"/>
    <n v="2473.7800000000002"/>
    <n v="0.64100000000000001"/>
    <n v="1"/>
  </r>
  <r>
    <x v="2702"/>
    <d v="2025-04-09T00:00:00"/>
    <d v="2025-04-15T07:12:00"/>
    <x v="3"/>
    <s v="56+"/>
    <s v="Female"/>
    <x v="2"/>
    <s v="Respiratory"/>
    <x v="1"/>
    <n v="6.3"/>
    <s v="Yes"/>
    <n v="38"/>
    <x v="460"/>
    <x v="1"/>
    <n v="8"/>
    <n v="0"/>
    <n v="12716.88"/>
    <s v="Supplies"/>
    <n v="7465.89"/>
    <n v="4.7"/>
    <x v="10"/>
    <x v="1"/>
    <x v="1"/>
    <n v="7465.89"/>
    <n v="5250.99"/>
    <n v="0.58699999999999997"/>
    <n v="1"/>
  </r>
  <r>
    <x v="2703"/>
    <d v="2025-03-22T00:00:00"/>
    <d v="2025-03-22T19:12:00"/>
    <x v="6"/>
    <s v="56+"/>
    <s v="Male"/>
    <x v="1"/>
    <s v="Cardiac"/>
    <x v="0"/>
    <n v="0.8"/>
    <s v="Yes"/>
    <n v="59"/>
    <x v="468"/>
    <x v="1"/>
    <n v="11.8"/>
    <n v="1.8"/>
    <n v="3568.77"/>
    <s v="Equipment"/>
    <n v="1965.85"/>
    <n v="3.7"/>
    <x v="23"/>
    <x v="1"/>
    <x v="5"/>
    <n v="1965.85"/>
    <n v="1602.92"/>
    <n v="0.55100000000000005"/>
    <n v="1"/>
  </r>
  <r>
    <x v="2704"/>
    <d v="2025-07-30T00:00:00"/>
    <d v="2025-08-09T21:36:00"/>
    <x v="5"/>
    <s v="36-55"/>
    <s v="Male"/>
    <x v="0"/>
    <s v="Cardiac"/>
    <x v="1"/>
    <n v="10.9"/>
    <s v="Yes"/>
    <n v="5"/>
    <x v="217"/>
    <x v="1"/>
    <n v="11.2"/>
    <n v="1.2"/>
    <n v="38233.54"/>
    <s v="Labor"/>
    <n v="29311.77"/>
    <n v="4"/>
    <x v="20"/>
    <x v="1"/>
    <x v="2"/>
    <n v="29311.77"/>
    <n v="8921.77"/>
    <n v="0.76700000000000002"/>
    <n v="1"/>
  </r>
  <r>
    <x v="2705"/>
    <d v="2025-10-31T00:00:00"/>
    <d v="2025-11-02T21:36:00"/>
    <x v="1"/>
    <s v="18-35"/>
    <s v="Male"/>
    <x v="0"/>
    <s v="Digestive"/>
    <x v="1"/>
    <n v="2.9"/>
    <s v="Yes"/>
    <n v="84"/>
    <x v="9"/>
    <x v="1"/>
    <n v="8"/>
    <n v="0"/>
    <n v="2030.06"/>
    <s v="Labor"/>
    <n v="1165.1300000000001"/>
    <n v="4"/>
    <x v="8"/>
    <x v="1"/>
    <x v="5"/>
    <n v="1165.1300000000001"/>
    <n v="864.93"/>
    <n v="0.57399999999999995"/>
    <n v="1"/>
  </r>
  <r>
    <x v="2706"/>
    <d v="2025-08-11T00:00:00"/>
    <d v="2025-08-11T19:12:00"/>
    <x v="1"/>
    <s v="18-35"/>
    <s v="Female"/>
    <x v="0"/>
    <s v="Injury"/>
    <x v="0"/>
    <n v="0.8"/>
    <s v="No"/>
    <n v="105"/>
    <x v="331"/>
    <x v="1"/>
    <n v="9.8000000000000007"/>
    <n v="1.8"/>
    <n v="2149.7399999999998"/>
    <s v="Labor"/>
    <n v="1391.9"/>
    <n v="2.9"/>
    <x v="14"/>
    <x v="1"/>
    <x v="0"/>
    <n v="1391.9"/>
    <n v="757.84"/>
    <n v="0.64700000000000002"/>
    <n v="0"/>
  </r>
  <r>
    <x v="2707"/>
    <d v="2026-12-24T00:00:00"/>
    <d v="2026-12-24T12:00:00"/>
    <x v="1"/>
    <s v="0-17"/>
    <s v="Male"/>
    <x v="3"/>
    <s v="General"/>
    <x v="2"/>
    <n v="0.5"/>
    <s v="No"/>
    <n v="52"/>
    <x v="377"/>
    <x v="1"/>
    <n v="9.6"/>
    <n v="1.6"/>
    <n v="1204.21"/>
    <s v="Supplies"/>
    <n v="691.29"/>
    <n v="3.5"/>
    <x v="2"/>
    <x v="0"/>
    <x v="3"/>
    <n v="691.29"/>
    <n v="512.91999999999996"/>
    <n v="0.57399999999999995"/>
    <n v="0"/>
  </r>
  <r>
    <x v="2708"/>
    <d v="2026-06-12T00:00:00"/>
    <d v="2026-06-13T14:24:00"/>
    <x v="2"/>
    <s v="56+"/>
    <s v="Female"/>
    <x v="0"/>
    <s v="Respiratory"/>
    <x v="0"/>
    <n v="1.6"/>
    <s v="Yes"/>
    <n v="89"/>
    <x v="712"/>
    <x v="1"/>
    <n v="9.3000000000000007"/>
    <n v="1.3"/>
    <n v="3388.87"/>
    <s v="Labor"/>
    <n v="1971.92"/>
    <n v="3.1"/>
    <x v="17"/>
    <x v="0"/>
    <x v="5"/>
    <n v="1971.92"/>
    <n v="1416.95"/>
    <n v="0.58199999999999996"/>
    <n v="1"/>
  </r>
  <r>
    <x v="2709"/>
    <d v="2025-02-19T00:00:00"/>
    <d v="2025-02-21T16:48:00"/>
    <x v="1"/>
    <s v="36-55"/>
    <s v="Male"/>
    <x v="2"/>
    <s v="Respiratory"/>
    <x v="2"/>
    <n v="2.7"/>
    <s v="Yes"/>
    <n v="60"/>
    <x v="412"/>
    <x v="2"/>
    <n v="8.1999999999999993"/>
    <n v="0.2"/>
    <n v="2200.6999999999998"/>
    <s v="Labor"/>
    <n v="1325.37"/>
    <n v="4.0999999999999996"/>
    <x v="13"/>
    <x v="1"/>
    <x v="1"/>
    <n v="1325.37"/>
    <n v="875.33"/>
    <n v="0.60199999999999998"/>
    <n v="1"/>
  </r>
  <r>
    <x v="2710"/>
    <d v="2026-12-30T00:00:00"/>
    <d v="2026-12-31T19:12:00"/>
    <x v="4"/>
    <s v="0-17"/>
    <s v="Male"/>
    <x v="1"/>
    <s v="Injury"/>
    <x v="1"/>
    <n v="1.8"/>
    <s v="No"/>
    <n v="81"/>
    <x v="473"/>
    <x v="2"/>
    <n v="13.2"/>
    <n v="1.2"/>
    <n v="11706.93"/>
    <s v="Supplies"/>
    <n v="8704.15"/>
    <n v="3.8"/>
    <x v="2"/>
    <x v="0"/>
    <x v="1"/>
    <n v="8704.15"/>
    <n v="3002.78"/>
    <n v="0.74399999999999999"/>
    <n v="0"/>
  </r>
  <r>
    <x v="2711"/>
    <d v="2025-02-06T00:00:00"/>
    <d v="2025-02-07T12:00:00"/>
    <x v="3"/>
    <s v="36-55"/>
    <s v="Male"/>
    <x v="2"/>
    <s v="Infection"/>
    <x v="1"/>
    <n v="1.5"/>
    <s v="Yes"/>
    <n v="56"/>
    <x v="382"/>
    <x v="1"/>
    <n v="12.4"/>
    <n v="0.4"/>
    <n v="9516.2800000000007"/>
    <s v="Supplies"/>
    <n v="6381.66"/>
    <n v="3.5"/>
    <x v="13"/>
    <x v="1"/>
    <x v="3"/>
    <n v="6381.66"/>
    <n v="3134.62"/>
    <n v="0.67100000000000004"/>
    <n v="1"/>
  </r>
  <r>
    <x v="2712"/>
    <d v="2026-12-15T00:00:00"/>
    <d v="2026-12-15T14:24:00"/>
    <x v="3"/>
    <s v="36-55"/>
    <s v="Female"/>
    <x v="3"/>
    <s v="Cardiac"/>
    <x v="1"/>
    <n v="0.6"/>
    <s v="Yes"/>
    <n v="68"/>
    <x v="173"/>
    <x v="1"/>
    <n v="13.1"/>
    <n v="1.1000000000000001"/>
    <n v="9069.68"/>
    <s v="Labor"/>
    <n v="5415.56"/>
    <n v="3.5"/>
    <x v="2"/>
    <x v="0"/>
    <x v="0"/>
    <n v="5415.56"/>
    <n v="3654.12"/>
    <n v="0.59699999999999998"/>
    <n v="1"/>
  </r>
  <r>
    <x v="2713"/>
    <d v="2026-01-19T00:00:00"/>
    <d v="2026-01-21T16:48:00"/>
    <x v="0"/>
    <s v="56+"/>
    <s v="Female"/>
    <x v="3"/>
    <s v="Injury"/>
    <x v="1"/>
    <n v="2.7"/>
    <s v="Yes"/>
    <n v="58"/>
    <x v="370"/>
    <x v="2"/>
    <n v="9.6"/>
    <n v="1.6"/>
    <n v="11908.47"/>
    <s v="Supplies"/>
    <n v="7235.3"/>
    <n v="3.4"/>
    <x v="9"/>
    <x v="0"/>
    <x v="4"/>
    <n v="7235.3"/>
    <n v="4673.17"/>
    <n v="0.60799999999999998"/>
    <n v="1"/>
  </r>
  <r>
    <x v="2714"/>
    <d v="2026-07-04T00:00:00"/>
    <d v="2026-07-05T04:48:00"/>
    <x v="1"/>
    <s v="56+"/>
    <s v="Male"/>
    <x v="2"/>
    <s v="General"/>
    <x v="0"/>
    <n v="1.2"/>
    <s v="Yes"/>
    <n v="110"/>
    <x v="630"/>
    <x v="0"/>
    <n v="10.8"/>
    <n v="2.8"/>
    <n v="2231.2399999999998"/>
    <s v="Equipment"/>
    <n v="1132.3599999999999"/>
    <n v="2.7"/>
    <x v="1"/>
    <x v="0"/>
    <x v="5"/>
    <n v="1132.3599999999999"/>
    <n v="1098.8800000000001"/>
    <n v="0.50800000000000001"/>
    <n v="1"/>
  </r>
  <r>
    <x v="2715"/>
    <d v="2025-05-26T00:00:00"/>
    <d v="2025-05-28T12:00:00"/>
    <x v="1"/>
    <s v="18-35"/>
    <s v="Female"/>
    <x v="2"/>
    <s v="Digestive"/>
    <x v="1"/>
    <n v="2.5"/>
    <s v="No"/>
    <n v="93"/>
    <x v="41"/>
    <x v="1"/>
    <n v="9.3000000000000007"/>
    <n v="1.3"/>
    <n v="2480.7600000000002"/>
    <s v="Labor"/>
    <n v="1541.85"/>
    <n v="3.8"/>
    <x v="16"/>
    <x v="1"/>
    <x v="0"/>
    <n v="1541.85"/>
    <n v="938.91"/>
    <n v="0.622"/>
    <n v="0"/>
  </r>
  <r>
    <x v="2716"/>
    <d v="2025-03-19T00:00:00"/>
    <d v="2025-03-21T14:24:00"/>
    <x v="7"/>
    <s v="56+"/>
    <s v="Male"/>
    <x v="0"/>
    <s v="Infection"/>
    <x v="0"/>
    <n v="2.6"/>
    <s v="Yes"/>
    <n v="104"/>
    <x v="713"/>
    <x v="0"/>
    <n v="9"/>
    <n v="1"/>
    <n v="8531.11"/>
    <s v="Supplies"/>
    <n v="4376.22"/>
    <n v="3.5"/>
    <x v="23"/>
    <x v="1"/>
    <x v="2"/>
    <n v="4376.22"/>
    <n v="4154.8900000000003"/>
    <n v="0.51300000000000001"/>
    <n v="1"/>
  </r>
  <r>
    <x v="2717"/>
    <d v="2025-04-26T00:00:00"/>
    <d v="2025-05-01T07:12:00"/>
    <x v="0"/>
    <s v="36-55"/>
    <s v="Female"/>
    <x v="3"/>
    <s v="Injury"/>
    <x v="0"/>
    <n v="5.3"/>
    <s v="Yes"/>
    <n v="99"/>
    <x v="509"/>
    <x v="2"/>
    <n v="9.1999999999999993"/>
    <n v="1.2"/>
    <n v="14117.53"/>
    <s v="Labor"/>
    <n v="10338.450000000001"/>
    <n v="2.6"/>
    <x v="10"/>
    <x v="1"/>
    <x v="5"/>
    <n v="10338.450000000001"/>
    <n v="3779.08"/>
    <n v="0.73199999999999998"/>
    <n v="1"/>
  </r>
  <r>
    <x v="2718"/>
    <d v="2026-12-15T00:00:00"/>
    <d v="2026-12-15T14:24:00"/>
    <x v="1"/>
    <s v="18-35"/>
    <s v="Female"/>
    <x v="0"/>
    <s v="Neurological"/>
    <x v="2"/>
    <n v="0.6"/>
    <s v="No"/>
    <n v="83"/>
    <x v="173"/>
    <x v="2"/>
    <n v="8"/>
    <n v="0"/>
    <n v="2358.6799999999998"/>
    <s v="Labor"/>
    <n v="1487.36"/>
    <n v="4.0999999999999996"/>
    <x v="2"/>
    <x v="0"/>
    <x v="0"/>
    <n v="1487.36"/>
    <n v="871.32"/>
    <n v="0.63100000000000001"/>
    <n v="0"/>
  </r>
  <r>
    <x v="2719"/>
    <d v="2026-12-05T00:00:00"/>
    <d v="2026-12-05T09:36:00"/>
    <x v="1"/>
    <s v="36-55"/>
    <s v="Male"/>
    <x v="1"/>
    <s v="Infection"/>
    <x v="0"/>
    <n v="0.4"/>
    <s v="Yes"/>
    <n v="76"/>
    <x v="89"/>
    <x v="1"/>
    <n v="9.3000000000000007"/>
    <n v="1.3"/>
    <n v="1375.22"/>
    <s v="Labor"/>
    <n v="736.08"/>
    <n v="3.5"/>
    <x v="2"/>
    <x v="0"/>
    <x v="5"/>
    <n v="736.08"/>
    <n v="639.14"/>
    <n v="0.53500000000000003"/>
    <n v="1"/>
  </r>
  <r>
    <x v="2720"/>
    <d v="2025-03-19T00:00:00"/>
    <d v="2025-03-31T21:36:00"/>
    <x v="5"/>
    <s v="36-55"/>
    <s v="Male"/>
    <x v="0"/>
    <s v="General"/>
    <x v="0"/>
    <n v="12.9"/>
    <s v="Yes"/>
    <n v="7"/>
    <x v="248"/>
    <x v="1"/>
    <n v="9.9"/>
    <n v="1.9"/>
    <n v="38137.75"/>
    <s v="Supplies"/>
    <n v="30275.79"/>
    <n v="4.2"/>
    <x v="23"/>
    <x v="1"/>
    <x v="1"/>
    <n v="30275.79"/>
    <n v="7861.96"/>
    <n v="0.79400000000000004"/>
    <n v="1"/>
  </r>
  <r>
    <x v="2721"/>
    <d v="2025-11-01T00:00:00"/>
    <d v="2025-11-02T04:48:00"/>
    <x v="1"/>
    <s v="0-17"/>
    <s v="Male"/>
    <x v="0"/>
    <s v="Digestive"/>
    <x v="1"/>
    <n v="1.2"/>
    <s v="Yes"/>
    <n v="73"/>
    <x v="470"/>
    <x v="2"/>
    <n v="8"/>
    <n v="0"/>
    <n v="1819.18"/>
    <s v="Supplies"/>
    <n v="1114.96"/>
    <n v="3.6"/>
    <x v="6"/>
    <x v="1"/>
    <x v="6"/>
    <n v="1114.96"/>
    <n v="704.22"/>
    <n v="0.61299999999999999"/>
    <n v="1"/>
  </r>
  <r>
    <x v="2722"/>
    <d v="2025-02-27T00:00:00"/>
    <d v="2025-03-05T14:24:00"/>
    <x v="4"/>
    <s v="36-55"/>
    <s v="Male"/>
    <x v="0"/>
    <s v="Infection"/>
    <x v="0"/>
    <n v="6.6"/>
    <s v="No"/>
    <n v="72"/>
    <x v="554"/>
    <x v="0"/>
    <n v="8.1999999999999993"/>
    <n v="0.2"/>
    <n v="22329.15"/>
    <s v="Labor"/>
    <n v="15363.83"/>
    <n v="4"/>
    <x v="13"/>
    <x v="1"/>
    <x v="2"/>
    <n v="15363.83"/>
    <n v="6965.32"/>
    <n v="0.68799999999999994"/>
    <n v="0"/>
  </r>
  <r>
    <x v="2723"/>
    <d v="2025-02-12T00:00:00"/>
    <d v="2025-02-16T19:12:00"/>
    <x v="4"/>
    <s v="36-55"/>
    <s v="Female"/>
    <x v="2"/>
    <s v="Respiratory"/>
    <x v="0"/>
    <n v="4.8"/>
    <s v="Yes"/>
    <n v="73"/>
    <x v="88"/>
    <x v="0"/>
    <n v="14.5"/>
    <n v="2.5"/>
    <n v="14134.97"/>
    <s v="Equipment"/>
    <n v="9102.7000000000007"/>
    <n v="3.3"/>
    <x v="13"/>
    <x v="1"/>
    <x v="1"/>
    <n v="9102.7000000000007"/>
    <n v="5032.2700000000004"/>
    <n v="0.64400000000000002"/>
    <n v="1"/>
  </r>
  <r>
    <x v="2724"/>
    <d v="2025-01-08T00:00:00"/>
    <d v="2025-01-08T21:36:00"/>
    <x v="7"/>
    <s v="18-35"/>
    <s v="Female"/>
    <x v="0"/>
    <s v="Cardiac"/>
    <x v="1"/>
    <n v="0.9"/>
    <s v="Yes"/>
    <n v="44"/>
    <x v="384"/>
    <x v="0"/>
    <n v="12.9"/>
    <n v="0.9"/>
    <n v="9422.41"/>
    <s v="Supplies"/>
    <n v="6154.34"/>
    <n v="4.5"/>
    <x v="22"/>
    <x v="1"/>
    <x v="2"/>
    <n v="6154.34"/>
    <n v="3268.07"/>
    <n v="0.65300000000000002"/>
    <n v="1"/>
  </r>
  <r>
    <x v="2725"/>
    <d v="2026-08-24T00:00:00"/>
    <d v="2026-08-25T21:36:00"/>
    <x v="1"/>
    <s v="18-35"/>
    <s v="Female"/>
    <x v="0"/>
    <s v="Injury"/>
    <x v="1"/>
    <n v="1.9"/>
    <s v="No"/>
    <n v="87"/>
    <x v="117"/>
    <x v="1"/>
    <n v="11.7"/>
    <n v="1.7"/>
    <n v="2208.9499999999998"/>
    <s v="Labor"/>
    <n v="1093.42"/>
    <n v="3"/>
    <x v="21"/>
    <x v="0"/>
    <x v="4"/>
    <n v="1093.42"/>
    <n v="1115.53"/>
    <n v="0.495"/>
    <n v="0"/>
  </r>
  <r>
    <x v="2726"/>
    <d v="2025-02-06T00:00:00"/>
    <d v="2025-02-06T14:24:00"/>
    <x v="1"/>
    <s v="36-55"/>
    <s v="Female"/>
    <x v="0"/>
    <s v="General"/>
    <x v="0"/>
    <n v="0.6"/>
    <s v="Yes"/>
    <n v="89"/>
    <x v="382"/>
    <x v="1"/>
    <n v="13.6"/>
    <n v="1.6"/>
    <n v="1888.79"/>
    <s v="Supplies"/>
    <n v="1102.6199999999999"/>
    <n v="3.5"/>
    <x v="13"/>
    <x v="1"/>
    <x v="3"/>
    <n v="1102.6199999999999"/>
    <n v="786.17"/>
    <n v="0.58399999999999996"/>
    <n v="1"/>
  </r>
  <r>
    <x v="2727"/>
    <d v="2025-11-07T00:00:00"/>
    <d v="2025-11-10T19:12:00"/>
    <x v="2"/>
    <s v="18-35"/>
    <s v="Male"/>
    <x v="0"/>
    <s v="General"/>
    <x v="0"/>
    <n v="3.8"/>
    <s v="Yes"/>
    <n v="81"/>
    <x v="80"/>
    <x v="2"/>
    <n v="9.6999999999999993"/>
    <n v="1.7"/>
    <n v="7600.62"/>
    <s v="Labor"/>
    <n v="4174.32"/>
    <n v="3"/>
    <x v="6"/>
    <x v="1"/>
    <x v="5"/>
    <n v="4174.32"/>
    <n v="3426.3"/>
    <n v="0.54900000000000004"/>
    <n v="1"/>
  </r>
  <r>
    <x v="2728"/>
    <d v="2025-01-10T00:00:00"/>
    <d v="2025-01-11T02:24:00"/>
    <x v="2"/>
    <s v="56+"/>
    <s v="Male"/>
    <x v="2"/>
    <s v="Digestive"/>
    <x v="2"/>
    <n v="1.1000000000000001"/>
    <s v="No"/>
    <n v="41"/>
    <x v="167"/>
    <x v="1"/>
    <n v="9.5"/>
    <n v="1.5"/>
    <n v="6082.48"/>
    <s v="Labor"/>
    <n v="3483.54"/>
    <n v="3.6"/>
    <x v="22"/>
    <x v="1"/>
    <x v="3"/>
    <n v="3483.54"/>
    <n v="2598.94"/>
    <n v="0.57299999999999995"/>
    <n v="0"/>
  </r>
  <r>
    <x v="2729"/>
    <d v="2026-03-12T00:00:00"/>
    <d v="2026-03-13T19:12:00"/>
    <x v="4"/>
    <s v="0-17"/>
    <s v="Female"/>
    <x v="0"/>
    <s v="Digestive"/>
    <x v="2"/>
    <n v="1.8"/>
    <s v="No"/>
    <n v="61"/>
    <x v="462"/>
    <x v="1"/>
    <n v="12"/>
    <n v="0"/>
    <n v="9377.27"/>
    <s v="Labor"/>
    <n v="5801.39"/>
    <n v="4.5"/>
    <x v="15"/>
    <x v="0"/>
    <x v="3"/>
    <n v="5801.39"/>
    <n v="3575.88"/>
    <n v="0.61899999999999999"/>
    <n v="0"/>
  </r>
  <r>
    <x v="2730"/>
    <d v="2026-05-24T00:00:00"/>
    <d v="2026-05-27T14:24:00"/>
    <x v="5"/>
    <s v="0-17"/>
    <s v="Female"/>
    <x v="0"/>
    <s v="Injury"/>
    <x v="1"/>
    <n v="3.6"/>
    <s v="No"/>
    <n v="59"/>
    <x v="129"/>
    <x v="1"/>
    <n v="10.5"/>
    <n v="0.5"/>
    <n v="23318.799999999999"/>
    <s v="Labor"/>
    <n v="15897.31"/>
    <n v="4.7"/>
    <x v="11"/>
    <x v="0"/>
    <x v="4"/>
    <n v="15897.31"/>
    <n v="7421.49"/>
    <n v="0.68200000000000005"/>
    <n v="0"/>
  </r>
  <r>
    <x v="2731"/>
    <d v="2025-09-20T00:00:00"/>
    <d v="2025-09-21T09:36:00"/>
    <x v="2"/>
    <s v="0-17"/>
    <s v="Female"/>
    <x v="2"/>
    <s v="Cardiac"/>
    <x v="0"/>
    <n v="1.4"/>
    <s v="Yes"/>
    <n v="68"/>
    <x v="445"/>
    <x v="2"/>
    <n v="14.9"/>
    <n v="2.9"/>
    <n v="4778.47"/>
    <s v="Equipment"/>
    <n v="3188.71"/>
    <n v="3.7"/>
    <x v="3"/>
    <x v="1"/>
    <x v="6"/>
    <n v="3188.71"/>
    <n v="1589.76"/>
    <n v="0.66700000000000004"/>
    <n v="1"/>
  </r>
  <r>
    <x v="2732"/>
    <d v="2025-09-21T00:00:00"/>
    <d v="2025-09-21T09:36:00"/>
    <x v="1"/>
    <s v="36-55"/>
    <s v="Female"/>
    <x v="1"/>
    <s v="Digestive"/>
    <x v="0"/>
    <n v="0.4"/>
    <s v="Yes"/>
    <n v="99"/>
    <x v="115"/>
    <x v="0"/>
    <n v="10.3"/>
    <n v="2.2999999999999998"/>
    <n v="2172.35"/>
    <s v="Labor"/>
    <n v="1073.2"/>
    <n v="2.5"/>
    <x v="3"/>
    <x v="1"/>
    <x v="4"/>
    <n v="1073.2"/>
    <n v="1099.1500000000001"/>
    <n v="0.49399999999999999"/>
    <n v="1"/>
  </r>
  <r>
    <x v="2733"/>
    <d v="2025-09-12T00:00:00"/>
    <d v="2025-09-23T12:00:00"/>
    <x v="7"/>
    <s v="36-55"/>
    <s v="Male"/>
    <x v="2"/>
    <s v="Digestive"/>
    <x v="2"/>
    <n v="11.5"/>
    <s v="Yes"/>
    <n v="54"/>
    <x v="176"/>
    <x v="1"/>
    <n v="9.5"/>
    <n v="1.5"/>
    <n v="18636.919999999998"/>
    <s v="Labor"/>
    <n v="12011.86"/>
    <n v="3.8"/>
    <x v="3"/>
    <x v="1"/>
    <x v="5"/>
    <n v="12011.86"/>
    <n v="6625.06"/>
    <n v="0.64500000000000002"/>
    <n v="1"/>
  </r>
  <r>
    <x v="2734"/>
    <d v="2025-09-25T00:00:00"/>
    <d v="2025-09-29T09:36:00"/>
    <x v="4"/>
    <s v="36-55"/>
    <s v="Male"/>
    <x v="3"/>
    <s v="Cardiac"/>
    <x v="0"/>
    <n v="4.4000000000000004"/>
    <s v="No"/>
    <n v="117"/>
    <x v="81"/>
    <x v="1"/>
    <n v="9.5"/>
    <n v="1.5"/>
    <n v="14052.26"/>
    <s v="Supplies"/>
    <n v="8321.17"/>
    <n v="2.6"/>
    <x v="3"/>
    <x v="1"/>
    <x v="2"/>
    <n v="8321.17"/>
    <n v="5731.09"/>
    <n v="0.59199999999999997"/>
    <n v="0"/>
  </r>
  <r>
    <x v="2735"/>
    <d v="2026-05-12T00:00:00"/>
    <d v="2026-05-12T04:48:00"/>
    <x v="1"/>
    <s v="18-35"/>
    <s v="Female"/>
    <x v="0"/>
    <s v="Digestive"/>
    <x v="2"/>
    <n v="0.2"/>
    <s v="No"/>
    <n v="74"/>
    <x v="469"/>
    <x v="2"/>
    <n v="13.3"/>
    <n v="1.3"/>
    <n v="1462.5"/>
    <s v="Equipment"/>
    <n v="964.21"/>
    <n v="4.0999999999999996"/>
    <x v="11"/>
    <x v="0"/>
    <x v="0"/>
    <n v="964.21"/>
    <n v="498.29"/>
    <n v="0.65900000000000003"/>
    <n v="0"/>
  </r>
  <r>
    <x v="2736"/>
    <d v="2026-05-07T00:00:00"/>
    <d v="2026-05-07T09:36:00"/>
    <x v="1"/>
    <s v="56+"/>
    <s v="Male"/>
    <x v="1"/>
    <s v="Digestive"/>
    <x v="0"/>
    <n v="0.4"/>
    <s v="Yes"/>
    <n v="108"/>
    <x v="566"/>
    <x v="1"/>
    <n v="11.2"/>
    <n v="1.2"/>
    <n v="1727.31"/>
    <s v="Labor"/>
    <n v="1046.18"/>
    <n v="3.4"/>
    <x v="11"/>
    <x v="0"/>
    <x v="2"/>
    <n v="1046.18"/>
    <n v="681.13"/>
    <n v="0.60599999999999998"/>
    <n v="1"/>
  </r>
  <r>
    <x v="2737"/>
    <d v="2025-12-20T00:00:00"/>
    <d v="2025-12-21T09:36:00"/>
    <x v="2"/>
    <s v="0-17"/>
    <s v="Female"/>
    <x v="2"/>
    <s v="Digestive"/>
    <x v="1"/>
    <n v="1.4"/>
    <s v="No"/>
    <n v="38"/>
    <x v="161"/>
    <x v="2"/>
    <n v="10"/>
    <n v="0"/>
    <n v="4686.75"/>
    <s v="Supplies"/>
    <n v="2370.1799999999998"/>
    <n v="4.5999999999999996"/>
    <x v="7"/>
    <x v="1"/>
    <x v="5"/>
    <n v="2370.1799999999998"/>
    <n v="2316.5700000000002"/>
    <n v="0.50600000000000001"/>
    <n v="0"/>
  </r>
  <r>
    <x v="2738"/>
    <d v="2026-07-20T00:00:00"/>
    <d v="2026-07-21T07:12:00"/>
    <x v="6"/>
    <s v="18-35"/>
    <s v="Male"/>
    <x v="2"/>
    <s v="Respiratory"/>
    <x v="0"/>
    <n v="1.3"/>
    <s v="No"/>
    <n v="58"/>
    <x v="57"/>
    <x v="1"/>
    <n v="12.7"/>
    <n v="2.7"/>
    <n v="3506.34"/>
    <s v="Labor"/>
    <n v="2069.02"/>
    <n v="3.2"/>
    <x v="1"/>
    <x v="0"/>
    <x v="4"/>
    <n v="2069.02"/>
    <n v="1437.32"/>
    <n v="0.59"/>
    <n v="0"/>
  </r>
  <r>
    <x v="2739"/>
    <d v="2025-04-05T00:00:00"/>
    <d v="2025-04-14T09:36:00"/>
    <x v="5"/>
    <s v="0-17"/>
    <s v="Male"/>
    <x v="2"/>
    <s v="Cardiac"/>
    <x v="0"/>
    <n v="9.4"/>
    <s v="Yes"/>
    <n v="41"/>
    <x v="597"/>
    <x v="1"/>
    <n v="13.1"/>
    <n v="1.1000000000000001"/>
    <n v="29214.22"/>
    <s v="Labor"/>
    <n v="19814.490000000002"/>
    <n v="4.2"/>
    <x v="10"/>
    <x v="1"/>
    <x v="5"/>
    <n v="19814.490000000002"/>
    <n v="9399.73"/>
    <n v="0.67800000000000005"/>
    <n v="1"/>
  </r>
  <r>
    <x v="2740"/>
    <d v="2026-09-29T00:00:00"/>
    <d v="2026-10-02T04:48:00"/>
    <x v="2"/>
    <s v="0-17"/>
    <s v="Male"/>
    <x v="0"/>
    <s v="Neurological"/>
    <x v="1"/>
    <n v="3.2"/>
    <s v="No"/>
    <n v="30"/>
    <x v="639"/>
    <x v="1"/>
    <n v="8.6"/>
    <n v="0.6"/>
    <n v="6977.02"/>
    <s v="Labor"/>
    <n v="4211.42"/>
    <n v="4"/>
    <x v="19"/>
    <x v="0"/>
    <x v="0"/>
    <n v="4211.42"/>
    <n v="2765.6"/>
    <n v="0.60399999999999998"/>
    <n v="0"/>
  </r>
  <r>
    <x v="2741"/>
    <d v="2026-05-01T00:00:00"/>
    <d v="2026-05-02T00:00:00"/>
    <x v="1"/>
    <s v="18-35"/>
    <s v="Female"/>
    <x v="0"/>
    <s v="Respiratory"/>
    <x v="1"/>
    <n v="1"/>
    <s v="Yes"/>
    <n v="106"/>
    <x v="663"/>
    <x v="0"/>
    <n v="12.8"/>
    <n v="0.8"/>
    <n v="2172.69"/>
    <s v="Labor"/>
    <n v="1086.98"/>
    <n v="3.4"/>
    <x v="11"/>
    <x v="0"/>
    <x v="3"/>
    <n v="1086.98"/>
    <n v="1085.71"/>
    <n v="0.5"/>
    <n v="1"/>
  </r>
  <r>
    <x v="2742"/>
    <d v="2026-02-26T00:00:00"/>
    <d v="2026-02-27T14:24:00"/>
    <x v="5"/>
    <s v="18-35"/>
    <s v="Female"/>
    <x v="2"/>
    <s v="Infection"/>
    <x v="1"/>
    <n v="1.6"/>
    <s v="Yes"/>
    <n v="15"/>
    <x v="100"/>
    <x v="2"/>
    <n v="8.8000000000000007"/>
    <n v="0.8"/>
    <n v="21356.66"/>
    <s v="Equipment"/>
    <n v="16954.150000000001"/>
    <n v="4.5999999999999996"/>
    <x v="5"/>
    <x v="0"/>
    <x v="2"/>
    <n v="16954.150000000001"/>
    <n v="4402.51"/>
    <n v="0.79400000000000004"/>
    <n v="1"/>
  </r>
  <r>
    <x v="2743"/>
    <d v="2025-05-17T00:00:00"/>
    <d v="2025-05-21T16:48:00"/>
    <x v="7"/>
    <s v="18-35"/>
    <s v="Male"/>
    <x v="0"/>
    <s v="Cardiac"/>
    <x v="0"/>
    <n v="4.7"/>
    <s v="Yes"/>
    <n v="42"/>
    <x v="526"/>
    <x v="0"/>
    <n v="14.2"/>
    <n v="2.2000000000000002"/>
    <n v="12259.16"/>
    <s v="Equipment"/>
    <n v="6131.49"/>
    <n v="3.3"/>
    <x v="16"/>
    <x v="1"/>
    <x v="6"/>
    <n v="6131.49"/>
    <n v="6127.67"/>
    <n v="0.5"/>
    <n v="1"/>
  </r>
  <r>
    <x v="2744"/>
    <d v="2026-04-19T00:00:00"/>
    <d v="2026-04-19T12:00:00"/>
    <x v="6"/>
    <s v="56+"/>
    <s v="Female"/>
    <x v="2"/>
    <s v="Infection"/>
    <x v="2"/>
    <n v="0.5"/>
    <s v="Yes"/>
    <n v="37"/>
    <x v="16"/>
    <x v="0"/>
    <n v="9.1999999999999993"/>
    <n v="1.2"/>
    <n v="2527.48"/>
    <s v="Supplies"/>
    <n v="1318.2"/>
    <n v="3.7"/>
    <x v="12"/>
    <x v="0"/>
    <x v="4"/>
    <n v="1318.2"/>
    <n v="1209.28"/>
    <n v="0.52200000000000002"/>
    <n v="1"/>
  </r>
  <r>
    <x v="2745"/>
    <d v="2025-09-18T00:00:00"/>
    <d v="2025-09-19T14:24:00"/>
    <x v="6"/>
    <s v="18-35"/>
    <s v="Female"/>
    <x v="1"/>
    <s v="Respiratory"/>
    <x v="1"/>
    <n v="1.6"/>
    <s v="Yes"/>
    <n v="53"/>
    <x v="198"/>
    <x v="2"/>
    <n v="8"/>
    <n v="0"/>
    <n v="4010"/>
    <s v="Labor"/>
    <n v="2025.38"/>
    <n v="4.0999999999999996"/>
    <x v="3"/>
    <x v="1"/>
    <x v="3"/>
    <n v="2025.38"/>
    <n v="1984.62"/>
    <n v="0.505"/>
    <n v="1"/>
  </r>
  <r>
    <x v="2746"/>
    <d v="2026-02-08T00:00:00"/>
    <d v="2026-02-09T07:12:00"/>
    <x v="1"/>
    <s v="56+"/>
    <s v="Male"/>
    <x v="0"/>
    <s v="Digestive"/>
    <x v="0"/>
    <n v="1.3"/>
    <s v="No"/>
    <n v="122"/>
    <x v="26"/>
    <x v="1"/>
    <n v="9.3000000000000007"/>
    <n v="1.3"/>
    <n v="1676.35"/>
    <s v="Labor"/>
    <n v="1010.43"/>
    <n v="3"/>
    <x v="5"/>
    <x v="0"/>
    <x v="6"/>
    <n v="1010.43"/>
    <n v="665.92"/>
    <n v="0.60299999999999998"/>
    <n v="0"/>
  </r>
  <r>
    <x v="2747"/>
    <d v="2025-05-24T00:00:00"/>
    <d v="2025-05-28T07:12:00"/>
    <x v="3"/>
    <s v="36-55"/>
    <s v="Male"/>
    <x v="0"/>
    <s v="Neurological"/>
    <x v="0"/>
    <n v="4.3"/>
    <s v="Yes"/>
    <n v="53"/>
    <x v="589"/>
    <x v="0"/>
    <n v="10.8"/>
    <n v="0.8"/>
    <n v="7178.06"/>
    <s v="Supplies"/>
    <n v="4094.72"/>
    <n v="3.7"/>
    <x v="16"/>
    <x v="1"/>
    <x v="5"/>
    <n v="4094.72"/>
    <n v="3083.34"/>
    <n v="0.56999999999999995"/>
    <n v="1"/>
  </r>
  <r>
    <x v="2748"/>
    <d v="2025-07-05T00:00:00"/>
    <d v="2025-07-06T02:24:00"/>
    <x v="1"/>
    <s v="18-35"/>
    <s v="Male"/>
    <x v="0"/>
    <s v="General"/>
    <x v="1"/>
    <n v="1.1000000000000001"/>
    <s v="No"/>
    <n v="95"/>
    <x v="276"/>
    <x v="1"/>
    <n v="13.6"/>
    <n v="1.6"/>
    <n v="2201.62"/>
    <s v="Labor"/>
    <n v="1252.58"/>
    <n v="3.1"/>
    <x v="20"/>
    <x v="1"/>
    <x v="5"/>
    <n v="1252.58"/>
    <n v="949.04"/>
    <n v="0.56899999999999995"/>
    <n v="0"/>
  </r>
  <r>
    <x v="2749"/>
    <d v="2026-03-28T00:00:00"/>
    <d v="2026-03-30T02:24:00"/>
    <x v="6"/>
    <s v="36-55"/>
    <s v="Male"/>
    <x v="0"/>
    <s v="Neurological"/>
    <x v="0"/>
    <n v="2.1"/>
    <s v="Yes"/>
    <n v="97"/>
    <x v="315"/>
    <x v="0"/>
    <n v="12.8"/>
    <n v="0.8"/>
    <n v="3176.63"/>
    <s v="Labor"/>
    <n v="1688.4"/>
    <n v="3.8"/>
    <x v="15"/>
    <x v="0"/>
    <x v="5"/>
    <n v="1688.4"/>
    <n v="1488.23"/>
    <n v="0.53200000000000003"/>
    <n v="1"/>
  </r>
  <r>
    <x v="2750"/>
    <d v="2026-12-10T00:00:00"/>
    <d v="2026-12-12T00:00:00"/>
    <x v="6"/>
    <s v="36-55"/>
    <s v="Female"/>
    <x v="0"/>
    <s v="Cardiac"/>
    <x v="1"/>
    <n v="2"/>
    <s v="Yes"/>
    <n v="23"/>
    <x v="53"/>
    <x v="1"/>
    <n v="12"/>
    <n v="0"/>
    <n v="3399.44"/>
    <s v="Labor"/>
    <n v="1658.56"/>
    <n v="4.2"/>
    <x v="2"/>
    <x v="0"/>
    <x v="3"/>
    <n v="1658.56"/>
    <n v="1740.88"/>
    <n v="0.48799999999999999"/>
    <n v="1"/>
  </r>
  <r>
    <x v="2751"/>
    <d v="2025-04-11T00:00:00"/>
    <d v="2025-04-12T09:36:00"/>
    <x v="4"/>
    <s v="0-17"/>
    <s v="Male"/>
    <x v="0"/>
    <s v="Neurological"/>
    <x v="0"/>
    <n v="1.4"/>
    <s v="No"/>
    <n v="82"/>
    <x v="232"/>
    <x v="1"/>
    <n v="13.6"/>
    <n v="1.6"/>
    <n v="14066.78"/>
    <s v="Labor"/>
    <n v="9091.18"/>
    <n v="4"/>
    <x v="10"/>
    <x v="1"/>
    <x v="5"/>
    <n v="9091.18"/>
    <n v="4975.6000000000004"/>
    <n v="0.64600000000000002"/>
    <n v="0"/>
  </r>
  <r>
    <x v="2752"/>
    <d v="2026-09-10T00:00:00"/>
    <d v="2026-09-11T07:12:00"/>
    <x v="4"/>
    <s v="56+"/>
    <s v="Male"/>
    <x v="0"/>
    <s v="Digestive"/>
    <x v="1"/>
    <n v="1.3"/>
    <s v="Yes"/>
    <n v="38"/>
    <x v="565"/>
    <x v="0"/>
    <n v="8.5"/>
    <n v="0.5"/>
    <n v="10383.17"/>
    <s v="Labor"/>
    <n v="6041.2"/>
    <n v="4.4000000000000004"/>
    <x v="19"/>
    <x v="0"/>
    <x v="3"/>
    <n v="6041.2"/>
    <n v="4341.97"/>
    <n v="0.58199999999999996"/>
    <n v="1"/>
  </r>
  <r>
    <x v="2753"/>
    <d v="2025-08-19T00:00:00"/>
    <d v="2025-08-20T19:12:00"/>
    <x v="1"/>
    <s v="36-55"/>
    <s v="Male"/>
    <x v="0"/>
    <s v="General"/>
    <x v="0"/>
    <n v="1.8"/>
    <s v="Yes"/>
    <n v="133"/>
    <x v="643"/>
    <x v="2"/>
    <n v="11.5"/>
    <n v="1.5"/>
    <n v="1547.21"/>
    <s v="Labor"/>
    <n v="727.31"/>
    <n v="3.1"/>
    <x v="14"/>
    <x v="1"/>
    <x v="0"/>
    <n v="727.31"/>
    <n v="819.9"/>
    <n v="0.47"/>
    <n v="1"/>
  </r>
  <r>
    <x v="2754"/>
    <d v="2025-12-07T00:00:00"/>
    <d v="2025-12-10T07:12:00"/>
    <x v="6"/>
    <s v="56+"/>
    <s v="Male"/>
    <x v="0"/>
    <s v="Injury"/>
    <x v="0"/>
    <n v="3.3"/>
    <s v="Yes"/>
    <n v="33"/>
    <x v="672"/>
    <x v="1"/>
    <n v="9.8000000000000007"/>
    <n v="1.8"/>
    <n v="4721.6499999999996"/>
    <s v="Labor"/>
    <n v="2868.66"/>
    <n v="3.7"/>
    <x v="7"/>
    <x v="1"/>
    <x v="6"/>
    <n v="2868.66"/>
    <n v="1852.99"/>
    <n v="0.60799999999999998"/>
    <n v="1"/>
  </r>
  <r>
    <x v="2755"/>
    <d v="2026-09-16T00:00:00"/>
    <d v="2026-09-16T19:12:00"/>
    <x v="6"/>
    <s v="56+"/>
    <s v="Other"/>
    <x v="3"/>
    <s v="Digestive"/>
    <x v="0"/>
    <n v="0.8"/>
    <s v="No"/>
    <n v="53"/>
    <x v="193"/>
    <x v="1"/>
    <n v="10.199999999999999"/>
    <n v="2.2000000000000002"/>
    <n v="3205.01"/>
    <s v="Supplies"/>
    <n v="1588.58"/>
    <n v="3.6"/>
    <x v="19"/>
    <x v="0"/>
    <x v="1"/>
    <n v="1588.58"/>
    <n v="1616.43"/>
    <n v="0.496"/>
    <n v="0"/>
  </r>
  <r>
    <x v="2756"/>
    <d v="2025-06-17T00:00:00"/>
    <d v="2025-06-18T04:48:00"/>
    <x v="1"/>
    <s v="0-17"/>
    <s v="Male"/>
    <x v="3"/>
    <s v="Respiratory"/>
    <x v="0"/>
    <n v="1.2"/>
    <s v="Yes"/>
    <n v="114"/>
    <x v="208"/>
    <x v="0"/>
    <n v="8.5"/>
    <n v="0.5"/>
    <n v="2468.64"/>
    <s v="Labor"/>
    <n v="1647.64"/>
    <n v="4.0999999999999996"/>
    <x v="4"/>
    <x v="1"/>
    <x v="0"/>
    <n v="1647.64"/>
    <n v="821"/>
    <n v="0.66700000000000004"/>
    <n v="1"/>
  </r>
  <r>
    <x v="2757"/>
    <d v="2025-05-12T00:00:00"/>
    <d v="2025-05-17T12:00:00"/>
    <x v="4"/>
    <s v="18-35"/>
    <s v="Female"/>
    <x v="0"/>
    <s v="Digestive"/>
    <x v="0"/>
    <n v="5.5"/>
    <s v="Yes"/>
    <n v="73"/>
    <x v="308"/>
    <x v="1"/>
    <n v="9.6"/>
    <n v="1.6"/>
    <n v="18427.490000000002"/>
    <s v="Labor"/>
    <n v="13729.58"/>
    <n v="3.3"/>
    <x v="16"/>
    <x v="1"/>
    <x v="0"/>
    <n v="13729.58"/>
    <n v="4697.91"/>
    <n v="0.745"/>
    <n v="1"/>
  </r>
  <r>
    <x v="2758"/>
    <d v="2026-12-14T00:00:00"/>
    <d v="2026-12-16T16:48:00"/>
    <x v="2"/>
    <s v="18-35"/>
    <s v="Male"/>
    <x v="0"/>
    <s v="Neurological"/>
    <x v="0"/>
    <n v="2.7"/>
    <s v="Yes"/>
    <n v="47"/>
    <x v="419"/>
    <x v="0"/>
    <n v="14.2"/>
    <n v="2.2000000000000002"/>
    <n v="5884.74"/>
    <s v="Labor"/>
    <n v="3784.72"/>
    <n v="3.2"/>
    <x v="2"/>
    <x v="0"/>
    <x v="4"/>
    <n v="3784.72"/>
    <n v="2100.02"/>
    <n v="0.64300000000000002"/>
    <n v="1"/>
  </r>
  <r>
    <x v="2759"/>
    <d v="2025-06-11T00:00:00"/>
    <d v="2025-06-12T21:36:00"/>
    <x v="1"/>
    <s v="56+"/>
    <s v="Female"/>
    <x v="2"/>
    <s v="Respiratory"/>
    <x v="0"/>
    <n v="1.9"/>
    <s v="Yes"/>
    <n v="99"/>
    <x v="18"/>
    <x v="2"/>
    <n v="12.6"/>
    <n v="0.6"/>
    <n v="2200.84"/>
    <s v="Labor"/>
    <n v="1126.51"/>
    <n v="3.5"/>
    <x v="4"/>
    <x v="1"/>
    <x v="1"/>
    <n v="1126.51"/>
    <n v="1074.33"/>
    <n v="0.51200000000000001"/>
    <n v="1"/>
  </r>
  <r>
    <x v="2760"/>
    <d v="2026-06-17T00:00:00"/>
    <d v="2026-06-18T07:12:00"/>
    <x v="6"/>
    <s v="56+"/>
    <s v="Female"/>
    <x v="0"/>
    <s v="Respiratory"/>
    <x v="0"/>
    <n v="1.3"/>
    <s v="No"/>
    <n v="103"/>
    <x v="215"/>
    <x v="1"/>
    <n v="9.1999999999999993"/>
    <n v="1.2"/>
    <n v="3487.56"/>
    <s v="Supplies"/>
    <n v="2431.86"/>
    <n v="3"/>
    <x v="17"/>
    <x v="0"/>
    <x v="2"/>
    <n v="2431.86"/>
    <n v="1055.7"/>
    <n v="0.69699999999999995"/>
    <n v="0"/>
  </r>
  <r>
    <x v="2761"/>
    <d v="2026-06-12T00:00:00"/>
    <d v="2026-06-12T19:12:00"/>
    <x v="1"/>
    <s v="36-55"/>
    <s v="Male"/>
    <x v="2"/>
    <s v="Digestive"/>
    <x v="0"/>
    <n v="0.8"/>
    <s v="Yes"/>
    <n v="95"/>
    <x v="714"/>
    <x v="1"/>
    <n v="9.1"/>
    <n v="1.1000000000000001"/>
    <n v="2352.42"/>
    <s v="Labor"/>
    <n v="1032.3699999999999"/>
    <n v="3.5"/>
    <x v="17"/>
    <x v="0"/>
    <x v="3"/>
    <n v="1032.3699999999999"/>
    <n v="1320.05"/>
    <n v="0.439"/>
    <n v="1"/>
  </r>
  <r>
    <x v="2762"/>
    <d v="2026-10-01T00:00:00"/>
    <d v="2026-10-06T04:48:00"/>
    <x v="2"/>
    <s v="0-17"/>
    <s v="Female"/>
    <x v="0"/>
    <s v="Digestive"/>
    <x v="0"/>
    <n v="5.2"/>
    <s v="Yes"/>
    <n v="61"/>
    <x v="350"/>
    <x v="1"/>
    <n v="8"/>
    <n v="0"/>
    <n v="7068.16"/>
    <s v="Equipment"/>
    <n v="3795.74"/>
    <n v="3.9"/>
    <x v="0"/>
    <x v="0"/>
    <x v="3"/>
    <n v="3795.74"/>
    <n v="3272.42"/>
    <n v="0.53700000000000003"/>
    <n v="1"/>
  </r>
  <r>
    <x v="2763"/>
    <d v="2025-08-28T00:00:00"/>
    <d v="2025-08-28T07:12:00"/>
    <x v="1"/>
    <s v="18-35"/>
    <s v="Male"/>
    <x v="0"/>
    <s v="Injury"/>
    <x v="2"/>
    <n v="0.3"/>
    <s v="Yes"/>
    <n v="55"/>
    <x v="84"/>
    <x v="2"/>
    <n v="8.6999999999999993"/>
    <n v="0.7"/>
    <n v="1641.95"/>
    <s v="Supplies"/>
    <n v="1034.42"/>
    <n v="4.0999999999999996"/>
    <x v="14"/>
    <x v="1"/>
    <x v="2"/>
    <n v="1034.42"/>
    <n v="607.53"/>
    <n v="0.63"/>
    <n v="1"/>
  </r>
  <r>
    <x v="2764"/>
    <d v="2025-03-21T00:00:00"/>
    <d v="2025-03-30T19:12:00"/>
    <x v="5"/>
    <s v="56+"/>
    <s v="Male"/>
    <x v="1"/>
    <s v="Digestive"/>
    <x v="0"/>
    <n v="9.8000000000000007"/>
    <s v="Yes"/>
    <n v="57"/>
    <x v="468"/>
    <x v="2"/>
    <n v="10.1"/>
    <n v="2.1"/>
    <n v="33257.599999999999"/>
    <s v="Equipment"/>
    <n v="25451.43"/>
    <n v="3"/>
    <x v="23"/>
    <x v="1"/>
    <x v="5"/>
    <n v="25451.43"/>
    <n v="7806.17"/>
    <n v="0.76500000000000001"/>
    <n v="1"/>
  </r>
  <r>
    <x v="2765"/>
    <d v="2025-05-31T00:00:00"/>
    <d v="2025-06-10T16:48:00"/>
    <x v="4"/>
    <s v="56+"/>
    <s v="Male"/>
    <x v="1"/>
    <s v="Digestive"/>
    <x v="0"/>
    <n v="10.7"/>
    <s v="Yes"/>
    <n v="101"/>
    <x v="266"/>
    <x v="2"/>
    <n v="8.1"/>
    <n v="0.1"/>
    <n v="21407.439999999999"/>
    <s v="Equipment"/>
    <n v="13197.51"/>
    <n v="3.6"/>
    <x v="16"/>
    <x v="1"/>
    <x v="5"/>
    <n v="13197.51"/>
    <n v="8209.93"/>
    <n v="0.61599999999999999"/>
    <n v="1"/>
  </r>
  <r>
    <x v="2766"/>
    <d v="2026-07-11T00:00:00"/>
    <d v="2026-07-13T16:48:00"/>
    <x v="6"/>
    <s v="18-35"/>
    <s v="Male"/>
    <x v="3"/>
    <s v="General"/>
    <x v="0"/>
    <n v="2.7"/>
    <s v="Yes"/>
    <n v="49"/>
    <x v="620"/>
    <x v="1"/>
    <n v="13.3"/>
    <n v="1.3"/>
    <n v="3622.44"/>
    <s v="Supplies"/>
    <n v="1894.03"/>
    <n v="3.4"/>
    <x v="1"/>
    <x v="0"/>
    <x v="5"/>
    <n v="1894.03"/>
    <n v="1728.41"/>
    <n v="0.52300000000000002"/>
    <n v="1"/>
  </r>
  <r>
    <x v="2767"/>
    <d v="2025-03-08T00:00:00"/>
    <d v="2025-03-11T12:00:00"/>
    <x v="0"/>
    <s v="0-17"/>
    <s v="Male"/>
    <x v="0"/>
    <s v="Cardiac"/>
    <x v="0"/>
    <n v="3.5"/>
    <s v="Yes"/>
    <n v="90"/>
    <x v="172"/>
    <x v="0"/>
    <n v="10.1"/>
    <n v="2.1"/>
    <n v="11416.68"/>
    <s v="Supplies"/>
    <n v="7044.97"/>
    <n v="2.8"/>
    <x v="23"/>
    <x v="1"/>
    <x v="5"/>
    <n v="7044.97"/>
    <n v="4371.71"/>
    <n v="0.61699999999999999"/>
    <n v="1"/>
  </r>
  <r>
    <x v="2768"/>
    <d v="2025-10-06T00:00:00"/>
    <d v="2025-10-08T00:00:00"/>
    <x v="5"/>
    <s v="18-35"/>
    <s v="Male"/>
    <x v="1"/>
    <s v="Respiratory"/>
    <x v="1"/>
    <n v="2"/>
    <s v="No"/>
    <n v="14"/>
    <x v="359"/>
    <x v="2"/>
    <n v="8.5"/>
    <n v="0.5"/>
    <n v="17169.8"/>
    <s v="Supplies"/>
    <n v="12272.65"/>
    <n v="4.3"/>
    <x v="8"/>
    <x v="1"/>
    <x v="0"/>
    <n v="12272.65"/>
    <n v="4897.1499999999996"/>
    <n v="0.71499999999999997"/>
    <n v="0"/>
  </r>
  <r>
    <x v="2769"/>
    <d v="2026-02-23T00:00:00"/>
    <d v="2026-02-27T02:24:00"/>
    <x v="0"/>
    <s v="0-17"/>
    <s v="Male"/>
    <x v="2"/>
    <s v="Injury"/>
    <x v="0"/>
    <n v="4.0999999999999996"/>
    <s v="No"/>
    <n v="46"/>
    <x v="183"/>
    <x v="1"/>
    <n v="12.7"/>
    <n v="2.7"/>
    <n v="11228.28"/>
    <s v="Labor"/>
    <n v="6757.55"/>
    <n v="3.5"/>
    <x v="5"/>
    <x v="0"/>
    <x v="4"/>
    <n v="6757.55"/>
    <n v="4470.7299999999996"/>
    <n v="0.60199999999999998"/>
    <n v="0"/>
  </r>
  <r>
    <x v="2770"/>
    <d v="2025-12-18T00:00:00"/>
    <d v="2025-12-18T14:24:00"/>
    <x v="1"/>
    <s v="56+"/>
    <s v="Female"/>
    <x v="2"/>
    <s v="Neurological"/>
    <x v="0"/>
    <n v="0.6"/>
    <s v="No"/>
    <n v="108"/>
    <x v="29"/>
    <x v="1"/>
    <n v="12"/>
    <n v="0"/>
    <n v="2044.84"/>
    <s v="Supplies"/>
    <n v="1389.43"/>
    <n v="3.3"/>
    <x v="7"/>
    <x v="1"/>
    <x v="2"/>
    <n v="1389.43"/>
    <n v="655.41"/>
    <n v="0.67900000000000005"/>
    <n v="0"/>
  </r>
  <r>
    <x v="2771"/>
    <d v="2025-02-02T00:00:00"/>
    <d v="2025-02-03T12:00:00"/>
    <x v="6"/>
    <s v="36-55"/>
    <s v="Male"/>
    <x v="1"/>
    <s v="General"/>
    <x v="1"/>
    <n v="1.5"/>
    <s v="No"/>
    <n v="72"/>
    <x v="195"/>
    <x v="0"/>
    <n v="10.9"/>
    <n v="0.9"/>
    <n v="3246.4"/>
    <s v="Supplies"/>
    <n v="1717.29"/>
    <n v="3.7"/>
    <x v="13"/>
    <x v="1"/>
    <x v="4"/>
    <n v="1717.29"/>
    <n v="1529.11"/>
    <n v="0.52900000000000003"/>
    <n v="0"/>
  </r>
  <r>
    <x v="2772"/>
    <d v="2026-03-22T00:00:00"/>
    <d v="2026-03-27T09:36:00"/>
    <x v="4"/>
    <s v="36-55"/>
    <s v="Male"/>
    <x v="3"/>
    <s v="Infection"/>
    <x v="2"/>
    <n v="5.4"/>
    <s v="Yes"/>
    <n v="38"/>
    <x v="414"/>
    <x v="1"/>
    <n v="8.5"/>
    <n v="0.5"/>
    <n v="18523.3"/>
    <s v="Labor"/>
    <n v="13855.21"/>
    <n v="4.5999999999999996"/>
    <x v="15"/>
    <x v="0"/>
    <x v="4"/>
    <n v="13855.21"/>
    <n v="4668.09"/>
    <n v="0.748"/>
    <n v="1"/>
  </r>
  <r>
    <x v="2773"/>
    <d v="2026-07-20T00:00:00"/>
    <d v="2026-07-21T09:36:00"/>
    <x v="2"/>
    <s v="36-55"/>
    <s v="Female"/>
    <x v="1"/>
    <s v="Cardiac"/>
    <x v="1"/>
    <n v="1.4"/>
    <s v="Yes"/>
    <n v="43"/>
    <x v="57"/>
    <x v="1"/>
    <n v="8.1"/>
    <n v="0.1"/>
    <n v="4418.8500000000004"/>
    <s v="Supplies"/>
    <n v="2714.75"/>
    <n v="4.0999999999999996"/>
    <x v="1"/>
    <x v="0"/>
    <x v="4"/>
    <n v="2714.75"/>
    <n v="1704.1"/>
    <n v="0.61399999999999999"/>
    <n v="1"/>
  </r>
  <r>
    <x v="2774"/>
    <d v="2025-05-01T00:00:00"/>
    <d v="2025-05-02T02:24:00"/>
    <x v="2"/>
    <s v="18-35"/>
    <s v="Male"/>
    <x v="0"/>
    <s v="General"/>
    <x v="0"/>
    <n v="1.1000000000000001"/>
    <s v="Yes"/>
    <n v="89"/>
    <x v="425"/>
    <x v="0"/>
    <n v="13.3"/>
    <n v="3.3"/>
    <n v="5453.81"/>
    <s v="Equipment"/>
    <n v="3551.26"/>
    <n v="2.1"/>
    <x v="16"/>
    <x v="1"/>
    <x v="2"/>
    <n v="3551.26"/>
    <n v="1902.55"/>
    <n v="0.65100000000000002"/>
    <n v="1"/>
  </r>
  <r>
    <x v="2775"/>
    <d v="2025-02-26T00:00:00"/>
    <d v="2025-02-28T19:12:00"/>
    <x v="4"/>
    <s v="18-35"/>
    <s v="Male"/>
    <x v="2"/>
    <s v="Digestive"/>
    <x v="1"/>
    <n v="2.8"/>
    <s v="No"/>
    <n v="58"/>
    <x v="459"/>
    <x v="1"/>
    <n v="10.9"/>
    <n v="0.9"/>
    <n v="14367.53"/>
    <s v="Labor"/>
    <n v="8193.8799999999992"/>
    <n v="3.9"/>
    <x v="13"/>
    <x v="1"/>
    <x v="1"/>
    <n v="8193.8799999999992"/>
    <n v="6173.65"/>
    <n v="0.56999999999999995"/>
    <n v="0"/>
  </r>
  <r>
    <x v="2776"/>
    <d v="2026-09-07T00:00:00"/>
    <d v="2026-09-16T21:36:00"/>
    <x v="4"/>
    <s v="56+"/>
    <s v="Male"/>
    <x v="2"/>
    <s v="Infection"/>
    <x v="0"/>
    <n v="9.9"/>
    <s v="Yes"/>
    <n v="59"/>
    <x v="66"/>
    <x v="2"/>
    <n v="14.3"/>
    <n v="2.2999999999999998"/>
    <n v="22270.26"/>
    <s v="Labor"/>
    <n v="16071.99"/>
    <n v="3.8"/>
    <x v="19"/>
    <x v="0"/>
    <x v="0"/>
    <n v="16071.99"/>
    <n v="6198.27"/>
    <n v="0.72199999999999998"/>
    <n v="1"/>
  </r>
  <r>
    <x v="2777"/>
    <d v="2025-08-13T00:00:00"/>
    <d v="2025-08-20T12:00:00"/>
    <x v="5"/>
    <s v="36-55"/>
    <s v="Female"/>
    <x v="1"/>
    <s v="Injury"/>
    <x v="1"/>
    <n v="7.5"/>
    <s v="No"/>
    <n v="26"/>
    <x v="93"/>
    <x v="0"/>
    <n v="9"/>
    <n v="1"/>
    <n v="25123.98"/>
    <s v="Labor"/>
    <n v="19585.55"/>
    <n v="3.4"/>
    <x v="14"/>
    <x v="1"/>
    <x v="2"/>
    <n v="19585.55"/>
    <n v="5538.43"/>
    <n v="0.78"/>
    <n v="0"/>
  </r>
  <r>
    <x v="2778"/>
    <d v="2026-01-05T00:00:00"/>
    <d v="2026-01-05T14:24:00"/>
    <x v="1"/>
    <s v="18-35"/>
    <s v="Male"/>
    <x v="2"/>
    <s v="Respiratory"/>
    <x v="0"/>
    <n v="0.6"/>
    <s v="Yes"/>
    <n v="127"/>
    <x v="225"/>
    <x v="2"/>
    <n v="11.1"/>
    <n v="3.1"/>
    <n v="1823.54"/>
    <s v="Supplies"/>
    <n v="984.78"/>
    <n v="1.9"/>
    <x v="9"/>
    <x v="0"/>
    <x v="0"/>
    <n v="984.78"/>
    <n v="838.76"/>
    <n v="0.54"/>
    <n v="1"/>
  </r>
  <r>
    <x v="2779"/>
    <d v="2025-07-22T00:00:00"/>
    <d v="2025-07-24T04:48:00"/>
    <x v="0"/>
    <s v="18-35"/>
    <s v="Female"/>
    <x v="0"/>
    <s v="Injury"/>
    <x v="0"/>
    <n v="2.2000000000000002"/>
    <s v="Yes"/>
    <n v="71"/>
    <x v="355"/>
    <x v="1"/>
    <n v="10.1"/>
    <n v="2.1"/>
    <n v="9819.98"/>
    <s v="Labor"/>
    <n v="6686.19"/>
    <n v="3.3"/>
    <x v="20"/>
    <x v="1"/>
    <x v="0"/>
    <n v="6686.19"/>
    <n v="3133.79"/>
    <n v="0.68100000000000005"/>
    <n v="1"/>
  </r>
  <r>
    <x v="2780"/>
    <d v="2025-06-24T00:00:00"/>
    <d v="2025-06-29T14:24:00"/>
    <x v="2"/>
    <s v="0-17"/>
    <s v="Male"/>
    <x v="0"/>
    <s v="Cardiac"/>
    <x v="1"/>
    <n v="5.6"/>
    <s v="Yes"/>
    <n v="44"/>
    <x v="447"/>
    <x v="0"/>
    <n v="8"/>
    <n v="0"/>
    <n v="7412.51"/>
    <s v="Supplies"/>
    <n v="3715.19"/>
    <n v="4.3"/>
    <x v="4"/>
    <x v="1"/>
    <x v="0"/>
    <n v="3715.19"/>
    <n v="3697.32"/>
    <n v="0.501"/>
    <n v="1"/>
  </r>
  <r>
    <x v="2781"/>
    <d v="2026-05-07T00:00:00"/>
    <d v="2026-05-07T19:12:00"/>
    <x v="2"/>
    <s v="0-17"/>
    <s v="Male"/>
    <x v="0"/>
    <s v="Cardiac"/>
    <x v="1"/>
    <n v="0.8"/>
    <s v="No"/>
    <n v="21"/>
    <x v="603"/>
    <x v="1"/>
    <n v="9.5"/>
    <n v="1.5"/>
    <n v="4265.79"/>
    <s v="Labor"/>
    <n v="2395.34"/>
    <n v="4"/>
    <x v="11"/>
    <x v="0"/>
    <x v="3"/>
    <n v="2395.34"/>
    <n v="1870.45"/>
    <n v="0.56200000000000006"/>
    <n v="0"/>
  </r>
  <r>
    <x v="2782"/>
    <d v="2026-11-03T00:00:00"/>
    <d v="2026-11-11T09:36:00"/>
    <x v="0"/>
    <s v="36-55"/>
    <s v="Male"/>
    <x v="3"/>
    <s v="Neurological"/>
    <x v="1"/>
    <n v="8.4"/>
    <s v="Yes"/>
    <n v="53"/>
    <x v="398"/>
    <x v="0"/>
    <n v="13.5"/>
    <n v="1.5"/>
    <n v="15944.31"/>
    <s v="Labor"/>
    <n v="11161.43"/>
    <n v="4.3"/>
    <x v="18"/>
    <x v="0"/>
    <x v="0"/>
    <n v="11161.43"/>
    <n v="4782.88"/>
    <n v="0.7"/>
    <n v="1"/>
  </r>
  <r>
    <x v="2783"/>
    <d v="2026-12-24T00:00:00"/>
    <d v="2026-12-24T12:00:00"/>
    <x v="1"/>
    <s v="36-55"/>
    <s v="Other"/>
    <x v="0"/>
    <s v="Injury"/>
    <x v="0"/>
    <n v="0.5"/>
    <s v="No"/>
    <n v="107"/>
    <x v="429"/>
    <x v="0"/>
    <n v="9.1999999999999993"/>
    <n v="1.2"/>
    <n v="1617.98"/>
    <s v="Supplies"/>
    <n v="920.76"/>
    <n v="3.4"/>
    <x v="2"/>
    <x v="0"/>
    <x v="2"/>
    <n v="920.76"/>
    <n v="697.22"/>
    <n v="0.56899999999999995"/>
    <n v="0"/>
  </r>
  <r>
    <x v="2784"/>
    <d v="2025-07-08T00:00:00"/>
    <d v="2025-07-17T14:24:00"/>
    <x v="4"/>
    <s v="36-55"/>
    <s v="Female"/>
    <x v="2"/>
    <s v="Cardiac"/>
    <x v="1"/>
    <n v="9.6"/>
    <s v="Yes"/>
    <n v="62"/>
    <x v="270"/>
    <x v="1"/>
    <n v="9.9"/>
    <n v="1.9"/>
    <n v="22295.16"/>
    <s v="Labor"/>
    <n v="14361.34"/>
    <n v="3.6"/>
    <x v="20"/>
    <x v="1"/>
    <x v="1"/>
    <n v="14361.34"/>
    <n v="7933.82"/>
    <n v="0.64400000000000002"/>
    <n v="1"/>
  </r>
  <r>
    <x v="2785"/>
    <d v="2026-07-18T00:00:00"/>
    <d v="2026-07-22T16:48:00"/>
    <x v="2"/>
    <s v="56+"/>
    <s v="Male"/>
    <x v="1"/>
    <s v="Injury"/>
    <x v="1"/>
    <n v="4.7"/>
    <s v="Yes"/>
    <n v="32"/>
    <x v="126"/>
    <x v="2"/>
    <n v="8.6"/>
    <n v="0.6"/>
    <n v="5748.31"/>
    <s v="Equipment"/>
    <n v="3875.93"/>
    <n v="4"/>
    <x v="1"/>
    <x v="0"/>
    <x v="6"/>
    <n v="3875.93"/>
    <n v="1872.38"/>
    <n v="0.67400000000000004"/>
    <n v="1"/>
  </r>
  <r>
    <x v="2786"/>
    <d v="2025-02-03T00:00:00"/>
    <d v="2025-02-03T12:00:00"/>
    <x v="1"/>
    <s v="36-55"/>
    <s v="Male"/>
    <x v="2"/>
    <s v="Neurological"/>
    <x v="0"/>
    <n v="0.5"/>
    <s v="Yes"/>
    <n v="108"/>
    <x v="464"/>
    <x v="1"/>
    <n v="8.3000000000000007"/>
    <n v="0.3"/>
    <n v="2445.9"/>
    <s v="Equipment"/>
    <n v="1131.94"/>
    <n v="3.4"/>
    <x v="13"/>
    <x v="1"/>
    <x v="0"/>
    <n v="1131.94"/>
    <n v="1313.96"/>
    <n v="0.46300000000000002"/>
    <n v="1"/>
  </r>
  <r>
    <x v="2787"/>
    <d v="2026-06-30T00:00:00"/>
    <d v="2026-07-05T07:12:00"/>
    <x v="3"/>
    <s v="18-35"/>
    <s v="Female"/>
    <x v="1"/>
    <s v="Neurological"/>
    <x v="0"/>
    <n v="5.3"/>
    <s v="No"/>
    <n v="87"/>
    <x v="485"/>
    <x v="1"/>
    <n v="11.6"/>
    <n v="1.6"/>
    <n v="12619.15"/>
    <s v="Labor"/>
    <n v="7436.99"/>
    <n v="3.6"/>
    <x v="17"/>
    <x v="0"/>
    <x v="0"/>
    <n v="7436.99"/>
    <n v="5182.16"/>
    <n v="0.58899999999999997"/>
    <n v="0"/>
  </r>
  <r>
    <x v="2788"/>
    <d v="2026-06-19T00:00:00"/>
    <d v="2026-06-19T07:12:00"/>
    <x v="1"/>
    <s v="18-35"/>
    <s v="Male"/>
    <x v="1"/>
    <s v="Injury"/>
    <x v="1"/>
    <n v="0.3"/>
    <s v="No"/>
    <n v="88"/>
    <x v="204"/>
    <x v="1"/>
    <n v="12.8"/>
    <n v="0.8"/>
    <n v="1956.85"/>
    <s v="Equipment"/>
    <n v="1127.22"/>
    <n v="2.9"/>
    <x v="17"/>
    <x v="0"/>
    <x v="5"/>
    <n v="1127.22"/>
    <n v="829.63"/>
    <n v="0.57599999999999996"/>
    <n v="0"/>
  </r>
  <r>
    <x v="2789"/>
    <d v="2026-09-03T00:00:00"/>
    <d v="2026-09-06T14:24:00"/>
    <x v="6"/>
    <s v="56+"/>
    <s v="Female"/>
    <x v="0"/>
    <s v="Digestive"/>
    <x v="0"/>
    <n v="3.6"/>
    <s v="No"/>
    <n v="55"/>
    <x v="91"/>
    <x v="2"/>
    <n v="13"/>
    <n v="1"/>
    <n v="3758.96"/>
    <s v="Supplies"/>
    <n v="1962.91"/>
    <n v="3.9"/>
    <x v="19"/>
    <x v="0"/>
    <x v="2"/>
    <n v="1962.91"/>
    <n v="1796.05"/>
    <n v="0.52200000000000002"/>
    <n v="0"/>
  </r>
  <r>
    <x v="2790"/>
    <d v="2025-05-24T00:00:00"/>
    <d v="2025-05-24T09:36:00"/>
    <x v="1"/>
    <s v="36-55"/>
    <s v="Female"/>
    <x v="0"/>
    <s v="Cardiac"/>
    <x v="1"/>
    <n v="0.4"/>
    <s v="No"/>
    <n v="64"/>
    <x v="589"/>
    <x v="1"/>
    <n v="10.199999999999999"/>
    <n v="2.2000000000000002"/>
    <n v="1325.89"/>
    <s v="Labor"/>
    <n v="878.33"/>
    <n v="2.9"/>
    <x v="16"/>
    <x v="1"/>
    <x v="5"/>
    <n v="878.33"/>
    <n v="447.56"/>
    <n v="0.66200000000000003"/>
    <n v="0"/>
  </r>
  <r>
    <x v="2791"/>
    <d v="2025-02-16T00:00:00"/>
    <d v="2025-02-19T16:48:00"/>
    <x v="6"/>
    <s v="0-17"/>
    <s v="Male"/>
    <x v="1"/>
    <s v="General"/>
    <x v="0"/>
    <n v="3.7"/>
    <s v="No"/>
    <n v="95"/>
    <x v="564"/>
    <x v="2"/>
    <n v="9.1999999999999993"/>
    <n v="1.2"/>
    <n v="4336.97"/>
    <s v="Labor"/>
    <n v="2235.2600000000002"/>
    <n v="3.6"/>
    <x v="13"/>
    <x v="1"/>
    <x v="6"/>
    <n v="2235.2600000000002"/>
    <n v="2101.71"/>
    <n v="0.51500000000000001"/>
    <n v="0"/>
  </r>
  <r>
    <x v="2792"/>
    <d v="2025-08-22T00:00:00"/>
    <d v="2025-08-23T04:48:00"/>
    <x v="0"/>
    <s v="36-55"/>
    <s v="Male"/>
    <x v="2"/>
    <s v="Respiratory"/>
    <x v="2"/>
    <n v="1.2"/>
    <s v="Yes"/>
    <n v="57"/>
    <x v="570"/>
    <x v="0"/>
    <n v="10.199999999999999"/>
    <n v="2.2000000000000002"/>
    <n v="9059.76"/>
    <s v="Supplies"/>
    <n v="5219.7700000000004"/>
    <n v="3.9"/>
    <x v="14"/>
    <x v="1"/>
    <x v="3"/>
    <n v="5219.7700000000004"/>
    <n v="3839.99"/>
    <n v="0.57599999999999996"/>
    <n v="1"/>
  </r>
  <r>
    <x v="2793"/>
    <d v="2026-11-13T00:00:00"/>
    <d v="2026-11-14T16:48:00"/>
    <x v="0"/>
    <s v="36-55"/>
    <s v="Female"/>
    <x v="2"/>
    <s v="Digestive"/>
    <x v="2"/>
    <n v="1.7"/>
    <s v="No"/>
    <n v="50"/>
    <x v="623"/>
    <x v="1"/>
    <n v="8.1999999999999993"/>
    <n v="0.2"/>
    <n v="10464.73"/>
    <s v="Supplies"/>
    <n v="5040.49"/>
    <n v="3.7"/>
    <x v="18"/>
    <x v="0"/>
    <x v="5"/>
    <n v="5040.49"/>
    <n v="5424.24"/>
    <n v="0.48199999999999998"/>
    <n v="0"/>
  </r>
  <r>
    <x v="2794"/>
    <d v="2026-04-19T00:00:00"/>
    <d v="2026-04-26T07:12:00"/>
    <x v="2"/>
    <s v="56+"/>
    <s v="Female"/>
    <x v="2"/>
    <s v="Respiratory"/>
    <x v="0"/>
    <n v="7.3"/>
    <s v="Yes"/>
    <n v="38"/>
    <x v="16"/>
    <x v="1"/>
    <n v="13"/>
    <n v="1"/>
    <n v="6034.26"/>
    <s v="Labor"/>
    <n v="3962.37"/>
    <n v="4.2"/>
    <x v="12"/>
    <x v="0"/>
    <x v="4"/>
    <n v="3962.37"/>
    <n v="2071.89"/>
    <n v="0.65700000000000003"/>
    <n v="1"/>
  </r>
  <r>
    <x v="2795"/>
    <d v="2025-09-23T00:00:00"/>
    <d v="2025-09-28T21:36:00"/>
    <x v="4"/>
    <s v="56+"/>
    <s v="Female"/>
    <x v="0"/>
    <s v="Digestive"/>
    <x v="0"/>
    <n v="5.9"/>
    <s v="Yes"/>
    <n v="68"/>
    <x v="157"/>
    <x v="1"/>
    <n v="8.9"/>
    <n v="0.9"/>
    <n v="17801.34"/>
    <s v="Labor"/>
    <n v="11397.14"/>
    <n v="4.0999999999999996"/>
    <x v="3"/>
    <x v="1"/>
    <x v="0"/>
    <n v="11397.14"/>
    <n v="6404.2"/>
    <n v="0.64"/>
    <n v="1"/>
  </r>
  <r>
    <x v="2796"/>
    <d v="2025-02-03T00:00:00"/>
    <d v="2025-02-03T12:00:00"/>
    <x v="1"/>
    <s v="36-55"/>
    <s v="Male"/>
    <x v="0"/>
    <s v="Neurological"/>
    <x v="0"/>
    <n v="0.5"/>
    <s v="Yes"/>
    <n v="88"/>
    <x v="195"/>
    <x v="1"/>
    <n v="14.1"/>
    <n v="2.1"/>
    <n v="2044.43"/>
    <s v="Supplies"/>
    <n v="1145.5899999999999"/>
    <n v="3.1"/>
    <x v="13"/>
    <x v="1"/>
    <x v="4"/>
    <n v="1145.5899999999999"/>
    <n v="898.84"/>
    <n v="0.56000000000000005"/>
    <n v="1"/>
  </r>
  <r>
    <x v="2797"/>
    <d v="2026-06-23T00:00:00"/>
    <d v="2026-06-24T04:48:00"/>
    <x v="1"/>
    <s v="56+"/>
    <s v="Female"/>
    <x v="0"/>
    <s v="Cardiac"/>
    <x v="0"/>
    <n v="1.2"/>
    <s v="No"/>
    <n v="108"/>
    <x v="281"/>
    <x v="1"/>
    <n v="8.8000000000000007"/>
    <n v="0.8"/>
    <n v="1691.29"/>
    <s v="Labor"/>
    <n v="959.31"/>
    <n v="3.4"/>
    <x v="17"/>
    <x v="0"/>
    <x v="1"/>
    <n v="959.31"/>
    <n v="731.98"/>
    <n v="0.56699999999999995"/>
    <n v="0"/>
  </r>
  <r>
    <x v="2798"/>
    <d v="2026-10-21T00:00:00"/>
    <d v="2026-10-26T00:00:00"/>
    <x v="4"/>
    <s v="0-17"/>
    <s v="Male"/>
    <x v="0"/>
    <s v="Neurological"/>
    <x v="0"/>
    <n v="5"/>
    <s v="No"/>
    <n v="79"/>
    <x v="291"/>
    <x v="1"/>
    <n v="14.8"/>
    <n v="2.8"/>
    <n v="16756.36"/>
    <s v="Labor"/>
    <n v="12258.88"/>
    <n v="3.7"/>
    <x v="0"/>
    <x v="0"/>
    <x v="2"/>
    <n v="12258.88"/>
    <n v="4497.4799999999996"/>
    <n v="0.73199999999999998"/>
    <n v="0"/>
  </r>
  <r>
    <x v="2799"/>
    <d v="2026-02-25T00:00:00"/>
    <d v="2026-02-25T21:36:00"/>
    <x v="1"/>
    <s v="36-55"/>
    <s v="Male"/>
    <x v="2"/>
    <s v="General"/>
    <x v="1"/>
    <n v="0.9"/>
    <s v="Yes"/>
    <n v="75"/>
    <x v="100"/>
    <x v="2"/>
    <n v="10.6"/>
    <n v="2.6"/>
    <n v="1700.3"/>
    <s v="Supplies"/>
    <n v="1150.71"/>
    <n v="3.5"/>
    <x v="5"/>
    <x v="0"/>
    <x v="2"/>
    <n v="1150.71"/>
    <n v="549.59"/>
    <n v="0.67700000000000005"/>
    <n v="1"/>
  </r>
  <r>
    <x v="2800"/>
    <d v="2025-10-14T00:00:00"/>
    <d v="2025-10-20T19:12:00"/>
    <x v="5"/>
    <s v="56+"/>
    <s v="Female"/>
    <x v="2"/>
    <s v="Neurological"/>
    <x v="1"/>
    <n v="6.8"/>
    <s v="Yes"/>
    <n v="5"/>
    <x v="581"/>
    <x v="0"/>
    <n v="12.9"/>
    <n v="0.9"/>
    <n v="24238.87"/>
    <s v="Supplies"/>
    <n v="14932.41"/>
    <n v="4.9000000000000004"/>
    <x v="8"/>
    <x v="1"/>
    <x v="0"/>
    <n v="14932.41"/>
    <n v="9306.4599999999991"/>
    <n v="0.61599999999999999"/>
    <n v="1"/>
  </r>
  <r>
    <x v="2801"/>
    <d v="2025-01-13T00:00:00"/>
    <d v="2025-01-21T21:36:00"/>
    <x v="4"/>
    <s v="36-55"/>
    <s v="Female"/>
    <x v="0"/>
    <s v="Neurological"/>
    <x v="2"/>
    <n v="8.9"/>
    <s v="Yes"/>
    <n v="85"/>
    <x v="241"/>
    <x v="1"/>
    <n v="9.1"/>
    <n v="1.1000000000000001"/>
    <n v="19622.669999999998"/>
    <s v="Labor"/>
    <n v="12405.94"/>
    <n v="3.5"/>
    <x v="22"/>
    <x v="1"/>
    <x v="4"/>
    <n v="12405.94"/>
    <n v="7216.73"/>
    <n v="0.63200000000000001"/>
    <n v="1"/>
  </r>
  <r>
    <x v="2802"/>
    <d v="2026-08-24T00:00:00"/>
    <d v="2026-08-29T19:12:00"/>
    <x v="3"/>
    <s v="36-55"/>
    <s v="Male"/>
    <x v="1"/>
    <s v="General"/>
    <x v="0"/>
    <n v="5.8"/>
    <s v="Yes"/>
    <n v="62"/>
    <x v="117"/>
    <x v="1"/>
    <n v="14.2"/>
    <n v="2.2000000000000002"/>
    <n v="10687.46"/>
    <s v="Supplies"/>
    <n v="5684.55"/>
    <n v="3.6"/>
    <x v="21"/>
    <x v="0"/>
    <x v="4"/>
    <n v="5684.55"/>
    <n v="5002.91"/>
    <n v="0.53200000000000003"/>
    <n v="1"/>
  </r>
  <r>
    <x v="2803"/>
    <d v="2025-09-16T00:00:00"/>
    <d v="2025-09-24T07:12:00"/>
    <x v="5"/>
    <s v="56+"/>
    <s v="Female"/>
    <x v="0"/>
    <s v="Neurological"/>
    <x v="1"/>
    <n v="8.3000000000000007"/>
    <s v="Yes"/>
    <n v="29"/>
    <x v="101"/>
    <x v="0"/>
    <n v="9"/>
    <n v="1"/>
    <n v="33243.949999999997"/>
    <s v="Labor"/>
    <n v="23489.52"/>
    <n v="4.0999999999999996"/>
    <x v="3"/>
    <x v="1"/>
    <x v="0"/>
    <n v="23489.52"/>
    <n v="9754.43"/>
    <n v="0.70699999999999996"/>
    <n v="1"/>
  </r>
  <r>
    <x v="2804"/>
    <d v="2025-12-19T00:00:00"/>
    <d v="2025-12-19T12:00:00"/>
    <x v="1"/>
    <s v="18-35"/>
    <s v="Female"/>
    <x v="3"/>
    <s v="Injury"/>
    <x v="0"/>
    <n v="0.5"/>
    <s v="No"/>
    <n v="90"/>
    <x v="197"/>
    <x v="1"/>
    <n v="8.8000000000000007"/>
    <n v="0.8"/>
    <n v="1774.16"/>
    <s v="Supplies"/>
    <n v="1019.32"/>
    <n v="3.6"/>
    <x v="7"/>
    <x v="1"/>
    <x v="3"/>
    <n v="1019.32"/>
    <n v="754.84"/>
    <n v="0.57499999999999996"/>
    <n v="0"/>
  </r>
  <r>
    <x v="2805"/>
    <d v="2025-01-23T00:00:00"/>
    <d v="2025-01-24T00:00:00"/>
    <x v="7"/>
    <s v="0-17"/>
    <s v="Male"/>
    <x v="0"/>
    <s v="Injury"/>
    <x v="0"/>
    <n v="1"/>
    <s v="Yes"/>
    <n v="64"/>
    <x v="207"/>
    <x v="2"/>
    <n v="8.1999999999999993"/>
    <n v="0.2"/>
    <n v="7912.05"/>
    <s v="Labor"/>
    <n v="4089.57"/>
    <n v="3.6"/>
    <x v="22"/>
    <x v="1"/>
    <x v="3"/>
    <n v="4089.57"/>
    <n v="3822.48"/>
    <n v="0.51700000000000002"/>
    <n v="1"/>
  </r>
  <r>
    <x v="2806"/>
    <d v="2025-10-03T00:00:00"/>
    <d v="2025-10-05T14:24:00"/>
    <x v="2"/>
    <s v="36-55"/>
    <s v="Female"/>
    <x v="0"/>
    <s v="Cardiac"/>
    <x v="0"/>
    <n v="2.6"/>
    <s v="Yes"/>
    <n v="51"/>
    <x v="123"/>
    <x v="0"/>
    <n v="10.4"/>
    <n v="2.4"/>
    <n v="5974.83"/>
    <s v="Supplies"/>
    <n v="3657.31"/>
    <n v="2.9"/>
    <x v="8"/>
    <x v="1"/>
    <x v="3"/>
    <n v="3657.31"/>
    <n v="2317.52"/>
    <n v="0.61199999999999999"/>
    <n v="1"/>
  </r>
  <r>
    <x v="2807"/>
    <d v="2025-02-16T00:00:00"/>
    <d v="2025-02-19T04:48:00"/>
    <x v="6"/>
    <s v="56+"/>
    <s v="Female"/>
    <x v="1"/>
    <s v="Digestive"/>
    <x v="1"/>
    <n v="3.2"/>
    <s v="Yes"/>
    <n v="40"/>
    <x v="564"/>
    <x v="1"/>
    <n v="9.5"/>
    <n v="1.5"/>
    <n v="4576.6099999999997"/>
    <s v="Supplies"/>
    <n v="2485.3200000000002"/>
    <n v="3.8"/>
    <x v="13"/>
    <x v="1"/>
    <x v="6"/>
    <n v="2485.3200000000002"/>
    <n v="2091.29"/>
    <n v="0.54300000000000004"/>
    <n v="1"/>
  </r>
  <r>
    <x v="2808"/>
    <d v="2026-02-01T00:00:00"/>
    <d v="2026-02-01T21:36:00"/>
    <x v="5"/>
    <s v="56+"/>
    <s v="Female"/>
    <x v="2"/>
    <s v="Cardiac"/>
    <x v="0"/>
    <n v="0.9"/>
    <s v="No"/>
    <n v="32"/>
    <x v="475"/>
    <x v="1"/>
    <n v="12.1"/>
    <n v="2.1"/>
    <n v="20062.23"/>
    <s v="Labor"/>
    <n v="15384.31"/>
    <n v="3.7"/>
    <x v="5"/>
    <x v="0"/>
    <x v="6"/>
    <n v="15384.31"/>
    <n v="4677.92"/>
    <n v="0.76700000000000002"/>
    <n v="0"/>
  </r>
  <r>
    <x v="2809"/>
    <d v="2025-09-27T00:00:00"/>
    <d v="2025-09-27T16:48:00"/>
    <x v="1"/>
    <s v="36-55"/>
    <s v="Female"/>
    <x v="0"/>
    <s v="Infection"/>
    <x v="2"/>
    <n v="0.7"/>
    <s v="No"/>
    <n v="81"/>
    <x v="213"/>
    <x v="1"/>
    <n v="11"/>
    <n v="1"/>
    <n v="2418.94"/>
    <s v="Supplies"/>
    <n v="1407.38"/>
    <n v="3.5"/>
    <x v="3"/>
    <x v="1"/>
    <x v="5"/>
    <n v="1407.38"/>
    <n v="1011.56"/>
    <n v="0.58199999999999996"/>
    <n v="0"/>
  </r>
  <r>
    <x v="2810"/>
    <d v="2026-11-05T00:00:00"/>
    <d v="2026-11-10T00:00:00"/>
    <x v="0"/>
    <s v="56+"/>
    <s v="Male"/>
    <x v="0"/>
    <s v="Respiratory"/>
    <x v="1"/>
    <n v="5"/>
    <s v="Yes"/>
    <n v="53"/>
    <x v="329"/>
    <x v="1"/>
    <n v="8.1999999999999993"/>
    <n v="0.2"/>
    <n v="11999.93"/>
    <s v="Equipment"/>
    <n v="6324.29"/>
    <n v="4"/>
    <x v="18"/>
    <x v="0"/>
    <x v="3"/>
    <n v="6324.29"/>
    <n v="5675.64"/>
    <n v="0.52700000000000002"/>
    <n v="1"/>
  </r>
  <r>
    <x v="2811"/>
    <d v="2025-03-22T00:00:00"/>
    <d v="2025-03-30T07:12:00"/>
    <x v="0"/>
    <s v="36-55"/>
    <s v="Female"/>
    <x v="0"/>
    <s v="General"/>
    <x v="0"/>
    <n v="8.3000000000000007"/>
    <s v="Yes"/>
    <n v="91"/>
    <x v="468"/>
    <x v="1"/>
    <n v="11"/>
    <n v="1"/>
    <n v="14516.75"/>
    <s v="Equipment"/>
    <n v="9680.9"/>
    <n v="3.1"/>
    <x v="23"/>
    <x v="1"/>
    <x v="5"/>
    <n v="9680.9"/>
    <n v="4835.8500000000004"/>
    <n v="0.66700000000000004"/>
    <n v="1"/>
  </r>
  <r>
    <x v="2812"/>
    <d v="2026-07-11T00:00:00"/>
    <d v="2026-07-13T14:24:00"/>
    <x v="2"/>
    <s v="0-17"/>
    <s v="Male"/>
    <x v="0"/>
    <s v="Injury"/>
    <x v="0"/>
    <n v="2.6"/>
    <s v="No"/>
    <n v="78"/>
    <x v="320"/>
    <x v="0"/>
    <n v="10.1"/>
    <n v="2.1"/>
    <n v="4700.75"/>
    <s v="Supplies"/>
    <n v="2395.48"/>
    <n v="2.8"/>
    <x v="1"/>
    <x v="0"/>
    <x v="6"/>
    <n v="2395.48"/>
    <n v="2305.27"/>
    <n v="0.51"/>
    <n v="0"/>
  </r>
  <r>
    <x v="2813"/>
    <d v="2025-05-16T00:00:00"/>
    <d v="2025-05-18T02:24:00"/>
    <x v="7"/>
    <s v="56+"/>
    <s v="Male"/>
    <x v="0"/>
    <s v="General"/>
    <x v="0"/>
    <n v="2.1"/>
    <s v="Yes"/>
    <n v="64"/>
    <x v="242"/>
    <x v="1"/>
    <n v="9.6999999999999993"/>
    <n v="1.7"/>
    <n v="12663.33"/>
    <s v="Equipment"/>
    <n v="6915.58"/>
    <n v="3"/>
    <x v="16"/>
    <x v="1"/>
    <x v="5"/>
    <n v="6915.58"/>
    <n v="5747.75"/>
    <n v="0.54600000000000004"/>
    <n v="1"/>
  </r>
  <r>
    <x v="2814"/>
    <d v="2025-06-07T00:00:00"/>
    <d v="2025-06-08T21:36:00"/>
    <x v="6"/>
    <s v="18-35"/>
    <s v="Female"/>
    <x v="2"/>
    <s v="Cardiac"/>
    <x v="1"/>
    <n v="1.9"/>
    <s v="Yes"/>
    <n v="42"/>
    <x v="74"/>
    <x v="0"/>
    <n v="12.8"/>
    <n v="2.8"/>
    <n v="3514.7"/>
    <s v="Supplies"/>
    <n v="1936.58"/>
    <n v="3.5"/>
    <x v="4"/>
    <x v="1"/>
    <x v="5"/>
    <n v="1936.58"/>
    <n v="1578.12"/>
    <n v="0.55100000000000005"/>
    <n v="1"/>
  </r>
  <r>
    <x v="2815"/>
    <d v="2026-12-19T00:00:00"/>
    <d v="2026-12-25T02:24:00"/>
    <x v="4"/>
    <s v="18-35"/>
    <s v="Female"/>
    <x v="1"/>
    <s v="Digestive"/>
    <x v="1"/>
    <n v="6.1"/>
    <s v="Yes"/>
    <n v="52"/>
    <x v="465"/>
    <x v="0"/>
    <n v="8.1"/>
    <n v="0.1"/>
    <n v="17042.14"/>
    <s v="Labor"/>
    <n v="10956.29"/>
    <n v="5"/>
    <x v="2"/>
    <x v="0"/>
    <x v="6"/>
    <n v="10956.29"/>
    <n v="6085.85"/>
    <n v="0.64300000000000002"/>
    <n v="1"/>
  </r>
  <r>
    <x v="2816"/>
    <d v="2026-11-21T00:00:00"/>
    <d v="2026-11-21T04:48:00"/>
    <x v="1"/>
    <s v="18-35"/>
    <s v="Male"/>
    <x v="1"/>
    <s v="Neurological"/>
    <x v="0"/>
    <n v="0.2"/>
    <s v="Yes"/>
    <n v="124"/>
    <x v="296"/>
    <x v="1"/>
    <n v="12"/>
    <n v="2"/>
    <n v="1694.52"/>
    <s v="Supplies"/>
    <n v="804.54"/>
    <n v="3.4"/>
    <x v="18"/>
    <x v="0"/>
    <x v="6"/>
    <n v="804.54"/>
    <n v="889.98"/>
    <n v="0.47499999999999998"/>
    <n v="1"/>
  </r>
  <r>
    <x v="2817"/>
    <d v="2025-12-10T00:00:00"/>
    <d v="2025-12-12T00:00:00"/>
    <x v="4"/>
    <s v="18-35"/>
    <s v="Male"/>
    <x v="0"/>
    <s v="Injury"/>
    <x v="1"/>
    <n v="2"/>
    <s v="No"/>
    <n v="54"/>
    <x v="666"/>
    <x v="0"/>
    <n v="9.9"/>
    <n v="1.9"/>
    <n v="14600.46"/>
    <s v="Equipment"/>
    <n v="9506.83"/>
    <n v="2.6"/>
    <x v="7"/>
    <x v="1"/>
    <x v="2"/>
    <n v="9506.83"/>
    <n v="5093.63"/>
    <n v="0.65100000000000002"/>
    <n v="0"/>
  </r>
  <r>
    <x v="2818"/>
    <d v="2026-02-28T00:00:00"/>
    <d v="2026-03-01T21:36:00"/>
    <x v="0"/>
    <s v="18-35"/>
    <s v="Female"/>
    <x v="1"/>
    <s v="Respiratory"/>
    <x v="1"/>
    <n v="1.9"/>
    <s v="No"/>
    <n v="51"/>
    <x v="97"/>
    <x v="0"/>
    <n v="8"/>
    <n v="0"/>
    <n v="9412.33"/>
    <s v="Labor"/>
    <n v="5879.51"/>
    <n v="3.7"/>
    <x v="5"/>
    <x v="0"/>
    <x v="5"/>
    <n v="5879.51"/>
    <n v="3532.82"/>
    <n v="0.625"/>
    <n v="0"/>
  </r>
  <r>
    <x v="2819"/>
    <d v="2026-06-16T00:00:00"/>
    <d v="2026-06-19T04:48:00"/>
    <x v="4"/>
    <s v="18-35"/>
    <s v="Male"/>
    <x v="2"/>
    <s v="Injury"/>
    <x v="0"/>
    <n v="3.2"/>
    <s v="Yes"/>
    <n v="77"/>
    <x v="461"/>
    <x v="1"/>
    <n v="8"/>
    <n v="0"/>
    <n v="14936.9"/>
    <s v="Labor"/>
    <n v="9743.5300000000007"/>
    <n v="4.0999999999999996"/>
    <x v="17"/>
    <x v="0"/>
    <x v="1"/>
    <n v="9743.5300000000007"/>
    <n v="5193.37"/>
    <n v="0.65200000000000002"/>
    <n v="1"/>
  </r>
  <r>
    <x v="2820"/>
    <d v="2026-03-21T00:00:00"/>
    <d v="2026-03-26T12:00:00"/>
    <x v="2"/>
    <s v="18-35"/>
    <s v="Male"/>
    <x v="0"/>
    <s v="Digestive"/>
    <x v="1"/>
    <n v="5.5"/>
    <s v="Yes"/>
    <n v="27"/>
    <x v="130"/>
    <x v="0"/>
    <n v="12.4"/>
    <n v="0.4"/>
    <n v="6237.39"/>
    <s v="Equipment"/>
    <n v="3048.35"/>
    <n v="4.4000000000000004"/>
    <x v="15"/>
    <x v="0"/>
    <x v="5"/>
    <n v="3048.35"/>
    <n v="3189.04"/>
    <n v="0.48899999999999999"/>
    <n v="1"/>
  </r>
  <r>
    <x v="2821"/>
    <d v="2026-04-28T00:00:00"/>
    <d v="2026-04-28T09:36:00"/>
    <x v="1"/>
    <s v="0-17"/>
    <s v="Male"/>
    <x v="1"/>
    <s v="Respiratory"/>
    <x v="1"/>
    <n v="0.4"/>
    <s v="Yes"/>
    <n v="112"/>
    <x v="649"/>
    <x v="0"/>
    <n v="8"/>
    <n v="0"/>
    <n v="1800.61"/>
    <s v="Supplies"/>
    <n v="1059.9000000000001"/>
    <n v="4"/>
    <x v="12"/>
    <x v="0"/>
    <x v="1"/>
    <n v="1059.9000000000001"/>
    <n v="740.71"/>
    <n v="0.58899999999999997"/>
    <n v="1"/>
  </r>
  <r>
    <x v="2822"/>
    <d v="2026-08-30T00:00:00"/>
    <d v="2026-09-01T04:48:00"/>
    <x v="0"/>
    <s v="36-55"/>
    <s v="Female"/>
    <x v="0"/>
    <s v="Infection"/>
    <x v="0"/>
    <n v="2.2000000000000002"/>
    <s v="Yes"/>
    <n v="89"/>
    <x v="45"/>
    <x v="1"/>
    <n v="8.8000000000000007"/>
    <n v="0.8"/>
    <n v="9285.02"/>
    <s v="Labor"/>
    <n v="6194.7"/>
    <n v="3.3"/>
    <x v="21"/>
    <x v="0"/>
    <x v="6"/>
    <n v="6194.7"/>
    <n v="3090.32"/>
    <n v="0.66700000000000004"/>
    <n v="1"/>
  </r>
  <r>
    <x v="2823"/>
    <d v="2026-08-18T00:00:00"/>
    <d v="2026-08-19T07:12:00"/>
    <x v="4"/>
    <s v="56+"/>
    <s v="Male"/>
    <x v="0"/>
    <s v="Cardiac"/>
    <x v="2"/>
    <n v="1.3"/>
    <s v="No"/>
    <n v="61"/>
    <x v="487"/>
    <x v="1"/>
    <n v="12.8"/>
    <n v="0.8"/>
    <n v="15557.46"/>
    <s v="Supplies"/>
    <n v="9010.9500000000007"/>
    <n v="3.6"/>
    <x v="21"/>
    <x v="0"/>
    <x v="1"/>
    <n v="9010.9500000000007"/>
    <n v="6546.51"/>
    <n v="0.57899999999999996"/>
    <n v="0"/>
  </r>
  <r>
    <x v="2824"/>
    <d v="2025-04-07T00:00:00"/>
    <d v="2025-04-09T14:24:00"/>
    <x v="3"/>
    <s v="56+"/>
    <s v="Female"/>
    <x v="0"/>
    <s v="Digestive"/>
    <x v="1"/>
    <n v="2.6"/>
    <s v="No"/>
    <n v="41"/>
    <x v="187"/>
    <x v="1"/>
    <n v="13.2"/>
    <n v="1.2"/>
    <n v="6298.28"/>
    <s v="Labor"/>
    <n v="3372.52"/>
    <n v="3.9"/>
    <x v="10"/>
    <x v="1"/>
    <x v="4"/>
    <n v="3372.52"/>
    <n v="2925.76"/>
    <n v="0.53500000000000003"/>
    <n v="0"/>
  </r>
  <r>
    <x v="2825"/>
    <d v="2026-05-18T00:00:00"/>
    <d v="2026-05-22T19:12:00"/>
    <x v="5"/>
    <s v="56+"/>
    <s v="Female"/>
    <x v="2"/>
    <s v="Respiratory"/>
    <x v="0"/>
    <n v="4.8"/>
    <s v="Yes"/>
    <n v="70"/>
    <x v="700"/>
    <x v="0"/>
    <n v="9.5"/>
    <n v="1.5"/>
    <n v="25114.21"/>
    <s v="Labor"/>
    <n v="19268.64"/>
    <n v="4.0999999999999996"/>
    <x v="11"/>
    <x v="0"/>
    <x v="4"/>
    <n v="19268.64"/>
    <n v="5845.57"/>
    <n v="0.76700000000000002"/>
    <n v="1"/>
  </r>
  <r>
    <x v="2826"/>
    <d v="2026-04-10T00:00:00"/>
    <d v="2026-04-13T00:00:00"/>
    <x v="3"/>
    <s v="36-55"/>
    <s v="Female"/>
    <x v="0"/>
    <s v="Infection"/>
    <x v="1"/>
    <n v="3"/>
    <s v="No"/>
    <n v="40"/>
    <x v="220"/>
    <x v="0"/>
    <n v="14.1"/>
    <n v="2.1"/>
    <n v="10623.43"/>
    <s v="Labor"/>
    <n v="7381.14"/>
    <n v="3.7"/>
    <x v="12"/>
    <x v="0"/>
    <x v="3"/>
    <n v="7381.14"/>
    <n v="3242.29"/>
    <n v="0.69499999999999995"/>
    <n v="0"/>
  </r>
  <r>
    <x v="2827"/>
    <d v="2026-05-31T00:00:00"/>
    <d v="2026-06-04T00:00:00"/>
    <x v="1"/>
    <s v="56+"/>
    <s v="Male"/>
    <x v="1"/>
    <s v="Digestive"/>
    <x v="2"/>
    <n v="4"/>
    <s v="Yes"/>
    <n v="77"/>
    <x v="98"/>
    <x v="2"/>
    <n v="10.4"/>
    <n v="2.4"/>
    <n v="1858.13"/>
    <s v="Labor"/>
    <n v="1059.17"/>
    <n v="3"/>
    <x v="11"/>
    <x v="0"/>
    <x v="4"/>
    <n v="1059.17"/>
    <n v="798.96"/>
    <n v="0.56999999999999995"/>
    <n v="1"/>
  </r>
  <r>
    <x v="2828"/>
    <d v="2025-01-23T00:00:00"/>
    <d v="2025-01-26T04:48:00"/>
    <x v="6"/>
    <s v="18-35"/>
    <s v="Male"/>
    <x v="2"/>
    <s v="Digestive"/>
    <x v="1"/>
    <n v="3.2"/>
    <s v="No"/>
    <n v="75"/>
    <x v="77"/>
    <x v="1"/>
    <n v="8"/>
    <n v="0"/>
    <n v="3917.11"/>
    <s v="Labor"/>
    <n v="2127.09"/>
    <n v="3.6"/>
    <x v="22"/>
    <x v="1"/>
    <x v="2"/>
    <n v="2127.09"/>
    <n v="1790.02"/>
    <n v="0.54300000000000004"/>
    <n v="0"/>
  </r>
  <r>
    <x v="2829"/>
    <d v="2025-08-26T00:00:00"/>
    <d v="2025-08-31T14:24:00"/>
    <x v="5"/>
    <s v="0-17"/>
    <s v="Male"/>
    <x v="2"/>
    <s v="Injury"/>
    <x v="0"/>
    <n v="5.6"/>
    <s v="Yes"/>
    <n v="33"/>
    <x v="230"/>
    <x v="0"/>
    <n v="10.1"/>
    <n v="2.1"/>
    <n v="28102.75"/>
    <s v="Labor"/>
    <n v="20568.21"/>
    <n v="4.0999999999999996"/>
    <x v="14"/>
    <x v="1"/>
    <x v="1"/>
    <n v="20568.21"/>
    <n v="7534.54"/>
    <n v="0.73199999999999998"/>
    <n v="1"/>
  </r>
  <r>
    <x v="2830"/>
    <d v="2026-07-07T00:00:00"/>
    <d v="2026-07-11T14:24:00"/>
    <x v="7"/>
    <s v="36-55"/>
    <s v="Male"/>
    <x v="0"/>
    <s v="Cardiac"/>
    <x v="2"/>
    <n v="4.5999999999999996"/>
    <s v="No"/>
    <n v="55"/>
    <x v="457"/>
    <x v="1"/>
    <n v="8"/>
    <n v="0"/>
    <n v="11129.95"/>
    <s v="Equipment"/>
    <n v="7806.33"/>
    <n v="3.8"/>
    <x v="1"/>
    <x v="0"/>
    <x v="1"/>
    <n v="7806.33"/>
    <n v="3323.62"/>
    <n v="0.70099999999999996"/>
    <n v="0"/>
  </r>
  <r>
    <x v="2831"/>
    <d v="2025-07-16T00:00:00"/>
    <d v="2025-07-18T16:48:00"/>
    <x v="4"/>
    <s v="36-55"/>
    <s v="Female"/>
    <x v="1"/>
    <s v="General"/>
    <x v="0"/>
    <n v="2.7"/>
    <s v="Yes"/>
    <n v="90"/>
    <x v="671"/>
    <x v="1"/>
    <n v="8.9"/>
    <n v="0.9"/>
    <n v="14560.79"/>
    <s v="Supplies"/>
    <n v="8867.49"/>
    <n v="3.2"/>
    <x v="20"/>
    <x v="1"/>
    <x v="1"/>
    <n v="8867.49"/>
    <n v="5693.3"/>
    <n v="0.60899999999999999"/>
    <n v="1"/>
  </r>
  <r>
    <x v="2832"/>
    <d v="2026-11-26T00:00:00"/>
    <d v="2026-12-10T12:00:00"/>
    <x v="4"/>
    <s v="56+"/>
    <s v="Male"/>
    <x v="2"/>
    <s v="General"/>
    <x v="1"/>
    <n v="14.5"/>
    <s v="Yes"/>
    <n v="70"/>
    <x v="549"/>
    <x v="1"/>
    <n v="10.8"/>
    <n v="0.8"/>
    <n v="24899.65"/>
    <s v="Labor"/>
    <n v="15710.64"/>
    <n v="3.7"/>
    <x v="18"/>
    <x v="0"/>
    <x v="3"/>
    <n v="15710.64"/>
    <n v="9189.01"/>
    <n v="0.63100000000000001"/>
    <n v="1"/>
  </r>
  <r>
    <x v="2833"/>
    <d v="2025-06-21T00:00:00"/>
    <d v="2025-06-24T07:12:00"/>
    <x v="6"/>
    <s v="36-55"/>
    <s v="Female"/>
    <x v="2"/>
    <s v="Respiratory"/>
    <x v="0"/>
    <n v="3.3"/>
    <s v="Yes"/>
    <n v="55"/>
    <x v="150"/>
    <x v="2"/>
    <n v="9"/>
    <n v="1"/>
    <n v="4009.85"/>
    <s v="Labor"/>
    <n v="2162.85"/>
    <n v="4"/>
    <x v="4"/>
    <x v="1"/>
    <x v="6"/>
    <n v="2162.85"/>
    <n v="1847"/>
    <n v="0.53900000000000003"/>
    <n v="1"/>
  </r>
  <r>
    <x v="2834"/>
    <d v="2025-06-19T00:00:00"/>
    <d v="2025-06-20T14:24:00"/>
    <x v="1"/>
    <s v="18-35"/>
    <s v="Female"/>
    <x v="1"/>
    <s v="Digestive"/>
    <x v="0"/>
    <n v="1.6"/>
    <s v="No"/>
    <n v="89"/>
    <x v="185"/>
    <x v="0"/>
    <n v="10.3"/>
    <n v="2.2999999999999998"/>
    <n v="2547.9299999999998"/>
    <s v="Equipment"/>
    <n v="1261.22"/>
    <n v="2.9"/>
    <x v="4"/>
    <x v="1"/>
    <x v="2"/>
    <n v="1261.22"/>
    <n v="1286.71"/>
    <n v="0.495"/>
    <n v="0"/>
  </r>
  <r>
    <x v="2835"/>
    <d v="2026-06-03T00:00:00"/>
    <d v="2026-06-09T07:12:00"/>
    <x v="2"/>
    <s v="56+"/>
    <s v="Male"/>
    <x v="0"/>
    <s v="General"/>
    <x v="2"/>
    <n v="6.3"/>
    <s v="No"/>
    <n v="44"/>
    <x v="657"/>
    <x v="0"/>
    <n v="8"/>
    <n v="0"/>
    <n v="8270.31"/>
    <s v="Supplies"/>
    <n v="5302.65"/>
    <n v="4"/>
    <x v="17"/>
    <x v="0"/>
    <x v="1"/>
    <n v="5302.65"/>
    <n v="2967.66"/>
    <n v="0.64100000000000001"/>
    <n v="0"/>
  </r>
  <r>
    <x v="2836"/>
    <d v="2026-02-02T00:00:00"/>
    <d v="2026-02-11T07:12:00"/>
    <x v="7"/>
    <s v="36-55"/>
    <s v="Male"/>
    <x v="0"/>
    <s v="Digestive"/>
    <x v="1"/>
    <n v="9.3000000000000007"/>
    <s v="Yes"/>
    <n v="37"/>
    <x v="634"/>
    <x v="0"/>
    <n v="8"/>
    <n v="0"/>
    <n v="16838.900000000001"/>
    <s v="Labor"/>
    <n v="10703.95"/>
    <n v="3.9"/>
    <x v="5"/>
    <x v="0"/>
    <x v="0"/>
    <n v="10703.95"/>
    <n v="6134.95"/>
    <n v="0.63600000000000001"/>
    <n v="1"/>
  </r>
  <r>
    <x v="2837"/>
    <d v="2026-05-13T00:00:00"/>
    <d v="2026-05-14T21:36:00"/>
    <x v="4"/>
    <s v="56+"/>
    <s v="Female"/>
    <x v="2"/>
    <s v="Respiratory"/>
    <x v="1"/>
    <n v="1.9"/>
    <s v="Yes"/>
    <n v="18"/>
    <x v="433"/>
    <x v="1"/>
    <n v="8.3000000000000007"/>
    <n v="0.3"/>
    <n v="10276.280000000001"/>
    <s v="Labor"/>
    <n v="5538.54"/>
    <n v="4.2"/>
    <x v="11"/>
    <x v="0"/>
    <x v="2"/>
    <n v="5538.54"/>
    <n v="4737.74"/>
    <n v="0.53900000000000003"/>
    <n v="1"/>
  </r>
  <r>
    <x v="2838"/>
    <d v="2025-03-04T00:00:00"/>
    <d v="2025-03-11T07:12:00"/>
    <x v="3"/>
    <s v="56+"/>
    <s v="Female"/>
    <x v="2"/>
    <s v="General"/>
    <x v="0"/>
    <n v="7.3"/>
    <s v="Yes"/>
    <n v="60"/>
    <x v="311"/>
    <x v="1"/>
    <n v="11.5"/>
    <n v="1.5"/>
    <n v="11675.34"/>
    <s v="Labor"/>
    <n v="6997.25"/>
    <n v="3.9"/>
    <x v="23"/>
    <x v="1"/>
    <x v="0"/>
    <n v="6997.25"/>
    <n v="4678.09"/>
    <n v="0.59899999999999998"/>
    <n v="1"/>
  </r>
  <r>
    <x v="2839"/>
    <d v="2026-10-15T00:00:00"/>
    <d v="2026-10-19T14:24:00"/>
    <x v="3"/>
    <s v="18-35"/>
    <s v="Other"/>
    <x v="0"/>
    <s v="Digestive"/>
    <x v="2"/>
    <n v="4.5999999999999996"/>
    <s v="No"/>
    <n v="44"/>
    <x v="715"/>
    <x v="2"/>
    <n v="12.4"/>
    <n v="0.4"/>
    <n v="7681.56"/>
    <s v="Supplies"/>
    <n v="5375.06"/>
    <n v="3.8"/>
    <x v="0"/>
    <x v="0"/>
    <x v="3"/>
    <n v="5375.06"/>
    <n v="2306.5"/>
    <n v="0.7"/>
    <n v="0"/>
  </r>
  <r>
    <x v="2840"/>
    <d v="2025-09-16T00:00:00"/>
    <d v="2025-09-21T04:48:00"/>
    <x v="4"/>
    <s v="0-17"/>
    <s v="Male"/>
    <x v="0"/>
    <s v="Cardiac"/>
    <x v="0"/>
    <n v="5.2"/>
    <s v="No"/>
    <n v="66"/>
    <x v="101"/>
    <x v="1"/>
    <n v="9.1999999999999993"/>
    <n v="1.2"/>
    <n v="16073.23"/>
    <s v="Labor"/>
    <n v="10873.94"/>
    <n v="4"/>
    <x v="3"/>
    <x v="1"/>
    <x v="0"/>
    <n v="10873.94"/>
    <n v="5199.29"/>
    <n v="0.67700000000000005"/>
    <n v="0"/>
  </r>
  <r>
    <x v="2841"/>
    <d v="2026-02-20T00:00:00"/>
    <d v="2026-02-25T00:00:00"/>
    <x v="6"/>
    <s v="18-35"/>
    <s v="Female"/>
    <x v="0"/>
    <s v="Digestive"/>
    <x v="0"/>
    <n v="5"/>
    <s v="Yes"/>
    <n v="63"/>
    <x v="673"/>
    <x v="1"/>
    <n v="11.7"/>
    <n v="1.7"/>
    <n v="5078.82"/>
    <s v="Equipment"/>
    <n v="3383.71"/>
    <n v="4"/>
    <x v="5"/>
    <x v="0"/>
    <x v="5"/>
    <n v="3383.71"/>
    <n v="1695.11"/>
    <n v="0.66600000000000004"/>
    <n v="1"/>
  </r>
  <r>
    <x v="2842"/>
    <d v="2026-02-12T00:00:00"/>
    <d v="2026-02-13T14:24:00"/>
    <x v="3"/>
    <s v="0-17"/>
    <s v="Male"/>
    <x v="3"/>
    <s v="General"/>
    <x v="1"/>
    <n v="1.6"/>
    <s v="Yes"/>
    <n v="36"/>
    <x v="584"/>
    <x v="1"/>
    <n v="11.8"/>
    <n v="1.8"/>
    <n v="6211.96"/>
    <s v="Equipment"/>
    <n v="3518.4"/>
    <n v="3.2"/>
    <x v="5"/>
    <x v="0"/>
    <x v="3"/>
    <n v="3518.4"/>
    <n v="2693.56"/>
    <n v="0.56599999999999995"/>
    <n v="1"/>
  </r>
  <r>
    <x v="2843"/>
    <d v="2026-07-01T00:00:00"/>
    <d v="2026-07-02T19:12:00"/>
    <x v="6"/>
    <s v="18-35"/>
    <s v="Male"/>
    <x v="0"/>
    <s v="Injury"/>
    <x v="0"/>
    <n v="1.8"/>
    <s v="No"/>
    <n v="59"/>
    <x v="417"/>
    <x v="1"/>
    <n v="14.1"/>
    <n v="2.1"/>
    <n v="3415.76"/>
    <s v="Labor"/>
    <n v="2145"/>
    <n v="3.9"/>
    <x v="1"/>
    <x v="0"/>
    <x v="1"/>
    <n v="2145"/>
    <n v="1270.76"/>
    <n v="0.628"/>
    <n v="0"/>
  </r>
  <r>
    <x v="2844"/>
    <d v="2025-04-12T00:00:00"/>
    <d v="2025-04-13T16:48:00"/>
    <x v="6"/>
    <s v="36-55"/>
    <s v="Male"/>
    <x v="0"/>
    <s v="Injury"/>
    <x v="0"/>
    <n v="1.7"/>
    <s v="No"/>
    <n v="99"/>
    <x v="232"/>
    <x v="2"/>
    <n v="12.3"/>
    <n v="2.2999999999999998"/>
    <n v="3020.29"/>
    <s v="Equipment"/>
    <n v="1959.85"/>
    <n v="2.6"/>
    <x v="10"/>
    <x v="1"/>
    <x v="5"/>
    <n v="1959.85"/>
    <n v="1060.44"/>
    <n v="0.64900000000000002"/>
    <n v="0"/>
  </r>
  <r>
    <x v="2845"/>
    <d v="2026-08-05T00:00:00"/>
    <d v="2026-08-09T12:00:00"/>
    <x v="3"/>
    <s v="56+"/>
    <s v="Male"/>
    <x v="1"/>
    <s v="Neurological"/>
    <x v="2"/>
    <n v="4.5"/>
    <s v="Yes"/>
    <n v="72"/>
    <x v="518"/>
    <x v="1"/>
    <n v="8.8000000000000007"/>
    <n v="0.8"/>
    <n v="12661.16"/>
    <s v="Equipment"/>
    <n v="7541.45"/>
    <n v="3.1"/>
    <x v="21"/>
    <x v="0"/>
    <x v="1"/>
    <n v="7541.45"/>
    <n v="5119.71"/>
    <n v="0.59599999999999997"/>
    <n v="1"/>
  </r>
  <r>
    <x v="2846"/>
    <d v="2025-04-27T00:00:00"/>
    <d v="2025-05-02T21:36:00"/>
    <x v="4"/>
    <s v="56+"/>
    <s v="Female"/>
    <x v="2"/>
    <s v="Digestive"/>
    <x v="1"/>
    <n v="5.9"/>
    <s v="No"/>
    <n v="71"/>
    <x v="326"/>
    <x v="2"/>
    <n v="8"/>
    <n v="0"/>
    <n v="18367.11"/>
    <s v="Supplies"/>
    <n v="11669.21"/>
    <n v="3.8"/>
    <x v="10"/>
    <x v="1"/>
    <x v="4"/>
    <n v="11669.21"/>
    <n v="6697.9"/>
    <n v="0.63500000000000001"/>
    <n v="0"/>
  </r>
  <r>
    <x v="2847"/>
    <d v="2026-01-30T00:00:00"/>
    <d v="2026-02-02T21:36:00"/>
    <x v="6"/>
    <s v="56+"/>
    <s v="Male"/>
    <x v="2"/>
    <s v="Injury"/>
    <x v="2"/>
    <n v="3.9"/>
    <s v="Yes"/>
    <n v="68"/>
    <x v="151"/>
    <x v="1"/>
    <n v="13"/>
    <n v="1"/>
    <n v="4680.22"/>
    <s v="Labor"/>
    <n v="2976.61"/>
    <n v="3.6"/>
    <x v="9"/>
    <x v="0"/>
    <x v="3"/>
    <n v="2976.61"/>
    <n v="1703.61"/>
    <n v="0.63600000000000001"/>
    <n v="1"/>
  </r>
  <r>
    <x v="2848"/>
    <d v="2026-12-05T00:00:00"/>
    <d v="2026-12-08T14:24:00"/>
    <x v="3"/>
    <s v="0-17"/>
    <s v="Female"/>
    <x v="2"/>
    <s v="Cardiac"/>
    <x v="1"/>
    <n v="3.6"/>
    <s v="No"/>
    <n v="49"/>
    <x v="89"/>
    <x v="0"/>
    <n v="12.3"/>
    <n v="0.3"/>
    <n v="9929.6299999999992"/>
    <s v="Labor"/>
    <n v="6279.54"/>
    <n v="3.9"/>
    <x v="2"/>
    <x v="0"/>
    <x v="5"/>
    <n v="6279.54"/>
    <n v="3650.09"/>
    <n v="0.63200000000000001"/>
    <n v="0"/>
  </r>
  <r>
    <x v="2849"/>
    <d v="2025-07-05T00:00:00"/>
    <d v="2025-07-12T14:24:00"/>
    <x v="2"/>
    <s v="18-35"/>
    <s v="Female"/>
    <x v="2"/>
    <s v="Infection"/>
    <x v="0"/>
    <n v="7.6"/>
    <s v="Yes"/>
    <n v="64"/>
    <x v="276"/>
    <x v="1"/>
    <n v="12.6"/>
    <n v="2.6"/>
    <n v="8031.23"/>
    <s v="Labor"/>
    <n v="5198.1400000000003"/>
    <n v="2.9"/>
    <x v="20"/>
    <x v="1"/>
    <x v="5"/>
    <n v="5198.1400000000003"/>
    <n v="2833.09"/>
    <n v="0.64700000000000002"/>
    <n v="1"/>
  </r>
  <r>
    <x v="2850"/>
    <d v="2025-05-07T00:00:00"/>
    <d v="2025-05-11T14:24:00"/>
    <x v="7"/>
    <s v="36-55"/>
    <s v="Female"/>
    <x v="2"/>
    <s v="Cardiac"/>
    <x v="0"/>
    <n v="4.5999999999999996"/>
    <s v="Yes"/>
    <n v="51"/>
    <x v="302"/>
    <x v="1"/>
    <n v="13.1"/>
    <n v="1.1000000000000001"/>
    <n v="14247.09"/>
    <s v="Labor"/>
    <n v="9186.32"/>
    <n v="4"/>
    <x v="16"/>
    <x v="1"/>
    <x v="2"/>
    <n v="9186.32"/>
    <n v="5060.7700000000004"/>
    <n v="0.64500000000000002"/>
    <n v="1"/>
  </r>
  <r>
    <x v="2851"/>
    <d v="2025-01-25T00:00:00"/>
    <d v="2025-01-26T09:36:00"/>
    <x v="7"/>
    <s v="0-17"/>
    <s v="Male"/>
    <x v="0"/>
    <s v="Respiratory"/>
    <x v="2"/>
    <n v="1.4"/>
    <s v="No"/>
    <n v="68"/>
    <x v="633"/>
    <x v="1"/>
    <n v="10.7"/>
    <n v="0.7"/>
    <n v="9755.11"/>
    <s v="Supplies"/>
    <n v="6001.55"/>
    <n v="3.7"/>
    <x v="22"/>
    <x v="1"/>
    <x v="5"/>
    <n v="6001.55"/>
    <n v="3753.56"/>
    <n v="0.61499999999999999"/>
    <n v="0"/>
  </r>
  <r>
    <x v="2852"/>
    <d v="2026-09-14T00:00:00"/>
    <d v="2026-09-17T16:48:00"/>
    <x v="5"/>
    <s v="56+"/>
    <s v="Female"/>
    <x v="1"/>
    <s v="Digestive"/>
    <x v="0"/>
    <n v="3.7"/>
    <s v="Yes"/>
    <n v="85"/>
    <x v="367"/>
    <x v="1"/>
    <n v="12.9"/>
    <n v="2.9"/>
    <n v="20220.2"/>
    <s v="Equipment"/>
    <n v="14450.88"/>
    <n v="2.9"/>
    <x v="19"/>
    <x v="0"/>
    <x v="4"/>
    <n v="14450.88"/>
    <n v="5769.32"/>
    <n v="0.71499999999999997"/>
    <n v="1"/>
  </r>
  <r>
    <x v="2853"/>
    <d v="2026-09-07T00:00:00"/>
    <d v="2026-09-11T09:36:00"/>
    <x v="2"/>
    <s v="56+"/>
    <s v="Male"/>
    <x v="0"/>
    <s v="General"/>
    <x v="1"/>
    <n v="4.4000000000000004"/>
    <s v="Yes"/>
    <n v="56"/>
    <x v="66"/>
    <x v="2"/>
    <n v="12"/>
    <n v="0"/>
    <n v="5262.4"/>
    <s v="Supplies"/>
    <n v="2992.79"/>
    <n v="4.5999999999999996"/>
    <x v="19"/>
    <x v="0"/>
    <x v="0"/>
    <n v="2992.79"/>
    <n v="2269.61"/>
    <n v="0.56899999999999995"/>
    <n v="1"/>
  </r>
  <r>
    <x v="2854"/>
    <d v="2025-04-30T00:00:00"/>
    <d v="2025-05-05T00:00:00"/>
    <x v="0"/>
    <s v="18-35"/>
    <s v="Female"/>
    <x v="0"/>
    <s v="Neurological"/>
    <x v="0"/>
    <n v="5"/>
    <s v="Yes"/>
    <n v="106"/>
    <x v="425"/>
    <x v="1"/>
    <n v="14.4"/>
    <n v="2.4"/>
    <n v="14443.62"/>
    <s v="Supplies"/>
    <n v="9446.36"/>
    <n v="2.5"/>
    <x v="10"/>
    <x v="1"/>
    <x v="2"/>
    <n v="9446.36"/>
    <n v="4997.26"/>
    <n v="0.65400000000000003"/>
    <n v="1"/>
  </r>
  <r>
    <x v="2855"/>
    <d v="2025-10-06T00:00:00"/>
    <d v="2025-10-09T14:24:00"/>
    <x v="2"/>
    <s v="36-55"/>
    <s v="Female"/>
    <x v="0"/>
    <s v="Neurological"/>
    <x v="1"/>
    <n v="3.6"/>
    <s v="Yes"/>
    <n v="5"/>
    <x v="534"/>
    <x v="1"/>
    <n v="9.8000000000000007"/>
    <n v="1.8"/>
    <n v="6401.37"/>
    <s v="Labor"/>
    <n v="3708.7"/>
    <n v="4.2"/>
    <x v="8"/>
    <x v="1"/>
    <x v="4"/>
    <n v="3708.7"/>
    <n v="2692.67"/>
    <n v="0.57899999999999996"/>
    <n v="1"/>
  </r>
  <r>
    <x v="2856"/>
    <d v="2025-05-10T00:00:00"/>
    <d v="2025-05-13T02:24:00"/>
    <x v="1"/>
    <s v="18-35"/>
    <s v="Male"/>
    <x v="1"/>
    <s v="General"/>
    <x v="0"/>
    <n v="3.1"/>
    <s v="Yes"/>
    <n v="142"/>
    <x v="304"/>
    <x v="2"/>
    <n v="10.8"/>
    <n v="2.8"/>
    <n v="1557.65"/>
    <s v="Supplies"/>
    <n v="927.12"/>
    <n v="2.8"/>
    <x v="16"/>
    <x v="1"/>
    <x v="6"/>
    <n v="927.12"/>
    <n v="630.53"/>
    <n v="0.59499999999999997"/>
    <n v="1"/>
  </r>
  <r>
    <x v="2857"/>
    <d v="2026-05-07T00:00:00"/>
    <d v="2026-05-14T02:24:00"/>
    <x v="0"/>
    <s v="36-55"/>
    <s v="Male"/>
    <x v="2"/>
    <s v="General"/>
    <x v="0"/>
    <n v="7.1"/>
    <s v="No"/>
    <n v="78"/>
    <x v="603"/>
    <x v="0"/>
    <n v="12.7"/>
    <n v="2.7"/>
    <n v="12956.39"/>
    <s v="Supplies"/>
    <n v="7546.29"/>
    <n v="3.1"/>
    <x v="11"/>
    <x v="0"/>
    <x v="3"/>
    <n v="7546.29"/>
    <n v="5410.1"/>
    <n v="0.58199999999999996"/>
    <n v="0"/>
  </r>
  <r>
    <x v="2858"/>
    <d v="2026-02-16T00:00:00"/>
    <d v="2026-02-18T14:24:00"/>
    <x v="3"/>
    <s v="0-17"/>
    <s v="Female"/>
    <x v="1"/>
    <s v="Infection"/>
    <x v="1"/>
    <n v="2.6"/>
    <s v="No"/>
    <n v="92"/>
    <x v="716"/>
    <x v="1"/>
    <n v="8.6"/>
    <n v="0.6"/>
    <n v="9402.52"/>
    <s v="Labor"/>
    <n v="5161.0600000000004"/>
    <n v="3.7"/>
    <x v="5"/>
    <x v="0"/>
    <x v="0"/>
    <n v="5161.0600000000004"/>
    <n v="4241.46"/>
    <n v="0.54900000000000004"/>
    <n v="0"/>
  </r>
  <r>
    <x v="2859"/>
    <d v="2026-03-23T00:00:00"/>
    <d v="2026-03-26T07:12:00"/>
    <x v="0"/>
    <s v="18-35"/>
    <s v="Female"/>
    <x v="2"/>
    <s v="General"/>
    <x v="0"/>
    <n v="3.3"/>
    <s v="Yes"/>
    <n v="111"/>
    <x v="414"/>
    <x v="0"/>
    <n v="12.3"/>
    <n v="2.2999999999999998"/>
    <n v="12982.72"/>
    <s v="Supplies"/>
    <n v="8634.14"/>
    <n v="2.6"/>
    <x v="15"/>
    <x v="0"/>
    <x v="4"/>
    <n v="8634.14"/>
    <n v="4348.58"/>
    <n v="0.66500000000000004"/>
    <n v="1"/>
  </r>
  <r>
    <x v="2860"/>
    <d v="2026-01-11T00:00:00"/>
    <d v="2026-01-12T07:12:00"/>
    <x v="6"/>
    <s v="36-55"/>
    <s v="Male"/>
    <x v="0"/>
    <s v="Digestive"/>
    <x v="1"/>
    <n v="1.3"/>
    <s v="No"/>
    <n v="49"/>
    <x v="717"/>
    <x v="0"/>
    <n v="12"/>
    <n v="2"/>
    <n v="2728.39"/>
    <s v="Labor"/>
    <n v="1618.78"/>
    <n v="3.1"/>
    <x v="9"/>
    <x v="0"/>
    <x v="4"/>
    <n v="1618.78"/>
    <n v="1109.6099999999999"/>
    <n v="0.59299999999999997"/>
    <n v="0"/>
  </r>
  <r>
    <x v="2861"/>
    <d v="2025-10-30T00:00:00"/>
    <d v="2025-10-30T12:00:00"/>
    <x v="1"/>
    <s v="56+"/>
    <s v="Female"/>
    <x v="0"/>
    <s v="Respiratory"/>
    <x v="1"/>
    <n v="0.5"/>
    <s v="No"/>
    <n v="69"/>
    <x v="609"/>
    <x v="1"/>
    <n v="8.6999999999999993"/>
    <n v="0.7"/>
    <n v="2043.49"/>
    <s v="Labor"/>
    <n v="1132.51"/>
    <n v="3.7"/>
    <x v="8"/>
    <x v="1"/>
    <x v="2"/>
    <n v="1132.51"/>
    <n v="910.98"/>
    <n v="0.55400000000000005"/>
    <n v="0"/>
  </r>
  <r>
    <x v="2862"/>
    <d v="2025-12-07T00:00:00"/>
    <d v="2025-12-10T07:12:00"/>
    <x v="1"/>
    <s v="36-55"/>
    <s v="Male"/>
    <x v="2"/>
    <s v="General"/>
    <x v="1"/>
    <n v="3.3"/>
    <s v="Yes"/>
    <n v="78"/>
    <x v="452"/>
    <x v="1"/>
    <n v="8.8000000000000007"/>
    <n v="0.8"/>
    <n v="2250.1"/>
    <s v="Supplies"/>
    <n v="1490.95"/>
    <n v="3.8"/>
    <x v="7"/>
    <x v="1"/>
    <x v="4"/>
    <n v="1490.95"/>
    <n v="759.15"/>
    <n v="0.66300000000000003"/>
    <n v="1"/>
  </r>
  <r>
    <x v="2863"/>
    <d v="2026-03-13T00:00:00"/>
    <d v="2026-03-20T21:36:00"/>
    <x v="5"/>
    <s v="36-55"/>
    <s v="Female"/>
    <x v="0"/>
    <s v="Injury"/>
    <x v="0"/>
    <n v="7.9"/>
    <s v="Yes"/>
    <n v="16"/>
    <x v="462"/>
    <x v="0"/>
    <n v="14.3"/>
    <n v="2.2999999999999998"/>
    <n v="24809.82"/>
    <s v="Labor"/>
    <n v="16640.830000000002"/>
    <n v="3.6"/>
    <x v="15"/>
    <x v="0"/>
    <x v="3"/>
    <n v="16640.830000000002"/>
    <n v="8168.99"/>
    <n v="0.67100000000000004"/>
    <n v="1"/>
  </r>
  <r>
    <x v="2864"/>
    <d v="2026-01-04T00:00:00"/>
    <d v="2026-01-04T16:48:00"/>
    <x v="6"/>
    <s v="36-55"/>
    <s v="Male"/>
    <x v="0"/>
    <s v="General"/>
    <x v="1"/>
    <n v="0.7"/>
    <s v="Yes"/>
    <n v="52"/>
    <x v="352"/>
    <x v="1"/>
    <n v="9"/>
    <n v="1"/>
    <n v="4017.26"/>
    <s v="Supplies"/>
    <n v="2395.25"/>
    <n v="4.0999999999999996"/>
    <x v="9"/>
    <x v="0"/>
    <x v="6"/>
    <n v="2395.25"/>
    <n v="1622.01"/>
    <n v="0.59599999999999997"/>
    <n v="1"/>
  </r>
  <r>
    <x v="2865"/>
    <d v="2025-03-18T00:00:00"/>
    <d v="2025-03-26T21:36:00"/>
    <x v="3"/>
    <s v="56+"/>
    <s v="Female"/>
    <x v="1"/>
    <s v="Injury"/>
    <x v="2"/>
    <n v="8.9"/>
    <s v="Yes"/>
    <n v="5"/>
    <x v="248"/>
    <x v="1"/>
    <n v="8"/>
    <n v="0"/>
    <n v="11880.16"/>
    <s v="Supplies"/>
    <n v="7454.36"/>
    <n v="4.7"/>
    <x v="23"/>
    <x v="1"/>
    <x v="1"/>
    <n v="7454.36"/>
    <n v="4425.8"/>
    <n v="0.627"/>
    <n v="1"/>
  </r>
  <r>
    <x v="2866"/>
    <d v="2026-03-29T00:00:00"/>
    <d v="2026-03-29T14:24:00"/>
    <x v="1"/>
    <s v="56+"/>
    <s v="Female"/>
    <x v="1"/>
    <s v="Injury"/>
    <x v="1"/>
    <n v="0.6"/>
    <s v="Yes"/>
    <n v="70"/>
    <x v="147"/>
    <x v="1"/>
    <n v="9.3000000000000007"/>
    <n v="1.3"/>
    <n v="2257.48"/>
    <s v="Labor"/>
    <n v="1316.58"/>
    <n v="3.4"/>
    <x v="15"/>
    <x v="0"/>
    <x v="6"/>
    <n v="1316.58"/>
    <n v="940.9"/>
    <n v="0.58299999999999996"/>
    <n v="1"/>
  </r>
  <r>
    <x v="2867"/>
    <d v="2026-12-01T00:00:00"/>
    <d v="2026-12-02T04:48:00"/>
    <x v="1"/>
    <s v="56+"/>
    <s v="Female"/>
    <x v="0"/>
    <s v="Cardiac"/>
    <x v="1"/>
    <n v="1.2"/>
    <s v="Yes"/>
    <n v="103"/>
    <x v="124"/>
    <x v="2"/>
    <n v="13.4"/>
    <n v="1.4"/>
    <n v="1441.95"/>
    <s v="Equipment"/>
    <n v="945.88"/>
    <n v="3.4"/>
    <x v="2"/>
    <x v="0"/>
    <x v="1"/>
    <n v="945.88"/>
    <n v="496.07"/>
    <n v="0.65600000000000003"/>
    <n v="1"/>
  </r>
  <r>
    <x v="2868"/>
    <d v="2025-09-14T00:00:00"/>
    <d v="2025-09-16T21:36:00"/>
    <x v="2"/>
    <s v="56+"/>
    <s v="Female"/>
    <x v="1"/>
    <s v="Injury"/>
    <x v="1"/>
    <n v="2.9"/>
    <s v="Yes"/>
    <n v="53"/>
    <x v="234"/>
    <x v="0"/>
    <n v="10"/>
    <n v="0"/>
    <n v="5006.3900000000003"/>
    <s v="Supplies"/>
    <n v="3442.57"/>
    <n v="4.5"/>
    <x v="3"/>
    <x v="1"/>
    <x v="4"/>
    <n v="3442.57"/>
    <n v="1563.82"/>
    <n v="0.68799999999999994"/>
    <n v="1"/>
  </r>
  <r>
    <x v="2869"/>
    <d v="2025-09-10T00:00:00"/>
    <d v="2025-09-11T00:00:00"/>
    <x v="0"/>
    <s v="36-55"/>
    <s v="Male"/>
    <x v="2"/>
    <s v="Respiratory"/>
    <x v="1"/>
    <n v="1"/>
    <s v="Yes"/>
    <n v="27"/>
    <x v="235"/>
    <x v="2"/>
    <n v="12"/>
    <n v="0"/>
    <n v="9472.3700000000008"/>
    <s v="Equipment"/>
    <n v="5313.55"/>
    <n v="4.0999999999999996"/>
    <x v="3"/>
    <x v="1"/>
    <x v="2"/>
    <n v="5313.55"/>
    <n v="4158.82"/>
    <n v="0.56100000000000005"/>
    <n v="1"/>
  </r>
  <r>
    <x v="2870"/>
    <d v="2026-10-28T00:00:00"/>
    <d v="2026-10-28T14:24:00"/>
    <x v="3"/>
    <s v="36-55"/>
    <s v="Male"/>
    <x v="0"/>
    <s v="Neurological"/>
    <x v="0"/>
    <n v="0.6"/>
    <s v="Yes"/>
    <n v="51"/>
    <x v="692"/>
    <x v="2"/>
    <n v="12"/>
    <n v="2"/>
    <n v="8423.49"/>
    <s v="Supplies"/>
    <n v="3904.24"/>
    <n v="3.6"/>
    <x v="0"/>
    <x v="0"/>
    <x v="1"/>
    <n v="3904.24"/>
    <n v="4519.25"/>
    <n v="0.46300000000000002"/>
    <n v="1"/>
  </r>
  <r>
    <x v="2871"/>
    <d v="2026-04-25T00:00:00"/>
    <d v="2026-04-30T14:24:00"/>
    <x v="7"/>
    <s v="0-17"/>
    <s v="Male"/>
    <x v="0"/>
    <s v="Cardiac"/>
    <x v="2"/>
    <n v="5.6"/>
    <s v="No"/>
    <n v="34"/>
    <x v="144"/>
    <x v="0"/>
    <n v="11.5"/>
    <n v="1.5"/>
    <n v="14002.7"/>
    <s v="Labor"/>
    <n v="8270.68"/>
    <n v="3.4"/>
    <x v="12"/>
    <x v="0"/>
    <x v="6"/>
    <n v="8270.68"/>
    <n v="5732.02"/>
    <n v="0.59099999999999997"/>
    <n v="0"/>
  </r>
  <r>
    <x v="2872"/>
    <d v="2026-09-17T00:00:00"/>
    <d v="2026-09-23T02:24:00"/>
    <x v="2"/>
    <s v="18-35"/>
    <s v="Male"/>
    <x v="0"/>
    <s v="Injury"/>
    <x v="0"/>
    <n v="6.1"/>
    <s v="Yes"/>
    <n v="66"/>
    <x v="718"/>
    <x v="1"/>
    <n v="11.3"/>
    <n v="1.3"/>
    <n v="7589.75"/>
    <s v="Equipment"/>
    <n v="4030.34"/>
    <n v="3"/>
    <x v="19"/>
    <x v="0"/>
    <x v="2"/>
    <n v="4030.34"/>
    <n v="3559.41"/>
    <n v="0.53100000000000003"/>
    <n v="1"/>
  </r>
  <r>
    <x v="2873"/>
    <d v="2026-06-03T00:00:00"/>
    <d v="2026-06-04T07:12:00"/>
    <x v="1"/>
    <s v="56+"/>
    <s v="Male"/>
    <x v="0"/>
    <s v="Respiratory"/>
    <x v="2"/>
    <n v="1.3"/>
    <s v="No"/>
    <n v="91"/>
    <x v="132"/>
    <x v="1"/>
    <n v="13.5"/>
    <n v="1.5"/>
    <n v="1930.1"/>
    <s v="Equipment"/>
    <n v="1068.8399999999999"/>
    <n v="3"/>
    <x v="17"/>
    <x v="0"/>
    <x v="2"/>
    <n v="1068.8399999999999"/>
    <n v="861.26"/>
    <n v="0.55400000000000005"/>
    <n v="0"/>
  </r>
  <r>
    <x v="2874"/>
    <d v="2026-01-27T00:00:00"/>
    <d v="2026-01-31T14:24:00"/>
    <x v="1"/>
    <s v="56+"/>
    <s v="Female"/>
    <x v="0"/>
    <s v="Infection"/>
    <x v="0"/>
    <n v="4.5999999999999996"/>
    <s v="No"/>
    <n v="111"/>
    <x v="228"/>
    <x v="1"/>
    <n v="10.8"/>
    <n v="0.8"/>
    <n v="3129.26"/>
    <s v="Labor"/>
    <n v="2156.6"/>
    <n v="3.4"/>
    <x v="9"/>
    <x v="0"/>
    <x v="0"/>
    <n v="2156.6"/>
    <n v="972.66"/>
    <n v="0.68899999999999995"/>
    <n v="0"/>
  </r>
  <r>
    <x v="2875"/>
    <d v="2025-12-17T00:00:00"/>
    <d v="2025-12-19T02:24:00"/>
    <x v="3"/>
    <s v="36-55"/>
    <s v="Female"/>
    <x v="3"/>
    <s v="Respiratory"/>
    <x v="0"/>
    <n v="2.1"/>
    <s v="Yes"/>
    <n v="56"/>
    <x v="29"/>
    <x v="2"/>
    <n v="10.7"/>
    <n v="2.7"/>
    <n v="8969.26"/>
    <s v="Labor"/>
    <n v="6832.74"/>
    <n v="3.4"/>
    <x v="7"/>
    <x v="1"/>
    <x v="2"/>
    <n v="6832.74"/>
    <n v="2136.52"/>
    <n v="0.76200000000000001"/>
    <n v="1"/>
  </r>
  <r>
    <x v="2876"/>
    <d v="2026-01-17T00:00:00"/>
    <d v="2026-01-17T16:48:00"/>
    <x v="7"/>
    <s v="36-55"/>
    <s v="Male"/>
    <x v="2"/>
    <s v="Neurological"/>
    <x v="2"/>
    <n v="0.7"/>
    <s v="No"/>
    <n v="56"/>
    <x v="497"/>
    <x v="2"/>
    <n v="12.5"/>
    <n v="0.5"/>
    <n v="10344.17"/>
    <s v="Equipment"/>
    <n v="5824.9"/>
    <n v="3.9"/>
    <x v="9"/>
    <x v="0"/>
    <x v="6"/>
    <n v="5824.9"/>
    <n v="4519.2700000000004"/>
    <n v="0.56299999999999994"/>
    <n v="0"/>
  </r>
  <r>
    <x v="2877"/>
    <d v="2026-05-17T00:00:00"/>
    <d v="2026-05-21T12:00:00"/>
    <x v="7"/>
    <s v="0-17"/>
    <s v="Male"/>
    <x v="1"/>
    <s v="Respiratory"/>
    <x v="0"/>
    <n v="4.5"/>
    <s v="Yes"/>
    <n v="83"/>
    <x v="700"/>
    <x v="2"/>
    <n v="15"/>
    <n v="3"/>
    <n v="12943.11"/>
    <s v="Labor"/>
    <n v="8198.89"/>
    <n v="2.4"/>
    <x v="11"/>
    <x v="0"/>
    <x v="4"/>
    <n v="8198.89"/>
    <n v="4744.22"/>
    <n v="0.63300000000000001"/>
    <n v="1"/>
  </r>
  <r>
    <x v="2878"/>
    <d v="2025-03-16T00:00:00"/>
    <d v="2025-03-17T07:12:00"/>
    <x v="2"/>
    <s v="18-35"/>
    <s v="Male"/>
    <x v="0"/>
    <s v="General"/>
    <x v="0"/>
    <n v="1.3"/>
    <s v="Yes"/>
    <n v="74"/>
    <x v="164"/>
    <x v="2"/>
    <n v="10.6"/>
    <n v="2.6"/>
    <n v="5158.8100000000004"/>
    <s v="Supplies"/>
    <n v="3106.13"/>
    <n v="3.4"/>
    <x v="23"/>
    <x v="1"/>
    <x v="4"/>
    <n v="3106.13"/>
    <n v="2052.6799999999998"/>
    <n v="0.60199999999999998"/>
    <n v="1"/>
  </r>
  <r>
    <x v="2879"/>
    <d v="2026-02-01T00:00:00"/>
    <d v="2026-02-03T16:48:00"/>
    <x v="2"/>
    <s v="36-55"/>
    <s v="Female"/>
    <x v="0"/>
    <s v="Respiratory"/>
    <x v="1"/>
    <n v="2.7"/>
    <s v="Yes"/>
    <n v="85"/>
    <x v="475"/>
    <x v="1"/>
    <n v="8"/>
    <n v="0"/>
    <n v="4493.04"/>
    <s v="Labor"/>
    <n v="2744.1"/>
    <n v="4.0999999999999996"/>
    <x v="5"/>
    <x v="0"/>
    <x v="6"/>
    <n v="2744.1"/>
    <n v="1748.94"/>
    <n v="0.61099999999999999"/>
    <n v="1"/>
  </r>
  <r>
    <x v="2880"/>
    <d v="2025-12-03T00:00:00"/>
    <d v="2025-12-11T09:36:00"/>
    <x v="4"/>
    <s v="36-55"/>
    <s v="Female"/>
    <x v="1"/>
    <s v="General"/>
    <x v="1"/>
    <n v="8.4"/>
    <s v="Yes"/>
    <n v="73"/>
    <x v="375"/>
    <x v="2"/>
    <n v="8"/>
    <n v="0"/>
    <n v="18168.36"/>
    <s v="Supplies"/>
    <n v="10497.16"/>
    <n v="3.7"/>
    <x v="7"/>
    <x v="1"/>
    <x v="2"/>
    <n v="10497.16"/>
    <n v="7671.2"/>
    <n v="0.57799999999999996"/>
    <n v="1"/>
  </r>
  <r>
    <x v="2881"/>
    <d v="2026-01-06T00:00:00"/>
    <d v="2026-01-07T07:12:00"/>
    <x v="6"/>
    <s v="56+"/>
    <s v="Male"/>
    <x v="2"/>
    <s v="General"/>
    <x v="0"/>
    <n v="1.3"/>
    <s v="No"/>
    <n v="77"/>
    <x v="225"/>
    <x v="1"/>
    <n v="13.9"/>
    <n v="1.9"/>
    <n v="3065.29"/>
    <s v="Supplies"/>
    <n v="1974.5"/>
    <n v="3.5"/>
    <x v="9"/>
    <x v="0"/>
    <x v="0"/>
    <n v="1974.5"/>
    <n v="1090.79"/>
    <n v="0.64400000000000002"/>
    <n v="0"/>
  </r>
  <r>
    <x v="2882"/>
    <d v="2025-06-30T00:00:00"/>
    <d v="2025-07-01T00:00:00"/>
    <x v="1"/>
    <s v="0-17"/>
    <s v="Female"/>
    <x v="1"/>
    <s v="Cardiac"/>
    <x v="0"/>
    <n v="1"/>
    <s v="Yes"/>
    <n v="134"/>
    <x v="593"/>
    <x v="1"/>
    <n v="13.2"/>
    <n v="1.2"/>
    <n v="2165.15"/>
    <s v="Equipment"/>
    <n v="1372.96"/>
    <n v="3"/>
    <x v="4"/>
    <x v="1"/>
    <x v="0"/>
    <n v="1372.96"/>
    <n v="792.19"/>
    <n v="0.63400000000000001"/>
    <n v="1"/>
  </r>
  <r>
    <x v="2883"/>
    <d v="2026-11-20T00:00:00"/>
    <d v="2026-11-27T00:00:00"/>
    <x v="7"/>
    <s v="36-55"/>
    <s v="Male"/>
    <x v="0"/>
    <s v="Neurological"/>
    <x v="0"/>
    <n v="7"/>
    <s v="Yes"/>
    <n v="85"/>
    <x v="582"/>
    <x v="2"/>
    <n v="13.1"/>
    <n v="3.1"/>
    <n v="13449.36"/>
    <s v="Supplies"/>
    <n v="7951.23"/>
    <n v="3.1"/>
    <x v="18"/>
    <x v="0"/>
    <x v="3"/>
    <n v="7951.23"/>
    <n v="5498.13"/>
    <n v="0.59099999999999997"/>
    <n v="1"/>
  </r>
  <r>
    <x v="2884"/>
    <d v="2026-06-02T00:00:00"/>
    <d v="2026-06-07T02:24:00"/>
    <x v="5"/>
    <s v="18-35"/>
    <s v="Male"/>
    <x v="3"/>
    <s v="Injury"/>
    <x v="0"/>
    <n v="5.0999999999999996"/>
    <s v="Yes"/>
    <n v="40"/>
    <x v="657"/>
    <x v="0"/>
    <n v="10.4"/>
    <n v="2.4"/>
    <n v="23212.560000000001"/>
    <s v="Labor"/>
    <n v="18427.189999999999"/>
    <n v="3.1"/>
    <x v="17"/>
    <x v="0"/>
    <x v="1"/>
    <n v="18427.189999999999"/>
    <n v="4785.37"/>
    <n v="0.79400000000000004"/>
    <n v="1"/>
  </r>
  <r>
    <x v="2885"/>
    <d v="2026-01-20T00:00:00"/>
    <d v="2026-01-25T02:24:00"/>
    <x v="0"/>
    <s v="56+"/>
    <s v="Male"/>
    <x v="0"/>
    <s v="General"/>
    <x v="1"/>
    <n v="5.0999999999999996"/>
    <s v="Yes"/>
    <n v="77"/>
    <x v="334"/>
    <x v="0"/>
    <n v="9"/>
    <n v="1"/>
    <n v="11664.68"/>
    <s v="Labor"/>
    <n v="6339.6"/>
    <n v="3.9"/>
    <x v="9"/>
    <x v="0"/>
    <x v="1"/>
    <n v="6339.6"/>
    <n v="5325.08"/>
    <n v="0.54300000000000004"/>
    <n v="1"/>
  </r>
  <r>
    <x v="2886"/>
    <d v="2025-11-02T00:00:00"/>
    <d v="2025-11-06T02:24:00"/>
    <x v="2"/>
    <s v="56+"/>
    <s v="Female"/>
    <x v="0"/>
    <s v="General"/>
    <x v="0"/>
    <n v="4.0999999999999996"/>
    <s v="Yes"/>
    <n v="58"/>
    <x v="328"/>
    <x v="1"/>
    <n v="12.4"/>
    <n v="0.4"/>
    <n v="7113.01"/>
    <s v="Labor"/>
    <n v="3474.02"/>
    <n v="4.0999999999999996"/>
    <x v="6"/>
    <x v="1"/>
    <x v="4"/>
    <n v="3474.02"/>
    <n v="3638.99"/>
    <n v="0.48799999999999999"/>
    <n v="1"/>
  </r>
  <r>
    <x v="2887"/>
    <d v="2025-02-20T00:00:00"/>
    <d v="2025-02-20T21:36:00"/>
    <x v="1"/>
    <s v="36-55"/>
    <s v="Male"/>
    <x v="1"/>
    <s v="Neurological"/>
    <x v="0"/>
    <n v="0.9"/>
    <s v="No"/>
    <n v="82"/>
    <x v="279"/>
    <x v="0"/>
    <n v="12.6"/>
    <n v="0.6"/>
    <n v="2179"/>
    <s v="Supplies"/>
    <n v="1298.45"/>
    <n v="4.5"/>
    <x v="13"/>
    <x v="1"/>
    <x v="2"/>
    <n v="1298.45"/>
    <n v="880.55"/>
    <n v="0.59599999999999997"/>
    <n v="0"/>
  </r>
  <r>
    <x v="2888"/>
    <d v="2026-01-29T00:00:00"/>
    <d v="2026-02-01T02:24:00"/>
    <x v="3"/>
    <s v="56+"/>
    <s v="Male"/>
    <x v="1"/>
    <s v="Infection"/>
    <x v="1"/>
    <n v="3.1"/>
    <s v="No"/>
    <n v="34"/>
    <x v="151"/>
    <x v="1"/>
    <n v="10.4"/>
    <n v="0.4"/>
    <n v="7124.17"/>
    <s v="Labor"/>
    <n v="4458.84"/>
    <n v="4.2"/>
    <x v="9"/>
    <x v="0"/>
    <x v="3"/>
    <n v="4458.84"/>
    <n v="2665.33"/>
    <n v="0.626"/>
    <n v="0"/>
  </r>
  <r>
    <x v="2889"/>
    <d v="2025-05-20T00:00:00"/>
    <d v="2025-05-21T00:00:00"/>
    <x v="1"/>
    <s v="36-55"/>
    <s v="Male"/>
    <x v="0"/>
    <s v="Digestive"/>
    <x v="1"/>
    <n v="1"/>
    <s v="Yes"/>
    <n v="97"/>
    <x v="628"/>
    <x v="1"/>
    <n v="8"/>
    <n v="0"/>
    <n v="2037.49"/>
    <s v="Labor"/>
    <n v="1161.72"/>
    <n v="3.7"/>
    <x v="16"/>
    <x v="1"/>
    <x v="1"/>
    <n v="1161.72"/>
    <n v="875.77"/>
    <n v="0.56999999999999995"/>
    <n v="1"/>
  </r>
  <r>
    <x v="2890"/>
    <d v="2026-12-19T00:00:00"/>
    <d v="2026-12-21T07:12:00"/>
    <x v="0"/>
    <s v="18-35"/>
    <s v="Male"/>
    <x v="3"/>
    <s v="General"/>
    <x v="1"/>
    <n v="2.2999999999999998"/>
    <s v="Yes"/>
    <n v="66"/>
    <x v="465"/>
    <x v="1"/>
    <n v="12.1"/>
    <n v="0.1"/>
    <n v="9120.66"/>
    <s v="Supplies"/>
    <n v="6352"/>
    <n v="3.5"/>
    <x v="2"/>
    <x v="0"/>
    <x v="6"/>
    <n v="6352"/>
    <n v="2768.66"/>
    <n v="0.69599999999999995"/>
    <n v="1"/>
  </r>
  <r>
    <x v="2891"/>
    <d v="2026-07-26T00:00:00"/>
    <d v="2026-08-02T19:12:00"/>
    <x v="5"/>
    <s v="36-55"/>
    <s v="Female"/>
    <x v="1"/>
    <s v="General"/>
    <x v="0"/>
    <n v="7.8"/>
    <s v="Yes"/>
    <n v="69"/>
    <x v="407"/>
    <x v="1"/>
    <n v="10.9"/>
    <n v="0.9"/>
    <n v="27749.35"/>
    <s v="Labor"/>
    <n v="18884.84"/>
    <n v="4.0999999999999996"/>
    <x v="1"/>
    <x v="0"/>
    <x v="6"/>
    <n v="18884.84"/>
    <n v="8864.51"/>
    <n v="0.68100000000000005"/>
    <n v="1"/>
  </r>
  <r>
    <x v="2892"/>
    <d v="2025-02-17T00:00:00"/>
    <d v="2025-02-20T16:48:00"/>
    <x v="5"/>
    <s v="18-35"/>
    <s v="Male"/>
    <x v="0"/>
    <s v="Neurological"/>
    <x v="1"/>
    <n v="3.7"/>
    <s v="Yes"/>
    <n v="36"/>
    <x v="449"/>
    <x v="1"/>
    <n v="12.5"/>
    <n v="0.5"/>
    <n v="21922.06"/>
    <s v="Equipment"/>
    <n v="17368.03"/>
    <n v="4.5"/>
    <x v="13"/>
    <x v="1"/>
    <x v="4"/>
    <n v="17368.03"/>
    <n v="4554.03"/>
    <n v="0.79200000000000004"/>
    <n v="1"/>
  </r>
  <r>
    <x v="2893"/>
    <d v="2026-12-23T00:00:00"/>
    <d v="2026-12-25T14:24:00"/>
    <x v="0"/>
    <s v="36-55"/>
    <s v="Female"/>
    <x v="0"/>
    <s v="Cardiac"/>
    <x v="2"/>
    <n v="2.6"/>
    <s v="Yes"/>
    <n v="58"/>
    <x v="429"/>
    <x v="1"/>
    <n v="11.1"/>
    <n v="1.1000000000000001"/>
    <n v="11584.31"/>
    <s v="Labor"/>
    <n v="7845.89"/>
    <n v="3.9"/>
    <x v="2"/>
    <x v="0"/>
    <x v="2"/>
    <n v="7845.89"/>
    <n v="3738.42"/>
    <n v="0.67700000000000005"/>
    <n v="1"/>
  </r>
  <r>
    <x v="2894"/>
    <d v="2026-10-10T00:00:00"/>
    <d v="2026-10-11T14:24:00"/>
    <x v="3"/>
    <s v="56+"/>
    <s v="Male"/>
    <x v="0"/>
    <s v="Injury"/>
    <x v="0"/>
    <n v="1.6"/>
    <s v="No"/>
    <n v="81"/>
    <x v="54"/>
    <x v="2"/>
    <n v="13.5"/>
    <n v="1.5"/>
    <n v="6981.09"/>
    <s v="Labor"/>
    <n v="4968.9399999999996"/>
    <n v="2.6"/>
    <x v="0"/>
    <x v="0"/>
    <x v="5"/>
    <n v="4968.9399999999996"/>
    <n v="2012.15"/>
    <n v="0.71199999999999997"/>
    <n v="0"/>
  </r>
  <r>
    <x v="2895"/>
    <d v="2026-04-07T00:00:00"/>
    <d v="2026-04-20T04:48:00"/>
    <x v="5"/>
    <s v="56+"/>
    <s v="Male"/>
    <x v="0"/>
    <s v="Neurological"/>
    <x v="0"/>
    <n v="13.2"/>
    <s v="Yes"/>
    <n v="61"/>
    <x v="349"/>
    <x v="1"/>
    <n v="9.6"/>
    <n v="1.6"/>
    <n v="37772.43"/>
    <s v="Supplies"/>
    <n v="23178.11"/>
    <n v="4.0999999999999996"/>
    <x v="12"/>
    <x v="0"/>
    <x v="0"/>
    <n v="23178.11"/>
    <n v="14594.32"/>
    <n v="0.61399999999999999"/>
    <n v="1"/>
  </r>
  <r>
    <x v="2896"/>
    <d v="2025-12-14T00:00:00"/>
    <d v="2025-12-14T21:36:00"/>
    <x v="2"/>
    <s v="18-35"/>
    <s v="Male"/>
    <x v="2"/>
    <s v="Digestive"/>
    <x v="2"/>
    <n v="0.9"/>
    <s v="Yes"/>
    <n v="29"/>
    <x v="39"/>
    <x v="0"/>
    <n v="12.6"/>
    <n v="0.6"/>
    <n v="4822.13"/>
    <s v="Supplies"/>
    <n v="2704.34"/>
    <n v="3.7"/>
    <x v="7"/>
    <x v="1"/>
    <x v="4"/>
    <n v="2704.34"/>
    <n v="2117.79"/>
    <n v="0.56100000000000005"/>
    <n v="1"/>
  </r>
  <r>
    <x v="2897"/>
    <d v="2026-02-01T00:00:00"/>
    <d v="2026-02-04T04:48:00"/>
    <x v="1"/>
    <s v="18-35"/>
    <s v="Male"/>
    <x v="1"/>
    <s v="General"/>
    <x v="1"/>
    <n v="3.2"/>
    <s v="No"/>
    <n v="52"/>
    <x v="475"/>
    <x v="1"/>
    <n v="13"/>
    <n v="1"/>
    <n v="2296.3000000000002"/>
    <s v="Supplies"/>
    <n v="1207"/>
    <n v="4.3"/>
    <x v="5"/>
    <x v="0"/>
    <x v="6"/>
    <n v="1207"/>
    <n v="1089.3"/>
    <n v="0.52600000000000002"/>
    <n v="0"/>
  </r>
  <r>
    <x v="2898"/>
    <d v="2025-12-29T00:00:00"/>
    <d v="2026-01-01T04:48:00"/>
    <x v="3"/>
    <s v="0-17"/>
    <s v="Male"/>
    <x v="2"/>
    <s v="Injury"/>
    <x v="1"/>
    <n v="3.2"/>
    <s v="Yes"/>
    <n v="41"/>
    <x v="178"/>
    <x v="1"/>
    <n v="11.5"/>
    <n v="1.5"/>
    <n v="8346.35"/>
    <s v="Labor"/>
    <n v="5396.89"/>
    <n v="3"/>
    <x v="7"/>
    <x v="1"/>
    <x v="4"/>
    <n v="5396.89"/>
    <n v="2949.46"/>
    <n v="0.64700000000000002"/>
    <n v="1"/>
  </r>
  <r>
    <x v="2899"/>
    <d v="2026-06-15T00:00:00"/>
    <d v="2026-06-17T09:36:00"/>
    <x v="7"/>
    <s v="18-35"/>
    <s v="Male"/>
    <x v="2"/>
    <s v="General"/>
    <x v="1"/>
    <n v="2.4"/>
    <s v="Yes"/>
    <n v="55"/>
    <x v="174"/>
    <x v="1"/>
    <n v="8"/>
    <n v="0"/>
    <n v="9255.93"/>
    <s v="Supplies"/>
    <n v="6612.27"/>
    <n v="4.7"/>
    <x v="17"/>
    <x v="0"/>
    <x v="0"/>
    <n v="6612.27"/>
    <n v="2643.66"/>
    <n v="0.71399999999999997"/>
    <n v="1"/>
  </r>
  <r>
    <x v="2900"/>
    <d v="2026-09-14T00:00:00"/>
    <d v="2026-09-15T14:24:00"/>
    <x v="3"/>
    <s v="0-17"/>
    <s v="Female"/>
    <x v="0"/>
    <s v="Cardiac"/>
    <x v="0"/>
    <n v="1.6"/>
    <s v="No"/>
    <n v="63"/>
    <x v="367"/>
    <x v="1"/>
    <n v="14"/>
    <n v="2"/>
    <n v="7531.11"/>
    <s v="Supplies"/>
    <n v="4350.5600000000004"/>
    <n v="3.2"/>
    <x v="19"/>
    <x v="0"/>
    <x v="4"/>
    <n v="4350.5600000000004"/>
    <n v="3180.55"/>
    <n v="0.57799999999999996"/>
    <n v="0"/>
  </r>
  <r>
    <x v="2901"/>
    <d v="2025-12-07T00:00:00"/>
    <d v="2025-12-08T16:48:00"/>
    <x v="3"/>
    <s v="36-55"/>
    <s v="Female"/>
    <x v="3"/>
    <s v="General"/>
    <x v="0"/>
    <n v="1.7"/>
    <s v="Yes"/>
    <n v="113"/>
    <x v="452"/>
    <x v="1"/>
    <n v="12.5"/>
    <n v="0.5"/>
    <n v="9222.67"/>
    <s v="Labor"/>
    <n v="5865.28"/>
    <n v="3.2"/>
    <x v="7"/>
    <x v="1"/>
    <x v="4"/>
    <n v="5865.28"/>
    <n v="3357.39"/>
    <n v="0.63600000000000001"/>
    <n v="1"/>
  </r>
  <r>
    <x v="2902"/>
    <d v="2026-04-07T00:00:00"/>
    <d v="2026-04-09T07:12:00"/>
    <x v="0"/>
    <s v="36-55"/>
    <s v="Female"/>
    <x v="0"/>
    <s v="General"/>
    <x v="1"/>
    <n v="2.2999999999999998"/>
    <s v="Yes"/>
    <n v="63"/>
    <x v="586"/>
    <x v="2"/>
    <n v="11.8"/>
    <n v="1.8"/>
    <n v="9034.99"/>
    <s v="Labor"/>
    <n v="6474.63"/>
    <n v="2.9"/>
    <x v="12"/>
    <x v="0"/>
    <x v="1"/>
    <n v="6474.63"/>
    <n v="2560.36"/>
    <n v="0.71699999999999997"/>
    <n v="1"/>
  </r>
  <r>
    <x v="2903"/>
    <d v="2026-11-20T00:00:00"/>
    <d v="2026-11-29T21:36:00"/>
    <x v="6"/>
    <s v="56+"/>
    <s v="Male"/>
    <x v="0"/>
    <s v="Respiratory"/>
    <x v="0"/>
    <n v="9.9"/>
    <s v="Yes"/>
    <n v="62"/>
    <x v="686"/>
    <x v="1"/>
    <n v="11.5"/>
    <n v="1.5"/>
    <n v="5910.52"/>
    <s v="Supplies"/>
    <n v="3484.69"/>
    <n v="3.6"/>
    <x v="18"/>
    <x v="0"/>
    <x v="5"/>
    <n v="3484.69"/>
    <n v="2425.83"/>
    <n v="0.59"/>
    <n v="1"/>
  </r>
  <r>
    <x v="2904"/>
    <d v="2026-04-05T00:00:00"/>
    <d v="2026-04-05T14:24:00"/>
    <x v="1"/>
    <s v="0-17"/>
    <s v="Male"/>
    <x v="2"/>
    <s v="General"/>
    <x v="0"/>
    <n v="0.6"/>
    <s v="Yes"/>
    <n v="89"/>
    <x v="35"/>
    <x v="2"/>
    <n v="11.3"/>
    <n v="3.3"/>
    <n v="1491.49"/>
    <s v="Supplies"/>
    <n v="927.84"/>
    <n v="3"/>
    <x v="12"/>
    <x v="0"/>
    <x v="6"/>
    <n v="927.84"/>
    <n v="563.65"/>
    <n v="0.622"/>
    <n v="1"/>
  </r>
  <r>
    <x v="2905"/>
    <d v="2025-01-03T00:00:00"/>
    <d v="2025-01-07T19:12:00"/>
    <x v="3"/>
    <s v="18-35"/>
    <s v="Male"/>
    <x v="1"/>
    <s v="Digestive"/>
    <x v="0"/>
    <n v="4.8"/>
    <s v="Yes"/>
    <n v="91"/>
    <x v="719"/>
    <x v="1"/>
    <n v="9.6999999999999993"/>
    <n v="1.7"/>
    <n v="9695.91"/>
    <s v="Labor"/>
    <n v="4663.78"/>
    <n v="3.3"/>
    <x v="22"/>
    <x v="1"/>
    <x v="5"/>
    <n v="4663.78"/>
    <n v="5032.13"/>
    <n v="0.48099999999999998"/>
    <n v="1"/>
  </r>
  <r>
    <x v="2906"/>
    <d v="2026-04-21T00:00:00"/>
    <d v="2026-04-24T16:48:00"/>
    <x v="4"/>
    <s v="18-35"/>
    <s v="Female"/>
    <x v="3"/>
    <s v="Infection"/>
    <x v="2"/>
    <n v="3.7"/>
    <s v="Yes"/>
    <n v="38"/>
    <x v="599"/>
    <x v="1"/>
    <n v="9.4"/>
    <n v="1.4"/>
    <n v="15574.58"/>
    <s v="Labor"/>
    <n v="11742.47"/>
    <n v="4.2"/>
    <x v="12"/>
    <x v="0"/>
    <x v="0"/>
    <n v="11742.47"/>
    <n v="3832.11"/>
    <n v="0.754"/>
    <n v="1"/>
  </r>
  <r>
    <x v="2907"/>
    <d v="2025-05-25T00:00:00"/>
    <d v="2025-06-02T21:36:00"/>
    <x v="2"/>
    <s v="0-17"/>
    <s v="Other"/>
    <x v="3"/>
    <s v="Neurological"/>
    <x v="2"/>
    <n v="8.9"/>
    <s v="Yes"/>
    <n v="46"/>
    <x v="293"/>
    <x v="2"/>
    <n v="10.9"/>
    <n v="0.9"/>
    <n v="6537.53"/>
    <s v="Labor"/>
    <n v="3739.95"/>
    <n v="3.9"/>
    <x v="16"/>
    <x v="1"/>
    <x v="6"/>
    <n v="3739.95"/>
    <n v="2797.58"/>
    <n v="0.57199999999999995"/>
    <n v="1"/>
  </r>
  <r>
    <x v="2908"/>
    <d v="2026-04-20T00:00:00"/>
    <d v="2026-04-22T04:48:00"/>
    <x v="6"/>
    <s v="18-35"/>
    <s v="Female"/>
    <x v="3"/>
    <s v="Injury"/>
    <x v="0"/>
    <n v="2.2000000000000002"/>
    <s v="Yes"/>
    <n v="52"/>
    <x v="16"/>
    <x v="1"/>
    <n v="13.5"/>
    <n v="1.5"/>
    <n v="4286.9399999999996"/>
    <s v="Labor"/>
    <n v="3130.26"/>
    <n v="3.7"/>
    <x v="12"/>
    <x v="0"/>
    <x v="4"/>
    <n v="3130.26"/>
    <n v="1156.68"/>
    <n v="0.73"/>
    <n v="1"/>
  </r>
  <r>
    <x v="2909"/>
    <d v="2026-09-24T00:00:00"/>
    <d v="2026-09-26T04:48:00"/>
    <x v="5"/>
    <s v="18-35"/>
    <s v="Male"/>
    <x v="2"/>
    <s v="Neurological"/>
    <x v="1"/>
    <n v="2.2000000000000002"/>
    <s v="No"/>
    <n v="27"/>
    <x v="387"/>
    <x v="1"/>
    <n v="11.1"/>
    <n v="1.1000000000000001"/>
    <n v="17622.84"/>
    <s v="Supplies"/>
    <n v="11788.79"/>
    <n v="4.3"/>
    <x v="19"/>
    <x v="0"/>
    <x v="3"/>
    <n v="11788.79"/>
    <n v="5834.05"/>
    <n v="0.66900000000000004"/>
    <n v="0"/>
  </r>
  <r>
    <x v="2910"/>
    <d v="2025-10-22T00:00:00"/>
    <d v="2025-10-26T02:24:00"/>
    <x v="5"/>
    <s v="36-55"/>
    <s v="Male"/>
    <x v="0"/>
    <s v="General"/>
    <x v="0"/>
    <n v="4.0999999999999996"/>
    <s v="Yes"/>
    <n v="59"/>
    <x v="561"/>
    <x v="2"/>
    <n v="10.7"/>
    <n v="2.7"/>
    <n v="28201.56"/>
    <s v="Labor"/>
    <n v="21108.14"/>
    <n v="3.8"/>
    <x v="8"/>
    <x v="1"/>
    <x v="1"/>
    <n v="21108.14"/>
    <n v="7093.42"/>
    <n v="0.748"/>
    <n v="1"/>
  </r>
  <r>
    <x v="2911"/>
    <d v="2026-11-29T00:00:00"/>
    <d v="2026-12-03T02:24:00"/>
    <x v="1"/>
    <s v="56+"/>
    <s v="Male"/>
    <x v="2"/>
    <s v="Cardiac"/>
    <x v="0"/>
    <n v="4.0999999999999996"/>
    <s v="Yes"/>
    <n v="79"/>
    <x v="280"/>
    <x v="2"/>
    <n v="13.6"/>
    <n v="1.6"/>
    <n v="2689.19"/>
    <s v="Labor"/>
    <n v="1692.93"/>
    <n v="3.6"/>
    <x v="18"/>
    <x v="0"/>
    <x v="4"/>
    <n v="1692.93"/>
    <n v="996.26"/>
    <n v="0.63"/>
    <n v="1"/>
  </r>
  <r>
    <x v="2912"/>
    <d v="2026-10-15T00:00:00"/>
    <d v="2026-10-16T19:12:00"/>
    <x v="1"/>
    <s v="36-55"/>
    <s v="Male"/>
    <x v="0"/>
    <s v="Respiratory"/>
    <x v="0"/>
    <n v="1.8"/>
    <s v="No"/>
    <n v="70"/>
    <x v="483"/>
    <x v="1"/>
    <n v="10"/>
    <n v="2"/>
    <n v="1463.45"/>
    <s v="Equipment"/>
    <n v="629.15"/>
    <n v="3.4"/>
    <x v="0"/>
    <x v="0"/>
    <x v="2"/>
    <n v="629.15"/>
    <n v="834.3"/>
    <n v="0.43"/>
    <n v="0"/>
  </r>
  <r>
    <x v="2913"/>
    <d v="2026-08-28T00:00:00"/>
    <d v="2026-08-30T16:48:00"/>
    <x v="2"/>
    <s v="56+"/>
    <s v="Male"/>
    <x v="0"/>
    <s v="Cardiac"/>
    <x v="1"/>
    <n v="2.7"/>
    <s v="Yes"/>
    <n v="23"/>
    <x v="525"/>
    <x v="1"/>
    <n v="8.5"/>
    <n v="0.5"/>
    <n v="5567.12"/>
    <s v="Labor"/>
    <n v="3878.3"/>
    <n v="3.9"/>
    <x v="21"/>
    <x v="0"/>
    <x v="5"/>
    <n v="3878.3"/>
    <n v="1688.82"/>
    <n v="0.69699999999999995"/>
    <n v="1"/>
  </r>
  <r>
    <x v="2914"/>
    <d v="2025-08-28T00:00:00"/>
    <d v="2025-08-30T02:24:00"/>
    <x v="4"/>
    <s v="18-35"/>
    <s v="Male"/>
    <x v="0"/>
    <s v="Digestive"/>
    <x v="0"/>
    <n v="2.1"/>
    <s v="Yes"/>
    <n v="101"/>
    <x v="522"/>
    <x v="1"/>
    <n v="14.3"/>
    <n v="2.2999999999999998"/>
    <n v="12610.35"/>
    <s v="Labor"/>
    <n v="8885.08"/>
    <n v="2.4"/>
    <x v="14"/>
    <x v="1"/>
    <x v="3"/>
    <n v="8885.08"/>
    <n v="3725.27"/>
    <n v="0.70499999999999996"/>
    <n v="1"/>
  </r>
  <r>
    <x v="2915"/>
    <d v="2026-10-26T00:00:00"/>
    <d v="2026-10-29T02:24:00"/>
    <x v="5"/>
    <s v="56+"/>
    <s v="Male"/>
    <x v="0"/>
    <s v="General"/>
    <x v="0"/>
    <n v="3.1"/>
    <s v="No"/>
    <n v="57"/>
    <x v="342"/>
    <x v="2"/>
    <n v="10.5"/>
    <n v="2.5"/>
    <n v="21887.95"/>
    <s v="Equipment"/>
    <n v="13796.7"/>
    <n v="3.4"/>
    <x v="0"/>
    <x v="0"/>
    <x v="4"/>
    <n v="13796.7"/>
    <n v="8091.25"/>
    <n v="0.63"/>
    <n v="0"/>
  </r>
  <r>
    <x v="2916"/>
    <d v="2025-11-23T00:00:00"/>
    <d v="2025-11-24T19:12:00"/>
    <x v="4"/>
    <s v="18-35"/>
    <s v="Male"/>
    <x v="2"/>
    <s v="General"/>
    <x v="0"/>
    <n v="1.8"/>
    <s v="Yes"/>
    <n v="78"/>
    <x v="568"/>
    <x v="0"/>
    <n v="12.4"/>
    <n v="2.4"/>
    <n v="16536.82"/>
    <s v="Labor"/>
    <n v="11281.17"/>
    <n v="3.4"/>
    <x v="6"/>
    <x v="1"/>
    <x v="6"/>
    <n v="11281.17"/>
    <n v="5255.65"/>
    <n v="0.68200000000000005"/>
    <n v="1"/>
  </r>
  <r>
    <x v="2917"/>
    <d v="2026-07-26T00:00:00"/>
    <d v="2026-07-26T21:36:00"/>
    <x v="0"/>
    <s v="18-35"/>
    <s v="Male"/>
    <x v="0"/>
    <s v="Injury"/>
    <x v="0"/>
    <n v="0.9"/>
    <s v="Yes"/>
    <n v="115"/>
    <x v="407"/>
    <x v="1"/>
    <n v="8.1999999999999993"/>
    <n v="0.2"/>
    <n v="9601.76"/>
    <s v="Equipment"/>
    <n v="6258.79"/>
    <n v="3.7"/>
    <x v="1"/>
    <x v="0"/>
    <x v="6"/>
    <n v="6258.79"/>
    <n v="3342.97"/>
    <n v="0.65200000000000002"/>
    <n v="1"/>
  </r>
  <r>
    <x v="2918"/>
    <d v="2026-05-03T00:00:00"/>
    <d v="2026-05-09T04:48:00"/>
    <x v="0"/>
    <s v="0-17"/>
    <s v="Female"/>
    <x v="0"/>
    <s v="Neurological"/>
    <x v="2"/>
    <n v="6.2"/>
    <s v="No"/>
    <n v="78"/>
    <x v="408"/>
    <x v="1"/>
    <n v="12"/>
    <n v="2"/>
    <n v="12283.87"/>
    <s v="Supplies"/>
    <n v="7639.81"/>
    <n v="2.8"/>
    <x v="11"/>
    <x v="0"/>
    <x v="4"/>
    <n v="7639.81"/>
    <n v="4644.0600000000004"/>
    <n v="0.622"/>
    <n v="0"/>
  </r>
  <r>
    <x v="2919"/>
    <d v="2025-05-12T00:00:00"/>
    <d v="2025-05-13T12:00:00"/>
    <x v="1"/>
    <s v="18-35"/>
    <s v="Male"/>
    <x v="1"/>
    <s v="General"/>
    <x v="0"/>
    <n v="1.5"/>
    <s v="No"/>
    <n v="119"/>
    <x v="68"/>
    <x v="0"/>
    <n v="10.7"/>
    <n v="0.7"/>
    <n v="1567.12"/>
    <s v="Labor"/>
    <n v="852.88"/>
    <n v="3.3"/>
    <x v="16"/>
    <x v="1"/>
    <x v="4"/>
    <n v="852.88"/>
    <n v="714.24"/>
    <n v="0.54400000000000004"/>
    <n v="0"/>
  </r>
  <r>
    <x v="2920"/>
    <d v="2026-03-20T00:00:00"/>
    <d v="2026-03-23T14:24:00"/>
    <x v="7"/>
    <s v="36-55"/>
    <s v="Male"/>
    <x v="1"/>
    <s v="Injury"/>
    <x v="0"/>
    <n v="3.6"/>
    <s v="No"/>
    <n v="57"/>
    <x v="130"/>
    <x v="1"/>
    <n v="10"/>
    <n v="0"/>
    <n v="13043.72"/>
    <s v="Supplies"/>
    <n v="8033.87"/>
    <n v="4.0999999999999996"/>
    <x v="15"/>
    <x v="0"/>
    <x v="5"/>
    <n v="8033.87"/>
    <n v="5009.8500000000004"/>
    <n v="0.61599999999999999"/>
    <n v="0"/>
  </r>
  <r>
    <x v="2921"/>
    <d v="2026-03-30T00:00:00"/>
    <d v="2026-04-07T12:00:00"/>
    <x v="3"/>
    <s v="56+"/>
    <s v="Female"/>
    <x v="3"/>
    <s v="General"/>
    <x v="0"/>
    <n v="8.5"/>
    <s v="No"/>
    <n v="94"/>
    <x v="28"/>
    <x v="1"/>
    <n v="11.5"/>
    <n v="3.5"/>
    <n v="13663.63"/>
    <s v="Labor"/>
    <n v="8904.31"/>
    <n v="2.4"/>
    <x v="15"/>
    <x v="0"/>
    <x v="4"/>
    <n v="8904.31"/>
    <n v="4759.32"/>
    <n v="0.65200000000000002"/>
    <n v="0"/>
  </r>
  <r>
    <x v="2922"/>
    <d v="2025-06-11T00:00:00"/>
    <d v="2025-06-15T12:00:00"/>
    <x v="2"/>
    <s v="56+"/>
    <s v="Female"/>
    <x v="2"/>
    <s v="Digestive"/>
    <x v="0"/>
    <n v="4.5"/>
    <s v="Yes"/>
    <n v="71"/>
    <x v="18"/>
    <x v="1"/>
    <n v="13.5"/>
    <n v="1.5"/>
    <n v="7062.64"/>
    <s v="Supplies"/>
    <n v="4514.8100000000004"/>
    <n v="4"/>
    <x v="4"/>
    <x v="1"/>
    <x v="1"/>
    <n v="4514.8100000000004"/>
    <n v="2547.83"/>
    <n v="0.63900000000000001"/>
    <n v="1"/>
  </r>
  <r>
    <x v="2923"/>
    <d v="2025-06-16T00:00:00"/>
    <d v="2025-06-17T02:24:00"/>
    <x v="0"/>
    <s v="18-35"/>
    <s v="Male"/>
    <x v="0"/>
    <s v="Digestive"/>
    <x v="1"/>
    <n v="1.1000000000000001"/>
    <s v="No"/>
    <n v="42"/>
    <x v="208"/>
    <x v="1"/>
    <n v="11.8"/>
    <n v="1.8"/>
    <n v="8435.1299999999992"/>
    <s v="Labor"/>
    <n v="5318.43"/>
    <n v="3.8"/>
    <x v="4"/>
    <x v="1"/>
    <x v="0"/>
    <n v="5318.43"/>
    <n v="3116.7"/>
    <n v="0.63100000000000001"/>
    <n v="0"/>
  </r>
  <r>
    <x v="2924"/>
    <d v="2026-12-04T00:00:00"/>
    <d v="2026-12-06T19:12:00"/>
    <x v="2"/>
    <s v="36-55"/>
    <s v="Female"/>
    <x v="0"/>
    <s v="General"/>
    <x v="0"/>
    <n v="2.8"/>
    <s v="Yes"/>
    <n v="63"/>
    <x v="141"/>
    <x v="2"/>
    <n v="8.6999999999999993"/>
    <n v="0.7"/>
    <n v="5623.89"/>
    <s v="Supplies"/>
    <n v="3395.25"/>
    <n v="3.4"/>
    <x v="2"/>
    <x v="0"/>
    <x v="3"/>
    <n v="3395.25"/>
    <n v="2228.64"/>
    <n v="0.60399999999999998"/>
    <n v="1"/>
  </r>
  <r>
    <x v="2925"/>
    <d v="2026-08-28T00:00:00"/>
    <d v="2026-09-02T21:36:00"/>
    <x v="7"/>
    <s v="36-55"/>
    <s v="Male"/>
    <x v="1"/>
    <s v="Cardiac"/>
    <x v="0"/>
    <n v="5.9"/>
    <s v="Yes"/>
    <n v="51"/>
    <x v="525"/>
    <x v="1"/>
    <n v="12.2"/>
    <n v="2.2000000000000002"/>
    <n v="13096.35"/>
    <s v="Equipment"/>
    <n v="8019.91"/>
    <n v="3.3"/>
    <x v="21"/>
    <x v="0"/>
    <x v="5"/>
    <n v="8019.91"/>
    <n v="5076.4399999999996"/>
    <n v="0.61199999999999999"/>
    <n v="1"/>
  </r>
  <r>
    <x v="2926"/>
    <d v="2026-06-25T00:00:00"/>
    <d v="2026-06-28T19:12:00"/>
    <x v="0"/>
    <s v="56+"/>
    <s v="Male"/>
    <x v="1"/>
    <s v="Neurological"/>
    <x v="0"/>
    <n v="3.8"/>
    <s v="No"/>
    <n v="67"/>
    <x v="145"/>
    <x v="1"/>
    <n v="8"/>
    <n v="0"/>
    <n v="10899.48"/>
    <s v="Labor"/>
    <n v="6230.38"/>
    <n v="4"/>
    <x v="17"/>
    <x v="0"/>
    <x v="2"/>
    <n v="6230.38"/>
    <n v="4669.1000000000004"/>
    <n v="0.57199999999999995"/>
    <n v="0"/>
  </r>
  <r>
    <x v="2927"/>
    <d v="2026-02-10T00:00:00"/>
    <d v="2026-02-11T02:24:00"/>
    <x v="1"/>
    <s v="56+"/>
    <s v="Male"/>
    <x v="0"/>
    <s v="Injury"/>
    <x v="0"/>
    <n v="1.1000000000000001"/>
    <s v="No"/>
    <n v="79"/>
    <x v="547"/>
    <x v="1"/>
    <n v="8.6"/>
    <n v="0.6"/>
    <n v="1452.77"/>
    <s v="Labor"/>
    <n v="837.61"/>
    <n v="3"/>
    <x v="5"/>
    <x v="0"/>
    <x v="1"/>
    <n v="837.61"/>
    <n v="615.16"/>
    <n v="0.57699999999999996"/>
    <n v="0"/>
  </r>
  <r>
    <x v="2928"/>
    <d v="2025-05-26T00:00:00"/>
    <d v="2025-05-26T12:00:00"/>
    <x v="6"/>
    <s v="36-55"/>
    <s v="Male"/>
    <x v="1"/>
    <s v="Neurological"/>
    <x v="0"/>
    <n v="0.5"/>
    <s v="No"/>
    <n v="77"/>
    <x v="550"/>
    <x v="1"/>
    <n v="11.2"/>
    <n v="3.2"/>
    <n v="3340.96"/>
    <s v="Labor"/>
    <n v="1757.09"/>
    <n v="3.3"/>
    <x v="16"/>
    <x v="1"/>
    <x v="4"/>
    <n v="1757.09"/>
    <n v="1583.87"/>
    <n v="0.52600000000000002"/>
    <n v="0"/>
  </r>
  <r>
    <x v="2929"/>
    <d v="2026-11-23T00:00:00"/>
    <d v="2026-11-24T19:12:00"/>
    <x v="2"/>
    <s v="36-55"/>
    <s v="Female"/>
    <x v="2"/>
    <s v="Infection"/>
    <x v="1"/>
    <n v="1.8"/>
    <s v="Yes"/>
    <n v="39"/>
    <x v="136"/>
    <x v="1"/>
    <n v="10.4"/>
    <n v="0.4"/>
    <n v="5277.21"/>
    <s v="Labor"/>
    <n v="2798.34"/>
    <n v="4.7"/>
    <x v="18"/>
    <x v="0"/>
    <x v="0"/>
    <n v="2798.34"/>
    <n v="2478.87"/>
    <n v="0.53"/>
    <n v="1"/>
  </r>
  <r>
    <x v="2930"/>
    <d v="2025-05-09T00:00:00"/>
    <d v="2025-05-12T21:36:00"/>
    <x v="2"/>
    <s v="56+"/>
    <s v="Male"/>
    <x v="0"/>
    <s v="Cardiac"/>
    <x v="0"/>
    <n v="3.9"/>
    <s v="No"/>
    <n v="48"/>
    <x v="530"/>
    <x v="2"/>
    <n v="13.5"/>
    <n v="1.5"/>
    <n v="5414.76"/>
    <s v="Labor"/>
    <n v="2408.8000000000002"/>
    <n v="3.1"/>
    <x v="16"/>
    <x v="1"/>
    <x v="3"/>
    <n v="2408.8000000000002"/>
    <n v="3005.96"/>
    <n v="0.44500000000000001"/>
    <n v="0"/>
  </r>
  <r>
    <x v="2931"/>
    <d v="2026-01-26T00:00:00"/>
    <d v="2026-01-31T07:12:00"/>
    <x v="5"/>
    <s v="18-35"/>
    <s v="Male"/>
    <x v="2"/>
    <s v="Cardiac"/>
    <x v="1"/>
    <n v="5.3"/>
    <s v="No"/>
    <n v="34"/>
    <x v="228"/>
    <x v="1"/>
    <n v="13.8"/>
    <n v="1.8"/>
    <n v="26421.3"/>
    <s v="Labor"/>
    <n v="18375.22"/>
    <n v="3.8"/>
    <x v="9"/>
    <x v="0"/>
    <x v="0"/>
    <n v="18375.22"/>
    <n v="8046.08"/>
    <n v="0.69499999999999995"/>
    <n v="0"/>
  </r>
  <r>
    <x v="2932"/>
    <d v="2026-10-08T00:00:00"/>
    <d v="2026-10-08T21:36:00"/>
    <x v="7"/>
    <s v="18-35"/>
    <s v="Female"/>
    <x v="2"/>
    <s v="Infection"/>
    <x v="1"/>
    <n v="0.9"/>
    <s v="No"/>
    <n v="45"/>
    <x v="86"/>
    <x v="1"/>
    <n v="12.6"/>
    <n v="0.6"/>
    <n v="10748.36"/>
    <s v="Supplies"/>
    <n v="7170.54"/>
    <n v="4.7"/>
    <x v="0"/>
    <x v="0"/>
    <x v="2"/>
    <n v="7170.54"/>
    <n v="3577.82"/>
    <n v="0.66700000000000004"/>
    <n v="0"/>
  </r>
  <r>
    <x v="2933"/>
    <d v="2025-11-29T00:00:00"/>
    <d v="2025-12-05T02:24:00"/>
    <x v="3"/>
    <s v="36-55"/>
    <s v="Male"/>
    <x v="0"/>
    <s v="Respiratory"/>
    <x v="0"/>
    <n v="6.1"/>
    <s v="Yes"/>
    <n v="94"/>
    <x v="441"/>
    <x v="0"/>
    <n v="13.1"/>
    <n v="1.1000000000000001"/>
    <n v="13230.23"/>
    <s v="Labor"/>
    <n v="8909.07"/>
    <n v="3.6"/>
    <x v="6"/>
    <x v="1"/>
    <x v="6"/>
    <n v="8909.07"/>
    <n v="4321.16"/>
    <n v="0.67300000000000004"/>
    <n v="1"/>
  </r>
  <r>
    <x v="2934"/>
    <d v="2026-04-03T00:00:00"/>
    <d v="2026-04-05T21:36:00"/>
    <x v="7"/>
    <s v="56+"/>
    <s v="Female"/>
    <x v="0"/>
    <s v="Digestive"/>
    <x v="1"/>
    <n v="2.9"/>
    <s v="Yes"/>
    <n v="47"/>
    <x v="532"/>
    <x v="0"/>
    <n v="8"/>
    <n v="0"/>
    <n v="9230.91"/>
    <s v="Equipment"/>
    <n v="5970.28"/>
    <n v="4.9000000000000004"/>
    <x v="12"/>
    <x v="0"/>
    <x v="3"/>
    <n v="5970.28"/>
    <n v="3260.63"/>
    <n v="0.64700000000000002"/>
    <n v="1"/>
  </r>
  <r>
    <x v="2935"/>
    <d v="2026-04-09T00:00:00"/>
    <d v="2026-04-12T16:48:00"/>
    <x v="3"/>
    <s v="36-55"/>
    <s v="Male"/>
    <x v="1"/>
    <s v="Injury"/>
    <x v="1"/>
    <n v="3.7"/>
    <s v="No"/>
    <n v="24"/>
    <x v="220"/>
    <x v="1"/>
    <n v="10.1"/>
    <n v="0.1"/>
    <n v="10527.14"/>
    <s v="Labor"/>
    <n v="5498"/>
    <n v="4.9000000000000004"/>
    <x v="12"/>
    <x v="0"/>
    <x v="3"/>
    <n v="5498"/>
    <n v="5029.1400000000003"/>
    <n v="0.52200000000000002"/>
    <n v="0"/>
  </r>
  <r>
    <x v="2936"/>
    <d v="2026-09-14T00:00:00"/>
    <d v="2026-09-15T07:12:00"/>
    <x v="4"/>
    <s v="56+"/>
    <s v="Male"/>
    <x v="2"/>
    <s v="General"/>
    <x v="1"/>
    <n v="1.3"/>
    <s v="Yes"/>
    <n v="51"/>
    <x v="367"/>
    <x v="1"/>
    <n v="14"/>
    <n v="2"/>
    <n v="15373.38"/>
    <s v="Labor"/>
    <n v="10003.719999999999"/>
    <n v="3.6"/>
    <x v="19"/>
    <x v="0"/>
    <x v="4"/>
    <n v="10003.719999999999"/>
    <n v="5369.66"/>
    <n v="0.65100000000000002"/>
    <n v="1"/>
  </r>
  <r>
    <x v="2937"/>
    <d v="2026-03-20T00:00:00"/>
    <d v="2026-03-20T14:24:00"/>
    <x v="2"/>
    <s v="18-35"/>
    <s v="Male"/>
    <x v="0"/>
    <s v="Respiratory"/>
    <x v="2"/>
    <n v="0.6"/>
    <s v="No"/>
    <n v="19"/>
    <x v="130"/>
    <x v="2"/>
    <n v="11.6"/>
    <n v="1.6"/>
    <n v="4157.33"/>
    <s v="Labor"/>
    <n v="2164.75"/>
    <n v="3.5"/>
    <x v="15"/>
    <x v="0"/>
    <x v="5"/>
    <n v="2164.75"/>
    <n v="1992.58"/>
    <n v="0.52100000000000002"/>
    <n v="0"/>
  </r>
  <r>
    <x v="2938"/>
    <d v="2025-10-25T00:00:00"/>
    <d v="2025-10-29T19:12:00"/>
    <x v="4"/>
    <s v="36-55"/>
    <s v="Female"/>
    <x v="3"/>
    <s v="Neurological"/>
    <x v="0"/>
    <n v="4.8"/>
    <s v="Yes"/>
    <n v="95"/>
    <x v="501"/>
    <x v="0"/>
    <n v="11.6"/>
    <n v="1.6"/>
    <n v="19348.82"/>
    <s v="Supplies"/>
    <n v="14986.91"/>
    <n v="3.5"/>
    <x v="8"/>
    <x v="1"/>
    <x v="6"/>
    <n v="14986.91"/>
    <n v="4361.91"/>
    <n v="0.77500000000000002"/>
    <n v="1"/>
  </r>
  <r>
    <x v="2939"/>
    <d v="2025-03-21T00:00:00"/>
    <d v="2025-03-23T07:12:00"/>
    <x v="1"/>
    <s v="18-35"/>
    <s v="Female"/>
    <x v="0"/>
    <s v="Injury"/>
    <x v="0"/>
    <n v="2.2999999999999998"/>
    <s v="No"/>
    <n v="120"/>
    <x v="468"/>
    <x v="1"/>
    <n v="9"/>
    <n v="1"/>
    <n v="1952.67"/>
    <s v="Supplies"/>
    <n v="1087.18"/>
    <n v="3.3"/>
    <x v="23"/>
    <x v="1"/>
    <x v="5"/>
    <n v="1087.18"/>
    <n v="865.49"/>
    <n v="0.55700000000000005"/>
    <n v="0"/>
  </r>
  <r>
    <x v="2940"/>
    <d v="2025-05-25T00:00:00"/>
    <d v="2025-06-01T12:00:00"/>
    <x v="4"/>
    <s v="56+"/>
    <s v="Male"/>
    <x v="0"/>
    <s v="General"/>
    <x v="1"/>
    <n v="7.5"/>
    <s v="No"/>
    <n v="32"/>
    <x v="293"/>
    <x v="2"/>
    <n v="12.6"/>
    <n v="0.6"/>
    <n v="19403.36"/>
    <s v="Supplies"/>
    <n v="12230.77"/>
    <n v="4.0999999999999996"/>
    <x v="16"/>
    <x v="1"/>
    <x v="6"/>
    <n v="12230.77"/>
    <n v="7172.59"/>
    <n v="0.63"/>
    <n v="0"/>
  </r>
  <r>
    <x v="2941"/>
    <d v="2025-08-26T00:00:00"/>
    <d v="2025-08-27T14:24:00"/>
    <x v="1"/>
    <s v="18-35"/>
    <s v="Male"/>
    <x v="0"/>
    <s v="General"/>
    <x v="0"/>
    <n v="1.6"/>
    <s v="Yes"/>
    <n v="98"/>
    <x v="95"/>
    <x v="0"/>
    <n v="9.1999999999999993"/>
    <n v="1.2"/>
    <n v="1466.27"/>
    <s v="Labor"/>
    <n v="931.62"/>
    <n v="3.7"/>
    <x v="14"/>
    <x v="1"/>
    <x v="0"/>
    <n v="931.62"/>
    <n v="534.65"/>
    <n v="0.63500000000000001"/>
    <n v="1"/>
  </r>
  <r>
    <x v="2942"/>
    <d v="2025-03-11T00:00:00"/>
    <d v="2025-03-16T02:24:00"/>
    <x v="4"/>
    <s v="36-55"/>
    <s v="Female"/>
    <x v="1"/>
    <s v="Injury"/>
    <x v="0"/>
    <n v="5.0999999999999996"/>
    <s v="Yes"/>
    <n v="106"/>
    <x v="696"/>
    <x v="1"/>
    <n v="9.6999999999999993"/>
    <n v="1.7"/>
    <n v="12502.03"/>
    <s v="Equipment"/>
    <n v="8222.01"/>
    <n v="3"/>
    <x v="23"/>
    <x v="1"/>
    <x v="0"/>
    <n v="8222.01"/>
    <n v="4280.0200000000004"/>
    <n v="0.65800000000000003"/>
    <n v="1"/>
  </r>
  <r>
    <x v="2943"/>
    <d v="2026-08-07T00:00:00"/>
    <d v="2026-08-08T04:48:00"/>
    <x v="7"/>
    <s v="18-35"/>
    <s v="Female"/>
    <x v="2"/>
    <s v="Digestive"/>
    <x v="2"/>
    <n v="1.2"/>
    <s v="Yes"/>
    <n v="17"/>
    <x v="184"/>
    <x v="1"/>
    <n v="9.6"/>
    <n v="1.6"/>
    <n v="6879.26"/>
    <s v="Labor"/>
    <n v="4707.47"/>
    <n v="4.0999999999999996"/>
    <x v="21"/>
    <x v="0"/>
    <x v="3"/>
    <n v="4707.47"/>
    <n v="2171.79"/>
    <n v="0.68400000000000005"/>
    <n v="1"/>
  </r>
  <r>
    <x v="2944"/>
    <d v="2026-04-13T00:00:00"/>
    <d v="2026-04-13T09:36:00"/>
    <x v="7"/>
    <s v="36-55"/>
    <s v="Female"/>
    <x v="1"/>
    <s v="Injury"/>
    <x v="1"/>
    <n v="0.4"/>
    <s v="No"/>
    <n v="37"/>
    <x v="677"/>
    <x v="0"/>
    <n v="9.4"/>
    <n v="1.4"/>
    <n v="11251.85"/>
    <s v="Labor"/>
    <n v="6217.91"/>
    <n v="3.6"/>
    <x v="12"/>
    <x v="0"/>
    <x v="4"/>
    <n v="6217.91"/>
    <n v="5033.9399999999996"/>
    <n v="0.55300000000000005"/>
    <n v="0"/>
  </r>
  <r>
    <x v="2945"/>
    <d v="2025-08-03T00:00:00"/>
    <d v="2025-08-18T00:00:00"/>
    <x v="3"/>
    <s v="56+"/>
    <s v="Female"/>
    <x v="3"/>
    <s v="Infection"/>
    <x v="0"/>
    <n v="15"/>
    <s v="Yes"/>
    <n v="75"/>
    <x v="693"/>
    <x v="2"/>
    <n v="9.6"/>
    <n v="1.6"/>
    <n v="16414.18"/>
    <s v="Supplies"/>
    <n v="9936.18"/>
    <n v="3.6"/>
    <x v="14"/>
    <x v="1"/>
    <x v="4"/>
    <n v="9936.18"/>
    <n v="6478"/>
    <n v="0.60499999999999998"/>
    <n v="1"/>
  </r>
  <r>
    <x v="2946"/>
    <d v="2026-04-26T00:00:00"/>
    <d v="2026-05-01T02:24:00"/>
    <x v="5"/>
    <s v="18-35"/>
    <s v="Female"/>
    <x v="1"/>
    <s v="General"/>
    <x v="0"/>
    <n v="5.0999999999999996"/>
    <s v="Yes"/>
    <n v="69"/>
    <x v="144"/>
    <x v="0"/>
    <n v="8.9"/>
    <n v="0.9"/>
    <n v="21686.240000000002"/>
    <s v="Supplies"/>
    <n v="16274.15"/>
    <n v="3.7"/>
    <x v="12"/>
    <x v="0"/>
    <x v="6"/>
    <n v="16274.15"/>
    <n v="5412.09"/>
    <n v="0.75"/>
    <n v="1"/>
  </r>
  <r>
    <x v="2947"/>
    <d v="2026-05-01T00:00:00"/>
    <d v="2026-05-01T16:48:00"/>
    <x v="1"/>
    <s v="56+"/>
    <s v="Male"/>
    <x v="0"/>
    <s v="Cardiac"/>
    <x v="0"/>
    <n v="0.7"/>
    <s v="Yes"/>
    <n v="110"/>
    <x v="287"/>
    <x v="1"/>
    <n v="8.6"/>
    <n v="0.6"/>
    <n v="2072.9699999999998"/>
    <s v="Labor"/>
    <n v="876.71"/>
    <n v="3.5"/>
    <x v="11"/>
    <x v="0"/>
    <x v="5"/>
    <n v="876.71"/>
    <n v="1196.26"/>
    <n v="0.42299999999999999"/>
    <n v="1"/>
  </r>
  <r>
    <x v="2948"/>
    <d v="2025-05-05T00:00:00"/>
    <d v="2025-05-07T00:00:00"/>
    <x v="6"/>
    <s v="56+"/>
    <s v="Female"/>
    <x v="1"/>
    <s v="Infection"/>
    <x v="0"/>
    <n v="2"/>
    <s v="Yes"/>
    <n v="73"/>
    <x v="119"/>
    <x v="1"/>
    <n v="14.8"/>
    <n v="2.8"/>
    <n v="3153.87"/>
    <s v="Labor"/>
    <n v="1668.53"/>
    <n v="3.3"/>
    <x v="16"/>
    <x v="1"/>
    <x v="4"/>
    <n v="1668.53"/>
    <n v="1485.34"/>
    <n v="0.52900000000000003"/>
    <n v="1"/>
  </r>
  <r>
    <x v="2949"/>
    <d v="2025-10-08T00:00:00"/>
    <d v="2025-10-10T00:00:00"/>
    <x v="4"/>
    <s v="0-17"/>
    <s v="Male"/>
    <x v="1"/>
    <s v="Infection"/>
    <x v="1"/>
    <n v="2"/>
    <s v="Yes"/>
    <n v="71"/>
    <x v="131"/>
    <x v="1"/>
    <n v="13.1"/>
    <n v="1.1000000000000001"/>
    <n v="15850.98"/>
    <s v="Labor"/>
    <n v="9877.86"/>
    <n v="4.0999999999999996"/>
    <x v="8"/>
    <x v="1"/>
    <x v="1"/>
    <n v="9877.86"/>
    <n v="5973.12"/>
    <n v="0.623"/>
    <n v="1"/>
  </r>
  <r>
    <x v="2950"/>
    <d v="2025-09-15T00:00:00"/>
    <d v="2025-09-16T07:12:00"/>
    <x v="6"/>
    <s v="56+"/>
    <s v="Female"/>
    <x v="0"/>
    <s v="General"/>
    <x v="2"/>
    <n v="1.3"/>
    <s v="Yes"/>
    <n v="28"/>
    <x v="234"/>
    <x v="1"/>
    <n v="9.3000000000000007"/>
    <n v="1.3"/>
    <n v="4508.1899999999996"/>
    <s v="Labor"/>
    <n v="2584.61"/>
    <n v="3.3"/>
    <x v="3"/>
    <x v="1"/>
    <x v="4"/>
    <n v="2584.61"/>
    <n v="1923.58"/>
    <n v="0.57299999999999995"/>
    <n v="1"/>
  </r>
  <r>
    <x v="2951"/>
    <d v="2026-04-02T00:00:00"/>
    <d v="2026-04-05T02:24:00"/>
    <x v="1"/>
    <s v="18-35"/>
    <s v="Male"/>
    <x v="0"/>
    <s v="Infection"/>
    <x v="1"/>
    <n v="3.1"/>
    <s v="No"/>
    <n v="105"/>
    <x v="160"/>
    <x v="0"/>
    <n v="8.1999999999999993"/>
    <n v="0.2"/>
    <n v="1558.2"/>
    <s v="Supplies"/>
    <n v="874.76"/>
    <n v="3.3"/>
    <x v="12"/>
    <x v="0"/>
    <x v="2"/>
    <n v="874.76"/>
    <n v="683.44"/>
    <n v="0.56100000000000005"/>
    <n v="0"/>
  </r>
  <r>
    <x v="2952"/>
    <d v="2026-10-19T00:00:00"/>
    <d v="2026-10-21T09:36:00"/>
    <x v="6"/>
    <s v="18-35"/>
    <s v="Female"/>
    <x v="1"/>
    <s v="Respiratory"/>
    <x v="0"/>
    <n v="2.4"/>
    <s v="No"/>
    <n v="48"/>
    <x v="0"/>
    <x v="1"/>
    <n v="10.4"/>
    <n v="2.4"/>
    <n v="4032.16"/>
    <s v="Supplies"/>
    <n v="2369.96"/>
    <n v="3.7"/>
    <x v="0"/>
    <x v="0"/>
    <x v="0"/>
    <n v="2369.96"/>
    <n v="1662.2"/>
    <n v="0.58799999999999997"/>
    <n v="0"/>
  </r>
  <r>
    <x v="2953"/>
    <d v="2026-05-18T00:00:00"/>
    <d v="2026-05-20T19:12:00"/>
    <x v="6"/>
    <s v="36-55"/>
    <s v="Female"/>
    <x v="0"/>
    <s v="Infection"/>
    <x v="1"/>
    <n v="2.8"/>
    <s v="Yes"/>
    <n v="5"/>
    <x v="152"/>
    <x v="1"/>
    <n v="12.7"/>
    <n v="0.7"/>
    <n v="2603.71"/>
    <s v="Supplies"/>
    <n v="1447.48"/>
    <n v="4.2"/>
    <x v="11"/>
    <x v="0"/>
    <x v="0"/>
    <n v="1447.48"/>
    <n v="1156.23"/>
    <n v="0.55600000000000005"/>
    <n v="1"/>
  </r>
  <r>
    <x v="2954"/>
    <d v="2026-01-05T00:00:00"/>
    <d v="2026-01-10T09:36:00"/>
    <x v="5"/>
    <s v="36-55"/>
    <s v="Female"/>
    <x v="0"/>
    <s v="Cardiac"/>
    <x v="1"/>
    <n v="5.4"/>
    <s v="Yes"/>
    <n v="5"/>
    <x v="31"/>
    <x v="1"/>
    <n v="8.6999999999999993"/>
    <n v="0.7"/>
    <n v="20287.59"/>
    <s v="Supplies"/>
    <n v="16003.76"/>
    <n v="4.5999999999999996"/>
    <x v="9"/>
    <x v="0"/>
    <x v="4"/>
    <n v="16003.76"/>
    <n v="4283.83"/>
    <n v="0.78900000000000003"/>
    <n v="1"/>
  </r>
  <r>
    <x v="2955"/>
    <d v="2025-04-03T00:00:00"/>
    <d v="2025-04-11T21:36:00"/>
    <x v="4"/>
    <s v="18-35"/>
    <s v="Female"/>
    <x v="1"/>
    <s v="Injury"/>
    <x v="2"/>
    <n v="8.9"/>
    <s v="Yes"/>
    <n v="58"/>
    <x v="310"/>
    <x v="1"/>
    <n v="8.8000000000000007"/>
    <n v="0.8"/>
    <n v="21840.83"/>
    <s v="Labor"/>
    <n v="17180.93"/>
    <n v="3.7"/>
    <x v="10"/>
    <x v="1"/>
    <x v="3"/>
    <n v="17180.93"/>
    <n v="4659.8999999999996"/>
    <n v="0.78700000000000003"/>
    <n v="1"/>
  </r>
  <r>
    <x v="2956"/>
    <d v="2026-07-16T00:00:00"/>
    <d v="2026-07-23T00:00:00"/>
    <x v="3"/>
    <s v="0-17"/>
    <s v="Female"/>
    <x v="1"/>
    <s v="Respiratory"/>
    <x v="1"/>
    <n v="7"/>
    <s v="Yes"/>
    <n v="44"/>
    <x v="322"/>
    <x v="1"/>
    <n v="12"/>
    <n v="0"/>
    <n v="10578.82"/>
    <s v="Supplies"/>
    <n v="5394.84"/>
    <n v="4.0999999999999996"/>
    <x v="1"/>
    <x v="0"/>
    <x v="2"/>
    <n v="5394.84"/>
    <n v="5183.9799999999996"/>
    <n v="0.51"/>
    <n v="1"/>
  </r>
  <r>
    <x v="2957"/>
    <d v="2026-09-22T00:00:00"/>
    <d v="2026-09-27T00:00:00"/>
    <x v="5"/>
    <s v="56+"/>
    <s v="Female"/>
    <x v="0"/>
    <s v="General"/>
    <x v="0"/>
    <n v="5"/>
    <s v="Yes"/>
    <n v="40"/>
    <x v="472"/>
    <x v="1"/>
    <n v="13.5"/>
    <n v="1.5"/>
    <n v="24834.94"/>
    <s v="Labor"/>
    <n v="17917.95"/>
    <n v="4.3"/>
    <x v="19"/>
    <x v="0"/>
    <x v="0"/>
    <n v="17917.95"/>
    <n v="6916.99"/>
    <n v="0.72099999999999997"/>
    <n v="1"/>
  </r>
  <r>
    <x v="2958"/>
    <d v="2025-03-30T00:00:00"/>
    <d v="2025-04-02T12:00:00"/>
    <x v="3"/>
    <s v="56+"/>
    <s v="Male"/>
    <x v="2"/>
    <s v="Digestive"/>
    <x v="1"/>
    <n v="3.5"/>
    <s v="No"/>
    <n v="53"/>
    <x v="221"/>
    <x v="2"/>
    <n v="8.9"/>
    <n v="0.9"/>
    <n v="9493.48"/>
    <s v="Supplies"/>
    <n v="6314.88"/>
    <n v="4.3"/>
    <x v="23"/>
    <x v="1"/>
    <x v="4"/>
    <n v="6314.88"/>
    <n v="3178.6"/>
    <n v="0.66500000000000004"/>
    <n v="0"/>
  </r>
  <r>
    <x v="2959"/>
    <d v="2025-02-21T00:00:00"/>
    <d v="2025-02-23T09:36:00"/>
    <x v="1"/>
    <s v="18-35"/>
    <s v="Male"/>
    <x v="2"/>
    <s v="Infection"/>
    <x v="0"/>
    <n v="2.4"/>
    <s v="Yes"/>
    <n v="122"/>
    <x v="20"/>
    <x v="1"/>
    <n v="10.9"/>
    <n v="2.9"/>
    <n v="1638.7"/>
    <s v="Supplies"/>
    <n v="881.33"/>
    <n v="2.7"/>
    <x v="13"/>
    <x v="1"/>
    <x v="5"/>
    <n v="881.33"/>
    <n v="757.37"/>
    <n v="0.53800000000000003"/>
    <n v="1"/>
  </r>
  <r>
    <x v="2960"/>
    <d v="2026-12-22T00:00:00"/>
    <d v="2026-12-25T09:36:00"/>
    <x v="7"/>
    <s v="36-55"/>
    <s v="Female"/>
    <x v="1"/>
    <s v="Infection"/>
    <x v="1"/>
    <n v="3.4"/>
    <s v="Yes"/>
    <n v="53"/>
    <x v="676"/>
    <x v="0"/>
    <n v="10"/>
    <n v="0"/>
    <n v="12507.6"/>
    <s v="Supplies"/>
    <n v="7964.72"/>
    <n v="4.0999999999999996"/>
    <x v="2"/>
    <x v="0"/>
    <x v="1"/>
    <n v="7964.72"/>
    <n v="4542.88"/>
    <n v="0.63700000000000001"/>
    <n v="1"/>
  </r>
  <r>
    <x v="2961"/>
    <d v="2026-03-28T00:00:00"/>
    <d v="2026-03-30T16:48:00"/>
    <x v="3"/>
    <s v="0-17"/>
    <s v="Female"/>
    <x v="3"/>
    <s v="Injury"/>
    <x v="1"/>
    <n v="2.7"/>
    <s v="Yes"/>
    <n v="62"/>
    <x v="147"/>
    <x v="1"/>
    <n v="11.7"/>
    <n v="1.7"/>
    <n v="9308.6"/>
    <s v="Labor"/>
    <n v="5373.02"/>
    <n v="3.7"/>
    <x v="15"/>
    <x v="0"/>
    <x v="6"/>
    <n v="5373.02"/>
    <n v="3935.58"/>
    <n v="0.57699999999999996"/>
    <n v="1"/>
  </r>
  <r>
    <x v="2962"/>
    <d v="2026-12-11T00:00:00"/>
    <d v="2026-12-11T19:12:00"/>
    <x v="1"/>
    <s v="18-35"/>
    <s v="Male"/>
    <x v="1"/>
    <s v="Injury"/>
    <x v="1"/>
    <n v="0.8"/>
    <s v="No"/>
    <n v="56"/>
    <x v="53"/>
    <x v="0"/>
    <n v="10.199999999999999"/>
    <n v="0.2"/>
    <n v="1957.98"/>
    <s v="Labor"/>
    <n v="1017.75"/>
    <n v="3.8"/>
    <x v="2"/>
    <x v="0"/>
    <x v="3"/>
    <n v="1017.75"/>
    <n v="940.23"/>
    <n v="0.52"/>
    <n v="0"/>
  </r>
  <r>
    <x v="2963"/>
    <d v="2025-04-13T00:00:00"/>
    <d v="2025-04-17T02:24:00"/>
    <x v="5"/>
    <s v="36-55"/>
    <s v="Female"/>
    <x v="2"/>
    <s v="Digestive"/>
    <x v="1"/>
    <n v="4.0999999999999996"/>
    <s v="No"/>
    <n v="16"/>
    <x v="393"/>
    <x v="2"/>
    <n v="10.1"/>
    <n v="2.1"/>
    <n v="20486.240000000002"/>
    <s v="Equipment"/>
    <n v="13500.31"/>
    <n v="4"/>
    <x v="10"/>
    <x v="1"/>
    <x v="4"/>
    <n v="13500.31"/>
    <n v="6985.93"/>
    <n v="0.65900000000000003"/>
    <n v="0"/>
  </r>
  <r>
    <x v="2964"/>
    <d v="2026-02-26T00:00:00"/>
    <d v="2026-03-02T12:00:00"/>
    <x v="4"/>
    <s v="36-55"/>
    <s v="Male"/>
    <x v="3"/>
    <s v="Respiratory"/>
    <x v="1"/>
    <n v="4.5"/>
    <s v="Yes"/>
    <n v="73"/>
    <x v="100"/>
    <x v="1"/>
    <n v="13.8"/>
    <n v="1.8"/>
    <n v="16807.27"/>
    <s v="Supplies"/>
    <n v="8601.01"/>
    <n v="3.8"/>
    <x v="5"/>
    <x v="0"/>
    <x v="2"/>
    <n v="8601.01"/>
    <n v="8206.26"/>
    <n v="0.51200000000000001"/>
    <n v="1"/>
  </r>
  <r>
    <x v="2965"/>
    <d v="2026-09-07T00:00:00"/>
    <d v="2026-09-09T09:36:00"/>
    <x v="7"/>
    <s v="18-35"/>
    <s v="Male"/>
    <x v="0"/>
    <s v="Digestive"/>
    <x v="1"/>
    <n v="2.4"/>
    <s v="Yes"/>
    <n v="47"/>
    <x v="66"/>
    <x v="1"/>
    <n v="8.1"/>
    <n v="0.1"/>
    <n v="8340.3799999999992"/>
    <s v="Labor"/>
    <n v="5254.1"/>
    <n v="4"/>
    <x v="19"/>
    <x v="0"/>
    <x v="0"/>
    <n v="5254.1"/>
    <n v="3086.28"/>
    <n v="0.63"/>
    <n v="1"/>
  </r>
  <r>
    <x v="2966"/>
    <d v="2026-08-08T00:00:00"/>
    <d v="2026-08-11T21:36:00"/>
    <x v="0"/>
    <s v="56+"/>
    <s v="Female"/>
    <x v="0"/>
    <s v="Digestive"/>
    <x v="0"/>
    <n v="3.9"/>
    <s v="Yes"/>
    <n v="89"/>
    <x v="685"/>
    <x v="1"/>
    <n v="9.6"/>
    <n v="1.6"/>
    <n v="9269.48"/>
    <s v="Supplies"/>
    <n v="5968.7"/>
    <n v="3.6"/>
    <x v="21"/>
    <x v="0"/>
    <x v="6"/>
    <n v="5968.7"/>
    <n v="3300.78"/>
    <n v="0.64400000000000002"/>
    <n v="1"/>
  </r>
  <r>
    <x v="2967"/>
    <d v="2025-02-12T00:00:00"/>
    <d v="2025-02-13T14:24:00"/>
    <x v="2"/>
    <s v="18-35"/>
    <s v="Female"/>
    <x v="2"/>
    <s v="Cardiac"/>
    <x v="2"/>
    <n v="1.6"/>
    <s v="Yes"/>
    <n v="51"/>
    <x v="423"/>
    <x v="1"/>
    <n v="8.3000000000000007"/>
    <n v="0.3"/>
    <n v="5141.58"/>
    <s v="Labor"/>
    <n v="2739.9"/>
    <n v="4.0999999999999996"/>
    <x v="13"/>
    <x v="1"/>
    <x v="2"/>
    <n v="2739.9"/>
    <n v="2401.6799999999998"/>
    <n v="0.53300000000000003"/>
    <n v="1"/>
  </r>
  <r>
    <x v="2968"/>
    <d v="2025-05-05T00:00:00"/>
    <d v="2025-05-12T14:24:00"/>
    <x v="5"/>
    <s v="36-55"/>
    <s v="Female"/>
    <x v="0"/>
    <s v="Respiratory"/>
    <x v="1"/>
    <n v="7.6"/>
    <s v="Yes"/>
    <n v="28"/>
    <x v="119"/>
    <x v="2"/>
    <n v="10.7"/>
    <n v="2.7"/>
    <n v="31456.49"/>
    <s v="Supplies"/>
    <n v="22120.53"/>
    <n v="3.5"/>
    <x v="16"/>
    <x v="1"/>
    <x v="4"/>
    <n v="22120.53"/>
    <n v="9335.9599999999991"/>
    <n v="0.70299999999999996"/>
    <n v="1"/>
  </r>
  <r>
    <x v="2969"/>
    <d v="2026-05-07T00:00:00"/>
    <d v="2026-05-13T04:48:00"/>
    <x v="4"/>
    <s v="18-35"/>
    <s v="Female"/>
    <x v="0"/>
    <s v="Injury"/>
    <x v="1"/>
    <n v="6.2"/>
    <s v="Yes"/>
    <n v="88"/>
    <x v="566"/>
    <x v="0"/>
    <n v="8.6"/>
    <n v="0.6"/>
    <n v="16770.310000000001"/>
    <s v="Supplies"/>
    <n v="9617.19"/>
    <n v="3.5"/>
    <x v="11"/>
    <x v="0"/>
    <x v="2"/>
    <n v="9617.19"/>
    <n v="7153.12"/>
    <n v="0.57299999999999995"/>
    <n v="1"/>
  </r>
  <r>
    <x v="2970"/>
    <d v="2025-06-20T00:00:00"/>
    <d v="2025-06-25T12:00:00"/>
    <x v="3"/>
    <s v="36-55"/>
    <s v="Male"/>
    <x v="0"/>
    <s v="Cardiac"/>
    <x v="0"/>
    <n v="5.5"/>
    <s v="Yes"/>
    <n v="65"/>
    <x v="267"/>
    <x v="1"/>
    <n v="10"/>
    <n v="2"/>
    <n v="11489.82"/>
    <s v="Labor"/>
    <n v="7261.01"/>
    <n v="3.2"/>
    <x v="4"/>
    <x v="1"/>
    <x v="5"/>
    <n v="7261.01"/>
    <n v="4228.8100000000004"/>
    <n v="0.63200000000000001"/>
    <n v="1"/>
  </r>
  <r>
    <x v="2971"/>
    <d v="2025-07-25T00:00:00"/>
    <d v="2025-07-31T07:12:00"/>
    <x v="4"/>
    <s v="18-35"/>
    <s v="Male"/>
    <x v="1"/>
    <s v="General"/>
    <x v="2"/>
    <n v="6.3"/>
    <s v="Yes"/>
    <n v="45"/>
    <x v="399"/>
    <x v="1"/>
    <n v="12.2"/>
    <n v="0.2"/>
    <n v="18380.91"/>
    <s v="Labor"/>
    <n v="11689.61"/>
    <n v="4.5999999999999996"/>
    <x v="20"/>
    <x v="1"/>
    <x v="5"/>
    <n v="11689.61"/>
    <n v="6691.3"/>
    <n v="0.63600000000000001"/>
    <n v="1"/>
  </r>
  <r>
    <x v="2972"/>
    <d v="2026-11-08T00:00:00"/>
    <d v="2026-11-15T07:12:00"/>
    <x v="0"/>
    <s v="36-55"/>
    <s v="Female"/>
    <x v="1"/>
    <s v="Infection"/>
    <x v="0"/>
    <n v="7.3"/>
    <s v="Yes"/>
    <n v="48"/>
    <x v="654"/>
    <x v="1"/>
    <n v="10.199999999999999"/>
    <n v="2.2000000000000002"/>
    <n v="14140.32"/>
    <s v="Supplies"/>
    <n v="9562.19"/>
    <n v="3.2"/>
    <x v="18"/>
    <x v="0"/>
    <x v="4"/>
    <n v="9562.19"/>
    <n v="4578.13"/>
    <n v="0.67600000000000005"/>
    <n v="1"/>
  </r>
  <r>
    <x v="2973"/>
    <d v="2025-07-24T00:00:00"/>
    <d v="2025-07-28T02:24:00"/>
    <x v="0"/>
    <s v="36-55"/>
    <s v="Female"/>
    <x v="0"/>
    <s v="Digestive"/>
    <x v="1"/>
    <n v="4.0999999999999996"/>
    <s v="Yes"/>
    <n v="68"/>
    <x v="175"/>
    <x v="1"/>
    <n v="8.5"/>
    <n v="0.5"/>
    <n v="9918.82"/>
    <s v="Labor"/>
    <n v="6057.15"/>
    <n v="3.6"/>
    <x v="20"/>
    <x v="1"/>
    <x v="3"/>
    <n v="6057.15"/>
    <n v="3861.67"/>
    <n v="0.61099999999999999"/>
    <n v="1"/>
  </r>
  <r>
    <x v="2974"/>
    <d v="2025-04-08T00:00:00"/>
    <d v="2025-04-09T02:24:00"/>
    <x v="1"/>
    <s v="0-17"/>
    <s v="Male"/>
    <x v="2"/>
    <s v="Infection"/>
    <x v="2"/>
    <n v="1.1000000000000001"/>
    <s v="No"/>
    <n v="65"/>
    <x v="611"/>
    <x v="2"/>
    <n v="12.8"/>
    <n v="0.8"/>
    <n v="1944.27"/>
    <s v="Supplies"/>
    <n v="1012.46"/>
    <n v="4.3"/>
    <x v="10"/>
    <x v="1"/>
    <x v="0"/>
    <n v="1012.46"/>
    <n v="931.81"/>
    <n v="0.52100000000000002"/>
    <n v="0"/>
  </r>
  <r>
    <x v="2975"/>
    <d v="2025-11-23T00:00:00"/>
    <d v="2025-11-23T16:48:00"/>
    <x v="1"/>
    <s v="0-17"/>
    <s v="Female"/>
    <x v="0"/>
    <s v="Neurological"/>
    <x v="2"/>
    <n v="0.7"/>
    <s v="No"/>
    <n v="98"/>
    <x v="568"/>
    <x v="2"/>
    <n v="8"/>
    <n v="0"/>
    <n v="1912.24"/>
    <s v="Labor"/>
    <n v="1047.6099999999999"/>
    <n v="3.5"/>
    <x v="6"/>
    <x v="1"/>
    <x v="6"/>
    <n v="1047.6099999999999"/>
    <n v="864.63"/>
    <n v="0.54800000000000004"/>
    <n v="0"/>
  </r>
  <r>
    <x v="2976"/>
    <d v="2026-02-03T00:00:00"/>
    <d v="2026-02-08T21:36:00"/>
    <x v="3"/>
    <s v="36-55"/>
    <s v="Female"/>
    <x v="2"/>
    <s v="Injury"/>
    <x v="1"/>
    <n v="5.9"/>
    <s v="Yes"/>
    <n v="54"/>
    <x v="171"/>
    <x v="1"/>
    <n v="12.3"/>
    <n v="0.3"/>
    <n v="13227.74"/>
    <s v="Supplies"/>
    <n v="9133.57"/>
    <n v="4.2"/>
    <x v="5"/>
    <x v="0"/>
    <x v="1"/>
    <n v="9133.57"/>
    <n v="4094.17"/>
    <n v="0.69"/>
    <n v="1"/>
  </r>
  <r>
    <x v="2977"/>
    <d v="2025-03-08T00:00:00"/>
    <d v="2025-03-10T04:48:00"/>
    <x v="7"/>
    <s v="18-35"/>
    <s v="Female"/>
    <x v="2"/>
    <s v="Neurological"/>
    <x v="0"/>
    <n v="2.2000000000000002"/>
    <s v="Yes"/>
    <n v="64"/>
    <x v="172"/>
    <x v="1"/>
    <n v="10.4"/>
    <n v="2.4"/>
    <n v="8492.36"/>
    <s v="Labor"/>
    <n v="6333.3"/>
    <n v="2.8"/>
    <x v="23"/>
    <x v="1"/>
    <x v="5"/>
    <n v="6333.3"/>
    <n v="2159.06"/>
    <n v="0.746"/>
    <n v="1"/>
  </r>
  <r>
    <x v="2978"/>
    <d v="2026-07-26T00:00:00"/>
    <d v="2026-07-26T04:48:00"/>
    <x v="1"/>
    <s v="36-55"/>
    <s v="Female"/>
    <x v="3"/>
    <s v="Respiratory"/>
    <x v="2"/>
    <n v="0.2"/>
    <s v="No"/>
    <n v="56"/>
    <x v="407"/>
    <x v="2"/>
    <n v="12"/>
    <n v="0"/>
    <n v="1330.64"/>
    <s v="Labor"/>
    <n v="651.45000000000005"/>
    <n v="4.2"/>
    <x v="1"/>
    <x v="0"/>
    <x v="6"/>
    <n v="651.45000000000005"/>
    <n v="679.19"/>
    <n v="0.49"/>
    <n v="0"/>
  </r>
  <r>
    <x v="2979"/>
    <d v="2026-10-26T00:00:00"/>
    <d v="2026-10-27T16:48:00"/>
    <x v="2"/>
    <s v="36-55"/>
    <s v="Male"/>
    <x v="0"/>
    <s v="Respiratory"/>
    <x v="2"/>
    <n v="1.7"/>
    <s v="Yes"/>
    <n v="55"/>
    <x v="342"/>
    <x v="0"/>
    <n v="10.1"/>
    <n v="0.1"/>
    <n v="7433.49"/>
    <s v="Labor"/>
    <n v="4789.72"/>
    <n v="3.6"/>
    <x v="0"/>
    <x v="0"/>
    <x v="4"/>
    <n v="4789.72"/>
    <n v="2643.77"/>
    <n v="0.64400000000000002"/>
    <n v="1"/>
  </r>
  <r>
    <x v="2980"/>
    <d v="2025-06-02T00:00:00"/>
    <d v="2025-06-03T21:36:00"/>
    <x v="1"/>
    <s v="36-55"/>
    <s v="Male"/>
    <x v="2"/>
    <s v="Digestive"/>
    <x v="0"/>
    <n v="1.9"/>
    <s v="Yes"/>
    <n v="99"/>
    <x v="478"/>
    <x v="0"/>
    <n v="13.3"/>
    <n v="1.3"/>
    <n v="2253.23"/>
    <s v="Equipment"/>
    <n v="1157.04"/>
    <n v="3.1"/>
    <x v="4"/>
    <x v="1"/>
    <x v="4"/>
    <n v="1157.04"/>
    <n v="1096.19"/>
    <n v="0.51400000000000001"/>
    <n v="1"/>
  </r>
  <r>
    <x v="2981"/>
    <d v="2026-10-07T00:00:00"/>
    <d v="2026-10-12T19:12:00"/>
    <x v="0"/>
    <s v="56+"/>
    <s v="Female"/>
    <x v="0"/>
    <s v="Cardiac"/>
    <x v="0"/>
    <n v="5.8"/>
    <s v="Yes"/>
    <n v="85"/>
    <x v="86"/>
    <x v="1"/>
    <n v="11.8"/>
    <n v="1.8"/>
    <n v="13179.67"/>
    <s v="Labor"/>
    <n v="7702.29"/>
    <n v="3.4"/>
    <x v="0"/>
    <x v="0"/>
    <x v="2"/>
    <n v="7702.29"/>
    <n v="5477.38"/>
    <n v="0.58399999999999996"/>
    <n v="1"/>
  </r>
  <r>
    <x v="2982"/>
    <d v="2026-10-19T00:00:00"/>
    <d v="2026-10-23T12:00:00"/>
    <x v="0"/>
    <s v="36-55"/>
    <s v="Female"/>
    <x v="2"/>
    <s v="Digestive"/>
    <x v="1"/>
    <n v="4.5"/>
    <s v="Yes"/>
    <n v="66"/>
    <x v="216"/>
    <x v="1"/>
    <n v="14.5"/>
    <n v="2.5"/>
    <n v="12311.78"/>
    <s v="Labor"/>
    <n v="7910.8"/>
    <n v="3.8"/>
    <x v="0"/>
    <x v="0"/>
    <x v="4"/>
    <n v="7910.8"/>
    <n v="4400.9799999999996"/>
    <n v="0.64300000000000002"/>
    <n v="1"/>
  </r>
  <r>
    <x v="2983"/>
    <d v="2025-12-09T00:00:00"/>
    <d v="2025-12-31T07:12:00"/>
    <x v="5"/>
    <s v="56+"/>
    <s v="Male"/>
    <x v="1"/>
    <s v="Injury"/>
    <x v="0"/>
    <n v="22.3"/>
    <s v="Yes"/>
    <n v="55"/>
    <x v="401"/>
    <x v="0"/>
    <n v="12.4"/>
    <n v="0.4"/>
    <n v="54150.03"/>
    <s v="Labor"/>
    <n v="40577.879999999997"/>
    <n v="4.2"/>
    <x v="7"/>
    <x v="1"/>
    <x v="0"/>
    <n v="40577.879999999997"/>
    <n v="13572.15"/>
    <n v="0.749"/>
    <n v="1"/>
  </r>
  <r>
    <x v="2984"/>
    <d v="2025-01-14T00:00:00"/>
    <d v="2025-01-18T12:00:00"/>
    <x v="3"/>
    <s v="56+"/>
    <s v="Female"/>
    <x v="3"/>
    <s v="Cardiac"/>
    <x v="0"/>
    <n v="4.5"/>
    <s v="Yes"/>
    <n v="60"/>
    <x v="583"/>
    <x v="2"/>
    <n v="10.7"/>
    <n v="2.7"/>
    <n v="11408.6"/>
    <s v="Labor"/>
    <n v="6346.69"/>
    <n v="3"/>
    <x v="22"/>
    <x v="1"/>
    <x v="0"/>
    <n v="6346.69"/>
    <n v="5061.91"/>
    <n v="0.55600000000000005"/>
    <n v="1"/>
  </r>
  <r>
    <x v="2985"/>
    <d v="2025-12-15T00:00:00"/>
    <d v="2025-12-15T14:24:00"/>
    <x v="1"/>
    <s v="56+"/>
    <s v="Female"/>
    <x v="0"/>
    <s v="Cardiac"/>
    <x v="1"/>
    <n v="0.6"/>
    <s v="Yes"/>
    <n v="84"/>
    <x v="39"/>
    <x v="0"/>
    <n v="12.4"/>
    <n v="0.4"/>
    <n v="2187.52"/>
    <s v="Supplies"/>
    <n v="1348.84"/>
    <n v="3.9"/>
    <x v="7"/>
    <x v="1"/>
    <x v="4"/>
    <n v="1348.84"/>
    <n v="838.68"/>
    <n v="0.61699999999999999"/>
    <n v="1"/>
  </r>
  <r>
    <x v="2986"/>
    <d v="2025-02-06T00:00:00"/>
    <d v="2025-02-07T21:36:00"/>
    <x v="0"/>
    <s v="18-35"/>
    <s v="Male"/>
    <x v="1"/>
    <s v="General"/>
    <x v="2"/>
    <n v="1.9"/>
    <s v="Yes"/>
    <n v="70"/>
    <x v="594"/>
    <x v="2"/>
    <n v="12"/>
    <n v="0"/>
    <n v="11040.15"/>
    <s v="Labor"/>
    <n v="7739.73"/>
    <n v="4.0999999999999996"/>
    <x v="13"/>
    <x v="1"/>
    <x v="2"/>
    <n v="7739.73"/>
    <n v="3300.42"/>
    <n v="0.70099999999999996"/>
    <n v="1"/>
  </r>
  <r>
    <x v="2987"/>
    <d v="2026-07-30T00:00:00"/>
    <d v="2026-08-05T07:12:00"/>
    <x v="4"/>
    <s v="56+"/>
    <s v="Female"/>
    <x v="0"/>
    <s v="General"/>
    <x v="0"/>
    <n v="6.3"/>
    <s v="Yes"/>
    <n v="91"/>
    <x v="348"/>
    <x v="1"/>
    <n v="11.7"/>
    <n v="1.7"/>
    <n v="18298.259999999998"/>
    <s v="Equipment"/>
    <n v="12876.64"/>
    <n v="2.9"/>
    <x v="1"/>
    <x v="0"/>
    <x v="3"/>
    <n v="12876.64"/>
    <n v="5421.62"/>
    <n v="0.70399999999999996"/>
    <n v="1"/>
  </r>
  <r>
    <x v="2988"/>
    <d v="2026-09-09T00:00:00"/>
    <d v="2026-09-23T19:12:00"/>
    <x v="5"/>
    <s v="56+"/>
    <s v="Male"/>
    <x v="0"/>
    <s v="Respiratory"/>
    <x v="2"/>
    <n v="14.8"/>
    <s v="Yes"/>
    <n v="36"/>
    <x v="405"/>
    <x v="1"/>
    <n v="8.1"/>
    <n v="0.1"/>
    <n v="43111.12"/>
    <s v="Labor"/>
    <n v="28540.7"/>
    <n v="4.8"/>
    <x v="19"/>
    <x v="0"/>
    <x v="2"/>
    <n v="28540.7"/>
    <n v="14570.42"/>
    <n v="0.66200000000000003"/>
    <n v="1"/>
  </r>
  <r>
    <x v="2989"/>
    <d v="2025-02-27T00:00:00"/>
    <d v="2025-03-02T12:00:00"/>
    <x v="3"/>
    <s v="18-35"/>
    <s v="Male"/>
    <x v="1"/>
    <s v="Respiratory"/>
    <x v="2"/>
    <n v="3.5"/>
    <s v="Yes"/>
    <n v="63"/>
    <x v="17"/>
    <x v="1"/>
    <n v="8.5"/>
    <n v="0.5"/>
    <n v="12098.78"/>
    <s v="Labor"/>
    <n v="6936.45"/>
    <n v="3.4"/>
    <x v="13"/>
    <x v="1"/>
    <x v="3"/>
    <n v="6936.45"/>
    <n v="5162.33"/>
    <n v="0.57299999999999995"/>
    <n v="1"/>
  </r>
  <r>
    <x v="2990"/>
    <d v="2025-06-19T00:00:00"/>
    <d v="2025-06-23T09:36:00"/>
    <x v="7"/>
    <s v="18-35"/>
    <s v="Female"/>
    <x v="0"/>
    <s v="Digestive"/>
    <x v="1"/>
    <n v="4.4000000000000004"/>
    <s v="Yes"/>
    <n v="38"/>
    <x v="185"/>
    <x v="2"/>
    <n v="10.199999999999999"/>
    <n v="0.2"/>
    <n v="12573.06"/>
    <s v="Labor"/>
    <n v="8455.57"/>
    <n v="4"/>
    <x v="4"/>
    <x v="1"/>
    <x v="2"/>
    <n v="8455.57"/>
    <n v="4117.49"/>
    <n v="0.67300000000000004"/>
    <n v="1"/>
  </r>
  <r>
    <x v="2991"/>
    <d v="2026-03-20T00:00:00"/>
    <d v="2026-03-28T02:24:00"/>
    <x v="5"/>
    <s v="56+"/>
    <s v="Male"/>
    <x v="0"/>
    <s v="Injury"/>
    <x v="0"/>
    <n v="8.1"/>
    <s v="Yes"/>
    <n v="42"/>
    <x v="130"/>
    <x v="0"/>
    <n v="11.6"/>
    <n v="1.6"/>
    <n v="30498.51"/>
    <s v="Labor"/>
    <n v="24797.83"/>
    <n v="3.5"/>
    <x v="15"/>
    <x v="0"/>
    <x v="5"/>
    <n v="24797.83"/>
    <n v="5700.68"/>
    <n v="0.81299999999999994"/>
    <n v="1"/>
  </r>
  <r>
    <x v="2992"/>
    <d v="2026-07-23T00:00:00"/>
    <d v="2026-07-27T00:00:00"/>
    <x v="1"/>
    <s v="36-55"/>
    <s v="Male"/>
    <x v="0"/>
    <s v="Respiratory"/>
    <x v="0"/>
    <n v="4"/>
    <s v="Yes"/>
    <n v="140"/>
    <x v="113"/>
    <x v="1"/>
    <n v="14.4"/>
    <n v="2.4"/>
    <n v="2311.27"/>
    <s v="Labor"/>
    <n v="1164.29"/>
    <n v="2.2000000000000002"/>
    <x v="1"/>
    <x v="0"/>
    <x v="3"/>
    <n v="1164.29"/>
    <n v="1146.98"/>
    <n v="0.504"/>
    <n v="1"/>
  </r>
  <r>
    <x v="2993"/>
    <d v="2025-06-13T00:00:00"/>
    <d v="2025-06-20T00:00:00"/>
    <x v="0"/>
    <s v="18-35"/>
    <s v="Female"/>
    <x v="0"/>
    <s v="Injury"/>
    <x v="0"/>
    <n v="7"/>
    <s v="Yes"/>
    <n v="104"/>
    <x v="82"/>
    <x v="1"/>
    <n v="8.1999999999999993"/>
    <n v="0.2"/>
    <n v="13002.87"/>
    <s v="Labor"/>
    <n v="8428.01"/>
    <n v="3.9"/>
    <x v="4"/>
    <x v="1"/>
    <x v="5"/>
    <n v="8428.01"/>
    <n v="4574.8599999999997"/>
    <n v="0.64800000000000002"/>
    <n v="1"/>
  </r>
  <r>
    <x v="2994"/>
    <d v="2026-01-16T00:00:00"/>
    <d v="2026-01-20T04:48:00"/>
    <x v="6"/>
    <s v="56+"/>
    <s v="Female"/>
    <x v="0"/>
    <s v="Neurological"/>
    <x v="2"/>
    <n v="4.2"/>
    <s v="Yes"/>
    <n v="34"/>
    <x v="239"/>
    <x v="2"/>
    <n v="10.5"/>
    <n v="0.5"/>
    <n v="4471.71"/>
    <s v="Labor"/>
    <n v="2745.89"/>
    <n v="4.2"/>
    <x v="9"/>
    <x v="0"/>
    <x v="5"/>
    <n v="2745.89"/>
    <n v="1725.82"/>
    <n v="0.61399999999999999"/>
    <n v="1"/>
  </r>
  <r>
    <x v="2995"/>
    <d v="2025-07-17T00:00:00"/>
    <d v="2025-07-17T12:00:00"/>
    <x v="1"/>
    <s v="18-35"/>
    <s v="Female"/>
    <x v="1"/>
    <s v="Digestive"/>
    <x v="1"/>
    <n v="0.5"/>
    <s v="No"/>
    <n v="87"/>
    <x v="694"/>
    <x v="0"/>
    <n v="13.1"/>
    <n v="1.1000000000000001"/>
    <n v="1749.88"/>
    <s v="Equipment"/>
    <n v="868.31"/>
    <n v="3.6"/>
    <x v="20"/>
    <x v="1"/>
    <x v="3"/>
    <n v="868.31"/>
    <n v="881.57"/>
    <n v="0.496"/>
    <n v="0"/>
  </r>
  <r>
    <x v="2996"/>
    <d v="2026-11-12T00:00:00"/>
    <d v="2026-11-13T07:12:00"/>
    <x v="6"/>
    <s v="18-35"/>
    <s v="Male"/>
    <x v="0"/>
    <s v="Infection"/>
    <x v="0"/>
    <n v="1.3"/>
    <s v="No"/>
    <n v="43"/>
    <x v="427"/>
    <x v="1"/>
    <n v="14.5"/>
    <n v="2.5"/>
    <n v="3445.49"/>
    <s v="Labor"/>
    <n v="2174.56"/>
    <n v="3.3"/>
    <x v="18"/>
    <x v="0"/>
    <x v="2"/>
    <n v="2174.56"/>
    <n v="1270.93"/>
    <n v="0.63100000000000001"/>
    <n v="0"/>
  </r>
  <r>
    <x v="2997"/>
    <d v="2025-09-17T00:00:00"/>
    <d v="2025-09-19T02:24:00"/>
    <x v="7"/>
    <s v="36-55"/>
    <s v="Male"/>
    <x v="2"/>
    <s v="Digestive"/>
    <x v="0"/>
    <n v="2.1"/>
    <s v="Yes"/>
    <n v="59"/>
    <x v="85"/>
    <x v="2"/>
    <n v="8.1999999999999993"/>
    <n v="0.2"/>
    <n v="10865.26"/>
    <s v="Supplies"/>
    <n v="8115.17"/>
    <n v="4.5"/>
    <x v="3"/>
    <x v="1"/>
    <x v="1"/>
    <n v="8115.17"/>
    <n v="2750.09"/>
    <n v="0.747"/>
    <n v="1"/>
  </r>
  <r>
    <x v="2998"/>
    <d v="2025-11-11T00:00:00"/>
    <d v="2025-11-13T09:36:00"/>
    <x v="2"/>
    <s v="36-55"/>
    <s v="Female"/>
    <x v="0"/>
    <s v="Neurological"/>
    <x v="0"/>
    <n v="2.4"/>
    <s v="No"/>
    <n v="43"/>
    <x v="617"/>
    <x v="1"/>
    <n v="9.6999999999999993"/>
    <n v="1.7"/>
    <n v="6485.32"/>
    <s v="Labor"/>
    <n v="4084.65"/>
    <n v="3"/>
    <x v="6"/>
    <x v="1"/>
    <x v="0"/>
    <n v="4084.65"/>
    <n v="2400.67"/>
    <n v="0.63"/>
    <n v="0"/>
  </r>
  <r>
    <x v="2999"/>
    <d v="2026-02-17T00:00:00"/>
    <d v="2026-02-23T07:12:00"/>
    <x v="5"/>
    <s v="56+"/>
    <s v="Male"/>
    <x v="2"/>
    <s v="General"/>
    <x v="2"/>
    <n v="6.3"/>
    <s v="Yes"/>
    <n v="30"/>
    <x v="716"/>
    <x v="2"/>
    <n v="8"/>
    <n v="0"/>
    <n v="23315.86"/>
    <s v="Equipment"/>
    <n v="17578.79"/>
    <n v="4.9000000000000004"/>
    <x v="5"/>
    <x v="0"/>
    <x v="0"/>
    <n v="17578.79"/>
    <n v="5737.07"/>
    <n v="0.754"/>
    <n v="1"/>
  </r>
  <r>
    <x v="3000"/>
    <d v="2026-12-21T00:00:00"/>
    <d v="2026-12-25T04:48:00"/>
    <x v="7"/>
    <s v="36-55"/>
    <s v="Female"/>
    <x v="1"/>
    <s v="General"/>
    <x v="1"/>
    <n v="4.2"/>
    <s v="Yes"/>
    <n v="50"/>
    <x v="36"/>
    <x v="0"/>
    <n v="12.1"/>
    <n v="0.1"/>
    <n v="12784.28"/>
    <s v="Supplies"/>
    <n v="7350.01"/>
    <n v="4.2"/>
    <x v="2"/>
    <x v="0"/>
    <x v="0"/>
    <n v="7350.01"/>
    <n v="5434.27"/>
    <n v="0.57499999999999996"/>
    <n v="1"/>
  </r>
  <r>
    <x v="3001"/>
    <d v="2025-10-14T00:00:00"/>
    <d v="2025-10-18T04:48:00"/>
    <x v="4"/>
    <s v="56+"/>
    <s v="Male"/>
    <x v="3"/>
    <s v="Respiratory"/>
    <x v="1"/>
    <n v="4.2"/>
    <s v="Yes"/>
    <n v="80"/>
    <x v="364"/>
    <x v="0"/>
    <n v="9.6999999999999993"/>
    <n v="1.7"/>
    <n v="14290.84"/>
    <s v="Labor"/>
    <n v="9011.51"/>
    <n v="3.3"/>
    <x v="8"/>
    <x v="1"/>
    <x v="1"/>
    <n v="9011.51"/>
    <n v="5279.33"/>
    <n v="0.63100000000000001"/>
    <n v="1"/>
  </r>
  <r>
    <x v="3002"/>
    <d v="2025-09-03T00:00:00"/>
    <d v="2025-09-03T14:24:00"/>
    <x v="1"/>
    <s v="18-35"/>
    <s v="Male"/>
    <x v="3"/>
    <s v="Infection"/>
    <x v="0"/>
    <n v="0.6"/>
    <s v="No"/>
    <n v="96"/>
    <x v="544"/>
    <x v="1"/>
    <n v="10.8"/>
    <n v="2.8"/>
    <n v="2183.77"/>
    <s v="Equipment"/>
    <n v="1181.78"/>
    <n v="2.4"/>
    <x v="3"/>
    <x v="1"/>
    <x v="2"/>
    <n v="1181.78"/>
    <n v="1001.99"/>
    <n v="0.54100000000000004"/>
    <n v="0"/>
  </r>
  <r>
    <x v="3003"/>
    <d v="2025-01-10T00:00:00"/>
    <d v="2025-01-11T14:24:00"/>
    <x v="0"/>
    <s v="36-55"/>
    <s v="Male"/>
    <x v="2"/>
    <s v="Infection"/>
    <x v="1"/>
    <n v="1.6"/>
    <s v="No"/>
    <n v="74"/>
    <x v="415"/>
    <x v="0"/>
    <n v="12.3"/>
    <n v="0.3"/>
    <n v="10366.98"/>
    <s v="Labor"/>
    <n v="5981.07"/>
    <n v="4.0999999999999996"/>
    <x v="22"/>
    <x v="1"/>
    <x v="5"/>
    <n v="5981.07"/>
    <n v="4385.91"/>
    <n v="0.57699999999999996"/>
    <n v="0"/>
  </r>
  <r>
    <x v="3004"/>
    <d v="2025-12-09T00:00:00"/>
    <d v="2025-12-10T09:36:00"/>
    <x v="1"/>
    <s v="18-35"/>
    <s v="Male"/>
    <x v="3"/>
    <s v="Digestive"/>
    <x v="1"/>
    <n v="1.4"/>
    <s v="Yes"/>
    <n v="87"/>
    <x v="401"/>
    <x v="0"/>
    <n v="8"/>
    <n v="0"/>
    <n v="2655.89"/>
    <s v="Labor"/>
    <n v="1501.83"/>
    <n v="4.2"/>
    <x v="7"/>
    <x v="1"/>
    <x v="0"/>
    <n v="1501.83"/>
    <n v="1154.06"/>
    <n v="0.56499999999999995"/>
    <n v="1"/>
  </r>
  <r>
    <x v="3005"/>
    <d v="2026-10-07T00:00:00"/>
    <d v="2026-10-16T14:24:00"/>
    <x v="5"/>
    <s v="18-35"/>
    <s v="Female"/>
    <x v="0"/>
    <s v="Digestive"/>
    <x v="2"/>
    <n v="9.6"/>
    <s v="Yes"/>
    <n v="69"/>
    <x v="107"/>
    <x v="2"/>
    <n v="8"/>
    <n v="0"/>
    <n v="29997.8"/>
    <s v="Equipment"/>
    <n v="22154.93"/>
    <n v="3.5"/>
    <x v="0"/>
    <x v="0"/>
    <x v="1"/>
    <n v="22154.93"/>
    <n v="7842.87"/>
    <n v="0.73899999999999999"/>
    <n v="1"/>
  </r>
  <r>
    <x v="3006"/>
    <d v="2025-06-18T00:00:00"/>
    <d v="2025-06-21T19:12:00"/>
    <x v="4"/>
    <s v="56+"/>
    <s v="Other"/>
    <x v="0"/>
    <s v="Cardiac"/>
    <x v="0"/>
    <n v="3.8"/>
    <s v="Yes"/>
    <n v="115"/>
    <x v="511"/>
    <x v="0"/>
    <n v="13.9"/>
    <n v="1.9"/>
    <n v="15500.23"/>
    <s v="Labor"/>
    <n v="9432.58"/>
    <n v="2.6"/>
    <x v="4"/>
    <x v="1"/>
    <x v="1"/>
    <n v="9432.58"/>
    <n v="6067.65"/>
    <n v="0.60899999999999999"/>
    <n v="1"/>
  </r>
  <r>
    <x v="3007"/>
    <d v="2025-11-05T00:00:00"/>
    <d v="2025-11-05T16:48:00"/>
    <x v="2"/>
    <s v="18-35"/>
    <s v="Male"/>
    <x v="1"/>
    <s v="Infection"/>
    <x v="1"/>
    <n v="0.7"/>
    <s v="Yes"/>
    <n v="67"/>
    <x v="369"/>
    <x v="1"/>
    <n v="8"/>
    <n v="0"/>
    <n v="5169.41"/>
    <s v="Supplies"/>
    <n v="2942.2"/>
    <n v="4.3"/>
    <x v="6"/>
    <x v="1"/>
    <x v="1"/>
    <n v="2942.2"/>
    <n v="2227.21"/>
    <n v="0.56899999999999995"/>
    <n v="1"/>
  </r>
  <r>
    <x v="3008"/>
    <d v="2026-05-30T00:00:00"/>
    <d v="2026-06-07T02:24:00"/>
    <x v="4"/>
    <s v="56+"/>
    <s v="Female"/>
    <x v="0"/>
    <s v="Injury"/>
    <x v="0"/>
    <n v="8.1"/>
    <s v="Yes"/>
    <n v="100"/>
    <x v="491"/>
    <x v="1"/>
    <n v="14.9"/>
    <n v="2.9"/>
    <n v="21359"/>
    <s v="Equipment"/>
    <n v="14505.68"/>
    <n v="2.7"/>
    <x v="11"/>
    <x v="0"/>
    <x v="5"/>
    <n v="14505.68"/>
    <n v="6853.32"/>
    <n v="0.67900000000000005"/>
    <n v="1"/>
  </r>
  <r>
    <x v="3009"/>
    <d v="2026-04-16T00:00:00"/>
    <d v="2026-04-18T09:36:00"/>
    <x v="2"/>
    <s v="18-35"/>
    <s v="Female"/>
    <x v="0"/>
    <s v="Respiratory"/>
    <x v="0"/>
    <n v="2.4"/>
    <s v="Yes"/>
    <n v="49"/>
    <x v="246"/>
    <x v="2"/>
    <n v="13.7"/>
    <n v="1.7"/>
    <n v="3118.25"/>
    <s v="Supplies"/>
    <n v="1443.73"/>
    <n v="3.1"/>
    <x v="12"/>
    <x v="0"/>
    <x v="2"/>
    <n v="1443.73"/>
    <n v="1674.52"/>
    <n v="0.46300000000000002"/>
    <n v="1"/>
  </r>
  <r>
    <x v="3010"/>
    <d v="2025-10-05T00:00:00"/>
    <d v="2025-10-06T21:36:00"/>
    <x v="5"/>
    <s v="0-17"/>
    <s v="Male"/>
    <x v="3"/>
    <s v="General"/>
    <x v="0"/>
    <n v="1.9"/>
    <s v="Yes"/>
    <n v="55"/>
    <x v="534"/>
    <x v="1"/>
    <n v="11.4"/>
    <n v="1.4"/>
    <n v="16840.169999999998"/>
    <s v="Supplies"/>
    <n v="13084.08"/>
    <n v="4.0999999999999996"/>
    <x v="8"/>
    <x v="1"/>
    <x v="4"/>
    <n v="13084.08"/>
    <n v="3756.09"/>
    <n v="0.77700000000000002"/>
    <n v="1"/>
  </r>
  <r>
    <x v="3011"/>
    <d v="2026-03-29T00:00:00"/>
    <d v="2026-03-31T19:12:00"/>
    <x v="2"/>
    <s v="0-17"/>
    <s v="Male"/>
    <x v="1"/>
    <s v="Respiratory"/>
    <x v="0"/>
    <n v="2.8"/>
    <s v="Yes"/>
    <n v="105"/>
    <x v="28"/>
    <x v="0"/>
    <n v="11.9"/>
    <n v="1.9"/>
    <n v="5854.9"/>
    <s v="Supplies"/>
    <n v="3529.23"/>
    <n v="3.3"/>
    <x v="15"/>
    <x v="0"/>
    <x v="4"/>
    <n v="3529.23"/>
    <n v="2325.67"/>
    <n v="0.60299999999999998"/>
    <n v="1"/>
  </r>
  <r>
    <x v="3012"/>
    <d v="2025-01-14T00:00:00"/>
    <d v="2025-01-25T14:24:00"/>
    <x v="5"/>
    <s v="56+"/>
    <s v="Male"/>
    <x v="0"/>
    <s v="Cardiac"/>
    <x v="0"/>
    <n v="11.6"/>
    <s v="Yes"/>
    <n v="59"/>
    <x v="114"/>
    <x v="0"/>
    <n v="9.6"/>
    <n v="1.6"/>
    <n v="33888.65"/>
    <s v="Supplies"/>
    <n v="24860.79"/>
    <n v="3.1"/>
    <x v="22"/>
    <x v="1"/>
    <x v="1"/>
    <n v="24860.79"/>
    <n v="9027.86"/>
    <n v="0.73399999999999999"/>
    <n v="1"/>
  </r>
  <r>
    <x v="3013"/>
    <d v="2026-03-01T00:00:00"/>
    <d v="2026-03-03T14:24:00"/>
    <x v="3"/>
    <s v="18-35"/>
    <s v="Female"/>
    <x v="1"/>
    <s v="Digestive"/>
    <x v="1"/>
    <n v="2.6"/>
    <s v="Yes"/>
    <n v="35"/>
    <x v="250"/>
    <x v="2"/>
    <n v="9.5"/>
    <n v="1.5"/>
    <n v="9956.0300000000007"/>
    <s v="Equipment"/>
    <n v="6664.38"/>
    <n v="4"/>
    <x v="15"/>
    <x v="0"/>
    <x v="4"/>
    <n v="6664.38"/>
    <n v="3291.65"/>
    <n v="0.66900000000000004"/>
    <n v="1"/>
  </r>
  <r>
    <x v="3014"/>
    <d v="2025-12-14T00:00:00"/>
    <d v="2025-12-14T02:24:00"/>
    <x v="1"/>
    <s v="36-55"/>
    <s v="Female"/>
    <x v="1"/>
    <s v="Digestive"/>
    <x v="0"/>
    <n v="0.1"/>
    <s v="Yes"/>
    <n v="106"/>
    <x v="39"/>
    <x v="2"/>
    <n v="9.5"/>
    <n v="1.5"/>
    <n v="2193.15"/>
    <s v="Labor"/>
    <n v="1395.48"/>
    <n v="3"/>
    <x v="7"/>
    <x v="1"/>
    <x v="4"/>
    <n v="1395.48"/>
    <n v="797.67"/>
    <n v="0.63600000000000001"/>
    <n v="1"/>
  </r>
  <r>
    <x v="3015"/>
    <d v="2025-03-06T00:00:00"/>
    <d v="2025-03-08T21:36:00"/>
    <x v="3"/>
    <s v="36-55"/>
    <s v="Female"/>
    <x v="3"/>
    <s v="Cardiac"/>
    <x v="0"/>
    <n v="2.9"/>
    <s v="No"/>
    <n v="57"/>
    <x v="237"/>
    <x v="1"/>
    <n v="8.9"/>
    <n v="0.9"/>
    <n v="8731.11"/>
    <s v="Supplies"/>
    <n v="5556.8"/>
    <n v="3.8"/>
    <x v="23"/>
    <x v="1"/>
    <x v="2"/>
    <n v="5556.8"/>
    <n v="3174.31"/>
    <n v="0.63600000000000001"/>
    <n v="0"/>
  </r>
  <r>
    <x v="3016"/>
    <d v="2026-01-10T00:00:00"/>
    <d v="2026-01-10T14:24:00"/>
    <x v="1"/>
    <s v="18-35"/>
    <s v="Female"/>
    <x v="2"/>
    <s v="Respiratory"/>
    <x v="0"/>
    <n v="0.6"/>
    <s v="Yes"/>
    <n v="85"/>
    <x v="357"/>
    <x v="2"/>
    <n v="8.8000000000000007"/>
    <n v="0.8"/>
    <n v="2124.3000000000002"/>
    <s v="Supplies"/>
    <n v="1267.74"/>
    <n v="3.5"/>
    <x v="9"/>
    <x v="0"/>
    <x v="6"/>
    <n v="1267.74"/>
    <n v="856.56"/>
    <n v="0.59699999999999998"/>
    <n v="1"/>
  </r>
  <r>
    <x v="3017"/>
    <d v="2025-08-20T00:00:00"/>
    <d v="2025-08-24T07:12:00"/>
    <x v="0"/>
    <s v="36-55"/>
    <s v="Female"/>
    <x v="1"/>
    <s v="Cardiac"/>
    <x v="1"/>
    <n v="4.3"/>
    <s v="No"/>
    <n v="62"/>
    <x v="625"/>
    <x v="1"/>
    <n v="9.1999999999999993"/>
    <n v="1.2"/>
    <n v="13425.58"/>
    <s v="Labor"/>
    <n v="8450.25"/>
    <n v="3.7"/>
    <x v="14"/>
    <x v="1"/>
    <x v="1"/>
    <n v="8450.25"/>
    <n v="4975.33"/>
    <n v="0.629"/>
    <n v="0"/>
  </r>
  <r>
    <x v="3018"/>
    <d v="2025-06-27T00:00:00"/>
    <d v="2025-06-30T14:24:00"/>
    <x v="3"/>
    <s v="36-55"/>
    <s v="Female"/>
    <x v="1"/>
    <s v="Infection"/>
    <x v="0"/>
    <n v="3.6"/>
    <s v="No"/>
    <n v="88"/>
    <x v="703"/>
    <x v="1"/>
    <n v="12.5"/>
    <n v="0.5"/>
    <n v="10945.9"/>
    <s v="Equipment"/>
    <n v="6186.03"/>
    <n v="3.5"/>
    <x v="4"/>
    <x v="1"/>
    <x v="3"/>
    <n v="6186.03"/>
    <n v="4759.87"/>
    <n v="0.56499999999999995"/>
    <n v="0"/>
  </r>
  <r>
    <x v="3019"/>
    <d v="2025-04-10T00:00:00"/>
    <d v="2025-04-11T21:36:00"/>
    <x v="2"/>
    <s v="56+"/>
    <s v="Female"/>
    <x v="1"/>
    <s v="General"/>
    <x v="1"/>
    <n v="1.9"/>
    <s v="Yes"/>
    <n v="26"/>
    <x v="648"/>
    <x v="0"/>
    <n v="12"/>
    <n v="0"/>
    <n v="4350.66"/>
    <s v="Labor"/>
    <n v="2316.09"/>
    <n v="4.8"/>
    <x v="10"/>
    <x v="1"/>
    <x v="2"/>
    <n v="2316.09"/>
    <n v="2034.57"/>
    <n v="0.53200000000000003"/>
    <n v="1"/>
  </r>
  <r>
    <x v="3020"/>
    <d v="2025-08-06T00:00:00"/>
    <d v="2025-08-06T16:48:00"/>
    <x v="1"/>
    <s v="18-35"/>
    <s v="Male"/>
    <x v="2"/>
    <s v="Infection"/>
    <x v="0"/>
    <n v="0.7"/>
    <s v="Yes"/>
    <n v="90"/>
    <x v="396"/>
    <x v="1"/>
    <n v="12.9"/>
    <n v="0.9"/>
    <n v="1859.35"/>
    <s v="Labor"/>
    <n v="1121.6300000000001"/>
    <n v="3.3"/>
    <x v="14"/>
    <x v="1"/>
    <x v="1"/>
    <n v="1121.6300000000001"/>
    <n v="737.72"/>
    <n v="0.60299999999999998"/>
    <n v="1"/>
  </r>
  <r>
    <x v="3021"/>
    <d v="2026-06-10T00:00:00"/>
    <d v="2026-06-12T09:36:00"/>
    <x v="1"/>
    <s v="18-35"/>
    <s v="Male"/>
    <x v="2"/>
    <s v="Injury"/>
    <x v="0"/>
    <n v="2.4"/>
    <s v="No"/>
    <n v="74"/>
    <x v="191"/>
    <x v="1"/>
    <n v="11.3"/>
    <n v="1.3"/>
    <n v="2241.89"/>
    <s v="Supplies"/>
    <n v="1353.31"/>
    <n v="3.4"/>
    <x v="17"/>
    <x v="0"/>
    <x v="2"/>
    <n v="1353.31"/>
    <n v="888.58"/>
    <n v="0.60399999999999998"/>
    <n v="0"/>
  </r>
  <r>
    <x v="3022"/>
    <d v="2026-06-25T00:00:00"/>
    <d v="2026-06-30T00:00:00"/>
    <x v="3"/>
    <s v="18-35"/>
    <s v="Female"/>
    <x v="2"/>
    <s v="Digestive"/>
    <x v="1"/>
    <n v="5"/>
    <s v="Yes"/>
    <n v="48"/>
    <x v="145"/>
    <x v="1"/>
    <n v="10.4"/>
    <n v="0.4"/>
    <n v="9190.68"/>
    <s v="Labor"/>
    <n v="5592.24"/>
    <n v="4"/>
    <x v="17"/>
    <x v="0"/>
    <x v="2"/>
    <n v="5592.24"/>
    <n v="3598.44"/>
    <n v="0.60799999999999998"/>
    <n v="1"/>
  </r>
  <r>
    <x v="3023"/>
    <d v="2026-01-12T00:00:00"/>
    <d v="2026-01-20T07:12:00"/>
    <x v="5"/>
    <s v="36-55"/>
    <s v="Female"/>
    <x v="3"/>
    <s v="Cardiac"/>
    <x v="0"/>
    <n v="8.3000000000000007"/>
    <s v="Yes"/>
    <n v="15"/>
    <x v="717"/>
    <x v="1"/>
    <n v="12.7"/>
    <n v="2.7"/>
    <n v="32703.98"/>
    <s v="Equipment"/>
    <n v="20909.61"/>
    <n v="3.9"/>
    <x v="9"/>
    <x v="0"/>
    <x v="4"/>
    <n v="20909.61"/>
    <n v="11794.37"/>
    <n v="0.63900000000000001"/>
    <n v="1"/>
  </r>
  <r>
    <x v="3024"/>
    <d v="2026-01-29T00:00:00"/>
    <d v="2026-02-01T09:36:00"/>
    <x v="6"/>
    <s v="36-55"/>
    <s v="Male"/>
    <x v="0"/>
    <s v="Respiratory"/>
    <x v="2"/>
    <n v="3.4"/>
    <s v="Yes"/>
    <n v="30"/>
    <x v="202"/>
    <x v="2"/>
    <n v="12.3"/>
    <n v="0.3"/>
    <n v="3633.03"/>
    <s v="Supplies"/>
    <n v="1492.04"/>
    <n v="4.0999999999999996"/>
    <x v="9"/>
    <x v="0"/>
    <x v="2"/>
    <n v="1492.04"/>
    <n v="2140.9899999999998"/>
    <n v="0.41099999999999998"/>
    <n v="1"/>
  </r>
  <r>
    <x v="3025"/>
    <d v="2026-07-14T00:00:00"/>
    <d v="2026-07-15T14:24:00"/>
    <x v="6"/>
    <s v="56+"/>
    <s v="Female"/>
    <x v="0"/>
    <s v="Digestive"/>
    <x v="2"/>
    <n v="1.6"/>
    <s v="No"/>
    <n v="36"/>
    <x v="182"/>
    <x v="1"/>
    <n v="8.1999999999999993"/>
    <n v="0.2"/>
    <n v="3419.15"/>
    <s v="Labor"/>
    <n v="1960.32"/>
    <n v="4.4000000000000004"/>
    <x v="1"/>
    <x v="0"/>
    <x v="0"/>
    <n v="1960.32"/>
    <n v="1458.83"/>
    <n v="0.57299999999999995"/>
    <n v="0"/>
  </r>
  <r>
    <x v="3026"/>
    <d v="2026-01-22T00:00:00"/>
    <d v="2026-01-29T14:24:00"/>
    <x v="2"/>
    <s v="56+"/>
    <s v="Female"/>
    <x v="1"/>
    <s v="Digestive"/>
    <x v="1"/>
    <n v="7.6"/>
    <s v="Yes"/>
    <n v="8"/>
    <x v="263"/>
    <x v="1"/>
    <n v="9.5"/>
    <n v="1.5"/>
    <n v="8292.35"/>
    <s v="Labor"/>
    <n v="3980.05"/>
    <n v="4.0999999999999996"/>
    <x v="9"/>
    <x v="0"/>
    <x v="2"/>
    <n v="3980.05"/>
    <n v="4312.3"/>
    <n v="0.48"/>
    <n v="1"/>
  </r>
  <r>
    <x v="3027"/>
    <d v="2025-12-11T00:00:00"/>
    <d v="2025-12-15T16:48:00"/>
    <x v="0"/>
    <s v="18-35"/>
    <s v="Female"/>
    <x v="0"/>
    <s v="Neurological"/>
    <x v="0"/>
    <n v="4.7"/>
    <s v="Yes"/>
    <n v="62"/>
    <x v="666"/>
    <x v="1"/>
    <n v="9.5"/>
    <n v="1.5"/>
    <n v="10762.45"/>
    <s v="Supplies"/>
    <n v="6985.63"/>
    <n v="3.7"/>
    <x v="7"/>
    <x v="1"/>
    <x v="2"/>
    <n v="6985.63"/>
    <n v="3776.82"/>
    <n v="0.64900000000000002"/>
    <n v="1"/>
  </r>
  <r>
    <x v="3028"/>
    <d v="2025-09-02T00:00:00"/>
    <d v="2025-09-05T14:24:00"/>
    <x v="7"/>
    <s v="36-55"/>
    <s v="Male"/>
    <x v="2"/>
    <s v="Respiratory"/>
    <x v="1"/>
    <n v="3.6"/>
    <s v="Yes"/>
    <n v="44"/>
    <x v="306"/>
    <x v="1"/>
    <n v="13.8"/>
    <n v="1.8"/>
    <n v="10987.77"/>
    <s v="Labor"/>
    <n v="8097.09"/>
    <n v="3.9"/>
    <x v="3"/>
    <x v="1"/>
    <x v="0"/>
    <n v="8097.09"/>
    <n v="2890.68"/>
    <n v="0.73699999999999999"/>
    <n v="1"/>
  </r>
  <r>
    <x v="3029"/>
    <d v="2025-06-20T00:00:00"/>
    <d v="2025-06-22T09:36:00"/>
    <x v="6"/>
    <s v="56+"/>
    <s v="Female"/>
    <x v="0"/>
    <s v="Digestive"/>
    <x v="1"/>
    <n v="2.4"/>
    <s v="No"/>
    <n v="31"/>
    <x v="351"/>
    <x v="1"/>
    <n v="10.4"/>
    <n v="0.4"/>
    <n v="3922.83"/>
    <s v="Equipment"/>
    <n v="2313.9699999999998"/>
    <n v="4.4000000000000004"/>
    <x v="4"/>
    <x v="1"/>
    <x v="3"/>
    <n v="2313.9699999999998"/>
    <n v="1608.86"/>
    <n v="0.59"/>
    <n v="0"/>
  </r>
  <r>
    <x v="3030"/>
    <d v="2025-07-05T00:00:00"/>
    <d v="2025-07-05T21:36:00"/>
    <x v="1"/>
    <s v="56+"/>
    <s v="Male"/>
    <x v="2"/>
    <s v="Neurological"/>
    <x v="0"/>
    <n v="0.9"/>
    <s v="No"/>
    <n v="97"/>
    <x v="127"/>
    <x v="1"/>
    <n v="9.9"/>
    <n v="1.9"/>
    <n v="1814.79"/>
    <s v="Labor"/>
    <n v="1005.05"/>
    <n v="3.5"/>
    <x v="20"/>
    <x v="1"/>
    <x v="6"/>
    <n v="1005.05"/>
    <n v="809.74"/>
    <n v="0.55400000000000005"/>
    <n v="0"/>
  </r>
  <r>
    <x v="3031"/>
    <d v="2025-09-12T00:00:00"/>
    <d v="2025-09-15T14:24:00"/>
    <x v="5"/>
    <s v="18-35"/>
    <s v="Male"/>
    <x v="3"/>
    <s v="Neurological"/>
    <x v="0"/>
    <n v="3.6"/>
    <s v="Yes"/>
    <n v="55"/>
    <x v="176"/>
    <x v="1"/>
    <n v="12.1"/>
    <n v="0.1"/>
    <n v="26664.36"/>
    <s v="Supplies"/>
    <n v="17525.150000000001"/>
    <n v="4.0999999999999996"/>
    <x v="3"/>
    <x v="1"/>
    <x v="5"/>
    <n v="17525.150000000001"/>
    <n v="9139.2099999999991"/>
    <n v="0.65700000000000003"/>
    <n v="1"/>
  </r>
  <r>
    <x v="3032"/>
    <d v="2026-10-26T00:00:00"/>
    <d v="2026-10-28T04:48:00"/>
    <x v="1"/>
    <s v="36-55"/>
    <s v="Female"/>
    <x v="1"/>
    <s v="General"/>
    <x v="0"/>
    <n v="2.2000000000000002"/>
    <s v="Yes"/>
    <n v="70"/>
    <x v="227"/>
    <x v="2"/>
    <n v="9.3000000000000007"/>
    <n v="1.3"/>
    <n v="1866.44"/>
    <s v="Labor"/>
    <n v="1017.95"/>
    <n v="3.7"/>
    <x v="0"/>
    <x v="0"/>
    <x v="0"/>
    <n v="1017.95"/>
    <n v="848.49"/>
    <n v="0.54500000000000004"/>
    <n v="1"/>
  </r>
  <r>
    <x v="3033"/>
    <d v="2025-06-23T00:00:00"/>
    <d v="2025-06-23T19:12:00"/>
    <x v="6"/>
    <s v="56+"/>
    <s v="Female"/>
    <x v="0"/>
    <s v="Injury"/>
    <x v="0"/>
    <n v="0.8"/>
    <s v="No"/>
    <n v="73"/>
    <x v="373"/>
    <x v="1"/>
    <n v="13.6"/>
    <n v="1.6"/>
    <n v="1863.11"/>
    <s v="Labor"/>
    <n v="1057.8499999999999"/>
    <n v="3.4"/>
    <x v="4"/>
    <x v="1"/>
    <x v="4"/>
    <n v="1057.8499999999999"/>
    <n v="805.26"/>
    <n v="0.56799999999999995"/>
    <n v="0"/>
  </r>
  <r>
    <x v="3034"/>
    <d v="2026-01-05T00:00:00"/>
    <d v="2026-01-05T09:36:00"/>
    <x v="1"/>
    <s v="18-35"/>
    <s v="Male"/>
    <x v="3"/>
    <s v="Neurological"/>
    <x v="1"/>
    <n v="0.4"/>
    <s v="Yes"/>
    <n v="69"/>
    <x v="31"/>
    <x v="1"/>
    <n v="8"/>
    <n v="0"/>
    <n v="2175.48"/>
    <s v="Labor"/>
    <n v="1401.82"/>
    <n v="4.3"/>
    <x v="9"/>
    <x v="0"/>
    <x v="4"/>
    <n v="1401.82"/>
    <n v="773.66"/>
    <n v="0.64400000000000002"/>
    <n v="1"/>
  </r>
  <r>
    <x v="3035"/>
    <d v="2026-03-12T00:00:00"/>
    <d v="2026-03-15T02:24:00"/>
    <x v="7"/>
    <s v="36-55"/>
    <s v="Female"/>
    <x v="0"/>
    <s v="Infection"/>
    <x v="2"/>
    <n v="3.1"/>
    <s v="Yes"/>
    <n v="34"/>
    <x v="462"/>
    <x v="2"/>
    <n v="10.3"/>
    <n v="0.3"/>
    <n v="10527.13"/>
    <s v="Equipment"/>
    <n v="6615.41"/>
    <n v="4.3"/>
    <x v="15"/>
    <x v="0"/>
    <x v="3"/>
    <n v="6615.41"/>
    <n v="3911.72"/>
    <n v="0.628"/>
    <n v="1"/>
  </r>
  <r>
    <x v="3036"/>
    <d v="2025-10-02T00:00:00"/>
    <d v="2025-10-04T07:12:00"/>
    <x v="4"/>
    <s v="56+"/>
    <s v="Male"/>
    <x v="2"/>
    <s v="Infection"/>
    <x v="0"/>
    <n v="2.2999999999999998"/>
    <s v="Yes"/>
    <n v="51"/>
    <x v="123"/>
    <x v="1"/>
    <n v="13.7"/>
    <n v="1.7"/>
    <n v="11753.21"/>
    <s v="Labor"/>
    <n v="7551.4"/>
    <n v="2.5"/>
    <x v="8"/>
    <x v="1"/>
    <x v="3"/>
    <n v="7551.4"/>
    <n v="4201.8100000000004"/>
    <n v="0.64200000000000002"/>
    <n v="1"/>
  </r>
  <r>
    <x v="3037"/>
    <d v="2025-09-10T00:00:00"/>
    <d v="2025-09-10T07:12:00"/>
    <x v="1"/>
    <s v="56+"/>
    <s v="Female"/>
    <x v="2"/>
    <s v="Digestive"/>
    <x v="0"/>
    <n v="0.3"/>
    <s v="Yes"/>
    <n v="95"/>
    <x v="235"/>
    <x v="1"/>
    <n v="8.1999999999999993"/>
    <n v="0.2"/>
    <n v="1992.21"/>
    <s v="Labor"/>
    <n v="1235.93"/>
    <n v="3.5"/>
    <x v="3"/>
    <x v="1"/>
    <x v="2"/>
    <n v="1235.93"/>
    <n v="756.28"/>
    <n v="0.62"/>
    <n v="1"/>
  </r>
  <r>
    <x v="3038"/>
    <d v="2026-05-25T00:00:00"/>
    <d v="2026-05-25T09:36:00"/>
    <x v="1"/>
    <s v="18-35"/>
    <s v="Female"/>
    <x v="3"/>
    <s v="Injury"/>
    <x v="0"/>
    <n v="0.4"/>
    <s v="No"/>
    <n v="109"/>
    <x v="129"/>
    <x v="0"/>
    <n v="14.6"/>
    <n v="2.6"/>
    <n v="2022.98"/>
    <s v="Labor"/>
    <n v="1352.49"/>
    <n v="3.1"/>
    <x v="11"/>
    <x v="0"/>
    <x v="4"/>
    <n v="1352.49"/>
    <n v="670.49"/>
    <n v="0.66900000000000004"/>
    <n v="0"/>
  </r>
  <r>
    <x v="3039"/>
    <d v="2026-02-15T00:00:00"/>
    <d v="2026-02-16T21:36:00"/>
    <x v="3"/>
    <s v="18-35"/>
    <s v="Male"/>
    <x v="0"/>
    <s v="Respiratory"/>
    <x v="0"/>
    <n v="1.9"/>
    <s v="Yes"/>
    <n v="78"/>
    <x v="188"/>
    <x v="1"/>
    <n v="12.9"/>
    <n v="0.9"/>
    <n v="7263.36"/>
    <s v="Labor"/>
    <n v="4494.66"/>
    <n v="3.7"/>
    <x v="5"/>
    <x v="0"/>
    <x v="4"/>
    <n v="4494.66"/>
    <n v="2768.7"/>
    <n v="0.61899999999999999"/>
    <n v="1"/>
  </r>
  <r>
    <x v="3040"/>
    <d v="2025-03-26T00:00:00"/>
    <d v="2025-03-27T09:36:00"/>
    <x v="1"/>
    <s v="18-35"/>
    <s v="Male"/>
    <x v="1"/>
    <s v="Respiratory"/>
    <x v="0"/>
    <n v="1.4"/>
    <s v="Yes"/>
    <n v="103"/>
    <x v="709"/>
    <x v="1"/>
    <n v="9.6"/>
    <n v="1.6"/>
    <n v="2479.2800000000002"/>
    <s v="Labor"/>
    <n v="1466.43"/>
    <n v="3.1"/>
    <x v="23"/>
    <x v="1"/>
    <x v="1"/>
    <n v="1466.43"/>
    <n v="1012.85"/>
    <n v="0.59099999999999997"/>
    <n v="1"/>
  </r>
  <r>
    <x v="3041"/>
    <d v="2026-08-24T00:00:00"/>
    <d v="2026-08-24T21:36:00"/>
    <x v="1"/>
    <s v="56+"/>
    <s v="Female"/>
    <x v="0"/>
    <s v="Digestive"/>
    <x v="0"/>
    <n v="0.9"/>
    <s v="Yes"/>
    <n v="94"/>
    <x v="117"/>
    <x v="1"/>
    <n v="11.3"/>
    <n v="3.3"/>
    <n v="2272.2800000000002"/>
    <s v="Labor"/>
    <n v="1091.6099999999999"/>
    <n v="2.6"/>
    <x v="21"/>
    <x v="0"/>
    <x v="4"/>
    <n v="1091.6099999999999"/>
    <n v="1180.67"/>
    <n v="0.48"/>
    <n v="1"/>
  </r>
  <r>
    <x v="3042"/>
    <d v="2026-08-12T00:00:00"/>
    <d v="2026-08-20T02:24:00"/>
    <x v="4"/>
    <s v="56+"/>
    <s v="Male"/>
    <x v="0"/>
    <s v="Digestive"/>
    <x v="0"/>
    <n v="8.1"/>
    <s v="No"/>
    <n v="84"/>
    <x v="190"/>
    <x v="2"/>
    <n v="9.6999999999999993"/>
    <n v="1.7"/>
    <n v="24254.06"/>
    <s v="Equipment"/>
    <n v="14025.95"/>
    <n v="3.3"/>
    <x v="21"/>
    <x v="0"/>
    <x v="1"/>
    <n v="14025.95"/>
    <n v="10228.11"/>
    <n v="0.57799999999999996"/>
    <n v="0"/>
  </r>
  <r>
    <x v="3043"/>
    <d v="2025-07-05T00:00:00"/>
    <d v="2025-07-06T16:48:00"/>
    <x v="4"/>
    <s v="56+"/>
    <s v="Male"/>
    <x v="3"/>
    <s v="Respiratory"/>
    <x v="1"/>
    <n v="1.7"/>
    <s v="Yes"/>
    <n v="40"/>
    <x v="276"/>
    <x v="1"/>
    <n v="10.4"/>
    <n v="0.4"/>
    <n v="11861.01"/>
    <s v="Labor"/>
    <n v="6768.02"/>
    <n v="4.3"/>
    <x v="20"/>
    <x v="1"/>
    <x v="5"/>
    <n v="6768.02"/>
    <n v="5092.99"/>
    <n v="0.57099999999999995"/>
    <n v="1"/>
  </r>
  <r>
    <x v="3044"/>
    <d v="2025-08-31T00:00:00"/>
    <d v="2025-09-02T16:48:00"/>
    <x v="5"/>
    <s v="36-55"/>
    <s v="Male"/>
    <x v="2"/>
    <s v="Respiratory"/>
    <x v="1"/>
    <n v="2.7"/>
    <s v="Yes"/>
    <n v="25"/>
    <x v="416"/>
    <x v="0"/>
    <n v="9.1"/>
    <n v="1.1000000000000001"/>
    <n v="20820.060000000001"/>
    <s v="Labor"/>
    <n v="14751.49"/>
    <n v="4"/>
    <x v="14"/>
    <x v="1"/>
    <x v="6"/>
    <n v="14751.49"/>
    <n v="6068.57"/>
    <n v="0.70899999999999996"/>
    <n v="1"/>
  </r>
  <r>
    <x v="3045"/>
    <d v="2025-05-21T00:00:00"/>
    <d v="2025-05-26T02:24:00"/>
    <x v="4"/>
    <s v="0-17"/>
    <s v="Male"/>
    <x v="1"/>
    <s v="Infection"/>
    <x v="2"/>
    <n v="5.0999999999999996"/>
    <s v="Yes"/>
    <n v="51"/>
    <x v="205"/>
    <x v="1"/>
    <n v="9.6"/>
    <n v="1.6"/>
    <n v="17123.330000000002"/>
    <s v="Labor"/>
    <n v="10444.76"/>
    <n v="3.3"/>
    <x v="16"/>
    <x v="1"/>
    <x v="2"/>
    <n v="10444.76"/>
    <n v="6678.57"/>
    <n v="0.61"/>
    <n v="1"/>
  </r>
  <r>
    <x v="3046"/>
    <d v="2026-10-21T00:00:00"/>
    <d v="2026-10-22T16:48:00"/>
    <x v="2"/>
    <s v="36-55"/>
    <s v="Female"/>
    <x v="0"/>
    <s v="Infection"/>
    <x v="1"/>
    <n v="1.7"/>
    <s v="No"/>
    <n v="20"/>
    <x v="2"/>
    <x v="1"/>
    <n v="8.5"/>
    <n v="0.5"/>
    <n v="4639.3599999999997"/>
    <s v="Labor"/>
    <n v="2599.14"/>
    <n v="4.5"/>
    <x v="0"/>
    <x v="0"/>
    <x v="1"/>
    <n v="2599.14"/>
    <n v="2040.22"/>
    <n v="0.56000000000000005"/>
    <n v="0"/>
  </r>
  <r>
    <x v="3047"/>
    <d v="2025-09-29T00:00:00"/>
    <d v="2025-09-29T19:12:00"/>
    <x v="1"/>
    <s v="18-35"/>
    <s v="Male"/>
    <x v="1"/>
    <s v="Injury"/>
    <x v="0"/>
    <n v="0.8"/>
    <s v="Yes"/>
    <n v="114"/>
    <x v="192"/>
    <x v="2"/>
    <n v="8.4"/>
    <n v="0.4"/>
    <n v="2089.16"/>
    <s v="Equipment"/>
    <n v="1105.6099999999999"/>
    <n v="3.4"/>
    <x v="3"/>
    <x v="1"/>
    <x v="0"/>
    <n v="1105.6099999999999"/>
    <n v="983.55"/>
    <n v="0.52900000000000003"/>
    <n v="1"/>
  </r>
  <r>
    <x v="3048"/>
    <d v="2026-05-01T00:00:00"/>
    <d v="2026-05-02T19:12:00"/>
    <x v="4"/>
    <s v="36-55"/>
    <s v="Female"/>
    <x v="1"/>
    <s v="Injury"/>
    <x v="1"/>
    <n v="1.8"/>
    <s v="No"/>
    <n v="32"/>
    <x v="663"/>
    <x v="0"/>
    <n v="12.1"/>
    <n v="0.1"/>
    <n v="14032.53"/>
    <s v="Labor"/>
    <n v="8623.1200000000008"/>
    <n v="4.3"/>
    <x v="11"/>
    <x v="0"/>
    <x v="3"/>
    <n v="8623.1200000000008"/>
    <n v="5409.41"/>
    <n v="0.61499999999999999"/>
    <n v="0"/>
  </r>
  <r>
    <x v="3049"/>
    <d v="2025-06-22T00:00:00"/>
    <d v="2025-06-23T16:48:00"/>
    <x v="4"/>
    <s v="36-55"/>
    <s v="Male"/>
    <x v="2"/>
    <s v="Injury"/>
    <x v="0"/>
    <n v="1.7"/>
    <s v="Yes"/>
    <n v="94"/>
    <x v="373"/>
    <x v="2"/>
    <n v="9.4"/>
    <n v="1.4"/>
    <n v="13923.54"/>
    <s v="Labor"/>
    <n v="7640.57"/>
    <n v="2.8"/>
    <x v="4"/>
    <x v="1"/>
    <x v="4"/>
    <n v="7640.57"/>
    <n v="6282.97"/>
    <n v="0.54900000000000004"/>
    <n v="1"/>
  </r>
  <r>
    <x v="3050"/>
    <d v="2025-10-05T00:00:00"/>
    <d v="2025-10-07T12:00:00"/>
    <x v="4"/>
    <s v="36-55"/>
    <s v="Female"/>
    <x v="2"/>
    <s v="Respiratory"/>
    <x v="1"/>
    <n v="2.5"/>
    <s v="No"/>
    <n v="71"/>
    <x v="534"/>
    <x v="1"/>
    <n v="10.8"/>
    <n v="0.8"/>
    <n v="13031.72"/>
    <s v="Equipment"/>
    <n v="8772.9500000000007"/>
    <n v="3.3"/>
    <x v="8"/>
    <x v="1"/>
    <x v="4"/>
    <n v="8772.9500000000007"/>
    <n v="4258.7700000000004"/>
    <n v="0.67300000000000004"/>
    <n v="0"/>
  </r>
  <r>
    <x v="3051"/>
    <d v="2025-06-27T00:00:00"/>
    <d v="2025-07-03T16:48:00"/>
    <x v="3"/>
    <s v="56+"/>
    <s v="Female"/>
    <x v="3"/>
    <s v="Respiratory"/>
    <x v="0"/>
    <n v="6.7"/>
    <s v="Yes"/>
    <n v="66"/>
    <x v="226"/>
    <x v="1"/>
    <n v="10.5"/>
    <n v="2.5"/>
    <n v="11396.95"/>
    <s v="Labor"/>
    <n v="7316.95"/>
    <n v="3.3"/>
    <x v="4"/>
    <x v="1"/>
    <x v="5"/>
    <n v="7316.95"/>
    <n v="4080"/>
    <n v="0.64200000000000002"/>
    <n v="1"/>
  </r>
  <r>
    <x v="3052"/>
    <d v="2026-06-27T00:00:00"/>
    <d v="2026-06-28T02:24:00"/>
    <x v="7"/>
    <s v="0-17"/>
    <s v="Male"/>
    <x v="1"/>
    <s v="Infection"/>
    <x v="0"/>
    <n v="1.1000000000000001"/>
    <s v="Yes"/>
    <n v="89"/>
    <x v="37"/>
    <x v="0"/>
    <n v="11.1"/>
    <n v="1.1000000000000001"/>
    <n v="8470.94"/>
    <s v="Labor"/>
    <n v="5287.42"/>
    <n v="3"/>
    <x v="17"/>
    <x v="0"/>
    <x v="5"/>
    <n v="5287.42"/>
    <n v="3183.52"/>
    <n v="0.624"/>
    <n v="1"/>
  </r>
  <r>
    <x v="3053"/>
    <d v="2026-07-07T00:00:00"/>
    <d v="2026-07-16T00:00:00"/>
    <x v="4"/>
    <s v="56+"/>
    <s v="Other"/>
    <x v="2"/>
    <s v="Infection"/>
    <x v="0"/>
    <n v="9"/>
    <s v="Yes"/>
    <n v="75"/>
    <x v="598"/>
    <x v="2"/>
    <n v="15.1"/>
    <n v="3.1"/>
    <n v="19248.189999999999"/>
    <s v="Equipment"/>
    <n v="13125.2"/>
    <n v="3.1"/>
    <x v="1"/>
    <x v="0"/>
    <x v="0"/>
    <n v="13125.2"/>
    <n v="6122.99"/>
    <n v="0.68200000000000005"/>
    <n v="1"/>
  </r>
  <r>
    <x v="3054"/>
    <d v="2026-08-15T00:00:00"/>
    <d v="2026-08-20T00:00:00"/>
    <x v="2"/>
    <s v="36-55"/>
    <s v="Male"/>
    <x v="2"/>
    <s v="Cardiac"/>
    <x v="0"/>
    <n v="5"/>
    <s v="Yes"/>
    <n v="54"/>
    <x v="477"/>
    <x v="2"/>
    <n v="9.4"/>
    <n v="1.4"/>
    <n v="6246.28"/>
    <s v="Labor"/>
    <n v="3859.61"/>
    <n v="4"/>
    <x v="21"/>
    <x v="0"/>
    <x v="6"/>
    <n v="3859.61"/>
    <n v="2386.67"/>
    <n v="0.61799999999999999"/>
    <n v="1"/>
  </r>
  <r>
    <x v="3055"/>
    <d v="2026-03-17T00:00:00"/>
    <d v="2026-03-21T02:24:00"/>
    <x v="5"/>
    <s v="56+"/>
    <s v="Female"/>
    <x v="1"/>
    <s v="Cardiac"/>
    <x v="0"/>
    <n v="4.0999999999999996"/>
    <s v="Yes"/>
    <n v="28"/>
    <x v="498"/>
    <x v="1"/>
    <n v="8.4"/>
    <n v="0.4"/>
    <n v="27412.9"/>
    <s v="Labor"/>
    <n v="20436.63"/>
    <n v="3.4"/>
    <x v="15"/>
    <x v="0"/>
    <x v="0"/>
    <n v="20436.63"/>
    <n v="6976.27"/>
    <n v="0.746"/>
    <n v="1"/>
  </r>
  <r>
    <x v="3056"/>
    <d v="2026-08-24T00:00:00"/>
    <d v="2026-08-25T02:24:00"/>
    <x v="1"/>
    <s v="36-55"/>
    <s v="Other"/>
    <x v="0"/>
    <s v="Digestive"/>
    <x v="0"/>
    <n v="1.1000000000000001"/>
    <s v="Yes"/>
    <n v="100"/>
    <x v="440"/>
    <x v="1"/>
    <n v="8.9"/>
    <n v="0.9"/>
    <n v="2732.06"/>
    <s v="Supplies"/>
    <n v="1723.36"/>
    <n v="3.3"/>
    <x v="21"/>
    <x v="0"/>
    <x v="0"/>
    <n v="1723.36"/>
    <n v="1008.7"/>
    <n v="0.63100000000000001"/>
    <n v="1"/>
  </r>
  <r>
    <x v="3057"/>
    <d v="2025-09-28T00:00:00"/>
    <d v="2025-10-02T02:24:00"/>
    <x v="7"/>
    <s v="0-17"/>
    <s v="Female"/>
    <x v="2"/>
    <s v="Respiratory"/>
    <x v="1"/>
    <n v="4.0999999999999996"/>
    <s v="No"/>
    <n v="28"/>
    <x v="432"/>
    <x v="1"/>
    <n v="13"/>
    <n v="1"/>
    <n v="14218.56"/>
    <s v="Labor"/>
    <n v="9831.32"/>
    <n v="3.9"/>
    <x v="3"/>
    <x v="1"/>
    <x v="6"/>
    <n v="9831.32"/>
    <n v="4387.24"/>
    <n v="0.69099999999999995"/>
    <n v="0"/>
  </r>
  <r>
    <x v="3058"/>
    <d v="2026-10-22T00:00:00"/>
    <d v="2026-10-23T14:24:00"/>
    <x v="1"/>
    <s v="18-35"/>
    <s v="Female"/>
    <x v="3"/>
    <s v="Digestive"/>
    <x v="0"/>
    <n v="1.6"/>
    <s v="Yes"/>
    <n v="86"/>
    <x v="56"/>
    <x v="1"/>
    <n v="8.8000000000000007"/>
    <n v="0.8"/>
    <n v="1921"/>
    <s v="Labor"/>
    <n v="1296.0999999999999"/>
    <n v="2.9"/>
    <x v="0"/>
    <x v="0"/>
    <x v="3"/>
    <n v="1296.0999999999999"/>
    <n v="624.9"/>
    <n v="0.67500000000000004"/>
    <n v="1"/>
  </r>
  <r>
    <x v="3059"/>
    <d v="2025-04-27T00:00:00"/>
    <d v="2025-04-29T00:00:00"/>
    <x v="4"/>
    <s v="18-35"/>
    <s v="Male"/>
    <x v="3"/>
    <s v="Infection"/>
    <x v="0"/>
    <n v="2"/>
    <s v="No"/>
    <n v="84"/>
    <x v="326"/>
    <x v="1"/>
    <n v="11.2"/>
    <n v="3.2"/>
    <n v="14096.88"/>
    <s v="Supplies"/>
    <n v="7675.11"/>
    <n v="3.3"/>
    <x v="10"/>
    <x v="1"/>
    <x v="4"/>
    <n v="7675.11"/>
    <n v="6421.77"/>
    <n v="0.54400000000000004"/>
    <n v="0"/>
  </r>
  <r>
    <x v="3060"/>
    <d v="2026-06-14T00:00:00"/>
    <d v="2026-06-15T19:12:00"/>
    <x v="1"/>
    <s v="18-35"/>
    <s v="Male"/>
    <x v="1"/>
    <s v="Respiratory"/>
    <x v="1"/>
    <n v="1.8"/>
    <s v="Yes"/>
    <n v="75"/>
    <x v="542"/>
    <x v="1"/>
    <n v="8"/>
    <n v="0"/>
    <n v="1387.11"/>
    <s v="Equipment"/>
    <n v="843.4"/>
    <n v="4.5"/>
    <x v="17"/>
    <x v="0"/>
    <x v="4"/>
    <n v="843.4"/>
    <n v="543.71"/>
    <n v="0.60799999999999998"/>
    <n v="1"/>
  </r>
  <r>
    <x v="3061"/>
    <d v="2025-08-12T00:00:00"/>
    <d v="2025-08-13T02:24:00"/>
    <x v="1"/>
    <s v="56+"/>
    <s v="Male"/>
    <x v="0"/>
    <s v="Digestive"/>
    <x v="0"/>
    <n v="1.1000000000000001"/>
    <s v="Yes"/>
    <n v="123"/>
    <x v="252"/>
    <x v="0"/>
    <n v="8.6"/>
    <n v="0.6"/>
    <n v="1942.2"/>
    <s v="Supplies"/>
    <n v="985.46"/>
    <n v="3.3"/>
    <x v="14"/>
    <x v="1"/>
    <x v="1"/>
    <n v="985.46"/>
    <n v="956.74"/>
    <n v="0.50700000000000001"/>
    <n v="1"/>
  </r>
  <r>
    <x v="3062"/>
    <d v="2026-03-01T00:00:00"/>
    <d v="2026-03-03T21:36:00"/>
    <x v="5"/>
    <s v="18-35"/>
    <s v="Other"/>
    <x v="3"/>
    <s v="Digestive"/>
    <x v="1"/>
    <n v="2.9"/>
    <s v="Yes"/>
    <n v="42"/>
    <x v="250"/>
    <x v="2"/>
    <n v="10"/>
    <n v="0"/>
    <n v="19396.63"/>
    <s v="Labor"/>
    <n v="15602.05"/>
    <n v="4.5999999999999996"/>
    <x v="15"/>
    <x v="0"/>
    <x v="4"/>
    <n v="15602.05"/>
    <n v="3794.58"/>
    <n v="0.80400000000000005"/>
    <n v="1"/>
  </r>
  <r>
    <x v="3063"/>
    <d v="2025-06-20T00:00:00"/>
    <d v="2025-06-21T02:24:00"/>
    <x v="1"/>
    <s v="36-55"/>
    <s v="Other"/>
    <x v="2"/>
    <s v="Neurological"/>
    <x v="1"/>
    <n v="1.1000000000000001"/>
    <s v="Yes"/>
    <n v="85"/>
    <x v="351"/>
    <x v="0"/>
    <n v="10.4"/>
    <n v="0.4"/>
    <n v="2672.76"/>
    <s v="Labor"/>
    <n v="1560.79"/>
    <n v="4"/>
    <x v="4"/>
    <x v="1"/>
    <x v="3"/>
    <n v="1560.79"/>
    <n v="1111.97"/>
    <n v="0.58399999999999996"/>
    <n v="1"/>
  </r>
  <r>
    <x v="3064"/>
    <d v="2026-05-11T00:00:00"/>
    <d v="2026-05-13T02:24:00"/>
    <x v="4"/>
    <s v="18-35"/>
    <s v="Male"/>
    <x v="0"/>
    <s v="Cardiac"/>
    <x v="2"/>
    <n v="2.1"/>
    <s v="No"/>
    <n v="57"/>
    <x v="469"/>
    <x v="2"/>
    <n v="12.9"/>
    <n v="0.9"/>
    <n v="13882.9"/>
    <s v="Supplies"/>
    <n v="9392.89"/>
    <n v="4.2"/>
    <x v="11"/>
    <x v="0"/>
    <x v="0"/>
    <n v="9392.89"/>
    <n v="4490.01"/>
    <n v="0.67700000000000005"/>
    <n v="0"/>
  </r>
  <r>
    <x v="3065"/>
    <d v="2025-05-05T00:00:00"/>
    <d v="2025-05-06T21:36:00"/>
    <x v="6"/>
    <s v="36-55"/>
    <s v="Male"/>
    <x v="1"/>
    <s v="Injury"/>
    <x v="0"/>
    <n v="1.9"/>
    <s v="Yes"/>
    <n v="53"/>
    <x v="536"/>
    <x v="0"/>
    <n v="8.6999999999999993"/>
    <n v="0.7"/>
    <n v="3600.43"/>
    <s v="Labor"/>
    <n v="2077.5700000000002"/>
    <n v="3.9"/>
    <x v="16"/>
    <x v="1"/>
    <x v="0"/>
    <n v="2077.5700000000002"/>
    <n v="1522.86"/>
    <n v="0.57699999999999996"/>
    <n v="1"/>
  </r>
  <r>
    <x v="3066"/>
    <d v="2025-08-29T00:00:00"/>
    <d v="2025-09-01T02:24:00"/>
    <x v="4"/>
    <s v="56+"/>
    <s v="Male"/>
    <x v="1"/>
    <s v="Respiratory"/>
    <x v="0"/>
    <n v="3.1"/>
    <s v="Yes"/>
    <n v="85"/>
    <x v="522"/>
    <x v="0"/>
    <n v="9.3000000000000007"/>
    <n v="1.3"/>
    <n v="14259.45"/>
    <s v="Labor"/>
    <n v="9591.23"/>
    <n v="3.2"/>
    <x v="14"/>
    <x v="1"/>
    <x v="3"/>
    <n v="9591.23"/>
    <n v="4668.22"/>
    <n v="0.67300000000000004"/>
    <n v="1"/>
  </r>
  <r>
    <x v="3067"/>
    <d v="2026-10-30T00:00:00"/>
    <d v="2026-11-03T04:48:00"/>
    <x v="0"/>
    <s v="18-35"/>
    <s v="Male"/>
    <x v="0"/>
    <s v="General"/>
    <x v="1"/>
    <n v="4.2"/>
    <s v="Yes"/>
    <n v="45"/>
    <x v="538"/>
    <x v="1"/>
    <n v="8"/>
    <n v="0"/>
    <n v="10622.25"/>
    <s v="Supplies"/>
    <n v="7741.93"/>
    <n v="4.8"/>
    <x v="0"/>
    <x v="0"/>
    <x v="5"/>
    <n v="7741.93"/>
    <n v="2880.32"/>
    <n v="0.72899999999999998"/>
    <n v="1"/>
  </r>
  <r>
    <x v="3068"/>
    <d v="2026-12-09T00:00:00"/>
    <d v="2026-12-15T21:36:00"/>
    <x v="5"/>
    <s v="36-55"/>
    <s v="Male"/>
    <x v="3"/>
    <s v="Neurological"/>
    <x v="0"/>
    <n v="6.9"/>
    <s v="Yes"/>
    <n v="37"/>
    <x v="47"/>
    <x v="2"/>
    <n v="9.4"/>
    <n v="1.4"/>
    <n v="28740.98"/>
    <s v="Supplies"/>
    <n v="22831.21"/>
    <n v="3.2"/>
    <x v="2"/>
    <x v="0"/>
    <x v="1"/>
    <n v="22831.21"/>
    <n v="5909.77"/>
    <n v="0.79400000000000004"/>
    <n v="1"/>
  </r>
  <r>
    <x v="3069"/>
    <d v="2025-08-16T00:00:00"/>
    <d v="2025-08-29T07:12:00"/>
    <x v="5"/>
    <s v="56+"/>
    <s v="Female"/>
    <x v="3"/>
    <s v="Injury"/>
    <x v="0"/>
    <n v="13.3"/>
    <s v="Yes"/>
    <n v="49"/>
    <x v="602"/>
    <x v="1"/>
    <n v="14.4"/>
    <n v="2.4"/>
    <n v="35160.31"/>
    <s v="Labor"/>
    <n v="28700.240000000002"/>
    <n v="3"/>
    <x v="14"/>
    <x v="1"/>
    <x v="6"/>
    <n v="28700.240000000002"/>
    <n v="6460.07"/>
    <n v="0.81599999999999995"/>
    <n v="1"/>
  </r>
  <r>
    <x v="3070"/>
    <d v="2025-06-10T00:00:00"/>
    <d v="2025-06-11T14:24:00"/>
    <x v="1"/>
    <s v="0-17"/>
    <s v="Female"/>
    <x v="0"/>
    <s v="Digestive"/>
    <x v="0"/>
    <n v="1.6"/>
    <s v="Yes"/>
    <n v="84"/>
    <x v="18"/>
    <x v="0"/>
    <n v="9.4"/>
    <n v="1.4"/>
    <n v="2285.9499999999998"/>
    <s v="Labor"/>
    <n v="1299.1500000000001"/>
    <n v="4"/>
    <x v="4"/>
    <x v="1"/>
    <x v="1"/>
    <n v="1299.1500000000001"/>
    <n v="986.8"/>
    <n v="0.56799999999999995"/>
    <n v="1"/>
  </r>
  <r>
    <x v="3071"/>
    <d v="2025-05-26T00:00:00"/>
    <d v="2025-05-27T09:36:00"/>
    <x v="1"/>
    <s v="56+"/>
    <s v="Female"/>
    <x v="3"/>
    <s v="Neurological"/>
    <x v="1"/>
    <n v="1.4"/>
    <s v="No"/>
    <n v="60"/>
    <x v="41"/>
    <x v="1"/>
    <n v="9.6999999999999993"/>
    <n v="1.7"/>
    <n v="2567.4299999999998"/>
    <s v="Labor"/>
    <n v="1161.8"/>
    <n v="3.6"/>
    <x v="16"/>
    <x v="1"/>
    <x v="0"/>
    <n v="1161.8"/>
    <n v="1405.63"/>
    <n v="0.45300000000000001"/>
    <n v="0"/>
  </r>
  <r>
    <x v="3072"/>
    <d v="2025-02-10T00:00:00"/>
    <d v="2025-02-10T19:12:00"/>
    <x v="7"/>
    <s v="18-35"/>
    <s v="Female"/>
    <x v="3"/>
    <s v="General"/>
    <x v="0"/>
    <n v="0.8"/>
    <s v="Yes"/>
    <n v="87"/>
    <x v="60"/>
    <x v="2"/>
    <n v="10.9"/>
    <n v="0.9"/>
    <n v="9371.49"/>
    <s v="Labor"/>
    <n v="6230.52"/>
    <n v="3.2"/>
    <x v="13"/>
    <x v="1"/>
    <x v="4"/>
    <n v="6230.52"/>
    <n v="3140.97"/>
    <n v="0.66500000000000004"/>
    <n v="1"/>
  </r>
  <r>
    <x v="3073"/>
    <d v="2026-10-02T00:00:00"/>
    <d v="2026-10-07T04:48:00"/>
    <x v="2"/>
    <s v="0-17"/>
    <s v="Female"/>
    <x v="0"/>
    <s v="Infection"/>
    <x v="1"/>
    <n v="5.2"/>
    <s v="Yes"/>
    <n v="15"/>
    <x v="350"/>
    <x v="1"/>
    <n v="13.6"/>
    <n v="1.6"/>
    <n v="6119.96"/>
    <s v="Labor"/>
    <n v="3200.81"/>
    <n v="3.8"/>
    <x v="0"/>
    <x v="0"/>
    <x v="3"/>
    <n v="3200.81"/>
    <n v="2919.15"/>
    <n v="0.52300000000000002"/>
    <n v="1"/>
  </r>
  <r>
    <x v="3074"/>
    <d v="2026-04-08T00:00:00"/>
    <d v="2026-04-11T04:48:00"/>
    <x v="4"/>
    <s v="36-55"/>
    <s v="Female"/>
    <x v="0"/>
    <s v="Infection"/>
    <x v="0"/>
    <n v="3.2"/>
    <s v="Yes"/>
    <n v="66"/>
    <x v="586"/>
    <x v="1"/>
    <n v="10.1"/>
    <n v="0.1"/>
    <n v="14354.3"/>
    <s v="Equipment"/>
    <n v="9162.02"/>
    <n v="4.5"/>
    <x v="12"/>
    <x v="0"/>
    <x v="1"/>
    <n v="9162.02"/>
    <n v="5192.28"/>
    <n v="0.63800000000000001"/>
    <n v="1"/>
  </r>
  <r>
    <x v="3075"/>
    <d v="2025-11-03T00:00:00"/>
    <d v="2025-11-04T12:00:00"/>
    <x v="3"/>
    <s v="18-35"/>
    <s v="Male"/>
    <x v="0"/>
    <s v="Infection"/>
    <x v="1"/>
    <n v="1.5"/>
    <s v="No"/>
    <n v="73"/>
    <x v="531"/>
    <x v="0"/>
    <n v="11.2"/>
    <n v="1.2"/>
    <n v="9730.9599999999991"/>
    <s v="Supplies"/>
    <n v="5802.3"/>
    <n v="3.3"/>
    <x v="6"/>
    <x v="1"/>
    <x v="0"/>
    <n v="5802.3"/>
    <n v="3928.66"/>
    <n v="0.59599999999999997"/>
    <n v="0"/>
  </r>
  <r>
    <x v="3076"/>
    <d v="2025-03-03T00:00:00"/>
    <d v="2025-03-15T16:48:00"/>
    <x v="0"/>
    <s v="56+"/>
    <s v="Male"/>
    <x v="0"/>
    <s v="Digestive"/>
    <x v="0"/>
    <n v="12.7"/>
    <s v="Yes"/>
    <n v="73"/>
    <x v="311"/>
    <x v="1"/>
    <n v="8.5"/>
    <n v="0.5"/>
    <n v="17923.18"/>
    <s v="Equipment"/>
    <n v="11293.78"/>
    <n v="3.8"/>
    <x v="23"/>
    <x v="1"/>
    <x v="0"/>
    <n v="11293.78"/>
    <n v="6629.4"/>
    <n v="0.63"/>
    <n v="1"/>
  </r>
  <r>
    <x v="3077"/>
    <d v="2025-07-09T00:00:00"/>
    <d v="2025-07-09T14:24:00"/>
    <x v="1"/>
    <s v="0-17"/>
    <s v="Male"/>
    <x v="1"/>
    <s v="Injury"/>
    <x v="0"/>
    <n v="0.6"/>
    <s v="Yes"/>
    <n v="125"/>
    <x v="270"/>
    <x v="1"/>
    <n v="12"/>
    <n v="0"/>
    <n v="1688.64"/>
    <s v="Labor"/>
    <n v="1044.6400000000001"/>
    <n v="3.1"/>
    <x v="20"/>
    <x v="1"/>
    <x v="1"/>
    <n v="1044.6400000000001"/>
    <n v="644"/>
    <n v="0.61899999999999999"/>
    <n v="1"/>
  </r>
  <r>
    <x v="3078"/>
    <d v="2025-07-17T00:00:00"/>
    <d v="2025-07-27T12:00:00"/>
    <x v="4"/>
    <s v="0-17"/>
    <s v="Female"/>
    <x v="0"/>
    <s v="Injury"/>
    <x v="0"/>
    <n v="10.5"/>
    <s v="Yes"/>
    <n v="64"/>
    <x v="694"/>
    <x v="0"/>
    <n v="13.6"/>
    <n v="1.6"/>
    <n v="24329.040000000001"/>
    <s v="Labor"/>
    <n v="14709.24"/>
    <n v="3.3"/>
    <x v="20"/>
    <x v="1"/>
    <x v="3"/>
    <n v="14709.24"/>
    <n v="9619.7999999999993"/>
    <n v="0.60499999999999998"/>
    <n v="1"/>
  </r>
  <r>
    <x v="3079"/>
    <d v="2026-03-07T00:00:00"/>
    <d v="2026-03-14T09:36:00"/>
    <x v="5"/>
    <s v="36-55"/>
    <s v="Female"/>
    <x v="3"/>
    <s v="Infection"/>
    <x v="0"/>
    <n v="7.4"/>
    <s v="Yes"/>
    <n v="51"/>
    <x v="697"/>
    <x v="1"/>
    <n v="11.9"/>
    <n v="1.9"/>
    <n v="25565.79"/>
    <s v="Labor"/>
    <n v="19368.43"/>
    <n v="2.7"/>
    <x v="15"/>
    <x v="0"/>
    <x v="6"/>
    <n v="19368.43"/>
    <n v="6197.36"/>
    <n v="0.75800000000000001"/>
    <n v="1"/>
  </r>
  <r>
    <x v="3080"/>
    <d v="2026-09-13T00:00:00"/>
    <d v="2026-09-17T19:12:00"/>
    <x v="7"/>
    <s v="36-55"/>
    <s v="Female"/>
    <x v="3"/>
    <s v="Digestive"/>
    <x v="0"/>
    <n v="4.8"/>
    <s v="No"/>
    <n v="84"/>
    <x v="367"/>
    <x v="0"/>
    <n v="8"/>
    <n v="0"/>
    <n v="12183.17"/>
    <s v="Labor"/>
    <n v="7414.48"/>
    <n v="4.3"/>
    <x v="19"/>
    <x v="0"/>
    <x v="4"/>
    <n v="7414.48"/>
    <n v="4768.6899999999996"/>
    <n v="0.60899999999999999"/>
    <n v="0"/>
  </r>
  <r>
    <x v="3081"/>
    <d v="2026-12-07T00:00:00"/>
    <d v="2026-12-10T12:00:00"/>
    <x v="3"/>
    <s v="56+"/>
    <s v="Female"/>
    <x v="0"/>
    <s v="Injury"/>
    <x v="0"/>
    <n v="3.5"/>
    <s v="No"/>
    <n v="59"/>
    <x v="481"/>
    <x v="2"/>
    <n v="8.9"/>
    <n v="0.9"/>
    <n v="9770.83"/>
    <s v="Supplies"/>
    <n v="7388"/>
    <n v="3.7"/>
    <x v="2"/>
    <x v="0"/>
    <x v="0"/>
    <n v="7388"/>
    <n v="2382.83"/>
    <n v="0.75600000000000001"/>
    <n v="0"/>
  </r>
  <r>
    <x v="3082"/>
    <d v="2025-11-02T00:00:00"/>
    <d v="2025-11-02T12:00:00"/>
    <x v="1"/>
    <s v="18-35"/>
    <s v="Male"/>
    <x v="2"/>
    <s v="Infection"/>
    <x v="2"/>
    <n v="0.5"/>
    <s v="Yes"/>
    <n v="105"/>
    <x v="470"/>
    <x v="1"/>
    <n v="9"/>
    <n v="1"/>
    <n v="1599.47"/>
    <s v="Labor"/>
    <n v="775.09"/>
    <n v="3.4"/>
    <x v="6"/>
    <x v="1"/>
    <x v="6"/>
    <n v="775.09"/>
    <n v="824.38"/>
    <n v="0.48499999999999999"/>
    <n v="1"/>
  </r>
  <r>
    <x v="3083"/>
    <d v="2025-09-21T00:00:00"/>
    <d v="2025-09-27T02:24:00"/>
    <x v="0"/>
    <s v="56+"/>
    <s v="Female"/>
    <x v="2"/>
    <s v="Respiratory"/>
    <x v="1"/>
    <n v="6.1"/>
    <s v="Yes"/>
    <n v="48"/>
    <x v="445"/>
    <x v="2"/>
    <n v="9.6"/>
    <n v="1.6"/>
    <n v="9771.2000000000007"/>
    <s v="Labor"/>
    <n v="6230.6"/>
    <n v="3.7"/>
    <x v="3"/>
    <x v="1"/>
    <x v="6"/>
    <n v="6230.6"/>
    <n v="3540.6"/>
    <n v="0.63800000000000001"/>
    <n v="1"/>
  </r>
  <r>
    <x v="3084"/>
    <d v="2026-01-10T00:00:00"/>
    <d v="2026-01-14T02:24:00"/>
    <x v="3"/>
    <s v="56+"/>
    <s v="Female"/>
    <x v="2"/>
    <s v="Infection"/>
    <x v="1"/>
    <n v="4.0999999999999996"/>
    <s v="Yes"/>
    <n v="59"/>
    <x v="357"/>
    <x v="0"/>
    <n v="12"/>
    <n v="2"/>
    <n v="10499.22"/>
    <s v="Equipment"/>
    <n v="6686.86"/>
    <n v="3.3"/>
    <x v="9"/>
    <x v="0"/>
    <x v="6"/>
    <n v="6686.86"/>
    <n v="3812.36"/>
    <n v="0.63700000000000001"/>
    <n v="1"/>
  </r>
  <r>
    <x v="3085"/>
    <d v="2025-01-14T00:00:00"/>
    <d v="2025-01-15T04:48:00"/>
    <x v="1"/>
    <s v="36-55"/>
    <s v="Female"/>
    <x v="0"/>
    <s v="Digestive"/>
    <x v="2"/>
    <n v="1.2"/>
    <s v="Yes"/>
    <n v="63"/>
    <x v="583"/>
    <x v="1"/>
    <n v="12.4"/>
    <n v="0.4"/>
    <n v="1226.94"/>
    <s v="Labor"/>
    <n v="681.35"/>
    <n v="4"/>
    <x v="22"/>
    <x v="1"/>
    <x v="0"/>
    <n v="681.35"/>
    <n v="545.59"/>
    <n v="0.55500000000000005"/>
    <n v="1"/>
  </r>
  <r>
    <x v="3086"/>
    <d v="2026-06-04T00:00:00"/>
    <d v="2026-06-07T16:48:00"/>
    <x v="3"/>
    <s v="56+"/>
    <s v="Female"/>
    <x v="0"/>
    <s v="Cardiac"/>
    <x v="1"/>
    <n v="3.7"/>
    <s v="No"/>
    <n v="77"/>
    <x v="619"/>
    <x v="2"/>
    <n v="10.8"/>
    <n v="0.8"/>
    <n v="8292.81"/>
    <s v="Labor"/>
    <n v="4690.17"/>
    <n v="3.1"/>
    <x v="17"/>
    <x v="0"/>
    <x v="3"/>
    <n v="4690.17"/>
    <n v="3602.64"/>
    <n v="0.56599999999999995"/>
    <n v="0"/>
  </r>
  <r>
    <x v="3087"/>
    <d v="2026-03-09T00:00:00"/>
    <d v="2026-03-10T14:24:00"/>
    <x v="6"/>
    <s v="36-55"/>
    <s v="Female"/>
    <x v="0"/>
    <s v="Respiratory"/>
    <x v="0"/>
    <n v="1.6"/>
    <s v="Yes"/>
    <n v="65"/>
    <x v="458"/>
    <x v="2"/>
    <n v="14.5"/>
    <n v="2.5"/>
    <n v="3946.91"/>
    <s v="Labor"/>
    <n v="2563.41"/>
    <n v="2.8"/>
    <x v="15"/>
    <x v="0"/>
    <x v="4"/>
    <n v="2563.41"/>
    <n v="1383.5"/>
    <n v="0.64900000000000002"/>
    <n v="1"/>
  </r>
  <r>
    <x v="3088"/>
    <d v="2025-09-27T00:00:00"/>
    <d v="2025-10-02T16:48:00"/>
    <x v="3"/>
    <s v="0-17"/>
    <s v="Male"/>
    <x v="0"/>
    <s v="Digestive"/>
    <x v="2"/>
    <n v="5.7"/>
    <s v="No"/>
    <n v="88"/>
    <x v="213"/>
    <x v="1"/>
    <n v="13.3"/>
    <n v="1.3"/>
    <n v="11576.88"/>
    <s v="Equipment"/>
    <n v="7530.27"/>
    <n v="4.2"/>
    <x v="3"/>
    <x v="1"/>
    <x v="5"/>
    <n v="7530.27"/>
    <n v="4046.61"/>
    <n v="0.65"/>
    <n v="0"/>
  </r>
  <r>
    <x v="3089"/>
    <d v="2026-08-10T00:00:00"/>
    <d v="2026-08-15T07:12:00"/>
    <x v="0"/>
    <s v="18-35"/>
    <s v="Male"/>
    <x v="3"/>
    <s v="General"/>
    <x v="1"/>
    <n v="5.3"/>
    <s v="Yes"/>
    <n v="76"/>
    <x v="710"/>
    <x v="0"/>
    <n v="9.5"/>
    <n v="1.5"/>
    <n v="11687.63"/>
    <s v="Supplies"/>
    <n v="6803.05"/>
    <n v="3.4"/>
    <x v="21"/>
    <x v="0"/>
    <x v="4"/>
    <n v="6803.05"/>
    <n v="4884.58"/>
    <n v="0.58199999999999996"/>
    <n v="1"/>
  </r>
  <r>
    <x v="3090"/>
    <d v="2025-08-07T00:00:00"/>
    <d v="2025-08-08T19:12:00"/>
    <x v="1"/>
    <s v="0-17"/>
    <s v="Female"/>
    <x v="0"/>
    <s v="Infection"/>
    <x v="2"/>
    <n v="1.8"/>
    <s v="No"/>
    <n v="90"/>
    <x v="312"/>
    <x v="0"/>
    <n v="9.6999999999999993"/>
    <n v="1.7"/>
    <n v="1801.62"/>
    <s v="Labor"/>
    <n v="884.64"/>
    <n v="3.5"/>
    <x v="14"/>
    <x v="1"/>
    <x v="3"/>
    <n v="884.64"/>
    <n v="916.98"/>
    <n v="0.49099999999999999"/>
    <n v="0"/>
  </r>
  <r>
    <x v="3091"/>
    <d v="2026-02-08T00:00:00"/>
    <d v="2026-02-11T19:12:00"/>
    <x v="4"/>
    <s v="56+"/>
    <s v="Female"/>
    <x v="0"/>
    <s v="Cardiac"/>
    <x v="1"/>
    <n v="3.8"/>
    <s v="Yes"/>
    <n v="43"/>
    <x v="26"/>
    <x v="0"/>
    <n v="12"/>
    <n v="2"/>
    <n v="14231.77"/>
    <s v="Equipment"/>
    <n v="9895.44"/>
    <n v="3.1"/>
    <x v="5"/>
    <x v="0"/>
    <x v="6"/>
    <n v="9895.44"/>
    <n v="4336.33"/>
    <n v="0.69499999999999995"/>
    <n v="1"/>
  </r>
  <r>
    <x v="3092"/>
    <d v="2025-05-20T00:00:00"/>
    <d v="2025-05-22T07:12:00"/>
    <x v="2"/>
    <s v="18-35"/>
    <s v="Male"/>
    <x v="2"/>
    <s v="Infection"/>
    <x v="1"/>
    <n v="2.2999999999999998"/>
    <s v="Yes"/>
    <n v="42"/>
    <x v="679"/>
    <x v="2"/>
    <n v="10.7"/>
    <n v="0.7"/>
    <n v="5650.25"/>
    <s v="Supplies"/>
    <n v="3443.07"/>
    <n v="3.8"/>
    <x v="16"/>
    <x v="1"/>
    <x v="0"/>
    <n v="3443.07"/>
    <n v="2207.1799999999998"/>
    <n v="0.60899999999999999"/>
    <n v="1"/>
  </r>
  <r>
    <x v="3093"/>
    <d v="2025-09-12T00:00:00"/>
    <d v="2025-09-13T07:12:00"/>
    <x v="6"/>
    <s v="36-55"/>
    <s v="Female"/>
    <x v="0"/>
    <s v="Respiratory"/>
    <x v="2"/>
    <n v="1.3"/>
    <s v="Yes"/>
    <n v="29"/>
    <x v="176"/>
    <x v="2"/>
    <n v="8"/>
    <n v="0"/>
    <n v="3310.58"/>
    <s v="Supplies"/>
    <n v="2000.44"/>
    <n v="4.3"/>
    <x v="3"/>
    <x v="1"/>
    <x v="5"/>
    <n v="2000.44"/>
    <n v="1310.1400000000001"/>
    <n v="0.60399999999999998"/>
    <n v="1"/>
  </r>
  <r>
    <x v="3094"/>
    <d v="2025-05-28T00:00:00"/>
    <d v="2025-05-29T02:24:00"/>
    <x v="1"/>
    <s v="18-35"/>
    <s v="Female"/>
    <x v="0"/>
    <s v="Infection"/>
    <x v="1"/>
    <n v="1.1000000000000001"/>
    <s v="Yes"/>
    <n v="75"/>
    <x v="125"/>
    <x v="1"/>
    <n v="12.8"/>
    <n v="0.8"/>
    <n v="1553.34"/>
    <s v="Equipment"/>
    <n v="888.71"/>
    <n v="2.8"/>
    <x v="16"/>
    <x v="1"/>
    <x v="2"/>
    <n v="888.71"/>
    <n v="664.63"/>
    <n v="0.57199999999999995"/>
    <n v="1"/>
  </r>
  <r>
    <x v="3095"/>
    <d v="2026-03-09T00:00:00"/>
    <d v="2026-03-09T16:48:00"/>
    <x v="2"/>
    <s v="36-55"/>
    <s v="Male"/>
    <x v="2"/>
    <s v="Injury"/>
    <x v="1"/>
    <n v="0.7"/>
    <s v="Yes"/>
    <n v="43"/>
    <x v="134"/>
    <x v="1"/>
    <n v="13.7"/>
    <n v="1.7"/>
    <n v="3754.86"/>
    <s v="Labor"/>
    <n v="2408.84"/>
    <n v="4.5999999999999996"/>
    <x v="15"/>
    <x v="0"/>
    <x v="0"/>
    <n v="2408.84"/>
    <n v="1346.02"/>
    <n v="0.64200000000000002"/>
    <n v="1"/>
  </r>
  <r>
    <x v="3096"/>
    <d v="2026-04-07T00:00:00"/>
    <d v="2026-05-03T04:48:00"/>
    <x v="5"/>
    <s v="18-35"/>
    <s v="Male"/>
    <x v="2"/>
    <s v="Infection"/>
    <x v="0"/>
    <n v="26.2"/>
    <s v="No"/>
    <n v="34"/>
    <x v="586"/>
    <x v="0"/>
    <n v="8.8000000000000007"/>
    <n v="0.8"/>
    <n v="56529.21"/>
    <s v="Labor"/>
    <n v="46129.1"/>
    <n v="4.4000000000000004"/>
    <x v="12"/>
    <x v="0"/>
    <x v="1"/>
    <n v="46129.1"/>
    <n v="10400.11"/>
    <n v="0.81599999999999995"/>
    <n v="0"/>
  </r>
  <r>
    <x v="3097"/>
    <d v="2026-11-23T00:00:00"/>
    <d v="2026-11-25T02:24:00"/>
    <x v="7"/>
    <s v="56+"/>
    <s v="Male"/>
    <x v="0"/>
    <s v="Respiratory"/>
    <x v="1"/>
    <n v="2.1"/>
    <s v="Yes"/>
    <n v="42"/>
    <x v="136"/>
    <x v="0"/>
    <n v="9.6999999999999993"/>
    <n v="1.7"/>
    <n v="10908.87"/>
    <s v="Supplies"/>
    <n v="7765.23"/>
    <n v="2.9"/>
    <x v="18"/>
    <x v="0"/>
    <x v="0"/>
    <n v="7765.23"/>
    <n v="3143.64"/>
    <n v="0.71199999999999997"/>
    <n v="1"/>
  </r>
  <r>
    <x v="3098"/>
    <d v="2025-09-23T00:00:00"/>
    <d v="2025-09-30T07:12:00"/>
    <x v="7"/>
    <s v="0-17"/>
    <s v="Male"/>
    <x v="2"/>
    <s v="Neurological"/>
    <x v="1"/>
    <n v="7.3"/>
    <s v="Yes"/>
    <n v="43"/>
    <x v="546"/>
    <x v="1"/>
    <n v="8.4"/>
    <n v="0.4"/>
    <n v="14882.75"/>
    <s v="Labor"/>
    <n v="8496.0400000000009"/>
    <n v="5"/>
    <x v="3"/>
    <x v="1"/>
    <x v="1"/>
    <n v="8496.0400000000009"/>
    <n v="6386.71"/>
    <n v="0.57099999999999995"/>
    <n v="1"/>
  </r>
  <r>
    <x v="3099"/>
    <d v="2026-12-08T00:00:00"/>
    <d v="2026-12-08T19:12:00"/>
    <x v="1"/>
    <s v="56+"/>
    <s v="Male"/>
    <x v="2"/>
    <s v="Infection"/>
    <x v="0"/>
    <n v="0.8"/>
    <s v="No"/>
    <n v="82"/>
    <x v="481"/>
    <x v="2"/>
    <n v="10"/>
    <n v="0"/>
    <n v="1495.28"/>
    <s v="Equipment"/>
    <n v="1091.52"/>
    <n v="3.9"/>
    <x v="2"/>
    <x v="0"/>
    <x v="0"/>
    <n v="1091.52"/>
    <n v="403.76"/>
    <n v="0.73"/>
    <n v="0"/>
  </r>
  <r>
    <x v="3100"/>
    <d v="2025-12-17T00:00:00"/>
    <d v="2025-12-22T14:24:00"/>
    <x v="0"/>
    <s v="56+"/>
    <s v="Male"/>
    <x v="2"/>
    <s v="Injury"/>
    <x v="0"/>
    <n v="5.6"/>
    <s v="Yes"/>
    <n v="94"/>
    <x v="29"/>
    <x v="2"/>
    <n v="11"/>
    <n v="1"/>
    <n v="14269.41"/>
    <s v="Labor"/>
    <n v="9553.24"/>
    <n v="3.4"/>
    <x v="7"/>
    <x v="1"/>
    <x v="2"/>
    <n v="9553.24"/>
    <n v="4716.17"/>
    <n v="0.66900000000000004"/>
    <n v="1"/>
  </r>
  <r>
    <x v="3101"/>
    <d v="2026-07-01T00:00:00"/>
    <d v="2026-07-04T00:00:00"/>
    <x v="1"/>
    <s v="36-55"/>
    <s v="Male"/>
    <x v="1"/>
    <s v="General"/>
    <x v="1"/>
    <n v="3"/>
    <s v="No"/>
    <n v="79"/>
    <x v="675"/>
    <x v="1"/>
    <n v="8"/>
    <n v="0"/>
    <n v="2072.56"/>
    <s v="Labor"/>
    <n v="1024.69"/>
    <n v="4.3"/>
    <x v="1"/>
    <x v="0"/>
    <x v="2"/>
    <n v="1024.69"/>
    <n v="1047.8699999999999"/>
    <n v="0.49399999999999999"/>
    <n v="0"/>
  </r>
  <r>
    <x v="3102"/>
    <d v="2025-11-27T00:00:00"/>
    <d v="2025-11-29T19:12:00"/>
    <x v="6"/>
    <s v="0-17"/>
    <s v="Female"/>
    <x v="0"/>
    <s v="Respiratory"/>
    <x v="0"/>
    <n v="2.8"/>
    <s v="No"/>
    <n v="75"/>
    <x v="645"/>
    <x v="0"/>
    <n v="8.6"/>
    <n v="0.6"/>
    <n v="4104.63"/>
    <s v="Labor"/>
    <n v="2447.34"/>
    <n v="3.6"/>
    <x v="6"/>
    <x v="1"/>
    <x v="3"/>
    <n v="2447.34"/>
    <n v="1657.29"/>
    <n v="0.59599999999999997"/>
    <n v="0"/>
  </r>
  <r>
    <x v="3103"/>
    <d v="2025-09-19T00:00:00"/>
    <d v="2025-09-26T16:48:00"/>
    <x v="2"/>
    <s v="18-35"/>
    <s v="Female"/>
    <x v="2"/>
    <s v="Cardiac"/>
    <x v="0"/>
    <n v="7.7"/>
    <s v="Yes"/>
    <n v="74"/>
    <x v="198"/>
    <x v="0"/>
    <n v="11.5"/>
    <n v="3.5"/>
    <n v="6638.21"/>
    <s v="Labor"/>
    <n v="4007.96"/>
    <n v="2.9"/>
    <x v="3"/>
    <x v="1"/>
    <x v="3"/>
    <n v="4007.96"/>
    <n v="2630.25"/>
    <n v="0.60399999999999998"/>
    <n v="1"/>
  </r>
  <r>
    <x v="3104"/>
    <d v="2025-09-22T00:00:00"/>
    <d v="2025-09-29T21:36:00"/>
    <x v="0"/>
    <s v="56+"/>
    <s v="Female"/>
    <x v="1"/>
    <s v="Neurological"/>
    <x v="0"/>
    <n v="7.9"/>
    <s v="Yes"/>
    <n v="49"/>
    <x v="115"/>
    <x v="2"/>
    <n v="13.5"/>
    <n v="1.5"/>
    <n v="17833.810000000001"/>
    <s v="Labor"/>
    <n v="11110.55"/>
    <n v="3.7"/>
    <x v="3"/>
    <x v="1"/>
    <x v="4"/>
    <n v="11110.55"/>
    <n v="6723.26"/>
    <n v="0.623"/>
    <n v="1"/>
  </r>
  <r>
    <x v="3105"/>
    <d v="2025-05-15T00:00:00"/>
    <d v="2025-05-15T21:36:00"/>
    <x v="6"/>
    <s v="0-17"/>
    <s v="Female"/>
    <x v="3"/>
    <s v="General"/>
    <x v="2"/>
    <n v="0.9"/>
    <s v="Yes"/>
    <n v="20"/>
    <x v="444"/>
    <x v="2"/>
    <n v="10.8"/>
    <n v="0.8"/>
    <n v="4065.01"/>
    <s v="Labor"/>
    <n v="2267.46"/>
    <n v="4.4000000000000004"/>
    <x v="16"/>
    <x v="1"/>
    <x v="3"/>
    <n v="2267.46"/>
    <n v="1797.55"/>
    <n v="0.55800000000000005"/>
    <n v="1"/>
  </r>
  <r>
    <x v="3106"/>
    <d v="2026-11-06T00:00:00"/>
    <d v="2026-11-09T02:24:00"/>
    <x v="6"/>
    <s v="18-35"/>
    <s v="Female"/>
    <x v="1"/>
    <s v="Digestive"/>
    <x v="0"/>
    <n v="3.1"/>
    <s v="Yes"/>
    <n v="90"/>
    <x v="329"/>
    <x v="0"/>
    <n v="11.8"/>
    <n v="1.8"/>
    <n v="3465.35"/>
    <s v="Labor"/>
    <n v="2121.25"/>
    <n v="3.4"/>
    <x v="18"/>
    <x v="0"/>
    <x v="3"/>
    <n v="2121.25"/>
    <n v="1344.1"/>
    <n v="0.61199999999999999"/>
    <n v="1"/>
  </r>
  <r>
    <x v="3107"/>
    <d v="2025-12-06T00:00:00"/>
    <d v="2025-12-10T19:12:00"/>
    <x v="0"/>
    <s v="36-55"/>
    <s v="Female"/>
    <x v="2"/>
    <s v="Infection"/>
    <x v="1"/>
    <n v="4.8"/>
    <s v="Yes"/>
    <n v="69"/>
    <x v="10"/>
    <x v="0"/>
    <n v="12.5"/>
    <n v="0.5"/>
    <n v="11682"/>
    <s v="Supplies"/>
    <n v="7854.6"/>
    <n v="4.0999999999999996"/>
    <x v="7"/>
    <x v="1"/>
    <x v="5"/>
    <n v="7854.6"/>
    <n v="3827.4"/>
    <n v="0.67200000000000004"/>
    <n v="1"/>
  </r>
  <r>
    <x v="3108"/>
    <d v="2025-02-08T00:00:00"/>
    <d v="2025-02-08T14:24:00"/>
    <x v="1"/>
    <s v="18-35"/>
    <s v="Female"/>
    <x v="2"/>
    <s v="Respiratory"/>
    <x v="1"/>
    <n v="0.6"/>
    <s v="Yes"/>
    <n v="46"/>
    <x v="105"/>
    <x v="2"/>
    <n v="12"/>
    <n v="0"/>
    <n v="1537.48"/>
    <s v="Labor"/>
    <n v="837.62"/>
    <n v="4.3"/>
    <x v="13"/>
    <x v="1"/>
    <x v="5"/>
    <n v="837.62"/>
    <n v="699.86"/>
    <n v="0.54500000000000004"/>
    <n v="1"/>
  </r>
  <r>
    <x v="3109"/>
    <d v="2025-06-01T00:00:00"/>
    <d v="2025-06-03T02:24:00"/>
    <x v="1"/>
    <s v="18-35"/>
    <s v="Male"/>
    <x v="2"/>
    <s v="Injury"/>
    <x v="0"/>
    <n v="2.1"/>
    <s v="Yes"/>
    <n v="108"/>
    <x v="478"/>
    <x v="1"/>
    <n v="9.1"/>
    <n v="1.1000000000000001"/>
    <n v="2049.84"/>
    <s v="Labor"/>
    <n v="1123"/>
    <n v="3.5"/>
    <x v="4"/>
    <x v="1"/>
    <x v="4"/>
    <n v="1123"/>
    <n v="926.84"/>
    <n v="0.54800000000000004"/>
    <n v="1"/>
  </r>
  <r>
    <x v="3110"/>
    <d v="2025-10-07T00:00:00"/>
    <d v="2025-10-08T16:48:00"/>
    <x v="4"/>
    <s v="36-55"/>
    <s v="Female"/>
    <x v="1"/>
    <s v="Injury"/>
    <x v="0"/>
    <n v="1.7"/>
    <s v="Yes"/>
    <n v="70"/>
    <x v="131"/>
    <x v="1"/>
    <n v="12.9"/>
    <n v="0.9"/>
    <n v="13800.48"/>
    <s v="Supplies"/>
    <n v="8632.2000000000007"/>
    <n v="4.0999999999999996"/>
    <x v="8"/>
    <x v="1"/>
    <x v="1"/>
    <n v="8632.2000000000007"/>
    <n v="5168.28"/>
    <n v="0.625"/>
    <n v="1"/>
  </r>
  <r>
    <x v="3111"/>
    <d v="2025-01-31T00:00:00"/>
    <d v="2025-02-02T00:00:00"/>
    <x v="1"/>
    <s v="18-35"/>
    <s v="Female"/>
    <x v="1"/>
    <s v="Respiratory"/>
    <x v="2"/>
    <n v="2"/>
    <s v="No"/>
    <n v="37"/>
    <x v="71"/>
    <x v="1"/>
    <n v="8.1"/>
    <n v="0.1"/>
    <n v="2464.2199999999998"/>
    <s v="Supplies"/>
    <n v="1403.41"/>
    <n v="4"/>
    <x v="22"/>
    <x v="1"/>
    <x v="3"/>
    <n v="1403.41"/>
    <n v="1060.81"/>
    <n v="0.56999999999999995"/>
    <n v="0"/>
  </r>
  <r>
    <x v="3112"/>
    <d v="2025-09-02T00:00:00"/>
    <d v="2025-09-06T14:24:00"/>
    <x v="2"/>
    <s v="18-35"/>
    <s v="Male"/>
    <x v="0"/>
    <s v="General"/>
    <x v="1"/>
    <n v="4.5999999999999996"/>
    <s v="Yes"/>
    <n v="70"/>
    <x v="4"/>
    <x v="1"/>
    <n v="9"/>
    <n v="1"/>
    <n v="5091.76"/>
    <s v="Labor"/>
    <n v="3274.95"/>
    <n v="3.3"/>
    <x v="3"/>
    <x v="1"/>
    <x v="1"/>
    <n v="3274.95"/>
    <n v="1816.81"/>
    <n v="0.64300000000000002"/>
    <n v="1"/>
  </r>
  <r>
    <x v="3113"/>
    <d v="2026-02-16T00:00:00"/>
    <d v="2026-02-22T12:00:00"/>
    <x v="5"/>
    <s v="36-55"/>
    <s v="Male"/>
    <x v="0"/>
    <s v="Injury"/>
    <x v="0"/>
    <n v="6.5"/>
    <s v="Yes"/>
    <n v="51"/>
    <x v="716"/>
    <x v="0"/>
    <n v="9.4"/>
    <n v="1.4"/>
    <n v="24004.62"/>
    <s v="Supplies"/>
    <n v="19015.32"/>
    <n v="3.4"/>
    <x v="5"/>
    <x v="0"/>
    <x v="0"/>
    <n v="19015.32"/>
    <n v="4989.3"/>
    <n v="0.79200000000000004"/>
    <n v="1"/>
  </r>
  <r>
    <x v="3114"/>
    <d v="2025-11-07T00:00:00"/>
    <d v="2025-11-09T02:24:00"/>
    <x v="7"/>
    <s v="18-35"/>
    <s v="Female"/>
    <x v="0"/>
    <s v="Digestive"/>
    <x v="1"/>
    <n v="2.1"/>
    <s v="No"/>
    <n v="49"/>
    <x v="80"/>
    <x v="0"/>
    <n v="12.4"/>
    <n v="0.4"/>
    <n v="11886"/>
    <s v="Labor"/>
    <n v="7216.5"/>
    <n v="3.9"/>
    <x v="6"/>
    <x v="1"/>
    <x v="5"/>
    <n v="7216.5"/>
    <n v="4669.5"/>
    <n v="0.60699999999999998"/>
    <n v="0"/>
  </r>
  <r>
    <x v="3115"/>
    <d v="2026-03-04T00:00:00"/>
    <d v="2026-03-07T02:24:00"/>
    <x v="6"/>
    <s v="56+"/>
    <s v="Male"/>
    <x v="0"/>
    <s v="General"/>
    <x v="1"/>
    <n v="3.1"/>
    <s v="Yes"/>
    <n v="12"/>
    <x v="110"/>
    <x v="0"/>
    <n v="10.7"/>
    <n v="0.7"/>
    <n v="4724.3500000000004"/>
    <s v="Equipment"/>
    <n v="3004.38"/>
    <n v="4.7"/>
    <x v="15"/>
    <x v="0"/>
    <x v="2"/>
    <n v="3004.38"/>
    <n v="1719.97"/>
    <n v="0.63600000000000001"/>
    <n v="1"/>
  </r>
  <r>
    <x v="3116"/>
    <d v="2026-10-14T00:00:00"/>
    <d v="2026-10-14T16:48:00"/>
    <x v="0"/>
    <s v="0-17"/>
    <s v="Male"/>
    <x v="3"/>
    <s v="Neurological"/>
    <x v="1"/>
    <n v="0.7"/>
    <s v="No"/>
    <n v="34"/>
    <x v="385"/>
    <x v="1"/>
    <n v="12"/>
    <n v="0"/>
    <n v="7139.92"/>
    <s v="Equipment"/>
    <n v="4687.37"/>
    <n v="4.8"/>
    <x v="0"/>
    <x v="0"/>
    <x v="1"/>
    <n v="4687.37"/>
    <n v="2452.5500000000002"/>
    <n v="0.65700000000000003"/>
    <n v="0"/>
  </r>
  <r>
    <x v="3117"/>
    <d v="2026-11-05T00:00:00"/>
    <d v="2026-11-07T09:36:00"/>
    <x v="4"/>
    <s v="36-55"/>
    <s v="Female"/>
    <x v="0"/>
    <s v="Cardiac"/>
    <x v="0"/>
    <n v="2.4"/>
    <s v="Yes"/>
    <n v="56"/>
    <x v="329"/>
    <x v="1"/>
    <n v="10.5"/>
    <n v="0.5"/>
    <n v="15745.08"/>
    <s v="Labor"/>
    <n v="10517.44"/>
    <n v="3.8"/>
    <x v="18"/>
    <x v="0"/>
    <x v="3"/>
    <n v="10517.44"/>
    <n v="5227.6400000000003"/>
    <n v="0.66800000000000004"/>
    <n v="1"/>
  </r>
  <r>
    <x v="3118"/>
    <d v="2025-02-07T00:00:00"/>
    <d v="2025-02-13T00:00:00"/>
    <x v="5"/>
    <s v="36-55"/>
    <s v="Female"/>
    <x v="0"/>
    <s v="General"/>
    <x v="0"/>
    <n v="6"/>
    <s v="Yes"/>
    <n v="76"/>
    <x v="382"/>
    <x v="0"/>
    <n v="9.6"/>
    <n v="1.6"/>
    <n v="21646.1"/>
    <s v="Supplies"/>
    <n v="18010.68"/>
    <n v="3.4"/>
    <x v="13"/>
    <x v="1"/>
    <x v="3"/>
    <n v="18010.68"/>
    <n v="3635.42"/>
    <n v="0.83199999999999996"/>
    <n v="1"/>
  </r>
  <r>
    <x v="3119"/>
    <d v="2025-10-21T00:00:00"/>
    <d v="2025-10-24T02:24:00"/>
    <x v="2"/>
    <s v="36-55"/>
    <s v="Female"/>
    <x v="1"/>
    <s v="Injury"/>
    <x v="1"/>
    <n v="3.1"/>
    <s v="No"/>
    <n v="10"/>
    <x v="561"/>
    <x v="1"/>
    <n v="10.199999999999999"/>
    <n v="0.2"/>
    <n v="5252.1"/>
    <s v="Labor"/>
    <n v="3202.45"/>
    <n v="4.5"/>
    <x v="8"/>
    <x v="1"/>
    <x v="1"/>
    <n v="3202.45"/>
    <n v="2049.65"/>
    <n v="0.61"/>
    <n v="0"/>
  </r>
  <r>
    <x v="3120"/>
    <d v="2026-04-19T00:00:00"/>
    <d v="2026-04-19T14:24:00"/>
    <x v="1"/>
    <s v="18-35"/>
    <s v="Female"/>
    <x v="0"/>
    <s v="Injury"/>
    <x v="0"/>
    <n v="0.6"/>
    <s v="No"/>
    <n v="129"/>
    <x v="90"/>
    <x v="2"/>
    <n v="14.2"/>
    <n v="2.2000000000000002"/>
    <n v="1496.01"/>
    <s v="Equipment"/>
    <n v="855.53"/>
    <n v="3"/>
    <x v="12"/>
    <x v="0"/>
    <x v="6"/>
    <n v="855.53"/>
    <n v="640.48"/>
    <n v="0.57199999999999995"/>
    <n v="0"/>
  </r>
  <r>
    <x v="3121"/>
    <d v="2025-05-08T00:00:00"/>
    <d v="2025-05-09T14:24:00"/>
    <x v="2"/>
    <s v="0-17"/>
    <s v="Female"/>
    <x v="0"/>
    <s v="Cardiac"/>
    <x v="0"/>
    <n v="1.6"/>
    <s v="Yes"/>
    <n v="47"/>
    <x v="530"/>
    <x v="1"/>
    <n v="14.7"/>
    <n v="2.7"/>
    <n v="4531.18"/>
    <s v="Labor"/>
    <n v="2900.6"/>
    <n v="3.5"/>
    <x v="16"/>
    <x v="1"/>
    <x v="3"/>
    <n v="2900.6"/>
    <n v="1630.58"/>
    <n v="0.64"/>
    <n v="1"/>
  </r>
  <r>
    <x v="3122"/>
    <d v="2025-08-21T00:00:00"/>
    <d v="2025-08-23T19:12:00"/>
    <x v="6"/>
    <s v="56+"/>
    <s v="Male"/>
    <x v="2"/>
    <s v="Neurological"/>
    <x v="0"/>
    <n v="2.8"/>
    <s v="Yes"/>
    <n v="38"/>
    <x v="570"/>
    <x v="1"/>
    <n v="10.5"/>
    <n v="2.5"/>
    <n v="4985.5600000000004"/>
    <s v="Labor"/>
    <n v="2473.58"/>
    <n v="4.2"/>
    <x v="14"/>
    <x v="1"/>
    <x v="3"/>
    <n v="2473.58"/>
    <n v="2511.98"/>
    <n v="0.496"/>
    <n v="1"/>
  </r>
  <r>
    <x v="3123"/>
    <d v="2025-12-11T00:00:00"/>
    <d v="2025-12-12T16:48:00"/>
    <x v="3"/>
    <s v="18-35"/>
    <s v="Female"/>
    <x v="2"/>
    <s v="Neurological"/>
    <x v="1"/>
    <n v="1.7"/>
    <s v="No"/>
    <n v="49"/>
    <x v="664"/>
    <x v="1"/>
    <n v="8.8000000000000007"/>
    <n v="0.8"/>
    <n v="8113.14"/>
    <s v="Supplies"/>
    <n v="4761.1099999999997"/>
    <n v="4.2"/>
    <x v="7"/>
    <x v="1"/>
    <x v="3"/>
    <n v="4761.1099999999997"/>
    <n v="3352.03"/>
    <n v="0.58699999999999997"/>
    <n v="0"/>
  </r>
  <r>
    <x v="3124"/>
    <d v="2026-04-29T00:00:00"/>
    <d v="2026-04-29T19:12:00"/>
    <x v="1"/>
    <s v="36-55"/>
    <s v="Male"/>
    <x v="0"/>
    <s v="Neurological"/>
    <x v="0"/>
    <n v="0.8"/>
    <s v="Yes"/>
    <n v="88"/>
    <x v="649"/>
    <x v="1"/>
    <n v="9.6"/>
    <n v="1.6"/>
    <n v="1842.5"/>
    <s v="Labor"/>
    <n v="1097.5899999999999"/>
    <n v="3.3"/>
    <x v="12"/>
    <x v="0"/>
    <x v="1"/>
    <n v="1097.5899999999999"/>
    <n v="744.91"/>
    <n v="0.59599999999999997"/>
    <n v="1"/>
  </r>
  <r>
    <x v="3125"/>
    <d v="2026-03-06T00:00:00"/>
    <d v="2026-03-06T09:36:00"/>
    <x v="1"/>
    <s v="56+"/>
    <s v="Female"/>
    <x v="2"/>
    <s v="Digestive"/>
    <x v="0"/>
    <n v="0.4"/>
    <s v="Yes"/>
    <n v="102"/>
    <x v="647"/>
    <x v="0"/>
    <n v="10.4"/>
    <n v="2.4"/>
    <n v="1668.68"/>
    <s v="Labor"/>
    <n v="1039.8599999999999"/>
    <n v="3"/>
    <x v="15"/>
    <x v="0"/>
    <x v="3"/>
    <n v="1039.8599999999999"/>
    <n v="628.82000000000005"/>
    <n v="0.623"/>
    <n v="1"/>
  </r>
  <r>
    <x v="3126"/>
    <d v="2026-09-28T00:00:00"/>
    <d v="2026-10-02T14:24:00"/>
    <x v="4"/>
    <s v="36-55"/>
    <s v="Male"/>
    <x v="0"/>
    <s v="General"/>
    <x v="1"/>
    <n v="4.5999999999999996"/>
    <s v="No"/>
    <n v="44"/>
    <x v="639"/>
    <x v="0"/>
    <n v="9.9"/>
    <n v="1.9"/>
    <n v="15400.4"/>
    <s v="Labor"/>
    <n v="10387.01"/>
    <n v="3.5"/>
    <x v="19"/>
    <x v="0"/>
    <x v="0"/>
    <n v="10387.01"/>
    <n v="5013.3900000000003"/>
    <n v="0.67400000000000004"/>
    <n v="0"/>
  </r>
  <r>
    <x v="3127"/>
    <d v="2025-11-12T00:00:00"/>
    <d v="2025-11-15T00:00:00"/>
    <x v="3"/>
    <s v="18-35"/>
    <s v="Male"/>
    <x v="2"/>
    <s v="Injury"/>
    <x v="0"/>
    <n v="3"/>
    <s v="No"/>
    <n v="69"/>
    <x v="471"/>
    <x v="1"/>
    <n v="11.7"/>
    <n v="1.7"/>
    <n v="7968.09"/>
    <s v="Supplies"/>
    <n v="4164.58"/>
    <n v="4.0999999999999996"/>
    <x v="6"/>
    <x v="1"/>
    <x v="2"/>
    <n v="4164.58"/>
    <n v="3803.51"/>
    <n v="0.52300000000000002"/>
    <n v="0"/>
  </r>
  <r>
    <x v="3128"/>
    <d v="2026-12-01T00:00:00"/>
    <d v="2026-12-01T12:00:00"/>
    <x v="7"/>
    <s v="18-35"/>
    <s v="Male"/>
    <x v="0"/>
    <s v="General"/>
    <x v="0"/>
    <n v="0.5"/>
    <s v="No"/>
    <n v="56"/>
    <x v="124"/>
    <x v="2"/>
    <n v="15.1"/>
    <n v="3.1"/>
    <n v="9157.57"/>
    <s v="Supplies"/>
    <n v="5191.45"/>
    <n v="2.4"/>
    <x v="2"/>
    <x v="0"/>
    <x v="1"/>
    <n v="5191.45"/>
    <n v="3966.12"/>
    <n v="0.56699999999999995"/>
    <n v="0"/>
  </r>
  <r>
    <x v="3129"/>
    <d v="2026-04-28T00:00:00"/>
    <d v="2026-04-28T14:24:00"/>
    <x v="6"/>
    <s v="56+"/>
    <s v="Female"/>
    <x v="1"/>
    <s v="Injury"/>
    <x v="1"/>
    <n v="0.6"/>
    <s v="Yes"/>
    <n v="51"/>
    <x v="649"/>
    <x v="0"/>
    <n v="11.3"/>
    <n v="1.3"/>
    <n v="3160.44"/>
    <s v="Equipment"/>
    <n v="1719.72"/>
    <n v="4"/>
    <x v="12"/>
    <x v="0"/>
    <x v="1"/>
    <n v="1719.72"/>
    <n v="1440.72"/>
    <n v="0.54400000000000004"/>
    <n v="1"/>
  </r>
  <r>
    <x v="3130"/>
    <d v="2025-08-31T00:00:00"/>
    <d v="2025-09-10T00:00:00"/>
    <x v="4"/>
    <s v="36-55"/>
    <s v="Female"/>
    <x v="0"/>
    <s v="Neurological"/>
    <x v="0"/>
    <n v="10"/>
    <s v="Yes"/>
    <n v="94"/>
    <x v="479"/>
    <x v="1"/>
    <n v="10.1"/>
    <n v="2.1"/>
    <n v="20993.7"/>
    <s v="Labor"/>
    <n v="14160.13"/>
    <n v="3.3"/>
    <x v="14"/>
    <x v="1"/>
    <x v="4"/>
    <n v="14160.13"/>
    <n v="6833.57"/>
    <n v="0.67400000000000004"/>
    <n v="1"/>
  </r>
  <r>
    <x v="3131"/>
    <d v="2025-12-07T00:00:00"/>
    <d v="2025-12-08T16:48:00"/>
    <x v="2"/>
    <s v="36-55"/>
    <s v="Male"/>
    <x v="2"/>
    <s v="Injury"/>
    <x v="1"/>
    <n v="1.7"/>
    <s v="No"/>
    <n v="44"/>
    <x v="672"/>
    <x v="2"/>
    <n v="8.1999999999999993"/>
    <n v="0.2"/>
    <n v="4455.97"/>
    <s v="Supplies"/>
    <n v="2282.2800000000002"/>
    <n v="4.7"/>
    <x v="7"/>
    <x v="1"/>
    <x v="6"/>
    <n v="2282.2800000000002"/>
    <n v="2173.69"/>
    <n v="0.51200000000000001"/>
    <n v="0"/>
  </r>
  <r>
    <x v="3132"/>
    <d v="2026-11-26T00:00:00"/>
    <d v="2026-11-30T07:12:00"/>
    <x v="7"/>
    <s v="36-55"/>
    <s v="Male"/>
    <x v="2"/>
    <s v="General"/>
    <x v="0"/>
    <n v="4.3"/>
    <s v="Yes"/>
    <n v="89"/>
    <x v="549"/>
    <x v="2"/>
    <n v="10.4"/>
    <n v="2.4"/>
    <n v="12465.82"/>
    <s v="Labor"/>
    <n v="8782.74"/>
    <n v="3.3"/>
    <x v="18"/>
    <x v="0"/>
    <x v="3"/>
    <n v="8782.74"/>
    <n v="3683.08"/>
    <n v="0.70499999999999996"/>
    <n v="1"/>
  </r>
  <r>
    <x v="3133"/>
    <d v="2025-01-03T00:00:00"/>
    <d v="2025-01-03T12:00:00"/>
    <x v="1"/>
    <s v="56+"/>
    <s v="Female"/>
    <x v="0"/>
    <s v="Infection"/>
    <x v="0"/>
    <n v="0.5"/>
    <s v="Yes"/>
    <n v="105"/>
    <x v="492"/>
    <x v="0"/>
    <n v="9.1"/>
    <n v="1.1000000000000001"/>
    <n v="1627.44"/>
    <s v="Supplies"/>
    <n v="974.47"/>
    <n v="3.5"/>
    <x v="22"/>
    <x v="1"/>
    <x v="3"/>
    <n v="974.47"/>
    <n v="652.97"/>
    <n v="0.59899999999999998"/>
    <n v="1"/>
  </r>
  <r>
    <x v="3134"/>
    <d v="2025-10-02T00:00:00"/>
    <d v="2025-10-10T07:12:00"/>
    <x v="7"/>
    <s v="56+"/>
    <s v="Female"/>
    <x v="0"/>
    <s v="General"/>
    <x v="1"/>
    <n v="8.3000000000000007"/>
    <s v="Yes"/>
    <n v="48"/>
    <x v="123"/>
    <x v="0"/>
    <n v="12.9"/>
    <n v="0.9"/>
    <n v="15146.77"/>
    <s v="Labor"/>
    <n v="9650.66"/>
    <n v="3.8"/>
    <x v="8"/>
    <x v="1"/>
    <x v="3"/>
    <n v="9650.66"/>
    <n v="5496.11"/>
    <n v="0.63700000000000001"/>
    <n v="1"/>
  </r>
  <r>
    <x v="3135"/>
    <d v="2026-10-16T00:00:00"/>
    <d v="2026-10-17T09:36:00"/>
    <x v="5"/>
    <s v="18-35"/>
    <s v="Female"/>
    <x v="1"/>
    <s v="Injury"/>
    <x v="2"/>
    <n v="1.4"/>
    <s v="Yes"/>
    <n v="23"/>
    <x v="715"/>
    <x v="0"/>
    <n v="8"/>
    <n v="0"/>
    <n v="16796.099999999999"/>
    <s v="Labor"/>
    <n v="11918.68"/>
    <n v="4.5"/>
    <x v="0"/>
    <x v="0"/>
    <x v="3"/>
    <n v="11918.68"/>
    <n v="4877.42"/>
    <n v="0.71"/>
    <n v="1"/>
  </r>
  <r>
    <x v="3136"/>
    <d v="2025-09-07T00:00:00"/>
    <d v="2025-09-15T00:00:00"/>
    <x v="0"/>
    <s v="36-55"/>
    <s v="Male"/>
    <x v="0"/>
    <s v="Digestive"/>
    <x v="0"/>
    <n v="8"/>
    <s v="Yes"/>
    <n v="67"/>
    <x v="681"/>
    <x v="0"/>
    <n v="11.1"/>
    <n v="1.1000000000000001"/>
    <n v="10598.49"/>
    <s v="Supplies"/>
    <n v="5759.23"/>
    <n v="3.5"/>
    <x v="3"/>
    <x v="1"/>
    <x v="4"/>
    <n v="5759.23"/>
    <n v="4839.26"/>
    <n v="0.54300000000000004"/>
    <n v="1"/>
  </r>
  <r>
    <x v="3137"/>
    <d v="2026-09-18T00:00:00"/>
    <d v="2026-09-22T02:24:00"/>
    <x v="0"/>
    <s v="36-55"/>
    <s v="Male"/>
    <x v="1"/>
    <s v="Neurological"/>
    <x v="1"/>
    <n v="4.0999999999999996"/>
    <s v="No"/>
    <n v="42"/>
    <x v="142"/>
    <x v="0"/>
    <n v="9.6"/>
    <n v="1.6"/>
    <n v="12339.74"/>
    <s v="Labor"/>
    <n v="7841.27"/>
    <n v="3.6"/>
    <x v="19"/>
    <x v="0"/>
    <x v="3"/>
    <n v="7841.27"/>
    <n v="4498.47"/>
    <n v="0.63500000000000001"/>
    <n v="0"/>
  </r>
  <r>
    <x v="3138"/>
    <d v="2026-08-24T00:00:00"/>
    <d v="2026-08-30T00:00:00"/>
    <x v="0"/>
    <s v="0-17"/>
    <s v="Female"/>
    <x v="0"/>
    <s v="General"/>
    <x v="0"/>
    <n v="6"/>
    <s v="No"/>
    <n v="83"/>
    <x v="440"/>
    <x v="0"/>
    <n v="12.3"/>
    <n v="0.3"/>
    <n v="9621.06"/>
    <s v="Labor"/>
    <n v="6493.2"/>
    <n v="4"/>
    <x v="21"/>
    <x v="0"/>
    <x v="0"/>
    <n v="6493.2"/>
    <n v="3127.86"/>
    <n v="0.67500000000000004"/>
    <n v="0"/>
  </r>
  <r>
    <x v="3139"/>
    <d v="2026-01-22T00:00:00"/>
    <d v="2026-01-26T09:36:00"/>
    <x v="6"/>
    <s v="56+"/>
    <s v="Male"/>
    <x v="1"/>
    <s v="Respiratory"/>
    <x v="0"/>
    <n v="4.4000000000000004"/>
    <s v="Yes"/>
    <n v="78"/>
    <x v="245"/>
    <x v="1"/>
    <n v="10.199999999999999"/>
    <n v="2.2000000000000002"/>
    <n v="3259.03"/>
    <s v="Supplies"/>
    <n v="1827.68"/>
    <n v="3.4"/>
    <x v="9"/>
    <x v="0"/>
    <x v="3"/>
    <n v="1827.68"/>
    <n v="1431.35"/>
    <n v="0.56100000000000005"/>
    <n v="1"/>
  </r>
  <r>
    <x v="3140"/>
    <d v="2025-07-22T00:00:00"/>
    <d v="2025-07-27T07:12:00"/>
    <x v="4"/>
    <s v="0-17"/>
    <s v="Male"/>
    <x v="3"/>
    <s v="Neurological"/>
    <x v="0"/>
    <n v="5.3"/>
    <s v="Yes"/>
    <n v="95"/>
    <x v="355"/>
    <x v="0"/>
    <n v="12.6"/>
    <n v="0.6"/>
    <n v="18799.740000000002"/>
    <s v="Supplies"/>
    <n v="13613.82"/>
    <n v="3.4"/>
    <x v="20"/>
    <x v="1"/>
    <x v="0"/>
    <n v="13613.82"/>
    <n v="5185.92"/>
    <n v="0.72399999999999998"/>
    <n v="1"/>
  </r>
  <r>
    <x v="3141"/>
    <d v="2026-01-17T00:00:00"/>
    <d v="2026-01-27T04:48:00"/>
    <x v="3"/>
    <s v="36-55"/>
    <s v="Male"/>
    <x v="0"/>
    <s v="Respiratory"/>
    <x v="2"/>
    <n v="10.199999999999999"/>
    <s v="Yes"/>
    <n v="60"/>
    <x v="239"/>
    <x v="1"/>
    <n v="10"/>
    <n v="0"/>
    <n v="12588.15"/>
    <s v="Labor"/>
    <n v="7505.82"/>
    <n v="3.8"/>
    <x v="9"/>
    <x v="0"/>
    <x v="5"/>
    <n v="7505.82"/>
    <n v="5082.33"/>
    <n v="0.59599999999999997"/>
    <n v="1"/>
  </r>
  <r>
    <x v="3142"/>
    <d v="2025-01-21T00:00:00"/>
    <d v="2025-01-23T09:36:00"/>
    <x v="1"/>
    <s v="18-35"/>
    <s v="Female"/>
    <x v="2"/>
    <s v="Injury"/>
    <x v="0"/>
    <n v="2.4"/>
    <s v="Yes"/>
    <n v="80"/>
    <x v="646"/>
    <x v="0"/>
    <n v="9.3000000000000007"/>
    <n v="1.3"/>
    <n v="1484.47"/>
    <s v="Labor"/>
    <n v="922.99"/>
    <n v="3.1"/>
    <x v="22"/>
    <x v="1"/>
    <x v="1"/>
    <n v="922.99"/>
    <n v="561.48"/>
    <n v="0.622"/>
    <n v="1"/>
  </r>
  <r>
    <x v="3143"/>
    <d v="2025-09-25T00:00:00"/>
    <d v="2025-09-26T14:24:00"/>
    <x v="1"/>
    <s v="18-35"/>
    <s v="Other"/>
    <x v="2"/>
    <s v="Injury"/>
    <x v="0"/>
    <n v="1.6"/>
    <s v="Yes"/>
    <n v="109"/>
    <x v="463"/>
    <x v="0"/>
    <n v="8"/>
    <n v="0"/>
    <n v="2569.46"/>
    <s v="Supplies"/>
    <n v="1473.22"/>
    <n v="3.8"/>
    <x v="3"/>
    <x v="1"/>
    <x v="3"/>
    <n v="1473.22"/>
    <n v="1096.24"/>
    <n v="0.57299999999999995"/>
    <n v="1"/>
  </r>
  <r>
    <x v="3144"/>
    <d v="2025-02-27T00:00:00"/>
    <d v="2025-03-06T16:48:00"/>
    <x v="0"/>
    <s v="36-55"/>
    <s v="Female"/>
    <x v="1"/>
    <s v="Digestive"/>
    <x v="1"/>
    <n v="7.7"/>
    <s v="Yes"/>
    <n v="48"/>
    <x v="554"/>
    <x v="0"/>
    <n v="12"/>
    <n v="0"/>
    <n v="12810.69"/>
    <s v="Labor"/>
    <n v="8362.32"/>
    <n v="3.8"/>
    <x v="13"/>
    <x v="1"/>
    <x v="2"/>
    <n v="8362.32"/>
    <n v="4448.37"/>
    <n v="0.65300000000000002"/>
    <n v="1"/>
  </r>
  <r>
    <x v="3145"/>
    <d v="2026-03-10T00:00:00"/>
    <d v="2026-03-16T02:24:00"/>
    <x v="5"/>
    <s v="56+"/>
    <s v="Female"/>
    <x v="0"/>
    <s v="Respiratory"/>
    <x v="0"/>
    <n v="6.1"/>
    <s v="No"/>
    <n v="53"/>
    <x v="702"/>
    <x v="1"/>
    <n v="10"/>
    <n v="2"/>
    <n v="29647.14"/>
    <s v="Equipment"/>
    <n v="22890.19"/>
    <n v="3"/>
    <x v="15"/>
    <x v="0"/>
    <x v="1"/>
    <n v="22890.19"/>
    <n v="6756.95"/>
    <n v="0.77200000000000002"/>
    <n v="0"/>
  </r>
  <r>
    <x v="3146"/>
    <d v="2025-11-22T00:00:00"/>
    <d v="2025-11-23T16:48:00"/>
    <x v="7"/>
    <s v="36-55"/>
    <s v="Female"/>
    <x v="2"/>
    <s v="General"/>
    <x v="0"/>
    <n v="1.7"/>
    <s v="Yes"/>
    <n v="80"/>
    <x v="604"/>
    <x v="0"/>
    <n v="14.4"/>
    <n v="2.4"/>
    <n v="8389.0400000000009"/>
    <s v="Labor"/>
    <n v="4657.3900000000003"/>
    <n v="3.3"/>
    <x v="6"/>
    <x v="1"/>
    <x v="5"/>
    <n v="4657.3900000000003"/>
    <n v="3731.65"/>
    <n v="0.55500000000000005"/>
    <n v="1"/>
  </r>
  <r>
    <x v="3147"/>
    <d v="2025-12-14T00:00:00"/>
    <d v="2025-12-31T14:24:00"/>
    <x v="4"/>
    <s v="18-35"/>
    <s v="Male"/>
    <x v="2"/>
    <s v="Neurological"/>
    <x v="0"/>
    <n v="17.600000000000001"/>
    <s v="Yes"/>
    <n v="64"/>
    <x v="372"/>
    <x v="2"/>
    <n v="11.6"/>
    <n v="1.6"/>
    <n v="26744.34"/>
    <s v="Labor"/>
    <n v="18689.990000000002"/>
    <n v="3.2"/>
    <x v="7"/>
    <x v="1"/>
    <x v="6"/>
    <n v="18689.990000000002"/>
    <n v="8054.35"/>
    <n v="0.69899999999999995"/>
    <n v="1"/>
  </r>
  <r>
    <x v="3148"/>
    <d v="2026-02-26T00:00:00"/>
    <d v="2026-03-02T16:48:00"/>
    <x v="4"/>
    <s v="36-55"/>
    <s v="Female"/>
    <x v="0"/>
    <s v="Cardiac"/>
    <x v="2"/>
    <n v="4.7"/>
    <s v="Yes"/>
    <n v="63"/>
    <x v="177"/>
    <x v="1"/>
    <n v="9.6"/>
    <n v="1.6"/>
    <n v="15462.38"/>
    <s v="Labor"/>
    <n v="11183.3"/>
    <n v="3.9"/>
    <x v="5"/>
    <x v="0"/>
    <x v="3"/>
    <n v="11183.3"/>
    <n v="4279.08"/>
    <n v="0.72299999999999998"/>
    <n v="1"/>
  </r>
  <r>
    <x v="3149"/>
    <d v="2025-09-04T00:00:00"/>
    <d v="2025-09-08T04:48:00"/>
    <x v="7"/>
    <s v="18-35"/>
    <s v="Male"/>
    <x v="0"/>
    <s v="General"/>
    <x v="0"/>
    <n v="4.2"/>
    <s v="No"/>
    <n v="74"/>
    <x v="544"/>
    <x v="0"/>
    <n v="10.9"/>
    <n v="0.9"/>
    <n v="10016.39"/>
    <s v="Supplies"/>
    <n v="7526.55"/>
    <n v="3.4"/>
    <x v="3"/>
    <x v="1"/>
    <x v="2"/>
    <n v="7526.55"/>
    <n v="2489.84"/>
    <n v="0.751"/>
    <n v="0"/>
  </r>
  <r>
    <x v="3150"/>
    <d v="2025-05-27T00:00:00"/>
    <d v="2025-05-27T09:36:00"/>
    <x v="1"/>
    <s v="0-17"/>
    <s v="Female"/>
    <x v="0"/>
    <s v="Cardiac"/>
    <x v="2"/>
    <n v="0.4"/>
    <s v="Yes"/>
    <n v="93"/>
    <x v="339"/>
    <x v="1"/>
    <n v="8.1999999999999993"/>
    <n v="0.2"/>
    <n v="2017.53"/>
    <s v="Supplies"/>
    <n v="1178.78"/>
    <n v="3.4"/>
    <x v="16"/>
    <x v="1"/>
    <x v="1"/>
    <n v="1178.78"/>
    <n v="838.75"/>
    <n v="0.58399999999999996"/>
    <n v="1"/>
  </r>
  <r>
    <x v="3151"/>
    <d v="2025-10-07T00:00:00"/>
    <d v="2025-10-09T12:00:00"/>
    <x v="1"/>
    <s v="0-17"/>
    <s v="Female"/>
    <x v="1"/>
    <s v="Neurological"/>
    <x v="0"/>
    <n v="2.5"/>
    <s v="Yes"/>
    <n v="91"/>
    <x v="359"/>
    <x v="0"/>
    <n v="8.5"/>
    <n v="0.5"/>
    <n v="2493.42"/>
    <s v="Supplies"/>
    <n v="1132.1300000000001"/>
    <n v="3.6"/>
    <x v="8"/>
    <x v="1"/>
    <x v="0"/>
    <n v="1132.1300000000001"/>
    <n v="1361.29"/>
    <n v="0.45400000000000001"/>
    <n v="1"/>
  </r>
  <r>
    <x v="3152"/>
    <d v="2025-05-01T00:00:00"/>
    <d v="2025-05-04T09:36:00"/>
    <x v="2"/>
    <s v="0-17"/>
    <s v="Female"/>
    <x v="0"/>
    <s v="Injury"/>
    <x v="0"/>
    <n v="3.4"/>
    <s v="Yes"/>
    <n v="64"/>
    <x v="425"/>
    <x v="1"/>
    <n v="10.5"/>
    <n v="0.5"/>
    <n v="6408.95"/>
    <s v="Labor"/>
    <n v="3096.48"/>
    <n v="3.6"/>
    <x v="16"/>
    <x v="1"/>
    <x v="2"/>
    <n v="3096.48"/>
    <n v="3312.47"/>
    <n v="0.48299999999999998"/>
    <n v="1"/>
  </r>
  <r>
    <x v="3153"/>
    <d v="2025-05-28T00:00:00"/>
    <d v="2025-05-29T12:00:00"/>
    <x v="1"/>
    <s v="36-55"/>
    <s v="Female"/>
    <x v="2"/>
    <s v="Respiratory"/>
    <x v="2"/>
    <n v="1.5"/>
    <s v="Yes"/>
    <n v="78"/>
    <x v="125"/>
    <x v="2"/>
    <n v="8.9"/>
    <n v="0.9"/>
    <n v="1957.82"/>
    <s v="Labor"/>
    <n v="1031.32"/>
    <n v="3.2"/>
    <x v="16"/>
    <x v="1"/>
    <x v="2"/>
    <n v="1031.32"/>
    <n v="926.5"/>
    <n v="0.52700000000000002"/>
    <n v="1"/>
  </r>
  <r>
    <x v="3154"/>
    <d v="2025-03-03T00:00:00"/>
    <d v="2025-03-06T02:24:00"/>
    <x v="6"/>
    <s v="36-55"/>
    <s v="Female"/>
    <x v="0"/>
    <s v="General"/>
    <x v="1"/>
    <n v="3.1"/>
    <s v="Yes"/>
    <n v="26"/>
    <x v="289"/>
    <x v="1"/>
    <n v="12.3"/>
    <n v="0.3"/>
    <n v="4758.2"/>
    <s v="Equipment"/>
    <n v="3078.3"/>
    <n v="4.2"/>
    <x v="23"/>
    <x v="1"/>
    <x v="4"/>
    <n v="3078.3"/>
    <n v="1679.9"/>
    <n v="0.64700000000000002"/>
    <n v="1"/>
  </r>
  <r>
    <x v="3155"/>
    <d v="2026-03-08T00:00:00"/>
    <d v="2026-03-10T02:24:00"/>
    <x v="3"/>
    <s v="18-35"/>
    <s v="Female"/>
    <x v="0"/>
    <s v="Respiratory"/>
    <x v="0"/>
    <n v="2.1"/>
    <s v="No"/>
    <n v="65"/>
    <x v="697"/>
    <x v="1"/>
    <n v="11.9"/>
    <n v="1.9"/>
    <n v="7171.25"/>
    <s v="Labor"/>
    <n v="5247.96"/>
    <n v="4"/>
    <x v="15"/>
    <x v="0"/>
    <x v="6"/>
    <n v="5247.96"/>
    <n v="1923.29"/>
    <n v="0.73199999999999998"/>
    <n v="0"/>
  </r>
  <r>
    <x v="3156"/>
    <d v="2025-05-13T00:00:00"/>
    <d v="2025-05-19T14:24:00"/>
    <x v="2"/>
    <s v="56+"/>
    <s v="Male"/>
    <x v="2"/>
    <s v="Neurological"/>
    <x v="0"/>
    <n v="6.6"/>
    <s v="Yes"/>
    <n v="55"/>
    <x v="446"/>
    <x v="2"/>
    <n v="8.8000000000000007"/>
    <n v="0.8"/>
    <n v="7084.65"/>
    <s v="Labor"/>
    <n v="4007.17"/>
    <n v="3.8"/>
    <x v="16"/>
    <x v="1"/>
    <x v="1"/>
    <n v="4007.17"/>
    <n v="3077.48"/>
    <n v="0.56599999999999995"/>
    <n v="1"/>
  </r>
  <r>
    <x v="3157"/>
    <d v="2026-03-26T00:00:00"/>
    <d v="2026-03-27T09:36:00"/>
    <x v="1"/>
    <s v="0-17"/>
    <s v="Female"/>
    <x v="1"/>
    <s v="Neurological"/>
    <x v="0"/>
    <n v="1.4"/>
    <s v="Yes"/>
    <n v="98"/>
    <x v="116"/>
    <x v="2"/>
    <n v="14.5"/>
    <n v="2.5"/>
    <n v="2002.19"/>
    <s v="Labor"/>
    <n v="1167.67"/>
    <n v="2.9"/>
    <x v="15"/>
    <x v="0"/>
    <x v="2"/>
    <n v="1167.67"/>
    <n v="834.52"/>
    <n v="0.58299999999999996"/>
    <n v="1"/>
  </r>
  <r>
    <x v="3158"/>
    <d v="2025-02-02T00:00:00"/>
    <d v="2025-02-02T07:12:00"/>
    <x v="6"/>
    <s v="56+"/>
    <s v="Male"/>
    <x v="2"/>
    <s v="Infection"/>
    <x v="1"/>
    <n v="0.3"/>
    <s v="No"/>
    <n v="66"/>
    <x v="488"/>
    <x v="1"/>
    <n v="8.8000000000000007"/>
    <n v="0.8"/>
    <n v="4273.58"/>
    <s v="Labor"/>
    <n v="1774.07"/>
    <n v="3.7"/>
    <x v="13"/>
    <x v="1"/>
    <x v="6"/>
    <n v="1774.07"/>
    <n v="2499.5100000000002"/>
    <n v="0.41499999999999998"/>
    <n v="0"/>
  </r>
  <r>
    <x v="3159"/>
    <d v="2026-03-13T00:00:00"/>
    <d v="2026-03-20T04:48:00"/>
    <x v="3"/>
    <s v="36-55"/>
    <s v="Female"/>
    <x v="1"/>
    <s v="Digestive"/>
    <x v="1"/>
    <n v="7.2"/>
    <s v="No"/>
    <n v="48"/>
    <x v="78"/>
    <x v="1"/>
    <n v="9"/>
    <n v="1"/>
    <n v="13730.92"/>
    <s v="Labor"/>
    <n v="8775.18"/>
    <n v="4"/>
    <x v="15"/>
    <x v="0"/>
    <x v="5"/>
    <n v="8775.18"/>
    <n v="4955.74"/>
    <n v="0.63900000000000001"/>
    <n v="0"/>
  </r>
  <r>
    <x v="3160"/>
    <d v="2026-03-17T00:00:00"/>
    <d v="2026-03-20T14:24:00"/>
    <x v="0"/>
    <s v="0-17"/>
    <s v="Male"/>
    <x v="2"/>
    <s v="Respiratory"/>
    <x v="0"/>
    <n v="3.6"/>
    <s v="No"/>
    <n v="89"/>
    <x v="498"/>
    <x v="0"/>
    <n v="8.3000000000000007"/>
    <n v="0.3"/>
    <n v="10658.16"/>
    <s v="Supplies"/>
    <n v="6800.6"/>
    <n v="3.9"/>
    <x v="15"/>
    <x v="0"/>
    <x v="0"/>
    <n v="6800.6"/>
    <n v="3857.56"/>
    <n v="0.63800000000000001"/>
    <n v="0"/>
  </r>
  <r>
    <x v="3161"/>
    <d v="2026-01-23T00:00:00"/>
    <d v="2026-01-25T19:12:00"/>
    <x v="4"/>
    <s v="56+"/>
    <s v="Male"/>
    <x v="1"/>
    <s v="Digestive"/>
    <x v="2"/>
    <n v="2.8"/>
    <s v="Yes"/>
    <n v="61"/>
    <x v="245"/>
    <x v="2"/>
    <n v="13"/>
    <n v="1"/>
    <n v="14516.58"/>
    <s v="Supplies"/>
    <n v="9363.17"/>
    <n v="3.8"/>
    <x v="9"/>
    <x v="0"/>
    <x v="3"/>
    <n v="9363.17"/>
    <n v="5153.41"/>
    <n v="0.64500000000000002"/>
    <n v="1"/>
  </r>
  <r>
    <x v="3162"/>
    <d v="2025-11-06T00:00:00"/>
    <d v="2025-11-06T07:12:00"/>
    <x v="1"/>
    <s v="18-35"/>
    <s v="Female"/>
    <x v="2"/>
    <s v="Infection"/>
    <x v="0"/>
    <n v="0.3"/>
    <s v="Yes"/>
    <n v="94"/>
    <x v="480"/>
    <x v="0"/>
    <n v="13"/>
    <n v="1"/>
    <n v="2406.81"/>
    <s v="Labor"/>
    <n v="1256.8"/>
    <n v="3.8"/>
    <x v="6"/>
    <x v="1"/>
    <x v="2"/>
    <n v="1256.8"/>
    <n v="1150.01"/>
    <n v="0.52200000000000002"/>
    <n v="1"/>
  </r>
  <r>
    <x v="3163"/>
    <d v="2025-05-19T00:00:00"/>
    <d v="2025-05-22T09:36:00"/>
    <x v="4"/>
    <s v="36-55"/>
    <s v="Male"/>
    <x v="3"/>
    <s v="Injury"/>
    <x v="0"/>
    <n v="3.4"/>
    <s v="Yes"/>
    <n v="85"/>
    <x v="679"/>
    <x v="0"/>
    <n v="9.6999999999999993"/>
    <n v="1.7"/>
    <n v="13086.51"/>
    <s v="Equipment"/>
    <n v="8360.39"/>
    <n v="3.6"/>
    <x v="16"/>
    <x v="1"/>
    <x v="0"/>
    <n v="8360.39"/>
    <n v="4726.12"/>
    <n v="0.63900000000000001"/>
    <n v="1"/>
  </r>
  <r>
    <x v="3164"/>
    <d v="2026-05-14T00:00:00"/>
    <d v="2026-05-16T00:00:00"/>
    <x v="2"/>
    <s v="18-35"/>
    <s v="Male"/>
    <x v="2"/>
    <s v="Respiratory"/>
    <x v="0"/>
    <n v="2"/>
    <s v="Yes"/>
    <n v="79"/>
    <x v="433"/>
    <x v="0"/>
    <n v="11.4"/>
    <n v="1.4"/>
    <n v="3332.23"/>
    <s v="Labor"/>
    <n v="1697.06"/>
    <n v="3.5"/>
    <x v="11"/>
    <x v="0"/>
    <x v="2"/>
    <n v="1697.06"/>
    <n v="1635.17"/>
    <n v="0.50900000000000001"/>
    <n v="1"/>
  </r>
  <r>
    <x v="3165"/>
    <d v="2026-09-07T00:00:00"/>
    <d v="2026-09-15T07:12:00"/>
    <x v="0"/>
    <s v="56+"/>
    <s v="Female"/>
    <x v="2"/>
    <s v="Digestive"/>
    <x v="1"/>
    <n v="8.3000000000000007"/>
    <s v="Yes"/>
    <n v="54"/>
    <x v="66"/>
    <x v="0"/>
    <n v="8.6999999999999993"/>
    <n v="0.7"/>
    <n v="12764.46"/>
    <s v="Supplies"/>
    <n v="7382.38"/>
    <n v="4"/>
    <x v="19"/>
    <x v="0"/>
    <x v="0"/>
    <n v="7382.38"/>
    <n v="5382.08"/>
    <n v="0.57799999999999996"/>
    <n v="1"/>
  </r>
  <r>
    <x v="3166"/>
    <d v="2025-12-28T00:00:00"/>
    <d v="2025-12-29T21:36:00"/>
    <x v="2"/>
    <s v="36-55"/>
    <s v="Female"/>
    <x v="2"/>
    <s v="Neurological"/>
    <x v="0"/>
    <n v="1.9"/>
    <s v="Yes"/>
    <n v="62"/>
    <x v="656"/>
    <x v="1"/>
    <n v="10.6"/>
    <n v="2.6"/>
    <n v="4649.82"/>
    <s v="Labor"/>
    <n v="2388.9"/>
    <n v="4.4000000000000004"/>
    <x v="7"/>
    <x v="1"/>
    <x v="6"/>
    <n v="2388.9"/>
    <n v="2260.92"/>
    <n v="0.51400000000000001"/>
    <n v="1"/>
  </r>
  <r>
    <x v="3167"/>
    <d v="2025-03-23T00:00:00"/>
    <d v="2025-03-23T14:24:00"/>
    <x v="6"/>
    <s v="18-35"/>
    <s v="Male"/>
    <x v="0"/>
    <s v="Neurological"/>
    <x v="1"/>
    <n v="0.6"/>
    <s v="Yes"/>
    <n v="31"/>
    <x v="636"/>
    <x v="1"/>
    <n v="12.9"/>
    <n v="0.9"/>
    <n v="3996.46"/>
    <s v="Labor"/>
    <n v="2034.13"/>
    <n v="4.3"/>
    <x v="23"/>
    <x v="1"/>
    <x v="4"/>
    <n v="2034.13"/>
    <n v="1962.33"/>
    <n v="0.50900000000000001"/>
    <n v="1"/>
  </r>
  <r>
    <x v="3168"/>
    <d v="2026-10-17T00:00:00"/>
    <d v="2026-10-18T12:00:00"/>
    <x v="1"/>
    <s v="0-17"/>
    <s v="Female"/>
    <x v="0"/>
    <s v="Injury"/>
    <x v="2"/>
    <n v="1.5"/>
    <s v="Yes"/>
    <n v="57"/>
    <x v="653"/>
    <x v="2"/>
    <n v="9.9"/>
    <n v="1.9"/>
    <n v="2442.88"/>
    <s v="Supplies"/>
    <n v="1247.56"/>
    <n v="4"/>
    <x v="0"/>
    <x v="0"/>
    <x v="5"/>
    <n v="1247.56"/>
    <n v="1195.32"/>
    <n v="0.51100000000000001"/>
    <n v="1"/>
  </r>
  <r>
    <x v="3169"/>
    <d v="2026-01-06T00:00:00"/>
    <d v="2026-01-12T09:36:00"/>
    <x v="2"/>
    <s v="56+"/>
    <s v="Female"/>
    <x v="0"/>
    <s v="Digestive"/>
    <x v="1"/>
    <n v="6.4"/>
    <s v="Yes"/>
    <n v="59"/>
    <x v="46"/>
    <x v="1"/>
    <n v="8.5"/>
    <n v="0.5"/>
    <n v="6851.16"/>
    <s v="Supplies"/>
    <n v="4279.3999999999996"/>
    <n v="4.8"/>
    <x v="9"/>
    <x v="0"/>
    <x v="1"/>
    <n v="4279.3999999999996"/>
    <n v="2571.7600000000002"/>
    <n v="0.625"/>
    <n v="1"/>
  </r>
  <r>
    <x v="3170"/>
    <d v="2025-08-30T00:00:00"/>
    <d v="2025-09-01T21:36:00"/>
    <x v="3"/>
    <s v="18-35"/>
    <s v="Female"/>
    <x v="1"/>
    <s v="Digestive"/>
    <x v="1"/>
    <n v="2.9"/>
    <s v="No"/>
    <n v="42"/>
    <x v="416"/>
    <x v="2"/>
    <n v="10.7"/>
    <n v="0.7"/>
    <n v="9683.2099999999991"/>
    <s v="Labor"/>
    <n v="5141.88"/>
    <n v="3.6"/>
    <x v="14"/>
    <x v="1"/>
    <x v="6"/>
    <n v="5141.88"/>
    <n v="4541.33"/>
    <n v="0.53100000000000003"/>
    <n v="0"/>
  </r>
  <r>
    <x v="3171"/>
    <d v="2025-04-27T00:00:00"/>
    <d v="2025-05-06T04:48:00"/>
    <x v="2"/>
    <s v="18-35"/>
    <s v="Female"/>
    <x v="0"/>
    <s v="Cardiac"/>
    <x v="0"/>
    <n v="9.1999999999999993"/>
    <s v="Yes"/>
    <n v="91"/>
    <x v="275"/>
    <x v="1"/>
    <n v="12.8"/>
    <n v="2.8"/>
    <n v="7468.52"/>
    <s v="Supplies"/>
    <n v="4382.99"/>
    <n v="2.9"/>
    <x v="10"/>
    <x v="1"/>
    <x v="6"/>
    <n v="4382.99"/>
    <n v="3085.53"/>
    <n v="0.58699999999999997"/>
    <n v="1"/>
  </r>
  <r>
    <x v="3172"/>
    <d v="2025-07-28T00:00:00"/>
    <d v="2025-07-31T21:36:00"/>
    <x v="6"/>
    <s v="36-55"/>
    <s v="Male"/>
    <x v="0"/>
    <s v="Infection"/>
    <x v="1"/>
    <n v="3.9"/>
    <s v="Yes"/>
    <n v="39"/>
    <x v="559"/>
    <x v="2"/>
    <n v="12"/>
    <n v="0"/>
    <n v="5423.12"/>
    <s v="Supplies"/>
    <n v="2735.87"/>
    <n v="4"/>
    <x v="20"/>
    <x v="1"/>
    <x v="0"/>
    <n v="2735.87"/>
    <n v="2687.25"/>
    <n v="0.504"/>
    <n v="1"/>
  </r>
  <r>
    <x v="3173"/>
    <d v="2025-12-08T00:00:00"/>
    <d v="2025-12-22T07:12:00"/>
    <x v="5"/>
    <s v="56+"/>
    <s v="Male"/>
    <x v="3"/>
    <s v="Neurological"/>
    <x v="0"/>
    <n v="14.3"/>
    <s v="Yes"/>
    <n v="75"/>
    <x v="401"/>
    <x v="0"/>
    <n v="9.6"/>
    <n v="1.6"/>
    <n v="42761.87"/>
    <s v="Equipment"/>
    <n v="28087.52"/>
    <n v="2.9"/>
    <x v="7"/>
    <x v="1"/>
    <x v="0"/>
    <n v="28087.52"/>
    <n v="14674.35"/>
    <n v="0.65700000000000003"/>
    <n v="1"/>
  </r>
  <r>
    <x v="3174"/>
    <d v="2026-06-09T00:00:00"/>
    <d v="2026-06-14T09:36:00"/>
    <x v="0"/>
    <s v="18-35"/>
    <s v="Male"/>
    <x v="2"/>
    <s v="Digestive"/>
    <x v="2"/>
    <n v="5.4"/>
    <s v="No"/>
    <n v="51"/>
    <x v="587"/>
    <x v="2"/>
    <n v="11.9"/>
    <n v="1.9"/>
    <n v="12095.54"/>
    <s v="Labor"/>
    <n v="6827.61"/>
    <n v="3.1"/>
    <x v="17"/>
    <x v="0"/>
    <x v="1"/>
    <n v="6827.61"/>
    <n v="5267.93"/>
    <n v="0.56399999999999995"/>
    <n v="0"/>
  </r>
  <r>
    <x v="3175"/>
    <d v="2025-01-18T00:00:00"/>
    <d v="2025-01-19T09:36:00"/>
    <x v="1"/>
    <s v="18-35"/>
    <s v="Male"/>
    <x v="0"/>
    <s v="General"/>
    <x v="0"/>
    <n v="1.4"/>
    <s v="No"/>
    <n v="87"/>
    <x v="64"/>
    <x v="2"/>
    <n v="10.8"/>
    <n v="0.8"/>
    <n v="2025.5"/>
    <s v="Labor"/>
    <n v="1293.5999999999999"/>
    <n v="3.4"/>
    <x v="22"/>
    <x v="1"/>
    <x v="5"/>
    <n v="1293.5999999999999"/>
    <n v="731.9"/>
    <n v="0.63900000000000001"/>
    <n v="0"/>
  </r>
  <r>
    <x v="3176"/>
    <d v="2026-06-24T00:00:00"/>
    <d v="2026-06-26T07:12:00"/>
    <x v="3"/>
    <s v="56+"/>
    <s v="Male"/>
    <x v="1"/>
    <s v="Respiratory"/>
    <x v="0"/>
    <n v="2.2999999999999998"/>
    <s v="Yes"/>
    <n v="94"/>
    <x v="281"/>
    <x v="0"/>
    <n v="12.1"/>
    <n v="0.1"/>
    <n v="9592.11"/>
    <s v="Equipment"/>
    <n v="5650.21"/>
    <n v="4"/>
    <x v="17"/>
    <x v="0"/>
    <x v="1"/>
    <n v="5650.21"/>
    <n v="3941.9"/>
    <n v="0.58899999999999997"/>
    <n v="1"/>
  </r>
  <r>
    <x v="3177"/>
    <d v="2026-05-12T00:00:00"/>
    <d v="2026-05-19T21:36:00"/>
    <x v="2"/>
    <s v="18-35"/>
    <s v="Male"/>
    <x v="0"/>
    <s v="Digestive"/>
    <x v="0"/>
    <n v="7.9"/>
    <s v="Yes"/>
    <n v="55"/>
    <x v="32"/>
    <x v="0"/>
    <n v="12.7"/>
    <n v="2.7"/>
    <n v="7469.97"/>
    <s v="Labor"/>
    <n v="4072.4"/>
    <n v="3.3"/>
    <x v="11"/>
    <x v="0"/>
    <x v="1"/>
    <n v="4072.4"/>
    <n v="3397.57"/>
    <n v="0.54500000000000004"/>
    <n v="1"/>
  </r>
  <r>
    <x v="3178"/>
    <d v="2026-09-22T00:00:00"/>
    <d v="2026-10-03T02:24:00"/>
    <x v="4"/>
    <s v="36-55"/>
    <s v="Female"/>
    <x v="2"/>
    <s v="Respiratory"/>
    <x v="0"/>
    <n v="11.1"/>
    <s v="Yes"/>
    <n v="108"/>
    <x v="70"/>
    <x v="1"/>
    <n v="14.6"/>
    <n v="2.6"/>
    <n v="19202.96"/>
    <s v="Labor"/>
    <n v="11517.03"/>
    <n v="3"/>
    <x v="19"/>
    <x v="0"/>
    <x v="1"/>
    <n v="11517.03"/>
    <n v="7685.93"/>
    <n v="0.6"/>
    <n v="1"/>
  </r>
  <r>
    <x v="3179"/>
    <d v="2026-01-10T00:00:00"/>
    <d v="2026-01-20T00:00:00"/>
    <x v="3"/>
    <s v="56+"/>
    <s v="Female"/>
    <x v="2"/>
    <s v="General"/>
    <x v="0"/>
    <n v="10"/>
    <s v="Yes"/>
    <n v="85"/>
    <x v="357"/>
    <x v="1"/>
    <n v="9.9"/>
    <n v="1.9"/>
    <n v="16146.57"/>
    <s v="Labor"/>
    <n v="8385.56"/>
    <n v="3.3"/>
    <x v="9"/>
    <x v="0"/>
    <x v="6"/>
    <n v="8385.56"/>
    <n v="7761.01"/>
    <n v="0.51900000000000002"/>
    <n v="1"/>
  </r>
  <r>
    <x v="3180"/>
    <d v="2026-06-12T00:00:00"/>
    <d v="2026-06-16T12:00:00"/>
    <x v="4"/>
    <s v="56+"/>
    <s v="Female"/>
    <x v="0"/>
    <s v="Respiratory"/>
    <x v="1"/>
    <n v="4.5"/>
    <s v="Yes"/>
    <n v="86"/>
    <x v="714"/>
    <x v="1"/>
    <n v="8"/>
    <n v="0"/>
    <n v="18521.009999999998"/>
    <s v="Supplies"/>
    <n v="11425.58"/>
    <n v="4.3"/>
    <x v="17"/>
    <x v="0"/>
    <x v="3"/>
    <n v="11425.58"/>
    <n v="7095.43"/>
    <n v="0.61699999999999999"/>
    <n v="1"/>
  </r>
  <r>
    <x v="3181"/>
    <d v="2025-05-12T00:00:00"/>
    <d v="2025-05-14T16:48:00"/>
    <x v="7"/>
    <s v="0-17"/>
    <s v="Male"/>
    <x v="0"/>
    <s v="Injury"/>
    <x v="2"/>
    <n v="2.7"/>
    <s v="Yes"/>
    <n v="27"/>
    <x v="68"/>
    <x v="1"/>
    <n v="10.4"/>
    <n v="2.4"/>
    <n v="11427.41"/>
    <s v="Supplies"/>
    <n v="6100.02"/>
    <n v="3.2"/>
    <x v="16"/>
    <x v="1"/>
    <x v="4"/>
    <n v="6100.02"/>
    <n v="5327.39"/>
    <n v="0.53400000000000003"/>
    <n v="1"/>
  </r>
  <r>
    <x v="3182"/>
    <d v="2025-03-03T00:00:00"/>
    <d v="2025-03-06T07:12:00"/>
    <x v="6"/>
    <s v="18-35"/>
    <s v="Male"/>
    <x v="0"/>
    <s v="General"/>
    <x v="1"/>
    <n v="3.3"/>
    <s v="Yes"/>
    <n v="52"/>
    <x v="289"/>
    <x v="0"/>
    <n v="13.4"/>
    <n v="1.4"/>
    <n v="3738.24"/>
    <s v="Labor"/>
    <n v="2033.31"/>
    <n v="4.0999999999999996"/>
    <x v="23"/>
    <x v="1"/>
    <x v="4"/>
    <n v="2033.31"/>
    <n v="1704.93"/>
    <n v="0.54400000000000004"/>
    <n v="1"/>
  </r>
  <r>
    <x v="3183"/>
    <d v="2025-02-13T00:00:00"/>
    <d v="2025-02-16T04:48:00"/>
    <x v="4"/>
    <s v="18-35"/>
    <s v="Female"/>
    <x v="0"/>
    <s v="Cardiac"/>
    <x v="0"/>
    <n v="3.2"/>
    <s v="Yes"/>
    <n v="72"/>
    <x v="353"/>
    <x v="0"/>
    <n v="10.1"/>
    <n v="2.1"/>
    <n v="14541.6"/>
    <s v="Labor"/>
    <n v="8979.89"/>
    <n v="3.1"/>
    <x v="13"/>
    <x v="1"/>
    <x v="3"/>
    <n v="8979.89"/>
    <n v="5561.71"/>
    <n v="0.61799999999999999"/>
    <n v="1"/>
  </r>
  <r>
    <x v="3184"/>
    <d v="2026-09-20T00:00:00"/>
    <d v="2026-09-24T12:00:00"/>
    <x v="4"/>
    <s v="56+"/>
    <s v="Male"/>
    <x v="0"/>
    <s v="Infection"/>
    <x v="0"/>
    <n v="4.5"/>
    <s v="No"/>
    <n v="42"/>
    <x v="707"/>
    <x v="1"/>
    <n v="11.9"/>
    <n v="1.9"/>
    <n v="10133.459999999999"/>
    <s v="Labor"/>
    <n v="6214.31"/>
    <n v="3.9"/>
    <x v="19"/>
    <x v="0"/>
    <x v="6"/>
    <n v="6214.31"/>
    <n v="3919.15"/>
    <n v="0.61299999999999999"/>
    <n v="0"/>
  </r>
  <r>
    <x v="3185"/>
    <d v="2025-05-14T00:00:00"/>
    <d v="2025-05-14T12:00:00"/>
    <x v="2"/>
    <s v="56+"/>
    <s v="Female"/>
    <x v="3"/>
    <s v="Respiratory"/>
    <x v="2"/>
    <n v="0.5"/>
    <s v="No"/>
    <n v="56"/>
    <x v="229"/>
    <x v="0"/>
    <n v="9.6999999999999993"/>
    <n v="1.7"/>
    <n v="3479.79"/>
    <s v="Labor"/>
    <n v="2311.6"/>
    <n v="3.8"/>
    <x v="16"/>
    <x v="1"/>
    <x v="2"/>
    <n v="2311.6"/>
    <n v="1168.19"/>
    <n v="0.66400000000000003"/>
    <n v="0"/>
  </r>
  <r>
    <x v="3186"/>
    <d v="2026-12-07T00:00:00"/>
    <d v="2026-12-12T12:00:00"/>
    <x v="4"/>
    <s v="18-35"/>
    <s v="Female"/>
    <x v="0"/>
    <s v="Respiratory"/>
    <x v="0"/>
    <n v="5.5"/>
    <s v="Yes"/>
    <n v="85"/>
    <x v="481"/>
    <x v="2"/>
    <n v="10.199999999999999"/>
    <n v="2.2000000000000002"/>
    <n v="20937.62"/>
    <s v="Labor"/>
    <n v="13512.27"/>
    <n v="3.3"/>
    <x v="2"/>
    <x v="0"/>
    <x v="0"/>
    <n v="13512.27"/>
    <n v="7425.35"/>
    <n v="0.64500000000000002"/>
    <n v="1"/>
  </r>
  <r>
    <x v="3187"/>
    <d v="2026-09-14T00:00:00"/>
    <d v="2026-09-15T14:24:00"/>
    <x v="1"/>
    <s v="36-55"/>
    <s v="Female"/>
    <x v="1"/>
    <s v="Neurological"/>
    <x v="1"/>
    <n v="1.6"/>
    <s v="No"/>
    <n v="92"/>
    <x v="367"/>
    <x v="1"/>
    <n v="10"/>
    <n v="2"/>
    <n v="2274.2199999999998"/>
    <s v="Supplies"/>
    <n v="1294.2"/>
    <n v="3"/>
    <x v="19"/>
    <x v="0"/>
    <x v="4"/>
    <n v="1294.2"/>
    <n v="980.02"/>
    <n v="0.56899999999999995"/>
    <n v="0"/>
  </r>
  <r>
    <x v="3188"/>
    <d v="2026-01-15T00:00:00"/>
    <d v="2026-01-25T14:24:00"/>
    <x v="4"/>
    <s v="56+"/>
    <s v="Male"/>
    <x v="2"/>
    <s v="Cardiac"/>
    <x v="0"/>
    <n v="10.6"/>
    <s v="Yes"/>
    <n v="87"/>
    <x v="288"/>
    <x v="2"/>
    <n v="9.6999999999999993"/>
    <n v="1.7"/>
    <n v="18372.86"/>
    <s v="Labor"/>
    <n v="13539.31"/>
    <n v="2.6"/>
    <x v="9"/>
    <x v="0"/>
    <x v="3"/>
    <n v="13539.31"/>
    <n v="4833.55"/>
    <n v="0.73699999999999999"/>
    <n v="1"/>
  </r>
  <r>
    <x v="3189"/>
    <d v="2025-03-02T00:00:00"/>
    <d v="2025-03-07T21:36:00"/>
    <x v="7"/>
    <s v="18-35"/>
    <s v="Male"/>
    <x v="2"/>
    <s v="Neurological"/>
    <x v="2"/>
    <n v="5.9"/>
    <s v="No"/>
    <n v="45"/>
    <x v="289"/>
    <x v="1"/>
    <n v="8.9"/>
    <n v="0.9"/>
    <n v="12107.87"/>
    <s v="Labor"/>
    <n v="6519.79"/>
    <n v="3.9"/>
    <x v="23"/>
    <x v="1"/>
    <x v="4"/>
    <n v="6519.79"/>
    <n v="5588.08"/>
    <n v="0.53800000000000003"/>
    <n v="0"/>
  </r>
  <r>
    <x v="3190"/>
    <d v="2025-05-28T00:00:00"/>
    <d v="2025-05-30T02:24:00"/>
    <x v="1"/>
    <s v="18-35"/>
    <s v="Male"/>
    <x v="0"/>
    <s v="Injury"/>
    <x v="0"/>
    <n v="2.1"/>
    <s v="No"/>
    <n v="127"/>
    <x v="339"/>
    <x v="1"/>
    <n v="11.4"/>
    <n v="1.4"/>
    <n v="1484.9"/>
    <s v="Labor"/>
    <n v="817.85"/>
    <n v="2.9"/>
    <x v="16"/>
    <x v="1"/>
    <x v="1"/>
    <n v="817.85"/>
    <n v="667.05"/>
    <n v="0.55100000000000005"/>
    <n v="0"/>
  </r>
  <r>
    <x v="3191"/>
    <d v="2025-09-08T00:00:00"/>
    <d v="2025-09-18T12:00:00"/>
    <x v="7"/>
    <s v="0-17"/>
    <s v="Male"/>
    <x v="0"/>
    <s v="Injury"/>
    <x v="0"/>
    <n v="10.5"/>
    <s v="No"/>
    <n v="72"/>
    <x v="307"/>
    <x v="2"/>
    <n v="9.4"/>
    <n v="1.4"/>
    <n v="16098.22"/>
    <s v="Equipment"/>
    <n v="8484.5"/>
    <n v="3.2"/>
    <x v="3"/>
    <x v="1"/>
    <x v="0"/>
    <n v="8484.5"/>
    <n v="7613.72"/>
    <n v="0.52700000000000002"/>
    <n v="0"/>
  </r>
  <r>
    <x v="3192"/>
    <d v="2025-05-08T00:00:00"/>
    <d v="2025-05-09T02:24:00"/>
    <x v="6"/>
    <s v="36-55"/>
    <s v="Male"/>
    <x v="2"/>
    <s v="Infection"/>
    <x v="1"/>
    <n v="1.1000000000000001"/>
    <s v="Yes"/>
    <n v="26"/>
    <x v="530"/>
    <x v="0"/>
    <n v="8"/>
    <n v="0"/>
    <n v="3230.9"/>
    <s v="Labor"/>
    <n v="1855.24"/>
    <n v="4.3"/>
    <x v="16"/>
    <x v="1"/>
    <x v="3"/>
    <n v="1855.24"/>
    <n v="1375.66"/>
    <n v="0.57399999999999995"/>
    <n v="1"/>
  </r>
  <r>
    <x v="3193"/>
    <d v="2026-02-04T00:00:00"/>
    <d v="2026-02-05T14:24:00"/>
    <x v="7"/>
    <s v="56+"/>
    <s v="Female"/>
    <x v="1"/>
    <s v="General"/>
    <x v="0"/>
    <n v="1.6"/>
    <s v="No"/>
    <n v="68"/>
    <x v="171"/>
    <x v="1"/>
    <n v="8.6999999999999993"/>
    <n v="0.7"/>
    <n v="12582.73"/>
    <s v="Labor"/>
    <n v="8259.66"/>
    <n v="3.2"/>
    <x v="5"/>
    <x v="0"/>
    <x v="1"/>
    <n v="8259.66"/>
    <n v="4323.07"/>
    <n v="0.65600000000000003"/>
    <n v="0"/>
  </r>
  <r>
    <x v="3194"/>
    <d v="2026-09-24T00:00:00"/>
    <d v="2026-09-28T00:00:00"/>
    <x v="7"/>
    <s v="56+"/>
    <s v="Male"/>
    <x v="0"/>
    <s v="Injury"/>
    <x v="1"/>
    <n v="4"/>
    <s v="No"/>
    <n v="48"/>
    <x v="387"/>
    <x v="1"/>
    <n v="10"/>
    <n v="0"/>
    <n v="13234.69"/>
    <s v="Labor"/>
    <n v="6279.94"/>
    <n v="4.2"/>
    <x v="19"/>
    <x v="0"/>
    <x v="3"/>
    <n v="6279.94"/>
    <n v="6954.75"/>
    <n v="0.47499999999999998"/>
    <n v="0"/>
  </r>
  <r>
    <x v="3195"/>
    <d v="2025-10-13T00:00:00"/>
    <d v="2025-10-13T12:00:00"/>
    <x v="1"/>
    <s v="0-17"/>
    <s v="Female"/>
    <x v="2"/>
    <s v="General"/>
    <x v="0"/>
    <n v="0.5"/>
    <s v="Yes"/>
    <n v="49"/>
    <x v="581"/>
    <x v="2"/>
    <n v="10"/>
    <n v="0"/>
    <n v="1781.23"/>
    <s v="Labor"/>
    <n v="1125.02"/>
    <n v="4.0999999999999996"/>
    <x v="8"/>
    <x v="1"/>
    <x v="0"/>
    <n v="1125.02"/>
    <n v="656.21"/>
    <n v="0.63200000000000001"/>
    <n v="1"/>
  </r>
  <r>
    <x v="3196"/>
    <d v="2026-05-15T00:00:00"/>
    <d v="2026-05-19T09:36:00"/>
    <x v="7"/>
    <s v="18-35"/>
    <s v="Male"/>
    <x v="0"/>
    <s v="Infection"/>
    <x v="1"/>
    <n v="4.4000000000000004"/>
    <s v="No"/>
    <n v="54"/>
    <x v="361"/>
    <x v="2"/>
    <n v="13.5"/>
    <n v="1.5"/>
    <n v="11809.86"/>
    <s v="Supplies"/>
    <n v="7542.51"/>
    <n v="3.7"/>
    <x v="11"/>
    <x v="0"/>
    <x v="3"/>
    <n v="7542.51"/>
    <n v="4267.3500000000004"/>
    <n v="0.63900000000000001"/>
    <n v="0"/>
  </r>
  <r>
    <x v="3197"/>
    <d v="2026-02-10T00:00:00"/>
    <d v="2026-02-11T16:48:00"/>
    <x v="0"/>
    <s v="36-55"/>
    <s v="Male"/>
    <x v="2"/>
    <s v="Neurological"/>
    <x v="0"/>
    <n v="1.7"/>
    <s v="No"/>
    <n v="104"/>
    <x v="547"/>
    <x v="1"/>
    <n v="9.6"/>
    <n v="1.6"/>
    <n v="7877.17"/>
    <s v="Supplies"/>
    <n v="4979.8599999999997"/>
    <n v="3"/>
    <x v="5"/>
    <x v="0"/>
    <x v="1"/>
    <n v="4979.8599999999997"/>
    <n v="2897.31"/>
    <n v="0.63200000000000001"/>
    <n v="0"/>
  </r>
  <r>
    <x v="3198"/>
    <d v="2026-09-08T00:00:00"/>
    <d v="2026-09-09T19:12:00"/>
    <x v="3"/>
    <s v="56+"/>
    <s v="Male"/>
    <x v="2"/>
    <s v="Respiratory"/>
    <x v="1"/>
    <n v="1.8"/>
    <s v="Yes"/>
    <n v="49"/>
    <x v="591"/>
    <x v="2"/>
    <n v="11.3"/>
    <n v="1.3"/>
    <n v="9786.4500000000007"/>
    <s v="Labor"/>
    <n v="5142.67"/>
    <n v="4.2"/>
    <x v="19"/>
    <x v="0"/>
    <x v="1"/>
    <n v="5142.67"/>
    <n v="4643.78"/>
    <n v="0.52500000000000002"/>
    <n v="1"/>
  </r>
  <r>
    <x v="3199"/>
    <d v="2025-10-09T00:00:00"/>
    <d v="2025-10-09T12:00:00"/>
    <x v="6"/>
    <s v="36-55"/>
    <s v="Male"/>
    <x v="1"/>
    <s v="Respiratory"/>
    <x v="1"/>
    <n v="0.5"/>
    <s v="No"/>
    <n v="27"/>
    <x v="259"/>
    <x v="1"/>
    <n v="12"/>
    <n v="0"/>
    <n v="3875.73"/>
    <s v="Supplies"/>
    <n v="2388.6799999999998"/>
    <n v="4.9000000000000004"/>
    <x v="8"/>
    <x v="1"/>
    <x v="3"/>
    <n v="2388.6799999999998"/>
    <n v="1487.05"/>
    <n v="0.61599999999999999"/>
    <n v="0"/>
  </r>
  <r>
    <x v="3200"/>
    <d v="2026-04-17T00:00:00"/>
    <d v="2026-04-20T12:00:00"/>
    <x v="2"/>
    <s v="36-55"/>
    <s v="Male"/>
    <x v="0"/>
    <s v="General"/>
    <x v="2"/>
    <n v="3.5"/>
    <s v="Yes"/>
    <n v="47"/>
    <x v="615"/>
    <x v="1"/>
    <n v="10.6"/>
    <n v="0.6"/>
    <n v="4545.8500000000004"/>
    <s v="Equipment"/>
    <n v="3141.06"/>
    <n v="3.8"/>
    <x v="12"/>
    <x v="0"/>
    <x v="3"/>
    <n v="3141.06"/>
    <n v="1404.79"/>
    <n v="0.69099999999999995"/>
    <n v="1"/>
  </r>
  <r>
    <x v="3201"/>
    <d v="2026-05-22T00:00:00"/>
    <d v="2026-05-23T12:00:00"/>
    <x v="4"/>
    <s v="36-55"/>
    <s v="Male"/>
    <x v="0"/>
    <s v="Cardiac"/>
    <x v="1"/>
    <n v="1.5"/>
    <s v="Yes"/>
    <n v="91"/>
    <x v="720"/>
    <x v="2"/>
    <n v="8.5"/>
    <n v="0.5"/>
    <n v="8864.56"/>
    <s v="Equipment"/>
    <n v="5633.88"/>
    <n v="3.5"/>
    <x v="11"/>
    <x v="0"/>
    <x v="5"/>
    <n v="5633.88"/>
    <n v="3230.68"/>
    <n v="0.63600000000000001"/>
    <n v="1"/>
  </r>
  <r>
    <x v="3202"/>
    <d v="2025-10-31T00:00:00"/>
    <d v="2025-11-04T04:48:00"/>
    <x v="2"/>
    <s v="0-17"/>
    <s v="Male"/>
    <x v="2"/>
    <s v="Injury"/>
    <x v="1"/>
    <n v="4.2"/>
    <s v="Yes"/>
    <n v="48"/>
    <x v="9"/>
    <x v="0"/>
    <n v="11.2"/>
    <n v="1.2"/>
    <n v="5696.45"/>
    <s v="Supplies"/>
    <n v="3252.4"/>
    <n v="3.9"/>
    <x v="8"/>
    <x v="1"/>
    <x v="5"/>
    <n v="3252.4"/>
    <n v="2444.0500000000002"/>
    <n v="0.57099999999999995"/>
    <n v="1"/>
  </r>
  <r>
    <x v="3203"/>
    <d v="2026-05-21T00:00:00"/>
    <d v="2026-05-24T04:48:00"/>
    <x v="6"/>
    <s v="36-55"/>
    <s v="Male"/>
    <x v="3"/>
    <s v="Cardiac"/>
    <x v="1"/>
    <n v="3.2"/>
    <s v="Yes"/>
    <n v="39"/>
    <x v="338"/>
    <x v="1"/>
    <n v="10.199999999999999"/>
    <n v="0.2"/>
    <n v="3842.45"/>
    <s v="Labor"/>
    <n v="2195.44"/>
    <n v="4.0999999999999996"/>
    <x v="11"/>
    <x v="0"/>
    <x v="2"/>
    <n v="2195.44"/>
    <n v="1647.01"/>
    <n v="0.57099999999999995"/>
    <n v="1"/>
  </r>
  <r>
    <x v="3204"/>
    <d v="2026-11-18T00:00:00"/>
    <d v="2026-11-19T16:48:00"/>
    <x v="2"/>
    <s v="56+"/>
    <s v="Female"/>
    <x v="0"/>
    <s v="Cardiac"/>
    <x v="0"/>
    <n v="1.7"/>
    <s v="Yes"/>
    <n v="58"/>
    <x v="613"/>
    <x v="1"/>
    <n v="14"/>
    <n v="2"/>
    <n v="5131.28"/>
    <s v="Supplies"/>
    <n v="2904.47"/>
    <n v="3.1"/>
    <x v="18"/>
    <x v="0"/>
    <x v="2"/>
    <n v="2904.47"/>
    <n v="2226.81"/>
    <n v="0.56599999999999995"/>
    <n v="1"/>
  </r>
  <r>
    <x v="3205"/>
    <d v="2026-05-12T00:00:00"/>
    <d v="2026-05-13T21:36:00"/>
    <x v="1"/>
    <s v="0-17"/>
    <s v="Female"/>
    <x v="2"/>
    <s v="Respiratory"/>
    <x v="1"/>
    <n v="1.9"/>
    <s v="No"/>
    <n v="56"/>
    <x v="469"/>
    <x v="0"/>
    <n v="12.9"/>
    <n v="0.9"/>
    <n v="1539.11"/>
    <s v="Supplies"/>
    <n v="876.23"/>
    <n v="4.3"/>
    <x v="11"/>
    <x v="0"/>
    <x v="0"/>
    <n v="876.23"/>
    <n v="662.88"/>
    <n v="0.56899999999999995"/>
    <n v="0"/>
  </r>
  <r>
    <x v="3206"/>
    <d v="2025-04-02T00:00:00"/>
    <d v="2025-04-03T19:12:00"/>
    <x v="1"/>
    <s v="36-55"/>
    <s v="Male"/>
    <x v="2"/>
    <s v="Injury"/>
    <x v="0"/>
    <n v="1.8"/>
    <s v="Yes"/>
    <n v="100"/>
    <x v="166"/>
    <x v="1"/>
    <n v="9.9"/>
    <n v="1.9"/>
    <n v="1866.38"/>
    <s v="Supplies"/>
    <n v="1197.67"/>
    <n v="3.7"/>
    <x v="10"/>
    <x v="1"/>
    <x v="1"/>
    <n v="1197.67"/>
    <n v="668.71"/>
    <n v="0.64200000000000002"/>
    <n v="1"/>
  </r>
  <r>
    <x v="3207"/>
    <d v="2025-05-12T00:00:00"/>
    <d v="2025-05-16T02:24:00"/>
    <x v="6"/>
    <s v="18-35"/>
    <s v="Male"/>
    <x v="0"/>
    <s v="Respiratory"/>
    <x v="0"/>
    <n v="4.0999999999999996"/>
    <s v="Yes"/>
    <n v="61"/>
    <x v="308"/>
    <x v="0"/>
    <n v="10.4"/>
    <n v="2.4"/>
    <n v="4180.5600000000004"/>
    <s v="Equipment"/>
    <n v="2366.29"/>
    <n v="3"/>
    <x v="16"/>
    <x v="1"/>
    <x v="0"/>
    <n v="2366.29"/>
    <n v="1814.27"/>
    <n v="0.56599999999999995"/>
    <n v="1"/>
  </r>
  <r>
    <x v="3208"/>
    <d v="2026-07-06T00:00:00"/>
    <d v="2026-07-08T12:00:00"/>
    <x v="4"/>
    <s v="36-55"/>
    <s v="Female"/>
    <x v="1"/>
    <s v="General"/>
    <x v="1"/>
    <n v="2.5"/>
    <s v="Yes"/>
    <n v="25"/>
    <x v="598"/>
    <x v="1"/>
    <n v="8.1"/>
    <n v="0.1"/>
    <n v="12036.64"/>
    <s v="Supplies"/>
    <n v="8153.66"/>
    <n v="4.3"/>
    <x v="1"/>
    <x v="0"/>
    <x v="0"/>
    <n v="8153.66"/>
    <n v="3882.98"/>
    <n v="0.67700000000000005"/>
    <n v="1"/>
  </r>
  <r>
    <x v="3209"/>
    <d v="2026-09-24T00:00:00"/>
    <d v="2026-09-25T19:12:00"/>
    <x v="7"/>
    <s v="36-55"/>
    <s v="Female"/>
    <x v="0"/>
    <s v="Digestive"/>
    <x v="1"/>
    <n v="1.8"/>
    <s v="Yes"/>
    <n v="32"/>
    <x v="143"/>
    <x v="1"/>
    <n v="8"/>
    <n v="0"/>
    <n v="11488.36"/>
    <s v="Labor"/>
    <n v="8524.26"/>
    <n v="5"/>
    <x v="19"/>
    <x v="0"/>
    <x v="2"/>
    <n v="8524.26"/>
    <n v="2964.1"/>
    <n v="0.74199999999999999"/>
    <n v="1"/>
  </r>
  <r>
    <x v="3210"/>
    <d v="2026-09-22T00:00:00"/>
    <d v="2026-09-23T16:48:00"/>
    <x v="1"/>
    <s v="36-55"/>
    <s v="Female"/>
    <x v="1"/>
    <s v="Cardiac"/>
    <x v="0"/>
    <n v="1.7"/>
    <s v="No"/>
    <n v="121"/>
    <x v="472"/>
    <x v="1"/>
    <n v="9"/>
    <n v="1"/>
    <n v="2778.67"/>
    <s v="Labor"/>
    <n v="1855.76"/>
    <n v="2.9"/>
    <x v="19"/>
    <x v="0"/>
    <x v="0"/>
    <n v="1855.76"/>
    <n v="922.91"/>
    <n v="0.66800000000000004"/>
    <n v="0"/>
  </r>
  <r>
    <x v="3211"/>
    <d v="2026-06-13T00:00:00"/>
    <d v="2026-06-14T04:48:00"/>
    <x v="1"/>
    <s v="56+"/>
    <s v="Male"/>
    <x v="2"/>
    <s v="Injury"/>
    <x v="1"/>
    <n v="1.2"/>
    <s v="Yes"/>
    <n v="70"/>
    <x v="712"/>
    <x v="0"/>
    <n v="10.199999999999999"/>
    <n v="0.2"/>
    <n v="1822.09"/>
    <s v="Labor"/>
    <n v="942.38"/>
    <n v="4.2"/>
    <x v="17"/>
    <x v="0"/>
    <x v="5"/>
    <n v="942.38"/>
    <n v="879.71"/>
    <n v="0.51700000000000002"/>
    <n v="1"/>
  </r>
  <r>
    <x v="3212"/>
    <d v="2025-01-27T00:00:00"/>
    <d v="2025-02-01T12:00:00"/>
    <x v="4"/>
    <s v="18-35"/>
    <s v="Male"/>
    <x v="2"/>
    <s v="Digestive"/>
    <x v="2"/>
    <n v="5.5"/>
    <s v="Yes"/>
    <n v="16"/>
    <x v="431"/>
    <x v="0"/>
    <n v="10.1"/>
    <n v="2.1"/>
    <n v="19006.240000000002"/>
    <s v="Labor"/>
    <n v="14533.29"/>
    <n v="3.7"/>
    <x v="22"/>
    <x v="1"/>
    <x v="0"/>
    <n v="14533.29"/>
    <n v="4472.95"/>
    <n v="0.76500000000000001"/>
    <n v="1"/>
  </r>
  <r>
    <x v="3213"/>
    <d v="2026-12-26T00:00:00"/>
    <d v="2027-01-02T00:00:00"/>
    <x v="2"/>
    <s v="36-55"/>
    <s v="Female"/>
    <x v="0"/>
    <s v="Digestive"/>
    <x v="1"/>
    <n v="7"/>
    <s v="Yes"/>
    <n v="69"/>
    <x v="240"/>
    <x v="0"/>
    <n v="8"/>
    <n v="0"/>
    <n v="6839.97"/>
    <s v="Supplies"/>
    <n v="4600.66"/>
    <n v="3.9"/>
    <x v="2"/>
    <x v="0"/>
    <x v="5"/>
    <n v="4600.66"/>
    <n v="2239.31"/>
    <n v="0.67300000000000004"/>
    <n v="1"/>
  </r>
  <r>
    <x v="3214"/>
    <d v="2025-11-02T00:00:00"/>
    <d v="2025-11-08T07:12:00"/>
    <x v="7"/>
    <s v="0-17"/>
    <s v="Female"/>
    <x v="1"/>
    <s v="Digestive"/>
    <x v="1"/>
    <n v="6.3"/>
    <s v="Yes"/>
    <n v="29"/>
    <x v="328"/>
    <x v="1"/>
    <n v="11.3"/>
    <n v="1.3"/>
    <n v="12273.71"/>
    <s v="Labor"/>
    <n v="8710.2000000000007"/>
    <n v="4.5"/>
    <x v="6"/>
    <x v="1"/>
    <x v="4"/>
    <n v="8710.2000000000007"/>
    <n v="3563.51"/>
    <n v="0.71"/>
    <n v="1"/>
  </r>
  <r>
    <x v="3215"/>
    <d v="2025-02-24T00:00:00"/>
    <d v="2025-03-02T07:12:00"/>
    <x v="0"/>
    <s v="56+"/>
    <s v="Male"/>
    <x v="0"/>
    <s v="General"/>
    <x v="0"/>
    <n v="6.3"/>
    <s v="Yes"/>
    <n v="72"/>
    <x v="421"/>
    <x v="1"/>
    <n v="12"/>
    <n v="2"/>
    <n v="11602.9"/>
    <s v="Labor"/>
    <n v="6874.37"/>
    <n v="3.5"/>
    <x v="13"/>
    <x v="1"/>
    <x v="4"/>
    <n v="6874.37"/>
    <n v="4728.53"/>
    <n v="0.59199999999999997"/>
    <n v="1"/>
  </r>
  <r>
    <x v="3216"/>
    <d v="2025-04-11T00:00:00"/>
    <d v="2025-04-16T09:36:00"/>
    <x v="3"/>
    <s v="18-35"/>
    <s v="Female"/>
    <x v="1"/>
    <s v="Respiratory"/>
    <x v="2"/>
    <n v="5.4"/>
    <s v="Yes"/>
    <n v="69"/>
    <x v="232"/>
    <x v="1"/>
    <n v="13"/>
    <n v="1"/>
    <n v="11856.08"/>
    <s v="Labor"/>
    <n v="7264.14"/>
    <n v="2.9"/>
    <x v="10"/>
    <x v="1"/>
    <x v="5"/>
    <n v="7264.14"/>
    <n v="4591.9399999999996"/>
    <n v="0.61299999999999999"/>
    <n v="1"/>
  </r>
  <r>
    <x v="3217"/>
    <d v="2026-08-26T00:00:00"/>
    <d v="2026-08-31T14:24:00"/>
    <x v="2"/>
    <s v="56+"/>
    <s v="Male"/>
    <x v="1"/>
    <s v="Infection"/>
    <x v="0"/>
    <n v="5.6"/>
    <s v="Yes"/>
    <n v="52"/>
    <x v="261"/>
    <x v="1"/>
    <n v="8.6"/>
    <n v="0.6"/>
    <n v="6013.04"/>
    <s v="Equipment"/>
    <n v="3406.4"/>
    <n v="4.0999999999999996"/>
    <x v="21"/>
    <x v="0"/>
    <x v="1"/>
    <n v="3406.4"/>
    <n v="2606.64"/>
    <n v="0.56699999999999995"/>
    <n v="1"/>
  </r>
  <r>
    <x v="3218"/>
    <d v="2026-08-16T00:00:00"/>
    <d v="2026-08-19T02:24:00"/>
    <x v="7"/>
    <s v="18-35"/>
    <s v="Male"/>
    <x v="2"/>
    <s v="Digestive"/>
    <x v="2"/>
    <n v="3.1"/>
    <s v="Yes"/>
    <n v="10"/>
    <x v="477"/>
    <x v="0"/>
    <n v="9.6999999999999993"/>
    <n v="1.7"/>
    <n v="10376.700000000001"/>
    <s v="Labor"/>
    <n v="6508.91"/>
    <n v="4.0999999999999996"/>
    <x v="21"/>
    <x v="0"/>
    <x v="6"/>
    <n v="6508.91"/>
    <n v="3867.79"/>
    <n v="0.627"/>
    <n v="1"/>
  </r>
  <r>
    <x v="3219"/>
    <d v="2026-01-18T00:00:00"/>
    <d v="2026-01-19T19:12:00"/>
    <x v="4"/>
    <s v="0-17"/>
    <s v="Female"/>
    <x v="0"/>
    <s v="Infection"/>
    <x v="2"/>
    <n v="1.8"/>
    <s v="No"/>
    <n v="64"/>
    <x v="497"/>
    <x v="0"/>
    <n v="14.6"/>
    <n v="2.6"/>
    <n v="10463.57"/>
    <s v="Labor"/>
    <n v="8005.75"/>
    <n v="2.7"/>
    <x v="9"/>
    <x v="0"/>
    <x v="6"/>
    <n v="8005.75"/>
    <n v="2457.8200000000002"/>
    <n v="0.76500000000000001"/>
    <n v="0"/>
  </r>
  <r>
    <x v="3220"/>
    <d v="2025-01-11T00:00:00"/>
    <d v="2025-01-13T04:48:00"/>
    <x v="7"/>
    <s v="18-35"/>
    <s v="Male"/>
    <x v="3"/>
    <s v="Neurological"/>
    <x v="1"/>
    <n v="2.2000000000000002"/>
    <s v="Yes"/>
    <n v="59"/>
    <x v="638"/>
    <x v="1"/>
    <n v="8.6"/>
    <n v="0.6"/>
    <n v="11447.68"/>
    <s v="Equipment"/>
    <n v="7193.76"/>
    <n v="4"/>
    <x v="22"/>
    <x v="1"/>
    <x v="6"/>
    <n v="7193.76"/>
    <n v="4253.92"/>
    <n v="0.628"/>
    <n v="1"/>
  </r>
  <r>
    <x v="3221"/>
    <d v="2025-01-17T00:00:00"/>
    <d v="2025-01-18T16:48:00"/>
    <x v="2"/>
    <s v="56+"/>
    <s v="Female"/>
    <x v="0"/>
    <s v="Neurological"/>
    <x v="1"/>
    <n v="1.7"/>
    <s v="No"/>
    <n v="32"/>
    <x v="64"/>
    <x v="1"/>
    <n v="12"/>
    <n v="0"/>
    <n v="5298.85"/>
    <s v="Supplies"/>
    <n v="2579.5"/>
    <n v="4"/>
    <x v="22"/>
    <x v="1"/>
    <x v="5"/>
    <n v="2579.5"/>
    <n v="2719.35"/>
    <n v="0.48699999999999999"/>
    <n v="0"/>
  </r>
  <r>
    <x v="3222"/>
    <d v="2026-10-04T00:00:00"/>
    <d v="2026-10-04T02:24:00"/>
    <x v="1"/>
    <s v="18-35"/>
    <s v="Female"/>
    <x v="3"/>
    <s v="Injury"/>
    <x v="0"/>
    <n v="0.1"/>
    <s v="No"/>
    <n v="98"/>
    <x v="317"/>
    <x v="1"/>
    <n v="8.8000000000000007"/>
    <n v="0.8"/>
    <n v="2341.81"/>
    <s v="Labor"/>
    <n v="1305.82"/>
    <n v="3.2"/>
    <x v="0"/>
    <x v="0"/>
    <x v="6"/>
    <n v="1305.82"/>
    <n v="1035.99"/>
    <n v="0.55800000000000005"/>
    <n v="0"/>
  </r>
  <r>
    <x v="3223"/>
    <d v="2025-04-13T00:00:00"/>
    <d v="2025-04-16T00:00:00"/>
    <x v="6"/>
    <s v="0-17"/>
    <s v="Female"/>
    <x v="0"/>
    <s v="Neurological"/>
    <x v="2"/>
    <n v="3"/>
    <s v="Yes"/>
    <n v="14"/>
    <x v="668"/>
    <x v="1"/>
    <n v="10.1"/>
    <n v="0.1"/>
    <n v="4257.78"/>
    <s v="Supplies"/>
    <n v="2259.7199999999998"/>
    <n v="4.7"/>
    <x v="10"/>
    <x v="1"/>
    <x v="6"/>
    <n v="2259.7199999999998"/>
    <n v="1998.06"/>
    <n v="0.53100000000000003"/>
    <n v="1"/>
  </r>
  <r>
    <x v="3224"/>
    <d v="2026-05-23T00:00:00"/>
    <d v="2026-05-24T14:24:00"/>
    <x v="6"/>
    <s v="0-17"/>
    <s v="Male"/>
    <x v="0"/>
    <s v="General"/>
    <x v="1"/>
    <n v="1.6"/>
    <s v="No"/>
    <n v="17"/>
    <x v="720"/>
    <x v="1"/>
    <n v="8.5"/>
    <n v="0.5"/>
    <n v="3727.75"/>
    <s v="Labor"/>
    <n v="2525.14"/>
    <n v="5"/>
    <x v="11"/>
    <x v="0"/>
    <x v="5"/>
    <n v="2525.14"/>
    <n v="1202.6099999999999"/>
    <n v="0.67700000000000005"/>
    <n v="0"/>
  </r>
  <r>
    <x v="3225"/>
    <d v="2026-03-14T00:00:00"/>
    <d v="2026-03-17T12:00:00"/>
    <x v="0"/>
    <s v="18-35"/>
    <s v="Male"/>
    <x v="0"/>
    <s v="Injury"/>
    <x v="0"/>
    <n v="3.5"/>
    <s v="Yes"/>
    <n v="74"/>
    <x v="222"/>
    <x v="1"/>
    <n v="9.1999999999999993"/>
    <n v="1.2"/>
    <n v="11439.92"/>
    <s v="Supplies"/>
    <n v="6649.03"/>
    <n v="3.7"/>
    <x v="15"/>
    <x v="0"/>
    <x v="6"/>
    <n v="6649.03"/>
    <n v="4790.8900000000003"/>
    <n v="0.58099999999999996"/>
    <n v="1"/>
  </r>
  <r>
    <x v="3226"/>
    <d v="2026-04-22T00:00:00"/>
    <d v="2026-04-22T16:48:00"/>
    <x v="1"/>
    <s v="0-17"/>
    <s v="Male"/>
    <x v="0"/>
    <s v="Cardiac"/>
    <x v="0"/>
    <n v="0.7"/>
    <s v="No"/>
    <n v="112"/>
    <x v="323"/>
    <x v="1"/>
    <n v="8.6"/>
    <n v="0.6"/>
    <n v="1833.86"/>
    <s v="Labor"/>
    <n v="1018.84"/>
    <n v="2.8"/>
    <x v="12"/>
    <x v="0"/>
    <x v="2"/>
    <n v="1018.84"/>
    <n v="815.02"/>
    <n v="0.55600000000000005"/>
    <n v="0"/>
  </r>
  <r>
    <x v="3227"/>
    <d v="2025-09-27T00:00:00"/>
    <d v="2025-10-01T12:00:00"/>
    <x v="4"/>
    <s v="36-55"/>
    <s v="Male"/>
    <x v="0"/>
    <s v="Infection"/>
    <x v="1"/>
    <n v="4.5"/>
    <s v="Yes"/>
    <n v="62"/>
    <x v="213"/>
    <x v="0"/>
    <n v="8.6999999999999993"/>
    <n v="0.7"/>
    <n v="16192.25"/>
    <s v="Labor"/>
    <n v="10324.91"/>
    <n v="4.5"/>
    <x v="3"/>
    <x v="1"/>
    <x v="5"/>
    <n v="10324.91"/>
    <n v="5867.34"/>
    <n v="0.63800000000000001"/>
    <n v="1"/>
  </r>
  <r>
    <x v="3228"/>
    <d v="2026-07-21T00:00:00"/>
    <d v="2026-07-23T21:36:00"/>
    <x v="1"/>
    <s v="18-35"/>
    <s v="Female"/>
    <x v="0"/>
    <s v="Injury"/>
    <x v="1"/>
    <n v="2.9"/>
    <s v="Yes"/>
    <n v="93"/>
    <x v="286"/>
    <x v="1"/>
    <n v="9.1"/>
    <n v="1.1000000000000001"/>
    <n v="2657.23"/>
    <s v="Labor"/>
    <n v="1796.22"/>
    <n v="3.6"/>
    <x v="1"/>
    <x v="0"/>
    <x v="1"/>
    <n v="1796.22"/>
    <n v="861.01"/>
    <n v="0.67600000000000005"/>
    <n v="1"/>
  </r>
  <r>
    <x v="3229"/>
    <d v="2026-07-24T00:00:00"/>
    <d v="2026-07-24T16:48:00"/>
    <x v="2"/>
    <s v="36-55"/>
    <s v="Male"/>
    <x v="3"/>
    <s v="General"/>
    <x v="1"/>
    <n v="0.7"/>
    <s v="No"/>
    <n v="70"/>
    <x v="113"/>
    <x v="1"/>
    <n v="8.1"/>
    <n v="0.1"/>
    <n v="3805.02"/>
    <s v="Labor"/>
    <n v="2464.2199999999998"/>
    <n v="3.9"/>
    <x v="1"/>
    <x v="0"/>
    <x v="3"/>
    <n v="2464.2199999999998"/>
    <n v="1340.8"/>
    <n v="0.64800000000000002"/>
    <n v="0"/>
  </r>
  <r>
    <x v="3230"/>
    <d v="2026-12-21T00:00:00"/>
    <d v="2027-01-03T07:12:00"/>
    <x v="4"/>
    <s v="18-35"/>
    <s v="Female"/>
    <x v="1"/>
    <s v="General"/>
    <x v="1"/>
    <n v="13.3"/>
    <s v="Yes"/>
    <n v="76"/>
    <x v="376"/>
    <x v="1"/>
    <n v="13.7"/>
    <n v="1.7"/>
    <n v="29373.7"/>
    <s v="Supplies"/>
    <n v="20387.66"/>
    <n v="3.4"/>
    <x v="2"/>
    <x v="0"/>
    <x v="4"/>
    <n v="20387.66"/>
    <n v="8986.0400000000009"/>
    <n v="0.69399999999999995"/>
    <n v="1"/>
  </r>
  <r>
    <x v="3231"/>
    <d v="2025-04-07T00:00:00"/>
    <d v="2025-04-11T14:24:00"/>
    <x v="0"/>
    <s v="36-55"/>
    <s v="Female"/>
    <x v="0"/>
    <s v="Cardiac"/>
    <x v="0"/>
    <n v="4.5999999999999996"/>
    <s v="Yes"/>
    <n v="51"/>
    <x v="611"/>
    <x v="0"/>
    <n v="10.8"/>
    <n v="2.8"/>
    <n v="12383.25"/>
    <s v="Supplies"/>
    <n v="7974.49"/>
    <n v="3.3"/>
    <x v="10"/>
    <x v="1"/>
    <x v="0"/>
    <n v="7974.49"/>
    <n v="4408.76"/>
    <n v="0.64400000000000002"/>
    <n v="1"/>
  </r>
  <r>
    <x v="3232"/>
    <d v="2025-08-01T00:00:00"/>
    <d v="2025-08-03T02:24:00"/>
    <x v="2"/>
    <s v="36-55"/>
    <s v="Male"/>
    <x v="0"/>
    <s v="Infection"/>
    <x v="0"/>
    <n v="2.1"/>
    <s v="Yes"/>
    <n v="60"/>
    <x v="691"/>
    <x v="1"/>
    <n v="8.4"/>
    <n v="0.4"/>
    <n v="6779.78"/>
    <s v="Equipment"/>
    <n v="4087.56"/>
    <n v="3.6"/>
    <x v="14"/>
    <x v="1"/>
    <x v="5"/>
    <n v="4087.56"/>
    <n v="2692.22"/>
    <n v="0.60299999999999998"/>
    <n v="1"/>
  </r>
  <r>
    <x v="3233"/>
    <d v="2025-11-28T00:00:00"/>
    <d v="2025-11-30T07:12:00"/>
    <x v="2"/>
    <s v="0-17"/>
    <s v="Female"/>
    <x v="1"/>
    <s v="Respiratory"/>
    <x v="1"/>
    <n v="2.2999999999999998"/>
    <s v="Yes"/>
    <n v="56"/>
    <x v="645"/>
    <x v="1"/>
    <n v="12.2"/>
    <n v="0.2"/>
    <n v="4178.62"/>
    <s v="Supplies"/>
    <n v="2484.48"/>
    <n v="3.4"/>
    <x v="6"/>
    <x v="1"/>
    <x v="3"/>
    <n v="2484.48"/>
    <n v="1694.14"/>
    <n v="0.59499999999999997"/>
    <n v="1"/>
  </r>
  <r>
    <x v="3234"/>
    <d v="2026-03-06T00:00:00"/>
    <d v="2026-03-07T00:00:00"/>
    <x v="6"/>
    <s v="18-35"/>
    <s v="Male"/>
    <x v="0"/>
    <s v="Cardiac"/>
    <x v="1"/>
    <n v="1"/>
    <s v="Yes"/>
    <n v="33"/>
    <x v="484"/>
    <x v="1"/>
    <n v="10"/>
    <n v="0"/>
    <n v="2594.65"/>
    <s v="Labor"/>
    <n v="1798.92"/>
    <n v="3.9"/>
    <x v="15"/>
    <x v="0"/>
    <x v="5"/>
    <n v="1798.92"/>
    <n v="795.73"/>
    <n v="0.69299999999999995"/>
    <n v="1"/>
  </r>
  <r>
    <x v="3235"/>
    <d v="2026-07-16T00:00:00"/>
    <d v="2026-07-16T19:12:00"/>
    <x v="4"/>
    <s v="18-35"/>
    <s v="Female"/>
    <x v="1"/>
    <s v="Respiratory"/>
    <x v="0"/>
    <n v="0.8"/>
    <s v="Yes"/>
    <n v="56"/>
    <x v="322"/>
    <x v="1"/>
    <n v="12.5"/>
    <n v="2.5"/>
    <n v="12698.43"/>
    <s v="Supplies"/>
    <n v="7415.58"/>
    <n v="3.7"/>
    <x v="1"/>
    <x v="0"/>
    <x v="2"/>
    <n v="7415.58"/>
    <n v="5282.85"/>
    <n v="0.58399999999999996"/>
    <n v="1"/>
  </r>
  <r>
    <x v="3236"/>
    <d v="2025-01-12T00:00:00"/>
    <d v="2025-01-13T12:00:00"/>
    <x v="7"/>
    <s v="18-35"/>
    <s v="Female"/>
    <x v="2"/>
    <s v="Neurological"/>
    <x v="1"/>
    <n v="1.5"/>
    <s v="Yes"/>
    <n v="35"/>
    <x v="638"/>
    <x v="1"/>
    <n v="11"/>
    <n v="1"/>
    <n v="9985.0499999999993"/>
    <s v="Labor"/>
    <n v="4533.9399999999996"/>
    <n v="4.5"/>
    <x v="22"/>
    <x v="1"/>
    <x v="6"/>
    <n v="4533.9399999999996"/>
    <n v="5451.11"/>
    <n v="0.45400000000000001"/>
    <n v="1"/>
  </r>
  <r>
    <x v="3237"/>
    <d v="2026-06-06T00:00:00"/>
    <d v="2026-06-09T21:36:00"/>
    <x v="0"/>
    <s v="36-55"/>
    <s v="Male"/>
    <x v="2"/>
    <s v="General"/>
    <x v="1"/>
    <n v="3.9"/>
    <s v="No"/>
    <n v="14"/>
    <x v="209"/>
    <x v="1"/>
    <n v="13.5"/>
    <n v="1.5"/>
    <n v="10128.99"/>
    <s v="Equipment"/>
    <n v="6650.51"/>
    <n v="3.7"/>
    <x v="17"/>
    <x v="0"/>
    <x v="6"/>
    <n v="6650.51"/>
    <n v="3478.48"/>
    <n v="0.65700000000000003"/>
    <n v="0"/>
  </r>
  <r>
    <x v="3238"/>
    <d v="2025-07-31T00:00:00"/>
    <d v="2025-08-02T12:00:00"/>
    <x v="2"/>
    <s v="36-55"/>
    <s v="Female"/>
    <x v="2"/>
    <s v="Injury"/>
    <x v="1"/>
    <n v="2.5"/>
    <s v="No"/>
    <n v="35"/>
    <x v="121"/>
    <x v="0"/>
    <n v="12.9"/>
    <n v="0.9"/>
    <n v="4183.74"/>
    <s v="Supplies"/>
    <n v="2820.53"/>
    <n v="3.7"/>
    <x v="20"/>
    <x v="1"/>
    <x v="3"/>
    <n v="2820.53"/>
    <n v="1363.21"/>
    <n v="0.67400000000000004"/>
    <n v="0"/>
  </r>
  <r>
    <x v="3239"/>
    <d v="2026-06-27T00:00:00"/>
    <d v="2026-06-29T16:48:00"/>
    <x v="6"/>
    <s v="36-55"/>
    <s v="Female"/>
    <x v="2"/>
    <s v="Infection"/>
    <x v="1"/>
    <n v="2.7"/>
    <s v="No"/>
    <n v="23"/>
    <x v="290"/>
    <x v="1"/>
    <n v="9.1"/>
    <n v="1.1000000000000001"/>
    <n v="3649.35"/>
    <s v="Labor"/>
    <n v="2120.7600000000002"/>
    <n v="3.7"/>
    <x v="17"/>
    <x v="0"/>
    <x v="6"/>
    <n v="2120.7600000000002"/>
    <n v="1528.59"/>
    <n v="0.58099999999999996"/>
    <n v="0"/>
  </r>
  <r>
    <x v="3240"/>
    <d v="2026-05-19T00:00:00"/>
    <d v="2026-05-21T07:12:00"/>
    <x v="7"/>
    <s v="18-35"/>
    <s v="Male"/>
    <x v="0"/>
    <s v="General"/>
    <x v="1"/>
    <n v="2.2999999999999998"/>
    <s v="No"/>
    <n v="39"/>
    <x v="152"/>
    <x v="1"/>
    <n v="13.1"/>
    <n v="1.1000000000000001"/>
    <n v="10824.11"/>
    <s v="Labor"/>
    <n v="5424.99"/>
    <n v="3.1"/>
    <x v="11"/>
    <x v="0"/>
    <x v="0"/>
    <n v="5424.99"/>
    <n v="5399.12"/>
    <n v="0.501"/>
    <n v="0"/>
  </r>
  <r>
    <x v="3241"/>
    <d v="2026-01-10T00:00:00"/>
    <d v="2026-01-12T04:48:00"/>
    <x v="3"/>
    <s v="18-35"/>
    <s v="Female"/>
    <x v="0"/>
    <s v="Neurological"/>
    <x v="0"/>
    <n v="2.2000000000000002"/>
    <s v="Yes"/>
    <n v="96"/>
    <x v="162"/>
    <x v="1"/>
    <n v="10.7"/>
    <n v="2.7"/>
    <n v="6708.11"/>
    <s v="Labor"/>
    <n v="4325.05"/>
    <n v="3.7"/>
    <x v="9"/>
    <x v="0"/>
    <x v="5"/>
    <n v="4325.05"/>
    <n v="2383.06"/>
    <n v="0.64500000000000002"/>
    <n v="1"/>
  </r>
  <r>
    <x v="3242"/>
    <d v="2025-01-24T00:00:00"/>
    <d v="2025-02-09T04:48:00"/>
    <x v="4"/>
    <s v="18-35"/>
    <s v="Male"/>
    <x v="0"/>
    <s v="Cardiac"/>
    <x v="1"/>
    <n v="16.2"/>
    <s v="Yes"/>
    <n v="36"/>
    <x v="207"/>
    <x v="1"/>
    <n v="8"/>
    <n v="0"/>
    <n v="27917.17"/>
    <s v="Labor"/>
    <n v="16641.62"/>
    <n v="3.7"/>
    <x v="22"/>
    <x v="1"/>
    <x v="3"/>
    <n v="16641.62"/>
    <n v="11275.55"/>
    <n v="0.59599999999999997"/>
    <n v="1"/>
  </r>
  <r>
    <x v="3243"/>
    <d v="2026-02-25T00:00:00"/>
    <d v="2026-02-28T04:48:00"/>
    <x v="5"/>
    <s v="36-55"/>
    <s v="Female"/>
    <x v="2"/>
    <s v="General"/>
    <x v="0"/>
    <n v="3.2"/>
    <s v="No"/>
    <n v="37"/>
    <x v="100"/>
    <x v="1"/>
    <n v="12"/>
    <n v="2"/>
    <n v="22343.79"/>
    <s v="Labor"/>
    <n v="14366.66"/>
    <n v="3.4"/>
    <x v="5"/>
    <x v="0"/>
    <x v="2"/>
    <n v="14366.66"/>
    <n v="7977.13"/>
    <n v="0.64300000000000002"/>
    <n v="0"/>
  </r>
  <r>
    <x v="3244"/>
    <d v="2025-08-27T00:00:00"/>
    <d v="2025-08-29T02:24:00"/>
    <x v="0"/>
    <s v="36-55"/>
    <s v="Female"/>
    <x v="2"/>
    <s v="Neurological"/>
    <x v="1"/>
    <n v="2.1"/>
    <s v="Yes"/>
    <n v="34"/>
    <x v="84"/>
    <x v="2"/>
    <n v="8.3000000000000007"/>
    <n v="0.3"/>
    <n v="10666.81"/>
    <s v="Supplies"/>
    <n v="6094.31"/>
    <n v="4.4000000000000004"/>
    <x v="14"/>
    <x v="1"/>
    <x v="2"/>
    <n v="6094.31"/>
    <n v="4572.5"/>
    <n v="0.57099999999999995"/>
    <n v="1"/>
  </r>
  <r>
    <x v="3245"/>
    <d v="2026-12-18T00:00:00"/>
    <d v="2026-12-23T12:00:00"/>
    <x v="2"/>
    <s v="18-35"/>
    <s v="Female"/>
    <x v="1"/>
    <s v="Respiratory"/>
    <x v="0"/>
    <n v="5.5"/>
    <s v="Yes"/>
    <n v="84"/>
    <x v="155"/>
    <x v="0"/>
    <n v="10.5"/>
    <n v="2.5"/>
    <n v="6269.56"/>
    <s v="Labor"/>
    <n v="3093.91"/>
    <n v="3"/>
    <x v="2"/>
    <x v="0"/>
    <x v="3"/>
    <n v="3093.91"/>
    <n v="3175.65"/>
    <n v="0.49299999999999999"/>
    <n v="1"/>
  </r>
  <r>
    <x v="3246"/>
    <d v="2025-03-22T00:00:00"/>
    <d v="2025-04-01T00:00:00"/>
    <x v="5"/>
    <s v="56+"/>
    <s v="Male"/>
    <x v="0"/>
    <s v="General"/>
    <x v="1"/>
    <n v="10"/>
    <s v="Yes"/>
    <n v="45"/>
    <x v="468"/>
    <x v="2"/>
    <n v="8.8000000000000007"/>
    <n v="0.8"/>
    <n v="29436.63"/>
    <s v="Labor"/>
    <n v="21553.51"/>
    <n v="4.0999999999999996"/>
    <x v="23"/>
    <x v="1"/>
    <x v="5"/>
    <n v="21553.51"/>
    <n v="7883.12"/>
    <n v="0.73199999999999998"/>
    <n v="1"/>
  </r>
  <r>
    <x v="3247"/>
    <d v="2026-08-26T00:00:00"/>
    <d v="2026-08-26T19:12:00"/>
    <x v="1"/>
    <s v="0-17"/>
    <s v="Male"/>
    <x v="2"/>
    <s v="Respiratory"/>
    <x v="2"/>
    <n v="0.8"/>
    <s v="No"/>
    <n v="81"/>
    <x v="318"/>
    <x v="1"/>
    <n v="9.6"/>
    <n v="1.6"/>
    <n v="1985.48"/>
    <s v="Labor"/>
    <n v="1074.4000000000001"/>
    <n v="3.7"/>
    <x v="21"/>
    <x v="0"/>
    <x v="2"/>
    <n v="1074.4000000000001"/>
    <n v="911.08"/>
    <n v="0.54100000000000004"/>
    <n v="0"/>
  </r>
  <r>
    <x v="3248"/>
    <d v="2026-08-21T00:00:00"/>
    <d v="2026-08-26T21:36:00"/>
    <x v="7"/>
    <s v="56+"/>
    <s v="Male"/>
    <x v="0"/>
    <s v="Digestive"/>
    <x v="0"/>
    <n v="5.9"/>
    <s v="Yes"/>
    <n v="76"/>
    <x v="214"/>
    <x v="2"/>
    <n v="13.9"/>
    <n v="1.9"/>
    <n v="13163.5"/>
    <s v="Supplies"/>
    <n v="7110.53"/>
    <n v="3.4"/>
    <x v="21"/>
    <x v="0"/>
    <x v="5"/>
    <n v="7110.53"/>
    <n v="6052.97"/>
    <n v="0.54"/>
    <n v="1"/>
  </r>
  <r>
    <x v="3249"/>
    <d v="2025-03-13T00:00:00"/>
    <d v="2025-03-16T04:48:00"/>
    <x v="2"/>
    <s v="0-17"/>
    <s v="Female"/>
    <x v="2"/>
    <s v="Injury"/>
    <x v="2"/>
    <n v="3.2"/>
    <s v="No"/>
    <n v="18"/>
    <x v="510"/>
    <x v="1"/>
    <n v="10.6"/>
    <n v="0.6"/>
    <n v="4313.3599999999997"/>
    <s v="Supplies"/>
    <n v="3160.8"/>
    <n v="4.8"/>
    <x v="23"/>
    <x v="1"/>
    <x v="3"/>
    <n v="3160.8"/>
    <n v="1152.56"/>
    <n v="0.73299999999999998"/>
    <n v="0"/>
  </r>
  <r>
    <x v="3250"/>
    <d v="2025-11-15T00:00:00"/>
    <d v="2025-11-18T02:24:00"/>
    <x v="4"/>
    <s v="56+"/>
    <s v="Female"/>
    <x v="1"/>
    <s v="Neurological"/>
    <x v="0"/>
    <n v="3.1"/>
    <s v="No"/>
    <n v="89"/>
    <x v="651"/>
    <x v="1"/>
    <n v="13.9"/>
    <n v="1.9"/>
    <n v="13418.88"/>
    <s v="Labor"/>
    <n v="8428.6299999999992"/>
    <n v="3.1"/>
    <x v="6"/>
    <x v="1"/>
    <x v="6"/>
    <n v="8428.6299999999992"/>
    <n v="4990.25"/>
    <n v="0.628"/>
    <n v="0"/>
  </r>
  <r>
    <x v="3251"/>
    <d v="2025-12-29T00:00:00"/>
    <d v="2026-01-05T00:00:00"/>
    <x v="4"/>
    <s v="18-35"/>
    <s v="Male"/>
    <x v="1"/>
    <s v="Digestive"/>
    <x v="0"/>
    <n v="7"/>
    <s v="Yes"/>
    <n v="65"/>
    <x v="249"/>
    <x v="2"/>
    <n v="9.5"/>
    <n v="1.5"/>
    <n v="17402.48"/>
    <s v="Labor"/>
    <n v="11539.64"/>
    <n v="3.2"/>
    <x v="7"/>
    <x v="1"/>
    <x v="0"/>
    <n v="11539.64"/>
    <n v="5862.84"/>
    <n v="0.66300000000000003"/>
    <n v="1"/>
  </r>
  <r>
    <x v="3252"/>
    <d v="2025-10-20T00:00:00"/>
    <d v="2025-10-22T00:00:00"/>
    <x v="6"/>
    <s v="56+"/>
    <s v="Female"/>
    <x v="3"/>
    <s v="Infection"/>
    <x v="1"/>
    <n v="2"/>
    <s v="No"/>
    <n v="36"/>
    <x v="553"/>
    <x v="0"/>
    <n v="14.3"/>
    <n v="2.2999999999999998"/>
    <n v="3613.67"/>
    <s v="Labor"/>
    <n v="2396.7399999999998"/>
    <n v="3.9"/>
    <x v="8"/>
    <x v="1"/>
    <x v="0"/>
    <n v="2396.7399999999998"/>
    <n v="1216.93"/>
    <n v="0.66300000000000003"/>
    <n v="0"/>
  </r>
  <r>
    <x v="3253"/>
    <d v="2025-08-20T00:00:00"/>
    <d v="2025-08-20T04:48:00"/>
    <x v="1"/>
    <s v="0-17"/>
    <s v="Male"/>
    <x v="3"/>
    <s v="Respiratory"/>
    <x v="1"/>
    <n v="0.2"/>
    <s v="Yes"/>
    <n v="69"/>
    <x v="548"/>
    <x v="1"/>
    <n v="8"/>
    <n v="0"/>
    <n v="1571.86"/>
    <s v="Equipment"/>
    <n v="975.57"/>
    <n v="4.4000000000000004"/>
    <x v="14"/>
    <x v="1"/>
    <x v="2"/>
    <n v="975.57"/>
    <n v="596.29"/>
    <n v="0.621"/>
    <n v="1"/>
  </r>
  <r>
    <x v="3254"/>
    <d v="2025-07-24T00:00:00"/>
    <d v="2025-07-29T14:24:00"/>
    <x v="3"/>
    <s v="18-35"/>
    <s v="Female"/>
    <x v="1"/>
    <s v="Cardiac"/>
    <x v="0"/>
    <n v="5.6"/>
    <s v="Yes"/>
    <n v="64"/>
    <x v="301"/>
    <x v="1"/>
    <n v="14.2"/>
    <n v="2.2000000000000002"/>
    <n v="10152.18"/>
    <s v="Labor"/>
    <n v="7253.81"/>
    <n v="3.6"/>
    <x v="20"/>
    <x v="1"/>
    <x v="2"/>
    <n v="7253.81"/>
    <n v="2898.37"/>
    <n v="0.71499999999999997"/>
    <n v="1"/>
  </r>
  <r>
    <x v="3255"/>
    <d v="2026-03-08T00:00:00"/>
    <d v="2026-03-11T02:24:00"/>
    <x v="7"/>
    <s v="18-35"/>
    <s v="Female"/>
    <x v="0"/>
    <s v="Neurological"/>
    <x v="2"/>
    <n v="3.1"/>
    <s v="Yes"/>
    <n v="46"/>
    <x v="697"/>
    <x v="0"/>
    <n v="8.5"/>
    <n v="0.5"/>
    <n v="10825.3"/>
    <s v="Equipment"/>
    <n v="6259.55"/>
    <n v="3.9"/>
    <x v="15"/>
    <x v="0"/>
    <x v="6"/>
    <n v="6259.55"/>
    <n v="4565.75"/>
    <n v="0.57799999999999996"/>
    <n v="1"/>
  </r>
  <r>
    <x v="3256"/>
    <d v="2026-04-14T00:00:00"/>
    <d v="2026-04-22T14:24:00"/>
    <x v="7"/>
    <s v="56+"/>
    <s v="Female"/>
    <x v="0"/>
    <s v="Infection"/>
    <x v="1"/>
    <n v="8.6"/>
    <s v="Yes"/>
    <n v="57"/>
    <x v="516"/>
    <x v="1"/>
    <n v="10.7"/>
    <n v="0.7"/>
    <n v="16895.259999999998"/>
    <s v="Supplies"/>
    <n v="11536.86"/>
    <n v="3.5"/>
    <x v="12"/>
    <x v="0"/>
    <x v="0"/>
    <n v="11536.86"/>
    <n v="5358.4"/>
    <n v="0.68300000000000005"/>
    <n v="1"/>
  </r>
  <r>
    <x v="3257"/>
    <d v="2026-02-12T00:00:00"/>
    <d v="2026-02-20T00:00:00"/>
    <x v="4"/>
    <s v="56+"/>
    <s v="Male"/>
    <x v="2"/>
    <s v="Infection"/>
    <x v="0"/>
    <n v="8"/>
    <s v="Yes"/>
    <n v="117"/>
    <x v="251"/>
    <x v="1"/>
    <n v="10.8"/>
    <n v="0.8"/>
    <n v="20004.18"/>
    <s v="Labor"/>
    <n v="13791.53"/>
    <n v="3.5"/>
    <x v="5"/>
    <x v="0"/>
    <x v="2"/>
    <n v="13791.53"/>
    <n v="6212.65"/>
    <n v="0.68899999999999995"/>
    <n v="1"/>
  </r>
  <r>
    <x v="3258"/>
    <d v="2026-09-05T00:00:00"/>
    <d v="2026-09-06T04:48:00"/>
    <x v="1"/>
    <s v="18-35"/>
    <s v="Male"/>
    <x v="3"/>
    <s v="General"/>
    <x v="1"/>
    <n v="1.2"/>
    <s v="No"/>
    <n v="85"/>
    <x v="637"/>
    <x v="1"/>
    <n v="8.6999999999999993"/>
    <n v="0.7"/>
    <n v="2975.36"/>
    <s v="Supplies"/>
    <n v="1903.34"/>
    <n v="4"/>
    <x v="19"/>
    <x v="0"/>
    <x v="5"/>
    <n v="1903.34"/>
    <n v="1072.02"/>
    <n v="0.64"/>
    <n v="0"/>
  </r>
  <r>
    <x v="3259"/>
    <d v="2026-05-20T00:00:00"/>
    <d v="2026-05-23T12:00:00"/>
    <x v="4"/>
    <s v="36-55"/>
    <s v="Female"/>
    <x v="0"/>
    <s v="Infection"/>
    <x v="0"/>
    <n v="3.5"/>
    <s v="Yes"/>
    <n v="126"/>
    <x v="325"/>
    <x v="1"/>
    <n v="8.1999999999999993"/>
    <n v="0.2"/>
    <n v="12067.24"/>
    <s v="Labor"/>
    <n v="8575.73"/>
    <n v="3.5"/>
    <x v="11"/>
    <x v="0"/>
    <x v="1"/>
    <n v="8575.73"/>
    <n v="3491.51"/>
    <n v="0.71099999999999997"/>
    <n v="1"/>
  </r>
  <r>
    <x v="3260"/>
    <d v="2025-03-15T00:00:00"/>
    <d v="2025-03-17T00:00:00"/>
    <x v="6"/>
    <s v="36-55"/>
    <s v="Male"/>
    <x v="0"/>
    <s v="Infection"/>
    <x v="0"/>
    <n v="2"/>
    <s v="Yes"/>
    <n v="64"/>
    <x v="75"/>
    <x v="1"/>
    <n v="10.4"/>
    <n v="2.4"/>
    <n v="4147.01"/>
    <s v="Equipment"/>
    <n v="2171.7199999999998"/>
    <n v="3.1"/>
    <x v="23"/>
    <x v="1"/>
    <x v="6"/>
    <n v="2171.7199999999998"/>
    <n v="1975.29"/>
    <n v="0.52400000000000002"/>
    <n v="1"/>
  </r>
  <r>
    <x v="3261"/>
    <d v="2026-11-22T00:00:00"/>
    <d v="2026-11-23T21:36:00"/>
    <x v="0"/>
    <s v="18-35"/>
    <s v="Female"/>
    <x v="3"/>
    <s v="Digestive"/>
    <x v="1"/>
    <n v="1.9"/>
    <s v="Yes"/>
    <n v="87"/>
    <x v="596"/>
    <x v="1"/>
    <n v="10.4"/>
    <n v="0.4"/>
    <n v="9160.2000000000007"/>
    <s v="Supplies"/>
    <n v="7322.72"/>
    <n v="3.5"/>
    <x v="18"/>
    <x v="0"/>
    <x v="4"/>
    <n v="7322.72"/>
    <n v="1837.48"/>
    <n v="0.79900000000000004"/>
    <n v="1"/>
  </r>
  <r>
    <x v="3262"/>
    <d v="2025-10-18T00:00:00"/>
    <d v="2025-10-19T04:48:00"/>
    <x v="1"/>
    <s v="18-35"/>
    <s v="Female"/>
    <x v="0"/>
    <s v="Respiratory"/>
    <x v="1"/>
    <n v="1.2"/>
    <s v="No"/>
    <n v="83"/>
    <x v="610"/>
    <x v="2"/>
    <n v="11.4"/>
    <n v="1.4"/>
    <n v="1514.08"/>
    <s v="Labor"/>
    <n v="672.8"/>
    <n v="3.1"/>
    <x v="8"/>
    <x v="1"/>
    <x v="6"/>
    <n v="672.8"/>
    <n v="841.28"/>
    <n v="0.44400000000000001"/>
    <n v="0"/>
  </r>
  <r>
    <x v="3263"/>
    <d v="2025-04-13T00:00:00"/>
    <d v="2025-04-18T04:48:00"/>
    <x v="6"/>
    <s v="56+"/>
    <s v="Male"/>
    <x v="1"/>
    <s v="Injury"/>
    <x v="1"/>
    <n v="5.2"/>
    <s v="Yes"/>
    <n v="39"/>
    <x v="668"/>
    <x v="0"/>
    <n v="8.9"/>
    <n v="0.9"/>
    <n v="4332.96"/>
    <s v="Supplies"/>
    <n v="2245.11"/>
    <n v="4.5999999999999996"/>
    <x v="10"/>
    <x v="1"/>
    <x v="6"/>
    <n v="2245.11"/>
    <n v="2087.85"/>
    <n v="0.51800000000000002"/>
    <n v="1"/>
  </r>
  <r>
    <x v="3264"/>
    <d v="2026-04-12T00:00:00"/>
    <d v="2026-04-15T09:36:00"/>
    <x v="1"/>
    <s v="36-55"/>
    <s v="Female"/>
    <x v="1"/>
    <s v="Neurological"/>
    <x v="2"/>
    <n v="3.4"/>
    <s v="Yes"/>
    <n v="72"/>
    <x v="404"/>
    <x v="2"/>
    <n v="10.8"/>
    <n v="2.8"/>
    <n v="1867.15"/>
    <s v="Labor"/>
    <n v="1159.25"/>
    <n v="2.8"/>
    <x v="12"/>
    <x v="0"/>
    <x v="6"/>
    <n v="1159.25"/>
    <n v="707.9"/>
    <n v="0.621"/>
    <n v="1"/>
  </r>
  <r>
    <x v="3265"/>
    <d v="2025-04-04T00:00:00"/>
    <d v="2025-04-17T04:48:00"/>
    <x v="5"/>
    <s v="0-17"/>
    <s v="Female"/>
    <x v="1"/>
    <s v="Respiratory"/>
    <x v="1"/>
    <n v="13.2"/>
    <s v="Yes"/>
    <n v="30"/>
    <x v="310"/>
    <x v="1"/>
    <n v="9.6"/>
    <n v="1.6"/>
    <n v="37384.47"/>
    <s v="Labor"/>
    <n v="27568.76"/>
    <n v="3.7"/>
    <x v="10"/>
    <x v="1"/>
    <x v="3"/>
    <n v="27568.76"/>
    <n v="9815.7099999999991"/>
    <n v="0.73699999999999999"/>
    <n v="1"/>
  </r>
  <r>
    <x v="3266"/>
    <d v="2026-12-23T00:00:00"/>
    <d v="2026-12-28T00:00:00"/>
    <x v="4"/>
    <s v="18-35"/>
    <s v="Female"/>
    <x v="1"/>
    <s v="General"/>
    <x v="0"/>
    <n v="5"/>
    <s v="Yes"/>
    <n v="93"/>
    <x v="676"/>
    <x v="1"/>
    <n v="9.1999999999999993"/>
    <n v="1.2"/>
    <n v="15829.03"/>
    <s v="Supplies"/>
    <n v="10574.34"/>
    <n v="3.4"/>
    <x v="2"/>
    <x v="0"/>
    <x v="1"/>
    <n v="10574.34"/>
    <n v="5254.69"/>
    <n v="0.66800000000000004"/>
    <n v="1"/>
  </r>
  <r>
    <x v="3267"/>
    <d v="2026-07-22T00:00:00"/>
    <d v="2026-07-23T02:24:00"/>
    <x v="3"/>
    <s v="18-35"/>
    <s v="Female"/>
    <x v="1"/>
    <s v="Injury"/>
    <x v="1"/>
    <n v="1.1000000000000001"/>
    <s v="Yes"/>
    <n v="24"/>
    <x v="286"/>
    <x v="0"/>
    <n v="12"/>
    <n v="0"/>
    <n v="6810.78"/>
    <s v="Labor"/>
    <n v="4378.88"/>
    <n v="4.2"/>
    <x v="1"/>
    <x v="0"/>
    <x v="1"/>
    <n v="4378.88"/>
    <n v="2431.9"/>
    <n v="0.64300000000000002"/>
    <n v="1"/>
  </r>
  <r>
    <x v="3268"/>
    <d v="2025-08-01T00:00:00"/>
    <d v="2025-08-04T07:12:00"/>
    <x v="7"/>
    <s v="36-55"/>
    <s v="Female"/>
    <x v="2"/>
    <s v="Infection"/>
    <x v="0"/>
    <n v="3.3"/>
    <s v="Yes"/>
    <n v="83"/>
    <x v="691"/>
    <x v="0"/>
    <n v="9.8000000000000007"/>
    <n v="1.8"/>
    <n v="9502.7900000000009"/>
    <s v="Labor"/>
    <n v="5411.21"/>
    <n v="3.1"/>
    <x v="14"/>
    <x v="1"/>
    <x v="5"/>
    <n v="5411.21"/>
    <n v="4091.58"/>
    <n v="0.56899999999999995"/>
    <n v="1"/>
  </r>
  <r>
    <x v="3269"/>
    <d v="2025-07-29T00:00:00"/>
    <d v="2025-08-09T07:12:00"/>
    <x v="5"/>
    <s v="18-35"/>
    <s v="Male"/>
    <x v="0"/>
    <s v="Cardiac"/>
    <x v="0"/>
    <n v="11.3"/>
    <s v="Yes"/>
    <n v="23"/>
    <x v="559"/>
    <x v="1"/>
    <n v="11.4"/>
    <n v="3.4"/>
    <n v="37333.449999999997"/>
    <s v="Supplies"/>
    <n v="28761.5"/>
    <n v="2.4"/>
    <x v="20"/>
    <x v="1"/>
    <x v="0"/>
    <n v="28761.5"/>
    <n v="8571.9500000000007"/>
    <n v="0.77"/>
    <n v="1"/>
  </r>
  <r>
    <x v="3270"/>
    <d v="2025-10-04T00:00:00"/>
    <d v="2025-10-07T09:36:00"/>
    <x v="6"/>
    <s v="36-55"/>
    <s v="Female"/>
    <x v="2"/>
    <s v="Infection"/>
    <x v="2"/>
    <n v="3.4"/>
    <s v="Yes"/>
    <n v="48"/>
    <x v="11"/>
    <x v="1"/>
    <n v="12"/>
    <n v="2"/>
    <n v="3924.18"/>
    <s v="Equipment"/>
    <n v="2206.36"/>
    <n v="3.1"/>
    <x v="8"/>
    <x v="1"/>
    <x v="6"/>
    <n v="2206.36"/>
    <n v="1717.82"/>
    <n v="0.56200000000000006"/>
    <n v="1"/>
  </r>
  <r>
    <x v="3271"/>
    <d v="2025-10-11T00:00:00"/>
    <d v="2025-10-12T00:00:00"/>
    <x v="1"/>
    <s v="18-35"/>
    <s v="Male"/>
    <x v="1"/>
    <s v="Injury"/>
    <x v="1"/>
    <n v="1"/>
    <s v="No"/>
    <n v="86"/>
    <x v="690"/>
    <x v="1"/>
    <n v="13.5"/>
    <n v="1.5"/>
    <n v="2055.42"/>
    <s v="Equipment"/>
    <n v="1364.92"/>
    <n v="3.7"/>
    <x v="8"/>
    <x v="1"/>
    <x v="6"/>
    <n v="1364.92"/>
    <n v="690.5"/>
    <n v="0.66400000000000003"/>
    <n v="0"/>
  </r>
  <r>
    <x v="3272"/>
    <d v="2026-06-24T00:00:00"/>
    <d v="2026-06-27T07:12:00"/>
    <x v="0"/>
    <s v="18-35"/>
    <s v="Female"/>
    <x v="0"/>
    <s v="Injury"/>
    <x v="0"/>
    <n v="3.3"/>
    <s v="Yes"/>
    <n v="106"/>
    <x v="145"/>
    <x v="0"/>
    <n v="10.3"/>
    <n v="2.2999999999999998"/>
    <n v="10649.91"/>
    <s v="Supplies"/>
    <n v="6514.79"/>
    <n v="2.9"/>
    <x v="17"/>
    <x v="0"/>
    <x v="2"/>
    <n v="6514.79"/>
    <n v="4135.12"/>
    <n v="0.61199999999999999"/>
    <n v="1"/>
  </r>
  <r>
    <x v="3273"/>
    <d v="2026-07-31T00:00:00"/>
    <d v="2026-08-08T00:00:00"/>
    <x v="5"/>
    <s v="0-17"/>
    <s v="Male"/>
    <x v="0"/>
    <s v="Cardiac"/>
    <x v="1"/>
    <n v="8"/>
    <s v="Yes"/>
    <n v="9"/>
    <x v="348"/>
    <x v="1"/>
    <n v="10.9"/>
    <n v="0.9"/>
    <n v="29145.82"/>
    <s v="Labor"/>
    <n v="21803.07"/>
    <n v="4.3"/>
    <x v="1"/>
    <x v="0"/>
    <x v="3"/>
    <n v="21803.07"/>
    <n v="7342.75"/>
    <n v="0.748"/>
    <n v="1"/>
  </r>
  <r>
    <x v="3274"/>
    <d v="2026-12-06T00:00:00"/>
    <d v="2026-12-07T02:24:00"/>
    <x v="1"/>
    <s v="56+"/>
    <s v="Male"/>
    <x v="0"/>
    <s v="Digestive"/>
    <x v="1"/>
    <n v="1.1000000000000001"/>
    <s v="Yes"/>
    <n v="57"/>
    <x v="614"/>
    <x v="1"/>
    <n v="10"/>
    <n v="2"/>
    <n v="1880.44"/>
    <s v="Supplies"/>
    <n v="1162.58"/>
    <n v="3.4"/>
    <x v="2"/>
    <x v="0"/>
    <x v="4"/>
    <n v="1162.58"/>
    <n v="717.86"/>
    <n v="0.61799999999999999"/>
    <n v="1"/>
  </r>
  <r>
    <x v="3275"/>
    <d v="2026-09-03T00:00:00"/>
    <d v="2026-09-06T07:12:00"/>
    <x v="7"/>
    <s v="18-35"/>
    <s v="Male"/>
    <x v="2"/>
    <s v="Respiratory"/>
    <x v="0"/>
    <n v="3.3"/>
    <s v="Yes"/>
    <n v="90"/>
    <x v="284"/>
    <x v="0"/>
    <n v="13.8"/>
    <n v="1.8"/>
    <n v="13884.94"/>
    <s v="Supplies"/>
    <n v="9362.76"/>
    <n v="3.3"/>
    <x v="19"/>
    <x v="0"/>
    <x v="3"/>
    <n v="9362.76"/>
    <n v="4522.18"/>
    <n v="0.67400000000000004"/>
    <n v="1"/>
  </r>
  <r>
    <x v="3276"/>
    <d v="2026-10-31T00:00:00"/>
    <d v="2026-11-05T14:24:00"/>
    <x v="5"/>
    <s v="56+"/>
    <s v="Male"/>
    <x v="0"/>
    <s v="Digestive"/>
    <x v="2"/>
    <n v="5.6"/>
    <s v="Yes"/>
    <n v="6"/>
    <x v="258"/>
    <x v="1"/>
    <n v="12.6"/>
    <n v="0.6"/>
    <n v="32116.23"/>
    <s v="Labor"/>
    <n v="23195.7"/>
    <n v="4.4000000000000004"/>
    <x v="0"/>
    <x v="0"/>
    <x v="6"/>
    <n v="23195.7"/>
    <n v="8920.5300000000007"/>
    <n v="0.72199999999999998"/>
    <n v="1"/>
  </r>
  <r>
    <x v="3277"/>
    <d v="2025-12-21T00:00:00"/>
    <d v="2025-12-23T12:00:00"/>
    <x v="1"/>
    <s v="18-35"/>
    <s v="Male"/>
    <x v="1"/>
    <s v="Cardiac"/>
    <x v="1"/>
    <n v="2.5"/>
    <s v="No"/>
    <n v="54"/>
    <x v="601"/>
    <x v="2"/>
    <n v="12"/>
    <n v="0"/>
    <n v="2771.24"/>
    <s v="Labor"/>
    <n v="1559.68"/>
    <n v="4.3"/>
    <x v="7"/>
    <x v="1"/>
    <x v="6"/>
    <n v="1559.68"/>
    <n v="1211.56"/>
    <n v="0.56299999999999994"/>
    <n v="0"/>
  </r>
  <r>
    <x v="3278"/>
    <d v="2026-06-06T00:00:00"/>
    <d v="2026-06-06T12:00:00"/>
    <x v="1"/>
    <s v="36-55"/>
    <s v="Female"/>
    <x v="0"/>
    <s v="Infection"/>
    <x v="1"/>
    <n v="0.5"/>
    <s v="Yes"/>
    <n v="79"/>
    <x v="209"/>
    <x v="0"/>
    <n v="12.1"/>
    <n v="2.1"/>
    <n v="1897.72"/>
    <s v="Equipment"/>
    <n v="1012.43"/>
    <n v="3.8"/>
    <x v="17"/>
    <x v="0"/>
    <x v="6"/>
    <n v="1012.43"/>
    <n v="885.29"/>
    <n v="0.53300000000000003"/>
    <n v="1"/>
  </r>
  <r>
    <x v="3279"/>
    <d v="2026-02-21T00:00:00"/>
    <d v="2026-02-24T02:24:00"/>
    <x v="0"/>
    <s v="18-35"/>
    <s v="Male"/>
    <x v="0"/>
    <s v="Neurological"/>
    <x v="1"/>
    <n v="3.1"/>
    <s v="Yes"/>
    <n v="54"/>
    <x v="673"/>
    <x v="0"/>
    <n v="12.8"/>
    <n v="0.8"/>
    <n v="10143.91"/>
    <s v="Supplies"/>
    <n v="6686.56"/>
    <n v="4"/>
    <x v="5"/>
    <x v="0"/>
    <x v="5"/>
    <n v="6686.56"/>
    <n v="3457.35"/>
    <n v="0.65900000000000003"/>
    <n v="1"/>
  </r>
  <r>
    <x v="3280"/>
    <d v="2026-05-07T00:00:00"/>
    <d v="2026-05-10T19:12:00"/>
    <x v="4"/>
    <s v="36-55"/>
    <s v="Female"/>
    <x v="0"/>
    <s v="Respiratory"/>
    <x v="0"/>
    <n v="3.8"/>
    <s v="Yes"/>
    <n v="88"/>
    <x v="603"/>
    <x v="0"/>
    <n v="13.5"/>
    <n v="1.5"/>
    <n v="17584.07"/>
    <s v="Supplies"/>
    <n v="9603.73"/>
    <n v="3.6"/>
    <x v="11"/>
    <x v="0"/>
    <x v="3"/>
    <n v="9603.73"/>
    <n v="7980.34"/>
    <n v="0.54600000000000004"/>
    <n v="1"/>
  </r>
  <r>
    <x v="3281"/>
    <d v="2026-01-27T00:00:00"/>
    <d v="2026-01-31T02:24:00"/>
    <x v="3"/>
    <s v="56+"/>
    <s v="Male"/>
    <x v="2"/>
    <s v="Neurological"/>
    <x v="2"/>
    <n v="4.0999999999999996"/>
    <s v="Yes"/>
    <n v="60"/>
    <x v="228"/>
    <x v="1"/>
    <n v="12.6"/>
    <n v="0.6"/>
    <n v="8809.32"/>
    <s v="Labor"/>
    <n v="5448.87"/>
    <n v="4.0999999999999996"/>
    <x v="9"/>
    <x v="0"/>
    <x v="0"/>
    <n v="5448.87"/>
    <n v="3360.45"/>
    <n v="0.61899999999999999"/>
    <n v="1"/>
  </r>
  <r>
    <x v="3282"/>
    <d v="2026-10-03T00:00:00"/>
    <d v="2026-10-09T07:12:00"/>
    <x v="5"/>
    <s v="18-35"/>
    <s v="Male"/>
    <x v="0"/>
    <s v="General"/>
    <x v="0"/>
    <n v="6.3"/>
    <s v="No"/>
    <n v="60"/>
    <x v="317"/>
    <x v="1"/>
    <n v="11.3"/>
    <n v="3.3"/>
    <n v="31553.01"/>
    <s v="Labor"/>
    <n v="23443.81"/>
    <n v="3.4"/>
    <x v="0"/>
    <x v="0"/>
    <x v="6"/>
    <n v="23443.81"/>
    <n v="8109.2"/>
    <n v="0.74299999999999999"/>
    <n v="0"/>
  </r>
  <r>
    <x v="3283"/>
    <d v="2025-09-07T00:00:00"/>
    <d v="2025-09-09T19:12:00"/>
    <x v="2"/>
    <s v="18-35"/>
    <s v="Male"/>
    <x v="0"/>
    <s v="Neurological"/>
    <x v="0"/>
    <n v="2.8"/>
    <s v="Yes"/>
    <n v="64"/>
    <x v="681"/>
    <x v="1"/>
    <n v="13.1"/>
    <n v="1.1000000000000001"/>
    <n v="6040.79"/>
    <s v="Equipment"/>
    <n v="4243.3"/>
    <n v="4.2"/>
    <x v="3"/>
    <x v="1"/>
    <x v="4"/>
    <n v="4243.3"/>
    <n v="1797.49"/>
    <n v="0.70199999999999996"/>
    <n v="1"/>
  </r>
  <r>
    <x v="3284"/>
    <d v="2026-08-24T00:00:00"/>
    <d v="2026-08-24T12:00:00"/>
    <x v="1"/>
    <s v="36-55"/>
    <s v="Male"/>
    <x v="3"/>
    <s v="Respiratory"/>
    <x v="2"/>
    <n v="0.5"/>
    <s v="Yes"/>
    <n v="76"/>
    <x v="440"/>
    <x v="2"/>
    <n v="8.1"/>
    <n v="0.1"/>
    <n v="1789.3"/>
    <s v="Supplies"/>
    <n v="966.87"/>
    <n v="3.7"/>
    <x v="21"/>
    <x v="0"/>
    <x v="0"/>
    <n v="966.87"/>
    <n v="822.43"/>
    <n v="0.54"/>
    <n v="1"/>
  </r>
  <r>
    <x v="3285"/>
    <d v="2025-07-02T00:00:00"/>
    <d v="2025-07-08T07:12:00"/>
    <x v="5"/>
    <s v="18-35"/>
    <s v="Male"/>
    <x v="1"/>
    <s v="Infection"/>
    <x v="1"/>
    <n v="6.3"/>
    <s v="Yes"/>
    <n v="24"/>
    <x v="708"/>
    <x v="1"/>
    <n v="9.1"/>
    <n v="1.1000000000000001"/>
    <n v="26982.09"/>
    <s v="Equipment"/>
    <n v="19731.009999999998"/>
    <n v="4.2"/>
    <x v="20"/>
    <x v="1"/>
    <x v="1"/>
    <n v="19731.009999999998"/>
    <n v="7251.08"/>
    <n v="0.73099999999999998"/>
    <n v="1"/>
  </r>
  <r>
    <x v="3286"/>
    <d v="2026-06-16T00:00:00"/>
    <d v="2026-06-19T00:00:00"/>
    <x v="6"/>
    <s v="36-55"/>
    <s v="Other"/>
    <x v="1"/>
    <s v="Digestive"/>
    <x v="1"/>
    <n v="3"/>
    <s v="Yes"/>
    <n v="36"/>
    <x v="461"/>
    <x v="0"/>
    <n v="13.5"/>
    <n v="1.5"/>
    <n v="4276.13"/>
    <s v="Labor"/>
    <n v="2478.1999999999998"/>
    <n v="3.4"/>
    <x v="17"/>
    <x v="0"/>
    <x v="1"/>
    <n v="2478.1999999999998"/>
    <n v="1797.93"/>
    <n v="0.57999999999999996"/>
    <n v="1"/>
  </r>
  <r>
    <x v="3287"/>
    <d v="2026-07-03T00:00:00"/>
    <d v="2026-07-07T00:00:00"/>
    <x v="7"/>
    <s v="0-17"/>
    <s v="Male"/>
    <x v="2"/>
    <s v="General"/>
    <x v="0"/>
    <n v="4"/>
    <s v="Yes"/>
    <n v="45"/>
    <x v="698"/>
    <x v="2"/>
    <n v="8.6"/>
    <n v="0.6"/>
    <n v="11173.21"/>
    <s v="Labor"/>
    <n v="6185.9"/>
    <n v="4.0999999999999996"/>
    <x v="1"/>
    <x v="0"/>
    <x v="3"/>
    <n v="6185.9"/>
    <n v="4987.3100000000004"/>
    <n v="0.55400000000000005"/>
    <n v="1"/>
  </r>
  <r>
    <x v="3288"/>
    <d v="2026-12-08T00:00:00"/>
    <d v="2026-12-09T16:48:00"/>
    <x v="0"/>
    <s v="36-55"/>
    <s v="Female"/>
    <x v="1"/>
    <s v="Injury"/>
    <x v="0"/>
    <n v="1.7"/>
    <s v="Yes"/>
    <n v="94"/>
    <x v="481"/>
    <x v="1"/>
    <n v="13.9"/>
    <n v="1.9"/>
    <n v="10739.61"/>
    <s v="Labor"/>
    <n v="6762.41"/>
    <n v="3.1"/>
    <x v="2"/>
    <x v="0"/>
    <x v="0"/>
    <n v="6762.41"/>
    <n v="3977.2"/>
    <n v="0.63"/>
    <n v="1"/>
  </r>
  <r>
    <x v="3289"/>
    <d v="2026-05-08T00:00:00"/>
    <d v="2026-05-11T16:48:00"/>
    <x v="7"/>
    <s v="36-55"/>
    <s v="Male"/>
    <x v="1"/>
    <s v="Infection"/>
    <x v="0"/>
    <n v="3.7"/>
    <s v="Yes"/>
    <n v="89"/>
    <x v="603"/>
    <x v="1"/>
    <n v="11.7"/>
    <n v="1.7"/>
    <n v="13808.81"/>
    <s v="Labor"/>
    <n v="7449.94"/>
    <n v="3.4"/>
    <x v="11"/>
    <x v="0"/>
    <x v="3"/>
    <n v="7449.94"/>
    <n v="6358.87"/>
    <n v="0.54"/>
    <n v="1"/>
  </r>
  <r>
    <x v="3290"/>
    <d v="2026-03-14T00:00:00"/>
    <d v="2026-03-15T02:24:00"/>
    <x v="1"/>
    <s v="0-17"/>
    <s v="Female"/>
    <x v="3"/>
    <s v="Digestive"/>
    <x v="1"/>
    <n v="1.1000000000000001"/>
    <s v="Yes"/>
    <n v="86"/>
    <x v="78"/>
    <x v="0"/>
    <n v="8.6999999999999993"/>
    <n v="0.7"/>
    <n v="1903.45"/>
    <s v="Labor"/>
    <n v="1213.98"/>
    <n v="3.9"/>
    <x v="15"/>
    <x v="0"/>
    <x v="5"/>
    <n v="1213.98"/>
    <n v="689.47"/>
    <n v="0.63800000000000001"/>
    <n v="1"/>
  </r>
  <r>
    <x v="3291"/>
    <d v="2026-09-19T00:00:00"/>
    <d v="2026-09-19T19:12:00"/>
    <x v="1"/>
    <s v="36-55"/>
    <s v="Male"/>
    <x v="0"/>
    <s v="Injury"/>
    <x v="1"/>
    <n v="0.8"/>
    <s v="Yes"/>
    <n v="85"/>
    <x v="707"/>
    <x v="1"/>
    <n v="10.6"/>
    <n v="2.6"/>
    <n v="1772.77"/>
    <s v="Labor"/>
    <n v="1091.04"/>
    <n v="2.7"/>
    <x v="19"/>
    <x v="0"/>
    <x v="6"/>
    <n v="1091.04"/>
    <n v="681.73"/>
    <n v="0.61499999999999999"/>
    <n v="1"/>
  </r>
  <r>
    <x v="3292"/>
    <d v="2026-09-05T00:00:00"/>
    <d v="2026-09-09T04:48:00"/>
    <x v="3"/>
    <s v="36-55"/>
    <s v="Female"/>
    <x v="0"/>
    <s v="Injury"/>
    <x v="1"/>
    <n v="4.2"/>
    <s v="Yes"/>
    <n v="32"/>
    <x v="366"/>
    <x v="1"/>
    <n v="10"/>
    <n v="0"/>
    <n v="9792.42"/>
    <s v="Labor"/>
    <n v="6129.02"/>
    <n v="4.5"/>
    <x v="19"/>
    <x v="0"/>
    <x v="6"/>
    <n v="6129.02"/>
    <n v="3663.4"/>
    <n v="0.626"/>
    <n v="1"/>
  </r>
  <r>
    <x v="3293"/>
    <d v="2025-06-27T00:00:00"/>
    <d v="2025-06-29T19:12:00"/>
    <x v="4"/>
    <s v="18-35"/>
    <s v="Male"/>
    <x v="0"/>
    <s v="Respiratory"/>
    <x v="1"/>
    <n v="2.8"/>
    <s v="Yes"/>
    <n v="35"/>
    <x v="226"/>
    <x v="1"/>
    <n v="8"/>
    <n v="0"/>
    <n v="11534.98"/>
    <s v="Equipment"/>
    <n v="7172.25"/>
    <n v="4.2"/>
    <x v="4"/>
    <x v="1"/>
    <x v="5"/>
    <n v="7172.25"/>
    <n v="4362.7299999999996"/>
    <n v="0.622"/>
    <n v="1"/>
  </r>
  <r>
    <x v="3294"/>
    <d v="2026-03-28T00:00:00"/>
    <d v="2026-04-03T02:24:00"/>
    <x v="0"/>
    <s v="18-35"/>
    <s v="Male"/>
    <x v="3"/>
    <s v="Respiratory"/>
    <x v="1"/>
    <n v="6.1"/>
    <s v="Yes"/>
    <n v="70"/>
    <x v="315"/>
    <x v="2"/>
    <n v="11.7"/>
    <n v="1.7"/>
    <n v="9956.58"/>
    <s v="Equipment"/>
    <n v="7120.21"/>
    <n v="3.2"/>
    <x v="15"/>
    <x v="0"/>
    <x v="5"/>
    <n v="7120.21"/>
    <n v="2836.37"/>
    <n v="0.71499999999999997"/>
    <n v="1"/>
  </r>
  <r>
    <x v="3295"/>
    <d v="2026-05-03T00:00:00"/>
    <d v="2026-05-21T19:12:00"/>
    <x v="5"/>
    <s v="36-55"/>
    <s v="Female"/>
    <x v="2"/>
    <s v="Cardiac"/>
    <x v="1"/>
    <n v="18.8"/>
    <s v="Yes"/>
    <n v="26"/>
    <x v="408"/>
    <x v="1"/>
    <n v="9"/>
    <n v="1"/>
    <n v="44693.56"/>
    <s v="Labor"/>
    <n v="29270.34"/>
    <n v="4.4000000000000004"/>
    <x v="11"/>
    <x v="0"/>
    <x v="4"/>
    <n v="29270.34"/>
    <n v="15423.22"/>
    <n v="0.65500000000000003"/>
    <n v="1"/>
  </r>
  <r>
    <x v="3296"/>
    <d v="2025-07-19T00:00:00"/>
    <d v="2025-07-24T16:48:00"/>
    <x v="7"/>
    <s v="0-17"/>
    <s v="Female"/>
    <x v="2"/>
    <s v="Digestive"/>
    <x v="1"/>
    <n v="5.7"/>
    <s v="Yes"/>
    <n v="48"/>
    <x v="224"/>
    <x v="0"/>
    <n v="12.4"/>
    <n v="2.4"/>
    <n v="11713.08"/>
    <s v="Supplies"/>
    <n v="7297.26"/>
    <n v="3.4"/>
    <x v="20"/>
    <x v="1"/>
    <x v="6"/>
    <n v="7297.26"/>
    <n v="4415.82"/>
    <n v="0.623"/>
    <n v="1"/>
  </r>
  <r>
    <x v="3297"/>
    <d v="2026-05-27T00:00:00"/>
    <d v="2026-05-28T21:36:00"/>
    <x v="7"/>
    <s v="56+"/>
    <s v="Male"/>
    <x v="2"/>
    <s v="General"/>
    <x v="2"/>
    <n v="1.9"/>
    <s v="Yes"/>
    <n v="49"/>
    <x v="14"/>
    <x v="1"/>
    <n v="12.4"/>
    <n v="2.4"/>
    <n v="13125.22"/>
    <s v="Labor"/>
    <n v="7216.88"/>
    <n v="3.4"/>
    <x v="11"/>
    <x v="0"/>
    <x v="1"/>
    <n v="7216.88"/>
    <n v="5908.34"/>
    <n v="0.55000000000000004"/>
    <n v="1"/>
  </r>
  <r>
    <x v="3298"/>
    <d v="2026-03-29T00:00:00"/>
    <d v="2026-03-30T14:24:00"/>
    <x v="1"/>
    <s v="36-55"/>
    <s v="Male"/>
    <x v="1"/>
    <s v="Neurological"/>
    <x v="1"/>
    <n v="1.6"/>
    <s v="No"/>
    <n v="80"/>
    <x v="147"/>
    <x v="1"/>
    <n v="11.7"/>
    <n v="1.7"/>
    <n v="1923.76"/>
    <s v="Labor"/>
    <n v="1094.6300000000001"/>
    <n v="3"/>
    <x v="15"/>
    <x v="0"/>
    <x v="6"/>
    <n v="1094.6300000000001"/>
    <n v="829.13"/>
    <n v="0.56899999999999995"/>
    <n v="0"/>
  </r>
  <r>
    <x v="3299"/>
    <d v="2026-08-25T00:00:00"/>
    <d v="2026-08-26T21:36:00"/>
    <x v="1"/>
    <s v="0-17"/>
    <s v="Female"/>
    <x v="3"/>
    <s v="Neurological"/>
    <x v="0"/>
    <n v="1.9"/>
    <s v="Yes"/>
    <n v="112"/>
    <x v="261"/>
    <x v="1"/>
    <n v="9.4"/>
    <n v="1.4"/>
    <n v="2306.0500000000002"/>
    <s v="Equipment"/>
    <n v="1513.38"/>
    <n v="2.9"/>
    <x v="21"/>
    <x v="0"/>
    <x v="1"/>
    <n v="1513.38"/>
    <n v="792.67"/>
    <n v="0.65600000000000003"/>
    <n v="1"/>
  </r>
  <r>
    <x v="3300"/>
    <d v="2025-04-20T00:00:00"/>
    <d v="2025-04-24T09:36:00"/>
    <x v="7"/>
    <s v="56+"/>
    <s v="Male"/>
    <x v="1"/>
    <s v="Neurological"/>
    <x v="2"/>
    <n v="4.4000000000000004"/>
    <s v="No"/>
    <n v="43"/>
    <x v="640"/>
    <x v="0"/>
    <n v="12.2"/>
    <n v="2.2000000000000002"/>
    <n v="11172.05"/>
    <s v="Labor"/>
    <n v="7243.34"/>
    <n v="3.6"/>
    <x v="10"/>
    <x v="1"/>
    <x v="4"/>
    <n v="7243.34"/>
    <n v="3928.71"/>
    <n v="0.64800000000000002"/>
    <n v="0"/>
  </r>
  <r>
    <x v="3301"/>
    <d v="2025-07-21T00:00:00"/>
    <d v="2025-07-27T07:12:00"/>
    <x v="4"/>
    <s v="18-35"/>
    <s v="Female"/>
    <x v="1"/>
    <s v="Neurological"/>
    <x v="0"/>
    <n v="6.3"/>
    <s v="Yes"/>
    <n v="51"/>
    <x v="355"/>
    <x v="1"/>
    <n v="12"/>
    <n v="2"/>
    <n v="21850.92"/>
    <s v="Supplies"/>
    <n v="13214.09"/>
    <n v="3.7"/>
    <x v="20"/>
    <x v="1"/>
    <x v="0"/>
    <n v="13214.09"/>
    <n v="8636.83"/>
    <n v="0.60499999999999998"/>
    <n v="1"/>
  </r>
  <r>
    <x v="3302"/>
    <d v="2026-04-21T00:00:00"/>
    <d v="2026-04-26T21:36:00"/>
    <x v="5"/>
    <s v="36-55"/>
    <s v="Female"/>
    <x v="0"/>
    <s v="Cardiac"/>
    <x v="2"/>
    <n v="5.9"/>
    <s v="No"/>
    <n v="37"/>
    <x v="269"/>
    <x v="1"/>
    <n v="8"/>
    <n v="0"/>
    <n v="24819.5"/>
    <s v="Labor"/>
    <n v="17092.580000000002"/>
    <n v="3.6"/>
    <x v="12"/>
    <x v="0"/>
    <x v="1"/>
    <n v="17092.580000000002"/>
    <n v="7726.92"/>
    <n v="0.68899999999999995"/>
    <n v="0"/>
  </r>
  <r>
    <x v="3303"/>
    <d v="2026-08-24T00:00:00"/>
    <d v="2026-08-26T07:12:00"/>
    <x v="5"/>
    <s v="18-35"/>
    <s v="Female"/>
    <x v="2"/>
    <s v="Injury"/>
    <x v="1"/>
    <n v="2.2999999999999998"/>
    <s v="No"/>
    <n v="35"/>
    <x v="440"/>
    <x v="1"/>
    <n v="11.3"/>
    <n v="1.3"/>
    <n v="15700.3"/>
    <s v="Supplies"/>
    <n v="10946.74"/>
    <n v="3.1"/>
    <x v="21"/>
    <x v="0"/>
    <x v="0"/>
    <n v="10946.74"/>
    <n v="4753.5600000000004"/>
    <n v="0.69699999999999995"/>
    <n v="0"/>
  </r>
  <r>
    <x v="3304"/>
    <d v="2026-07-01T00:00:00"/>
    <d v="2026-07-04T02:24:00"/>
    <x v="7"/>
    <s v="56+"/>
    <s v="Male"/>
    <x v="1"/>
    <s v="Cardiac"/>
    <x v="1"/>
    <n v="3.1"/>
    <s v="Yes"/>
    <n v="22"/>
    <x v="675"/>
    <x v="0"/>
    <n v="11.1"/>
    <n v="3.1"/>
    <n v="12274.43"/>
    <s v="Supplies"/>
    <n v="6995.71"/>
    <n v="3"/>
    <x v="1"/>
    <x v="0"/>
    <x v="2"/>
    <n v="6995.71"/>
    <n v="5278.72"/>
    <n v="0.56999999999999995"/>
    <n v="1"/>
  </r>
  <r>
    <x v="3305"/>
    <d v="2026-08-26T00:00:00"/>
    <d v="2026-08-28T04:48:00"/>
    <x v="4"/>
    <s v="56+"/>
    <s v="Female"/>
    <x v="1"/>
    <s v="Digestive"/>
    <x v="0"/>
    <n v="2.2000000000000002"/>
    <s v="Yes"/>
    <n v="64"/>
    <x v="261"/>
    <x v="0"/>
    <n v="9.9"/>
    <n v="1.9"/>
    <n v="13990.77"/>
    <s v="Supplies"/>
    <n v="9462.73"/>
    <n v="3.7"/>
    <x v="21"/>
    <x v="0"/>
    <x v="1"/>
    <n v="9462.73"/>
    <n v="4528.04"/>
    <n v="0.67600000000000005"/>
    <n v="1"/>
  </r>
  <r>
    <x v="3306"/>
    <d v="2025-11-04T00:00:00"/>
    <d v="2025-11-06T21:36:00"/>
    <x v="7"/>
    <s v="36-55"/>
    <s v="Male"/>
    <x v="1"/>
    <s v="General"/>
    <x v="0"/>
    <n v="2.9"/>
    <s v="No"/>
    <n v="86"/>
    <x v="531"/>
    <x v="0"/>
    <n v="13.3"/>
    <n v="1.3"/>
    <n v="13010.21"/>
    <s v="Labor"/>
    <n v="9771.0499999999993"/>
    <n v="3.5"/>
    <x v="6"/>
    <x v="1"/>
    <x v="0"/>
    <n v="9771.0499999999993"/>
    <n v="3239.16"/>
    <n v="0.751"/>
    <n v="0"/>
  </r>
  <r>
    <x v="3307"/>
    <d v="2025-12-06T00:00:00"/>
    <d v="2025-12-06T16:48:00"/>
    <x v="1"/>
    <s v="18-35"/>
    <s v="Male"/>
    <x v="0"/>
    <s v="Respiratory"/>
    <x v="0"/>
    <n v="0.7"/>
    <s v="No"/>
    <n v="120"/>
    <x v="672"/>
    <x v="0"/>
    <n v="9.5"/>
    <n v="1.5"/>
    <n v="1870.52"/>
    <s v="Labor"/>
    <n v="1022.12"/>
    <n v="3.8"/>
    <x v="7"/>
    <x v="1"/>
    <x v="6"/>
    <n v="1022.12"/>
    <n v="848.4"/>
    <n v="0.54600000000000004"/>
    <n v="0"/>
  </r>
  <r>
    <x v="3308"/>
    <d v="2025-08-02T00:00:00"/>
    <d v="2025-08-04T02:24:00"/>
    <x v="4"/>
    <s v="18-35"/>
    <s v="Female"/>
    <x v="0"/>
    <s v="Infection"/>
    <x v="1"/>
    <n v="2.1"/>
    <s v="No"/>
    <n v="12"/>
    <x v="19"/>
    <x v="0"/>
    <n v="8.8000000000000007"/>
    <n v="0.8"/>
    <n v="13547.33"/>
    <s v="Labor"/>
    <n v="10509.87"/>
    <n v="4.5999999999999996"/>
    <x v="14"/>
    <x v="1"/>
    <x v="6"/>
    <n v="10509.87"/>
    <n v="3037.46"/>
    <n v="0.77600000000000002"/>
    <n v="0"/>
  </r>
  <r>
    <x v="3309"/>
    <d v="2025-12-21T00:00:00"/>
    <d v="2025-12-27T14:24:00"/>
    <x v="2"/>
    <s v="18-35"/>
    <s v="Female"/>
    <x v="0"/>
    <s v="Injury"/>
    <x v="0"/>
    <n v="6.6"/>
    <s v="Yes"/>
    <n v="73"/>
    <x v="687"/>
    <x v="1"/>
    <n v="9.6999999999999993"/>
    <n v="1.7"/>
    <n v="5705.79"/>
    <s v="Supplies"/>
    <n v="3365.18"/>
    <n v="3.9"/>
    <x v="7"/>
    <x v="1"/>
    <x v="4"/>
    <n v="3365.18"/>
    <n v="2340.61"/>
    <n v="0.59"/>
    <n v="1"/>
  </r>
  <r>
    <x v="3310"/>
    <d v="2026-07-19T00:00:00"/>
    <d v="2026-07-20T02:24:00"/>
    <x v="1"/>
    <s v="18-35"/>
    <s v="Male"/>
    <x v="2"/>
    <s v="Injury"/>
    <x v="1"/>
    <n v="1.1000000000000001"/>
    <s v="Yes"/>
    <n v="71"/>
    <x v="57"/>
    <x v="1"/>
    <n v="11"/>
    <n v="1"/>
    <n v="2298.7800000000002"/>
    <s v="Labor"/>
    <n v="1377.73"/>
    <n v="3.7"/>
    <x v="1"/>
    <x v="0"/>
    <x v="4"/>
    <n v="1377.73"/>
    <n v="921.05"/>
    <n v="0.59899999999999998"/>
    <n v="1"/>
  </r>
  <r>
    <x v="3311"/>
    <d v="2025-08-20T00:00:00"/>
    <d v="2025-08-21T09:36:00"/>
    <x v="6"/>
    <s v="18-35"/>
    <s v="Male"/>
    <x v="2"/>
    <s v="Cardiac"/>
    <x v="2"/>
    <n v="1.4"/>
    <s v="No"/>
    <n v="36"/>
    <x v="625"/>
    <x v="1"/>
    <n v="12.4"/>
    <n v="0.4"/>
    <n v="3457.63"/>
    <s v="Labor"/>
    <n v="2024.97"/>
    <n v="3.6"/>
    <x v="14"/>
    <x v="1"/>
    <x v="1"/>
    <n v="2024.97"/>
    <n v="1432.66"/>
    <n v="0.58599999999999997"/>
    <n v="0"/>
  </r>
  <r>
    <x v="3312"/>
    <d v="2025-04-16T00:00:00"/>
    <d v="2025-04-16T21:36:00"/>
    <x v="7"/>
    <s v="36-55"/>
    <s v="Female"/>
    <x v="3"/>
    <s v="Respiratory"/>
    <x v="0"/>
    <n v="0.9"/>
    <s v="Yes"/>
    <n v="72"/>
    <x v="513"/>
    <x v="2"/>
    <n v="10.4"/>
    <n v="2.4"/>
    <n v="9053.86"/>
    <s v="Labor"/>
    <n v="4691.88"/>
    <n v="3.1"/>
    <x v="10"/>
    <x v="1"/>
    <x v="2"/>
    <n v="4691.88"/>
    <n v="4361.9799999999996"/>
    <n v="0.51800000000000002"/>
    <n v="1"/>
  </r>
  <r>
    <x v="3313"/>
    <d v="2025-11-17T00:00:00"/>
    <d v="2025-11-21T21:36:00"/>
    <x v="2"/>
    <s v="56+"/>
    <s v="Male"/>
    <x v="1"/>
    <s v="Respiratory"/>
    <x v="1"/>
    <n v="4.9000000000000004"/>
    <s v="Yes"/>
    <n v="26"/>
    <x v="343"/>
    <x v="1"/>
    <n v="9.5"/>
    <n v="1.5"/>
    <n v="6065.4"/>
    <s v="Labor"/>
    <n v="3744.06"/>
    <n v="4.0999999999999996"/>
    <x v="6"/>
    <x v="1"/>
    <x v="4"/>
    <n v="3744.06"/>
    <n v="2321.34"/>
    <n v="0.61699999999999999"/>
    <n v="1"/>
  </r>
  <r>
    <x v="3314"/>
    <d v="2026-07-20T00:00:00"/>
    <d v="2026-07-24T07:12:00"/>
    <x v="3"/>
    <s v="18-35"/>
    <s v="Female"/>
    <x v="0"/>
    <s v="Digestive"/>
    <x v="0"/>
    <n v="4.3"/>
    <s v="Yes"/>
    <n v="87"/>
    <x v="57"/>
    <x v="1"/>
    <n v="10.8"/>
    <n v="2.8"/>
    <n v="9614.81"/>
    <s v="Supplies"/>
    <n v="4365.87"/>
    <n v="3.2"/>
    <x v="1"/>
    <x v="0"/>
    <x v="4"/>
    <n v="4365.87"/>
    <n v="5248.94"/>
    <n v="0.45400000000000001"/>
    <n v="1"/>
  </r>
  <r>
    <x v="3315"/>
    <d v="2025-06-22T00:00:00"/>
    <d v="2025-07-12T09:36:00"/>
    <x v="5"/>
    <s v="18-35"/>
    <s v="Other"/>
    <x v="0"/>
    <s v="General"/>
    <x v="0"/>
    <n v="20.399999999999999"/>
    <s v="Yes"/>
    <n v="38"/>
    <x v="150"/>
    <x v="0"/>
    <n v="11.1"/>
    <n v="1.1000000000000001"/>
    <n v="51356.86"/>
    <s v="Labor"/>
    <n v="37621.64"/>
    <n v="3.6"/>
    <x v="4"/>
    <x v="1"/>
    <x v="6"/>
    <n v="37621.64"/>
    <n v="13735.22"/>
    <n v="0.73299999999999998"/>
    <n v="1"/>
  </r>
  <r>
    <x v="3316"/>
    <d v="2026-08-22T00:00:00"/>
    <d v="2026-08-22T14:24:00"/>
    <x v="1"/>
    <s v="56+"/>
    <s v="Other"/>
    <x v="1"/>
    <s v="Injury"/>
    <x v="1"/>
    <n v="0.6"/>
    <s v="No"/>
    <n v="88"/>
    <x v="705"/>
    <x v="1"/>
    <n v="9.1"/>
    <n v="1.1000000000000001"/>
    <n v="1574.79"/>
    <s v="Supplies"/>
    <n v="928.76"/>
    <n v="3.3"/>
    <x v="21"/>
    <x v="0"/>
    <x v="6"/>
    <n v="928.76"/>
    <n v="646.03"/>
    <n v="0.59"/>
    <n v="0"/>
  </r>
  <r>
    <x v="3317"/>
    <d v="2025-01-18T00:00:00"/>
    <d v="2025-01-22T07:12:00"/>
    <x v="6"/>
    <s v="56+"/>
    <s v="Male"/>
    <x v="2"/>
    <s v="Cardiac"/>
    <x v="1"/>
    <n v="4.3"/>
    <s v="Yes"/>
    <n v="52"/>
    <x v="721"/>
    <x v="0"/>
    <n v="9.1999999999999993"/>
    <n v="1.2"/>
    <n v="4736.1000000000004"/>
    <s v="Labor"/>
    <n v="2263.41"/>
    <n v="4.3"/>
    <x v="22"/>
    <x v="1"/>
    <x v="6"/>
    <n v="2263.41"/>
    <n v="2472.69"/>
    <n v="0.47799999999999998"/>
    <n v="1"/>
  </r>
  <r>
    <x v="3318"/>
    <d v="2025-01-12T00:00:00"/>
    <d v="2025-01-15T07:12:00"/>
    <x v="3"/>
    <s v="36-55"/>
    <s v="Female"/>
    <x v="2"/>
    <s v="Neurological"/>
    <x v="0"/>
    <n v="3.3"/>
    <s v="Yes"/>
    <n v="59"/>
    <x v="241"/>
    <x v="2"/>
    <n v="9.5"/>
    <n v="1.5"/>
    <n v="7062.52"/>
    <s v="Labor"/>
    <n v="4264.96"/>
    <n v="3.1"/>
    <x v="22"/>
    <x v="1"/>
    <x v="4"/>
    <n v="4264.96"/>
    <n v="2797.56"/>
    <n v="0.60399999999999998"/>
    <n v="1"/>
  </r>
  <r>
    <x v="3319"/>
    <d v="2025-02-23T00:00:00"/>
    <d v="2025-02-24T19:12:00"/>
    <x v="3"/>
    <s v="0-17"/>
    <s v="Female"/>
    <x v="2"/>
    <s v="Injury"/>
    <x v="1"/>
    <n v="1.8"/>
    <s v="No"/>
    <n v="35"/>
    <x v="543"/>
    <x v="1"/>
    <n v="12.9"/>
    <n v="0.9"/>
    <n v="5576.82"/>
    <s v="Labor"/>
    <n v="3248.09"/>
    <n v="4.3"/>
    <x v="13"/>
    <x v="1"/>
    <x v="6"/>
    <n v="3248.09"/>
    <n v="2328.73"/>
    <n v="0.58199999999999996"/>
    <n v="0"/>
  </r>
  <r>
    <x v="3320"/>
    <d v="2025-09-29T00:00:00"/>
    <d v="2025-10-01T14:24:00"/>
    <x v="7"/>
    <s v="36-55"/>
    <s v="Male"/>
    <x v="0"/>
    <s v="Neurological"/>
    <x v="1"/>
    <n v="2.6"/>
    <s v="No"/>
    <n v="47"/>
    <x v="180"/>
    <x v="1"/>
    <n v="10"/>
    <n v="0"/>
    <n v="13108.24"/>
    <s v="Labor"/>
    <n v="8006.23"/>
    <n v="4.2"/>
    <x v="3"/>
    <x v="1"/>
    <x v="4"/>
    <n v="8006.23"/>
    <n v="5102.01"/>
    <n v="0.61099999999999999"/>
    <n v="0"/>
  </r>
  <r>
    <x v="3321"/>
    <d v="2025-03-04T00:00:00"/>
    <d v="2025-03-07T02:24:00"/>
    <x v="2"/>
    <s v="56+"/>
    <s v="Male"/>
    <x v="0"/>
    <s v="Infection"/>
    <x v="0"/>
    <n v="3.1"/>
    <s v="Yes"/>
    <n v="92"/>
    <x v="311"/>
    <x v="1"/>
    <n v="12.7"/>
    <n v="0.7"/>
    <n v="4642.78"/>
    <s v="Labor"/>
    <n v="2699.25"/>
    <n v="4.2"/>
    <x v="23"/>
    <x v="1"/>
    <x v="0"/>
    <n v="2699.25"/>
    <n v="1943.53"/>
    <n v="0.58099999999999996"/>
    <n v="1"/>
  </r>
  <r>
    <x v="3322"/>
    <d v="2025-01-31T00:00:00"/>
    <d v="2025-02-03T02:24:00"/>
    <x v="4"/>
    <s v="0-17"/>
    <s v="Male"/>
    <x v="0"/>
    <s v="Respiratory"/>
    <x v="0"/>
    <n v="3.1"/>
    <s v="Yes"/>
    <n v="74"/>
    <x v="71"/>
    <x v="0"/>
    <n v="12"/>
    <n v="2"/>
    <n v="14642.75"/>
    <s v="Labor"/>
    <n v="9146.69"/>
    <n v="3.4"/>
    <x v="22"/>
    <x v="1"/>
    <x v="3"/>
    <n v="9146.69"/>
    <n v="5496.06"/>
    <n v="0.625"/>
    <n v="1"/>
  </r>
  <r>
    <x v="3323"/>
    <d v="2025-01-20T00:00:00"/>
    <d v="2025-01-22T09:36:00"/>
    <x v="5"/>
    <s v="36-55"/>
    <s v="Male"/>
    <x v="0"/>
    <s v="Injury"/>
    <x v="1"/>
    <n v="2.4"/>
    <s v="No"/>
    <n v="18"/>
    <x v="428"/>
    <x v="1"/>
    <n v="13.3"/>
    <n v="1.3"/>
    <n v="18982.38"/>
    <s v="Labor"/>
    <n v="13753.53"/>
    <n v="4"/>
    <x v="22"/>
    <x v="1"/>
    <x v="0"/>
    <n v="13753.53"/>
    <n v="5228.8500000000004"/>
    <n v="0.72499999999999998"/>
    <n v="0"/>
  </r>
  <r>
    <x v="3324"/>
    <d v="2025-08-04T00:00:00"/>
    <d v="2025-08-06T04:48:00"/>
    <x v="4"/>
    <s v="36-55"/>
    <s v="Other"/>
    <x v="1"/>
    <s v="Infection"/>
    <x v="1"/>
    <n v="2.2000000000000002"/>
    <s v="Yes"/>
    <n v="66"/>
    <x v="585"/>
    <x v="1"/>
    <n v="10"/>
    <n v="0"/>
    <n v="14177.18"/>
    <s v="Supplies"/>
    <n v="10093.299999999999"/>
    <n v="3.9"/>
    <x v="14"/>
    <x v="1"/>
    <x v="0"/>
    <n v="10093.299999999999"/>
    <n v="4083.88"/>
    <n v="0.71199999999999997"/>
    <n v="1"/>
  </r>
  <r>
    <x v="3325"/>
    <d v="2026-03-05T00:00:00"/>
    <d v="2026-03-11T09:36:00"/>
    <x v="4"/>
    <s v="18-35"/>
    <s v="Female"/>
    <x v="2"/>
    <s v="Neurological"/>
    <x v="1"/>
    <n v="6.4"/>
    <s v="Yes"/>
    <n v="72"/>
    <x v="647"/>
    <x v="2"/>
    <n v="8.5"/>
    <n v="0.5"/>
    <n v="18153.080000000002"/>
    <s v="Labor"/>
    <n v="11720.77"/>
    <n v="4.0999999999999996"/>
    <x v="15"/>
    <x v="0"/>
    <x v="3"/>
    <n v="11720.77"/>
    <n v="6432.31"/>
    <n v="0.64600000000000002"/>
    <n v="1"/>
  </r>
  <r>
    <x v="3326"/>
    <d v="2025-07-12T00:00:00"/>
    <d v="2025-07-13T16:48:00"/>
    <x v="0"/>
    <s v="56+"/>
    <s v="Male"/>
    <x v="3"/>
    <s v="Injury"/>
    <x v="0"/>
    <n v="1.7"/>
    <s v="Yes"/>
    <n v="89"/>
    <x v="476"/>
    <x v="1"/>
    <n v="8.6999999999999993"/>
    <n v="0.7"/>
    <n v="10753.1"/>
    <s v="Equipment"/>
    <n v="6742.03"/>
    <n v="4"/>
    <x v="20"/>
    <x v="1"/>
    <x v="5"/>
    <n v="6742.03"/>
    <n v="4011.07"/>
    <n v="0.627"/>
    <n v="1"/>
  </r>
  <r>
    <x v="3327"/>
    <d v="2025-04-20T00:00:00"/>
    <d v="2025-04-22T19:12:00"/>
    <x v="4"/>
    <s v="36-55"/>
    <s v="Female"/>
    <x v="1"/>
    <s v="Infection"/>
    <x v="0"/>
    <n v="2.8"/>
    <s v="No"/>
    <n v="86"/>
    <x v="640"/>
    <x v="1"/>
    <n v="9.1999999999999993"/>
    <n v="1.2"/>
    <n v="10935.76"/>
    <s v="Labor"/>
    <n v="7643.55"/>
    <n v="3.2"/>
    <x v="10"/>
    <x v="1"/>
    <x v="4"/>
    <n v="7643.55"/>
    <n v="3292.21"/>
    <n v="0.69899999999999995"/>
    <n v="0"/>
  </r>
  <r>
    <x v="3328"/>
    <d v="2026-04-14T00:00:00"/>
    <d v="2026-04-15T14:24:00"/>
    <x v="7"/>
    <s v="36-55"/>
    <s v="Female"/>
    <x v="2"/>
    <s v="Injury"/>
    <x v="1"/>
    <n v="1.6"/>
    <s v="No"/>
    <n v="40"/>
    <x v="159"/>
    <x v="1"/>
    <n v="8"/>
    <n v="0"/>
    <n v="11000.58"/>
    <s v="Supplies"/>
    <n v="8318.3700000000008"/>
    <n v="4.3"/>
    <x v="12"/>
    <x v="0"/>
    <x v="1"/>
    <n v="8318.3700000000008"/>
    <n v="2682.21"/>
    <n v="0.75600000000000001"/>
    <n v="0"/>
  </r>
  <r>
    <x v="3329"/>
    <d v="2025-09-20T00:00:00"/>
    <d v="2025-09-22T09:36:00"/>
    <x v="6"/>
    <s v="36-55"/>
    <s v="Female"/>
    <x v="2"/>
    <s v="Infection"/>
    <x v="0"/>
    <n v="2.4"/>
    <s v="Yes"/>
    <n v="66"/>
    <x v="722"/>
    <x v="1"/>
    <n v="12.6"/>
    <n v="0.6"/>
    <n v="3689.22"/>
    <s v="Supplies"/>
    <n v="2060.1799999999998"/>
    <n v="4.2"/>
    <x v="3"/>
    <x v="1"/>
    <x v="5"/>
    <n v="2060.1799999999998"/>
    <n v="1629.04"/>
    <n v="0.55800000000000005"/>
    <n v="1"/>
  </r>
  <r>
    <x v="3330"/>
    <d v="2026-08-29T00:00:00"/>
    <d v="2026-09-12T21:36:00"/>
    <x v="7"/>
    <s v="18-35"/>
    <s v="Male"/>
    <x v="1"/>
    <s v="Infection"/>
    <x v="1"/>
    <n v="14.9"/>
    <s v="Yes"/>
    <n v="5"/>
    <x v="45"/>
    <x v="2"/>
    <n v="10.4"/>
    <n v="0.4"/>
    <n v="18560.16"/>
    <s v="Labor"/>
    <n v="9611.6299999999992"/>
    <n v="4.5999999999999996"/>
    <x v="21"/>
    <x v="0"/>
    <x v="6"/>
    <n v="9611.6299999999992"/>
    <n v="8948.5300000000007"/>
    <n v="0.51800000000000002"/>
    <n v="1"/>
  </r>
  <r>
    <x v="3331"/>
    <d v="2026-03-29T00:00:00"/>
    <d v="2026-04-03T00:00:00"/>
    <x v="3"/>
    <s v="36-55"/>
    <s v="Male"/>
    <x v="0"/>
    <s v="Neurological"/>
    <x v="1"/>
    <n v="5"/>
    <s v="No"/>
    <n v="84"/>
    <x v="147"/>
    <x v="0"/>
    <n v="9.3000000000000007"/>
    <n v="1.3"/>
    <n v="9758.14"/>
    <s v="Labor"/>
    <n v="5329.88"/>
    <n v="3.4"/>
    <x v="15"/>
    <x v="0"/>
    <x v="6"/>
    <n v="5329.88"/>
    <n v="4428.26"/>
    <n v="0.54600000000000004"/>
    <n v="0"/>
  </r>
  <r>
    <x v="3332"/>
    <d v="2025-05-29T00:00:00"/>
    <d v="2025-05-31T00:00:00"/>
    <x v="7"/>
    <s v="56+"/>
    <s v="Male"/>
    <x v="3"/>
    <s v="Respiratory"/>
    <x v="1"/>
    <n v="2"/>
    <s v="Yes"/>
    <n v="42"/>
    <x v="125"/>
    <x v="1"/>
    <n v="10.9"/>
    <n v="0.9"/>
    <n v="7473.39"/>
    <s v="Labor"/>
    <n v="4903.6400000000003"/>
    <n v="4.4000000000000004"/>
    <x v="16"/>
    <x v="1"/>
    <x v="2"/>
    <n v="4903.6400000000003"/>
    <n v="2569.75"/>
    <n v="0.65600000000000003"/>
    <n v="1"/>
  </r>
  <r>
    <x v="3333"/>
    <d v="2026-07-06T00:00:00"/>
    <d v="2026-07-13T09:36:00"/>
    <x v="5"/>
    <s v="56+"/>
    <s v="Female"/>
    <x v="2"/>
    <s v="Cardiac"/>
    <x v="0"/>
    <n v="7.4"/>
    <s v="Yes"/>
    <n v="53"/>
    <x v="598"/>
    <x v="1"/>
    <n v="13.4"/>
    <n v="1.4"/>
    <n v="22485.67"/>
    <s v="Supplies"/>
    <n v="18230.419999999998"/>
    <n v="4.2"/>
    <x v="1"/>
    <x v="0"/>
    <x v="0"/>
    <n v="18230.419999999998"/>
    <n v="4255.25"/>
    <n v="0.81100000000000005"/>
    <n v="1"/>
  </r>
  <r>
    <x v="3334"/>
    <d v="2025-12-28T00:00:00"/>
    <d v="2025-12-30T00:00:00"/>
    <x v="7"/>
    <s v="18-35"/>
    <s v="Male"/>
    <x v="3"/>
    <s v="Infection"/>
    <x v="0"/>
    <n v="2"/>
    <s v="No"/>
    <n v="108"/>
    <x v="656"/>
    <x v="1"/>
    <n v="10.6"/>
    <n v="2.6"/>
    <n v="9457.7199999999993"/>
    <s v="Labor"/>
    <n v="5327.13"/>
    <n v="2.5"/>
    <x v="7"/>
    <x v="1"/>
    <x v="6"/>
    <n v="5327.13"/>
    <n v="4130.59"/>
    <n v="0.56299999999999994"/>
    <n v="0"/>
  </r>
  <r>
    <x v="3335"/>
    <d v="2026-11-18T00:00:00"/>
    <d v="2026-11-19T04:48:00"/>
    <x v="1"/>
    <s v="0-17"/>
    <s v="Male"/>
    <x v="3"/>
    <s v="Respiratory"/>
    <x v="1"/>
    <n v="1.2"/>
    <s v="No"/>
    <n v="62"/>
    <x v="569"/>
    <x v="1"/>
    <n v="13.4"/>
    <n v="1.4"/>
    <n v="2443.08"/>
    <s v="Labor"/>
    <n v="1410.62"/>
    <n v="3.7"/>
    <x v="18"/>
    <x v="0"/>
    <x v="1"/>
    <n v="1410.62"/>
    <n v="1032.46"/>
    <n v="0.57699999999999996"/>
    <n v="0"/>
  </r>
  <r>
    <x v="3336"/>
    <d v="2025-02-14T00:00:00"/>
    <d v="2025-02-22T21:36:00"/>
    <x v="3"/>
    <s v="56+"/>
    <s v="Other"/>
    <x v="2"/>
    <s v="Digestive"/>
    <x v="1"/>
    <n v="8.9"/>
    <s v="Yes"/>
    <n v="92"/>
    <x v="353"/>
    <x v="0"/>
    <n v="13.1"/>
    <n v="1.1000000000000001"/>
    <n v="13667.67"/>
    <s v="Labor"/>
    <n v="8216.42"/>
    <n v="3.6"/>
    <x v="13"/>
    <x v="1"/>
    <x v="3"/>
    <n v="8216.42"/>
    <n v="5451.25"/>
    <n v="0.60099999999999998"/>
    <n v="1"/>
  </r>
  <r>
    <x v="3337"/>
    <d v="2025-08-22T00:00:00"/>
    <d v="2025-08-23T00:00:00"/>
    <x v="1"/>
    <s v="36-55"/>
    <s v="Female"/>
    <x v="0"/>
    <s v="Cardiac"/>
    <x v="1"/>
    <n v="1"/>
    <s v="No"/>
    <n v="88"/>
    <x v="58"/>
    <x v="1"/>
    <n v="10.9"/>
    <n v="0.9"/>
    <n v="2447.7800000000002"/>
    <s v="Labor"/>
    <n v="1306.8"/>
    <n v="3.2"/>
    <x v="14"/>
    <x v="1"/>
    <x v="5"/>
    <n v="1306.8"/>
    <n v="1140.98"/>
    <n v="0.53400000000000003"/>
    <n v="0"/>
  </r>
  <r>
    <x v="3338"/>
    <d v="2025-07-11T00:00:00"/>
    <d v="2025-07-12T09:36:00"/>
    <x v="1"/>
    <s v="56+"/>
    <s v="Female"/>
    <x v="2"/>
    <s v="Neurological"/>
    <x v="0"/>
    <n v="1.4"/>
    <s v="Yes"/>
    <n v="108"/>
    <x v="476"/>
    <x v="0"/>
    <n v="12.4"/>
    <n v="0.4"/>
    <n v="2079.34"/>
    <s v="Supplies"/>
    <n v="1397.55"/>
    <n v="3.7"/>
    <x v="20"/>
    <x v="1"/>
    <x v="5"/>
    <n v="1397.55"/>
    <n v="681.79"/>
    <n v="0.67200000000000004"/>
    <n v="1"/>
  </r>
  <r>
    <x v="3339"/>
    <d v="2025-01-10T00:00:00"/>
    <d v="2025-01-11T02:24:00"/>
    <x v="1"/>
    <s v="0-17"/>
    <s v="Female"/>
    <x v="2"/>
    <s v="Injury"/>
    <x v="0"/>
    <n v="1.1000000000000001"/>
    <s v="Yes"/>
    <n v="112"/>
    <x v="415"/>
    <x v="1"/>
    <n v="14.1"/>
    <n v="2.1"/>
    <n v="2555.92"/>
    <s v="Labor"/>
    <n v="1660.95"/>
    <n v="2.7"/>
    <x v="22"/>
    <x v="1"/>
    <x v="5"/>
    <n v="1660.95"/>
    <n v="894.97"/>
    <n v="0.65"/>
    <n v="1"/>
  </r>
  <r>
    <x v="3340"/>
    <d v="2025-11-11T00:00:00"/>
    <d v="2025-11-17T12:00:00"/>
    <x v="3"/>
    <s v="18-35"/>
    <s v="Female"/>
    <x v="1"/>
    <s v="Respiratory"/>
    <x v="1"/>
    <n v="6.5"/>
    <s v="Yes"/>
    <n v="35"/>
    <x v="617"/>
    <x v="0"/>
    <n v="13.3"/>
    <n v="1.3"/>
    <n v="13575.23"/>
    <s v="Equipment"/>
    <n v="8425.4599999999991"/>
    <n v="4.2"/>
    <x v="6"/>
    <x v="1"/>
    <x v="0"/>
    <n v="8425.4599999999991"/>
    <n v="5149.7700000000004"/>
    <n v="0.621"/>
    <n v="1"/>
  </r>
  <r>
    <x v="3341"/>
    <d v="2025-03-29T00:00:00"/>
    <d v="2025-04-03T14:24:00"/>
    <x v="3"/>
    <s v="18-35"/>
    <s v="Female"/>
    <x v="0"/>
    <s v="General"/>
    <x v="2"/>
    <n v="5.6"/>
    <s v="Yes"/>
    <n v="20"/>
    <x v="420"/>
    <x v="1"/>
    <n v="8.8000000000000007"/>
    <n v="0.8"/>
    <n v="9590"/>
    <s v="Supplies"/>
    <n v="5512.39"/>
    <n v="4.5"/>
    <x v="23"/>
    <x v="1"/>
    <x v="5"/>
    <n v="5512.39"/>
    <n v="4077.61"/>
    <n v="0.57499999999999996"/>
    <n v="1"/>
  </r>
  <r>
    <x v="3342"/>
    <d v="2025-07-07T00:00:00"/>
    <d v="2025-07-10T12:00:00"/>
    <x v="4"/>
    <s v="56+"/>
    <s v="Female"/>
    <x v="2"/>
    <s v="Injury"/>
    <x v="1"/>
    <n v="3.5"/>
    <s v="Yes"/>
    <n v="39"/>
    <x v="210"/>
    <x v="1"/>
    <n v="9.5"/>
    <n v="1.5"/>
    <n v="15006.2"/>
    <s v="Labor"/>
    <n v="10765.05"/>
    <n v="4.4000000000000004"/>
    <x v="20"/>
    <x v="1"/>
    <x v="0"/>
    <n v="10765.05"/>
    <n v="4241.1499999999996"/>
    <n v="0.71699999999999997"/>
    <n v="1"/>
  </r>
  <r>
    <x v="3343"/>
    <d v="2025-06-03T00:00:00"/>
    <d v="2025-06-07T12:00:00"/>
    <x v="2"/>
    <s v="56+"/>
    <s v="Female"/>
    <x v="3"/>
    <s v="Injury"/>
    <x v="1"/>
    <n v="4.5"/>
    <s v="Yes"/>
    <n v="60"/>
    <x v="76"/>
    <x v="2"/>
    <n v="8.1"/>
    <n v="0.1"/>
    <n v="5483.16"/>
    <s v="Supplies"/>
    <n v="3404.14"/>
    <n v="3.4"/>
    <x v="4"/>
    <x v="1"/>
    <x v="0"/>
    <n v="3404.14"/>
    <n v="2079.02"/>
    <n v="0.621"/>
    <n v="1"/>
  </r>
  <r>
    <x v="3344"/>
    <d v="2025-03-14T00:00:00"/>
    <d v="2025-03-16T04:48:00"/>
    <x v="6"/>
    <s v="36-55"/>
    <s v="Female"/>
    <x v="3"/>
    <s v="Cardiac"/>
    <x v="2"/>
    <n v="2.2000000000000002"/>
    <s v="Yes"/>
    <n v="18"/>
    <x v="510"/>
    <x v="2"/>
    <n v="8.8000000000000007"/>
    <n v="0.8"/>
    <n v="3573.11"/>
    <s v="Supplies"/>
    <n v="1942.98"/>
    <n v="4.8"/>
    <x v="23"/>
    <x v="1"/>
    <x v="3"/>
    <n v="1942.98"/>
    <n v="1630.13"/>
    <n v="0.54400000000000004"/>
    <n v="1"/>
  </r>
  <r>
    <x v="3345"/>
    <d v="2026-02-09T00:00:00"/>
    <d v="2026-02-10T12:00:00"/>
    <x v="6"/>
    <s v="18-35"/>
    <s v="Male"/>
    <x v="0"/>
    <s v="Digestive"/>
    <x v="0"/>
    <n v="1.5"/>
    <s v="No"/>
    <n v="30"/>
    <x v="438"/>
    <x v="0"/>
    <n v="9.4"/>
    <n v="1.4"/>
    <n v="4444.93"/>
    <s v="Labor"/>
    <n v="2792.7"/>
    <n v="3.8"/>
    <x v="5"/>
    <x v="0"/>
    <x v="0"/>
    <n v="2792.7"/>
    <n v="1652.23"/>
    <n v="0.628"/>
    <n v="0"/>
  </r>
  <r>
    <x v="3346"/>
    <d v="2025-04-20T00:00:00"/>
    <d v="2025-04-22T12:00:00"/>
    <x v="7"/>
    <s v="0-17"/>
    <s v="Male"/>
    <x v="1"/>
    <s v="Respiratory"/>
    <x v="1"/>
    <n v="2.5"/>
    <s v="Yes"/>
    <n v="44"/>
    <x v="319"/>
    <x v="2"/>
    <n v="10.4"/>
    <n v="2.4"/>
    <n v="9534.26"/>
    <s v="Labor"/>
    <n v="6122.46"/>
    <n v="3.4"/>
    <x v="10"/>
    <x v="1"/>
    <x v="6"/>
    <n v="6122.46"/>
    <n v="3411.8"/>
    <n v="0.64200000000000002"/>
    <n v="1"/>
  </r>
  <r>
    <x v="3347"/>
    <d v="2026-02-22T00:00:00"/>
    <d v="2026-02-27T00:00:00"/>
    <x v="4"/>
    <s v="36-55"/>
    <s v="Male"/>
    <x v="0"/>
    <s v="Infection"/>
    <x v="0"/>
    <n v="5"/>
    <s v="Yes"/>
    <n v="95"/>
    <x v="247"/>
    <x v="0"/>
    <n v="9.6"/>
    <n v="1.6"/>
    <n v="13890.45"/>
    <s v="Labor"/>
    <n v="7783.63"/>
    <n v="2.9"/>
    <x v="5"/>
    <x v="0"/>
    <x v="6"/>
    <n v="7783.63"/>
    <n v="6106.82"/>
    <n v="0.56000000000000005"/>
    <n v="1"/>
  </r>
  <r>
    <x v="3348"/>
    <d v="2025-10-09T00:00:00"/>
    <d v="2025-10-10T07:12:00"/>
    <x v="1"/>
    <s v="36-55"/>
    <s v="Female"/>
    <x v="1"/>
    <s v="Digestive"/>
    <x v="2"/>
    <n v="1.3"/>
    <s v="No"/>
    <n v="76"/>
    <x v="259"/>
    <x v="1"/>
    <n v="8.5"/>
    <n v="0.5"/>
    <n v="1630.8"/>
    <s v="Labor"/>
    <n v="848.78"/>
    <n v="3.5"/>
    <x v="8"/>
    <x v="1"/>
    <x v="3"/>
    <n v="848.78"/>
    <n v="782.02"/>
    <n v="0.52"/>
    <n v="0"/>
  </r>
  <r>
    <x v="3349"/>
    <d v="2025-05-02T00:00:00"/>
    <d v="2025-05-03T00:00:00"/>
    <x v="1"/>
    <s v="36-55"/>
    <s v="Female"/>
    <x v="0"/>
    <s v="Cardiac"/>
    <x v="1"/>
    <n v="1"/>
    <s v="Yes"/>
    <n v="86"/>
    <x v="265"/>
    <x v="2"/>
    <n v="12.8"/>
    <n v="0.8"/>
    <n v="1837.63"/>
    <s v="Equipment"/>
    <n v="919.25"/>
    <n v="3.8"/>
    <x v="16"/>
    <x v="1"/>
    <x v="3"/>
    <n v="919.25"/>
    <n v="918.38"/>
    <n v="0.5"/>
    <n v="1"/>
  </r>
  <r>
    <x v="3350"/>
    <d v="2025-05-25T00:00:00"/>
    <d v="2025-05-30T16:48:00"/>
    <x v="4"/>
    <s v="18-35"/>
    <s v="Female"/>
    <x v="3"/>
    <s v="Respiratory"/>
    <x v="0"/>
    <n v="5.7"/>
    <s v="Yes"/>
    <n v="106"/>
    <x v="293"/>
    <x v="1"/>
    <n v="14.7"/>
    <n v="2.7"/>
    <n v="25509.83"/>
    <s v="Supplies"/>
    <n v="18414.830000000002"/>
    <n v="2.1"/>
    <x v="16"/>
    <x v="1"/>
    <x v="6"/>
    <n v="18414.830000000002"/>
    <n v="7095"/>
    <n v="0.72199999999999998"/>
    <n v="1"/>
  </r>
  <r>
    <x v="3351"/>
    <d v="2025-09-23T00:00:00"/>
    <d v="2025-09-25T00:00:00"/>
    <x v="3"/>
    <s v="36-55"/>
    <s v="Female"/>
    <x v="1"/>
    <s v="Infection"/>
    <x v="0"/>
    <n v="2"/>
    <s v="Yes"/>
    <n v="85"/>
    <x v="157"/>
    <x v="2"/>
    <n v="12.4"/>
    <n v="0.4"/>
    <n v="10461.950000000001"/>
    <s v="Labor"/>
    <n v="5836.42"/>
    <n v="3.5"/>
    <x v="3"/>
    <x v="1"/>
    <x v="0"/>
    <n v="5836.42"/>
    <n v="4625.53"/>
    <n v="0.55800000000000005"/>
    <n v="1"/>
  </r>
  <r>
    <x v="3352"/>
    <d v="2025-02-01T00:00:00"/>
    <d v="2025-02-01T12:00:00"/>
    <x v="1"/>
    <s v="0-17"/>
    <s v="Male"/>
    <x v="0"/>
    <s v="General"/>
    <x v="0"/>
    <n v="0.5"/>
    <s v="Yes"/>
    <n v="97"/>
    <x v="580"/>
    <x v="0"/>
    <n v="14"/>
    <n v="2"/>
    <n v="855.74"/>
    <s v="Supplies"/>
    <n v="528.53"/>
    <n v="2.8"/>
    <x v="13"/>
    <x v="1"/>
    <x v="5"/>
    <n v="528.53"/>
    <n v="327.20999999999998"/>
    <n v="0.61799999999999999"/>
    <n v="1"/>
  </r>
  <r>
    <x v="3353"/>
    <d v="2026-08-20T00:00:00"/>
    <d v="2026-08-21T00:00:00"/>
    <x v="7"/>
    <s v="36-55"/>
    <s v="Female"/>
    <x v="0"/>
    <s v="General"/>
    <x v="0"/>
    <n v="1"/>
    <s v="No"/>
    <n v="60"/>
    <x v="661"/>
    <x v="1"/>
    <n v="12.5"/>
    <n v="0.5"/>
    <n v="9289.1299999999992"/>
    <s v="Equipment"/>
    <n v="6969.75"/>
    <n v="3.9"/>
    <x v="21"/>
    <x v="0"/>
    <x v="3"/>
    <n v="6969.75"/>
    <n v="2319.38"/>
    <n v="0.75"/>
    <n v="0"/>
  </r>
  <r>
    <x v="3354"/>
    <d v="2025-01-06T00:00:00"/>
    <d v="2025-01-14T16:48:00"/>
    <x v="5"/>
    <s v="36-55"/>
    <s v="Male"/>
    <x v="0"/>
    <s v="Injury"/>
    <x v="0"/>
    <n v="8.6999999999999993"/>
    <s v="Yes"/>
    <n v="64"/>
    <x v="365"/>
    <x v="1"/>
    <n v="13.6"/>
    <n v="1.6"/>
    <n v="27907.33"/>
    <s v="Labor"/>
    <n v="21423.01"/>
    <n v="2.7"/>
    <x v="22"/>
    <x v="1"/>
    <x v="0"/>
    <n v="21423.01"/>
    <n v="6484.32"/>
    <n v="0.76800000000000002"/>
    <n v="1"/>
  </r>
  <r>
    <x v="3355"/>
    <d v="2026-11-23T00:00:00"/>
    <d v="2026-11-24T04:48:00"/>
    <x v="4"/>
    <s v="56+"/>
    <s v="Male"/>
    <x v="1"/>
    <s v="Neurological"/>
    <x v="2"/>
    <n v="1.2"/>
    <s v="Yes"/>
    <n v="65"/>
    <x v="596"/>
    <x v="0"/>
    <n v="8"/>
    <n v="0"/>
    <n v="14489.91"/>
    <s v="Supplies"/>
    <n v="9199.09"/>
    <n v="3.8"/>
    <x v="18"/>
    <x v="0"/>
    <x v="4"/>
    <n v="9199.09"/>
    <n v="5290.82"/>
    <n v="0.63500000000000001"/>
    <n v="1"/>
  </r>
  <r>
    <x v="3356"/>
    <d v="2025-08-21T00:00:00"/>
    <d v="2025-08-24T14:24:00"/>
    <x v="2"/>
    <s v="36-55"/>
    <s v="Female"/>
    <x v="1"/>
    <s v="Neurological"/>
    <x v="0"/>
    <n v="3.6"/>
    <s v="Yes"/>
    <n v="50"/>
    <x v="570"/>
    <x v="0"/>
    <n v="9.1"/>
    <n v="1.1000000000000001"/>
    <n v="4721.6400000000003"/>
    <s v="Supplies"/>
    <n v="2575.09"/>
    <n v="3.6"/>
    <x v="14"/>
    <x v="1"/>
    <x v="3"/>
    <n v="2575.09"/>
    <n v="2146.5500000000002"/>
    <n v="0.54500000000000004"/>
    <n v="1"/>
  </r>
  <r>
    <x v="3357"/>
    <d v="2026-11-15T00:00:00"/>
    <d v="2026-11-17T12:00:00"/>
    <x v="3"/>
    <s v="18-35"/>
    <s v="Female"/>
    <x v="1"/>
    <s v="Cardiac"/>
    <x v="1"/>
    <n v="2.5"/>
    <s v="Yes"/>
    <n v="73"/>
    <x v="300"/>
    <x v="0"/>
    <n v="11.5"/>
    <n v="1.5"/>
    <n v="7298.99"/>
    <s v="Supplies"/>
    <n v="4245.2299999999996"/>
    <n v="3.3"/>
    <x v="18"/>
    <x v="0"/>
    <x v="4"/>
    <n v="4245.2299999999996"/>
    <n v="3053.76"/>
    <n v="0.58199999999999996"/>
    <n v="1"/>
  </r>
  <r>
    <x v="3358"/>
    <d v="2026-09-26T00:00:00"/>
    <d v="2026-09-28T21:36:00"/>
    <x v="3"/>
    <s v="18-35"/>
    <s v="Female"/>
    <x v="1"/>
    <s v="Digestive"/>
    <x v="0"/>
    <n v="2.9"/>
    <s v="Yes"/>
    <n v="80"/>
    <x v="650"/>
    <x v="0"/>
    <n v="11.1"/>
    <n v="1.1000000000000001"/>
    <n v="8229.92"/>
    <s v="Supplies"/>
    <n v="4430.45"/>
    <n v="3.5"/>
    <x v="19"/>
    <x v="0"/>
    <x v="5"/>
    <n v="4430.45"/>
    <n v="3799.47"/>
    <n v="0.53800000000000003"/>
    <n v="1"/>
  </r>
  <r>
    <x v="3359"/>
    <d v="2026-02-24T00:00:00"/>
    <d v="2026-02-28T21:36:00"/>
    <x v="5"/>
    <s v="56+"/>
    <s v="Male"/>
    <x v="1"/>
    <s v="General"/>
    <x v="1"/>
    <n v="4.9000000000000004"/>
    <s v="Yes"/>
    <n v="37"/>
    <x v="109"/>
    <x v="1"/>
    <n v="9.6"/>
    <n v="1.6"/>
    <n v="21626.54"/>
    <s v="Equipment"/>
    <n v="14086.04"/>
    <n v="3.5"/>
    <x v="5"/>
    <x v="0"/>
    <x v="0"/>
    <n v="14086.04"/>
    <n v="7540.5"/>
    <n v="0.65100000000000002"/>
    <n v="1"/>
  </r>
  <r>
    <x v="3360"/>
    <d v="2025-12-23T00:00:00"/>
    <d v="2026-01-15T21:36:00"/>
    <x v="5"/>
    <s v="0-17"/>
    <s v="Female"/>
    <x v="3"/>
    <s v="Infection"/>
    <x v="1"/>
    <n v="23.9"/>
    <s v="Yes"/>
    <n v="18"/>
    <x v="298"/>
    <x v="1"/>
    <n v="13.2"/>
    <n v="1.2"/>
    <n v="56324.94"/>
    <s v="Labor"/>
    <n v="37833.58"/>
    <n v="4.5999999999999996"/>
    <x v="7"/>
    <x v="1"/>
    <x v="0"/>
    <n v="37833.58"/>
    <n v="18491.36"/>
    <n v="0.67200000000000004"/>
    <n v="1"/>
  </r>
  <r>
    <x v="3361"/>
    <d v="2025-06-02T00:00:00"/>
    <d v="2025-06-02T16:48:00"/>
    <x v="1"/>
    <s v="18-35"/>
    <s v="Male"/>
    <x v="1"/>
    <s v="Infection"/>
    <x v="0"/>
    <n v="0.7"/>
    <s v="Yes"/>
    <n v="120"/>
    <x v="478"/>
    <x v="0"/>
    <n v="9.6"/>
    <n v="1.6"/>
    <n v="1805.56"/>
    <s v="Labor"/>
    <n v="1104.8800000000001"/>
    <n v="3.3"/>
    <x v="4"/>
    <x v="1"/>
    <x v="4"/>
    <n v="1104.8800000000001"/>
    <n v="700.68"/>
    <n v="0.61199999999999999"/>
    <n v="1"/>
  </r>
  <r>
    <x v="3362"/>
    <d v="2026-07-08T00:00:00"/>
    <d v="2026-07-10T04:48:00"/>
    <x v="4"/>
    <s v="56+"/>
    <s v="Female"/>
    <x v="0"/>
    <s v="Neurological"/>
    <x v="1"/>
    <n v="2.2000000000000002"/>
    <s v="No"/>
    <n v="31"/>
    <x v="206"/>
    <x v="2"/>
    <n v="9.6"/>
    <n v="1.6"/>
    <n v="15627.14"/>
    <s v="Labor"/>
    <n v="9825.5400000000009"/>
    <n v="3.9"/>
    <x v="1"/>
    <x v="0"/>
    <x v="2"/>
    <n v="9825.5400000000009"/>
    <n v="5801.6"/>
    <n v="0.629"/>
    <n v="0"/>
  </r>
  <r>
    <x v="3363"/>
    <d v="2026-02-20T00:00:00"/>
    <d v="2026-02-23T04:48:00"/>
    <x v="1"/>
    <s v="36-55"/>
    <s v="Male"/>
    <x v="1"/>
    <s v="Infection"/>
    <x v="1"/>
    <n v="3.2"/>
    <s v="Yes"/>
    <n v="105"/>
    <x v="673"/>
    <x v="1"/>
    <n v="11.4"/>
    <n v="1.4"/>
    <n v="2084.2800000000002"/>
    <s v="Labor"/>
    <n v="1180.71"/>
    <n v="3.4"/>
    <x v="5"/>
    <x v="0"/>
    <x v="5"/>
    <n v="1180.71"/>
    <n v="903.57"/>
    <n v="0.56599999999999995"/>
    <n v="1"/>
  </r>
  <r>
    <x v="3364"/>
    <d v="2026-09-20T00:00:00"/>
    <d v="2026-09-20T07:12:00"/>
    <x v="1"/>
    <s v="36-55"/>
    <s v="Female"/>
    <x v="0"/>
    <s v="Respiratory"/>
    <x v="2"/>
    <n v="0.3"/>
    <s v="No"/>
    <n v="40"/>
    <x v="262"/>
    <x v="1"/>
    <n v="13.8"/>
    <n v="1.8"/>
    <n v="2165.67"/>
    <s v="Labor"/>
    <n v="1317.05"/>
    <n v="4.4000000000000004"/>
    <x v="19"/>
    <x v="0"/>
    <x v="4"/>
    <n v="1317.05"/>
    <n v="848.62"/>
    <n v="0.60799999999999998"/>
    <n v="0"/>
  </r>
  <r>
    <x v="3365"/>
    <d v="2026-08-30T00:00:00"/>
    <d v="2026-08-31T02:24:00"/>
    <x v="2"/>
    <s v="18-35"/>
    <s v="Male"/>
    <x v="3"/>
    <s v="Respiratory"/>
    <x v="0"/>
    <n v="1.1000000000000001"/>
    <s v="No"/>
    <n v="40"/>
    <x v="45"/>
    <x v="1"/>
    <n v="14.5"/>
    <n v="2.5"/>
    <n v="3690.08"/>
    <s v="Supplies"/>
    <n v="2338.16"/>
    <n v="4"/>
    <x v="21"/>
    <x v="0"/>
    <x v="6"/>
    <n v="2338.16"/>
    <n v="1351.92"/>
    <n v="0.63400000000000001"/>
    <n v="0"/>
  </r>
  <r>
    <x v="3366"/>
    <d v="2026-07-05T00:00:00"/>
    <d v="2026-07-08T09:36:00"/>
    <x v="6"/>
    <s v="56+"/>
    <s v="Male"/>
    <x v="0"/>
    <s v="Neurological"/>
    <x v="0"/>
    <n v="3.4"/>
    <s v="Yes"/>
    <n v="65"/>
    <x v="608"/>
    <x v="1"/>
    <n v="13"/>
    <n v="1"/>
    <n v="4388.8500000000004"/>
    <s v="Equipment"/>
    <n v="1993.6"/>
    <n v="3.5"/>
    <x v="1"/>
    <x v="0"/>
    <x v="6"/>
    <n v="1993.6"/>
    <n v="2395.25"/>
    <n v="0.45400000000000001"/>
    <n v="1"/>
  </r>
  <r>
    <x v="3367"/>
    <d v="2025-06-04T00:00:00"/>
    <d v="2025-06-11T21:36:00"/>
    <x v="5"/>
    <s v="18-35"/>
    <s v="Female"/>
    <x v="0"/>
    <s v="Injury"/>
    <x v="2"/>
    <n v="7.9"/>
    <s v="Yes"/>
    <n v="15"/>
    <x v="437"/>
    <x v="0"/>
    <n v="8.9"/>
    <n v="0.9"/>
    <n v="27040.37"/>
    <s v="Labor"/>
    <n v="16673.09"/>
    <n v="4.8"/>
    <x v="4"/>
    <x v="1"/>
    <x v="2"/>
    <n v="16673.09"/>
    <n v="10367.280000000001"/>
    <n v="0.61699999999999999"/>
    <n v="1"/>
  </r>
  <r>
    <x v="3368"/>
    <d v="2026-07-19T00:00:00"/>
    <d v="2026-07-19T19:12:00"/>
    <x v="1"/>
    <s v="18-35"/>
    <s v="Female"/>
    <x v="0"/>
    <s v="Injury"/>
    <x v="1"/>
    <n v="0.8"/>
    <s v="No"/>
    <n v="69"/>
    <x v="126"/>
    <x v="1"/>
    <n v="13.5"/>
    <n v="1.5"/>
    <n v="2264.9899999999998"/>
    <s v="Equipment"/>
    <n v="1261.23"/>
    <n v="3.5"/>
    <x v="1"/>
    <x v="0"/>
    <x v="6"/>
    <n v="1261.23"/>
    <n v="1003.76"/>
    <n v="0.55700000000000005"/>
    <n v="0"/>
  </r>
  <r>
    <x v="3369"/>
    <d v="2025-08-12T00:00:00"/>
    <d v="2025-08-13T14:24:00"/>
    <x v="3"/>
    <s v="18-35"/>
    <s v="Female"/>
    <x v="2"/>
    <s v="Injury"/>
    <x v="1"/>
    <n v="1.6"/>
    <s v="No"/>
    <n v="40"/>
    <x v="252"/>
    <x v="1"/>
    <n v="13.7"/>
    <n v="1.7"/>
    <n v="4702.71"/>
    <s v="Labor"/>
    <n v="2507.0700000000002"/>
    <n v="3.9"/>
    <x v="14"/>
    <x v="1"/>
    <x v="1"/>
    <n v="2507.0700000000002"/>
    <n v="2195.64"/>
    <n v="0.53300000000000003"/>
    <n v="0"/>
  </r>
  <r>
    <x v="3370"/>
    <d v="2026-09-20T00:00:00"/>
    <d v="2026-09-21T00:00:00"/>
    <x v="5"/>
    <s v="18-35"/>
    <s v="Female"/>
    <x v="0"/>
    <s v="Neurological"/>
    <x v="1"/>
    <n v="1"/>
    <s v="Yes"/>
    <n v="11"/>
    <x v="262"/>
    <x v="1"/>
    <n v="8.3000000000000007"/>
    <n v="0.3"/>
    <n v="15093.58"/>
    <s v="Labor"/>
    <n v="11641.26"/>
    <n v="4.5999999999999996"/>
    <x v="19"/>
    <x v="0"/>
    <x v="4"/>
    <n v="11641.26"/>
    <n v="3452.32"/>
    <n v="0.77100000000000002"/>
    <n v="1"/>
  </r>
  <r>
    <x v="3371"/>
    <d v="2026-08-04T00:00:00"/>
    <d v="2026-08-19T14:24:00"/>
    <x v="5"/>
    <s v="56+"/>
    <s v="Female"/>
    <x v="3"/>
    <s v="Cardiac"/>
    <x v="1"/>
    <n v="15.6"/>
    <s v="Yes"/>
    <n v="31"/>
    <x v="518"/>
    <x v="0"/>
    <n v="9.6999999999999993"/>
    <n v="1.7"/>
    <n v="44698.64"/>
    <s v="Supplies"/>
    <n v="30939.02"/>
    <n v="3.6"/>
    <x v="21"/>
    <x v="0"/>
    <x v="1"/>
    <n v="30939.02"/>
    <n v="13759.62"/>
    <n v="0.69199999999999995"/>
    <n v="1"/>
  </r>
  <r>
    <x v="3372"/>
    <d v="2026-02-13T00:00:00"/>
    <d v="2026-02-14T16:48:00"/>
    <x v="1"/>
    <s v="36-55"/>
    <s v="Female"/>
    <x v="0"/>
    <s v="General"/>
    <x v="1"/>
    <n v="1.7"/>
    <s v="No"/>
    <n v="74"/>
    <x v="584"/>
    <x v="1"/>
    <n v="13"/>
    <n v="1"/>
    <n v="2033.34"/>
    <s v="Labor"/>
    <n v="1398.65"/>
    <n v="4.4000000000000004"/>
    <x v="5"/>
    <x v="0"/>
    <x v="3"/>
    <n v="1398.65"/>
    <n v="634.69000000000005"/>
    <n v="0.68799999999999994"/>
    <n v="0"/>
  </r>
  <r>
    <x v="3373"/>
    <d v="2025-08-15T00:00:00"/>
    <d v="2025-08-19T16:48:00"/>
    <x v="6"/>
    <s v="36-55"/>
    <s v="Male"/>
    <x v="0"/>
    <s v="General"/>
    <x v="0"/>
    <n v="4.7"/>
    <s v="No"/>
    <n v="76"/>
    <x v="264"/>
    <x v="1"/>
    <n v="8.9"/>
    <n v="0.9"/>
    <n v="3389.25"/>
    <s v="Labor"/>
    <n v="1832.65"/>
    <n v="3.7"/>
    <x v="14"/>
    <x v="1"/>
    <x v="5"/>
    <n v="1832.65"/>
    <n v="1556.6"/>
    <n v="0.54100000000000004"/>
    <n v="0"/>
  </r>
  <r>
    <x v="3374"/>
    <d v="2026-12-17T00:00:00"/>
    <d v="2026-12-24T12:00:00"/>
    <x v="0"/>
    <s v="56+"/>
    <s v="Male"/>
    <x v="0"/>
    <s v="Infection"/>
    <x v="1"/>
    <n v="7.5"/>
    <s v="Yes"/>
    <n v="56"/>
    <x v="448"/>
    <x v="1"/>
    <n v="8.3000000000000007"/>
    <n v="0.3"/>
    <n v="12547.1"/>
    <s v="Equipment"/>
    <n v="8137.01"/>
    <n v="4.8"/>
    <x v="2"/>
    <x v="0"/>
    <x v="2"/>
    <n v="8137.01"/>
    <n v="4410.09"/>
    <n v="0.64900000000000002"/>
    <n v="1"/>
  </r>
  <r>
    <x v="3375"/>
    <d v="2025-07-26T00:00:00"/>
    <d v="2025-07-27T09:36:00"/>
    <x v="1"/>
    <s v="18-35"/>
    <s v="Female"/>
    <x v="0"/>
    <s v="Respiratory"/>
    <x v="1"/>
    <n v="1.4"/>
    <s v="Yes"/>
    <n v="67"/>
    <x v="399"/>
    <x v="2"/>
    <n v="14.3"/>
    <n v="2.2999999999999998"/>
    <n v="2190.09"/>
    <s v="Supplies"/>
    <n v="1182.5999999999999"/>
    <n v="3.3"/>
    <x v="20"/>
    <x v="1"/>
    <x v="5"/>
    <n v="1182.5999999999999"/>
    <n v="1007.49"/>
    <n v="0.54"/>
    <n v="1"/>
  </r>
  <r>
    <x v="3376"/>
    <d v="2026-10-15T00:00:00"/>
    <d v="2026-10-18T19:12:00"/>
    <x v="5"/>
    <s v="0-17"/>
    <s v="Male"/>
    <x v="0"/>
    <s v="Digestive"/>
    <x v="0"/>
    <n v="3.8"/>
    <s v="Yes"/>
    <n v="64"/>
    <x v="715"/>
    <x v="1"/>
    <n v="12.7"/>
    <n v="0.7"/>
    <n v="19485.080000000002"/>
    <s v="Supplies"/>
    <n v="14599.31"/>
    <n v="3.1"/>
    <x v="0"/>
    <x v="0"/>
    <x v="3"/>
    <n v="14599.31"/>
    <n v="4885.7700000000004"/>
    <n v="0.749"/>
    <n v="1"/>
  </r>
  <r>
    <x v="3377"/>
    <d v="2025-05-19T00:00:00"/>
    <d v="2025-05-21T16:48:00"/>
    <x v="5"/>
    <s v="36-55"/>
    <s v="Male"/>
    <x v="0"/>
    <s v="General"/>
    <x v="0"/>
    <n v="2.7"/>
    <s v="No"/>
    <n v="17"/>
    <x v="138"/>
    <x v="0"/>
    <n v="13.7"/>
    <n v="1.7"/>
    <n v="24035.37"/>
    <s v="Equipment"/>
    <n v="18040.37"/>
    <n v="3.6"/>
    <x v="16"/>
    <x v="1"/>
    <x v="4"/>
    <n v="18040.37"/>
    <n v="5995"/>
    <n v="0.751"/>
    <n v="0"/>
  </r>
  <r>
    <x v="3378"/>
    <d v="2026-01-06T00:00:00"/>
    <d v="2026-01-08T04:48:00"/>
    <x v="1"/>
    <s v="36-55"/>
    <s v="Male"/>
    <x v="0"/>
    <s v="Respiratory"/>
    <x v="0"/>
    <n v="2.2000000000000002"/>
    <s v="Yes"/>
    <n v="54"/>
    <x v="46"/>
    <x v="0"/>
    <n v="9.1"/>
    <n v="1.1000000000000001"/>
    <n v="2586.64"/>
    <s v="Supplies"/>
    <n v="1638.03"/>
    <n v="3.6"/>
    <x v="9"/>
    <x v="0"/>
    <x v="1"/>
    <n v="1638.03"/>
    <n v="948.61"/>
    <n v="0.63300000000000001"/>
    <n v="1"/>
  </r>
  <r>
    <x v="3379"/>
    <d v="2026-04-20T00:00:00"/>
    <d v="2026-04-20T19:12:00"/>
    <x v="1"/>
    <s v="36-55"/>
    <s v="Male"/>
    <x v="0"/>
    <s v="Digestive"/>
    <x v="1"/>
    <n v="0.8"/>
    <s v="Yes"/>
    <n v="46"/>
    <x v="599"/>
    <x v="1"/>
    <n v="11.1"/>
    <n v="1.1000000000000001"/>
    <n v="2184.38"/>
    <s v="Labor"/>
    <n v="1249.3399999999999"/>
    <n v="3.5"/>
    <x v="12"/>
    <x v="0"/>
    <x v="0"/>
    <n v="1249.3399999999999"/>
    <n v="935.04"/>
    <n v="0.57199999999999995"/>
    <n v="1"/>
  </r>
  <r>
    <x v="3380"/>
    <d v="2026-08-17T00:00:00"/>
    <d v="2026-08-17T12:00:00"/>
    <x v="1"/>
    <s v="0-17"/>
    <s v="Female"/>
    <x v="0"/>
    <s v="Cardiac"/>
    <x v="1"/>
    <n v="0.5"/>
    <s v="Yes"/>
    <n v="69"/>
    <x v="523"/>
    <x v="1"/>
    <n v="10.6"/>
    <n v="0.6"/>
    <n v="2261.1"/>
    <s v="Labor"/>
    <n v="1483.78"/>
    <n v="3.8"/>
    <x v="21"/>
    <x v="0"/>
    <x v="4"/>
    <n v="1483.78"/>
    <n v="777.32"/>
    <n v="0.65600000000000003"/>
    <n v="1"/>
  </r>
  <r>
    <x v="3381"/>
    <d v="2025-06-02T00:00:00"/>
    <d v="2025-06-05T14:24:00"/>
    <x v="5"/>
    <s v="36-55"/>
    <s v="Male"/>
    <x v="1"/>
    <s v="Infection"/>
    <x v="1"/>
    <n v="3.6"/>
    <s v="Yes"/>
    <n v="32"/>
    <x v="478"/>
    <x v="0"/>
    <n v="9.8000000000000007"/>
    <n v="1.8"/>
    <n v="20111.419999999998"/>
    <s v="Labor"/>
    <n v="14841.78"/>
    <n v="3.6"/>
    <x v="4"/>
    <x v="1"/>
    <x v="4"/>
    <n v="14841.78"/>
    <n v="5269.64"/>
    <n v="0.73799999999999999"/>
    <n v="1"/>
  </r>
  <r>
    <x v="3382"/>
    <d v="2025-07-13T00:00:00"/>
    <d v="2025-07-15T07:12:00"/>
    <x v="1"/>
    <s v="18-35"/>
    <s v="Male"/>
    <x v="2"/>
    <s v="Injury"/>
    <x v="1"/>
    <n v="2.2999999999999998"/>
    <s v="Yes"/>
    <n v="27"/>
    <x v="535"/>
    <x v="1"/>
    <n v="10.3"/>
    <n v="2.2999999999999998"/>
    <n v="2749.36"/>
    <s v="Labor"/>
    <n v="1488.53"/>
    <n v="3.3"/>
    <x v="20"/>
    <x v="1"/>
    <x v="4"/>
    <n v="1488.53"/>
    <n v="1260.83"/>
    <n v="0.54100000000000004"/>
    <n v="1"/>
  </r>
  <r>
    <x v="3383"/>
    <d v="2026-08-31T00:00:00"/>
    <d v="2026-09-01T00:00:00"/>
    <x v="6"/>
    <s v="18-35"/>
    <s v="Female"/>
    <x v="0"/>
    <s v="Digestive"/>
    <x v="0"/>
    <n v="1"/>
    <s v="Yes"/>
    <n v="60"/>
    <x v="424"/>
    <x v="0"/>
    <n v="12"/>
    <n v="0"/>
    <n v="3945.38"/>
    <s v="Equipment"/>
    <n v="2098.31"/>
    <n v="4"/>
    <x v="21"/>
    <x v="0"/>
    <x v="0"/>
    <n v="2098.31"/>
    <n v="1847.07"/>
    <n v="0.53200000000000003"/>
    <n v="1"/>
  </r>
  <r>
    <x v="3384"/>
    <d v="2025-10-14T00:00:00"/>
    <d v="2025-10-16T16:48:00"/>
    <x v="3"/>
    <s v="18-35"/>
    <s v="Female"/>
    <x v="0"/>
    <s v="Respiratory"/>
    <x v="1"/>
    <n v="2.7"/>
    <s v="Yes"/>
    <n v="44"/>
    <x v="581"/>
    <x v="1"/>
    <n v="8"/>
    <n v="0"/>
    <n v="8709.57"/>
    <s v="Equipment"/>
    <n v="5606.61"/>
    <n v="4.5999999999999996"/>
    <x v="8"/>
    <x v="1"/>
    <x v="0"/>
    <n v="5606.61"/>
    <n v="3102.96"/>
    <n v="0.64400000000000002"/>
    <n v="1"/>
  </r>
  <r>
    <x v="3385"/>
    <d v="2026-02-20T00:00:00"/>
    <d v="2026-02-23T12:00:00"/>
    <x v="0"/>
    <s v="18-35"/>
    <s v="Female"/>
    <x v="2"/>
    <s v="General"/>
    <x v="0"/>
    <n v="3.5"/>
    <s v="Yes"/>
    <n v="82"/>
    <x v="673"/>
    <x v="1"/>
    <n v="10.6"/>
    <n v="2.6"/>
    <n v="7992.73"/>
    <s v="Labor"/>
    <n v="5641.71"/>
    <n v="3.1"/>
    <x v="5"/>
    <x v="0"/>
    <x v="5"/>
    <n v="5641.71"/>
    <n v="2351.02"/>
    <n v="0.70599999999999996"/>
    <n v="1"/>
  </r>
  <r>
    <x v="3386"/>
    <d v="2025-02-17T00:00:00"/>
    <d v="2025-02-18T04:48:00"/>
    <x v="1"/>
    <s v="18-35"/>
    <s v="Male"/>
    <x v="0"/>
    <s v="General"/>
    <x v="1"/>
    <n v="1.2"/>
    <s v="Yes"/>
    <n v="41"/>
    <x v="260"/>
    <x v="1"/>
    <n v="10.8"/>
    <n v="0.8"/>
    <n v="1163.97"/>
    <s v="Equipment"/>
    <n v="596.74"/>
    <n v="3.8"/>
    <x v="13"/>
    <x v="1"/>
    <x v="0"/>
    <n v="596.74"/>
    <n v="567.23"/>
    <n v="0.51300000000000001"/>
    <n v="1"/>
  </r>
  <r>
    <x v="3387"/>
    <d v="2026-06-03T00:00:00"/>
    <d v="2026-06-04T14:24:00"/>
    <x v="7"/>
    <s v="18-35"/>
    <s v="Male"/>
    <x v="2"/>
    <s v="Injury"/>
    <x v="0"/>
    <n v="1.6"/>
    <s v="Yes"/>
    <n v="117"/>
    <x v="132"/>
    <x v="1"/>
    <n v="14.7"/>
    <n v="2.7"/>
    <n v="11542.44"/>
    <s v="Labor"/>
    <n v="7676.4"/>
    <n v="2.6"/>
    <x v="17"/>
    <x v="0"/>
    <x v="2"/>
    <n v="7676.4"/>
    <n v="3866.04"/>
    <n v="0.66500000000000004"/>
    <n v="1"/>
  </r>
  <r>
    <x v="3388"/>
    <d v="2025-12-03T00:00:00"/>
    <d v="2025-12-08T09:36:00"/>
    <x v="5"/>
    <s v="56+"/>
    <s v="Male"/>
    <x v="3"/>
    <s v="Injury"/>
    <x v="0"/>
    <n v="5.4"/>
    <s v="No"/>
    <n v="51"/>
    <x v="375"/>
    <x v="1"/>
    <n v="12"/>
    <n v="2"/>
    <n v="19484.59"/>
    <s v="Supplies"/>
    <n v="12291.24"/>
    <n v="3.8"/>
    <x v="7"/>
    <x v="1"/>
    <x v="2"/>
    <n v="12291.24"/>
    <n v="7193.35"/>
    <n v="0.63100000000000001"/>
    <n v="0"/>
  </r>
  <r>
    <x v="3389"/>
    <d v="2025-11-28T00:00:00"/>
    <d v="2025-12-08T16:48:00"/>
    <x v="5"/>
    <s v="56+"/>
    <s v="Male"/>
    <x v="0"/>
    <s v="Neurological"/>
    <x v="0"/>
    <n v="10.7"/>
    <s v="Yes"/>
    <n v="28"/>
    <x v="426"/>
    <x v="1"/>
    <n v="9.4"/>
    <n v="1.4"/>
    <n v="30171.83"/>
    <s v="Labor"/>
    <n v="20605.88"/>
    <n v="3.9"/>
    <x v="6"/>
    <x v="1"/>
    <x v="5"/>
    <n v="20605.88"/>
    <n v="9565.9500000000007"/>
    <n v="0.68300000000000005"/>
    <n v="1"/>
  </r>
  <r>
    <x v="3390"/>
    <d v="2026-08-12T00:00:00"/>
    <d v="2026-08-27T00:00:00"/>
    <x v="4"/>
    <s v="36-55"/>
    <s v="Male"/>
    <x v="0"/>
    <s v="Neurological"/>
    <x v="0"/>
    <n v="15"/>
    <s v="Yes"/>
    <n v="87"/>
    <x v="190"/>
    <x v="1"/>
    <n v="8.1"/>
    <n v="0.1"/>
    <n v="28549.58"/>
    <s v="Labor"/>
    <n v="19681.62"/>
    <n v="3.1"/>
    <x v="21"/>
    <x v="0"/>
    <x v="1"/>
    <n v="19681.62"/>
    <n v="8867.9599999999991"/>
    <n v="0.68899999999999995"/>
    <n v="1"/>
  </r>
  <r>
    <x v="3391"/>
    <d v="2026-10-19T00:00:00"/>
    <d v="2026-10-19T09:36:00"/>
    <x v="1"/>
    <s v="56+"/>
    <s v="Female"/>
    <x v="0"/>
    <s v="Infection"/>
    <x v="1"/>
    <n v="0.4"/>
    <s v="Yes"/>
    <n v="102"/>
    <x v="216"/>
    <x v="1"/>
    <n v="8"/>
    <n v="0"/>
    <n v="1404.09"/>
    <s v="Labor"/>
    <n v="742.97"/>
    <n v="3.3"/>
    <x v="0"/>
    <x v="0"/>
    <x v="4"/>
    <n v="742.97"/>
    <n v="661.12"/>
    <n v="0.52900000000000003"/>
    <n v="1"/>
  </r>
  <r>
    <x v="3392"/>
    <d v="2025-05-19T00:00:00"/>
    <d v="2025-05-20T14:24:00"/>
    <x v="7"/>
    <s v="56+"/>
    <s v="Other"/>
    <x v="2"/>
    <s v="Respiratory"/>
    <x v="0"/>
    <n v="1.6"/>
    <s v="Yes"/>
    <n v="47"/>
    <x v="679"/>
    <x v="1"/>
    <n v="14.3"/>
    <n v="2.2999999999999998"/>
    <n v="13998.37"/>
    <s v="Supplies"/>
    <n v="9910.08"/>
    <n v="3.2"/>
    <x v="16"/>
    <x v="1"/>
    <x v="0"/>
    <n v="9910.08"/>
    <n v="4088.29"/>
    <n v="0.70799999999999996"/>
    <n v="1"/>
  </r>
  <r>
    <x v="3393"/>
    <d v="2026-04-22T00:00:00"/>
    <d v="2026-04-23T12:00:00"/>
    <x v="2"/>
    <s v="18-35"/>
    <s v="Female"/>
    <x v="0"/>
    <s v="Neurological"/>
    <x v="0"/>
    <n v="1.5"/>
    <s v="Yes"/>
    <n v="38"/>
    <x v="269"/>
    <x v="1"/>
    <n v="12.5"/>
    <n v="2.5"/>
    <n v="5029.46"/>
    <s v="Labor"/>
    <n v="3151.03"/>
    <n v="3.3"/>
    <x v="12"/>
    <x v="0"/>
    <x v="1"/>
    <n v="3151.03"/>
    <n v="1878.43"/>
    <n v="0.627"/>
    <n v="1"/>
  </r>
  <r>
    <x v="3394"/>
    <d v="2025-09-19T00:00:00"/>
    <d v="2025-09-24T02:24:00"/>
    <x v="7"/>
    <s v="36-55"/>
    <s v="Female"/>
    <x v="2"/>
    <s v="Infection"/>
    <x v="2"/>
    <n v="5.0999999999999996"/>
    <s v="Yes"/>
    <n v="43"/>
    <x v="722"/>
    <x v="1"/>
    <n v="8.8000000000000007"/>
    <n v="0.8"/>
    <n v="15347.76"/>
    <s v="Equipment"/>
    <n v="8427.59"/>
    <n v="4.0999999999999996"/>
    <x v="3"/>
    <x v="1"/>
    <x v="5"/>
    <n v="8427.59"/>
    <n v="6920.17"/>
    <n v="0.54900000000000004"/>
    <n v="1"/>
  </r>
  <r>
    <x v="3395"/>
    <d v="2026-03-12T00:00:00"/>
    <d v="2026-03-14T14:24:00"/>
    <x v="5"/>
    <s v="56+"/>
    <s v="Female"/>
    <x v="3"/>
    <s v="Cardiac"/>
    <x v="0"/>
    <n v="2.6"/>
    <s v="Yes"/>
    <n v="49"/>
    <x v="567"/>
    <x v="1"/>
    <n v="8.3000000000000007"/>
    <n v="0.3"/>
    <n v="23496.28"/>
    <s v="Equipment"/>
    <n v="17841.38"/>
    <n v="4.3"/>
    <x v="15"/>
    <x v="0"/>
    <x v="2"/>
    <n v="17841.38"/>
    <n v="5654.9"/>
    <n v="0.75900000000000001"/>
    <n v="1"/>
  </r>
  <r>
    <x v="3396"/>
    <d v="2026-08-01T00:00:00"/>
    <d v="2026-08-03T12:00:00"/>
    <x v="2"/>
    <s v="36-55"/>
    <s v="Female"/>
    <x v="0"/>
    <s v="Injury"/>
    <x v="2"/>
    <n v="2.5"/>
    <s v="Yes"/>
    <n v="53"/>
    <x v="363"/>
    <x v="1"/>
    <n v="10.1"/>
    <n v="2.1"/>
    <n v="3118.11"/>
    <s v="Labor"/>
    <n v="1592.66"/>
    <n v="2.7"/>
    <x v="21"/>
    <x v="0"/>
    <x v="5"/>
    <n v="1592.66"/>
    <n v="1525.45"/>
    <n v="0.51100000000000001"/>
    <n v="1"/>
  </r>
  <r>
    <x v="3397"/>
    <d v="2026-08-25T00:00:00"/>
    <d v="2026-08-25T21:36:00"/>
    <x v="1"/>
    <s v="18-35"/>
    <s v="Female"/>
    <x v="0"/>
    <s v="Respiratory"/>
    <x v="2"/>
    <n v="0.9"/>
    <s v="Yes"/>
    <n v="102"/>
    <x v="261"/>
    <x v="1"/>
    <n v="10.3"/>
    <n v="2.2999999999999998"/>
    <n v="2230"/>
    <s v="Supplies"/>
    <n v="1293.9000000000001"/>
    <n v="2.2999999999999998"/>
    <x v="21"/>
    <x v="0"/>
    <x v="1"/>
    <n v="1293.9000000000001"/>
    <n v="936.1"/>
    <n v="0.57999999999999996"/>
    <n v="1"/>
  </r>
  <r>
    <x v="3398"/>
    <d v="2025-08-03T00:00:00"/>
    <d v="2025-08-24T14:24:00"/>
    <x v="5"/>
    <s v="36-55"/>
    <s v="Female"/>
    <x v="1"/>
    <s v="Respiratory"/>
    <x v="1"/>
    <n v="21.6"/>
    <s v="Yes"/>
    <n v="39"/>
    <x v="693"/>
    <x v="1"/>
    <n v="10.1"/>
    <n v="2.1"/>
    <n v="50508.36"/>
    <s v="Labor"/>
    <n v="39024.74"/>
    <n v="4.2"/>
    <x v="14"/>
    <x v="1"/>
    <x v="4"/>
    <n v="39024.74"/>
    <n v="11483.62"/>
    <n v="0.77300000000000002"/>
    <n v="1"/>
  </r>
  <r>
    <x v="3399"/>
    <d v="2025-06-17T00:00:00"/>
    <d v="2025-06-20T21:36:00"/>
    <x v="5"/>
    <s v="18-35"/>
    <s v="Male"/>
    <x v="0"/>
    <s v="Infection"/>
    <x v="0"/>
    <n v="3.9"/>
    <s v="Yes"/>
    <n v="25"/>
    <x v="511"/>
    <x v="0"/>
    <n v="14"/>
    <n v="2"/>
    <n v="22040.1"/>
    <s v="Labor"/>
    <n v="16806.849999999999"/>
    <n v="3.8"/>
    <x v="4"/>
    <x v="1"/>
    <x v="1"/>
    <n v="16806.849999999999"/>
    <n v="5233.25"/>
    <n v="0.76300000000000001"/>
    <n v="1"/>
  </r>
  <r>
    <x v="3400"/>
    <d v="2026-03-03T00:00:00"/>
    <d v="2026-03-03T16:48:00"/>
    <x v="1"/>
    <s v="18-35"/>
    <s v="Male"/>
    <x v="0"/>
    <s v="Neurological"/>
    <x v="1"/>
    <n v="0.7"/>
    <s v="No"/>
    <n v="56"/>
    <x v="170"/>
    <x v="1"/>
    <n v="9.1999999999999993"/>
    <n v="1.2"/>
    <n v="1916.86"/>
    <s v="Supplies"/>
    <n v="1101.8499999999999"/>
    <n v="3.9"/>
    <x v="15"/>
    <x v="0"/>
    <x v="1"/>
    <n v="1101.8499999999999"/>
    <n v="815.01"/>
    <n v="0.57499999999999996"/>
    <n v="0"/>
  </r>
  <r>
    <x v="3401"/>
    <d v="2025-06-05T00:00:00"/>
    <d v="2025-06-10T16:48:00"/>
    <x v="0"/>
    <s v="18-35"/>
    <s v="Female"/>
    <x v="2"/>
    <s v="Injury"/>
    <x v="1"/>
    <n v="5.7"/>
    <s v="Yes"/>
    <n v="41"/>
    <x v="437"/>
    <x v="1"/>
    <n v="12"/>
    <n v="0"/>
    <n v="13891.35"/>
    <s v="Labor"/>
    <n v="8464.59"/>
    <n v="4.3"/>
    <x v="4"/>
    <x v="1"/>
    <x v="2"/>
    <n v="8464.59"/>
    <n v="5426.76"/>
    <n v="0.60899999999999999"/>
    <n v="1"/>
  </r>
  <r>
    <x v="3402"/>
    <d v="2026-09-19T00:00:00"/>
    <d v="2026-09-23T02:24:00"/>
    <x v="7"/>
    <s v="18-35"/>
    <s v="Male"/>
    <x v="0"/>
    <s v="Injury"/>
    <x v="0"/>
    <n v="4.0999999999999996"/>
    <s v="No"/>
    <n v="84"/>
    <x v="295"/>
    <x v="2"/>
    <n v="14.8"/>
    <n v="2.8"/>
    <n v="14782.13"/>
    <s v="Equipment"/>
    <n v="8138.04"/>
    <n v="3.4"/>
    <x v="19"/>
    <x v="0"/>
    <x v="5"/>
    <n v="8138.04"/>
    <n v="6644.09"/>
    <n v="0.55100000000000005"/>
    <n v="0"/>
  </r>
  <r>
    <x v="3403"/>
    <d v="2026-04-18T00:00:00"/>
    <d v="2026-04-19T02:24:00"/>
    <x v="6"/>
    <s v="0-17"/>
    <s v="Female"/>
    <x v="1"/>
    <s v="Respiratory"/>
    <x v="0"/>
    <n v="1.1000000000000001"/>
    <s v="Yes"/>
    <n v="71"/>
    <x v="90"/>
    <x v="1"/>
    <n v="15.4"/>
    <n v="3.4"/>
    <n v="2614.73"/>
    <s v="Labor"/>
    <n v="1519.04"/>
    <n v="2.6"/>
    <x v="12"/>
    <x v="0"/>
    <x v="6"/>
    <n v="1519.04"/>
    <n v="1095.69"/>
    <n v="0.58099999999999996"/>
    <n v="1"/>
  </r>
  <r>
    <x v="3404"/>
    <d v="2026-03-15T00:00:00"/>
    <d v="2026-03-17T09:36:00"/>
    <x v="1"/>
    <s v="56+"/>
    <s v="Female"/>
    <x v="0"/>
    <s v="Respiratory"/>
    <x v="1"/>
    <n v="2.4"/>
    <s v="Yes"/>
    <n v="98"/>
    <x v="200"/>
    <x v="0"/>
    <n v="10.199999999999999"/>
    <n v="2.2000000000000002"/>
    <n v="2259.83"/>
    <s v="Labor"/>
    <n v="1419.78"/>
    <n v="2.4"/>
    <x v="15"/>
    <x v="0"/>
    <x v="4"/>
    <n v="1419.78"/>
    <n v="840.05"/>
    <n v="0.628"/>
    <n v="1"/>
  </r>
  <r>
    <x v="3405"/>
    <d v="2025-12-25T00:00:00"/>
    <d v="2025-12-26T04:48:00"/>
    <x v="0"/>
    <s v="18-35"/>
    <s v="Female"/>
    <x v="2"/>
    <s v="Injury"/>
    <x v="1"/>
    <n v="1.2"/>
    <s v="No"/>
    <n v="65"/>
    <x v="292"/>
    <x v="2"/>
    <n v="8"/>
    <n v="0"/>
    <n v="10923"/>
    <s v="Equipment"/>
    <n v="8234.67"/>
    <n v="3.4"/>
    <x v="7"/>
    <x v="1"/>
    <x v="2"/>
    <n v="8234.67"/>
    <n v="2688.33"/>
    <n v="0.754"/>
    <n v="0"/>
  </r>
  <r>
    <x v="3406"/>
    <d v="2025-10-23T00:00:00"/>
    <d v="2025-10-28T16:48:00"/>
    <x v="5"/>
    <s v="0-17"/>
    <s v="Male"/>
    <x v="1"/>
    <s v="Cardiac"/>
    <x v="0"/>
    <n v="5.7"/>
    <s v="Yes"/>
    <n v="39"/>
    <x v="397"/>
    <x v="0"/>
    <n v="14.5"/>
    <n v="2.5"/>
    <n v="24456.28"/>
    <s v="Labor"/>
    <n v="16939.2"/>
    <n v="3.3"/>
    <x v="8"/>
    <x v="1"/>
    <x v="2"/>
    <n v="16939.2"/>
    <n v="7517.08"/>
    <n v="0.69299999999999995"/>
    <n v="1"/>
  </r>
  <r>
    <x v="3407"/>
    <d v="2025-04-10T00:00:00"/>
    <d v="2025-04-12T19:12:00"/>
    <x v="3"/>
    <s v="0-17"/>
    <s v="Female"/>
    <x v="0"/>
    <s v="Infection"/>
    <x v="2"/>
    <n v="2.8"/>
    <s v="Yes"/>
    <n v="46"/>
    <x v="648"/>
    <x v="2"/>
    <n v="8.4"/>
    <n v="0.4"/>
    <n v="9244.17"/>
    <s v="Supplies"/>
    <n v="6016.1"/>
    <n v="3.9"/>
    <x v="10"/>
    <x v="1"/>
    <x v="2"/>
    <n v="6016.1"/>
    <n v="3228.07"/>
    <n v="0.65100000000000002"/>
    <n v="1"/>
  </r>
  <r>
    <x v="3408"/>
    <d v="2026-03-25T00:00:00"/>
    <d v="2026-03-25T21:36:00"/>
    <x v="1"/>
    <s v="36-55"/>
    <s v="Male"/>
    <x v="0"/>
    <s v="Cardiac"/>
    <x v="2"/>
    <n v="0.9"/>
    <s v="Yes"/>
    <n v="49"/>
    <x v="44"/>
    <x v="1"/>
    <n v="8.6999999999999993"/>
    <n v="0.7"/>
    <n v="2040.22"/>
    <s v="Supplies"/>
    <n v="1276.9100000000001"/>
    <n v="3.6"/>
    <x v="15"/>
    <x v="0"/>
    <x v="1"/>
    <n v="1276.9100000000001"/>
    <n v="763.31"/>
    <n v="0.626"/>
    <n v="1"/>
  </r>
  <r>
    <x v="3409"/>
    <d v="2025-08-28T00:00:00"/>
    <d v="2025-08-29T14:24:00"/>
    <x v="2"/>
    <s v="56+"/>
    <s v="Female"/>
    <x v="0"/>
    <s v="Neurological"/>
    <x v="0"/>
    <n v="1.6"/>
    <s v="Yes"/>
    <n v="76"/>
    <x v="522"/>
    <x v="1"/>
    <n v="8.3000000000000007"/>
    <n v="0.3"/>
    <n v="6648.41"/>
    <s v="Labor"/>
    <n v="3732.49"/>
    <n v="3.8"/>
    <x v="14"/>
    <x v="1"/>
    <x v="3"/>
    <n v="3732.49"/>
    <n v="2915.92"/>
    <n v="0.56100000000000005"/>
    <n v="1"/>
  </r>
  <r>
    <x v="3410"/>
    <d v="2025-09-12T00:00:00"/>
    <d v="2025-09-13T19:12:00"/>
    <x v="6"/>
    <s v="18-35"/>
    <s v="Male"/>
    <x v="1"/>
    <s v="Cardiac"/>
    <x v="0"/>
    <n v="1.8"/>
    <s v="Yes"/>
    <n v="49"/>
    <x v="403"/>
    <x v="1"/>
    <n v="12"/>
    <n v="0"/>
    <n v="3989.02"/>
    <s v="Labor"/>
    <n v="2446.3000000000002"/>
    <n v="3.9"/>
    <x v="3"/>
    <x v="1"/>
    <x v="3"/>
    <n v="2446.3000000000002"/>
    <n v="1542.72"/>
    <n v="0.61299999999999999"/>
    <n v="1"/>
  </r>
  <r>
    <x v="3411"/>
    <d v="2025-05-09T00:00:00"/>
    <d v="2025-05-14T00:00:00"/>
    <x v="4"/>
    <s v="0-17"/>
    <s v="Other"/>
    <x v="1"/>
    <s v="Cardiac"/>
    <x v="1"/>
    <n v="5"/>
    <s v="Yes"/>
    <n v="82"/>
    <x v="655"/>
    <x v="1"/>
    <n v="12"/>
    <n v="0"/>
    <n v="21055.360000000001"/>
    <s v="Labor"/>
    <n v="12865.22"/>
    <n v="3.9"/>
    <x v="16"/>
    <x v="1"/>
    <x v="5"/>
    <n v="12865.22"/>
    <n v="8190.14"/>
    <n v="0.61099999999999999"/>
    <n v="1"/>
  </r>
  <r>
    <x v="3412"/>
    <d v="2026-10-25T00:00:00"/>
    <d v="2026-10-25T09:36:00"/>
    <x v="3"/>
    <s v="36-55"/>
    <s v="Female"/>
    <x v="0"/>
    <s v="Neurological"/>
    <x v="0"/>
    <n v="0.4"/>
    <s v="Yes"/>
    <n v="86"/>
    <x v="342"/>
    <x v="1"/>
    <n v="9.6"/>
    <n v="1.6"/>
    <n v="9721.0400000000009"/>
    <s v="Supplies"/>
    <n v="5982.53"/>
    <n v="3.1"/>
    <x v="0"/>
    <x v="0"/>
    <x v="4"/>
    <n v="5982.53"/>
    <n v="3738.51"/>
    <n v="0.61499999999999999"/>
    <n v="1"/>
  </r>
  <r>
    <x v="3413"/>
    <d v="2026-07-06T00:00:00"/>
    <d v="2026-07-06T16:48:00"/>
    <x v="1"/>
    <s v="36-55"/>
    <s v="Female"/>
    <x v="1"/>
    <s v="Digestive"/>
    <x v="0"/>
    <n v="0.7"/>
    <s v="No"/>
    <n v="135"/>
    <x v="450"/>
    <x v="1"/>
    <n v="10.3"/>
    <n v="0.3"/>
    <n v="1844.27"/>
    <s v="Labor"/>
    <n v="1046.3"/>
    <n v="3.9"/>
    <x v="1"/>
    <x v="0"/>
    <x v="4"/>
    <n v="1046.3"/>
    <n v="797.97"/>
    <n v="0.56699999999999995"/>
    <n v="0"/>
  </r>
  <r>
    <x v="3414"/>
    <d v="2025-04-22T00:00:00"/>
    <d v="2025-04-22T14:24:00"/>
    <x v="1"/>
    <s v="18-35"/>
    <s v="Female"/>
    <x v="1"/>
    <s v="General"/>
    <x v="2"/>
    <n v="0.6"/>
    <s v="Yes"/>
    <n v="83"/>
    <x v="454"/>
    <x v="2"/>
    <n v="8"/>
    <n v="0"/>
    <n v="2016.28"/>
    <s v="Labor"/>
    <n v="1223.0999999999999"/>
    <n v="3.8"/>
    <x v="10"/>
    <x v="1"/>
    <x v="1"/>
    <n v="1223.0999999999999"/>
    <n v="793.18"/>
    <n v="0.60699999999999998"/>
    <n v="1"/>
  </r>
  <r>
    <x v="3415"/>
    <d v="2025-10-20T00:00:00"/>
    <d v="2025-11-01T19:12:00"/>
    <x v="4"/>
    <s v="18-35"/>
    <s v="Other"/>
    <x v="3"/>
    <s v="General"/>
    <x v="2"/>
    <n v="12.8"/>
    <s v="Yes"/>
    <n v="67"/>
    <x v="345"/>
    <x v="1"/>
    <n v="9"/>
    <n v="1"/>
    <n v="29594.74"/>
    <s v="Supplies"/>
    <n v="20461.509999999998"/>
    <n v="3.9"/>
    <x v="8"/>
    <x v="1"/>
    <x v="4"/>
    <n v="20461.509999999998"/>
    <n v="9133.23"/>
    <n v="0.69099999999999995"/>
    <n v="1"/>
  </r>
  <r>
    <x v="3416"/>
    <d v="2025-08-19T00:00:00"/>
    <d v="2025-08-23T12:00:00"/>
    <x v="7"/>
    <s v="36-55"/>
    <s v="Male"/>
    <x v="0"/>
    <s v="Digestive"/>
    <x v="0"/>
    <n v="4.5"/>
    <s v="Yes"/>
    <n v="67"/>
    <x v="625"/>
    <x v="1"/>
    <n v="13.4"/>
    <n v="1.4"/>
    <n v="10384.06"/>
    <s v="Supplies"/>
    <n v="6108.7"/>
    <n v="3.3"/>
    <x v="14"/>
    <x v="1"/>
    <x v="1"/>
    <n v="6108.7"/>
    <n v="4275.3599999999997"/>
    <n v="0.58799999999999997"/>
    <n v="1"/>
  </r>
  <r>
    <x v="3417"/>
    <d v="2025-05-17T00:00:00"/>
    <d v="2025-05-19T04:48:00"/>
    <x v="4"/>
    <s v="18-35"/>
    <s v="Female"/>
    <x v="1"/>
    <s v="Infection"/>
    <x v="1"/>
    <n v="2.2000000000000002"/>
    <s v="Yes"/>
    <n v="53"/>
    <x v="242"/>
    <x v="1"/>
    <n v="8.5"/>
    <n v="0.5"/>
    <n v="15094.45"/>
    <s v="Supplies"/>
    <n v="9953.58"/>
    <n v="4"/>
    <x v="16"/>
    <x v="1"/>
    <x v="5"/>
    <n v="9953.58"/>
    <n v="5140.87"/>
    <n v="0.65900000000000003"/>
    <n v="1"/>
  </r>
  <r>
    <x v="3418"/>
    <d v="2025-07-21T00:00:00"/>
    <d v="2025-07-21T16:48:00"/>
    <x v="1"/>
    <s v="56+"/>
    <s v="Male"/>
    <x v="2"/>
    <s v="General"/>
    <x v="0"/>
    <n v="0.7"/>
    <s v="Yes"/>
    <n v="95"/>
    <x v="314"/>
    <x v="0"/>
    <n v="9.6999999999999993"/>
    <n v="1.7"/>
    <n v="2203.62"/>
    <s v="Labor"/>
    <n v="1261.0899999999999"/>
    <n v="2.5"/>
    <x v="20"/>
    <x v="1"/>
    <x v="4"/>
    <n v="1261.0899999999999"/>
    <n v="942.53"/>
    <n v="0.57199999999999995"/>
    <n v="1"/>
  </r>
  <r>
    <x v="3419"/>
    <d v="2025-04-30T00:00:00"/>
    <d v="2025-05-02T16:48:00"/>
    <x v="7"/>
    <s v="0-17"/>
    <s v="Male"/>
    <x v="1"/>
    <s v="Injury"/>
    <x v="0"/>
    <n v="2.7"/>
    <s v="Yes"/>
    <n v="88"/>
    <x v="218"/>
    <x v="1"/>
    <n v="9.3000000000000007"/>
    <n v="1.3"/>
    <n v="10325.120000000001"/>
    <s v="Supplies"/>
    <n v="5726.65"/>
    <n v="4"/>
    <x v="10"/>
    <x v="1"/>
    <x v="1"/>
    <n v="5726.65"/>
    <n v="4598.47"/>
    <n v="0.55500000000000005"/>
    <n v="1"/>
  </r>
  <r>
    <x v="3420"/>
    <d v="2026-12-16T00:00:00"/>
    <d v="2026-12-18T07:12:00"/>
    <x v="3"/>
    <s v="18-35"/>
    <s v="Male"/>
    <x v="0"/>
    <s v="Cardiac"/>
    <x v="0"/>
    <n v="2.2999999999999998"/>
    <s v="Yes"/>
    <n v="51"/>
    <x v="149"/>
    <x v="1"/>
    <n v="13"/>
    <n v="1"/>
    <n v="8077.4"/>
    <s v="Supplies"/>
    <n v="4667.2299999999996"/>
    <n v="3.1"/>
    <x v="2"/>
    <x v="0"/>
    <x v="1"/>
    <n v="4667.2299999999996"/>
    <n v="3410.17"/>
    <n v="0.57799999999999996"/>
    <n v="1"/>
  </r>
  <r>
    <x v="3421"/>
    <d v="2025-11-05T00:00:00"/>
    <d v="2025-11-13T09:36:00"/>
    <x v="5"/>
    <s v="56+"/>
    <s v="Female"/>
    <x v="0"/>
    <s v="Infection"/>
    <x v="0"/>
    <n v="8.4"/>
    <s v="Yes"/>
    <n v="51"/>
    <x v="369"/>
    <x v="1"/>
    <n v="9.4"/>
    <n v="1.4"/>
    <n v="28661.73"/>
    <s v="Labor"/>
    <n v="19640.650000000001"/>
    <n v="3.6"/>
    <x v="6"/>
    <x v="1"/>
    <x v="1"/>
    <n v="19640.650000000001"/>
    <n v="9021.08"/>
    <n v="0.68500000000000005"/>
    <n v="1"/>
  </r>
  <r>
    <x v="3422"/>
    <d v="2025-05-01T00:00:00"/>
    <d v="2025-05-16T12:00:00"/>
    <x v="5"/>
    <s v="56+"/>
    <s v="Male"/>
    <x v="1"/>
    <s v="Neurological"/>
    <x v="1"/>
    <n v="15.5"/>
    <s v="Yes"/>
    <n v="5"/>
    <x v="425"/>
    <x v="2"/>
    <n v="9"/>
    <n v="1"/>
    <n v="43047.83"/>
    <s v="Supplies"/>
    <n v="28083.27"/>
    <n v="4.3"/>
    <x v="16"/>
    <x v="1"/>
    <x v="2"/>
    <n v="28083.27"/>
    <n v="14964.56"/>
    <n v="0.65200000000000002"/>
    <n v="1"/>
  </r>
  <r>
    <x v="3423"/>
    <d v="2025-09-22T00:00:00"/>
    <d v="2025-09-22T02:24:00"/>
    <x v="1"/>
    <s v="0-17"/>
    <s v="Female"/>
    <x v="1"/>
    <s v="General"/>
    <x v="1"/>
    <n v="0.1"/>
    <s v="Yes"/>
    <n v="82"/>
    <x v="115"/>
    <x v="0"/>
    <n v="8.1"/>
    <n v="0.1"/>
    <n v="2348.27"/>
    <s v="Supplies"/>
    <n v="1248.74"/>
    <n v="2.8"/>
    <x v="3"/>
    <x v="1"/>
    <x v="4"/>
    <n v="1248.74"/>
    <n v="1099.53"/>
    <n v="0.53200000000000003"/>
    <n v="1"/>
  </r>
  <r>
    <x v="3424"/>
    <d v="2025-08-12T00:00:00"/>
    <d v="2025-08-13T12:00:00"/>
    <x v="6"/>
    <s v="56+"/>
    <s v="Female"/>
    <x v="0"/>
    <s v="Digestive"/>
    <x v="0"/>
    <n v="1.5"/>
    <s v="Yes"/>
    <n v="52"/>
    <x v="331"/>
    <x v="1"/>
    <n v="14.4"/>
    <n v="2.4"/>
    <n v="3893.41"/>
    <s v="Supplies"/>
    <n v="2158.91"/>
    <n v="3.3"/>
    <x v="14"/>
    <x v="1"/>
    <x v="0"/>
    <n v="2158.91"/>
    <n v="1734.5"/>
    <n v="0.55500000000000005"/>
    <n v="1"/>
  </r>
  <r>
    <x v="3425"/>
    <d v="2025-07-21T00:00:00"/>
    <d v="2025-07-24T14:24:00"/>
    <x v="1"/>
    <s v="36-55"/>
    <s v="Female"/>
    <x v="2"/>
    <s v="Infection"/>
    <x v="1"/>
    <n v="3.6"/>
    <s v="Yes"/>
    <n v="84"/>
    <x v="314"/>
    <x v="2"/>
    <n v="8.6999999999999993"/>
    <n v="0.7"/>
    <n v="1995.2"/>
    <s v="Equipment"/>
    <n v="1163.8"/>
    <n v="3.8"/>
    <x v="20"/>
    <x v="1"/>
    <x v="4"/>
    <n v="1163.8"/>
    <n v="831.4"/>
    <n v="0.58299999999999996"/>
    <n v="1"/>
  </r>
  <r>
    <x v="3426"/>
    <d v="2026-12-30T00:00:00"/>
    <d v="2027-01-01T19:12:00"/>
    <x v="3"/>
    <s v="18-35"/>
    <s v="Male"/>
    <x v="0"/>
    <s v="Digestive"/>
    <x v="0"/>
    <n v="2.8"/>
    <s v="No"/>
    <n v="62"/>
    <x v="723"/>
    <x v="1"/>
    <n v="8.3000000000000007"/>
    <n v="0.3"/>
    <n v="11068.2"/>
    <s v="Supplies"/>
    <n v="5815.01"/>
    <n v="4.3"/>
    <x v="2"/>
    <x v="0"/>
    <x v="2"/>
    <n v="5815.01"/>
    <n v="5253.19"/>
    <n v="0.52500000000000002"/>
    <n v="0"/>
  </r>
  <r>
    <x v="3427"/>
    <d v="2026-02-16T00:00:00"/>
    <d v="2026-02-20T04:48:00"/>
    <x v="3"/>
    <s v="36-55"/>
    <s v="Female"/>
    <x v="0"/>
    <s v="Cardiac"/>
    <x v="1"/>
    <n v="4.2"/>
    <s v="Yes"/>
    <n v="45"/>
    <x v="188"/>
    <x v="1"/>
    <n v="11.3"/>
    <n v="1.3"/>
    <n v="11610.1"/>
    <s v="Labor"/>
    <n v="7802.2"/>
    <n v="4.0999999999999996"/>
    <x v="5"/>
    <x v="0"/>
    <x v="4"/>
    <n v="7802.2"/>
    <n v="3807.9"/>
    <n v="0.67200000000000004"/>
    <n v="1"/>
  </r>
  <r>
    <x v="3428"/>
    <d v="2026-12-07T00:00:00"/>
    <d v="2026-12-07T19:12:00"/>
    <x v="5"/>
    <s v="18-35"/>
    <s v="Female"/>
    <x v="0"/>
    <s v="Injury"/>
    <x v="0"/>
    <n v="0.8"/>
    <s v="Yes"/>
    <n v="61"/>
    <x v="481"/>
    <x v="1"/>
    <n v="10.5"/>
    <n v="2.5"/>
    <n v="16494.080000000002"/>
    <s v="Labor"/>
    <n v="12482.73"/>
    <n v="3.3"/>
    <x v="2"/>
    <x v="0"/>
    <x v="0"/>
    <n v="12482.73"/>
    <n v="4011.35"/>
    <n v="0.75700000000000001"/>
    <n v="1"/>
  </r>
  <r>
    <x v="3429"/>
    <d v="2025-03-03T00:00:00"/>
    <d v="2025-03-16T14:24:00"/>
    <x v="5"/>
    <s v="18-35"/>
    <s v="Female"/>
    <x v="0"/>
    <s v="Neurological"/>
    <x v="0"/>
    <n v="13.6"/>
    <s v="Yes"/>
    <n v="52"/>
    <x v="311"/>
    <x v="1"/>
    <n v="10.1"/>
    <n v="0.1"/>
    <n v="35665.67"/>
    <s v="Labor"/>
    <n v="25496.959999999999"/>
    <n v="3.9"/>
    <x v="23"/>
    <x v="1"/>
    <x v="0"/>
    <n v="25496.959999999999"/>
    <n v="10168.709999999999"/>
    <n v="0.71499999999999997"/>
    <n v="1"/>
  </r>
  <r>
    <x v="3430"/>
    <d v="2025-06-28T00:00:00"/>
    <d v="2025-06-28T19:12:00"/>
    <x v="6"/>
    <s v="18-35"/>
    <s v="Other"/>
    <x v="2"/>
    <s v="Neurological"/>
    <x v="0"/>
    <n v="0.8"/>
    <s v="Yes"/>
    <n v="88"/>
    <x v="588"/>
    <x v="2"/>
    <n v="8.4"/>
    <n v="0.4"/>
    <n v="2695.09"/>
    <s v="Labor"/>
    <n v="1339.09"/>
    <n v="4.5"/>
    <x v="4"/>
    <x v="1"/>
    <x v="6"/>
    <n v="1339.09"/>
    <n v="1356"/>
    <n v="0.497"/>
    <n v="1"/>
  </r>
  <r>
    <x v="3431"/>
    <d v="2026-03-28T00:00:00"/>
    <d v="2026-04-01T14:24:00"/>
    <x v="3"/>
    <s v="36-55"/>
    <s v="Male"/>
    <x v="0"/>
    <s v="Cardiac"/>
    <x v="0"/>
    <n v="4.5999999999999996"/>
    <s v="Yes"/>
    <n v="66"/>
    <x v="147"/>
    <x v="1"/>
    <n v="15"/>
    <n v="3"/>
    <n v="11724.07"/>
    <s v="Labor"/>
    <n v="6884.93"/>
    <n v="2.9"/>
    <x v="15"/>
    <x v="0"/>
    <x v="6"/>
    <n v="6884.93"/>
    <n v="4839.1400000000003"/>
    <n v="0.58699999999999997"/>
    <n v="1"/>
  </r>
  <r>
    <x v="3432"/>
    <d v="2025-12-26T00:00:00"/>
    <d v="2025-12-28T02:24:00"/>
    <x v="4"/>
    <s v="56+"/>
    <s v="Female"/>
    <x v="0"/>
    <s v="Digestive"/>
    <x v="0"/>
    <n v="2.1"/>
    <s v="Yes"/>
    <n v="75"/>
    <x v="400"/>
    <x v="1"/>
    <n v="10.4"/>
    <n v="0.4"/>
    <n v="9175.36"/>
    <s v="Equipment"/>
    <n v="5905.3"/>
    <n v="4.4000000000000004"/>
    <x v="7"/>
    <x v="1"/>
    <x v="3"/>
    <n v="5905.3"/>
    <n v="3270.06"/>
    <n v="0.64400000000000002"/>
    <n v="1"/>
  </r>
  <r>
    <x v="3433"/>
    <d v="2025-12-11T00:00:00"/>
    <d v="2025-12-11T07:12:00"/>
    <x v="4"/>
    <s v="18-35"/>
    <s v="Female"/>
    <x v="3"/>
    <s v="Infection"/>
    <x v="0"/>
    <n v="0.3"/>
    <s v="No"/>
    <n v="107"/>
    <x v="664"/>
    <x v="1"/>
    <n v="12.4"/>
    <n v="0.4"/>
    <n v="13747.51"/>
    <s v="Supplies"/>
    <n v="8182.12"/>
    <n v="3.6"/>
    <x v="7"/>
    <x v="1"/>
    <x v="3"/>
    <n v="8182.12"/>
    <n v="5565.39"/>
    <n v="0.59499999999999997"/>
    <n v="0"/>
  </r>
  <r>
    <x v="3434"/>
    <d v="2026-07-06T00:00:00"/>
    <d v="2026-07-07T07:12:00"/>
    <x v="1"/>
    <s v="18-35"/>
    <s v="Male"/>
    <x v="0"/>
    <s v="Injury"/>
    <x v="1"/>
    <n v="1.3"/>
    <s v="Yes"/>
    <n v="68"/>
    <x v="598"/>
    <x v="1"/>
    <n v="9.1"/>
    <n v="1.1000000000000001"/>
    <n v="1871.52"/>
    <s v="Labor"/>
    <n v="955.03"/>
    <n v="3.7"/>
    <x v="1"/>
    <x v="0"/>
    <x v="0"/>
    <n v="955.03"/>
    <n v="916.49"/>
    <n v="0.51"/>
    <n v="1"/>
  </r>
  <r>
    <x v="3435"/>
    <d v="2025-05-08T00:00:00"/>
    <d v="2025-05-13T09:36:00"/>
    <x v="7"/>
    <s v="36-55"/>
    <s v="Male"/>
    <x v="1"/>
    <s v="Neurological"/>
    <x v="2"/>
    <n v="5.4"/>
    <s v="No"/>
    <n v="38"/>
    <x v="302"/>
    <x v="1"/>
    <n v="8"/>
    <n v="0"/>
    <n v="13574.34"/>
    <s v="Labor"/>
    <n v="9040.34"/>
    <n v="4.7"/>
    <x v="16"/>
    <x v="1"/>
    <x v="2"/>
    <n v="9040.34"/>
    <n v="4534"/>
    <n v="0.66600000000000004"/>
    <n v="0"/>
  </r>
  <r>
    <x v="3436"/>
    <d v="2026-06-03T00:00:00"/>
    <d v="2026-06-04T19:12:00"/>
    <x v="6"/>
    <s v="36-55"/>
    <s v="Female"/>
    <x v="1"/>
    <s v="Cardiac"/>
    <x v="0"/>
    <n v="1.8"/>
    <s v="Yes"/>
    <n v="67"/>
    <x v="657"/>
    <x v="0"/>
    <n v="11.9"/>
    <n v="1.9"/>
    <n v="1487.17"/>
    <s v="Labor"/>
    <n v="818.78"/>
    <n v="3.6"/>
    <x v="17"/>
    <x v="0"/>
    <x v="1"/>
    <n v="818.78"/>
    <n v="668.39"/>
    <n v="0.55100000000000005"/>
    <n v="1"/>
  </r>
  <r>
    <x v="3437"/>
    <d v="2026-08-21T00:00:00"/>
    <d v="2026-08-22T04:48:00"/>
    <x v="7"/>
    <s v="56+"/>
    <s v="Male"/>
    <x v="0"/>
    <s v="Cardiac"/>
    <x v="0"/>
    <n v="1.2"/>
    <s v="No"/>
    <n v="67"/>
    <x v="214"/>
    <x v="0"/>
    <n v="13.8"/>
    <n v="1.8"/>
    <n v="6505.33"/>
    <s v="Labor"/>
    <n v="4378.96"/>
    <n v="3.3"/>
    <x v="21"/>
    <x v="0"/>
    <x v="5"/>
    <n v="4378.96"/>
    <n v="2126.37"/>
    <n v="0.67300000000000004"/>
    <n v="0"/>
  </r>
  <r>
    <x v="3438"/>
    <d v="2025-09-27T00:00:00"/>
    <d v="2025-10-01T00:00:00"/>
    <x v="1"/>
    <s v="18-35"/>
    <s v="Female"/>
    <x v="0"/>
    <s v="Respiratory"/>
    <x v="0"/>
    <n v="4"/>
    <s v="No"/>
    <n v="94"/>
    <x v="432"/>
    <x v="1"/>
    <n v="12.5"/>
    <n v="0.5"/>
    <n v="2275.4299999999998"/>
    <s v="Supplies"/>
    <n v="1317.95"/>
    <n v="2.9"/>
    <x v="3"/>
    <x v="1"/>
    <x v="6"/>
    <n v="1317.95"/>
    <n v="957.48"/>
    <n v="0.57899999999999996"/>
    <n v="0"/>
  </r>
  <r>
    <x v="3439"/>
    <d v="2025-10-08T00:00:00"/>
    <d v="2025-10-09T16:48:00"/>
    <x v="1"/>
    <s v="36-55"/>
    <s v="Female"/>
    <x v="2"/>
    <s v="Digestive"/>
    <x v="2"/>
    <n v="1.7"/>
    <s v="Yes"/>
    <n v="63"/>
    <x v="131"/>
    <x v="2"/>
    <n v="12"/>
    <n v="0"/>
    <n v="1777.54"/>
    <s v="Supplies"/>
    <n v="1111.1400000000001"/>
    <n v="4.5"/>
    <x v="8"/>
    <x v="1"/>
    <x v="1"/>
    <n v="1111.1400000000001"/>
    <n v="666.4"/>
    <n v="0.625"/>
    <n v="1"/>
  </r>
  <r>
    <x v="3440"/>
    <d v="2026-06-17T00:00:00"/>
    <d v="2026-06-20T02:24:00"/>
    <x v="2"/>
    <s v="18-35"/>
    <s v="Female"/>
    <x v="2"/>
    <s v="Respiratory"/>
    <x v="0"/>
    <n v="3.1"/>
    <s v="Yes"/>
    <n v="90"/>
    <x v="215"/>
    <x v="1"/>
    <n v="8.5"/>
    <n v="0.5"/>
    <n v="6139.08"/>
    <s v="Equipment"/>
    <n v="3886.65"/>
    <n v="3.4"/>
    <x v="17"/>
    <x v="0"/>
    <x v="2"/>
    <n v="3886.65"/>
    <n v="2252.4299999999998"/>
    <n v="0.63300000000000001"/>
    <n v="1"/>
  </r>
  <r>
    <x v="3441"/>
    <d v="2026-03-24T00:00:00"/>
    <d v="2026-03-30T19:12:00"/>
    <x v="7"/>
    <s v="56+"/>
    <s v="Female"/>
    <x v="2"/>
    <s v="Infection"/>
    <x v="1"/>
    <n v="6.8"/>
    <s v="Yes"/>
    <n v="42"/>
    <x v="44"/>
    <x v="1"/>
    <n v="9.8000000000000007"/>
    <n v="1.8"/>
    <n v="14795.44"/>
    <s v="Labor"/>
    <n v="9587.44"/>
    <n v="3.6"/>
    <x v="15"/>
    <x v="0"/>
    <x v="1"/>
    <n v="9587.44"/>
    <n v="5208"/>
    <n v="0.64800000000000002"/>
    <n v="1"/>
  </r>
  <r>
    <x v="3442"/>
    <d v="2025-12-02T00:00:00"/>
    <d v="2025-12-02T16:48:00"/>
    <x v="1"/>
    <s v="18-35"/>
    <s v="Female"/>
    <x v="2"/>
    <s v="General"/>
    <x v="0"/>
    <n v="0.7"/>
    <s v="Yes"/>
    <n v="90"/>
    <x v="632"/>
    <x v="0"/>
    <n v="11"/>
    <n v="1"/>
    <n v="2622.26"/>
    <s v="Labor"/>
    <n v="1706.98"/>
    <n v="3.2"/>
    <x v="7"/>
    <x v="1"/>
    <x v="0"/>
    <n v="1706.98"/>
    <n v="915.28"/>
    <n v="0.65100000000000002"/>
    <n v="1"/>
  </r>
  <r>
    <x v="3443"/>
    <d v="2025-06-13T00:00:00"/>
    <d v="2025-06-23T07:12:00"/>
    <x v="7"/>
    <s v="18-35"/>
    <s v="Male"/>
    <x v="3"/>
    <s v="Cardiac"/>
    <x v="0"/>
    <n v="10.3"/>
    <s v="Yes"/>
    <n v="65"/>
    <x v="244"/>
    <x v="1"/>
    <n v="8.6999999999999993"/>
    <n v="0.7"/>
    <n v="18127.66"/>
    <s v="Supplies"/>
    <n v="11348.27"/>
    <n v="3.3"/>
    <x v="4"/>
    <x v="1"/>
    <x v="3"/>
    <n v="11348.27"/>
    <n v="6779.39"/>
    <n v="0.626"/>
    <n v="1"/>
  </r>
  <r>
    <x v="3444"/>
    <d v="2025-11-30T00:00:00"/>
    <d v="2025-12-07T00:00:00"/>
    <x v="4"/>
    <s v="36-55"/>
    <s v="Female"/>
    <x v="0"/>
    <s v="Digestive"/>
    <x v="0"/>
    <n v="7"/>
    <s v="Yes"/>
    <n v="91"/>
    <x v="441"/>
    <x v="1"/>
    <n v="13"/>
    <n v="1"/>
    <n v="17269.82"/>
    <s v="Equipment"/>
    <n v="9849.25"/>
    <n v="3.4"/>
    <x v="6"/>
    <x v="1"/>
    <x v="6"/>
    <n v="9849.25"/>
    <n v="7420.57"/>
    <n v="0.56999999999999995"/>
    <n v="1"/>
  </r>
  <r>
    <x v="3445"/>
    <d v="2026-04-18T00:00:00"/>
    <d v="2026-04-26T09:36:00"/>
    <x v="4"/>
    <s v="56+"/>
    <s v="Female"/>
    <x v="1"/>
    <s v="Infection"/>
    <x v="0"/>
    <n v="8.4"/>
    <s v="Yes"/>
    <n v="111"/>
    <x v="90"/>
    <x v="1"/>
    <n v="10.3"/>
    <n v="2.2999999999999998"/>
    <n v="22931.360000000001"/>
    <s v="Labor"/>
    <n v="13297.6"/>
    <n v="2.5"/>
    <x v="12"/>
    <x v="0"/>
    <x v="6"/>
    <n v="13297.6"/>
    <n v="9633.76"/>
    <n v="0.57999999999999996"/>
    <n v="1"/>
  </r>
  <r>
    <x v="3446"/>
    <d v="2026-06-16T00:00:00"/>
    <d v="2026-06-18T16:48:00"/>
    <x v="3"/>
    <s v="36-55"/>
    <s v="Male"/>
    <x v="0"/>
    <s v="Infection"/>
    <x v="0"/>
    <n v="2.7"/>
    <s v="No"/>
    <n v="72"/>
    <x v="461"/>
    <x v="2"/>
    <n v="11.6"/>
    <n v="1.6"/>
    <n v="8241.7099999999991"/>
    <s v="Labor"/>
    <n v="4622.22"/>
    <n v="3.6"/>
    <x v="17"/>
    <x v="0"/>
    <x v="1"/>
    <n v="4622.22"/>
    <n v="3619.49"/>
    <n v="0.56100000000000005"/>
    <n v="0"/>
  </r>
  <r>
    <x v="3447"/>
    <d v="2025-09-15T00:00:00"/>
    <d v="2025-09-15T19:12:00"/>
    <x v="6"/>
    <s v="56+"/>
    <s v="Female"/>
    <x v="0"/>
    <s v="Injury"/>
    <x v="0"/>
    <n v="0.8"/>
    <s v="Yes"/>
    <n v="44"/>
    <x v="101"/>
    <x v="1"/>
    <n v="13"/>
    <n v="1"/>
    <n v="2927.71"/>
    <s v="Labor"/>
    <n v="1799.13"/>
    <n v="3.9"/>
    <x v="3"/>
    <x v="1"/>
    <x v="0"/>
    <n v="1799.13"/>
    <n v="1128.58"/>
    <n v="0.61499999999999999"/>
    <n v="1"/>
  </r>
  <r>
    <x v="3448"/>
    <d v="2026-04-28T00:00:00"/>
    <d v="2026-05-04T16:48:00"/>
    <x v="5"/>
    <s v="0-17"/>
    <s v="Female"/>
    <x v="0"/>
    <s v="Respiratory"/>
    <x v="0"/>
    <n v="6.7"/>
    <s v="No"/>
    <n v="85"/>
    <x v="649"/>
    <x v="1"/>
    <n v="8.1999999999999993"/>
    <n v="0.2"/>
    <n v="26726.79"/>
    <s v="Labor"/>
    <n v="18601.759999999998"/>
    <n v="4.5"/>
    <x v="12"/>
    <x v="0"/>
    <x v="1"/>
    <n v="18601.759999999998"/>
    <n v="8125.03"/>
    <n v="0.69599999999999995"/>
    <n v="0"/>
  </r>
  <r>
    <x v="3449"/>
    <d v="2025-04-02T00:00:00"/>
    <d v="2025-04-02T16:48:00"/>
    <x v="1"/>
    <s v="36-55"/>
    <s v="Male"/>
    <x v="2"/>
    <s v="Infection"/>
    <x v="1"/>
    <n v="0.7"/>
    <s v="Yes"/>
    <n v="77"/>
    <x v="166"/>
    <x v="1"/>
    <n v="11"/>
    <n v="1"/>
    <n v="2508.91"/>
    <s v="Equipment"/>
    <n v="1486.07"/>
    <n v="3.5"/>
    <x v="10"/>
    <x v="1"/>
    <x v="1"/>
    <n v="1486.07"/>
    <n v="1022.84"/>
    <n v="0.59199999999999997"/>
    <n v="1"/>
  </r>
  <r>
    <x v="3450"/>
    <d v="2025-01-12T00:00:00"/>
    <d v="2025-01-15T12:00:00"/>
    <x v="1"/>
    <s v="36-55"/>
    <s v="Female"/>
    <x v="1"/>
    <s v="Injury"/>
    <x v="1"/>
    <n v="3.5"/>
    <s v="No"/>
    <n v="73"/>
    <x v="241"/>
    <x v="2"/>
    <n v="8.4"/>
    <n v="0.4"/>
    <n v="2808.38"/>
    <s v="Supplies"/>
    <n v="1719.12"/>
    <n v="4"/>
    <x v="22"/>
    <x v="1"/>
    <x v="4"/>
    <n v="1719.12"/>
    <n v="1089.26"/>
    <n v="0.61199999999999999"/>
    <n v="0"/>
  </r>
  <r>
    <x v="3451"/>
    <d v="2026-07-30T00:00:00"/>
    <d v="2026-07-31T00:00:00"/>
    <x v="7"/>
    <s v="36-55"/>
    <s v="Female"/>
    <x v="0"/>
    <s v="Injury"/>
    <x v="1"/>
    <n v="1"/>
    <s v="Yes"/>
    <n v="46"/>
    <x v="434"/>
    <x v="0"/>
    <n v="8.8000000000000007"/>
    <n v="0.8"/>
    <n v="11083.8"/>
    <s v="Labor"/>
    <n v="6981.29"/>
    <n v="4.8"/>
    <x v="1"/>
    <x v="0"/>
    <x v="2"/>
    <n v="6981.29"/>
    <n v="4102.51"/>
    <n v="0.63"/>
    <n v="1"/>
  </r>
  <r>
    <x v="3452"/>
    <d v="2025-10-05T00:00:00"/>
    <d v="2025-10-07T12:00:00"/>
    <x v="1"/>
    <s v="56+"/>
    <s v="Male"/>
    <x v="0"/>
    <s v="Digestive"/>
    <x v="0"/>
    <n v="2.5"/>
    <s v="No"/>
    <n v="78"/>
    <x v="534"/>
    <x v="1"/>
    <n v="8.6"/>
    <n v="0.6"/>
    <n v="2955.78"/>
    <s v="Supplies"/>
    <n v="1308.03"/>
    <n v="3.5"/>
    <x v="8"/>
    <x v="1"/>
    <x v="4"/>
    <n v="1308.03"/>
    <n v="1647.75"/>
    <n v="0.443"/>
    <n v="0"/>
  </r>
  <r>
    <x v="3453"/>
    <d v="2026-07-12T00:00:00"/>
    <d v="2026-07-12T09:36:00"/>
    <x v="6"/>
    <s v="56+"/>
    <s v="Female"/>
    <x v="0"/>
    <s v="Respiratory"/>
    <x v="0"/>
    <n v="0.4"/>
    <s v="Yes"/>
    <n v="59"/>
    <x v="320"/>
    <x v="0"/>
    <n v="11"/>
    <n v="3"/>
    <n v="3717.71"/>
    <s v="Labor"/>
    <n v="1854.34"/>
    <n v="2.4"/>
    <x v="1"/>
    <x v="0"/>
    <x v="6"/>
    <n v="1854.34"/>
    <n v="1863.37"/>
    <n v="0.499"/>
    <n v="1"/>
  </r>
  <r>
    <x v="3454"/>
    <d v="2025-08-16T00:00:00"/>
    <d v="2025-08-18T19:12:00"/>
    <x v="5"/>
    <s v="36-55"/>
    <s v="Female"/>
    <x v="0"/>
    <s v="Respiratory"/>
    <x v="1"/>
    <n v="2.8"/>
    <s v="No"/>
    <n v="39"/>
    <x v="264"/>
    <x v="1"/>
    <n v="12.4"/>
    <n v="0.4"/>
    <n v="16548.95"/>
    <s v="Labor"/>
    <n v="13668.69"/>
    <n v="4.0999999999999996"/>
    <x v="14"/>
    <x v="1"/>
    <x v="5"/>
    <n v="13668.69"/>
    <n v="2880.26"/>
    <n v="0.82599999999999996"/>
    <n v="0"/>
  </r>
  <r>
    <x v="3455"/>
    <d v="2026-02-09T00:00:00"/>
    <d v="2026-02-09T19:12:00"/>
    <x v="0"/>
    <s v="36-55"/>
    <s v="Female"/>
    <x v="1"/>
    <s v="Cardiac"/>
    <x v="0"/>
    <n v="0.8"/>
    <s v="No"/>
    <n v="102"/>
    <x v="438"/>
    <x v="0"/>
    <n v="9.9"/>
    <n v="1.9"/>
    <n v="9263.7800000000007"/>
    <s v="Labor"/>
    <n v="6017.41"/>
    <n v="3"/>
    <x v="5"/>
    <x v="0"/>
    <x v="0"/>
    <n v="6017.41"/>
    <n v="3246.37"/>
    <n v="0.65"/>
    <n v="0"/>
  </r>
  <r>
    <x v="3456"/>
    <d v="2025-03-23T00:00:00"/>
    <d v="2025-03-24T07:12:00"/>
    <x v="6"/>
    <s v="56+"/>
    <s v="Male"/>
    <x v="1"/>
    <s v="Infection"/>
    <x v="2"/>
    <n v="1.3"/>
    <s v="Yes"/>
    <n v="29"/>
    <x v="636"/>
    <x v="2"/>
    <n v="11.7"/>
    <n v="1.7"/>
    <n v="4363.8900000000003"/>
    <s v="Supplies"/>
    <n v="1780.55"/>
    <n v="4.0999999999999996"/>
    <x v="23"/>
    <x v="1"/>
    <x v="4"/>
    <n v="1780.55"/>
    <n v="2583.34"/>
    <n v="0.40799999999999997"/>
    <n v="1"/>
  </r>
  <r>
    <x v="3457"/>
    <d v="2025-08-02T00:00:00"/>
    <d v="2025-08-07T00:00:00"/>
    <x v="5"/>
    <s v="18-35"/>
    <s v="Male"/>
    <x v="1"/>
    <s v="Injury"/>
    <x v="1"/>
    <n v="5"/>
    <s v="Yes"/>
    <n v="28"/>
    <x v="19"/>
    <x v="2"/>
    <n v="8"/>
    <n v="0"/>
    <n v="19141.68"/>
    <s v="Equipment"/>
    <n v="13862.08"/>
    <n v="5"/>
    <x v="14"/>
    <x v="1"/>
    <x v="6"/>
    <n v="13862.08"/>
    <n v="5279.6"/>
    <n v="0.72399999999999998"/>
    <n v="1"/>
  </r>
  <r>
    <x v="3458"/>
    <d v="2026-11-30T00:00:00"/>
    <d v="2026-11-30T14:24:00"/>
    <x v="1"/>
    <s v="56+"/>
    <s v="Male"/>
    <x v="2"/>
    <s v="Cardiac"/>
    <x v="0"/>
    <n v="0.6"/>
    <s v="Yes"/>
    <n v="122"/>
    <x v="3"/>
    <x v="0"/>
    <n v="12.5"/>
    <n v="0.5"/>
    <n v="1902.47"/>
    <s v="Equipment"/>
    <n v="1309.2"/>
    <n v="3.2"/>
    <x v="18"/>
    <x v="0"/>
    <x v="0"/>
    <n v="1309.2"/>
    <n v="593.27"/>
    <n v="0.68799999999999994"/>
    <n v="1"/>
  </r>
  <r>
    <x v="3459"/>
    <d v="2026-11-12T00:00:00"/>
    <d v="2026-11-13T09:36:00"/>
    <x v="1"/>
    <s v="56+"/>
    <s v="Female"/>
    <x v="2"/>
    <s v="Digestive"/>
    <x v="2"/>
    <n v="1.4"/>
    <s v="Yes"/>
    <n v="76"/>
    <x v="427"/>
    <x v="0"/>
    <n v="8.6999999999999993"/>
    <n v="0.7"/>
    <n v="1667.57"/>
    <s v="Labor"/>
    <n v="994.59"/>
    <n v="3.8"/>
    <x v="18"/>
    <x v="0"/>
    <x v="2"/>
    <n v="994.59"/>
    <n v="672.98"/>
    <n v="0.59599999999999997"/>
    <n v="1"/>
  </r>
  <r>
    <x v="3460"/>
    <d v="2025-09-13T00:00:00"/>
    <d v="2025-09-16T04:48:00"/>
    <x v="0"/>
    <s v="36-55"/>
    <s v="Female"/>
    <x v="0"/>
    <s v="Infection"/>
    <x v="1"/>
    <n v="3.2"/>
    <s v="No"/>
    <n v="68"/>
    <x v="176"/>
    <x v="1"/>
    <n v="8"/>
    <n v="0"/>
    <n v="10496.41"/>
    <s v="Supplies"/>
    <n v="6640.7"/>
    <n v="3.3"/>
    <x v="3"/>
    <x v="1"/>
    <x v="5"/>
    <n v="6640.7"/>
    <n v="3855.71"/>
    <n v="0.63300000000000001"/>
    <n v="0"/>
  </r>
  <r>
    <x v="3461"/>
    <d v="2025-12-21T00:00:00"/>
    <d v="2025-12-21T12:00:00"/>
    <x v="0"/>
    <s v="56+"/>
    <s v="Male"/>
    <x v="2"/>
    <s v="Infection"/>
    <x v="1"/>
    <n v="0.5"/>
    <s v="Yes"/>
    <n v="63"/>
    <x v="601"/>
    <x v="1"/>
    <n v="8"/>
    <n v="0"/>
    <n v="9960.9699999999993"/>
    <s v="Labor"/>
    <n v="5182.68"/>
    <n v="4.3"/>
    <x v="7"/>
    <x v="1"/>
    <x v="6"/>
    <n v="5182.68"/>
    <n v="4778.29"/>
    <n v="0.52"/>
    <n v="1"/>
  </r>
  <r>
    <x v="3462"/>
    <d v="2025-01-12T00:00:00"/>
    <d v="2025-01-12T12:00:00"/>
    <x v="1"/>
    <s v="18-35"/>
    <s v="Male"/>
    <x v="2"/>
    <s v="Cardiac"/>
    <x v="1"/>
    <n v="0.5"/>
    <s v="No"/>
    <n v="63"/>
    <x v="241"/>
    <x v="2"/>
    <n v="13.9"/>
    <n v="1.9"/>
    <n v="2373.39"/>
    <s v="Equipment"/>
    <n v="1337.99"/>
    <n v="3.5"/>
    <x v="22"/>
    <x v="1"/>
    <x v="4"/>
    <n v="1337.99"/>
    <n v="1035.4000000000001"/>
    <n v="0.56399999999999995"/>
    <n v="0"/>
  </r>
  <r>
    <x v="3463"/>
    <d v="2025-01-20T00:00:00"/>
    <d v="2025-01-21T12:00:00"/>
    <x v="6"/>
    <s v="18-35"/>
    <s v="Male"/>
    <x v="3"/>
    <s v="Injury"/>
    <x v="0"/>
    <n v="1.5"/>
    <s v="Yes"/>
    <n v="44"/>
    <x v="428"/>
    <x v="0"/>
    <n v="9.9"/>
    <n v="1.9"/>
    <n v="3339.49"/>
    <s v="Labor"/>
    <n v="1574.26"/>
    <n v="3.2"/>
    <x v="22"/>
    <x v="1"/>
    <x v="0"/>
    <n v="1574.26"/>
    <n v="1765.23"/>
    <n v="0.47099999999999997"/>
    <n v="1"/>
  </r>
  <r>
    <x v="3464"/>
    <d v="2025-06-03T00:00:00"/>
    <d v="2025-06-08T14:24:00"/>
    <x v="2"/>
    <s v="36-55"/>
    <s v="Female"/>
    <x v="3"/>
    <s v="Cardiac"/>
    <x v="1"/>
    <n v="5.6"/>
    <s v="No"/>
    <n v="59"/>
    <x v="5"/>
    <x v="2"/>
    <n v="10.9"/>
    <n v="0.9"/>
    <n v="7107.57"/>
    <s v="Labor"/>
    <n v="3672.14"/>
    <n v="4.9000000000000004"/>
    <x v="4"/>
    <x v="1"/>
    <x v="1"/>
    <n v="3672.14"/>
    <n v="3435.43"/>
    <n v="0.51700000000000002"/>
    <n v="0"/>
  </r>
  <r>
    <x v="3465"/>
    <d v="2026-09-13T00:00:00"/>
    <d v="2026-09-16T00:00:00"/>
    <x v="2"/>
    <s v="18-35"/>
    <s v="Female"/>
    <x v="3"/>
    <s v="Infection"/>
    <x v="1"/>
    <n v="3"/>
    <s v="Yes"/>
    <n v="5"/>
    <x v="42"/>
    <x v="1"/>
    <n v="10"/>
    <n v="2"/>
    <n v="4196.59"/>
    <s v="Equipment"/>
    <n v="2110.59"/>
    <n v="4.0999999999999996"/>
    <x v="19"/>
    <x v="0"/>
    <x v="6"/>
    <n v="2110.59"/>
    <n v="2086"/>
    <n v="0.503"/>
    <n v="1"/>
  </r>
  <r>
    <x v="3466"/>
    <d v="2026-05-20T00:00:00"/>
    <d v="2026-05-21T21:36:00"/>
    <x v="2"/>
    <s v="36-55"/>
    <s v="Female"/>
    <x v="0"/>
    <s v="Cardiac"/>
    <x v="1"/>
    <n v="1.9"/>
    <s v="Yes"/>
    <n v="28"/>
    <x v="325"/>
    <x v="1"/>
    <n v="11.8"/>
    <n v="1.8"/>
    <n v="3529.3"/>
    <s v="Labor"/>
    <n v="2450.63"/>
    <n v="3.8"/>
    <x v="11"/>
    <x v="0"/>
    <x v="1"/>
    <n v="2450.63"/>
    <n v="1078.67"/>
    <n v="0.69399999999999995"/>
    <n v="1"/>
  </r>
  <r>
    <x v="3467"/>
    <d v="2025-03-13T00:00:00"/>
    <d v="2025-03-13T21:36:00"/>
    <x v="7"/>
    <s v="56+"/>
    <s v="Male"/>
    <x v="0"/>
    <s v="Cardiac"/>
    <x v="1"/>
    <n v="0.9"/>
    <s v="Yes"/>
    <n v="20"/>
    <x v="510"/>
    <x v="2"/>
    <n v="9.6999999999999993"/>
    <n v="1.7"/>
    <n v="11168.31"/>
    <s v="Labor"/>
    <n v="7412.21"/>
    <n v="3.7"/>
    <x v="23"/>
    <x v="1"/>
    <x v="3"/>
    <n v="7412.21"/>
    <n v="3756.1"/>
    <n v="0.66400000000000003"/>
    <n v="1"/>
  </r>
  <r>
    <x v="3468"/>
    <d v="2025-11-05T00:00:00"/>
    <d v="2025-11-06T04:48:00"/>
    <x v="1"/>
    <s v="0-17"/>
    <s v="Male"/>
    <x v="1"/>
    <s v="Digestive"/>
    <x v="0"/>
    <n v="1.2"/>
    <s v="Yes"/>
    <n v="119"/>
    <x v="480"/>
    <x v="1"/>
    <n v="11.4"/>
    <n v="1.4"/>
    <n v="926.47"/>
    <s v="Labor"/>
    <n v="615.23"/>
    <n v="3.5"/>
    <x v="6"/>
    <x v="1"/>
    <x v="2"/>
    <n v="615.23"/>
    <n v="311.24"/>
    <n v="0.66400000000000003"/>
    <n v="1"/>
  </r>
  <r>
    <x v="3469"/>
    <d v="2025-08-26T00:00:00"/>
    <d v="2025-08-30T09:36:00"/>
    <x v="6"/>
    <s v="0-17"/>
    <s v="Male"/>
    <x v="1"/>
    <s v="Infection"/>
    <x v="0"/>
    <n v="4.4000000000000004"/>
    <s v="Yes"/>
    <n v="85"/>
    <x v="230"/>
    <x v="1"/>
    <n v="12.1"/>
    <n v="0.1"/>
    <n v="3907.6"/>
    <s v="Supplies"/>
    <n v="1917.04"/>
    <n v="3.8"/>
    <x v="14"/>
    <x v="1"/>
    <x v="1"/>
    <n v="1917.04"/>
    <n v="1990.56"/>
    <n v="0.49099999999999999"/>
    <n v="1"/>
  </r>
  <r>
    <x v="3470"/>
    <d v="2025-10-19T00:00:00"/>
    <d v="2025-10-19T19:12:00"/>
    <x v="1"/>
    <s v="36-55"/>
    <s v="Female"/>
    <x v="1"/>
    <s v="Respiratory"/>
    <x v="2"/>
    <n v="0.8"/>
    <s v="Yes"/>
    <n v="62"/>
    <x v="345"/>
    <x v="2"/>
    <n v="8.3000000000000007"/>
    <n v="0.3"/>
    <n v="2187.69"/>
    <s v="Supplies"/>
    <n v="1293.9000000000001"/>
    <n v="4.0999999999999996"/>
    <x v="8"/>
    <x v="1"/>
    <x v="4"/>
    <n v="1293.9000000000001"/>
    <n v="893.79"/>
    <n v="0.59099999999999997"/>
    <n v="1"/>
  </r>
  <r>
    <x v="3471"/>
    <d v="2025-03-04T00:00:00"/>
    <d v="2025-03-06T21:36:00"/>
    <x v="5"/>
    <s v="18-35"/>
    <s v="Male"/>
    <x v="0"/>
    <s v="Digestive"/>
    <x v="0"/>
    <n v="2.9"/>
    <s v="Yes"/>
    <n v="100"/>
    <x v="505"/>
    <x v="1"/>
    <n v="13.1"/>
    <n v="1.1000000000000001"/>
    <n v="21345.99"/>
    <s v="Supplies"/>
    <n v="14077.99"/>
    <n v="3.2"/>
    <x v="23"/>
    <x v="1"/>
    <x v="1"/>
    <n v="14077.99"/>
    <n v="7268"/>
    <n v="0.66"/>
    <n v="1"/>
  </r>
  <r>
    <x v="3472"/>
    <d v="2026-09-28T00:00:00"/>
    <d v="2026-10-03T02:24:00"/>
    <x v="3"/>
    <s v="36-55"/>
    <s v="Male"/>
    <x v="1"/>
    <s v="General"/>
    <x v="0"/>
    <n v="5.0999999999999996"/>
    <s v="Yes"/>
    <n v="100"/>
    <x v="662"/>
    <x v="1"/>
    <n v="10.4"/>
    <n v="2.4"/>
    <n v="6599.28"/>
    <s v="Labor"/>
    <n v="3602.76"/>
    <n v="2.9"/>
    <x v="19"/>
    <x v="0"/>
    <x v="4"/>
    <n v="3602.76"/>
    <n v="2996.52"/>
    <n v="0.54600000000000004"/>
    <n v="1"/>
  </r>
  <r>
    <x v="3473"/>
    <d v="2025-02-19T00:00:00"/>
    <d v="2025-02-25T19:12:00"/>
    <x v="7"/>
    <s v="36-55"/>
    <s v="Female"/>
    <x v="2"/>
    <s v="Injury"/>
    <x v="0"/>
    <n v="6.8"/>
    <s v="Yes"/>
    <n v="74"/>
    <x v="412"/>
    <x v="2"/>
    <n v="8.1"/>
    <n v="0.1"/>
    <n v="15173.62"/>
    <s v="Equipment"/>
    <n v="9835.0300000000007"/>
    <n v="3.9"/>
    <x v="13"/>
    <x v="1"/>
    <x v="1"/>
    <n v="9835.0300000000007"/>
    <n v="5338.59"/>
    <n v="0.64800000000000002"/>
    <n v="1"/>
  </r>
  <r>
    <x v="3474"/>
    <d v="2026-05-23T00:00:00"/>
    <d v="2026-05-26T19:12:00"/>
    <x v="4"/>
    <s v="0-17"/>
    <s v="Female"/>
    <x v="2"/>
    <s v="Infection"/>
    <x v="0"/>
    <n v="3.8"/>
    <s v="Yes"/>
    <n v="112"/>
    <x v="720"/>
    <x v="1"/>
    <n v="12"/>
    <n v="2"/>
    <n v="13285.16"/>
    <s v="Labor"/>
    <n v="8910.73"/>
    <n v="2.9"/>
    <x v="11"/>
    <x v="0"/>
    <x v="5"/>
    <n v="8910.73"/>
    <n v="4374.43"/>
    <n v="0.67100000000000004"/>
    <n v="1"/>
  </r>
  <r>
    <x v="3475"/>
    <d v="2025-06-09T00:00:00"/>
    <d v="2025-06-14T12:00:00"/>
    <x v="3"/>
    <s v="0-17"/>
    <s v="Other"/>
    <x v="1"/>
    <s v="Digestive"/>
    <x v="0"/>
    <n v="5.5"/>
    <s v="Yes"/>
    <n v="63"/>
    <x v="507"/>
    <x v="1"/>
    <n v="9.9"/>
    <n v="1.9"/>
    <n v="11019.14"/>
    <s v="Labor"/>
    <n v="6800.72"/>
    <n v="3.5"/>
    <x v="4"/>
    <x v="1"/>
    <x v="4"/>
    <n v="6800.72"/>
    <n v="4218.42"/>
    <n v="0.61699999999999999"/>
    <n v="1"/>
  </r>
  <r>
    <x v="3476"/>
    <d v="2025-04-05T00:00:00"/>
    <d v="2025-04-07T09:36:00"/>
    <x v="7"/>
    <s v="56+"/>
    <s v="Female"/>
    <x v="0"/>
    <s v="General"/>
    <x v="0"/>
    <n v="2.4"/>
    <s v="No"/>
    <n v="65"/>
    <x v="563"/>
    <x v="0"/>
    <n v="13.7"/>
    <n v="1.7"/>
    <n v="9479.2000000000007"/>
    <s v="Labor"/>
    <n v="5162.68"/>
    <n v="3.2"/>
    <x v="10"/>
    <x v="1"/>
    <x v="6"/>
    <n v="5162.68"/>
    <n v="4316.5200000000004"/>
    <n v="0.54500000000000004"/>
    <n v="0"/>
  </r>
  <r>
    <x v="3477"/>
    <d v="2026-11-10T00:00:00"/>
    <d v="2026-11-17T02:24:00"/>
    <x v="4"/>
    <s v="18-35"/>
    <s v="Female"/>
    <x v="2"/>
    <s v="Digestive"/>
    <x v="0"/>
    <n v="7.1"/>
    <s v="Yes"/>
    <n v="93"/>
    <x v="106"/>
    <x v="0"/>
    <n v="11.9"/>
    <n v="3.9"/>
    <n v="17287.189999999999"/>
    <s v="Equipment"/>
    <n v="11541.89"/>
    <n v="3"/>
    <x v="18"/>
    <x v="0"/>
    <x v="1"/>
    <n v="11541.89"/>
    <n v="5745.3"/>
    <n v="0.66800000000000004"/>
    <n v="1"/>
  </r>
  <r>
    <x v="3478"/>
    <d v="2025-06-27T00:00:00"/>
    <d v="2025-07-07T09:36:00"/>
    <x v="4"/>
    <s v="36-55"/>
    <s v="Female"/>
    <x v="2"/>
    <s v="Respiratory"/>
    <x v="1"/>
    <n v="10.4"/>
    <s v="Yes"/>
    <n v="48"/>
    <x v="703"/>
    <x v="1"/>
    <n v="10"/>
    <n v="0"/>
    <n v="18480.810000000001"/>
    <s v="Labor"/>
    <n v="12582.89"/>
    <n v="4.3"/>
    <x v="4"/>
    <x v="1"/>
    <x v="3"/>
    <n v="12582.89"/>
    <n v="5897.92"/>
    <n v="0.68100000000000005"/>
    <n v="1"/>
  </r>
  <r>
    <x v="3479"/>
    <d v="2026-01-05T00:00:00"/>
    <d v="2026-01-10T00:00:00"/>
    <x v="2"/>
    <s v="56+"/>
    <s v="Female"/>
    <x v="2"/>
    <s v="Cardiac"/>
    <x v="0"/>
    <n v="5"/>
    <s v="Yes"/>
    <n v="42"/>
    <x v="31"/>
    <x v="0"/>
    <n v="10.5"/>
    <n v="2.5"/>
    <n v="5998.42"/>
    <s v="Supplies"/>
    <n v="3296.06"/>
    <n v="3.8"/>
    <x v="9"/>
    <x v="0"/>
    <x v="4"/>
    <n v="3296.06"/>
    <n v="2702.36"/>
    <n v="0.54900000000000004"/>
    <n v="1"/>
  </r>
  <r>
    <x v="3480"/>
    <d v="2025-10-05T00:00:00"/>
    <d v="2025-10-06T12:00:00"/>
    <x v="1"/>
    <s v="56+"/>
    <s v="Female"/>
    <x v="0"/>
    <s v="Respiratory"/>
    <x v="1"/>
    <n v="1.5"/>
    <s v="No"/>
    <n v="58"/>
    <x v="11"/>
    <x v="1"/>
    <n v="8.5"/>
    <n v="0.5"/>
    <n v="2515.0300000000002"/>
    <s v="Equipment"/>
    <n v="1417.68"/>
    <n v="4.0999999999999996"/>
    <x v="8"/>
    <x v="1"/>
    <x v="6"/>
    <n v="1417.68"/>
    <n v="1097.3499999999999"/>
    <n v="0.56399999999999995"/>
    <n v="0"/>
  </r>
  <r>
    <x v="3481"/>
    <d v="2026-02-10T00:00:00"/>
    <d v="2026-02-20T21:36:00"/>
    <x v="0"/>
    <s v="0-17"/>
    <s v="Female"/>
    <x v="2"/>
    <s v="Infection"/>
    <x v="0"/>
    <n v="10.9"/>
    <s v="Yes"/>
    <n v="76"/>
    <x v="438"/>
    <x v="1"/>
    <n v="10.199999999999999"/>
    <n v="2.2000000000000002"/>
    <n v="15642.69"/>
    <s v="Labor"/>
    <n v="8310.69"/>
    <n v="2.7"/>
    <x v="5"/>
    <x v="0"/>
    <x v="0"/>
    <n v="8310.69"/>
    <n v="7332"/>
    <n v="0.53100000000000003"/>
    <n v="1"/>
  </r>
  <r>
    <x v="3482"/>
    <d v="2025-11-11T00:00:00"/>
    <d v="2025-11-14T14:24:00"/>
    <x v="4"/>
    <s v="36-55"/>
    <s v="Male"/>
    <x v="2"/>
    <s v="Digestive"/>
    <x v="1"/>
    <n v="3.6"/>
    <s v="Yes"/>
    <n v="68"/>
    <x v="330"/>
    <x v="0"/>
    <n v="8"/>
    <n v="0"/>
    <n v="14130.18"/>
    <s v="Supplies"/>
    <n v="7498.28"/>
    <n v="4.7"/>
    <x v="6"/>
    <x v="1"/>
    <x v="1"/>
    <n v="7498.28"/>
    <n v="6631.9"/>
    <n v="0.53100000000000003"/>
    <n v="1"/>
  </r>
  <r>
    <x v="3483"/>
    <d v="2025-11-17T00:00:00"/>
    <d v="2025-11-18T12:00:00"/>
    <x v="1"/>
    <s v="56+"/>
    <s v="Male"/>
    <x v="2"/>
    <s v="Digestive"/>
    <x v="1"/>
    <n v="1.5"/>
    <s v="No"/>
    <n v="69"/>
    <x v="343"/>
    <x v="1"/>
    <n v="8.6999999999999993"/>
    <n v="0.7"/>
    <n v="1816.38"/>
    <s v="Labor"/>
    <n v="1272.3699999999999"/>
    <n v="3.9"/>
    <x v="6"/>
    <x v="1"/>
    <x v="4"/>
    <n v="1272.3699999999999"/>
    <n v="544.01"/>
    <n v="0.7"/>
    <n v="0"/>
  </r>
  <r>
    <x v="3484"/>
    <d v="2026-08-26T00:00:00"/>
    <d v="2026-08-28T19:12:00"/>
    <x v="7"/>
    <s v="36-55"/>
    <s v="Male"/>
    <x v="1"/>
    <s v="Infection"/>
    <x v="0"/>
    <n v="2.8"/>
    <s v="No"/>
    <n v="40"/>
    <x v="261"/>
    <x v="1"/>
    <n v="9.3000000000000007"/>
    <n v="1.3"/>
    <n v="8693.6"/>
    <s v="Labor"/>
    <n v="5496.88"/>
    <n v="3.5"/>
    <x v="21"/>
    <x v="0"/>
    <x v="1"/>
    <n v="5496.88"/>
    <n v="3196.72"/>
    <n v="0.63200000000000001"/>
    <n v="0"/>
  </r>
  <r>
    <x v="3485"/>
    <d v="2025-07-24T00:00:00"/>
    <d v="2025-07-30T04:48:00"/>
    <x v="4"/>
    <s v="56+"/>
    <s v="Female"/>
    <x v="0"/>
    <s v="General"/>
    <x v="0"/>
    <n v="6.2"/>
    <s v="Yes"/>
    <n v="93"/>
    <x v="301"/>
    <x v="1"/>
    <n v="12.1"/>
    <n v="2.1"/>
    <n v="15624.88"/>
    <s v="Supplies"/>
    <n v="9975.94"/>
    <n v="3.6"/>
    <x v="20"/>
    <x v="1"/>
    <x v="2"/>
    <n v="9975.94"/>
    <n v="5648.94"/>
    <n v="0.63800000000000001"/>
    <n v="1"/>
  </r>
  <r>
    <x v="3486"/>
    <d v="2026-05-11T00:00:00"/>
    <d v="2026-05-12T16:48:00"/>
    <x v="1"/>
    <s v="36-55"/>
    <s v="Female"/>
    <x v="1"/>
    <s v="Cardiac"/>
    <x v="1"/>
    <n v="1.7"/>
    <s v="Yes"/>
    <n v="98"/>
    <x v="469"/>
    <x v="1"/>
    <n v="10.3"/>
    <n v="0.3"/>
    <n v="2185.77"/>
    <s v="Supplies"/>
    <n v="1372.43"/>
    <n v="3"/>
    <x v="11"/>
    <x v="0"/>
    <x v="0"/>
    <n v="1372.43"/>
    <n v="813.34"/>
    <n v="0.628"/>
    <n v="1"/>
  </r>
  <r>
    <x v="3487"/>
    <d v="2026-08-04T00:00:00"/>
    <d v="2026-08-09T04:48:00"/>
    <x v="2"/>
    <s v="18-35"/>
    <s v="Female"/>
    <x v="0"/>
    <s v="General"/>
    <x v="1"/>
    <n v="5.2"/>
    <s v="No"/>
    <n v="28"/>
    <x v="435"/>
    <x v="0"/>
    <n v="13.2"/>
    <n v="1.2"/>
    <n v="8449.77"/>
    <s v="Labor"/>
    <n v="4544.2299999999996"/>
    <n v="4.5999999999999996"/>
    <x v="21"/>
    <x v="0"/>
    <x v="0"/>
    <n v="4544.2299999999996"/>
    <n v="3905.54"/>
    <n v="0.53800000000000003"/>
    <n v="0"/>
  </r>
  <r>
    <x v="3488"/>
    <d v="2026-08-16T00:00:00"/>
    <d v="2026-08-19T14:24:00"/>
    <x v="3"/>
    <s v="36-55"/>
    <s v="Male"/>
    <x v="1"/>
    <s v="Digestive"/>
    <x v="2"/>
    <n v="3.6"/>
    <s v="Yes"/>
    <n v="80"/>
    <x v="523"/>
    <x v="2"/>
    <n v="12"/>
    <n v="0"/>
    <n v="10885.75"/>
    <s v="Labor"/>
    <n v="6603.4"/>
    <n v="3.8"/>
    <x v="21"/>
    <x v="0"/>
    <x v="4"/>
    <n v="6603.4"/>
    <n v="4282.3500000000004"/>
    <n v="0.60699999999999998"/>
    <n v="1"/>
  </r>
  <r>
    <x v="3489"/>
    <d v="2026-09-25T00:00:00"/>
    <d v="2026-09-25T14:24:00"/>
    <x v="3"/>
    <s v="36-55"/>
    <s v="Male"/>
    <x v="0"/>
    <s v="Infection"/>
    <x v="0"/>
    <n v="0.6"/>
    <s v="Yes"/>
    <n v="91"/>
    <x v="650"/>
    <x v="1"/>
    <n v="9.5"/>
    <n v="1.5"/>
    <n v="8288.0499999999993"/>
    <s v="Labor"/>
    <n v="5522.95"/>
    <n v="3.6"/>
    <x v="19"/>
    <x v="0"/>
    <x v="5"/>
    <n v="5522.95"/>
    <n v="2765.1"/>
    <n v="0.66600000000000004"/>
    <n v="1"/>
  </r>
  <r>
    <x v="3490"/>
    <d v="2025-09-15T00:00:00"/>
    <d v="2025-09-15T21:36:00"/>
    <x v="1"/>
    <s v="36-55"/>
    <s v="Other"/>
    <x v="0"/>
    <s v="General"/>
    <x v="2"/>
    <n v="0.9"/>
    <s v="No"/>
    <n v="56"/>
    <x v="101"/>
    <x v="0"/>
    <n v="10.4"/>
    <n v="0.4"/>
    <n v="2678.94"/>
    <s v="Labor"/>
    <n v="1376.64"/>
    <n v="4.2"/>
    <x v="3"/>
    <x v="1"/>
    <x v="0"/>
    <n v="1376.64"/>
    <n v="1302.3"/>
    <n v="0.51400000000000001"/>
    <n v="0"/>
  </r>
  <r>
    <x v="3491"/>
    <d v="2026-02-04T00:00:00"/>
    <d v="2026-02-10T19:12:00"/>
    <x v="4"/>
    <s v="0-17"/>
    <s v="Male"/>
    <x v="1"/>
    <s v="Neurological"/>
    <x v="0"/>
    <n v="6.8"/>
    <s v="Yes"/>
    <n v="73"/>
    <x v="171"/>
    <x v="1"/>
    <n v="10"/>
    <n v="2"/>
    <n v="19509.439999999999"/>
    <s v="Labor"/>
    <n v="12300.31"/>
    <n v="2.8"/>
    <x v="5"/>
    <x v="0"/>
    <x v="1"/>
    <n v="12300.31"/>
    <n v="7209.13"/>
    <n v="0.63"/>
    <n v="1"/>
  </r>
  <r>
    <x v="3492"/>
    <d v="2025-08-20T00:00:00"/>
    <d v="2025-08-22T09:36:00"/>
    <x v="6"/>
    <s v="0-17"/>
    <s v="Male"/>
    <x v="0"/>
    <s v="Respiratory"/>
    <x v="0"/>
    <n v="2.4"/>
    <s v="Yes"/>
    <n v="54"/>
    <x v="548"/>
    <x v="2"/>
    <n v="12.8"/>
    <n v="2.8"/>
    <n v="4364.78"/>
    <s v="Supplies"/>
    <n v="2126.3200000000002"/>
    <n v="3"/>
    <x v="14"/>
    <x v="1"/>
    <x v="2"/>
    <n v="2126.3200000000002"/>
    <n v="2238.46"/>
    <n v="0.48699999999999999"/>
    <n v="1"/>
  </r>
  <r>
    <x v="3493"/>
    <d v="2025-06-21T00:00:00"/>
    <d v="2025-06-26T02:24:00"/>
    <x v="0"/>
    <s v="56+"/>
    <s v="Female"/>
    <x v="3"/>
    <s v="Neurological"/>
    <x v="0"/>
    <n v="5.0999999999999996"/>
    <s v="Yes"/>
    <n v="77"/>
    <x v="150"/>
    <x v="0"/>
    <n v="9.6999999999999993"/>
    <n v="1.7"/>
    <n v="12111.72"/>
    <s v="Labor"/>
    <n v="8237.34"/>
    <n v="3.4"/>
    <x v="4"/>
    <x v="1"/>
    <x v="6"/>
    <n v="8237.34"/>
    <n v="3874.38"/>
    <n v="0.68"/>
    <n v="1"/>
  </r>
  <r>
    <x v="3494"/>
    <d v="2025-08-08T00:00:00"/>
    <d v="2025-08-12T14:24:00"/>
    <x v="2"/>
    <s v="18-35"/>
    <s v="Male"/>
    <x v="0"/>
    <s v="Neurological"/>
    <x v="0"/>
    <n v="4.5999999999999996"/>
    <s v="Yes"/>
    <n v="21"/>
    <x v="312"/>
    <x v="0"/>
    <n v="9.8000000000000007"/>
    <n v="1.8"/>
    <n v="6511.7"/>
    <s v="Supplies"/>
    <n v="3922.14"/>
    <n v="3.9"/>
    <x v="14"/>
    <x v="1"/>
    <x v="3"/>
    <n v="3922.14"/>
    <n v="2589.56"/>
    <n v="0.60199999999999998"/>
    <n v="1"/>
  </r>
  <r>
    <x v="3495"/>
    <d v="2025-04-10T00:00:00"/>
    <d v="2025-04-11T02:24:00"/>
    <x v="2"/>
    <s v="18-35"/>
    <s v="Male"/>
    <x v="3"/>
    <s v="Respiratory"/>
    <x v="1"/>
    <n v="1.1000000000000001"/>
    <s v="Yes"/>
    <n v="26"/>
    <x v="92"/>
    <x v="1"/>
    <n v="10"/>
    <n v="0"/>
    <n v="3478.85"/>
    <s v="Labor"/>
    <n v="2297.09"/>
    <n v="4.5"/>
    <x v="10"/>
    <x v="1"/>
    <x v="3"/>
    <n v="2297.09"/>
    <n v="1181.76"/>
    <n v="0.66"/>
    <n v="1"/>
  </r>
  <r>
    <x v="3496"/>
    <d v="2025-08-01T00:00:00"/>
    <d v="2025-08-11T02:24:00"/>
    <x v="5"/>
    <s v="56+"/>
    <s v="Male"/>
    <x v="2"/>
    <s v="Infection"/>
    <x v="2"/>
    <n v="10.1"/>
    <s v="Yes"/>
    <n v="15"/>
    <x v="121"/>
    <x v="0"/>
    <n v="8"/>
    <n v="0"/>
    <n v="31168.1"/>
    <s v="Supplies"/>
    <n v="24017.18"/>
    <n v="4.9000000000000004"/>
    <x v="14"/>
    <x v="1"/>
    <x v="3"/>
    <n v="24017.18"/>
    <n v="7150.92"/>
    <n v="0.77100000000000002"/>
    <n v="1"/>
  </r>
  <r>
    <x v="3497"/>
    <d v="2025-05-18T00:00:00"/>
    <d v="2025-05-29T04:48:00"/>
    <x v="0"/>
    <s v="36-55"/>
    <s v="Male"/>
    <x v="2"/>
    <s v="Respiratory"/>
    <x v="2"/>
    <n v="11.2"/>
    <s v="Yes"/>
    <n v="89"/>
    <x v="138"/>
    <x v="1"/>
    <n v="11.4"/>
    <n v="1.4"/>
    <n v="15659.4"/>
    <s v="Labor"/>
    <n v="9619.7999999999993"/>
    <n v="2.8"/>
    <x v="16"/>
    <x v="1"/>
    <x v="4"/>
    <n v="9619.7999999999993"/>
    <n v="6039.6"/>
    <n v="0.61399999999999999"/>
    <n v="1"/>
  </r>
  <r>
    <x v="3498"/>
    <d v="2026-02-24T00:00:00"/>
    <d v="2026-02-25T12:00:00"/>
    <x v="6"/>
    <s v="18-35"/>
    <s v="Female"/>
    <x v="0"/>
    <s v="Cardiac"/>
    <x v="1"/>
    <n v="1.5"/>
    <s v="No"/>
    <n v="39"/>
    <x v="109"/>
    <x v="1"/>
    <n v="11"/>
    <n v="1"/>
    <n v="3081.02"/>
    <s v="Labor"/>
    <n v="1832.12"/>
    <n v="4.4000000000000004"/>
    <x v="5"/>
    <x v="0"/>
    <x v="0"/>
    <n v="1832.12"/>
    <n v="1248.9000000000001"/>
    <n v="0.59499999999999997"/>
    <n v="0"/>
  </r>
  <r>
    <x v="3499"/>
    <d v="2026-09-23T00:00:00"/>
    <d v="2026-10-04T04:48:00"/>
    <x v="5"/>
    <s v="36-55"/>
    <s v="Male"/>
    <x v="0"/>
    <s v="Neurological"/>
    <x v="1"/>
    <n v="11.2"/>
    <s v="Yes"/>
    <n v="11"/>
    <x v="143"/>
    <x v="1"/>
    <n v="12"/>
    <n v="0"/>
    <n v="31764.29"/>
    <s v="Equipment"/>
    <n v="23673.55"/>
    <n v="4.4000000000000004"/>
    <x v="19"/>
    <x v="0"/>
    <x v="2"/>
    <n v="23673.55"/>
    <n v="8090.74"/>
    <n v="0.745"/>
    <n v="1"/>
  </r>
  <r>
    <x v="3500"/>
    <d v="2026-09-27T00:00:00"/>
    <d v="2026-09-30T00:00:00"/>
    <x v="2"/>
    <s v="36-55"/>
    <s v="Male"/>
    <x v="0"/>
    <s v="Digestive"/>
    <x v="2"/>
    <n v="3"/>
    <s v="Yes"/>
    <n v="32"/>
    <x v="257"/>
    <x v="1"/>
    <n v="8.6"/>
    <n v="0.6"/>
    <n v="6662.05"/>
    <s v="Supplies"/>
    <n v="4223.79"/>
    <n v="4.2"/>
    <x v="19"/>
    <x v="0"/>
    <x v="6"/>
    <n v="4223.79"/>
    <n v="2438.2600000000002"/>
    <n v="0.63400000000000001"/>
    <n v="1"/>
  </r>
  <r>
    <x v="3501"/>
    <d v="2025-04-22T00:00:00"/>
    <d v="2025-04-26T09:36:00"/>
    <x v="7"/>
    <s v="36-55"/>
    <s v="Male"/>
    <x v="2"/>
    <s v="Neurological"/>
    <x v="1"/>
    <n v="4.4000000000000004"/>
    <s v="No"/>
    <n v="53"/>
    <x v="454"/>
    <x v="1"/>
    <n v="10.4"/>
    <n v="0.4"/>
    <n v="11613.48"/>
    <s v="Labor"/>
    <n v="8222.17"/>
    <n v="4.5"/>
    <x v="10"/>
    <x v="1"/>
    <x v="1"/>
    <n v="8222.17"/>
    <n v="3391.31"/>
    <n v="0.70799999999999996"/>
    <n v="0"/>
  </r>
  <r>
    <x v="3502"/>
    <d v="2026-07-05T00:00:00"/>
    <d v="2026-07-06T21:36:00"/>
    <x v="1"/>
    <s v="56+"/>
    <s v="Female"/>
    <x v="2"/>
    <s v="General"/>
    <x v="2"/>
    <n v="1.9"/>
    <s v="Yes"/>
    <n v="68"/>
    <x v="608"/>
    <x v="1"/>
    <n v="11.3"/>
    <n v="1.3"/>
    <n v="2089.9899999999998"/>
    <s v="Equipment"/>
    <n v="1075.45"/>
    <n v="3.4"/>
    <x v="1"/>
    <x v="0"/>
    <x v="6"/>
    <n v="1075.45"/>
    <n v="1014.54"/>
    <n v="0.51500000000000001"/>
    <n v="1"/>
  </r>
  <r>
    <x v="3503"/>
    <d v="2025-09-08T00:00:00"/>
    <d v="2025-09-13T09:36:00"/>
    <x v="4"/>
    <s v="18-35"/>
    <s v="Male"/>
    <x v="1"/>
    <s v="Infection"/>
    <x v="2"/>
    <n v="5.4"/>
    <s v="Yes"/>
    <n v="49"/>
    <x v="681"/>
    <x v="1"/>
    <n v="13.8"/>
    <n v="1.8"/>
    <n v="21922.43"/>
    <s v="Labor"/>
    <n v="12000.79"/>
    <n v="4.0999999999999996"/>
    <x v="3"/>
    <x v="1"/>
    <x v="4"/>
    <n v="12000.79"/>
    <n v="9921.64"/>
    <n v="0.54700000000000004"/>
    <n v="1"/>
  </r>
  <r>
    <x v="3504"/>
    <d v="2025-04-25T00:00:00"/>
    <d v="2025-04-26T09:36:00"/>
    <x v="6"/>
    <s v="36-55"/>
    <s v="Male"/>
    <x v="1"/>
    <s v="Respiratory"/>
    <x v="0"/>
    <n v="1.4"/>
    <s v="Yes"/>
    <n v="50"/>
    <x v="509"/>
    <x v="1"/>
    <n v="9"/>
    <n v="1"/>
    <n v="3885.27"/>
    <s v="Labor"/>
    <n v="1969.55"/>
    <n v="3.5"/>
    <x v="10"/>
    <x v="1"/>
    <x v="5"/>
    <n v="1969.55"/>
    <n v="1915.72"/>
    <n v="0.50700000000000001"/>
    <n v="1"/>
  </r>
  <r>
    <x v="3505"/>
    <d v="2026-01-04T00:00:00"/>
    <d v="2026-01-07T12:00:00"/>
    <x v="2"/>
    <s v="0-17"/>
    <s v="Male"/>
    <x v="2"/>
    <s v="Digestive"/>
    <x v="0"/>
    <n v="3.5"/>
    <s v="No"/>
    <n v="74"/>
    <x v="352"/>
    <x v="0"/>
    <n v="11.2"/>
    <n v="1.2"/>
    <n v="5676.69"/>
    <s v="Labor"/>
    <n v="3510.28"/>
    <n v="4"/>
    <x v="9"/>
    <x v="0"/>
    <x v="6"/>
    <n v="3510.28"/>
    <n v="2166.41"/>
    <n v="0.61799999999999999"/>
    <n v="0"/>
  </r>
  <r>
    <x v="3506"/>
    <d v="2026-04-25T00:00:00"/>
    <d v="2026-04-26T16:48:00"/>
    <x v="3"/>
    <s v="18-35"/>
    <s v="Male"/>
    <x v="0"/>
    <s v="General"/>
    <x v="0"/>
    <n v="1.7"/>
    <s v="Yes"/>
    <n v="50"/>
    <x v="626"/>
    <x v="0"/>
    <n v="13.8"/>
    <n v="1.8"/>
    <n v="9671.75"/>
    <s v="Labor"/>
    <n v="6043.16"/>
    <n v="3.6"/>
    <x v="12"/>
    <x v="0"/>
    <x v="5"/>
    <n v="6043.16"/>
    <n v="3628.59"/>
    <n v="0.625"/>
    <n v="1"/>
  </r>
  <r>
    <x v="3507"/>
    <d v="2026-11-21T00:00:00"/>
    <d v="2026-11-21T07:12:00"/>
    <x v="1"/>
    <s v="56+"/>
    <s v="Male"/>
    <x v="0"/>
    <s v="Injury"/>
    <x v="1"/>
    <n v="0.3"/>
    <s v="No"/>
    <n v="55"/>
    <x v="686"/>
    <x v="2"/>
    <n v="12"/>
    <n v="0"/>
    <n v="1613.12"/>
    <s v="Equipment"/>
    <n v="880.56"/>
    <n v="4.0999999999999996"/>
    <x v="18"/>
    <x v="0"/>
    <x v="5"/>
    <n v="880.56"/>
    <n v="732.56"/>
    <n v="0.54600000000000004"/>
    <n v="0"/>
  </r>
  <r>
    <x v="3508"/>
    <d v="2026-11-18T00:00:00"/>
    <d v="2026-11-27T07:12:00"/>
    <x v="0"/>
    <s v="18-35"/>
    <s v="Female"/>
    <x v="1"/>
    <s v="Digestive"/>
    <x v="1"/>
    <n v="9.3000000000000007"/>
    <s v="Yes"/>
    <n v="38"/>
    <x v="613"/>
    <x v="2"/>
    <n v="8.9"/>
    <n v="0.9"/>
    <n v="14391.53"/>
    <s v="Labor"/>
    <n v="8831.99"/>
    <n v="4"/>
    <x v="18"/>
    <x v="0"/>
    <x v="2"/>
    <n v="8831.99"/>
    <n v="5559.54"/>
    <n v="0.61399999999999999"/>
    <n v="1"/>
  </r>
  <r>
    <x v="3509"/>
    <d v="2026-04-30T00:00:00"/>
    <d v="2026-05-01T09:36:00"/>
    <x v="1"/>
    <s v="36-55"/>
    <s v="Female"/>
    <x v="0"/>
    <s v="Infection"/>
    <x v="1"/>
    <n v="1.4"/>
    <s v="No"/>
    <n v="55"/>
    <x v="663"/>
    <x v="2"/>
    <n v="8.3000000000000007"/>
    <n v="0.3"/>
    <n v="1921.8"/>
    <s v="Labor"/>
    <n v="1018.44"/>
    <n v="3.9"/>
    <x v="12"/>
    <x v="0"/>
    <x v="3"/>
    <n v="1018.44"/>
    <n v="903.36"/>
    <n v="0.53"/>
    <n v="0"/>
  </r>
  <r>
    <x v="3510"/>
    <d v="2026-06-28T00:00:00"/>
    <d v="2026-07-01T02:24:00"/>
    <x v="6"/>
    <s v="18-35"/>
    <s v="Female"/>
    <x v="2"/>
    <s v="Infection"/>
    <x v="0"/>
    <n v="3.1"/>
    <s v="Yes"/>
    <n v="45"/>
    <x v="290"/>
    <x v="0"/>
    <n v="15"/>
    <n v="5"/>
    <n v="4079.73"/>
    <s v="Labor"/>
    <n v="2299.23"/>
    <n v="2"/>
    <x v="17"/>
    <x v="0"/>
    <x v="6"/>
    <n v="2299.23"/>
    <n v="1780.5"/>
    <n v="0.56399999999999995"/>
    <n v="1"/>
  </r>
  <r>
    <x v="3511"/>
    <d v="2026-06-22T00:00:00"/>
    <d v="2026-06-26T09:36:00"/>
    <x v="0"/>
    <s v="0-17"/>
    <s v="Female"/>
    <x v="0"/>
    <s v="Infection"/>
    <x v="0"/>
    <n v="4.4000000000000004"/>
    <s v="Yes"/>
    <n v="96"/>
    <x v="154"/>
    <x v="0"/>
    <n v="9.6999999999999993"/>
    <n v="1.7"/>
    <n v="11960.07"/>
    <s v="Supplies"/>
    <n v="7037.02"/>
    <n v="3.9"/>
    <x v="17"/>
    <x v="0"/>
    <x v="4"/>
    <n v="7037.02"/>
    <n v="4923.05"/>
    <n v="0.58799999999999997"/>
    <n v="1"/>
  </r>
  <r>
    <x v="3512"/>
    <d v="2026-03-10T00:00:00"/>
    <d v="2026-03-10T19:12:00"/>
    <x v="3"/>
    <s v="36-55"/>
    <s v="Male"/>
    <x v="0"/>
    <s v="General"/>
    <x v="2"/>
    <n v="0.8"/>
    <s v="Yes"/>
    <n v="69"/>
    <x v="134"/>
    <x v="1"/>
    <n v="8.6"/>
    <n v="0.6"/>
    <n v="6231.1"/>
    <s v="Equipment"/>
    <n v="4350.6099999999997"/>
    <n v="4"/>
    <x v="15"/>
    <x v="0"/>
    <x v="0"/>
    <n v="4350.6099999999997"/>
    <n v="1880.49"/>
    <n v="0.69799999999999995"/>
    <n v="1"/>
  </r>
  <r>
    <x v="3513"/>
    <d v="2025-12-14T00:00:00"/>
    <d v="2025-12-20T14:24:00"/>
    <x v="2"/>
    <s v="36-55"/>
    <s v="Female"/>
    <x v="2"/>
    <s v="Respiratory"/>
    <x v="0"/>
    <n v="6.6"/>
    <s v="Yes"/>
    <n v="70"/>
    <x v="372"/>
    <x v="0"/>
    <n v="9.8000000000000007"/>
    <n v="1.8"/>
    <n v="7313.87"/>
    <s v="Equipment"/>
    <n v="4895.6899999999996"/>
    <n v="3.1"/>
    <x v="7"/>
    <x v="1"/>
    <x v="6"/>
    <n v="4895.6899999999996"/>
    <n v="2418.1799999999998"/>
    <n v="0.66900000000000004"/>
    <n v="1"/>
  </r>
  <r>
    <x v="3514"/>
    <d v="2025-10-04T00:00:00"/>
    <d v="2025-10-07T04:48:00"/>
    <x v="4"/>
    <s v="0-17"/>
    <s v="Male"/>
    <x v="2"/>
    <s v="Infection"/>
    <x v="1"/>
    <n v="3.2"/>
    <s v="Yes"/>
    <n v="64"/>
    <x v="467"/>
    <x v="1"/>
    <n v="11.9"/>
    <n v="1.9"/>
    <n v="15849.8"/>
    <s v="Labor"/>
    <n v="11149.18"/>
    <n v="3.8"/>
    <x v="8"/>
    <x v="1"/>
    <x v="5"/>
    <n v="11149.18"/>
    <n v="4700.62"/>
    <n v="0.70299999999999996"/>
    <n v="1"/>
  </r>
  <r>
    <x v="3515"/>
    <d v="2026-01-11T00:00:00"/>
    <d v="2026-01-14T16:48:00"/>
    <x v="4"/>
    <s v="56+"/>
    <s v="Female"/>
    <x v="2"/>
    <s v="General"/>
    <x v="2"/>
    <n v="3.7"/>
    <s v="No"/>
    <n v="48"/>
    <x v="357"/>
    <x v="0"/>
    <n v="9.6999999999999993"/>
    <n v="1.7"/>
    <n v="14041.06"/>
    <s v="Supplies"/>
    <n v="9293.43"/>
    <n v="3.4"/>
    <x v="9"/>
    <x v="0"/>
    <x v="6"/>
    <n v="9293.43"/>
    <n v="4747.63"/>
    <n v="0.66200000000000003"/>
    <n v="0"/>
  </r>
  <r>
    <x v="3516"/>
    <d v="2026-11-16T00:00:00"/>
    <d v="2026-11-18T07:12:00"/>
    <x v="1"/>
    <s v="18-35"/>
    <s v="Male"/>
    <x v="2"/>
    <s v="Cardiac"/>
    <x v="1"/>
    <n v="2.2999999999999998"/>
    <s v="No"/>
    <n v="38"/>
    <x v="300"/>
    <x v="1"/>
    <n v="11.4"/>
    <n v="1.4"/>
    <n v="2154.41"/>
    <s v="Labor"/>
    <n v="1396.82"/>
    <n v="3.7"/>
    <x v="18"/>
    <x v="0"/>
    <x v="4"/>
    <n v="1396.82"/>
    <n v="757.59"/>
    <n v="0.64800000000000002"/>
    <n v="0"/>
  </r>
  <r>
    <x v="3517"/>
    <d v="2025-06-08T00:00:00"/>
    <d v="2025-06-08T12:00:00"/>
    <x v="1"/>
    <s v="0-17"/>
    <s v="Female"/>
    <x v="0"/>
    <s v="Cardiac"/>
    <x v="1"/>
    <n v="0.5"/>
    <s v="Yes"/>
    <n v="78"/>
    <x v="659"/>
    <x v="0"/>
    <n v="11.5"/>
    <n v="1.5"/>
    <n v="1480.7"/>
    <s v="Labor"/>
    <n v="867.58"/>
    <n v="3.4"/>
    <x v="4"/>
    <x v="1"/>
    <x v="6"/>
    <n v="867.58"/>
    <n v="613.12"/>
    <n v="0.58599999999999997"/>
    <n v="1"/>
  </r>
  <r>
    <x v="3518"/>
    <d v="2025-01-15T00:00:00"/>
    <d v="2025-01-18T00:00:00"/>
    <x v="0"/>
    <s v="18-35"/>
    <s v="Female"/>
    <x v="0"/>
    <s v="Neurological"/>
    <x v="0"/>
    <n v="3"/>
    <s v="No"/>
    <n v="85"/>
    <x v="592"/>
    <x v="1"/>
    <n v="8.3000000000000007"/>
    <n v="0.3"/>
    <n v="7786.09"/>
    <s v="Labor"/>
    <n v="4980.53"/>
    <n v="4.4000000000000004"/>
    <x v="22"/>
    <x v="1"/>
    <x v="2"/>
    <n v="4980.53"/>
    <n v="2805.56"/>
    <n v="0.64"/>
    <n v="0"/>
  </r>
  <r>
    <x v="3519"/>
    <d v="2025-07-04T00:00:00"/>
    <d v="2025-07-08T09:36:00"/>
    <x v="5"/>
    <s v="18-35"/>
    <s v="Male"/>
    <x v="1"/>
    <s v="Neurological"/>
    <x v="1"/>
    <n v="4.4000000000000004"/>
    <s v="Yes"/>
    <n v="13"/>
    <x v="514"/>
    <x v="1"/>
    <n v="8.9"/>
    <n v="0.9"/>
    <n v="19369.21"/>
    <s v="Supplies"/>
    <n v="11937.66"/>
    <n v="4"/>
    <x v="20"/>
    <x v="1"/>
    <x v="3"/>
    <n v="11937.66"/>
    <n v="7431.55"/>
    <n v="0.61599999999999999"/>
    <n v="1"/>
  </r>
  <r>
    <x v="3520"/>
    <d v="2026-02-17T00:00:00"/>
    <d v="2026-02-19T02:24:00"/>
    <x v="4"/>
    <s v="0-17"/>
    <s v="Male"/>
    <x v="2"/>
    <s v="Respiratory"/>
    <x v="0"/>
    <n v="2.1"/>
    <s v="Yes"/>
    <n v="66"/>
    <x v="716"/>
    <x v="1"/>
    <n v="12"/>
    <n v="2"/>
    <n v="14895.4"/>
    <s v="Labor"/>
    <n v="10063.94"/>
    <n v="3.4"/>
    <x v="5"/>
    <x v="0"/>
    <x v="0"/>
    <n v="10063.94"/>
    <n v="4831.46"/>
    <n v="0.67600000000000005"/>
    <n v="1"/>
  </r>
  <r>
    <x v="3521"/>
    <d v="2026-08-16T00:00:00"/>
    <d v="2026-08-20T16:48:00"/>
    <x v="4"/>
    <s v="56+"/>
    <s v="Female"/>
    <x v="0"/>
    <s v="Injury"/>
    <x v="1"/>
    <n v="4.7"/>
    <s v="No"/>
    <n v="37"/>
    <x v="523"/>
    <x v="1"/>
    <n v="8.9"/>
    <n v="0.9"/>
    <n v="17320.64"/>
    <s v="Supplies"/>
    <n v="10089.780000000001"/>
    <n v="4"/>
    <x v="21"/>
    <x v="0"/>
    <x v="4"/>
    <n v="10089.780000000001"/>
    <n v="7230.86"/>
    <n v="0.58299999999999996"/>
    <n v="0"/>
  </r>
  <r>
    <x v="3522"/>
    <d v="2026-04-03T00:00:00"/>
    <d v="2026-04-04T16:48:00"/>
    <x v="7"/>
    <s v="36-55"/>
    <s v="Male"/>
    <x v="1"/>
    <s v="Neurological"/>
    <x v="0"/>
    <n v="1.7"/>
    <s v="Yes"/>
    <n v="73"/>
    <x v="21"/>
    <x v="1"/>
    <n v="12.3"/>
    <n v="2.2999999999999998"/>
    <n v="13221.83"/>
    <s v="Supplies"/>
    <n v="7877.97"/>
    <n v="3.5"/>
    <x v="12"/>
    <x v="0"/>
    <x v="5"/>
    <n v="7877.97"/>
    <n v="5343.86"/>
    <n v="0.59599999999999997"/>
    <n v="1"/>
  </r>
  <r>
    <x v="3523"/>
    <d v="2026-03-02T00:00:00"/>
    <d v="2026-03-06T16:48:00"/>
    <x v="6"/>
    <s v="18-35"/>
    <s v="Female"/>
    <x v="2"/>
    <s v="Neurological"/>
    <x v="1"/>
    <n v="4.7"/>
    <s v="Yes"/>
    <n v="36"/>
    <x v="250"/>
    <x v="1"/>
    <n v="9.3000000000000007"/>
    <n v="1.3"/>
    <n v="4432.97"/>
    <s v="Labor"/>
    <n v="2571.73"/>
    <n v="4"/>
    <x v="15"/>
    <x v="0"/>
    <x v="4"/>
    <n v="2571.73"/>
    <n v="1861.24"/>
    <n v="0.57999999999999996"/>
    <n v="1"/>
  </r>
  <r>
    <x v="3524"/>
    <d v="2026-12-07T00:00:00"/>
    <d v="2026-12-07T21:36:00"/>
    <x v="3"/>
    <s v="56+"/>
    <s v="Male"/>
    <x v="0"/>
    <s v="Neurological"/>
    <x v="2"/>
    <n v="0.9"/>
    <s v="Yes"/>
    <n v="72"/>
    <x v="614"/>
    <x v="2"/>
    <n v="9.8000000000000007"/>
    <n v="1.8"/>
    <n v="7702.39"/>
    <s v="Labor"/>
    <n v="4206.1099999999997"/>
    <n v="2.7"/>
    <x v="2"/>
    <x v="0"/>
    <x v="4"/>
    <n v="4206.1099999999997"/>
    <n v="3496.28"/>
    <n v="0.54600000000000004"/>
    <n v="1"/>
  </r>
  <r>
    <x v="3525"/>
    <d v="2025-12-01T00:00:00"/>
    <d v="2025-12-01T09:36:00"/>
    <x v="1"/>
    <s v="18-35"/>
    <s v="Male"/>
    <x v="1"/>
    <s v="Digestive"/>
    <x v="2"/>
    <n v="0.4"/>
    <s v="Yes"/>
    <n v="61"/>
    <x v="724"/>
    <x v="2"/>
    <n v="9.4"/>
    <n v="1.4"/>
    <n v="1993.37"/>
    <s v="Labor"/>
    <n v="1213.4100000000001"/>
    <n v="3.4"/>
    <x v="7"/>
    <x v="1"/>
    <x v="4"/>
    <n v="1213.4100000000001"/>
    <n v="779.96"/>
    <n v="0.60899999999999999"/>
    <n v="1"/>
  </r>
  <r>
    <x v="3526"/>
    <d v="2026-10-30T00:00:00"/>
    <d v="2026-10-30T19:12:00"/>
    <x v="1"/>
    <s v="18-35"/>
    <s v="Female"/>
    <x v="2"/>
    <s v="General"/>
    <x v="0"/>
    <n v="0.8"/>
    <s v="No"/>
    <n v="95"/>
    <x v="278"/>
    <x v="1"/>
    <n v="10.6"/>
    <n v="2.6"/>
    <n v="1559.89"/>
    <s v="Supplies"/>
    <n v="1003.17"/>
    <n v="3"/>
    <x v="0"/>
    <x v="0"/>
    <x v="3"/>
    <n v="1003.17"/>
    <n v="556.72"/>
    <n v="0.64300000000000002"/>
    <n v="0"/>
  </r>
  <r>
    <x v="3527"/>
    <d v="2025-12-26T00:00:00"/>
    <d v="2025-12-31T21:36:00"/>
    <x v="5"/>
    <s v="18-35"/>
    <s v="Male"/>
    <x v="0"/>
    <s v="Neurological"/>
    <x v="1"/>
    <n v="5.9"/>
    <s v="Yes"/>
    <n v="25"/>
    <x v="305"/>
    <x v="1"/>
    <n v="13.2"/>
    <n v="1.2"/>
    <n v="28330.9"/>
    <s v="Supplies"/>
    <n v="18895.900000000001"/>
    <n v="4.4000000000000004"/>
    <x v="7"/>
    <x v="1"/>
    <x v="5"/>
    <n v="18895.900000000001"/>
    <n v="9435"/>
    <n v="0.66700000000000004"/>
    <n v="1"/>
  </r>
  <r>
    <x v="3528"/>
    <d v="2026-11-15T00:00:00"/>
    <d v="2026-11-17T00:00:00"/>
    <x v="7"/>
    <s v="18-35"/>
    <s v="Male"/>
    <x v="2"/>
    <s v="Infection"/>
    <x v="0"/>
    <n v="2"/>
    <s v="No"/>
    <n v="60"/>
    <x v="300"/>
    <x v="1"/>
    <n v="8.5"/>
    <n v="0.5"/>
    <n v="10849.54"/>
    <s v="Supplies"/>
    <n v="6803.13"/>
    <n v="4.2"/>
    <x v="18"/>
    <x v="0"/>
    <x v="4"/>
    <n v="6803.13"/>
    <n v="4046.41"/>
    <n v="0.627"/>
    <n v="0"/>
  </r>
  <r>
    <x v="3529"/>
    <d v="2025-09-20T00:00:00"/>
    <d v="2025-09-25T12:00:00"/>
    <x v="7"/>
    <s v="36-55"/>
    <s v="Female"/>
    <x v="2"/>
    <s v="Neurological"/>
    <x v="0"/>
    <n v="5.5"/>
    <s v="Yes"/>
    <n v="85"/>
    <x v="722"/>
    <x v="0"/>
    <n v="14.2"/>
    <n v="2.2000000000000002"/>
    <n v="11564.49"/>
    <s v="Supplies"/>
    <n v="6305.1"/>
    <n v="3"/>
    <x v="3"/>
    <x v="1"/>
    <x v="5"/>
    <n v="6305.1"/>
    <n v="5259.39"/>
    <n v="0.54500000000000004"/>
    <n v="1"/>
  </r>
  <r>
    <x v="3530"/>
    <d v="2026-08-20T00:00:00"/>
    <d v="2026-08-20T21:36:00"/>
    <x v="1"/>
    <s v="18-35"/>
    <s v="Female"/>
    <x v="3"/>
    <s v="Digestive"/>
    <x v="0"/>
    <n v="0.9"/>
    <s v="Yes"/>
    <n v="122"/>
    <x v="661"/>
    <x v="1"/>
    <n v="14.5"/>
    <n v="2.5"/>
    <n v="2095.8000000000002"/>
    <s v="Supplies"/>
    <n v="1068.83"/>
    <n v="2.8"/>
    <x v="21"/>
    <x v="0"/>
    <x v="3"/>
    <n v="1068.83"/>
    <n v="1026.97"/>
    <n v="0.51"/>
    <n v="1"/>
  </r>
  <r>
    <x v="3531"/>
    <d v="2026-06-01T00:00:00"/>
    <d v="2026-06-09T12:00:00"/>
    <x v="5"/>
    <s v="36-55"/>
    <s v="Female"/>
    <x v="1"/>
    <s v="Respiratory"/>
    <x v="1"/>
    <n v="8.5"/>
    <s v="Yes"/>
    <n v="5"/>
    <x v="98"/>
    <x v="1"/>
    <n v="8.8000000000000007"/>
    <n v="0.8"/>
    <n v="32027.08"/>
    <s v="Labor"/>
    <n v="23655.27"/>
    <n v="4.3"/>
    <x v="17"/>
    <x v="0"/>
    <x v="4"/>
    <n v="23655.27"/>
    <n v="8371.81"/>
    <n v="0.73899999999999999"/>
    <n v="1"/>
  </r>
  <r>
    <x v="3532"/>
    <d v="2025-07-19T00:00:00"/>
    <d v="2025-07-27T19:12:00"/>
    <x v="0"/>
    <s v="36-55"/>
    <s v="Female"/>
    <x v="0"/>
    <s v="Digestive"/>
    <x v="0"/>
    <n v="8.8000000000000007"/>
    <s v="Yes"/>
    <n v="72"/>
    <x v="631"/>
    <x v="0"/>
    <n v="13.5"/>
    <n v="1.5"/>
    <n v="12586.93"/>
    <s v="Labor"/>
    <n v="8468.56"/>
    <n v="3.3"/>
    <x v="20"/>
    <x v="1"/>
    <x v="5"/>
    <n v="8468.56"/>
    <n v="4118.37"/>
    <n v="0.67300000000000004"/>
    <n v="1"/>
  </r>
  <r>
    <x v="3533"/>
    <d v="2025-10-18T00:00:00"/>
    <d v="2025-10-25T21:36:00"/>
    <x v="2"/>
    <s v="56+"/>
    <s v="Male"/>
    <x v="0"/>
    <s v="Infection"/>
    <x v="0"/>
    <n v="7.9"/>
    <s v="Yes"/>
    <n v="89"/>
    <x v="610"/>
    <x v="0"/>
    <n v="12.5"/>
    <n v="2.5"/>
    <n v="8406.14"/>
    <s v="Labor"/>
    <n v="4198.41"/>
    <n v="3.4"/>
    <x v="8"/>
    <x v="1"/>
    <x v="6"/>
    <n v="4198.41"/>
    <n v="4207.7299999999996"/>
    <n v="0.499"/>
    <n v="1"/>
  </r>
  <r>
    <x v="3534"/>
    <d v="2026-05-15T00:00:00"/>
    <d v="2026-05-19T16:48:00"/>
    <x v="5"/>
    <s v="56+"/>
    <s v="Male"/>
    <x v="1"/>
    <s v="Digestive"/>
    <x v="1"/>
    <n v="4.7"/>
    <s v="Yes"/>
    <n v="31"/>
    <x v="30"/>
    <x v="0"/>
    <n v="8.8000000000000007"/>
    <n v="0.8"/>
    <n v="22079.22"/>
    <s v="Equipment"/>
    <n v="18611"/>
    <n v="4.4000000000000004"/>
    <x v="11"/>
    <x v="0"/>
    <x v="5"/>
    <n v="18611"/>
    <n v="3468.22"/>
    <n v="0.84299999999999997"/>
    <n v="1"/>
  </r>
  <r>
    <x v="3535"/>
    <d v="2026-09-18T00:00:00"/>
    <d v="2026-09-20T02:24:00"/>
    <x v="6"/>
    <s v="18-35"/>
    <s v="Male"/>
    <x v="1"/>
    <s v="Infection"/>
    <x v="0"/>
    <n v="2.1"/>
    <s v="No"/>
    <n v="62"/>
    <x v="295"/>
    <x v="0"/>
    <n v="9.6999999999999993"/>
    <n v="1.7"/>
    <n v="1787.8"/>
    <s v="Supplies"/>
    <n v="965.75"/>
    <n v="3.4"/>
    <x v="19"/>
    <x v="0"/>
    <x v="5"/>
    <n v="965.75"/>
    <n v="822.05"/>
    <n v="0.54"/>
    <n v="0"/>
  </r>
  <r>
    <x v="3536"/>
    <d v="2026-12-10T00:00:00"/>
    <d v="2026-12-13T09:36:00"/>
    <x v="2"/>
    <s v="0-17"/>
    <s v="Other"/>
    <x v="0"/>
    <s v="Respiratory"/>
    <x v="0"/>
    <n v="3.4"/>
    <s v="Yes"/>
    <n v="71"/>
    <x v="701"/>
    <x v="1"/>
    <n v="11.4"/>
    <n v="3.4"/>
    <n v="6444.45"/>
    <s v="Equipment"/>
    <n v="3882.42"/>
    <n v="3.4"/>
    <x v="2"/>
    <x v="0"/>
    <x v="2"/>
    <n v="3882.42"/>
    <n v="2562.0300000000002"/>
    <n v="0.60199999999999998"/>
    <n v="1"/>
  </r>
  <r>
    <x v="3537"/>
    <d v="2026-11-30T00:00:00"/>
    <d v="2026-11-30T21:36:00"/>
    <x v="1"/>
    <s v="36-55"/>
    <s v="Male"/>
    <x v="0"/>
    <s v="Injury"/>
    <x v="1"/>
    <n v="0.9"/>
    <s v="No"/>
    <n v="87"/>
    <x v="3"/>
    <x v="1"/>
    <n v="8.6999999999999993"/>
    <n v="0.7"/>
    <n v="2445.38"/>
    <s v="Labor"/>
    <n v="1339.95"/>
    <n v="3.6"/>
    <x v="18"/>
    <x v="0"/>
    <x v="0"/>
    <n v="1339.95"/>
    <n v="1105.43"/>
    <n v="0.54800000000000004"/>
    <n v="0"/>
  </r>
  <r>
    <x v="3538"/>
    <d v="2025-12-23T00:00:00"/>
    <d v="2025-12-23T12:00:00"/>
    <x v="1"/>
    <s v="18-35"/>
    <s v="Male"/>
    <x v="1"/>
    <s v="Neurological"/>
    <x v="1"/>
    <n v="0.5"/>
    <s v="No"/>
    <n v="82"/>
    <x v="298"/>
    <x v="1"/>
    <n v="10.7"/>
    <n v="0.7"/>
    <n v="1485.52"/>
    <s v="Labor"/>
    <n v="836.25"/>
    <n v="3.3"/>
    <x v="7"/>
    <x v="1"/>
    <x v="0"/>
    <n v="836.25"/>
    <n v="649.27"/>
    <n v="0.56299999999999994"/>
    <n v="0"/>
  </r>
  <r>
    <x v="3539"/>
    <d v="2026-07-01T00:00:00"/>
    <d v="2026-07-09T14:24:00"/>
    <x v="4"/>
    <s v="0-17"/>
    <s v="Female"/>
    <x v="1"/>
    <s v="Cardiac"/>
    <x v="1"/>
    <n v="8.6"/>
    <s v="Yes"/>
    <n v="64"/>
    <x v="675"/>
    <x v="0"/>
    <n v="8.6"/>
    <n v="0.6"/>
    <n v="16783.78"/>
    <s v="Labor"/>
    <n v="12606.31"/>
    <n v="4"/>
    <x v="1"/>
    <x v="0"/>
    <x v="2"/>
    <n v="12606.31"/>
    <n v="4177.47"/>
    <n v="0.751"/>
    <n v="1"/>
  </r>
  <r>
    <x v="3540"/>
    <d v="2026-02-11T00:00:00"/>
    <d v="2026-02-13T00:00:00"/>
    <x v="4"/>
    <s v="36-55"/>
    <s v="Other"/>
    <x v="0"/>
    <s v="Injury"/>
    <x v="0"/>
    <n v="2"/>
    <s v="Yes"/>
    <n v="85"/>
    <x v="547"/>
    <x v="2"/>
    <n v="9.6"/>
    <n v="1.6"/>
    <n v="16121.29"/>
    <s v="Labor"/>
    <n v="12096.26"/>
    <n v="3.4"/>
    <x v="5"/>
    <x v="0"/>
    <x v="1"/>
    <n v="12096.26"/>
    <n v="4025.03"/>
    <n v="0.75"/>
    <n v="1"/>
  </r>
  <r>
    <x v="3541"/>
    <d v="2026-08-31T00:00:00"/>
    <d v="2026-09-04T00:00:00"/>
    <x v="6"/>
    <s v="18-35"/>
    <s v="Female"/>
    <x v="2"/>
    <s v="Neurological"/>
    <x v="0"/>
    <n v="4"/>
    <s v="Yes"/>
    <n v="84"/>
    <x v="148"/>
    <x v="0"/>
    <n v="9.4"/>
    <n v="1.4"/>
    <n v="3829.58"/>
    <s v="Supplies"/>
    <n v="1803.63"/>
    <n v="3.7"/>
    <x v="21"/>
    <x v="0"/>
    <x v="4"/>
    <n v="1803.63"/>
    <n v="2025.95"/>
    <n v="0.47099999999999997"/>
    <n v="1"/>
  </r>
  <r>
    <x v="3542"/>
    <d v="2026-03-26T00:00:00"/>
    <d v="2026-03-28T14:24:00"/>
    <x v="6"/>
    <s v="56+"/>
    <s v="Male"/>
    <x v="0"/>
    <s v="Cardiac"/>
    <x v="0"/>
    <n v="2.6"/>
    <s v="No"/>
    <n v="55"/>
    <x v="494"/>
    <x v="1"/>
    <n v="10.199999999999999"/>
    <n v="2.2000000000000002"/>
    <n v="4586.93"/>
    <s v="Supplies"/>
    <n v="2459.42"/>
    <n v="3"/>
    <x v="15"/>
    <x v="0"/>
    <x v="3"/>
    <n v="2459.42"/>
    <n v="2127.5100000000002"/>
    <n v="0.53600000000000003"/>
    <n v="0"/>
  </r>
  <r>
    <x v="3543"/>
    <d v="2026-02-20T00:00:00"/>
    <d v="2026-02-24T12:00:00"/>
    <x v="0"/>
    <s v="18-35"/>
    <s v="Female"/>
    <x v="0"/>
    <s v="Infection"/>
    <x v="0"/>
    <n v="4.5"/>
    <s v="Yes"/>
    <n v="80"/>
    <x v="493"/>
    <x v="2"/>
    <n v="10.1"/>
    <n v="0.1"/>
    <n v="8514.5400000000009"/>
    <s v="Labor"/>
    <n v="6871.56"/>
    <n v="3.4"/>
    <x v="5"/>
    <x v="0"/>
    <x v="3"/>
    <n v="6871.56"/>
    <n v="1642.98"/>
    <n v="0.80700000000000005"/>
    <n v="1"/>
  </r>
  <r>
    <x v="3544"/>
    <d v="2025-05-08T00:00:00"/>
    <d v="2025-05-08T14:24:00"/>
    <x v="1"/>
    <s v="56+"/>
    <s v="Male"/>
    <x v="0"/>
    <s v="Digestive"/>
    <x v="0"/>
    <n v="0.6"/>
    <s v="Yes"/>
    <n v="128"/>
    <x v="302"/>
    <x v="1"/>
    <n v="9.8000000000000007"/>
    <n v="1.8"/>
    <n v="2413.86"/>
    <s v="Equipment"/>
    <n v="1337.32"/>
    <n v="3"/>
    <x v="16"/>
    <x v="1"/>
    <x v="2"/>
    <n v="1337.32"/>
    <n v="1076.54"/>
    <n v="0.55400000000000005"/>
    <n v="1"/>
  </r>
  <r>
    <x v="3545"/>
    <d v="2025-02-03T00:00:00"/>
    <d v="2025-02-03T14:24:00"/>
    <x v="7"/>
    <s v="56+"/>
    <s v="Female"/>
    <x v="2"/>
    <s v="Infection"/>
    <x v="1"/>
    <n v="0.6"/>
    <s v="Yes"/>
    <n v="51"/>
    <x v="464"/>
    <x v="2"/>
    <n v="9.1999999999999993"/>
    <n v="1.2"/>
    <n v="10834.7"/>
    <s v="Equipment"/>
    <n v="6992.29"/>
    <n v="3.3"/>
    <x v="13"/>
    <x v="1"/>
    <x v="0"/>
    <n v="6992.29"/>
    <n v="3842.41"/>
    <n v="0.64500000000000002"/>
    <n v="1"/>
  </r>
  <r>
    <x v="3546"/>
    <d v="2026-08-29T00:00:00"/>
    <d v="2026-08-31T00:00:00"/>
    <x v="1"/>
    <s v="0-17"/>
    <s v="Male"/>
    <x v="1"/>
    <s v="Infection"/>
    <x v="0"/>
    <n v="2"/>
    <s v="Yes"/>
    <n v="99"/>
    <x v="525"/>
    <x v="0"/>
    <n v="13.2"/>
    <n v="1.2"/>
    <n v="2354.6"/>
    <s v="Equipment"/>
    <n v="1526.21"/>
    <n v="3.1"/>
    <x v="21"/>
    <x v="0"/>
    <x v="5"/>
    <n v="1526.21"/>
    <n v="828.39"/>
    <n v="0.64800000000000002"/>
    <n v="1"/>
  </r>
  <r>
    <x v="3547"/>
    <d v="2025-05-06T00:00:00"/>
    <d v="2025-05-07T19:12:00"/>
    <x v="7"/>
    <s v="36-55"/>
    <s v="Male"/>
    <x v="2"/>
    <s v="Neurological"/>
    <x v="0"/>
    <n v="1.8"/>
    <s v="Yes"/>
    <n v="81"/>
    <x v="536"/>
    <x v="0"/>
    <n v="12.7"/>
    <n v="0.7"/>
    <n v="6622.76"/>
    <s v="Labor"/>
    <n v="4445.16"/>
    <n v="3.3"/>
    <x v="16"/>
    <x v="1"/>
    <x v="0"/>
    <n v="4445.16"/>
    <n v="2177.6"/>
    <n v="0.67100000000000004"/>
    <n v="1"/>
  </r>
  <r>
    <x v="3548"/>
    <d v="2026-06-29T00:00:00"/>
    <d v="2026-07-05T04:48:00"/>
    <x v="4"/>
    <s v="36-55"/>
    <s v="Female"/>
    <x v="0"/>
    <s v="Respiratory"/>
    <x v="0"/>
    <n v="6.2"/>
    <s v="No"/>
    <n v="89"/>
    <x v="313"/>
    <x v="1"/>
    <n v="10.4"/>
    <n v="2.4"/>
    <n v="17022.71"/>
    <s v="Labor"/>
    <n v="8357.24"/>
    <n v="2.8"/>
    <x v="17"/>
    <x v="0"/>
    <x v="4"/>
    <n v="8357.24"/>
    <n v="8665.4699999999993"/>
    <n v="0.49099999999999999"/>
    <n v="0"/>
  </r>
  <r>
    <x v="3549"/>
    <d v="2025-03-10T00:00:00"/>
    <d v="2025-03-14T21:36:00"/>
    <x v="7"/>
    <s v="36-55"/>
    <s v="Male"/>
    <x v="1"/>
    <s v="Infection"/>
    <x v="0"/>
    <n v="4.9000000000000004"/>
    <s v="Yes"/>
    <n v="57"/>
    <x v="695"/>
    <x v="1"/>
    <n v="11.3"/>
    <n v="3.3"/>
    <n v="14377.77"/>
    <s v="Labor"/>
    <n v="9202.32"/>
    <n v="3.2"/>
    <x v="23"/>
    <x v="1"/>
    <x v="4"/>
    <n v="9202.32"/>
    <n v="5175.45"/>
    <n v="0.64"/>
    <n v="1"/>
  </r>
  <r>
    <x v="3550"/>
    <d v="2025-01-01T00:00:00"/>
    <d v="2025-01-02T02:24:00"/>
    <x v="1"/>
    <s v="36-55"/>
    <s v="Female"/>
    <x v="0"/>
    <s v="General"/>
    <x v="0"/>
    <n v="1.1000000000000001"/>
    <s v="Yes"/>
    <n v="104"/>
    <x v="118"/>
    <x v="0"/>
    <n v="8"/>
    <n v="0"/>
    <n v="1390.68"/>
    <s v="Labor"/>
    <n v="952.56"/>
    <n v="4"/>
    <x v="22"/>
    <x v="1"/>
    <x v="2"/>
    <n v="952.56"/>
    <n v="438.12"/>
    <n v="0.68500000000000005"/>
    <n v="1"/>
  </r>
  <r>
    <x v="3551"/>
    <d v="2026-11-25T00:00:00"/>
    <d v="2026-11-29T04:48:00"/>
    <x v="3"/>
    <s v="36-55"/>
    <s v="Female"/>
    <x v="1"/>
    <s v="Infection"/>
    <x v="0"/>
    <n v="4.2"/>
    <s v="Yes"/>
    <n v="60"/>
    <x v="102"/>
    <x v="1"/>
    <n v="10.199999999999999"/>
    <n v="2.2000000000000002"/>
    <n v="9208.7099999999991"/>
    <s v="Labor"/>
    <n v="5541.47"/>
    <n v="2.7"/>
    <x v="18"/>
    <x v="0"/>
    <x v="2"/>
    <n v="5541.47"/>
    <n v="3667.24"/>
    <n v="0.60199999999999998"/>
    <n v="1"/>
  </r>
  <r>
    <x v="3552"/>
    <d v="2026-07-16T00:00:00"/>
    <d v="2026-07-21T21:36:00"/>
    <x v="4"/>
    <s v="18-35"/>
    <s v="Female"/>
    <x v="1"/>
    <s v="Infection"/>
    <x v="0"/>
    <n v="5.9"/>
    <s v="Yes"/>
    <n v="118"/>
    <x v="413"/>
    <x v="0"/>
    <n v="10.4"/>
    <n v="2.4"/>
    <n v="18362.189999999999"/>
    <s v="Equipment"/>
    <n v="10971.94"/>
    <n v="2.9"/>
    <x v="1"/>
    <x v="0"/>
    <x v="3"/>
    <n v="10971.94"/>
    <n v="7390.25"/>
    <n v="0.59799999999999998"/>
    <n v="1"/>
  </r>
  <r>
    <x v="3553"/>
    <d v="2025-04-17T00:00:00"/>
    <d v="2025-04-20T19:12:00"/>
    <x v="7"/>
    <s v="18-35"/>
    <s v="Male"/>
    <x v="0"/>
    <s v="Digestive"/>
    <x v="2"/>
    <n v="3.8"/>
    <s v="Yes"/>
    <n v="49"/>
    <x v="513"/>
    <x v="0"/>
    <n v="12"/>
    <n v="0"/>
    <n v="9759.75"/>
    <s v="Supplies"/>
    <n v="5452.51"/>
    <n v="3.8"/>
    <x v="10"/>
    <x v="1"/>
    <x v="2"/>
    <n v="5452.51"/>
    <n v="4307.24"/>
    <n v="0.55900000000000005"/>
    <n v="1"/>
  </r>
  <r>
    <x v="3554"/>
    <d v="2026-07-07T00:00:00"/>
    <d v="2026-07-07T12:00:00"/>
    <x v="1"/>
    <s v="56+"/>
    <s v="Female"/>
    <x v="0"/>
    <s v="Neurological"/>
    <x v="2"/>
    <n v="0.5"/>
    <s v="Yes"/>
    <n v="58"/>
    <x v="598"/>
    <x v="1"/>
    <n v="9.9"/>
    <n v="1.9"/>
    <n v="2358.1799999999998"/>
    <s v="Labor"/>
    <n v="1339.58"/>
    <n v="2.9"/>
    <x v="1"/>
    <x v="0"/>
    <x v="0"/>
    <n v="1339.58"/>
    <n v="1018.6"/>
    <n v="0.56799999999999995"/>
    <n v="1"/>
  </r>
  <r>
    <x v="3555"/>
    <d v="2026-08-16T00:00:00"/>
    <d v="2026-08-16T12:00:00"/>
    <x v="6"/>
    <s v="18-35"/>
    <s v="Male"/>
    <x v="1"/>
    <s v="Cardiac"/>
    <x v="1"/>
    <n v="0.5"/>
    <s v="Yes"/>
    <n v="28"/>
    <x v="523"/>
    <x v="1"/>
    <n v="13.1"/>
    <n v="1.1000000000000001"/>
    <n v="3811.56"/>
    <s v="Equipment"/>
    <n v="2327.0100000000002"/>
    <n v="4"/>
    <x v="21"/>
    <x v="0"/>
    <x v="4"/>
    <n v="2327.0100000000002"/>
    <n v="1484.55"/>
    <n v="0.61099999999999999"/>
    <n v="1"/>
  </r>
  <r>
    <x v="3556"/>
    <d v="2025-07-09T00:00:00"/>
    <d v="2025-07-10T16:48:00"/>
    <x v="2"/>
    <s v="0-17"/>
    <s v="Male"/>
    <x v="2"/>
    <s v="Injury"/>
    <x v="0"/>
    <n v="1.7"/>
    <s v="Yes"/>
    <n v="79"/>
    <x v="270"/>
    <x v="1"/>
    <n v="12.2"/>
    <n v="0.2"/>
    <n v="5117.4399999999996"/>
    <s v="Labor"/>
    <n v="3906.54"/>
    <n v="4.0999999999999996"/>
    <x v="20"/>
    <x v="1"/>
    <x v="1"/>
    <n v="3906.54"/>
    <n v="1210.9000000000001"/>
    <n v="0.76300000000000001"/>
    <n v="1"/>
  </r>
  <r>
    <x v="3557"/>
    <d v="2025-08-17T00:00:00"/>
    <d v="2025-08-19T19:12:00"/>
    <x v="0"/>
    <s v="18-35"/>
    <s v="Female"/>
    <x v="0"/>
    <s v="Infection"/>
    <x v="0"/>
    <n v="2.8"/>
    <s v="Yes"/>
    <n v="60"/>
    <x v="231"/>
    <x v="1"/>
    <n v="12.2"/>
    <n v="2.2000000000000002"/>
    <n v="10661.08"/>
    <s v="Equipment"/>
    <n v="6531.11"/>
    <n v="3.6"/>
    <x v="14"/>
    <x v="1"/>
    <x v="4"/>
    <n v="6531.11"/>
    <n v="4129.97"/>
    <n v="0.61299999999999999"/>
    <n v="1"/>
  </r>
  <r>
    <x v="3558"/>
    <d v="2026-02-24T00:00:00"/>
    <d v="2026-03-06T12:00:00"/>
    <x v="4"/>
    <s v="56+"/>
    <s v="Male"/>
    <x v="1"/>
    <s v="Injury"/>
    <x v="1"/>
    <n v="10.5"/>
    <s v="Yes"/>
    <n v="109"/>
    <x v="52"/>
    <x v="1"/>
    <n v="12.9"/>
    <n v="0.9"/>
    <n v="21360.959999999999"/>
    <s v="Labor"/>
    <n v="14818.48"/>
    <n v="3.6"/>
    <x v="5"/>
    <x v="0"/>
    <x v="1"/>
    <n v="14818.48"/>
    <n v="6542.48"/>
    <n v="0.69399999999999995"/>
    <n v="1"/>
  </r>
  <r>
    <x v="3559"/>
    <d v="2026-07-10T00:00:00"/>
    <d v="2026-07-12T04:48:00"/>
    <x v="5"/>
    <s v="36-55"/>
    <s v="Male"/>
    <x v="0"/>
    <s v="Respiratory"/>
    <x v="0"/>
    <n v="2.2000000000000002"/>
    <s v="Yes"/>
    <n v="24"/>
    <x v="620"/>
    <x v="1"/>
    <n v="13"/>
    <n v="1"/>
    <n v="21407.07"/>
    <s v="Supplies"/>
    <n v="13429.19"/>
    <n v="4.3"/>
    <x v="1"/>
    <x v="0"/>
    <x v="5"/>
    <n v="13429.19"/>
    <n v="7977.88"/>
    <n v="0.627"/>
    <n v="1"/>
  </r>
  <r>
    <x v="3560"/>
    <d v="2026-04-09T00:00:00"/>
    <d v="2026-04-20T12:00:00"/>
    <x v="4"/>
    <s v="56+"/>
    <s v="Male"/>
    <x v="0"/>
    <s v="Respiratory"/>
    <x v="1"/>
    <n v="11.5"/>
    <s v="Yes"/>
    <n v="77"/>
    <x v="595"/>
    <x v="1"/>
    <n v="9.9"/>
    <n v="1.9"/>
    <n v="22335.02"/>
    <s v="Supplies"/>
    <n v="12483.1"/>
    <n v="3.7"/>
    <x v="12"/>
    <x v="0"/>
    <x v="2"/>
    <n v="12483.1"/>
    <n v="9851.92"/>
    <n v="0.55900000000000005"/>
    <n v="1"/>
  </r>
  <r>
    <x v="3561"/>
    <d v="2026-09-04T00:00:00"/>
    <d v="2026-09-16T00:00:00"/>
    <x v="0"/>
    <s v="56+"/>
    <s v="Female"/>
    <x v="2"/>
    <s v="General"/>
    <x v="1"/>
    <n v="12"/>
    <s v="Yes"/>
    <n v="46"/>
    <x v="637"/>
    <x v="1"/>
    <n v="10.5"/>
    <n v="0.5"/>
    <n v="16853.02"/>
    <s v="Supplies"/>
    <n v="10114.94"/>
    <n v="4.5"/>
    <x v="19"/>
    <x v="0"/>
    <x v="5"/>
    <n v="10114.94"/>
    <n v="6738.08"/>
    <n v="0.6"/>
    <n v="1"/>
  </r>
  <r>
    <x v="3562"/>
    <d v="2025-12-31T00:00:00"/>
    <d v="2026-01-02T02:24:00"/>
    <x v="3"/>
    <s v="56+"/>
    <s v="Female"/>
    <x v="2"/>
    <s v="Respiratory"/>
    <x v="0"/>
    <n v="2.1"/>
    <s v="Yes"/>
    <n v="60"/>
    <x v="406"/>
    <x v="1"/>
    <n v="13.9"/>
    <n v="1.9"/>
    <n v="7780.63"/>
    <s v="Supplies"/>
    <n v="4876.33"/>
    <n v="4.2"/>
    <x v="7"/>
    <x v="1"/>
    <x v="2"/>
    <n v="4876.33"/>
    <n v="2904.3"/>
    <n v="0.627"/>
    <n v="1"/>
  </r>
  <r>
    <x v="3563"/>
    <d v="2026-01-19T00:00:00"/>
    <d v="2026-01-22T07:12:00"/>
    <x v="1"/>
    <s v="36-55"/>
    <s v="Male"/>
    <x v="0"/>
    <s v="Infection"/>
    <x v="0"/>
    <n v="3.3"/>
    <s v="Yes"/>
    <n v="110"/>
    <x v="63"/>
    <x v="0"/>
    <n v="9.1"/>
    <n v="1.1000000000000001"/>
    <n v="2910.79"/>
    <s v="Labor"/>
    <n v="1673.18"/>
    <n v="2.7"/>
    <x v="9"/>
    <x v="0"/>
    <x v="0"/>
    <n v="1673.18"/>
    <n v="1237.6099999999999"/>
    <n v="0.57499999999999996"/>
    <n v="1"/>
  </r>
  <r>
    <x v="3564"/>
    <d v="2025-11-17T00:00:00"/>
    <d v="2025-11-22T07:12:00"/>
    <x v="5"/>
    <s v="18-35"/>
    <s v="Male"/>
    <x v="0"/>
    <s v="Injury"/>
    <x v="0"/>
    <n v="5.3"/>
    <s v="No"/>
    <n v="42"/>
    <x v="411"/>
    <x v="0"/>
    <n v="13.1"/>
    <n v="1.1000000000000001"/>
    <n v="28342.59"/>
    <s v="Labor"/>
    <n v="20497.240000000002"/>
    <n v="4"/>
    <x v="6"/>
    <x v="1"/>
    <x v="0"/>
    <n v="20497.240000000002"/>
    <n v="7845.35"/>
    <n v="0.72299999999999998"/>
    <n v="0"/>
  </r>
  <r>
    <x v="3565"/>
    <d v="2026-01-05T00:00:00"/>
    <d v="2026-01-06T12:00:00"/>
    <x v="6"/>
    <s v="18-35"/>
    <s v="Male"/>
    <x v="2"/>
    <s v="Cardiac"/>
    <x v="1"/>
    <n v="1.5"/>
    <s v="Yes"/>
    <n v="64"/>
    <x v="31"/>
    <x v="1"/>
    <n v="10.199999999999999"/>
    <n v="0.2"/>
    <n v="2847.93"/>
    <s v="Equipment"/>
    <n v="1576.42"/>
    <n v="4.7"/>
    <x v="9"/>
    <x v="0"/>
    <x v="4"/>
    <n v="1576.42"/>
    <n v="1271.51"/>
    <n v="0.55400000000000005"/>
    <n v="1"/>
  </r>
  <r>
    <x v="3566"/>
    <d v="2026-09-03T00:00:00"/>
    <d v="2026-09-05T12:00:00"/>
    <x v="1"/>
    <s v="36-55"/>
    <s v="Male"/>
    <x v="2"/>
    <s v="Neurological"/>
    <x v="1"/>
    <n v="2.5"/>
    <s v="No"/>
    <n v="50"/>
    <x v="284"/>
    <x v="0"/>
    <n v="12"/>
    <n v="2"/>
    <n v="2731.54"/>
    <s v="Labor"/>
    <n v="1579.75"/>
    <n v="3.8"/>
    <x v="19"/>
    <x v="0"/>
    <x v="3"/>
    <n v="1579.75"/>
    <n v="1151.79"/>
    <n v="0.57799999999999996"/>
    <n v="0"/>
  </r>
  <r>
    <x v="3567"/>
    <d v="2025-09-27T00:00:00"/>
    <d v="2025-09-30T07:12:00"/>
    <x v="2"/>
    <s v="18-35"/>
    <s v="Male"/>
    <x v="1"/>
    <s v="Injury"/>
    <x v="1"/>
    <n v="3.3"/>
    <s v="Yes"/>
    <n v="50"/>
    <x v="432"/>
    <x v="2"/>
    <n v="9.5"/>
    <n v="1.5"/>
    <n v="4915.66"/>
    <s v="Supplies"/>
    <n v="2813.58"/>
    <n v="3.8"/>
    <x v="3"/>
    <x v="1"/>
    <x v="6"/>
    <n v="2813.58"/>
    <n v="2102.08"/>
    <n v="0.57199999999999995"/>
    <n v="1"/>
  </r>
  <r>
    <x v="3568"/>
    <d v="2025-11-17T00:00:00"/>
    <d v="2025-11-20T12:00:00"/>
    <x v="7"/>
    <s v="36-55"/>
    <s v="Male"/>
    <x v="2"/>
    <s v="Neurological"/>
    <x v="0"/>
    <n v="3.5"/>
    <s v="No"/>
    <n v="65"/>
    <x v="343"/>
    <x v="2"/>
    <n v="13.4"/>
    <n v="1.4"/>
    <n v="14624.88"/>
    <s v="Supplies"/>
    <n v="7883.12"/>
    <n v="3"/>
    <x v="6"/>
    <x v="1"/>
    <x v="4"/>
    <n v="7883.12"/>
    <n v="6741.76"/>
    <n v="0.53900000000000003"/>
    <n v="0"/>
  </r>
  <r>
    <x v="3569"/>
    <d v="2026-06-25T00:00:00"/>
    <d v="2026-06-27T04:48:00"/>
    <x v="0"/>
    <s v="36-55"/>
    <s v="Female"/>
    <x v="2"/>
    <s v="General"/>
    <x v="1"/>
    <n v="2.2000000000000002"/>
    <s v="No"/>
    <n v="60"/>
    <x v="145"/>
    <x v="2"/>
    <n v="8.8000000000000007"/>
    <n v="0.8"/>
    <n v="11966.68"/>
    <s v="Supplies"/>
    <n v="6468.11"/>
    <n v="3.1"/>
    <x v="17"/>
    <x v="0"/>
    <x v="2"/>
    <n v="6468.11"/>
    <n v="5498.57"/>
    <n v="0.54100000000000004"/>
    <n v="0"/>
  </r>
  <r>
    <x v="3570"/>
    <d v="2025-08-28T00:00:00"/>
    <d v="2025-08-30T09:36:00"/>
    <x v="0"/>
    <s v="36-55"/>
    <s v="Female"/>
    <x v="0"/>
    <s v="Injury"/>
    <x v="2"/>
    <n v="2.4"/>
    <s v="Yes"/>
    <n v="64"/>
    <x v="84"/>
    <x v="2"/>
    <n v="9.6"/>
    <n v="1.6"/>
    <n v="13092.72"/>
    <s v="Equipment"/>
    <n v="9316.31"/>
    <n v="3.3"/>
    <x v="14"/>
    <x v="1"/>
    <x v="2"/>
    <n v="9316.31"/>
    <n v="3776.41"/>
    <n v="0.71199999999999997"/>
    <n v="1"/>
  </r>
  <r>
    <x v="3571"/>
    <d v="2025-06-08T00:00:00"/>
    <d v="2025-06-11T16:48:00"/>
    <x v="3"/>
    <s v="0-17"/>
    <s v="Male"/>
    <x v="1"/>
    <s v="Infection"/>
    <x v="1"/>
    <n v="3.7"/>
    <s v="Yes"/>
    <n v="19"/>
    <x v="659"/>
    <x v="1"/>
    <n v="9"/>
    <n v="1"/>
    <n v="10000.120000000001"/>
    <s v="Supplies"/>
    <n v="5506.13"/>
    <n v="4.5"/>
    <x v="4"/>
    <x v="1"/>
    <x v="6"/>
    <n v="5506.13"/>
    <n v="4493.99"/>
    <n v="0.55100000000000005"/>
    <n v="1"/>
  </r>
  <r>
    <x v="3572"/>
    <d v="2025-03-07T00:00:00"/>
    <d v="2025-03-17T12:00:00"/>
    <x v="4"/>
    <s v="0-17"/>
    <s v="Female"/>
    <x v="0"/>
    <s v="Cardiac"/>
    <x v="0"/>
    <n v="10.5"/>
    <s v="Yes"/>
    <n v="89"/>
    <x v="545"/>
    <x v="1"/>
    <n v="9.9"/>
    <n v="1.9"/>
    <n v="21932.93"/>
    <s v="Supplies"/>
    <n v="14159.18"/>
    <n v="3.1"/>
    <x v="23"/>
    <x v="1"/>
    <x v="3"/>
    <n v="14159.18"/>
    <n v="7773.75"/>
    <n v="0.64600000000000002"/>
    <n v="1"/>
  </r>
  <r>
    <x v="3573"/>
    <d v="2025-02-15T00:00:00"/>
    <d v="2025-02-16T04:48:00"/>
    <x v="7"/>
    <s v="56+"/>
    <s v="Female"/>
    <x v="2"/>
    <s v="Infection"/>
    <x v="1"/>
    <n v="1.2"/>
    <s v="No"/>
    <n v="65"/>
    <x v="551"/>
    <x v="2"/>
    <n v="12.1"/>
    <n v="0.1"/>
    <n v="9005.2999999999993"/>
    <s v="Supplies"/>
    <n v="6226.24"/>
    <n v="3.8"/>
    <x v="13"/>
    <x v="1"/>
    <x v="5"/>
    <n v="6226.24"/>
    <n v="2779.06"/>
    <n v="0.69099999999999995"/>
    <n v="0"/>
  </r>
  <r>
    <x v="3574"/>
    <d v="2026-11-30T00:00:00"/>
    <d v="2026-12-03T07:12:00"/>
    <x v="3"/>
    <s v="18-35"/>
    <s v="Female"/>
    <x v="3"/>
    <s v="Respiratory"/>
    <x v="1"/>
    <n v="3.3"/>
    <s v="No"/>
    <n v="58"/>
    <x v="280"/>
    <x v="1"/>
    <n v="9.1"/>
    <n v="1.1000000000000001"/>
    <n v="9835.25"/>
    <s v="Labor"/>
    <n v="5742.04"/>
    <n v="3.1"/>
    <x v="18"/>
    <x v="0"/>
    <x v="4"/>
    <n v="5742.04"/>
    <n v="4093.21"/>
    <n v="0.58399999999999996"/>
    <n v="0"/>
  </r>
  <r>
    <x v="3575"/>
    <d v="2026-02-13T00:00:00"/>
    <d v="2026-02-14T04:48:00"/>
    <x v="0"/>
    <s v="36-55"/>
    <s v="Male"/>
    <x v="1"/>
    <s v="Cardiac"/>
    <x v="1"/>
    <n v="1.2"/>
    <s v="No"/>
    <n v="48"/>
    <x v="584"/>
    <x v="2"/>
    <n v="10"/>
    <n v="0"/>
    <n v="7154.13"/>
    <s v="Equipment"/>
    <n v="4883.76"/>
    <n v="4.3"/>
    <x v="5"/>
    <x v="0"/>
    <x v="3"/>
    <n v="4883.76"/>
    <n v="2270.37"/>
    <n v="0.68300000000000005"/>
    <n v="0"/>
  </r>
  <r>
    <x v="3576"/>
    <d v="2026-02-01T00:00:00"/>
    <d v="2026-02-02T14:24:00"/>
    <x v="2"/>
    <s v="36-55"/>
    <s v="Female"/>
    <x v="2"/>
    <s v="Digestive"/>
    <x v="1"/>
    <n v="1.6"/>
    <s v="Yes"/>
    <n v="15"/>
    <x v="475"/>
    <x v="1"/>
    <n v="9"/>
    <n v="1"/>
    <n v="2847.91"/>
    <s v="Labor"/>
    <n v="1528.52"/>
    <n v="4.4000000000000004"/>
    <x v="5"/>
    <x v="0"/>
    <x v="6"/>
    <n v="1528.52"/>
    <n v="1319.39"/>
    <n v="0.53700000000000003"/>
    <n v="1"/>
  </r>
  <r>
    <x v="3577"/>
    <d v="2026-12-13T00:00:00"/>
    <d v="2026-12-19T19:12:00"/>
    <x v="4"/>
    <s v="56+"/>
    <s v="Female"/>
    <x v="1"/>
    <s v="Digestive"/>
    <x v="1"/>
    <n v="6.8"/>
    <s v="Yes"/>
    <n v="69"/>
    <x v="419"/>
    <x v="2"/>
    <n v="8.5"/>
    <n v="0.5"/>
    <n v="17600.740000000002"/>
    <s v="Supplies"/>
    <n v="13259.05"/>
    <n v="4.5"/>
    <x v="2"/>
    <x v="0"/>
    <x v="4"/>
    <n v="13259.05"/>
    <n v="4341.6899999999996"/>
    <n v="0.753"/>
    <n v="1"/>
  </r>
  <r>
    <x v="3578"/>
    <d v="2025-05-11T00:00:00"/>
    <d v="2025-05-11T21:36:00"/>
    <x v="6"/>
    <s v="56+"/>
    <s v="Male"/>
    <x v="3"/>
    <s v="Injury"/>
    <x v="1"/>
    <n v="0.9"/>
    <s v="No"/>
    <n v="69"/>
    <x v="304"/>
    <x v="0"/>
    <n v="10.1"/>
    <n v="2.1"/>
    <n v="3294.56"/>
    <s v="Equipment"/>
    <n v="1922.77"/>
    <n v="3"/>
    <x v="16"/>
    <x v="1"/>
    <x v="6"/>
    <n v="1922.77"/>
    <n v="1371.79"/>
    <n v="0.58399999999999996"/>
    <n v="0"/>
  </r>
  <r>
    <x v="3579"/>
    <d v="2025-11-25T00:00:00"/>
    <d v="2025-11-30T16:48:00"/>
    <x v="2"/>
    <s v="36-55"/>
    <s v="Female"/>
    <x v="1"/>
    <s v="General"/>
    <x v="0"/>
    <n v="5.7"/>
    <s v="Yes"/>
    <n v="77"/>
    <x v="395"/>
    <x v="1"/>
    <n v="11"/>
    <n v="1"/>
    <n v="7060.64"/>
    <s v="Supplies"/>
    <n v="4154.41"/>
    <n v="3.4"/>
    <x v="6"/>
    <x v="1"/>
    <x v="0"/>
    <n v="4154.41"/>
    <n v="2906.23"/>
    <n v="0.58799999999999997"/>
    <n v="1"/>
  </r>
  <r>
    <x v="3580"/>
    <d v="2025-10-06T00:00:00"/>
    <d v="2025-10-06T12:00:00"/>
    <x v="1"/>
    <s v="36-55"/>
    <s v="Male"/>
    <x v="2"/>
    <s v="Infection"/>
    <x v="0"/>
    <n v="0.5"/>
    <s v="Yes"/>
    <n v="121"/>
    <x v="534"/>
    <x v="1"/>
    <n v="11.2"/>
    <n v="1.2"/>
    <n v="2033"/>
    <s v="Labor"/>
    <n v="1159.04"/>
    <n v="2.6"/>
    <x v="8"/>
    <x v="1"/>
    <x v="4"/>
    <n v="1159.04"/>
    <n v="873.96"/>
    <n v="0.56999999999999995"/>
    <n v="1"/>
  </r>
  <r>
    <x v="3581"/>
    <d v="2025-01-27T00:00:00"/>
    <d v="2025-01-30T21:36:00"/>
    <x v="5"/>
    <s v="0-17"/>
    <s v="Female"/>
    <x v="2"/>
    <s v="Neurological"/>
    <x v="0"/>
    <n v="3.9"/>
    <s v="Yes"/>
    <n v="67"/>
    <x v="431"/>
    <x v="1"/>
    <n v="10.1"/>
    <n v="2.1"/>
    <n v="22690.65"/>
    <s v="Labor"/>
    <n v="17378.830000000002"/>
    <n v="3"/>
    <x v="22"/>
    <x v="1"/>
    <x v="0"/>
    <n v="17378.830000000002"/>
    <n v="5311.82"/>
    <n v="0.76600000000000001"/>
    <n v="1"/>
  </r>
  <r>
    <x v="3582"/>
    <d v="2025-01-20T00:00:00"/>
    <d v="2025-01-20T09:36:00"/>
    <x v="6"/>
    <s v="18-35"/>
    <s v="Male"/>
    <x v="0"/>
    <s v="Infection"/>
    <x v="0"/>
    <n v="0.4"/>
    <s v="Yes"/>
    <n v="53"/>
    <x v="428"/>
    <x v="0"/>
    <n v="8.9"/>
    <n v="0.9"/>
    <n v="3821.68"/>
    <s v="Labor"/>
    <n v="2232.5300000000002"/>
    <n v="4.2"/>
    <x v="22"/>
    <x v="1"/>
    <x v="0"/>
    <n v="2232.5300000000002"/>
    <n v="1589.15"/>
    <n v="0.58399999999999996"/>
    <n v="1"/>
  </r>
  <r>
    <x v="3583"/>
    <d v="2026-08-02T00:00:00"/>
    <d v="2026-08-07T16:48:00"/>
    <x v="2"/>
    <s v="56+"/>
    <s v="Female"/>
    <x v="2"/>
    <s v="Infection"/>
    <x v="1"/>
    <n v="5.7"/>
    <s v="Yes"/>
    <n v="42"/>
    <x v="243"/>
    <x v="1"/>
    <n v="11.1"/>
    <n v="1.1000000000000001"/>
    <n v="5861"/>
    <s v="Supplies"/>
    <n v="2333.61"/>
    <n v="3.8"/>
    <x v="21"/>
    <x v="0"/>
    <x v="6"/>
    <n v="2333.61"/>
    <n v="3527.39"/>
    <n v="0.39800000000000002"/>
    <n v="1"/>
  </r>
  <r>
    <x v="3584"/>
    <d v="2025-01-13T00:00:00"/>
    <d v="2025-01-14T21:36:00"/>
    <x v="1"/>
    <s v="36-55"/>
    <s v="Female"/>
    <x v="0"/>
    <s v="Injury"/>
    <x v="0"/>
    <n v="1.9"/>
    <s v="No"/>
    <n v="116"/>
    <x v="241"/>
    <x v="2"/>
    <n v="13.8"/>
    <n v="1.8"/>
    <n v="1900.07"/>
    <s v="Supplies"/>
    <n v="1050.96"/>
    <n v="3.8"/>
    <x v="22"/>
    <x v="1"/>
    <x v="4"/>
    <n v="1050.96"/>
    <n v="849.11"/>
    <n v="0.55300000000000005"/>
    <n v="0"/>
  </r>
  <r>
    <x v="3585"/>
    <d v="2025-05-07T00:00:00"/>
    <d v="2025-05-07T07:12:00"/>
    <x v="1"/>
    <s v="36-55"/>
    <s v="Female"/>
    <x v="2"/>
    <s v="Injury"/>
    <x v="0"/>
    <n v="0.3"/>
    <s v="Yes"/>
    <n v="72"/>
    <x v="55"/>
    <x v="1"/>
    <n v="9.3000000000000007"/>
    <n v="1.3"/>
    <n v="2613.3000000000002"/>
    <s v="Supplies"/>
    <n v="1566.2"/>
    <n v="3.1"/>
    <x v="16"/>
    <x v="1"/>
    <x v="1"/>
    <n v="1566.2"/>
    <n v="1047.0999999999999"/>
    <n v="0.59899999999999998"/>
    <n v="1"/>
  </r>
  <r>
    <x v="3586"/>
    <d v="2026-01-06T00:00:00"/>
    <d v="2026-01-08T19:12:00"/>
    <x v="3"/>
    <s v="18-35"/>
    <s v="Male"/>
    <x v="2"/>
    <s v="Respiratory"/>
    <x v="0"/>
    <n v="2.8"/>
    <s v="Yes"/>
    <n v="87"/>
    <x v="46"/>
    <x v="1"/>
    <n v="10.7"/>
    <n v="0.7"/>
    <n v="4502.72"/>
    <s v="Equipment"/>
    <n v="2440.06"/>
    <n v="4.0999999999999996"/>
    <x v="9"/>
    <x v="0"/>
    <x v="1"/>
    <n v="2440.06"/>
    <n v="2062.66"/>
    <n v="0.54200000000000004"/>
    <n v="1"/>
  </r>
  <r>
    <x v="3587"/>
    <d v="2026-01-01T00:00:00"/>
    <d v="2026-01-04T07:12:00"/>
    <x v="4"/>
    <s v="56+"/>
    <s v="Male"/>
    <x v="0"/>
    <s v="General"/>
    <x v="0"/>
    <n v="3.3"/>
    <s v="No"/>
    <n v="108"/>
    <x v="406"/>
    <x v="2"/>
    <n v="10.3"/>
    <n v="2.2999999999999998"/>
    <n v="17091.87"/>
    <s v="Labor"/>
    <n v="10763.94"/>
    <n v="3.6"/>
    <x v="9"/>
    <x v="0"/>
    <x v="2"/>
    <n v="10763.94"/>
    <n v="6327.93"/>
    <n v="0.63"/>
    <n v="0"/>
  </r>
  <r>
    <x v="3588"/>
    <d v="2026-03-01T00:00:00"/>
    <d v="2026-03-03T09:36:00"/>
    <x v="3"/>
    <s v="18-35"/>
    <s v="Male"/>
    <x v="0"/>
    <s v="Cardiac"/>
    <x v="1"/>
    <n v="2.4"/>
    <s v="Yes"/>
    <n v="49"/>
    <x v="250"/>
    <x v="0"/>
    <n v="12.5"/>
    <n v="0.5"/>
    <n v="9468.77"/>
    <s v="Labor"/>
    <n v="5460.82"/>
    <n v="4.0999999999999996"/>
    <x v="15"/>
    <x v="0"/>
    <x v="4"/>
    <n v="5460.82"/>
    <n v="4007.95"/>
    <n v="0.57699999999999996"/>
    <n v="1"/>
  </r>
  <r>
    <x v="3589"/>
    <d v="2025-09-17T00:00:00"/>
    <d v="2025-10-06T00:00:00"/>
    <x v="5"/>
    <s v="56+"/>
    <s v="Male"/>
    <x v="0"/>
    <s v="Infection"/>
    <x v="1"/>
    <n v="19"/>
    <s v="Yes"/>
    <n v="40"/>
    <x v="85"/>
    <x v="0"/>
    <n v="11.1"/>
    <n v="1.1000000000000001"/>
    <n v="46395.57"/>
    <s v="Labor"/>
    <n v="37844.800000000003"/>
    <n v="4.2"/>
    <x v="3"/>
    <x v="1"/>
    <x v="1"/>
    <n v="37844.800000000003"/>
    <n v="8550.77"/>
    <n v="0.81599999999999995"/>
    <n v="1"/>
  </r>
  <r>
    <x v="3590"/>
    <d v="2025-08-02T00:00:00"/>
    <d v="2025-08-04T09:36:00"/>
    <x v="3"/>
    <s v="36-55"/>
    <s v="Male"/>
    <x v="0"/>
    <s v="Neurological"/>
    <x v="1"/>
    <n v="2.4"/>
    <s v="Yes"/>
    <n v="40"/>
    <x v="691"/>
    <x v="2"/>
    <n v="13"/>
    <n v="1"/>
    <n v="9934.64"/>
    <s v="Labor"/>
    <n v="6317.13"/>
    <n v="4.2"/>
    <x v="14"/>
    <x v="1"/>
    <x v="5"/>
    <n v="6317.13"/>
    <n v="3617.51"/>
    <n v="0.63600000000000001"/>
    <n v="1"/>
  </r>
  <r>
    <x v="3591"/>
    <d v="2026-07-01T00:00:00"/>
    <d v="2026-07-02T19:12:00"/>
    <x v="3"/>
    <s v="18-35"/>
    <s v="Female"/>
    <x v="2"/>
    <s v="Digestive"/>
    <x v="0"/>
    <n v="1.8"/>
    <s v="Yes"/>
    <n v="76"/>
    <x v="675"/>
    <x v="0"/>
    <n v="10"/>
    <n v="2"/>
    <n v="9265.89"/>
    <s v="Labor"/>
    <n v="5742.47"/>
    <n v="3.3"/>
    <x v="1"/>
    <x v="0"/>
    <x v="2"/>
    <n v="5742.47"/>
    <n v="3523.42"/>
    <n v="0.62"/>
    <n v="1"/>
  </r>
  <r>
    <x v="3592"/>
    <d v="2026-08-12T00:00:00"/>
    <d v="2026-08-12T04:48:00"/>
    <x v="1"/>
    <s v="0-17"/>
    <s v="Male"/>
    <x v="3"/>
    <s v="Digestive"/>
    <x v="0"/>
    <n v="0.2"/>
    <s v="Yes"/>
    <n v="95"/>
    <x v="572"/>
    <x v="2"/>
    <n v="9.1"/>
    <n v="1.1000000000000001"/>
    <n v="1310.6500000000001"/>
    <s v="Labor"/>
    <n v="668.5"/>
    <n v="3"/>
    <x v="21"/>
    <x v="0"/>
    <x v="2"/>
    <n v="668.5"/>
    <n v="642.15"/>
    <n v="0.51"/>
    <n v="1"/>
  </r>
  <r>
    <x v="3593"/>
    <d v="2025-07-21T00:00:00"/>
    <d v="2025-07-23T07:12:00"/>
    <x v="4"/>
    <s v="18-35"/>
    <s v="Female"/>
    <x v="1"/>
    <s v="Injury"/>
    <x v="2"/>
    <n v="2.2999999999999998"/>
    <s v="Yes"/>
    <n v="68"/>
    <x v="355"/>
    <x v="1"/>
    <n v="8.3000000000000007"/>
    <n v="0.3"/>
    <n v="11387.37"/>
    <s v="Labor"/>
    <n v="7047.85"/>
    <n v="4.2"/>
    <x v="20"/>
    <x v="1"/>
    <x v="0"/>
    <n v="7047.85"/>
    <n v="4339.5200000000004"/>
    <n v="0.61899999999999999"/>
    <n v="1"/>
  </r>
  <r>
    <x v="3594"/>
    <d v="2025-08-15T00:00:00"/>
    <d v="2025-08-23T00:00:00"/>
    <x v="7"/>
    <s v="56+"/>
    <s v="Female"/>
    <x v="0"/>
    <s v="Injury"/>
    <x v="0"/>
    <n v="8"/>
    <s v="No"/>
    <n v="68"/>
    <x v="264"/>
    <x v="0"/>
    <n v="12"/>
    <n v="2"/>
    <n v="14482.84"/>
    <s v="Labor"/>
    <n v="9718.2099999999991"/>
    <n v="3.4"/>
    <x v="14"/>
    <x v="1"/>
    <x v="5"/>
    <n v="9718.2099999999991"/>
    <n v="4764.63"/>
    <n v="0.67100000000000004"/>
    <n v="0"/>
  </r>
  <r>
    <x v="3595"/>
    <d v="2026-07-19T00:00:00"/>
    <d v="2026-07-24T00:00:00"/>
    <x v="4"/>
    <s v="56+"/>
    <s v="Male"/>
    <x v="0"/>
    <s v="Respiratory"/>
    <x v="1"/>
    <n v="5"/>
    <s v="Yes"/>
    <n v="30"/>
    <x v="57"/>
    <x v="1"/>
    <n v="12.6"/>
    <n v="0.6"/>
    <n v="11833.23"/>
    <s v="Labor"/>
    <n v="8278.6"/>
    <n v="4.5999999999999996"/>
    <x v="1"/>
    <x v="0"/>
    <x v="4"/>
    <n v="8278.6"/>
    <n v="3554.63"/>
    <n v="0.7"/>
    <n v="1"/>
  </r>
  <r>
    <x v="3596"/>
    <d v="2026-07-03T00:00:00"/>
    <d v="2026-07-09T21:36:00"/>
    <x v="5"/>
    <s v="36-55"/>
    <s v="Female"/>
    <x v="2"/>
    <s v="Cardiac"/>
    <x v="1"/>
    <n v="6.9"/>
    <s v="Yes"/>
    <n v="12"/>
    <x v="630"/>
    <x v="2"/>
    <n v="8.3000000000000007"/>
    <n v="0.3"/>
    <n v="27012.35"/>
    <s v="Supplies"/>
    <n v="17146.59"/>
    <n v="5"/>
    <x v="1"/>
    <x v="0"/>
    <x v="5"/>
    <n v="17146.59"/>
    <n v="9865.76"/>
    <n v="0.63500000000000001"/>
    <n v="1"/>
  </r>
  <r>
    <x v="3597"/>
    <d v="2025-09-03T00:00:00"/>
    <d v="2025-09-06T07:12:00"/>
    <x v="5"/>
    <s v="36-55"/>
    <s v="Female"/>
    <x v="2"/>
    <s v="Digestive"/>
    <x v="0"/>
    <n v="3.3"/>
    <s v="Yes"/>
    <n v="85"/>
    <x v="4"/>
    <x v="1"/>
    <n v="9.1"/>
    <n v="1.1000000000000001"/>
    <n v="23320.04"/>
    <s v="Supplies"/>
    <n v="18748.48"/>
    <n v="3.1"/>
    <x v="3"/>
    <x v="1"/>
    <x v="1"/>
    <n v="18748.48"/>
    <n v="4571.5600000000004"/>
    <n v="0.80400000000000005"/>
    <n v="1"/>
  </r>
  <r>
    <x v="3598"/>
    <d v="2026-03-08T00:00:00"/>
    <d v="2026-03-15T14:24:00"/>
    <x v="3"/>
    <s v="36-55"/>
    <s v="Male"/>
    <x v="2"/>
    <s v="Respiratory"/>
    <x v="1"/>
    <n v="7.6"/>
    <s v="Yes"/>
    <n v="60"/>
    <x v="458"/>
    <x v="0"/>
    <n v="9"/>
    <n v="1"/>
    <n v="13952.03"/>
    <s v="Supplies"/>
    <n v="7650.76"/>
    <n v="3.9"/>
    <x v="15"/>
    <x v="0"/>
    <x v="4"/>
    <n v="7650.76"/>
    <n v="6301.27"/>
    <n v="0.54800000000000004"/>
    <n v="1"/>
  </r>
  <r>
    <x v="3599"/>
    <d v="2026-03-02T00:00:00"/>
    <d v="2026-03-06T00:00:00"/>
    <x v="2"/>
    <s v="36-55"/>
    <s v="Female"/>
    <x v="0"/>
    <s v="Injury"/>
    <x v="0"/>
    <n v="4"/>
    <s v="No"/>
    <n v="27"/>
    <x v="250"/>
    <x v="1"/>
    <n v="11.6"/>
    <n v="1.6"/>
    <n v="5945.49"/>
    <s v="Labor"/>
    <n v="3635.66"/>
    <n v="4.5999999999999996"/>
    <x v="15"/>
    <x v="0"/>
    <x v="4"/>
    <n v="3635.66"/>
    <n v="2309.83"/>
    <n v="0.61099999999999999"/>
    <n v="0"/>
  </r>
  <r>
    <x v="3600"/>
    <d v="2025-11-20T00:00:00"/>
    <d v="2025-11-23T02:24:00"/>
    <x v="4"/>
    <s v="36-55"/>
    <s v="Female"/>
    <x v="0"/>
    <s v="General"/>
    <x v="2"/>
    <n v="3.1"/>
    <s v="Yes"/>
    <n v="82"/>
    <x v="133"/>
    <x v="2"/>
    <n v="8.6"/>
    <n v="0.6"/>
    <n v="12760.95"/>
    <s v="Labor"/>
    <n v="10515.15"/>
    <n v="3.4"/>
    <x v="6"/>
    <x v="1"/>
    <x v="2"/>
    <n v="10515.15"/>
    <n v="2245.8000000000002"/>
    <n v="0.82399999999999995"/>
    <n v="1"/>
  </r>
  <r>
    <x v="3601"/>
    <d v="2026-12-19T00:00:00"/>
    <d v="2026-12-19T12:00:00"/>
    <x v="1"/>
    <s v="18-35"/>
    <s v="Female"/>
    <x v="0"/>
    <s v="Neurological"/>
    <x v="0"/>
    <n v="0.5"/>
    <s v="Yes"/>
    <n v="79"/>
    <x v="332"/>
    <x v="1"/>
    <n v="12.7"/>
    <n v="0.7"/>
    <n v="1970.64"/>
    <s v="Labor"/>
    <n v="1093.5"/>
    <n v="3.8"/>
    <x v="2"/>
    <x v="0"/>
    <x v="5"/>
    <n v="1093.5"/>
    <n v="877.14"/>
    <n v="0.55500000000000005"/>
    <n v="1"/>
  </r>
  <r>
    <x v="3602"/>
    <d v="2025-11-08T00:00:00"/>
    <d v="2025-11-11T12:00:00"/>
    <x v="0"/>
    <s v="56+"/>
    <s v="Male"/>
    <x v="2"/>
    <s v="Respiratory"/>
    <x v="0"/>
    <n v="3.5"/>
    <s v="Yes"/>
    <n v="96"/>
    <x v="135"/>
    <x v="1"/>
    <n v="11.9"/>
    <n v="1.9"/>
    <n v="10407.18"/>
    <s v="Labor"/>
    <n v="6661.14"/>
    <n v="3.2"/>
    <x v="6"/>
    <x v="1"/>
    <x v="6"/>
    <n v="6661.14"/>
    <n v="3746.04"/>
    <n v="0.64"/>
    <n v="1"/>
  </r>
  <r>
    <x v="3603"/>
    <d v="2026-02-15T00:00:00"/>
    <d v="2026-02-15T12:00:00"/>
    <x v="1"/>
    <s v="36-55"/>
    <s v="Female"/>
    <x v="1"/>
    <s v="General"/>
    <x v="1"/>
    <n v="0.5"/>
    <s v="Yes"/>
    <n v="98"/>
    <x v="579"/>
    <x v="1"/>
    <n v="9.8000000000000007"/>
    <n v="1.8"/>
    <n v="2172.63"/>
    <s v="Equipment"/>
    <n v="1187.28"/>
    <n v="3.5"/>
    <x v="5"/>
    <x v="0"/>
    <x v="6"/>
    <n v="1187.28"/>
    <n v="985.35"/>
    <n v="0.54600000000000004"/>
    <n v="1"/>
  </r>
  <r>
    <x v="3604"/>
    <d v="2026-11-20T00:00:00"/>
    <d v="2026-11-23T00:00:00"/>
    <x v="3"/>
    <s v="18-35"/>
    <s v="Male"/>
    <x v="1"/>
    <s v="Infection"/>
    <x v="0"/>
    <n v="3"/>
    <s v="Yes"/>
    <n v="77"/>
    <x v="686"/>
    <x v="1"/>
    <n v="12.9"/>
    <n v="0.9"/>
    <n v="9036.4699999999993"/>
    <s v="Supplies"/>
    <n v="5516.9"/>
    <n v="3.7"/>
    <x v="18"/>
    <x v="0"/>
    <x v="5"/>
    <n v="5516.9"/>
    <n v="3519.57"/>
    <n v="0.61099999999999999"/>
    <n v="1"/>
  </r>
  <r>
    <x v="3605"/>
    <d v="2026-03-10T00:00:00"/>
    <d v="2026-03-11T02:24:00"/>
    <x v="1"/>
    <s v="56+"/>
    <s v="Female"/>
    <x v="0"/>
    <s v="Injury"/>
    <x v="1"/>
    <n v="1.1000000000000001"/>
    <s v="Yes"/>
    <n v="57"/>
    <x v="134"/>
    <x v="1"/>
    <n v="9.1"/>
    <n v="1.1000000000000001"/>
    <n v="2318.1999999999998"/>
    <s v="Labor"/>
    <n v="1542.78"/>
    <n v="3.9"/>
    <x v="15"/>
    <x v="0"/>
    <x v="0"/>
    <n v="1542.78"/>
    <n v="775.42"/>
    <n v="0.66600000000000004"/>
    <n v="1"/>
  </r>
  <r>
    <x v="3606"/>
    <d v="2025-03-19T00:00:00"/>
    <d v="2025-03-19T14:24:00"/>
    <x v="1"/>
    <s v="36-55"/>
    <s v="Female"/>
    <x v="1"/>
    <s v="Injury"/>
    <x v="0"/>
    <n v="0.6"/>
    <s v="No"/>
    <n v="87"/>
    <x v="713"/>
    <x v="1"/>
    <n v="15.1"/>
    <n v="3.1"/>
    <n v="1813.89"/>
    <s v="Equipment"/>
    <n v="1030.8800000000001"/>
    <n v="2.4"/>
    <x v="23"/>
    <x v="1"/>
    <x v="2"/>
    <n v="1030.8800000000001"/>
    <n v="783.01"/>
    <n v="0.56799999999999995"/>
    <n v="0"/>
  </r>
  <r>
    <x v="3607"/>
    <d v="2025-03-24T00:00:00"/>
    <d v="2025-03-24T04:48:00"/>
    <x v="6"/>
    <s v="18-35"/>
    <s v="Female"/>
    <x v="3"/>
    <s v="Respiratory"/>
    <x v="0"/>
    <n v="0.2"/>
    <s v="Yes"/>
    <n v="71"/>
    <x v="636"/>
    <x v="1"/>
    <n v="8.9"/>
    <n v="0.9"/>
    <n v="3834.14"/>
    <s v="Supplies"/>
    <n v="2117.75"/>
    <n v="4"/>
    <x v="23"/>
    <x v="1"/>
    <x v="4"/>
    <n v="2117.75"/>
    <n v="1716.39"/>
    <n v="0.55200000000000005"/>
    <n v="1"/>
  </r>
  <r>
    <x v="3608"/>
    <d v="2025-04-12T00:00:00"/>
    <d v="2025-04-16T14:24:00"/>
    <x v="3"/>
    <s v="0-17"/>
    <s v="Male"/>
    <x v="1"/>
    <s v="Neurological"/>
    <x v="0"/>
    <n v="4.5999999999999996"/>
    <s v="Yes"/>
    <n v="55"/>
    <x v="668"/>
    <x v="1"/>
    <n v="9.8000000000000007"/>
    <n v="1.8"/>
    <n v="10468.56"/>
    <s v="Supplies"/>
    <n v="6974.29"/>
    <n v="3.3"/>
    <x v="10"/>
    <x v="1"/>
    <x v="6"/>
    <n v="6974.29"/>
    <n v="3494.27"/>
    <n v="0.66600000000000004"/>
    <n v="1"/>
  </r>
  <r>
    <x v="3609"/>
    <d v="2026-08-18T00:00:00"/>
    <d v="2026-08-19T14:24:00"/>
    <x v="2"/>
    <s v="36-55"/>
    <s v="Male"/>
    <x v="1"/>
    <s v="Respiratory"/>
    <x v="0"/>
    <n v="1.6"/>
    <s v="No"/>
    <n v="55"/>
    <x v="487"/>
    <x v="0"/>
    <n v="11.6"/>
    <n v="1.6"/>
    <n v="4369.7700000000004"/>
    <s v="Labor"/>
    <n v="2246.96"/>
    <n v="4"/>
    <x v="21"/>
    <x v="0"/>
    <x v="1"/>
    <n v="2246.96"/>
    <n v="2122.81"/>
    <n v="0.51400000000000001"/>
    <n v="0"/>
  </r>
  <r>
    <x v="3610"/>
    <d v="2026-03-21T00:00:00"/>
    <d v="2026-03-22T02:24:00"/>
    <x v="1"/>
    <s v="56+"/>
    <s v="Male"/>
    <x v="3"/>
    <s v="General"/>
    <x v="0"/>
    <n v="1.1000000000000001"/>
    <s v="No"/>
    <n v="109"/>
    <x v="520"/>
    <x v="1"/>
    <n v="11.7"/>
    <n v="1.7"/>
    <n v="1878.07"/>
    <s v="Labor"/>
    <n v="1098.6500000000001"/>
    <n v="3.5"/>
    <x v="15"/>
    <x v="0"/>
    <x v="6"/>
    <n v="1098.6500000000001"/>
    <n v="779.42"/>
    <n v="0.58499999999999996"/>
    <n v="0"/>
  </r>
  <r>
    <x v="3611"/>
    <d v="2026-05-31T00:00:00"/>
    <d v="2026-06-03T02:24:00"/>
    <x v="3"/>
    <s v="56+"/>
    <s v="Female"/>
    <x v="0"/>
    <s v="Neurological"/>
    <x v="0"/>
    <n v="3.1"/>
    <s v="Yes"/>
    <n v="63"/>
    <x v="98"/>
    <x v="1"/>
    <n v="10.9"/>
    <n v="0.9"/>
    <n v="10187.86"/>
    <s v="Labor"/>
    <n v="5667.9"/>
    <n v="3.3"/>
    <x v="11"/>
    <x v="0"/>
    <x v="4"/>
    <n v="5667.9"/>
    <n v="4519.96"/>
    <n v="0.55600000000000005"/>
    <n v="1"/>
  </r>
  <r>
    <x v="3612"/>
    <d v="2026-07-07T00:00:00"/>
    <d v="2026-07-10T00:00:00"/>
    <x v="1"/>
    <s v="36-55"/>
    <s v="Male"/>
    <x v="0"/>
    <s v="Injury"/>
    <x v="1"/>
    <n v="3"/>
    <s v="Yes"/>
    <n v="101"/>
    <x v="598"/>
    <x v="2"/>
    <n v="8.8000000000000007"/>
    <n v="0.8"/>
    <n v="1882.54"/>
    <s v="Labor"/>
    <n v="1064.99"/>
    <n v="3.4"/>
    <x v="1"/>
    <x v="0"/>
    <x v="0"/>
    <n v="1064.99"/>
    <n v="817.55"/>
    <n v="0.56599999999999995"/>
    <n v="1"/>
  </r>
  <r>
    <x v="3613"/>
    <d v="2025-05-17T00:00:00"/>
    <d v="2025-05-20T16:48:00"/>
    <x v="0"/>
    <s v="18-35"/>
    <s v="Male"/>
    <x v="3"/>
    <s v="General"/>
    <x v="0"/>
    <n v="3.7"/>
    <s v="Yes"/>
    <n v="61"/>
    <x v="242"/>
    <x v="1"/>
    <n v="9"/>
    <n v="1"/>
    <n v="10483.91"/>
    <s v="Supplies"/>
    <n v="6046.69"/>
    <n v="4.0999999999999996"/>
    <x v="16"/>
    <x v="1"/>
    <x v="5"/>
    <n v="6046.69"/>
    <n v="4437.22"/>
    <n v="0.57699999999999996"/>
    <n v="1"/>
  </r>
  <r>
    <x v="3614"/>
    <d v="2025-06-15T00:00:00"/>
    <d v="2025-06-20T02:24:00"/>
    <x v="2"/>
    <s v="0-17"/>
    <s v="Male"/>
    <x v="2"/>
    <s v="Respiratory"/>
    <x v="0"/>
    <n v="5.0999999999999996"/>
    <s v="Yes"/>
    <n v="6"/>
    <x v="660"/>
    <x v="0"/>
    <n v="14.3"/>
    <n v="2.2999999999999998"/>
    <n v="7240.13"/>
    <s v="Supplies"/>
    <n v="3650.99"/>
    <n v="3.4"/>
    <x v="4"/>
    <x v="1"/>
    <x v="6"/>
    <n v="3650.99"/>
    <n v="3589.14"/>
    <n v="0.504"/>
    <n v="1"/>
  </r>
  <r>
    <x v="3615"/>
    <d v="2026-07-11T00:00:00"/>
    <d v="2026-07-13T19:12:00"/>
    <x v="0"/>
    <s v="18-35"/>
    <s v="Female"/>
    <x v="1"/>
    <s v="Cardiac"/>
    <x v="0"/>
    <n v="2.8"/>
    <s v="Yes"/>
    <n v="66"/>
    <x v="620"/>
    <x v="1"/>
    <n v="11.1"/>
    <n v="3.1"/>
    <n v="10790.34"/>
    <s v="Supplies"/>
    <n v="5368.09"/>
    <n v="3.1"/>
    <x v="1"/>
    <x v="0"/>
    <x v="5"/>
    <n v="5368.09"/>
    <n v="5422.25"/>
    <n v="0.497"/>
    <n v="1"/>
  </r>
  <r>
    <x v="3616"/>
    <d v="2026-12-02T00:00:00"/>
    <d v="2026-12-03T07:12:00"/>
    <x v="2"/>
    <s v="56+"/>
    <s v="Male"/>
    <x v="1"/>
    <s v="Digestive"/>
    <x v="1"/>
    <n v="1.3"/>
    <s v="No"/>
    <n v="46"/>
    <x v="642"/>
    <x v="1"/>
    <n v="8.8000000000000007"/>
    <n v="0.8"/>
    <n v="3779.32"/>
    <s v="Labor"/>
    <n v="2127.14"/>
    <n v="3.5"/>
    <x v="2"/>
    <x v="0"/>
    <x v="2"/>
    <n v="2127.14"/>
    <n v="1652.18"/>
    <n v="0.56299999999999994"/>
    <n v="0"/>
  </r>
  <r>
    <x v="3617"/>
    <d v="2026-09-30T00:00:00"/>
    <d v="2026-10-02T14:24:00"/>
    <x v="6"/>
    <s v="56+"/>
    <s v="Other"/>
    <x v="0"/>
    <s v="Respiratory"/>
    <x v="1"/>
    <n v="2.6"/>
    <s v="Yes"/>
    <n v="51"/>
    <x v="674"/>
    <x v="2"/>
    <n v="10"/>
    <n v="2"/>
    <n v="3966.74"/>
    <s v="Supplies"/>
    <n v="2315.29"/>
    <n v="3.9"/>
    <x v="19"/>
    <x v="0"/>
    <x v="2"/>
    <n v="2315.29"/>
    <n v="1651.45"/>
    <n v="0.58399999999999996"/>
    <n v="1"/>
  </r>
  <r>
    <x v="3618"/>
    <d v="2025-02-14T00:00:00"/>
    <d v="2025-02-16T09:36:00"/>
    <x v="4"/>
    <s v="18-35"/>
    <s v="Female"/>
    <x v="2"/>
    <s v="Respiratory"/>
    <x v="2"/>
    <n v="2.4"/>
    <s v="No"/>
    <n v="53"/>
    <x v="551"/>
    <x v="0"/>
    <n v="8"/>
    <n v="0"/>
    <n v="10687.59"/>
    <s v="Labor"/>
    <n v="7575.3"/>
    <n v="4.5999999999999996"/>
    <x v="13"/>
    <x v="1"/>
    <x v="5"/>
    <n v="7575.3"/>
    <n v="3112.29"/>
    <n v="0.70899999999999996"/>
    <n v="0"/>
  </r>
  <r>
    <x v="3619"/>
    <d v="2025-12-04T00:00:00"/>
    <d v="2025-12-09T14:24:00"/>
    <x v="3"/>
    <s v="56+"/>
    <s v="Female"/>
    <x v="2"/>
    <s v="General"/>
    <x v="0"/>
    <n v="5.6"/>
    <s v="Yes"/>
    <n v="70"/>
    <x v="375"/>
    <x v="2"/>
    <n v="9.6999999999999993"/>
    <n v="1.7"/>
    <n v="11181.16"/>
    <s v="Equipment"/>
    <n v="5812.77"/>
    <n v="3.4"/>
    <x v="7"/>
    <x v="1"/>
    <x v="2"/>
    <n v="5812.77"/>
    <n v="5368.39"/>
    <n v="0.52"/>
    <n v="1"/>
  </r>
  <r>
    <x v="3620"/>
    <d v="2025-11-13T00:00:00"/>
    <d v="2025-11-14T04:48:00"/>
    <x v="3"/>
    <s v="36-55"/>
    <s v="Male"/>
    <x v="0"/>
    <s v="Cardiac"/>
    <x v="0"/>
    <n v="1.2"/>
    <s v="No"/>
    <n v="74"/>
    <x v="391"/>
    <x v="2"/>
    <n v="9.9"/>
    <n v="1.9"/>
    <n v="9771.7900000000009"/>
    <s v="Labor"/>
    <n v="5952.37"/>
    <n v="3.3"/>
    <x v="6"/>
    <x v="1"/>
    <x v="3"/>
    <n v="5952.37"/>
    <n v="3819.42"/>
    <n v="0.60899999999999999"/>
    <n v="0"/>
  </r>
  <r>
    <x v="3621"/>
    <d v="2025-04-04T00:00:00"/>
    <d v="2025-04-07T12:00:00"/>
    <x v="2"/>
    <s v="0-17"/>
    <s v="Male"/>
    <x v="0"/>
    <s v="Cardiac"/>
    <x v="0"/>
    <n v="3.5"/>
    <s v="Yes"/>
    <n v="96"/>
    <x v="597"/>
    <x v="1"/>
    <n v="8.6"/>
    <n v="0.6"/>
    <n v="5731.66"/>
    <s v="Supplies"/>
    <n v="3574.01"/>
    <n v="2.9"/>
    <x v="10"/>
    <x v="1"/>
    <x v="5"/>
    <n v="3574.01"/>
    <n v="2157.65"/>
    <n v="0.624"/>
    <n v="1"/>
  </r>
  <r>
    <x v="3622"/>
    <d v="2026-02-08T00:00:00"/>
    <d v="2026-02-09T00:00:00"/>
    <x v="1"/>
    <s v="36-55"/>
    <s v="Male"/>
    <x v="2"/>
    <s v="Infection"/>
    <x v="0"/>
    <n v="1"/>
    <s v="No"/>
    <n v="107"/>
    <x v="333"/>
    <x v="2"/>
    <n v="8.8000000000000007"/>
    <n v="0.8"/>
    <n v="1572.51"/>
    <s v="Labor"/>
    <n v="946.04"/>
    <n v="3.8"/>
    <x v="5"/>
    <x v="0"/>
    <x v="4"/>
    <n v="946.04"/>
    <n v="626.47"/>
    <n v="0.60199999999999998"/>
    <n v="0"/>
  </r>
  <r>
    <x v="3623"/>
    <d v="2025-11-19T00:00:00"/>
    <d v="2025-11-26T00:00:00"/>
    <x v="2"/>
    <s v="56+"/>
    <s v="Male"/>
    <x v="0"/>
    <s v="Cardiac"/>
    <x v="1"/>
    <n v="7"/>
    <s v="Yes"/>
    <n v="31"/>
    <x v="294"/>
    <x v="0"/>
    <n v="8.5"/>
    <n v="0.5"/>
    <n v="6979.57"/>
    <s v="Labor"/>
    <n v="4225.8900000000003"/>
    <n v="4.4000000000000004"/>
    <x v="6"/>
    <x v="1"/>
    <x v="1"/>
    <n v="4225.8900000000003"/>
    <n v="2753.68"/>
    <n v="0.60499999999999998"/>
    <n v="1"/>
  </r>
  <r>
    <x v="3624"/>
    <d v="2025-06-09T00:00:00"/>
    <d v="2025-06-14T00:00:00"/>
    <x v="0"/>
    <s v="18-35"/>
    <s v="Female"/>
    <x v="0"/>
    <s v="Neurological"/>
    <x v="1"/>
    <n v="5"/>
    <s v="Yes"/>
    <n v="92"/>
    <x v="507"/>
    <x v="1"/>
    <n v="10"/>
    <n v="0"/>
    <n v="12003.37"/>
    <s v="Supplies"/>
    <n v="6004.81"/>
    <n v="4"/>
    <x v="4"/>
    <x v="1"/>
    <x v="4"/>
    <n v="6004.81"/>
    <n v="5998.56"/>
    <n v="0.5"/>
    <n v="1"/>
  </r>
  <r>
    <x v="3625"/>
    <d v="2026-10-31T00:00:00"/>
    <d v="2026-11-03T00:00:00"/>
    <x v="7"/>
    <s v="56+"/>
    <s v="Male"/>
    <x v="0"/>
    <s v="Digestive"/>
    <x v="0"/>
    <n v="3"/>
    <s v="No"/>
    <n v="70"/>
    <x v="538"/>
    <x v="2"/>
    <n v="10.3"/>
    <n v="2.2999999999999998"/>
    <n v="12906.58"/>
    <s v="Supplies"/>
    <n v="7909.47"/>
    <n v="3.2"/>
    <x v="0"/>
    <x v="0"/>
    <x v="5"/>
    <n v="7909.47"/>
    <n v="4997.1099999999997"/>
    <n v="0.61299999999999999"/>
    <n v="0"/>
  </r>
  <r>
    <x v="3626"/>
    <d v="2026-05-23T00:00:00"/>
    <d v="2026-05-24T19:12:00"/>
    <x v="1"/>
    <s v="18-35"/>
    <s v="Male"/>
    <x v="1"/>
    <s v="Digestive"/>
    <x v="1"/>
    <n v="1.8"/>
    <s v="Yes"/>
    <n v="38"/>
    <x v="556"/>
    <x v="1"/>
    <n v="12.6"/>
    <n v="0.6"/>
    <n v="2513.9299999999998"/>
    <s v="Labor"/>
    <n v="1445.67"/>
    <n v="4.2"/>
    <x v="11"/>
    <x v="0"/>
    <x v="6"/>
    <n v="1445.67"/>
    <n v="1068.26"/>
    <n v="0.57499999999999996"/>
    <n v="1"/>
  </r>
  <r>
    <x v="3627"/>
    <d v="2026-06-13T00:00:00"/>
    <d v="2026-06-13T02:24:00"/>
    <x v="1"/>
    <s v="0-17"/>
    <s v="Female"/>
    <x v="1"/>
    <s v="Infection"/>
    <x v="1"/>
    <n v="0.1"/>
    <s v="No"/>
    <n v="50"/>
    <x v="712"/>
    <x v="2"/>
    <n v="9"/>
    <n v="1"/>
    <n v="1425.87"/>
    <s v="Supplies"/>
    <n v="873.66"/>
    <n v="3.8"/>
    <x v="17"/>
    <x v="0"/>
    <x v="5"/>
    <n v="873.66"/>
    <n v="552.21"/>
    <n v="0.61299999999999999"/>
    <n v="0"/>
  </r>
  <r>
    <x v="3628"/>
    <d v="2026-08-07T00:00:00"/>
    <d v="2026-08-15T14:24:00"/>
    <x v="5"/>
    <s v="18-35"/>
    <s v="Male"/>
    <x v="2"/>
    <s v="Neurological"/>
    <x v="2"/>
    <n v="8.6"/>
    <s v="Yes"/>
    <n v="35"/>
    <x v="324"/>
    <x v="0"/>
    <n v="9.1999999999999993"/>
    <n v="1.2"/>
    <n v="28722.92"/>
    <s v="Labor"/>
    <n v="23071.67"/>
    <n v="3.5"/>
    <x v="21"/>
    <x v="0"/>
    <x v="5"/>
    <n v="23071.67"/>
    <n v="5651.25"/>
    <n v="0.80300000000000005"/>
    <n v="1"/>
  </r>
  <r>
    <x v="3629"/>
    <d v="2026-04-15T00:00:00"/>
    <d v="2026-04-19T07:12:00"/>
    <x v="2"/>
    <s v="56+"/>
    <s v="Male"/>
    <x v="0"/>
    <s v="General"/>
    <x v="0"/>
    <n v="4.3"/>
    <s v="Yes"/>
    <n v="33"/>
    <x v="246"/>
    <x v="1"/>
    <n v="9.5"/>
    <n v="1.5"/>
    <n v="6336.68"/>
    <s v="Equipment"/>
    <n v="3640.12"/>
    <n v="4.5"/>
    <x v="12"/>
    <x v="0"/>
    <x v="2"/>
    <n v="3640.12"/>
    <n v="2696.56"/>
    <n v="0.57399999999999995"/>
    <n v="1"/>
  </r>
  <r>
    <x v="3630"/>
    <d v="2026-10-06T00:00:00"/>
    <d v="2026-10-07T16:48:00"/>
    <x v="1"/>
    <s v="36-55"/>
    <s v="Male"/>
    <x v="3"/>
    <s v="Infection"/>
    <x v="0"/>
    <n v="1.7"/>
    <s v="Yes"/>
    <n v="109"/>
    <x v="107"/>
    <x v="0"/>
    <n v="8.4"/>
    <n v="0.4"/>
    <n v="1888.28"/>
    <s v="Supplies"/>
    <n v="1056.1199999999999"/>
    <n v="3.2"/>
    <x v="0"/>
    <x v="0"/>
    <x v="1"/>
    <n v="1056.1199999999999"/>
    <n v="832.16"/>
    <n v="0.55900000000000005"/>
    <n v="1"/>
  </r>
  <r>
    <x v="3631"/>
    <d v="2026-09-23T00:00:00"/>
    <d v="2026-09-26T00:00:00"/>
    <x v="6"/>
    <s v="56+"/>
    <s v="Female"/>
    <x v="0"/>
    <s v="General"/>
    <x v="0"/>
    <n v="3"/>
    <s v="No"/>
    <n v="46"/>
    <x v="143"/>
    <x v="0"/>
    <n v="12.4"/>
    <n v="0.4"/>
    <n v="4199.03"/>
    <s v="Labor"/>
    <n v="2426.33"/>
    <n v="3.6"/>
    <x v="19"/>
    <x v="0"/>
    <x v="2"/>
    <n v="2426.33"/>
    <n v="1772.7"/>
    <n v="0.57799999999999996"/>
    <n v="0"/>
  </r>
  <r>
    <x v="3632"/>
    <d v="2026-08-05T00:00:00"/>
    <d v="2026-08-10T07:12:00"/>
    <x v="0"/>
    <s v="36-55"/>
    <s v="Female"/>
    <x v="0"/>
    <s v="Infection"/>
    <x v="0"/>
    <n v="5.3"/>
    <s v="Yes"/>
    <n v="101"/>
    <x v="430"/>
    <x v="1"/>
    <n v="11.5"/>
    <n v="1.5"/>
    <n v="9831.07"/>
    <s v="Labor"/>
    <n v="6206.42"/>
    <n v="3.5"/>
    <x v="21"/>
    <x v="0"/>
    <x v="2"/>
    <n v="6206.42"/>
    <n v="3624.65"/>
    <n v="0.63100000000000001"/>
    <n v="1"/>
  </r>
  <r>
    <x v="3633"/>
    <d v="2026-05-16T00:00:00"/>
    <d v="2026-05-19T07:12:00"/>
    <x v="4"/>
    <s v="36-55"/>
    <s v="Female"/>
    <x v="0"/>
    <s v="Digestive"/>
    <x v="0"/>
    <n v="3.3"/>
    <s v="No"/>
    <n v="88"/>
    <x v="30"/>
    <x v="1"/>
    <n v="12.4"/>
    <n v="0.4"/>
    <n v="15205.09"/>
    <s v="Labor"/>
    <n v="10429.9"/>
    <n v="3.6"/>
    <x v="11"/>
    <x v="0"/>
    <x v="5"/>
    <n v="10429.9"/>
    <n v="4775.1899999999996"/>
    <n v="0.68600000000000005"/>
    <n v="0"/>
  </r>
  <r>
    <x v="3634"/>
    <d v="2026-08-31T00:00:00"/>
    <d v="2026-09-01T04:48:00"/>
    <x v="1"/>
    <s v="56+"/>
    <s v="Male"/>
    <x v="0"/>
    <s v="General"/>
    <x v="1"/>
    <n v="1.2"/>
    <s v="Yes"/>
    <n v="46"/>
    <x v="148"/>
    <x v="2"/>
    <n v="8.4"/>
    <n v="0.4"/>
    <n v="2385.84"/>
    <s v="Labor"/>
    <n v="1459.53"/>
    <n v="3.9"/>
    <x v="21"/>
    <x v="0"/>
    <x v="4"/>
    <n v="1459.53"/>
    <n v="926.31"/>
    <n v="0.61199999999999999"/>
    <n v="1"/>
  </r>
  <r>
    <x v="3635"/>
    <d v="2026-05-18T00:00:00"/>
    <d v="2026-05-20T00:00:00"/>
    <x v="7"/>
    <s v="36-55"/>
    <s v="Male"/>
    <x v="0"/>
    <s v="Neurological"/>
    <x v="0"/>
    <n v="2"/>
    <s v="No"/>
    <n v="86"/>
    <x v="700"/>
    <x v="2"/>
    <n v="11.4"/>
    <n v="1.4"/>
    <n v="10291.719999999999"/>
    <s v="Supplies"/>
    <n v="6272.11"/>
    <n v="3"/>
    <x v="11"/>
    <x v="0"/>
    <x v="4"/>
    <n v="6272.11"/>
    <n v="4019.61"/>
    <n v="0.60899999999999999"/>
    <n v="0"/>
  </r>
  <r>
    <x v="3636"/>
    <d v="2025-03-26T00:00:00"/>
    <d v="2025-03-28T04:48:00"/>
    <x v="4"/>
    <s v="56+"/>
    <s v="Female"/>
    <x v="0"/>
    <s v="Injury"/>
    <x v="1"/>
    <n v="2.2000000000000002"/>
    <s v="No"/>
    <n v="85"/>
    <x v="670"/>
    <x v="0"/>
    <n v="8"/>
    <n v="0"/>
    <n v="13806.63"/>
    <s v="Labor"/>
    <n v="9525.9500000000007"/>
    <n v="4.2"/>
    <x v="23"/>
    <x v="1"/>
    <x v="2"/>
    <n v="9525.9500000000007"/>
    <n v="4280.68"/>
    <n v="0.69"/>
    <n v="0"/>
  </r>
  <r>
    <x v="3637"/>
    <d v="2025-08-20T00:00:00"/>
    <d v="2025-08-20T19:12:00"/>
    <x v="1"/>
    <s v="0-17"/>
    <s v="Female"/>
    <x v="0"/>
    <s v="Digestive"/>
    <x v="1"/>
    <n v="0.8"/>
    <s v="Yes"/>
    <n v="52"/>
    <x v="625"/>
    <x v="1"/>
    <n v="11.1"/>
    <n v="1.1000000000000001"/>
    <n v="2247.9499999999998"/>
    <s v="Labor"/>
    <n v="1274.3"/>
    <n v="2.8"/>
    <x v="14"/>
    <x v="1"/>
    <x v="1"/>
    <n v="1274.3"/>
    <n v="973.65"/>
    <n v="0.56699999999999995"/>
    <n v="1"/>
  </r>
  <r>
    <x v="3638"/>
    <d v="2025-04-27T00:00:00"/>
    <d v="2025-04-27T21:36:00"/>
    <x v="1"/>
    <s v="36-55"/>
    <s v="Female"/>
    <x v="2"/>
    <s v="Injury"/>
    <x v="0"/>
    <n v="0.9"/>
    <s v="Yes"/>
    <n v="86"/>
    <x v="326"/>
    <x v="1"/>
    <n v="13.7"/>
    <n v="1.7"/>
    <n v="1802.12"/>
    <s v="Labor"/>
    <n v="888.4"/>
    <n v="3.5"/>
    <x v="10"/>
    <x v="1"/>
    <x v="4"/>
    <n v="888.4"/>
    <n v="913.72"/>
    <n v="0.49299999999999999"/>
    <n v="1"/>
  </r>
  <r>
    <x v="3639"/>
    <d v="2026-06-01T00:00:00"/>
    <d v="2026-06-08T14:24:00"/>
    <x v="5"/>
    <s v="36-55"/>
    <s v="Female"/>
    <x v="0"/>
    <s v="Respiratory"/>
    <x v="0"/>
    <n v="7.6"/>
    <s v="No"/>
    <n v="59"/>
    <x v="62"/>
    <x v="1"/>
    <n v="10.4"/>
    <n v="2.4"/>
    <n v="30150.51"/>
    <s v="Supplies"/>
    <n v="19616.73"/>
    <n v="3.2"/>
    <x v="17"/>
    <x v="0"/>
    <x v="0"/>
    <n v="19616.73"/>
    <n v="10533.78"/>
    <n v="0.65100000000000002"/>
    <n v="0"/>
  </r>
  <r>
    <x v="3640"/>
    <d v="2025-04-03T00:00:00"/>
    <d v="2025-04-11T12:00:00"/>
    <x v="0"/>
    <s v="56+"/>
    <s v="Male"/>
    <x v="2"/>
    <s v="General"/>
    <x v="1"/>
    <n v="8.5"/>
    <s v="Yes"/>
    <n v="67"/>
    <x v="310"/>
    <x v="1"/>
    <n v="10.199999999999999"/>
    <n v="2.2000000000000002"/>
    <n v="14382.33"/>
    <s v="Supplies"/>
    <n v="7045.92"/>
    <n v="3.6"/>
    <x v="10"/>
    <x v="1"/>
    <x v="3"/>
    <n v="7045.92"/>
    <n v="7336.41"/>
    <n v="0.49"/>
    <n v="1"/>
  </r>
  <r>
    <x v="3641"/>
    <d v="2025-11-29T00:00:00"/>
    <d v="2025-12-05T00:00:00"/>
    <x v="7"/>
    <s v="18-35"/>
    <s v="Female"/>
    <x v="2"/>
    <s v="Injury"/>
    <x v="1"/>
    <n v="6"/>
    <s v="Yes"/>
    <n v="87"/>
    <x v="426"/>
    <x v="1"/>
    <n v="10"/>
    <n v="0"/>
    <n v="12056.25"/>
    <s v="Supplies"/>
    <n v="8677.64"/>
    <n v="4.2"/>
    <x v="6"/>
    <x v="1"/>
    <x v="5"/>
    <n v="8677.64"/>
    <n v="3378.61"/>
    <n v="0.72"/>
    <n v="1"/>
  </r>
  <r>
    <x v="3642"/>
    <d v="2026-12-28T00:00:00"/>
    <d v="2026-12-29T07:12:00"/>
    <x v="1"/>
    <s v="36-55"/>
    <s v="Female"/>
    <x v="0"/>
    <s v="Digestive"/>
    <x v="2"/>
    <n v="1.3"/>
    <s v="Yes"/>
    <n v="91"/>
    <x v="256"/>
    <x v="0"/>
    <n v="12"/>
    <n v="0"/>
    <n v="2358.83"/>
    <s v="Equipment"/>
    <n v="1550.02"/>
    <n v="4.3"/>
    <x v="2"/>
    <x v="0"/>
    <x v="0"/>
    <n v="1550.02"/>
    <n v="808.81"/>
    <n v="0.65700000000000003"/>
    <n v="1"/>
  </r>
  <r>
    <x v="3643"/>
    <d v="2026-11-17T00:00:00"/>
    <d v="2026-11-19T04:48:00"/>
    <x v="1"/>
    <s v="36-55"/>
    <s v="Female"/>
    <x v="1"/>
    <s v="Respiratory"/>
    <x v="1"/>
    <n v="2.2000000000000002"/>
    <s v="Yes"/>
    <n v="118"/>
    <x v="51"/>
    <x v="1"/>
    <n v="8.4"/>
    <n v="0.4"/>
    <n v="2700.33"/>
    <s v="Labor"/>
    <n v="1733.83"/>
    <n v="4.0999999999999996"/>
    <x v="18"/>
    <x v="0"/>
    <x v="0"/>
    <n v="1733.83"/>
    <n v="966.5"/>
    <n v="0.64200000000000002"/>
    <n v="1"/>
  </r>
  <r>
    <x v="3644"/>
    <d v="2025-10-22T00:00:00"/>
    <d v="2025-10-25T07:12:00"/>
    <x v="7"/>
    <s v="18-35"/>
    <s v="Female"/>
    <x v="2"/>
    <s v="Injury"/>
    <x v="1"/>
    <n v="3.3"/>
    <s v="Yes"/>
    <n v="45"/>
    <x v="397"/>
    <x v="0"/>
    <n v="10.7"/>
    <n v="0.7"/>
    <n v="13274.49"/>
    <s v="Labor"/>
    <n v="8057.84"/>
    <n v="3.4"/>
    <x v="8"/>
    <x v="1"/>
    <x v="2"/>
    <n v="8057.84"/>
    <n v="5216.6499999999996"/>
    <n v="0.60699999999999998"/>
    <n v="1"/>
  </r>
  <r>
    <x v="3645"/>
    <d v="2026-04-30T00:00:00"/>
    <d v="2026-05-06T04:48:00"/>
    <x v="4"/>
    <s v="0-17"/>
    <s v="Male"/>
    <x v="0"/>
    <s v="Respiratory"/>
    <x v="1"/>
    <n v="6.2"/>
    <s v="Yes"/>
    <n v="67"/>
    <x v="212"/>
    <x v="2"/>
    <n v="8"/>
    <n v="0"/>
    <n v="19804.96"/>
    <s v="Equipment"/>
    <n v="14231.86"/>
    <n v="3.3"/>
    <x v="12"/>
    <x v="0"/>
    <x v="2"/>
    <n v="14231.86"/>
    <n v="5573.1"/>
    <n v="0.71899999999999997"/>
    <n v="1"/>
  </r>
  <r>
    <x v="3646"/>
    <d v="2025-04-21T00:00:00"/>
    <d v="2025-04-22T12:00:00"/>
    <x v="6"/>
    <s v="18-35"/>
    <s v="Female"/>
    <x v="0"/>
    <s v="Digestive"/>
    <x v="0"/>
    <n v="1.5"/>
    <s v="Yes"/>
    <n v="50"/>
    <x v="640"/>
    <x v="1"/>
    <n v="10.1"/>
    <n v="2.1"/>
    <n v="3756.39"/>
    <s v="Labor"/>
    <n v="2343.4899999999998"/>
    <n v="3.5"/>
    <x v="10"/>
    <x v="1"/>
    <x v="4"/>
    <n v="2343.4899999999998"/>
    <n v="1412.9"/>
    <n v="0.624"/>
    <n v="1"/>
  </r>
  <r>
    <x v="3647"/>
    <d v="2025-08-17T00:00:00"/>
    <d v="2025-08-19T16:48:00"/>
    <x v="2"/>
    <s v="56+"/>
    <s v="Female"/>
    <x v="1"/>
    <s v="Respiratory"/>
    <x v="1"/>
    <n v="2.7"/>
    <s v="Yes"/>
    <n v="31"/>
    <x v="602"/>
    <x v="1"/>
    <n v="8.8000000000000007"/>
    <n v="0.8"/>
    <n v="5638.88"/>
    <s v="Supplies"/>
    <n v="2834.94"/>
    <n v="4.4000000000000004"/>
    <x v="14"/>
    <x v="1"/>
    <x v="6"/>
    <n v="2834.94"/>
    <n v="2803.94"/>
    <n v="0.503"/>
    <n v="1"/>
  </r>
  <r>
    <x v="3648"/>
    <d v="2025-10-07T00:00:00"/>
    <d v="2025-10-11T19:12:00"/>
    <x v="5"/>
    <s v="56+"/>
    <s v="Male"/>
    <x v="1"/>
    <s v="Digestive"/>
    <x v="2"/>
    <n v="4.8"/>
    <s v="No"/>
    <n v="28"/>
    <x v="359"/>
    <x v="2"/>
    <n v="13.9"/>
    <n v="1.9"/>
    <n v="23379.78"/>
    <s v="Labor"/>
    <n v="15730.52"/>
    <n v="3.7"/>
    <x v="8"/>
    <x v="1"/>
    <x v="0"/>
    <n v="15730.52"/>
    <n v="7649.26"/>
    <n v="0.67300000000000004"/>
    <n v="0"/>
  </r>
  <r>
    <x v="3649"/>
    <d v="2026-02-08T00:00:00"/>
    <d v="2026-02-08T12:00:00"/>
    <x v="6"/>
    <s v="18-35"/>
    <s v="Male"/>
    <x v="2"/>
    <s v="Cardiac"/>
    <x v="0"/>
    <n v="0.5"/>
    <s v="No"/>
    <n v="50"/>
    <x v="333"/>
    <x v="0"/>
    <n v="13.3"/>
    <n v="1.3"/>
    <n v="2752.43"/>
    <s v="Supplies"/>
    <n v="1657.65"/>
    <n v="2.8"/>
    <x v="5"/>
    <x v="0"/>
    <x v="4"/>
    <n v="1657.65"/>
    <n v="1094.78"/>
    <n v="0.60199999999999998"/>
    <n v="0"/>
  </r>
  <r>
    <x v="3650"/>
    <d v="2026-02-22T00:00:00"/>
    <d v="2026-02-22T07:12:00"/>
    <x v="1"/>
    <s v="56+"/>
    <s v="Female"/>
    <x v="0"/>
    <s v="Digestive"/>
    <x v="0"/>
    <n v="0.3"/>
    <s v="No"/>
    <n v="54"/>
    <x v="183"/>
    <x v="1"/>
    <n v="10.6"/>
    <n v="0.6"/>
    <n v="1110.28"/>
    <s v="Labor"/>
    <n v="611.38"/>
    <n v="3.9"/>
    <x v="5"/>
    <x v="0"/>
    <x v="4"/>
    <n v="611.38"/>
    <n v="498.9"/>
    <n v="0.55100000000000005"/>
    <n v="0"/>
  </r>
  <r>
    <x v="3651"/>
    <d v="2025-07-28T00:00:00"/>
    <d v="2025-07-29T02:24:00"/>
    <x v="3"/>
    <s v="0-17"/>
    <s v="Male"/>
    <x v="2"/>
    <s v="Respiratory"/>
    <x v="1"/>
    <n v="1.1000000000000001"/>
    <s v="Yes"/>
    <n v="38"/>
    <x v="94"/>
    <x v="2"/>
    <n v="8"/>
    <n v="0"/>
    <n v="5575.7"/>
    <s v="Supplies"/>
    <n v="3108.82"/>
    <n v="4.5"/>
    <x v="20"/>
    <x v="1"/>
    <x v="4"/>
    <n v="3108.82"/>
    <n v="2466.88"/>
    <n v="0.55800000000000005"/>
    <n v="1"/>
  </r>
  <r>
    <x v="3652"/>
    <d v="2025-12-30T00:00:00"/>
    <d v="2026-01-06T07:12:00"/>
    <x v="5"/>
    <s v="36-55"/>
    <s v="Female"/>
    <x v="2"/>
    <s v="General"/>
    <x v="2"/>
    <n v="7.3"/>
    <s v="Yes"/>
    <n v="44"/>
    <x v="249"/>
    <x v="1"/>
    <n v="8"/>
    <n v="0"/>
    <n v="27726.65"/>
    <s v="Supplies"/>
    <n v="21333.360000000001"/>
    <n v="3.9"/>
    <x v="7"/>
    <x v="1"/>
    <x v="0"/>
    <n v="21333.360000000001"/>
    <n v="6393.29"/>
    <n v="0.76900000000000002"/>
    <n v="1"/>
  </r>
  <r>
    <x v="3653"/>
    <d v="2026-09-16T00:00:00"/>
    <d v="2026-09-26T00:00:00"/>
    <x v="4"/>
    <s v="56+"/>
    <s v="Male"/>
    <x v="1"/>
    <s v="Digestive"/>
    <x v="0"/>
    <n v="10"/>
    <s v="Yes"/>
    <n v="86"/>
    <x v="193"/>
    <x v="0"/>
    <n v="12.2"/>
    <n v="2.2000000000000002"/>
    <n v="19191.939999999999"/>
    <s v="Labor"/>
    <n v="11712.87"/>
    <n v="3"/>
    <x v="19"/>
    <x v="0"/>
    <x v="1"/>
    <n v="11712.87"/>
    <n v="7479.07"/>
    <n v="0.61"/>
    <n v="1"/>
  </r>
  <r>
    <x v="3654"/>
    <d v="2026-04-23T00:00:00"/>
    <d v="2026-04-25T04:48:00"/>
    <x v="1"/>
    <s v="56+"/>
    <s v="Female"/>
    <x v="2"/>
    <s v="Digestive"/>
    <x v="1"/>
    <n v="2.2000000000000002"/>
    <s v="No"/>
    <n v="76"/>
    <x v="323"/>
    <x v="0"/>
    <n v="9"/>
    <n v="1"/>
    <n v="2345.0700000000002"/>
    <s v="Supplies"/>
    <n v="1709.31"/>
    <n v="3.3"/>
    <x v="12"/>
    <x v="0"/>
    <x v="2"/>
    <n v="1709.31"/>
    <n v="635.76"/>
    <n v="0.72899999999999998"/>
    <n v="0"/>
  </r>
  <r>
    <x v="3655"/>
    <d v="2026-11-22T00:00:00"/>
    <d v="2026-11-26T00:00:00"/>
    <x v="2"/>
    <s v="18-35"/>
    <s v="Male"/>
    <x v="0"/>
    <s v="General"/>
    <x v="1"/>
    <n v="4"/>
    <s v="No"/>
    <n v="26"/>
    <x v="296"/>
    <x v="1"/>
    <n v="9.1"/>
    <n v="1.1000000000000001"/>
    <n v="7347.81"/>
    <s v="Labor"/>
    <n v="5038.07"/>
    <n v="3.5"/>
    <x v="18"/>
    <x v="0"/>
    <x v="6"/>
    <n v="5038.07"/>
    <n v="2309.7399999999998"/>
    <n v="0.68600000000000005"/>
    <n v="0"/>
  </r>
  <r>
    <x v="3656"/>
    <d v="2026-07-26T00:00:00"/>
    <d v="2026-07-28T12:00:00"/>
    <x v="0"/>
    <s v="56+"/>
    <s v="Male"/>
    <x v="0"/>
    <s v="Neurological"/>
    <x v="1"/>
    <n v="2.5"/>
    <s v="No"/>
    <n v="61"/>
    <x v="407"/>
    <x v="1"/>
    <n v="8.6999999999999993"/>
    <n v="0.7"/>
    <n v="4718.5200000000004"/>
    <s v="Labor"/>
    <n v="2912.23"/>
    <n v="3.5"/>
    <x v="1"/>
    <x v="0"/>
    <x v="6"/>
    <n v="2912.23"/>
    <n v="1806.29"/>
    <n v="0.61699999999999999"/>
    <n v="0"/>
  </r>
  <r>
    <x v="3657"/>
    <d v="2026-12-25T00:00:00"/>
    <d v="2026-12-28T00:00:00"/>
    <x v="5"/>
    <s v="36-55"/>
    <s v="Female"/>
    <x v="0"/>
    <s v="Neurological"/>
    <x v="1"/>
    <n v="3"/>
    <s v="Yes"/>
    <n v="55"/>
    <x v="240"/>
    <x v="1"/>
    <n v="8.9"/>
    <n v="0.9"/>
    <n v="17688.009999999998"/>
    <s v="Labor"/>
    <n v="14061.55"/>
    <n v="3.9"/>
    <x v="2"/>
    <x v="0"/>
    <x v="5"/>
    <n v="14061.55"/>
    <n v="3626.46"/>
    <n v="0.79500000000000004"/>
    <n v="1"/>
  </r>
  <r>
    <x v="3658"/>
    <d v="2026-02-21T00:00:00"/>
    <d v="2026-02-22T02:24:00"/>
    <x v="1"/>
    <s v="56+"/>
    <s v="Female"/>
    <x v="2"/>
    <s v="Respiratory"/>
    <x v="2"/>
    <n v="1.1000000000000001"/>
    <s v="No"/>
    <n v="100"/>
    <x v="247"/>
    <x v="2"/>
    <n v="8.4"/>
    <n v="0.4"/>
    <n v="2784.92"/>
    <s v="Labor"/>
    <n v="1646.42"/>
    <n v="3.8"/>
    <x v="5"/>
    <x v="0"/>
    <x v="6"/>
    <n v="1646.42"/>
    <n v="1138.5"/>
    <n v="0.59099999999999997"/>
    <n v="0"/>
  </r>
  <r>
    <x v="3659"/>
    <d v="2026-08-04T00:00:00"/>
    <d v="2026-08-06T12:00:00"/>
    <x v="0"/>
    <s v="36-55"/>
    <s v="Male"/>
    <x v="0"/>
    <s v="Neurological"/>
    <x v="0"/>
    <n v="2.5"/>
    <s v="Yes"/>
    <n v="87"/>
    <x v="435"/>
    <x v="0"/>
    <n v="10.5"/>
    <n v="2.5"/>
    <n v="11051.39"/>
    <s v="Supplies"/>
    <n v="6686.64"/>
    <n v="3"/>
    <x v="21"/>
    <x v="0"/>
    <x v="0"/>
    <n v="6686.64"/>
    <n v="4364.75"/>
    <n v="0.60499999999999998"/>
    <n v="1"/>
  </r>
  <r>
    <x v="3660"/>
    <d v="2026-01-29T00:00:00"/>
    <d v="2026-01-30T07:12:00"/>
    <x v="4"/>
    <s v="56+"/>
    <s v="Male"/>
    <x v="2"/>
    <s v="Injury"/>
    <x v="0"/>
    <n v="1.3"/>
    <s v="Yes"/>
    <n v="70"/>
    <x v="151"/>
    <x v="1"/>
    <n v="8.3000000000000007"/>
    <n v="0.3"/>
    <n v="12184.34"/>
    <s v="Equipment"/>
    <n v="9487.75"/>
    <n v="3.6"/>
    <x v="9"/>
    <x v="0"/>
    <x v="3"/>
    <n v="9487.75"/>
    <n v="2696.59"/>
    <n v="0.77900000000000003"/>
    <n v="1"/>
  </r>
  <r>
    <x v="3661"/>
    <d v="2025-10-31T00:00:00"/>
    <d v="2025-10-31T19:12:00"/>
    <x v="6"/>
    <s v="0-17"/>
    <s v="Female"/>
    <x v="1"/>
    <s v="Neurological"/>
    <x v="0"/>
    <n v="0.8"/>
    <s v="Yes"/>
    <n v="92"/>
    <x v="9"/>
    <x v="0"/>
    <n v="9.9"/>
    <n v="1.9"/>
    <n v="2920.87"/>
    <s v="Supplies"/>
    <n v="1733.33"/>
    <n v="3.2"/>
    <x v="8"/>
    <x v="1"/>
    <x v="5"/>
    <n v="1733.33"/>
    <n v="1187.54"/>
    <n v="0.59299999999999997"/>
    <n v="1"/>
  </r>
  <r>
    <x v="3662"/>
    <d v="2026-07-29T00:00:00"/>
    <d v="2026-07-31T14:24:00"/>
    <x v="3"/>
    <s v="36-55"/>
    <s v="Female"/>
    <x v="0"/>
    <s v="Cardiac"/>
    <x v="0"/>
    <n v="2.6"/>
    <s v="Yes"/>
    <n v="94"/>
    <x v="434"/>
    <x v="1"/>
    <n v="9.1999999999999993"/>
    <n v="1.2"/>
    <n v="9640.14"/>
    <s v="Supplies"/>
    <n v="5266.7"/>
    <n v="3.6"/>
    <x v="1"/>
    <x v="0"/>
    <x v="2"/>
    <n v="5266.7"/>
    <n v="4373.4399999999996"/>
    <n v="0.54600000000000004"/>
    <n v="1"/>
  </r>
  <r>
    <x v="3663"/>
    <d v="2025-07-01T00:00:00"/>
    <d v="2025-07-03T09:36:00"/>
    <x v="1"/>
    <s v="36-55"/>
    <s v="Female"/>
    <x v="2"/>
    <s v="Neurological"/>
    <x v="0"/>
    <n v="2.4"/>
    <s v="Yes"/>
    <n v="73"/>
    <x v="593"/>
    <x v="1"/>
    <n v="10.7"/>
    <n v="2.7"/>
    <n v="2584.5100000000002"/>
    <s v="Supplies"/>
    <n v="1570.36"/>
    <n v="2.9"/>
    <x v="20"/>
    <x v="1"/>
    <x v="0"/>
    <n v="1570.36"/>
    <n v="1014.15"/>
    <n v="0.60799999999999998"/>
    <n v="1"/>
  </r>
  <r>
    <x v="3664"/>
    <d v="2026-10-20T00:00:00"/>
    <d v="2026-10-20T16:48:00"/>
    <x v="7"/>
    <s v="36-55"/>
    <s v="Female"/>
    <x v="2"/>
    <s v="Injury"/>
    <x v="0"/>
    <n v="0.7"/>
    <s v="Yes"/>
    <n v="38"/>
    <x v="0"/>
    <x v="0"/>
    <n v="12.8"/>
    <n v="0.8"/>
    <n v="6937.04"/>
    <s v="Equipment"/>
    <n v="4999.16"/>
    <n v="4.3"/>
    <x v="0"/>
    <x v="0"/>
    <x v="0"/>
    <n v="4999.16"/>
    <n v="1937.88"/>
    <n v="0.72099999999999997"/>
    <n v="1"/>
  </r>
  <r>
    <x v="3665"/>
    <d v="2025-08-15T00:00:00"/>
    <d v="2025-08-16T04:48:00"/>
    <x v="7"/>
    <s v="36-55"/>
    <s v="Male"/>
    <x v="2"/>
    <s v="Digestive"/>
    <x v="1"/>
    <n v="1.2"/>
    <s v="Yes"/>
    <n v="19"/>
    <x v="309"/>
    <x v="1"/>
    <n v="8.4"/>
    <n v="0.4"/>
    <n v="12056.05"/>
    <s v="Labor"/>
    <n v="7476.45"/>
    <n v="4.2"/>
    <x v="14"/>
    <x v="1"/>
    <x v="3"/>
    <n v="7476.45"/>
    <n v="4579.6000000000004"/>
    <n v="0.62"/>
    <n v="1"/>
  </r>
  <r>
    <x v="3666"/>
    <d v="2025-11-30T00:00:00"/>
    <d v="2025-12-04T19:12:00"/>
    <x v="5"/>
    <s v="56+"/>
    <s v="Female"/>
    <x v="1"/>
    <s v="Injury"/>
    <x v="0"/>
    <n v="4.8"/>
    <s v="Yes"/>
    <n v="41"/>
    <x v="441"/>
    <x v="0"/>
    <n v="8.9"/>
    <n v="0.9"/>
    <n v="24955.08"/>
    <s v="Supplies"/>
    <n v="18281.45"/>
    <n v="4.2"/>
    <x v="6"/>
    <x v="1"/>
    <x v="6"/>
    <n v="18281.45"/>
    <n v="6673.63"/>
    <n v="0.73299999999999998"/>
    <n v="1"/>
  </r>
  <r>
    <x v="3667"/>
    <d v="2026-01-02T00:00:00"/>
    <d v="2026-01-03T19:12:00"/>
    <x v="7"/>
    <s v="56+"/>
    <s v="Female"/>
    <x v="1"/>
    <s v="Respiratory"/>
    <x v="1"/>
    <n v="1.8"/>
    <s v="No"/>
    <n v="61"/>
    <x v="12"/>
    <x v="1"/>
    <n v="8.6"/>
    <n v="0.6"/>
    <n v="11624.84"/>
    <s v="Labor"/>
    <n v="6998.34"/>
    <n v="3.3"/>
    <x v="9"/>
    <x v="0"/>
    <x v="5"/>
    <n v="6998.34"/>
    <n v="4626.5"/>
    <n v="0.60199999999999998"/>
    <n v="0"/>
  </r>
  <r>
    <x v="3668"/>
    <d v="2026-09-20T00:00:00"/>
    <d v="2026-09-24T14:24:00"/>
    <x v="3"/>
    <s v="18-35"/>
    <s v="Female"/>
    <x v="0"/>
    <s v="Infection"/>
    <x v="0"/>
    <n v="4.5999999999999996"/>
    <s v="Yes"/>
    <n v="91"/>
    <x v="707"/>
    <x v="1"/>
    <n v="10.7"/>
    <n v="2.7"/>
    <n v="11653.6"/>
    <s v="Labor"/>
    <n v="7238.27"/>
    <n v="3.5"/>
    <x v="19"/>
    <x v="0"/>
    <x v="6"/>
    <n v="7238.27"/>
    <n v="4415.33"/>
    <n v="0.621"/>
    <n v="1"/>
  </r>
  <r>
    <x v="3669"/>
    <d v="2025-03-23T00:00:00"/>
    <d v="2025-03-25T07:12:00"/>
    <x v="2"/>
    <s v="56+"/>
    <s v="Female"/>
    <x v="1"/>
    <s v="Injury"/>
    <x v="0"/>
    <n v="2.2999999999999998"/>
    <s v="Yes"/>
    <n v="71"/>
    <x v="636"/>
    <x v="2"/>
    <n v="11.7"/>
    <n v="1.7"/>
    <n v="5428.31"/>
    <s v="Labor"/>
    <n v="2884.24"/>
    <n v="3.8"/>
    <x v="23"/>
    <x v="1"/>
    <x v="4"/>
    <n v="2884.24"/>
    <n v="2544.0700000000002"/>
    <n v="0.53100000000000003"/>
    <n v="1"/>
  </r>
  <r>
    <x v="3670"/>
    <d v="2025-08-21T00:00:00"/>
    <d v="2025-08-21T07:12:00"/>
    <x v="1"/>
    <s v="0-17"/>
    <s v="Female"/>
    <x v="1"/>
    <s v="Respiratory"/>
    <x v="0"/>
    <n v="0.3"/>
    <s v="Yes"/>
    <n v="97"/>
    <x v="548"/>
    <x v="1"/>
    <n v="10"/>
    <n v="2"/>
    <n v="2014.36"/>
    <s v="Labor"/>
    <n v="1072.18"/>
    <n v="2.9"/>
    <x v="14"/>
    <x v="1"/>
    <x v="2"/>
    <n v="1072.18"/>
    <n v="942.18"/>
    <n v="0.53200000000000003"/>
    <n v="1"/>
  </r>
  <r>
    <x v="3671"/>
    <d v="2025-05-15T00:00:00"/>
    <d v="2025-05-17T07:12:00"/>
    <x v="3"/>
    <s v="36-55"/>
    <s v="Female"/>
    <x v="1"/>
    <s v="Respiratory"/>
    <x v="0"/>
    <n v="2.2999999999999998"/>
    <s v="No"/>
    <n v="118"/>
    <x v="444"/>
    <x v="0"/>
    <n v="10.5"/>
    <n v="0.5"/>
    <n v="9334.85"/>
    <s v="Labor"/>
    <n v="5409.17"/>
    <n v="3.6"/>
    <x v="16"/>
    <x v="1"/>
    <x v="3"/>
    <n v="5409.17"/>
    <n v="3925.68"/>
    <n v="0.57899999999999996"/>
    <n v="0"/>
  </r>
  <r>
    <x v="3672"/>
    <d v="2026-12-02T00:00:00"/>
    <d v="2026-12-05T02:24:00"/>
    <x v="2"/>
    <s v="56+"/>
    <s v="Female"/>
    <x v="2"/>
    <s v="Neurological"/>
    <x v="0"/>
    <n v="3.1"/>
    <s v="No"/>
    <n v="66"/>
    <x v="124"/>
    <x v="2"/>
    <n v="13.2"/>
    <n v="3.2"/>
    <n v="5202.04"/>
    <s v="Equipment"/>
    <n v="3121.54"/>
    <n v="3.2"/>
    <x v="2"/>
    <x v="0"/>
    <x v="1"/>
    <n v="3121.54"/>
    <n v="2080.5"/>
    <n v="0.6"/>
    <n v="0"/>
  </r>
  <r>
    <x v="3673"/>
    <d v="2025-12-06T00:00:00"/>
    <d v="2025-12-12T16:48:00"/>
    <x v="4"/>
    <s v="0-17"/>
    <s v="Female"/>
    <x v="0"/>
    <s v="Neurological"/>
    <x v="0"/>
    <n v="6.7"/>
    <s v="Yes"/>
    <n v="83"/>
    <x v="672"/>
    <x v="1"/>
    <n v="9.9"/>
    <n v="1.9"/>
    <n v="19796.62"/>
    <s v="Labor"/>
    <n v="14387.12"/>
    <n v="2.7"/>
    <x v="7"/>
    <x v="1"/>
    <x v="6"/>
    <n v="14387.12"/>
    <n v="5409.5"/>
    <n v="0.72699999999999998"/>
    <n v="1"/>
  </r>
  <r>
    <x v="3674"/>
    <d v="2026-10-09T00:00:00"/>
    <d v="2026-10-10T00:00:00"/>
    <x v="2"/>
    <s v="56+"/>
    <s v="Female"/>
    <x v="0"/>
    <s v="Respiratory"/>
    <x v="1"/>
    <n v="1"/>
    <s v="No"/>
    <n v="31"/>
    <x v="111"/>
    <x v="1"/>
    <n v="12"/>
    <n v="0"/>
    <n v="4401.97"/>
    <s v="Supplies"/>
    <n v="2558.29"/>
    <n v="4.5999999999999996"/>
    <x v="0"/>
    <x v="0"/>
    <x v="3"/>
    <n v="2558.29"/>
    <n v="1843.68"/>
    <n v="0.58099999999999996"/>
    <n v="0"/>
  </r>
  <r>
    <x v="3675"/>
    <d v="2025-01-04T00:00:00"/>
    <d v="2025-01-07T04:48:00"/>
    <x v="2"/>
    <s v="56+"/>
    <s v="Female"/>
    <x v="2"/>
    <s v="Digestive"/>
    <x v="0"/>
    <n v="3.2"/>
    <s v="Yes"/>
    <n v="105"/>
    <x v="87"/>
    <x v="2"/>
    <n v="9"/>
    <n v="1"/>
    <n v="5544.55"/>
    <s v="Equipment"/>
    <n v="3546.55"/>
    <n v="2.9"/>
    <x v="22"/>
    <x v="1"/>
    <x v="6"/>
    <n v="3546.55"/>
    <n v="1998"/>
    <n v="0.64"/>
    <n v="1"/>
  </r>
  <r>
    <x v="3676"/>
    <d v="2025-02-26T00:00:00"/>
    <d v="2025-02-26T19:12:00"/>
    <x v="1"/>
    <s v="36-55"/>
    <s v="Female"/>
    <x v="0"/>
    <s v="Cardiac"/>
    <x v="0"/>
    <n v="0.8"/>
    <s v="No"/>
    <n v="113"/>
    <x v="459"/>
    <x v="1"/>
    <n v="9.1"/>
    <n v="1.1000000000000001"/>
    <n v="2507.0100000000002"/>
    <s v="Labor"/>
    <n v="1387.84"/>
    <n v="3.3"/>
    <x v="13"/>
    <x v="1"/>
    <x v="1"/>
    <n v="1387.84"/>
    <n v="1119.17"/>
    <n v="0.55400000000000005"/>
    <n v="0"/>
  </r>
  <r>
    <x v="3677"/>
    <d v="2026-08-27T00:00:00"/>
    <d v="2026-09-08T07:12:00"/>
    <x v="5"/>
    <s v="18-35"/>
    <s v="Male"/>
    <x v="1"/>
    <s v="Digestive"/>
    <x v="0"/>
    <n v="12.3"/>
    <s v="Yes"/>
    <n v="31"/>
    <x v="65"/>
    <x v="1"/>
    <n v="10.199999999999999"/>
    <n v="0.2"/>
    <n v="35564.68"/>
    <s v="Supplies"/>
    <n v="26862.78"/>
    <n v="3.9"/>
    <x v="21"/>
    <x v="0"/>
    <x v="3"/>
    <n v="26862.78"/>
    <n v="8701.9"/>
    <n v="0.755"/>
    <n v="1"/>
  </r>
  <r>
    <x v="3678"/>
    <d v="2025-03-15T00:00:00"/>
    <d v="2025-03-15T16:48:00"/>
    <x v="1"/>
    <s v="36-55"/>
    <s v="Male"/>
    <x v="0"/>
    <s v="Respiratory"/>
    <x v="2"/>
    <n v="0.7"/>
    <s v="No"/>
    <n v="54"/>
    <x v="75"/>
    <x v="2"/>
    <n v="12.6"/>
    <n v="0.6"/>
    <n v="2074.86"/>
    <s v="Labor"/>
    <n v="1352.68"/>
    <n v="3.3"/>
    <x v="23"/>
    <x v="1"/>
    <x v="6"/>
    <n v="1352.68"/>
    <n v="722.18"/>
    <n v="0.65200000000000002"/>
    <n v="0"/>
  </r>
  <r>
    <x v="3679"/>
    <d v="2026-06-05T00:00:00"/>
    <d v="2026-06-06T07:12:00"/>
    <x v="4"/>
    <s v="56+"/>
    <s v="Female"/>
    <x v="2"/>
    <s v="Neurological"/>
    <x v="0"/>
    <n v="1.3"/>
    <s v="No"/>
    <n v="55"/>
    <x v="347"/>
    <x v="1"/>
    <n v="10"/>
    <n v="2"/>
    <n v="12045.5"/>
    <s v="Labor"/>
    <n v="7866.81"/>
    <n v="3.2"/>
    <x v="17"/>
    <x v="0"/>
    <x v="5"/>
    <n v="7866.81"/>
    <n v="4178.6899999999996"/>
    <n v="0.65300000000000002"/>
    <n v="0"/>
  </r>
  <r>
    <x v="3680"/>
    <d v="2026-08-22T00:00:00"/>
    <d v="2026-08-23T21:36:00"/>
    <x v="7"/>
    <s v="18-35"/>
    <s v="Female"/>
    <x v="2"/>
    <s v="Injury"/>
    <x v="0"/>
    <n v="1.9"/>
    <s v="Yes"/>
    <n v="68"/>
    <x v="214"/>
    <x v="0"/>
    <n v="11.2"/>
    <n v="1.2"/>
    <n v="9493.09"/>
    <s v="Equipment"/>
    <n v="6085.79"/>
    <n v="3.4"/>
    <x v="21"/>
    <x v="0"/>
    <x v="5"/>
    <n v="6085.79"/>
    <n v="3407.3"/>
    <n v="0.64100000000000001"/>
    <n v="1"/>
  </r>
  <r>
    <x v="3681"/>
    <d v="2025-04-03T00:00:00"/>
    <d v="2025-04-03T21:36:00"/>
    <x v="5"/>
    <s v="36-55"/>
    <s v="Male"/>
    <x v="2"/>
    <s v="Cardiac"/>
    <x v="0"/>
    <n v="0.9"/>
    <s v="Yes"/>
    <n v="23"/>
    <x v="169"/>
    <x v="0"/>
    <n v="10.1"/>
    <n v="2.1"/>
    <n v="23611.88"/>
    <s v="Labor"/>
    <n v="16169.88"/>
    <n v="4.0999999999999996"/>
    <x v="10"/>
    <x v="1"/>
    <x v="2"/>
    <n v="16169.88"/>
    <n v="7442"/>
    <n v="0.68500000000000005"/>
    <n v="1"/>
  </r>
  <r>
    <x v="3682"/>
    <d v="2025-01-03T00:00:00"/>
    <d v="2025-01-03T12:00:00"/>
    <x v="2"/>
    <s v="0-17"/>
    <s v="Male"/>
    <x v="1"/>
    <s v="Infection"/>
    <x v="1"/>
    <n v="0.5"/>
    <s v="Yes"/>
    <n v="19"/>
    <x v="719"/>
    <x v="1"/>
    <n v="9.6"/>
    <n v="1.6"/>
    <n v="3179.89"/>
    <s v="Labor"/>
    <n v="1988.02"/>
    <n v="3.5"/>
    <x v="22"/>
    <x v="1"/>
    <x v="5"/>
    <n v="1988.02"/>
    <n v="1191.8699999999999"/>
    <n v="0.625"/>
    <n v="1"/>
  </r>
  <r>
    <x v="3683"/>
    <d v="2025-08-11T00:00:00"/>
    <d v="2025-08-11T14:24:00"/>
    <x v="2"/>
    <s v="18-35"/>
    <s v="Male"/>
    <x v="2"/>
    <s v="Digestive"/>
    <x v="0"/>
    <n v="0.6"/>
    <s v="Yes"/>
    <n v="84"/>
    <x v="331"/>
    <x v="1"/>
    <n v="8.5"/>
    <n v="0.5"/>
    <n v="4495.7700000000004"/>
    <s v="Labor"/>
    <n v="1896.83"/>
    <n v="3.6"/>
    <x v="14"/>
    <x v="1"/>
    <x v="0"/>
    <n v="1896.83"/>
    <n v="2598.94"/>
    <n v="0.42199999999999999"/>
    <n v="1"/>
  </r>
  <r>
    <x v="3684"/>
    <d v="2025-08-12T00:00:00"/>
    <d v="2025-08-13T09:36:00"/>
    <x v="1"/>
    <s v="56+"/>
    <s v="Male"/>
    <x v="0"/>
    <s v="Injury"/>
    <x v="0"/>
    <n v="1.4"/>
    <s v="Yes"/>
    <n v="116"/>
    <x v="252"/>
    <x v="1"/>
    <n v="9"/>
    <n v="1"/>
    <n v="1619.35"/>
    <s v="Labor"/>
    <n v="781.24"/>
    <n v="3.1"/>
    <x v="14"/>
    <x v="1"/>
    <x v="1"/>
    <n v="781.24"/>
    <n v="838.11"/>
    <n v="0.48199999999999998"/>
    <n v="1"/>
  </r>
  <r>
    <x v="3685"/>
    <d v="2025-03-06T00:00:00"/>
    <d v="2025-03-10T07:12:00"/>
    <x v="3"/>
    <s v="18-35"/>
    <s v="Male"/>
    <x v="0"/>
    <s v="Neurological"/>
    <x v="1"/>
    <n v="4.3"/>
    <s v="Yes"/>
    <n v="77"/>
    <x v="237"/>
    <x v="0"/>
    <n v="8"/>
    <n v="0"/>
    <n v="11766.15"/>
    <s v="Supplies"/>
    <n v="7464.07"/>
    <n v="4.4000000000000004"/>
    <x v="23"/>
    <x v="1"/>
    <x v="2"/>
    <n v="7464.07"/>
    <n v="4302.08"/>
    <n v="0.63400000000000001"/>
    <n v="1"/>
  </r>
  <r>
    <x v="3686"/>
    <d v="2025-02-17T00:00:00"/>
    <d v="2025-02-22T04:48:00"/>
    <x v="0"/>
    <s v="56+"/>
    <s v="Female"/>
    <x v="1"/>
    <s v="Injury"/>
    <x v="1"/>
    <n v="5.2"/>
    <s v="Yes"/>
    <n v="29"/>
    <x v="260"/>
    <x v="1"/>
    <n v="13.4"/>
    <n v="1.4"/>
    <n v="11759.94"/>
    <s v="Equipment"/>
    <n v="6254.44"/>
    <n v="3.6"/>
    <x v="13"/>
    <x v="1"/>
    <x v="0"/>
    <n v="6254.44"/>
    <n v="5505.5"/>
    <n v="0.53200000000000003"/>
    <n v="1"/>
  </r>
  <r>
    <x v="3687"/>
    <d v="2026-11-26T00:00:00"/>
    <d v="2026-11-28T16:48:00"/>
    <x v="4"/>
    <s v="36-55"/>
    <s v="Female"/>
    <x v="1"/>
    <s v="Injury"/>
    <x v="0"/>
    <n v="2.7"/>
    <s v="Yes"/>
    <n v="67"/>
    <x v="549"/>
    <x v="1"/>
    <n v="13.4"/>
    <n v="1.4"/>
    <n v="12938.61"/>
    <s v="Labor"/>
    <n v="8159.91"/>
    <n v="3.7"/>
    <x v="18"/>
    <x v="0"/>
    <x v="3"/>
    <n v="8159.91"/>
    <n v="4778.7"/>
    <n v="0.63100000000000001"/>
    <n v="1"/>
  </r>
  <r>
    <x v="3688"/>
    <d v="2026-07-13T00:00:00"/>
    <d v="2026-07-13T12:00:00"/>
    <x v="1"/>
    <s v="36-55"/>
    <s v="Female"/>
    <x v="0"/>
    <s v="Neurological"/>
    <x v="0"/>
    <n v="0.5"/>
    <s v="No"/>
    <n v="89"/>
    <x v="8"/>
    <x v="0"/>
    <n v="11.2"/>
    <n v="3.2"/>
    <n v="1229.4000000000001"/>
    <s v="Labor"/>
    <n v="816.57"/>
    <n v="3.1"/>
    <x v="1"/>
    <x v="0"/>
    <x v="4"/>
    <n v="816.57"/>
    <n v="412.83"/>
    <n v="0.66400000000000003"/>
    <n v="0"/>
  </r>
  <r>
    <x v="3689"/>
    <d v="2025-05-08T00:00:00"/>
    <d v="2025-05-29T00:00:00"/>
    <x v="5"/>
    <s v="0-17"/>
    <s v="Male"/>
    <x v="0"/>
    <s v="Injury"/>
    <x v="2"/>
    <n v="21"/>
    <s v="Yes"/>
    <n v="55"/>
    <x v="302"/>
    <x v="1"/>
    <n v="11.2"/>
    <n v="1.2"/>
    <n v="54644.09"/>
    <s v="Labor"/>
    <n v="42176.21"/>
    <n v="3.6"/>
    <x v="16"/>
    <x v="1"/>
    <x v="2"/>
    <n v="42176.21"/>
    <n v="12467.88"/>
    <n v="0.77200000000000002"/>
    <n v="1"/>
  </r>
  <r>
    <x v="3690"/>
    <d v="2025-04-07T00:00:00"/>
    <d v="2025-04-11T14:24:00"/>
    <x v="4"/>
    <s v="56+"/>
    <s v="Female"/>
    <x v="0"/>
    <s v="Respiratory"/>
    <x v="0"/>
    <n v="4.5999999999999996"/>
    <s v="No"/>
    <n v="86"/>
    <x v="611"/>
    <x v="1"/>
    <n v="9.4"/>
    <n v="1.4"/>
    <n v="13138.83"/>
    <s v="Equipment"/>
    <n v="10559.6"/>
    <n v="3.5"/>
    <x v="10"/>
    <x v="1"/>
    <x v="0"/>
    <n v="10559.6"/>
    <n v="2579.23"/>
    <n v="0.80400000000000005"/>
    <n v="0"/>
  </r>
  <r>
    <x v="3691"/>
    <d v="2025-03-21T00:00:00"/>
    <d v="2025-03-22T07:12:00"/>
    <x v="7"/>
    <s v="18-35"/>
    <s v="Female"/>
    <x v="3"/>
    <s v="Digestive"/>
    <x v="0"/>
    <n v="1.3"/>
    <s v="No"/>
    <n v="103"/>
    <x v="517"/>
    <x v="2"/>
    <n v="12.4"/>
    <n v="2.4"/>
    <n v="10432.49"/>
    <s v="Labor"/>
    <n v="6515.33"/>
    <n v="2.7"/>
    <x v="23"/>
    <x v="1"/>
    <x v="3"/>
    <n v="6515.33"/>
    <n v="3917.16"/>
    <n v="0.625"/>
    <n v="0"/>
  </r>
  <r>
    <x v="3692"/>
    <d v="2026-09-17T00:00:00"/>
    <d v="2026-09-27T16:48:00"/>
    <x v="4"/>
    <s v="36-55"/>
    <s v="Male"/>
    <x v="0"/>
    <s v="Cardiac"/>
    <x v="0"/>
    <n v="10.7"/>
    <s v="Yes"/>
    <n v="96"/>
    <x v="142"/>
    <x v="0"/>
    <n v="14.8"/>
    <n v="2.8"/>
    <n v="24819.91"/>
    <s v="Labor"/>
    <n v="16257.93"/>
    <n v="2.9"/>
    <x v="19"/>
    <x v="0"/>
    <x v="3"/>
    <n v="16257.93"/>
    <n v="8561.98"/>
    <n v="0.65500000000000003"/>
    <n v="1"/>
  </r>
  <r>
    <x v="3693"/>
    <d v="2026-07-10T00:00:00"/>
    <d v="2026-07-17T16:48:00"/>
    <x v="3"/>
    <s v="18-35"/>
    <s v="Male"/>
    <x v="0"/>
    <s v="Digestive"/>
    <x v="1"/>
    <n v="7.7"/>
    <s v="Yes"/>
    <n v="48"/>
    <x v="616"/>
    <x v="0"/>
    <n v="8.5"/>
    <n v="0.5"/>
    <n v="15433.46"/>
    <s v="Supplies"/>
    <n v="9269.4699999999993"/>
    <n v="4.5"/>
    <x v="1"/>
    <x v="0"/>
    <x v="3"/>
    <n v="9269.4699999999993"/>
    <n v="6163.99"/>
    <n v="0.60099999999999998"/>
    <n v="1"/>
  </r>
  <r>
    <x v="3694"/>
    <d v="2026-08-10T00:00:00"/>
    <d v="2026-08-15T04:48:00"/>
    <x v="3"/>
    <s v="36-55"/>
    <s v="Female"/>
    <x v="0"/>
    <s v="General"/>
    <x v="0"/>
    <n v="5.2"/>
    <s v="No"/>
    <n v="85"/>
    <x v="710"/>
    <x v="0"/>
    <n v="9.5"/>
    <n v="1.5"/>
    <n v="9868.24"/>
    <s v="Labor"/>
    <n v="5373.35"/>
    <n v="3.8"/>
    <x v="21"/>
    <x v="0"/>
    <x v="4"/>
    <n v="5373.35"/>
    <n v="4494.8900000000003"/>
    <n v="0.54500000000000004"/>
    <n v="0"/>
  </r>
  <r>
    <x v="3695"/>
    <d v="2025-08-07T00:00:00"/>
    <d v="2025-08-09T19:12:00"/>
    <x v="7"/>
    <s v="36-55"/>
    <s v="Female"/>
    <x v="1"/>
    <s v="Neurological"/>
    <x v="0"/>
    <n v="2.8"/>
    <s v="No"/>
    <n v="39"/>
    <x v="312"/>
    <x v="2"/>
    <n v="9.3000000000000007"/>
    <n v="1.3"/>
    <n v="9425.68"/>
    <s v="Labor"/>
    <n v="5723.36"/>
    <n v="4"/>
    <x v="14"/>
    <x v="1"/>
    <x v="3"/>
    <n v="5723.36"/>
    <n v="3702.32"/>
    <n v="0.60699999999999998"/>
    <n v="0"/>
  </r>
  <r>
    <x v="3696"/>
    <d v="2025-11-14T00:00:00"/>
    <d v="2025-11-15T21:36:00"/>
    <x v="0"/>
    <s v="36-55"/>
    <s v="Female"/>
    <x v="1"/>
    <s v="Cardiac"/>
    <x v="0"/>
    <n v="1.9"/>
    <s v="Yes"/>
    <n v="43"/>
    <x v="391"/>
    <x v="1"/>
    <n v="8.5"/>
    <n v="0.5"/>
    <n v="8615.4500000000007"/>
    <s v="Labor"/>
    <n v="4776.13"/>
    <n v="3.9"/>
    <x v="6"/>
    <x v="1"/>
    <x v="3"/>
    <n v="4776.13"/>
    <n v="3839.32"/>
    <n v="0.55400000000000005"/>
    <n v="1"/>
  </r>
  <r>
    <x v="3697"/>
    <d v="2026-03-22T00:00:00"/>
    <d v="2026-03-23T21:36:00"/>
    <x v="2"/>
    <s v="18-35"/>
    <s v="Male"/>
    <x v="0"/>
    <s v="Respiratory"/>
    <x v="0"/>
    <n v="1.9"/>
    <s v="Yes"/>
    <n v="70"/>
    <x v="414"/>
    <x v="1"/>
    <n v="10.1"/>
    <n v="2.1"/>
    <n v="4503.79"/>
    <s v="Equipment"/>
    <n v="2974.24"/>
    <n v="3.1"/>
    <x v="15"/>
    <x v="0"/>
    <x v="4"/>
    <n v="2974.24"/>
    <n v="1529.55"/>
    <n v="0.66"/>
    <n v="1"/>
  </r>
  <r>
    <x v="3698"/>
    <d v="2026-11-29T00:00:00"/>
    <d v="2026-12-02T21:36:00"/>
    <x v="6"/>
    <s v="36-55"/>
    <s v="Female"/>
    <x v="0"/>
    <s v="Neurological"/>
    <x v="2"/>
    <n v="3.9"/>
    <s v="Yes"/>
    <n v="35"/>
    <x v="40"/>
    <x v="0"/>
    <n v="9.1"/>
    <n v="1.1000000000000001"/>
    <n v="3039.83"/>
    <s v="Labor"/>
    <n v="1867.39"/>
    <n v="4"/>
    <x v="18"/>
    <x v="0"/>
    <x v="6"/>
    <n v="1867.39"/>
    <n v="1172.44"/>
    <n v="0.61399999999999999"/>
    <n v="1"/>
  </r>
  <r>
    <x v="3699"/>
    <d v="2025-07-01T00:00:00"/>
    <d v="2025-07-02T12:00:00"/>
    <x v="2"/>
    <s v="56+"/>
    <s v="Male"/>
    <x v="2"/>
    <s v="Respiratory"/>
    <x v="0"/>
    <n v="1.5"/>
    <s v="No"/>
    <n v="100"/>
    <x v="708"/>
    <x v="2"/>
    <n v="8.8000000000000007"/>
    <n v="0.8"/>
    <n v="6203.78"/>
    <s v="Labor"/>
    <n v="3228.27"/>
    <n v="4"/>
    <x v="20"/>
    <x v="1"/>
    <x v="1"/>
    <n v="3228.27"/>
    <n v="2975.51"/>
    <n v="0.52"/>
    <n v="0"/>
  </r>
  <r>
    <x v="3700"/>
    <d v="2025-12-02T00:00:00"/>
    <d v="2025-12-03T00:00:00"/>
    <x v="2"/>
    <s v="36-55"/>
    <s v="Female"/>
    <x v="0"/>
    <s v="Infection"/>
    <x v="0"/>
    <n v="1"/>
    <s v="Yes"/>
    <n v="40"/>
    <x v="443"/>
    <x v="0"/>
    <n v="10.7"/>
    <n v="2.7"/>
    <n v="4268.84"/>
    <s v="Supplies"/>
    <n v="2348.2800000000002"/>
    <n v="3.3"/>
    <x v="7"/>
    <x v="1"/>
    <x v="1"/>
    <n v="2348.2800000000002"/>
    <n v="1920.56"/>
    <n v="0.55000000000000004"/>
    <n v="1"/>
  </r>
  <r>
    <x v="3701"/>
    <d v="2026-08-04T00:00:00"/>
    <d v="2026-08-08T02:24:00"/>
    <x v="2"/>
    <s v="18-35"/>
    <s v="Female"/>
    <x v="0"/>
    <s v="Infection"/>
    <x v="0"/>
    <n v="4.0999999999999996"/>
    <s v="Yes"/>
    <n v="72"/>
    <x v="518"/>
    <x v="1"/>
    <n v="13.4"/>
    <n v="1.4"/>
    <n v="5787.87"/>
    <s v="Labor"/>
    <n v="3550.48"/>
    <n v="3.6"/>
    <x v="21"/>
    <x v="0"/>
    <x v="1"/>
    <n v="3550.48"/>
    <n v="2237.39"/>
    <n v="0.61299999999999999"/>
    <n v="1"/>
  </r>
  <r>
    <x v="3702"/>
    <d v="2026-10-01T00:00:00"/>
    <d v="2026-10-02T00:00:00"/>
    <x v="1"/>
    <s v="18-35"/>
    <s v="Male"/>
    <x v="1"/>
    <s v="Infection"/>
    <x v="1"/>
    <n v="1"/>
    <s v="No"/>
    <n v="88"/>
    <x v="350"/>
    <x v="0"/>
    <n v="13.9"/>
    <n v="1.9"/>
    <n v="2205.88"/>
    <s v="Supplies"/>
    <n v="1315.29"/>
    <n v="3.9"/>
    <x v="0"/>
    <x v="0"/>
    <x v="3"/>
    <n v="1315.29"/>
    <n v="890.59"/>
    <n v="0.59599999999999997"/>
    <n v="0"/>
  </r>
  <r>
    <x v="3703"/>
    <d v="2026-03-16T00:00:00"/>
    <d v="2026-03-18T12:00:00"/>
    <x v="4"/>
    <s v="18-35"/>
    <s v="Male"/>
    <x v="1"/>
    <s v="Cardiac"/>
    <x v="0"/>
    <n v="2.5"/>
    <s v="Yes"/>
    <n v="91"/>
    <x v="498"/>
    <x v="0"/>
    <n v="13.6"/>
    <n v="1.6"/>
    <n v="16799.41"/>
    <s v="Labor"/>
    <n v="10029.75"/>
    <n v="3"/>
    <x v="15"/>
    <x v="0"/>
    <x v="0"/>
    <n v="10029.75"/>
    <n v="6769.66"/>
    <n v="0.59699999999999998"/>
    <n v="1"/>
  </r>
  <r>
    <x v="3704"/>
    <d v="2025-10-06T00:00:00"/>
    <d v="2025-10-08T02:24:00"/>
    <x v="3"/>
    <s v="0-17"/>
    <s v="Male"/>
    <x v="3"/>
    <s v="General"/>
    <x v="1"/>
    <n v="2.1"/>
    <s v="No"/>
    <n v="70"/>
    <x v="359"/>
    <x v="1"/>
    <n v="12.4"/>
    <n v="0.4"/>
    <n v="6845.21"/>
    <s v="Labor"/>
    <n v="4134.28"/>
    <n v="4.2"/>
    <x v="8"/>
    <x v="1"/>
    <x v="0"/>
    <n v="4134.28"/>
    <n v="2710.93"/>
    <n v="0.60399999999999998"/>
    <n v="0"/>
  </r>
  <r>
    <x v="3705"/>
    <d v="2026-04-11T00:00:00"/>
    <d v="2026-04-11T09:36:00"/>
    <x v="7"/>
    <s v="18-35"/>
    <s v="Male"/>
    <x v="2"/>
    <s v="Digestive"/>
    <x v="0"/>
    <n v="0.4"/>
    <s v="No"/>
    <n v="59"/>
    <x v="404"/>
    <x v="0"/>
    <n v="9.6999999999999993"/>
    <n v="1.7"/>
    <n v="9447.9500000000007"/>
    <s v="Labor"/>
    <n v="6181.59"/>
    <n v="3.4"/>
    <x v="12"/>
    <x v="0"/>
    <x v="6"/>
    <n v="6181.59"/>
    <n v="3266.36"/>
    <n v="0.65400000000000003"/>
    <n v="0"/>
  </r>
  <r>
    <x v="3706"/>
    <d v="2026-09-29T00:00:00"/>
    <d v="2026-10-01T02:24:00"/>
    <x v="7"/>
    <s v="36-55"/>
    <s v="Male"/>
    <x v="0"/>
    <s v="Digestive"/>
    <x v="1"/>
    <n v="2.1"/>
    <s v="Yes"/>
    <n v="60"/>
    <x v="104"/>
    <x v="0"/>
    <n v="12.2"/>
    <n v="0.2"/>
    <n v="8218.17"/>
    <s v="Equipment"/>
    <n v="5391.13"/>
    <n v="3.7"/>
    <x v="19"/>
    <x v="0"/>
    <x v="1"/>
    <n v="5391.13"/>
    <n v="2827.04"/>
    <n v="0.65600000000000003"/>
    <n v="1"/>
  </r>
  <r>
    <x v="3707"/>
    <d v="2026-04-25T00:00:00"/>
    <d v="2026-05-01T14:24:00"/>
    <x v="3"/>
    <s v="0-17"/>
    <s v="Female"/>
    <x v="1"/>
    <s v="Infection"/>
    <x v="0"/>
    <n v="6.6"/>
    <s v="Yes"/>
    <n v="85"/>
    <x v="144"/>
    <x v="1"/>
    <n v="10.6"/>
    <n v="2.6"/>
    <n v="12087.11"/>
    <s v="Supplies"/>
    <n v="8474.02"/>
    <n v="2.9"/>
    <x v="12"/>
    <x v="0"/>
    <x v="6"/>
    <n v="8474.02"/>
    <n v="3613.09"/>
    <n v="0.70099999999999996"/>
    <n v="1"/>
  </r>
  <r>
    <x v="3708"/>
    <d v="2026-09-19T00:00:00"/>
    <d v="2026-09-21T00:00:00"/>
    <x v="4"/>
    <s v="36-55"/>
    <s v="Female"/>
    <x v="0"/>
    <s v="Infection"/>
    <x v="0"/>
    <n v="2"/>
    <s v="Yes"/>
    <n v="106"/>
    <x v="707"/>
    <x v="1"/>
    <n v="11"/>
    <n v="3"/>
    <n v="13842.87"/>
    <s v="Equipment"/>
    <n v="9343.99"/>
    <n v="2.8"/>
    <x v="19"/>
    <x v="0"/>
    <x v="6"/>
    <n v="9343.99"/>
    <n v="4498.88"/>
    <n v="0.67500000000000004"/>
    <n v="1"/>
  </r>
  <r>
    <x v="3709"/>
    <d v="2025-06-01T00:00:00"/>
    <d v="2025-06-08T12:00:00"/>
    <x v="6"/>
    <s v="56+"/>
    <s v="Female"/>
    <x v="0"/>
    <s v="Respiratory"/>
    <x v="1"/>
    <n v="7.5"/>
    <s v="Yes"/>
    <n v="26"/>
    <x v="478"/>
    <x v="0"/>
    <n v="8"/>
    <n v="0"/>
    <n v="4966.1899999999996"/>
    <s v="Equipment"/>
    <n v="2460.9899999999998"/>
    <n v="3.9"/>
    <x v="4"/>
    <x v="1"/>
    <x v="4"/>
    <n v="2460.9899999999998"/>
    <n v="2505.1999999999998"/>
    <n v="0.496"/>
    <n v="1"/>
  </r>
  <r>
    <x v="3710"/>
    <d v="2025-05-23T00:00:00"/>
    <d v="2025-05-25T16:48:00"/>
    <x v="2"/>
    <s v="56+"/>
    <s v="Female"/>
    <x v="0"/>
    <s v="General"/>
    <x v="0"/>
    <n v="2.7"/>
    <s v="Yes"/>
    <n v="44"/>
    <x v="589"/>
    <x v="1"/>
    <n v="11.6"/>
    <n v="1.6"/>
    <n v="5530.1"/>
    <s v="Supplies"/>
    <n v="2909.54"/>
    <n v="4.0999999999999996"/>
    <x v="16"/>
    <x v="1"/>
    <x v="5"/>
    <n v="2909.54"/>
    <n v="2620.56"/>
    <n v="0.52600000000000002"/>
    <n v="1"/>
  </r>
  <r>
    <x v="3711"/>
    <d v="2026-06-26T00:00:00"/>
    <d v="2026-06-26T07:12:00"/>
    <x v="1"/>
    <s v="56+"/>
    <s v="Female"/>
    <x v="3"/>
    <s v="Injury"/>
    <x v="1"/>
    <n v="0.3"/>
    <s v="No"/>
    <n v="64"/>
    <x v="37"/>
    <x v="0"/>
    <n v="12.9"/>
    <n v="0.9"/>
    <n v="1944.64"/>
    <s v="Labor"/>
    <n v="1274.46"/>
    <n v="4.0999999999999996"/>
    <x v="17"/>
    <x v="0"/>
    <x v="5"/>
    <n v="1274.46"/>
    <n v="670.18"/>
    <n v="0.65500000000000003"/>
    <n v="0"/>
  </r>
  <r>
    <x v="3712"/>
    <d v="2025-11-14T00:00:00"/>
    <d v="2025-11-18T00:00:00"/>
    <x v="3"/>
    <s v="18-35"/>
    <s v="Female"/>
    <x v="1"/>
    <s v="General"/>
    <x v="0"/>
    <n v="4"/>
    <s v="Yes"/>
    <n v="56"/>
    <x v="391"/>
    <x v="0"/>
    <n v="9.1"/>
    <n v="1.1000000000000001"/>
    <n v="9685.65"/>
    <s v="Supplies"/>
    <n v="6747.57"/>
    <n v="3.9"/>
    <x v="6"/>
    <x v="1"/>
    <x v="3"/>
    <n v="6747.57"/>
    <n v="2938.08"/>
    <n v="0.69699999999999995"/>
    <n v="1"/>
  </r>
  <r>
    <x v="3713"/>
    <d v="2026-03-26T00:00:00"/>
    <d v="2026-03-28T16:48:00"/>
    <x v="5"/>
    <s v="0-17"/>
    <s v="Male"/>
    <x v="0"/>
    <s v="General"/>
    <x v="2"/>
    <n v="2.7"/>
    <s v="No"/>
    <n v="15"/>
    <x v="116"/>
    <x v="1"/>
    <n v="8.3000000000000007"/>
    <n v="0.3"/>
    <n v="19665.28"/>
    <s v="Labor"/>
    <n v="14117.86"/>
    <n v="4.2"/>
    <x v="15"/>
    <x v="0"/>
    <x v="2"/>
    <n v="14117.86"/>
    <n v="5547.42"/>
    <n v="0.71799999999999997"/>
    <n v="0"/>
  </r>
  <r>
    <x v="3714"/>
    <d v="2026-06-10T00:00:00"/>
    <d v="2026-06-16T12:00:00"/>
    <x v="4"/>
    <s v="56+"/>
    <s v="Female"/>
    <x v="0"/>
    <s v="Injury"/>
    <x v="0"/>
    <n v="6.5"/>
    <s v="Yes"/>
    <n v="79"/>
    <x v="587"/>
    <x v="1"/>
    <n v="10.199999999999999"/>
    <n v="2.2000000000000002"/>
    <n v="15148.38"/>
    <s v="Labor"/>
    <n v="10345.48"/>
    <n v="3.4"/>
    <x v="17"/>
    <x v="0"/>
    <x v="1"/>
    <n v="10345.48"/>
    <n v="4802.8999999999996"/>
    <n v="0.68300000000000005"/>
    <n v="1"/>
  </r>
  <r>
    <x v="3715"/>
    <d v="2026-09-26T00:00:00"/>
    <d v="2026-09-28T04:48:00"/>
    <x v="1"/>
    <s v="0-17"/>
    <s v="Male"/>
    <x v="1"/>
    <s v="Digestive"/>
    <x v="0"/>
    <n v="2.2000000000000002"/>
    <s v="Yes"/>
    <n v="84"/>
    <x v="650"/>
    <x v="1"/>
    <n v="8.6999999999999993"/>
    <n v="0.7"/>
    <n v="1803.34"/>
    <s v="Equipment"/>
    <n v="1056.01"/>
    <n v="4"/>
    <x v="19"/>
    <x v="0"/>
    <x v="5"/>
    <n v="1056.01"/>
    <n v="747.33"/>
    <n v="0.58599999999999997"/>
    <n v="1"/>
  </r>
  <r>
    <x v="3716"/>
    <d v="2026-03-02T00:00:00"/>
    <d v="2026-03-07T21:36:00"/>
    <x v="3"/>
    <s v="18-35"/>
    <s v="Male"/>
    <x v="1"/>
    <s v="Digestive"/>
    <x v="0"/>
    <n v="5.9"/>
    <s v="Yes"/>
    <n v="75"/>
    <x v="557"/>
    <x v="1"/>
    <n v="8"/>
    <n v="0"/>
    <n v="10270.09"/>
    <s v="Labor"/>
    <n v="5978.36"/>
    <n v="3.8"/>
    <x v="15"/>
    <x v="0"/>
    <x v="0"/>
    <n v="5978.36"/>
    <n v="4291.7299999999996"/>
    <n v="0.58199999999999996"/>
    <n v="1"/>
  </r>
  <r>
    <x v="3717"/>
    <d v="2026-01-18T00:00:00"/>
    <d v="2026-01-23T12:00:00"/>
    <x v="7"/>
    <s v="36-55"/>
    <s v="Female"/>
    <x v="1"/>
    <s v="Infection"/>
    <x v="0"/>
    <n v="5.5"/>
    <s v="Yes"/>
    <n v="49"/>
    <x v="370"/>
    <x v="1"/>
    <n v="10.5"/>
    <n v="2.5"/>
    <n v="11460.25"/>
    <s v="Labor"/>
    <n v="6080.08"/>
    <n v="3.2"/>
    <x v="9"/>
    <x v="0"/>
    <x v="4"/>
    <n v="6080.08"/>
    <n v="5380.17"/>
    <n v="0.53100000000000003"/>
    <n v="1"/>
  </r>
  <r>
    <x v="3718"/>
    <d v="2025-06-27T00:00:00"/>
    <d v="2025-06-28T07:12:00"/>
    <x v="6"/>
    <s v="18-35"/>
    <s v="Female"/>
    <x v="0"/>
    <s v="Digestive"/>
    <x v="0"/>
    <n v="1.3"/>
    <s v="Yes"/>
    <n v="59"/>
    <x v="226"/>
    <x v="0"/>
    <n v="11"/>
    <n v="1"/>
    <n v="3046.03"/>
    <s v="Equipment"/>
    <n v="1823.46"/>
    <n v="3.6"/>
    <x v="4"/>
    <x v="1"/>
    <x v="5"/>
    <n v="1823.46"/>
    <n v="1222.57"/>
    <n v="0.59899999999999998"/>
    <n v="1"/>
  </r>
  <r>
    <x v="3719"/>
    <d v="2026-02-20T00:00:00"/>
    <d v="2026-02-22T00:00:00"/>
    <x v="4"/>
    <s v="56+"/>
    <s v="Female"/>
    <x v="2"/>
    <s v="Injury"/>
    <x v="0"/>
    <n v="2"/>
    <s v="Yes"/>
    <n v="76"/>
    <x v="493"/>
    <x v="1"/>
    <n v="12.5"/>
    <n v="2.5"/>
    <n v="13032.46"/>
    <s v="Supplies"/>
    <n v="9994.82"/>
    <n v="2.9"/>
    <x v="5"/>
    <x v="0"/>
    <x v="3"/>
    <n v="9994.82"/>
    <n v="3037.64"/>
    <n v="0.76700000000000002"/>
    <n v="1"/>
  </r>
  <r>
    <x v="3720"/>
    <d v="2026-01-06T00:00:00"/>
    <d v="2026-01-12T00:00:00"/>
    <x v="4"/>
    <s v="56+"/>
    <s v="Male"/>
    <x v="2"/>
    <s v="General"/>
    <x v="1"/>
    <n v="6"/>
    <s v="Yes"/>
    <n v="58"/>
    <x v="46"/>
    <x v="1"/>
    <n v="8.5"/>
    <n v="0.5"/>
    <n v="17794.150000000001"/>
    <s v="Labor"/>
    <n v="11925.87"/>
    <n v="4.0999999999999996"/>
    <x v="9"/>
    <x v="0"/>
    <x v="1"/>
    <n v="11925.87"/>
    <n v="5868.28"/>
    <n v="0.67"/>
    <n v="1"/>
  </r>
  <r>
    <x v="3721"/>
    <d v="2026-05-21T00:00:00"/>
    <d v="2026-05-22T14:24:00"/>
    <x v="7"/>
    <s v="56+"/>
    <s v="Male"/>
    <x v="3"/>
    <s v="Infection"/>
    <x v="1"/>
    <n v="1.6"/>
    <s v="No"/>
    <n v="52"/>
    <x v="338"/>
    <x v="1"/>
    <n v="9.1"/>
    <n v="1.1000000000000001"/>
    <n v="10814.85"/>
    <s v="Labor"/>
    <n v="6509.27"/>
    <n v="4.2"/>
    <x v="11"/>
    <x v="0"/>
    <x v="2"/>
    <n v="6509.27"/>
    <n v="4305.58"/>
    <n v="0.60199999999999998"/>
    <n v="0"/>
  </r>
  <r>
    <x v="3722"/>
    <d v="2025-05-02T00:00:00"/>
    <d v="2025-05-06T04:48:00"/>
    <x v="5"/>
    <s v="56+"/>
    <s v="Female"/>
    <x v="0"/>
    <s v="Infection"/>
    <x v="0"/>
    <n v="4.2"/>
    <s v="Yes"/>
    <n v="42"/>
    <x v="439"/>
    <x v="0"/>
    <n v="10"/>
    <n v="2"/>
    <n v="23222.03"/>
    <s v="Supplies"/>
    <n v="16118.4"/>
    <n v="3.9"/>
    <x v="16"/>
    <x v="1"/>
    <x v="5"/>
    <n v="16118.4"/>
    <n v="7103.63"/>
    <n v="0.69399999999999995"/>
    <n v="1"/>
  </r>
  <r>
    <x v="3723"/>
    <d v="2026-01-20T00:00:00"/>
    <d v="2026-01-21T21:36:00"/>
    <x v="0"/>
    <s v="18-35"/>
    <s v="Male"/>
    <x v="2"/>
    <s v="Cardiac"/>
    <x v="1"/>
    <n v="1.9"/>
    <s v="No"/>
    <n v="41"/>
    <x v="334"/>
    <x v="2"/>
    <n v="8.6"/>
    <n v="0.6"/>
    <n v="9467.65"/>
    <s v="Supplies"/>
    <n v="6246.9"/>
    <n v="4.2"/>
    <x v="9"/>
    <x v="0"/>
    <x v="1"/>
    <n v="6246.9"/>
    <n v="3220.75"/>
    <n v="0.66"/>
    <n v="0"/>
  </r>
  <r>
    <x v="3724"/>
    <d v="2025-04-02T00:00:00"/>
    <d v="2025-04-03T02:24:00"/>
    <x v="6"/>
    <s v="56+"/>
    <s v="Male"/>
    <x v="0"/>
    <s v="Neurological"/>
    <x v="0"/>
    <n v="1.1000000000000001"/>
    <s v="Yes"/>
    <n v="48"/>
    <x v="169"/>
    <x v="0"/>
    <n v="9.1"/>
    <n v="1.1000000000000001"/>
    <n v="3651.84"/>
    <s v="Supplies"/>
    <n v="2333.77"/>
    <n v="3.6"/>
    <x v="10"/>
    <x v="1"/>
    <x v="2"/>
    <n v="2333.77"/>
    <n v="1318.07"/>
    <n v="0.63900000000000001"/>
    <n v="1"/>
  </r>
  <r>
    <x v="3725"/>
    <d v="2025-03-08T00:00:00"/>
    <d v="2025-03-13T00:00:00"/>
    <x v="3"/>
    <s v="18-35"/>
    <s v="Male"/>
    <x v="2"/>
    <s v="Injury"/>
    <x v="1"/>
    <n v="5"/>
    <s v="No"/>
    <n v="68"/>
    <x v="201"/>
    <x v="1"/>
    <n v="10.4"/>
    <n v="0.4"/>
    <n v="9216.36"/>
    <s v="Labor"/>
    <n v="5824.37"/>
    <n v="3.9"/>
    <x v="23"/>
    <x v="1"/>
    <x v="6"/>
    <n v="5824.37"/>
    <n v="3391.99"/>
    <n v="0.63200000000000001"/>
    <n v="0"/>
  </r>
  <r>
    <x v="3726"/>
    <d v="2025-06-08T00:00:00"/>
    <d v="2025-06-10T00:00:00"/>
    <x v="0"/>
    <s v="36-55"/>
    <s v="Other"/>
    <x v="0"/>
    <s v="Infection"/>
    <x v="0"/>
    <n v="2"/>
    <s v="No"/>
    <n v="103"/>
    <x v="659"/>
    <x v="1"/>
    <n v="10.4"/>
    <n v="2.4"/>
    <n v="8060.14"/>
    <s v="Labor"/>
    <n v="4173.7"/>
    <n v="3.3"/>
    <x v="4"/>
    <x v="1"/>
    <x v="6"/>
    <n v="4173.7"/>
    <n v="3886.44"/>
    <n v="0.51800000000000002"/>
    <n v="0"/>
  </r>
  <r>
    <x v="3727"/>
    <d v="2026-04-06T00:00:00"/>
    <d v="2026-04-11T12:00:00"/>
    <x v="0"/>
    <s v="0-17"/>
    <s v="Male"/>
    <x v="1"/>
    <s v="Injury"/>
    <x v="0"/>
    <n v="5.5"/>
    <s v="Yes"/>
    <n v="71"/>
    <x v="349"/>
    <x v="2"/>
    <n v="11.3"/>
    <n v="3.3"/>
    <n v="11507.79"/>
    <s v="Supplies"/>
    <n v="8452.9599999999991"/>
    <n v="3.4"/>
    <x v="12"/>
    <x v="0"/>
    <x v="0"/>
    <n v="8452.9599999999991"/>
    <n v="3054.83"/>
    <n v="0.73499999999999999"/>
    <n v="1"/>
  </r>
  <r>
    <x v="3728"/>
    <d v="2026-04-08T00:00:00"/>
    <d v="2026-04-15T07:12:00"/>
    <x v="3"/>
    <s v="36-55"/>
    <s v="Female"/>
    <x v="0"/>
    <s v="Cardiac"/>
    <x v="1"/>
    <n v="7.3"/>
    <s v="No"/>
    <n v="47"/>
    <x v="586"/>
    <x v="1"/>
    <n v="9.1999999999999993"/>
    <n v="1.2"/>
    <n v="11133.91"/>
    <s v="Equipment"/>
    <n v="7237"/>
    <n v="3.5"/>
    <x v="12"/>
    <x v="0"/>
    <x v="1"/>
    <n v="7237"/>
    <n v="3896.91"/>
    <n v="0.65"/>
    <n v="0"/>
  </r>
  <r>
    <x v="3729"/>
    <d v="2026-03-23T00:00:00"/>
    <d v="2026-03-25T04:48:00"/>
    <x v="3"/>
    <s v="56+"/>
    <s v="Female"/>
    <x v="0"/>
    <s v="General"/>
    <x v="0"/>
    <n v="2.2000000000000002"/>
    <s v="No"/>
    <n v="44"/>
    <x v="414"/>
    <x v="0"/>
    <n v="14.3"/>
    <n v="2.2999999999999998"/>
    <n v="6085.7"/>
    <s v="Labor"/>
    <n v="3585.66"/>
    <n v="3.5"/>
    <x v="15"/>
    <x v="0"/>
    <x v="4"/>
    <n v="3585.66"/>
    <n v="2500.04"/>
    <n v="0.58899999999999997"/>
    <n v="0"/>
  </r>
  <r>
    <x v="3730"/>
    <d v="2026-01-22T00:00:00"/>
    <d v="2026-01-22T09:36:00"/>
    <x v="1"/>
    <s v="0-17"/>
    <s v="Female"/>
    <x v="0"/>
    <s v="Cardiac"/>
    <x v="1"/>
    <n v="0.4"/>
    <s v="No"/>
    <n v="72"/>
    <x v="263"/>
    <x v="0"/>
    <n v="8"/>
    <n v="0"/>
    <n v="2079.36"/>
    <s v="Labor"/>
    <n v="1139.8699999999999"/>
    <n v="4.7"/>
    <x v="9"/>
    <x v="0"/>
    <x v="2"/>
    <n v="1139.8699999999999"/>
    <n v="939.49"/>
    <n v="0.54800000000000004"/>
    <n v="0"/>
  </r>
  <r>
    <x v="3731"/>
    <d v="2025-12-04T00:00:00"/>
    <d v="2025-12-12T00:00:00"/>
    <x v="4"/>
    <s v="0-17"/>
    <s v="Female"/>
    <x v="1"/>
    <s v="Infection"/>
    <x v="2"/>
    <n v="8"/>
    <s v="Yes"/>
    <n v="34"/>
    <x v="186"/>
    <x v="0"/>
    <n v="11.3"/>
    <n v="1.3"/>
    <n v="17603.7"/>
    <s v="Supplies"/>
    <n v="11146.58"/>
    <n v="3.8"/>
    <x v="7"/>
    <x v="1"/>
    <x v="3"/>
    <n v="11146.58"/>
    <n v="6457.12"/>
    <n v="0.63300000000000001"/>
    <n v="1"/>
  </r>
  <r>
    <x v="3732"/>
    <d v="2026-10-26T00:00:00"/>
    <d v="2026-10-30T09:36:00"/>
    <x v="0"/>
    <s v="0-17"/>
    <s v="Female"/>
    <x v="1"/>
    <s v="Injury"/>
    <x v="2"/>
    <n v="4.4000000000000004"/>
    <s v="No"/>
    <n v="46"/>
    <x v="342"/>
    <x v="1"/>
    <n v="12.1"/>
    <n v="2.1"/>
    <n v="14058.11"/>
    <s v="Labor"/>
    <n v="9584.24"/>
    <n v="3.7"/>
    <x v="0"/>
    <x v="0"/>
    <x v="4"/>
    <n v="9584.24"/>
    <n v="4473.87"/>
    <n v="0.68200000000000005"/>
    <n v="0"/>
  </r>
  <r>
    <x v="3733"/>
    <d v="2025-04-06T00:00:00"/>
    <d v="2025-04-06T12:00:00"/>
    <x v="1"/>
    <s v="36-55"/>
    <s v="Other"/>
    <x v="0"/>
    <s v="Injury"/>
    <x v="2"/>
    <n v="0.5"/>
    <s v="Yes"/>
    <n v="94"/>
    <x v="563"/>
    <x v="0"/>
    <n v="12.9"/>
    <n v="0.9"/>
    <n v="1949.53"/>
    <s v="Supplies"/>
    <n v="899.65"/>
    <n v="4.0999999999999996"/>
    <x v="10"/>
    <x v="1"/>
    <x v="6"/>
    <n v="899.65"/>
    <n v="1049.8800000000001"/>
    <n v="0.46100000000000002"/>
    <n v="1"/>
  </r>
  <r>
    <x v="3734"/>
    <d v="2026-11-18T00:00:00"/>
    <d v="2026-11-21T04:48:00"/>
    <x v="4"/>
    <s v="18-35"/>
    <s v="Female"/>
    <x v="0"/>
    <s v="Injury"/>
    <x v="0"/>
    <n v="3.2"/>
    <s v="No"/>
    <n v="58"/>
    <x v="569"/>
    <x v="0"/>
    <n v="9.1"/>
    <n v="1.1000000000000001"/>
    <n v="11216.2"/>
    <s v="Labor"/>
    <n v="7748.4"/>
    <n v="4"/>
    <x v="18"/>
    <x v="0"/>
    <x v="1"/>
    <n v="7748.4"/>
    <n v="3467.8"/>
    <n v="0.69099999999999995"/>
    <n v="0"/>
  </r>
  <r>
    <x v="3735"/>
    <d v="2026-03-04T00:00:00"/>
    <d v="2026-03-11T09:36:00"/>
    <x v="5"/>
    <s v="56+"/>
    <s v="Male"/>
    <x v="2"/>
    <s v="Cardiac"/>
    <x v="1"/>
    <n v="7.4"/>
    <s v="Yes"/>
    <n v="9"/>
    <x v="170"/>
    <x v="0"/>
    <n v="10.5"/>
    <n v="0.5"/>
    <n v="29974.19"/>
    <s v="Labor"/>
    <n v="22085.97"/>
    <n v="4.7"/>
    <x v="15"/>
    <x v="0"/>
    <x v="1"/>
    <n v="22085.97"/>
    <n v="7888.22"/>
    <n v="0.73699999999999999"/>
    <n v="1"/>
  </r>
  <r>
    <x v="3736"/>
    <d v="2026-12-09T00:00:00"/>
    <d v="2026-12-10T09:36:00"/>
    <x v="5"/>
    <s v="36-55"/>
    <s v="Male"/>
    <x v="2"/>
    <s v="Respiratory"/>
    <x v="0"/>
    <n v="1.4"/>
    <s v="No"/>
    <n v="34"/>
    <x v="701"/>
    <x v="0"/>
    <n v="8.9"/>
    <n v="0.9"/>
    <n v="18346.490000000002"/>
    <s v="Supplies"/>
    <n v="13502.93"/>
    <n v="3.9"/>
    <x v="2"/>
    <x v="0"/>
    <x v="2"/>
    <n v="13502.93"/>
    <n v="4843.5600000000004"/>
    <n v="0.73599999999999999"/>
    <n v="0"/>
  </r>
  <r>
    <x v="3737"/>
    <d v="2026-08-28T00:00:00"/>
    <d v="2026-09-02T04:48:00"/>
    <x v="6"/>
    <s v="36-55"/>
    <s v="Female"/>
    <x v="0"/>
    <s v="Respiratory"/>
    <x v="1"/>
    <n v="5.2"/>
    <s v="Yes"/>
    <n v="5"/>
    <x v="525"/>
    <x v="2"/>
    <n v="10.1"/>
    <n v="2.1"/>
    <n v="4734.59"/>
    <s v="Labor"/>
    <n v="2368.4"/>
    <n v="3.8"/>
    <x v="21"/>
    <x v="0"/>
    <x v="5"/>
    <n v="2368.4"/>
    <n v="2366.19"/>
    <n v="0.5"/>
    <n v="1"/>
  </r>
  <r>
    <x v="3738"/>
    <d v="2025-10-14T00:00:00"/>
    <d v="2025-10-15T19:12:00"/>
    <x v="1"/>
    <s v="56+"/>
    <s v="Female"/>
    <x v="1"/>
    <s v="Injury"/>
    <x v="0"/>
    <n v="1.8"/>
    <s v="Yes"/>
    <n v="116"/>
    <x v="581"/>
    <x v="2"/>
    <n v="15.1"/>
    <n v="3.1"/>
    <n v="1944.88"/>
    <s v="Supplies"/>
    <n v="929.18"/>
    <n v="2"/>
    <x v="8"/>
    <x v="1"/>
    <x v="0"/>
    <n v="929.18"/>
    <n v="1015.7"/>
    <n v="0.47799999999999998"/>
    <n v="1"/>
  </r>
  <r>
    <x v="3739"/>
    <d v="2026-10-24T00:00:00"/>
    <d v="2026-10-27T09:36:00"/>
    <x v="3"/>
    <s v="18-35"/>
    <s v="Female"/>
    <x v="0"/>
    <s v="Injury"/>
    <x v="0"/>
    <n v="3.4"/>
    <s v="Yes"/>
    <n v="80"/>
    <x v="641"/>
    <x v="1"/>
    <n v="14.4"/>
    <n v="2.4"/>
    <n v="8076.26"/>
    <s v="Labor"/>
    <n v="5933.33"/>
    <n v="3.5"/>
    <x v="0"/>
    <x v="0"/>
    <x v="6"/>
    <n v="5933.33"/>
    <n v="2142.9299999999998"/>
    <n v="0.73499999999999999"/>
    <n v="1"/>
  </r>
  <r>
    <x v="3740"/>
    <d v="2025-09-09T00:00:00"/>
    <d v="2025-09-11T16:48:00"/>
    <x v="1"/>
    <s v="18-35"/>
    <s v="Female"/>
    <x v="3"/>
    <s v="Neurological"/>
    <x v="2"/>
    <n v="2.7"/>
    <s v="No"/>
    <n v="108"/>
    <x v="307"/>
    <x v="2"/>
    <n v="9.1"/>
    <n v="1.1000000000000001"/>
    <n v="1759.94"/>
    <s v="Labor"/>
    <n v="1034.8"/>
    <n v="3.2"/>
    <x v="3"/>
    <x v="1"/>
    <x v="0"/>
    <n v="1034.8"/>
    <n v="725.14"/>
    <n v="0.58799999999999997"/>
    <n v="0"/>
  </r>
  <r>
    <x v="3741"/>
    <d v="2026-12-08T00:00:00"/>
    <d v="2026-12-21T19:12:00"/>
    <x v="5"/>
    <s v="56+"/>
    <s v="Female"/>
    <x v="0"/>
    <s v="Infection"/>
    <x v="1"/>
    <n v="13.8"/>
    <s v="Yes"/>
    <n v="7"/>
    <x v="481"/>
    <x v="1"/>
    <n v="10.1"/>
    <n v="0.1"/>
    <n v="33977.599999999999"/>
    <s v="Labor"/>
    <n v="28410.62"/>
    <n v="4.5"/>
    <x v="2"/>
    <x v="0"/>
    <x v="0"/>
    <n v="28410.62"/>
    <n v="5566.98"/>
    <n v="0.83599999999999997"/>
    <n v="1"/>
  </r>
  <r>
    <x v="3742"/>
    <d v="2025-05-24T00:00:00"/>
    <d v="2025-05-24T21:36:00"/>
    <x v="1"/>
    <s v="56+"/>
    <s v="Male"/>
    <x v="0"/>
    <s v="Cardiac"/>
    <x v="2"/>
    <n v="0.9"/>
    <s v="Yes"/>
    <n v="43"/>
    <x v="589"/>
    <x v="1"/>
    <n v="12.9"/>
    <n v="0.9"/>
    <n v="1469.48"/>
    <s v="Equipment"/>
    <n v="931.95"/>
    <n v="4.2"/>
    <x v="16"/>
    <x v="1"/>
    <x v="5"/>
    <n v="931.95"/>
    <n v="537.53"/>
    <n v="0.63400000000000001"/>
    <n v="1"/>
  </r>
  <r>
    <x v="3743"/>
    <d v="2026-02-26T00:00:00"/>
    <d v="2026-02-28T14:24:00"/>
    <x v="7"/>
    <s v="0-17"/>
    <s v="Male"/>
    <x v="0"/>
    <s v="Neurological"/>
    <x v="0"/>
    <n v="2.6"/>
    <s v="Yes"/>
    <n v="87"/>
    <x v="177"/>
    <x v="1"/>
    <n v="9"/>
    <n v="1"/>
    <n v="10102.42"/>
    <s v="Equipment"/>
    <n v="6331.64"/>
    <n v="3.6"/>
    <x v="5"/>
    <x v="0"/>
    <x v="3"/>
    <n v="6331.64"/>
    <n v="3770.78"/>
    <n v="0.627"/>
    <n v="1"/>
  </r>
  <r>
    <x v="3744"/>
    <d v="2025-11-03T00:00:00"/>
    <d v="2025-11-04T12:00:00"/>
    <x v="6"/>
    <s v="18-35"/>
    <s v="Female"/>
    <x v="2"/>
    <s v="Injury"/>
    <x v="0"/>
    <n v="1.5"/>
    <s v="No"/>
    <n v="54"/>
    <x v="328"/>
    <x v="1"/>
    <n v="14"/>
    <n v="2"/>
    <n v="3419.04"/>
    <s v="Labor"/>
    <n v="1996.43"/>
    <n v="3.1"/>
    <x v="6"/>
    <x v="1"/>
    <x v="4"/>
    <n v="1996.43"/>
    <n v="1422.61"/>
    <n v="0.58399999999999996"/>
    <n v="0"/>
  </r>
  <r>
    <x v="3745"/>
    <d v="2025-05-04T00:00:00"/>
    <d v="2025-05-06T16:48:00"/>
    <x v="6"/>
    <s v="18-35"/>
    <s v="Male"/>
    <x v="0"/>
    <s v="Digestive"/>
    <x v="2"/>
    <n v="2.7"/>
    <s v="Yes"/>
    <n v="27"/>
    <x v="119"/>
    <x v="1"/>
    <n v="10.6"/>
    <n v="2.6"/>
    <n v="2881.75"/>
    <s v="Labor"/>
    <n v="1829.39"/>
    <n v="3.5"/>
    <x v="16"/>
    <x v="1"/>
    <x v="4"/>
    <n v="1829.39"/>
    <n v="1052.3599999999999"/>
    <n v="0.63500000000000001"/>
    <n v="1"/>
  </r>
  <r>
    <x v="3746"/>
    <d v="2025-05-28T00:00:00"/>
    <d v="2025-06-02T19:12:00"/>
    <x v="4"/>
    <s v="18-35"/>
    <s v="Male"/>
    <x v="1"/>
    <s v="Respiratory"/>
    <x v="0"/>
    <n v="5.8"/>
    <s v="Yes"/>
    <n v="112"/>
    <x v="339"/>
    <x v="2"/>
    <n v="13.1"/>
    <n v="1.1000000000000001"/>
    <n v="19365.89"/>
    <s v="Labor"/>
    <n v="14167.46"/>
    <n v="3.7"/>
    <x v="16"/>
    <x v="1"/>
    <x v="1"/>
    <n v="14167.46"/>
    <n v="5198.43"/>
    <n v="0.73199999999999998"/>
    <n v="1"/>
  </r>
  <r>
    <x v="3747"/>
    <d v="2026-04-02T00:00:00"/>
    <d v="2026-04-02T14:24:00"/>
    <x v="3"/>
    <s v="18-35"/>
    <s v="Female"/>
    <x v="0"/>
    <s v="Respiratory"/>
    <x v="2"/>
    <n v="0.6"/>
    <s v="No"/>
    <n v="53"/>
    <x v="160"/>
    <x v="1"/>
    <n v="8.6999999999999993"/>
    <n v="0.7"/>
    <n v="7618.3"/>
    <s v="Supplies"/>
    <n v="4788.5600000000004"/>
    <n v="3.8"/>
    <x v="12"/>
    <x v="0"/>
    <x v="2"/>
    <n v="4788.5600000000004"/>
    <n v="2829.74"/>
    <n v="0.629"/>
    <n v="0"/>
  </r>
  <r>
    <x v="3748"/>
    <d v="2026-10-23T00:00:00"/>
    <d v="2026-10-24T07:12:00"/>
    <x v="1"/>
    <s v="36-55"/>
    <s v="Male"/>
    <x v="0"/>
    <s v="Neurological"/>
    <x v="1"/>
    <n v="1.3"/>
    <s v="No"/>
    <n v="91"/>
    <x v="56"/>
    <x v="0"/>
    <n v="8.1"/>
    <n v="0.1"/>
    <n v="2907.76"/>
    <s v="Equipment"/>
    <n v="1877.15"/>
    <n v="3.6"/>
    <x v="0"/>
    <x v="0"/>
    <x v="3"/>
    <n v="1877.15"/>
    <n v="1030.6099999999999"/>
    <n v="0.64600000000000002"/>
    <n v="0"/>
  </r>
  <r>
    <x v="3749"/>
    <d v="2026-08-24T00:00:00"/>
    <d v="2026-08-28T04:48:00"/>
    <x v="7"/>
    <s v="56+"/>
    <s v="Male"/>
    <x v="1"/>
    <s v="Respiratory"/>
    <x v="1"/>
    <n v="4.2"/>
    <s v="Yes"/>
    <n v="34"/>
    <x v="117"/>
    <x v="2"/>
    <n v="12.9"/>
    <n v="0.9"/>
    <n v="11381.33"/>
    <s v="Supplies"/>
    <n v="7835.14"/>
    <n v="3.5"/>
    <x v="21"/>
    <x v="0"/>
    <x v="4"/>
    <n v="7835.14"/>
    <n v="3546.19"/>
    <n v="0.68799999999999994"/>
    <n v="1"/>
  </r>
  <r>
    <x v="3750"/>
    <d v="2025-06-06T00:00:00"/>
    <d v="2025-06-08T19:12:00"/>
    <x v="3"/>
    <s v="18-35"/>
    <s v="Female"/>
    <x v="3"/>
    <s v="Respiratory"/>
    <x v="1"/>
    <n v="2.8"/>
    <s v="Yes"/>
    <n v="37"/>
    <x v="519"/>
    <x v="1"/>
    <n v="12.8"/>
    <n v="0.8"/>
    <n v="12086.16"/>
    <s v="Supplies"/>
    <n v="7490.75"/>
    <n v="4.0999999999999996"/>
    <x v="4"/>
    <x v="1"/>
    <x v="3"/>
    <n v="7490.75"/>
    <n v="4595.41"/>
    <n v="0.62"/>
    <n v="1"/>
  </r>
  <r>
    <x v="3751"/>
    <d v="2026-12-27T00:00:00"/>
    <d v="2026-12-28T02:24:00"/>
    <x v="1"/>
    <s v="36-55"/>
    <s v="Female"/>
    <x v="2"/>
    <s v="Digestive"/>
    <x v="1"/>
    <n v="1.1000000000000001"/>
    <s v="No"/>
    <n v="68"/>
    <x v="578"/>
    <x v="1"/>
    <n v="8.8000000000000007"/>
    <n v="0.8"/>
    <n v="2266.5500000000002"/>
    <s v="Supplies"/>
    <n v="1232.49"/>
    <n v="3.8"/>
    <x v="2"/>
    <x v="0"/>
    <x v="4"/>
    <n v="1232.49"/>
    <n v="1034.06"/>
    <n v="0.54400000000000004"/>
    <n v="0"/>
  </r>
  <r>
    <x v="3752"/>
    <d v="2026-06-19T00:00:00"/>
    <d v="2026-06-19T19:12:00"/>
    <x v="0"/>
    <s v="18-35"/>
    <s v="Male"/>
    <x v="1"/>
    <s v="Infection"/>
    <x v="0"/>
    <n v="0.8"/>
    <s v="No"/>
    <n v="92"/>
    <x v="537"/>
    <x v="1"/>
    <n v="14.2"/>
    <n v="2.2000000000000002"/>
    <n v="5367.42"/>
    <s v="Labor"/>
    <n v="3541.57"/>
    <n v="3.5"/>
    <x v="17"/>
    <x v="0"/>
    <x v="3"/>
    <n v="3541.57"/>
    <n v="1825.85"/>
    <n v="0.66"/>
    <n v="0"/>
  </r>
  <r>
    <x v="3753"/>
    <d v="2025-12-16T00:00:00"/>
    <d v="2025-12-17T07:12:00"/>
    <x v="0"/>
    <s v="36-55"/>
    <s v="Female"/>
    <x v="0"/>
    <s v="Injury"/>
    <x v="2"/>
    <n v="1.3"/>
    <s v="No"/>
    <n v="56"/>
    <x v="689"/>
    <x v="2"/>
    <n v="12.1"/>
    <n v="0.1"/>
    <n v="6956.55"/>
    <s v="Equipment"/>
    <n v="4070.29"/>
    <n v="4.3"/>
    <x v="7"/>
    <x v="1"/>
    <x v="1"/>
    <n v="4070.29"/>
    <n v="2886.26"/>
    <n v="0.58499999999999996"/>
    <n v="0"/>
  </r>
  <r>
    <x v="3754"/>
    <d v="2026-06-02T00:00:00"/>
    <d v="2026-06-03T09:36:00"/>
    <x v="2"/>
    <s v="36-55"/>
    <s v="Female"/>
    <x v="0"/>
    <s v="General"/>
    <x v="0"/>
    <n v="1.4"/>
    <s v="No"/>
    <n v="73"/>
    <x v="657"/>
    <x v="0"/>
    <n v="9.1999999999999993"/>
    <n v="1.2"/>
    <n v="5055.08"/>
    <s v="Labor"/>
    <n v="2867.12"/>
    <n v="3.5"/>
    <x v="17"/>
    <x v="0"/>
    <x v="1"/>
    <n v="2867.12"/>
    <n v="2187.96"/>
    <n v="0.56699999999999995"/>
    <n v="0"/>
  </r>
  <r>
    <x v="3755"/>
    <d v="2025-05-13T00:00:00"/>
    <d v="2025-05-21T09:36:00"/>
    <x v="5"/>
    <s v="56+"/>
    <s v="Male"/>
    <x v="0"/>
    <s v="Neurological"/>
    <x v="0"/>
    <n v="8.4"/>
    <s v="Yes"/>
    <n v="5"/>
    <x v="446"/>
    <x v="1"/>
    <n v="9.5"/>
    <n v="1.5"/>
    <n v="23847.71"/>
    <s v="Labor"/>
    <n v="17739.189999999999"/>
    <n v="4.5"/>
    <x v="16"/>
    <x v="1"/>
    <x v="1"/>
    <n v="17739.189999999999"/>
    <n v="6108.52"/>
    <n v="0.74399999999999999"/>
    <n v="1"/>
  </r>
  <r>
    <x v="3756"/>
    <d v="2025-11-18T00:00:00"/>
    <d v="2025-11-30T21:36:00"/>
    <x v="5"/>
    <s v="18-35"/>
    <s v="Male"/>
    <x v="3"/>
    <s v="Digestive"/>
    <x v="1"/>
    <n v="12.9"/>
    <s v="Yes"/>
    <n v="5"/>
    <x v="411"/>
    <x v="1"/>
    <n v="8.9"/>
    <n v="0.9"/>
    <n v="33771.980000000003"/>
    <s v="Supplies"/>
    <n v="24155.29"/>
    <n v="4.4000000000000004"/>
    <x v="6"/>
    <x v="1"/>
    <x v="0"/>
    <n v="24155.29"/>
    <n v="9616.69"/>
    <n v="0.71499999999999997"/>
    <n v="1"/>
  </r>
  <r>
    <x v="3757"/>
    <d v="2025-02-12T00:00:00"/>
    <d v="2025-02-20T00:00:00"/>
    <x v="5"/>
    <s v="0-17"/>
    <s v="Male"/>
    <x v="2"/>
    <s v="Cardiac"/>
    <x v="1"/>
    <n v="8"/>
    <s v="Yes"/>
    <n v="5"/>
    <x v="88"/>
    <x v="1"/>
    <n v="14.1"/>
    <n v="2.1"/>
    <n v="23704.52"/>
    <s v="Equipment"/>
    <n v="18938.3"/>
    <n v="4"/>
    <x v="13"/>
    <x v="1"/>
    <x v="1"/>
    <n v="18938.3"/>
    <n v="4766.22"/>
    <n v="0.79900000000000004"/>
    <n v="1"/>
  </r>
  <r>
    <x v="3758"/>
    <d v="2025-11-12T00:00:00"/>
    <d v="2025-11-15T12:00:00"/>
    <x v="7"/>
    <s v="36-55"/>
    <s v="Female"/>
    <x v="0"/>
    <s v="Cardiac"/>
    <x v="1"/>
    <n v="3.5"/>
    <s v="No"/>
    <n v="38"/>
    <x v="471"/>
    <x v="2"/>
    <n v="11.8"/>
    <n v="1.8"/>
    <n v="15110.81"/>
    <s v="Labor"/>
    <n v="8769.93"/>
    <n v="4.3"/>
    <x v="6"/>
    <x v="1"/>
    <x v="2"/>
    <n v="8769.93"/>
    <n v="6340.88"/>
    <n v="0.57999999999999996"/>
    <n v="0"/>
  </r>
  <r>
    <x v="3759"/>
    <d v="2026-05-30T00:00:00"/>
    <d v="2026-05-31T14:24:00"/>
    <x v="1"/>
    <s v="18-35"/>
    <s v="Female"/>
    <x v="0"/>
    <s v="Digestive"/>
    <x v="0"/>
    <n v="1.6"/>
    <s v="Yes"/>
    <n v="75"/>
    <x v="79"/>
    <x v="1"/>
    <n v="12.4"/>
    <n v="0.4"/>
    <n v="2483.5100000000002"/>
    <s v="Labor"/>
    <n v="1123.32"/>
    <n v="3.9"/>
    <x v="11"/>
    <x v="0"/>
    <x v="6"/>
    <n v="1123.32"/>
    <n v="1360.19"/>
    <n v="0.45200000000000001"/>
    <n v="1"/>
  </r>
  <r>
    <x v="3760"/>
    <d v="2026-02-13T00:00:00"/>
    <d v="2026-02-13T04:48:00"/>
    <x v="7"/>
    <s v="18-35"/>
    <s v="Female"/>
    <x v="0"/>
    <s v="Injury"/>
    <x v="1"/>
    <n v="0.2"/>
    <s v="Yes"/>
    <n v="75"/>
    <x v="128"/>
    <x v="0"/>
    <n v="8"/>
    <n v="0"/>
    <n v="8093.73"/>
    <s v="Labor"/>
    <n v="5654.3"/>
    <n v="3.9"/>
    <x v="5"/>
    <x v="0"/>
    <x v="5"/>
    <n v="5654.3"/>
    <n v="2439.4299999999998"/>
    <n v="0.69899999999999995"/>
    <n v="1"/>
  </r>
  <r>
    <x v="3761"/>
    <d v="2025-03-10T00:00:00"/>
    <d v="2025-03-19T00:00:00"/>
    <x v="4"/>
    <s v="0-17"/>
    <s v="Female"/>
    <x v="0"/>
    <s v="Cardiac"/>
    <x v="1"/>
    <n v="9"/>
    <s v="No"/>
    <n v="60"/>
    <x v="695"/>
    <x v="0"/>
    <n v="8.1"/>
    <n v="0.1"/>
    <n v="24227.29"/>
    <s v="Labor"/>
    <n v="16059.08"/>
    <n v="4.2"/>
    <x v="23"/>
    <x v="1"/>
    <x v="4"/>
    <n v="16059.08"/>
    <n v="8168.21"/>
    <n v="0.66300000000000003"/>
    <n v="0"/>
  </r>
  <r>
    <x v="3762"/>
    <d v="2025-02-07T00:00:00"/>
    <d v="2025-02-12T04:48:00"/>
    <x v="5"/>
    <s v="36-55"/>
    <s v="Male"/>
    <x v="2"/>
    <s v="Digestive"/>
    <x v="1"/>
    <n v="5.2"/>
    <s v="Yes"/>
    <n v="29"/>
    <x v="105"/>
    <x v="1"/>
    <n v="10.8"/>
    <n v="0.8"/>
    <n v="28345.31"/>
    <s v="Supplies"/>
    <n v="20570.3"/>
    <n v="3.9"/>
    <x v="13"/>
    <x v="1"/>
    <x v="5"/>
    <n v="20570.3"/>
    <n v="7775.01"/>
    <n v="0.72599999999999998"/>
    <n v="1"/>
  </r>
  <r>
    <x v="3763"/>
    <d v="2025-02-05T00:00:00"/>
    <d v="2025-02-13T04:48:00"/>
    <x v="4"/>
    <s v="18-35"/>
    <s v="Male"/>
    <x v="0"/>
    <s v="Respiratory"/>
    <x v="0"/>
    <n v="8.1999999999999993"/>
    <s v="Yes"/>
    <n v="65"/>
    <x v="455"/>
    <x v="0"/>
    <n v="13.4"/>
    <n v="1.4"/>
    <n v="22902.75"/>
    <s v="Supplies"/>
    <n v="14032.4"/>
    <n v="4.3"/>
    <x v="13"/>
    <x v="1"/>
    <x v="1"/>
    <n v="14032.4"/>
    <n v="8870.35"/>
    <n v="0.61299999999999999"/>
    <n v="1"/>
  </r>
  <r>
    <x v="3764"/>
    <d v="2025-06-14T00:00:00"/>
    <d v="2025-06-15T14:24:00"/>
    <x v="1"/>
    <s v="56+"/>
    <s v="Male"/>
    <x v="0"/>
    <s v="Infection"/>
    <x v="1"/>
    <n v="1.6"/>
    <s v="Yes"/>
    <n v="55"/>
    <x v="660"/>
    <x v="0"/>
    <n v="11.2"/>
    <n v="3.2"/>
    <n v="1886.64"/>
    <s v="Equipment"/>
    <n v="881.03"/>
    <n v="2.8"/>
    <x v="4"/>
    <x v="1"/>
    <x v="6"/>
    <n v="881.03"/>
    <n v="1005.61"/>
    <n v="0.46700000000000003"/>
    <n v="1"/>
  </r>
  <r>
    <x v="3765"/>
    <d v="2025-06-23T00:00:00"/>
    <d v="2025-06-26T02:24:00"/>
    <x v="5"/>
    <s v="36-55"/>
    <s v="Male"/>
    <x v="0"/>
    <s v="Neurological"/>
    <x v="1"/>
    <n v="3.1"/>
    <s v="No"/>
    <n v="53"/>
    <x v="447"/>
    <x v="1"/>
    <n v="9"/>
    <n v="1"/>
    <n v="19971.57"/>
    <s v="Supplies"/>
    <n v="13398.33"/>
    <n v="4.4000000000000004"/>
    <x v="4"/>
    <x v="1"/>
    <x v="0"/>
    <n v="13398.33"/>
    <n v="6573.24"/>
    <n v="0.67100000000000004"/>
    <n v="0"/>
  </r>
  <r>
    <x v="3766"/>
    <d v="2026-10-29T00:00:00"/>
    <d v="2026-10-31T04:48:00"/>
    <x v="6"/>
    <s v="18-35"/>
    <s v="Female"/>
    <x v="2"/>
    <s v="Neurological"/>
    <x v="2"/>
    <n v="2.2000000000000002"/>
    <s v="No"/>
    <n v="67"/>
    <x v="576"/>
    <x v="0"/>
    <n v="8.3000000000000007"/>
    <n v="0.3"/>
    <n v="3002.04"/>
    <s v="Labor"/>
    <n v="1813.83"/>
    <n v="4.2"/>
    <x v="0"/>
    <x v="0"/>
    <x v="2"/>
    <n v="1813.83"/>
    <n v="1188.21"/>
    <n v="0.60399999999999998"/>
    <n v="0"/>
  </r>
  <r>
    <x v="3767"/>
    <d v="2025-11-18T00:00:00"/>
    <d v="2025-11-18T14:24:00"/>
    <x v="1"/>
    <s v="36-55"/>
    <s v="Female"/>
    <x v="1"/>
    <s v="Respiratory"/>
    <x v="0"/>
    <n v="0.6"/>
    <s v="No"/>
    <n v="107"/>
    <x v="411"/>
    <x v="1"/>
    <n v="9.4"/>
    <n v="1.4"/>
    <n v="1867.06"/>
    <s v="Labor"/>
    <n v="1060.3599999999999"/>
    <n v="3.3"/>
    <x v="6"/>
    <x v="1"/>
    <x v="0"/>
    <n v="1060.3599999999999"/>
    <n v="806.7"/>
    <n v="0.56799999999999995"/>
    <n v="0"/>
  </r>
  <r>
    <x v="3768"/>
    <d v="2025-03-16T00:00:00"/>
    <d v="2025-03-20T14:24:00"/>
    <x v="3"/>
    <s v="18-35"/>
    <s v="Male"/>
    <x v="0"/>
    <s v="General"/>
    <x v="0"/>
    <n v="4.5999999999999996"/>
    <s v="Yes"/>
    <n v="38"/>
    <x v="164"/>
    <x v="1"/>
    <n v="11.8"/>
    <n v="1.8"/>
    <n v="9082.42"/>
    <s v="Supplies"/>
    <n v="5268.23"/>
    <n v="3.8"/>
    <x v="23"/>
    <x v="1"/>
    <x v="4"/>
    <n v="5268.23"/>
    <n v="3814.19"/>
    <n v="0.57999999999999996"/>
    <n v="1"/>
  </r>
  <r>
    <x v="3769"/>
    <d v="2026-05-22T00:00:00"/>
    <d v="2026-05-25T00:00:00"/>
    <x v="1"/>
    <s v="36-55"/>
    <s v="Male"/>
    <x v="1"/>
    <s v="Injury"/>
    <x v="0"/>
    <n v="3"/>
    <s v="No"/>
    <n v="92"/>
    <x v="274"/>
    <x v="1"/>
    <n v="9.4"/>
    <n v="1.4"/>
    <n v="1953.31"/>
    <s v="Supplies"/>
    <n v="933.76"/>
    <n v="3.5"/>
    <x v="11"/>
    <x v="0"/>
    <x v="3"/>
    <n v="933.76"/>
    <n v="1019.55"/>
    <n v="0.47799999999999998"/>
    <n v="0"/>
  </r>
  <r>
    <x v="3770"/>
    <d v="2026-10-26T00:00:00"/>
    <d v="2026-10-31T00:00:00"/>
    <x v="0"/>
    <s v="36-55"/>
    <s v="Male"/>
    <x v="0"/>
    <s v="Infection"/>
    <x v="0"/>
    <n v="5"/>
    <s v="No"/>
    <n v="86"/>
    <x v="227"/>
    <x v="1"/>
    <n v="8.5"/>
    <n v="0.5"/>
    <n v="13465.29"/>
    <s v="Labor"/>
    <n v="9946.5"/>
    <n v="4.0999999999999996"/>
    <x v="0"/>
    <x v="0"/>
    <x v="0"/>
    <n v="9946.5"/>
    <n v="3518.79"/>
    <n v="0.73899999999999999"/>
    <n v="0"/>
  </r>
  <r>
    <x v="3771"/>
    <d v="2025-02-16T00:00:00"/>
    <d v="2025-02-17T00:00:00"/>
    <x v="6"/>
    <s v="36-55"/>
    <s v="Female"/>
    <x v="0"/>
    <s v="Cardiac"/>
    <x v="0"/>
    <n v="1"/>
    <s v="Yes"/>
    <n v="56"/>
    <x v="564"/>
    <x v="2"/>
    <n v="9.1"/>
    <n v="1.1000000000000001"/>
    <n v="3702.97"/>
    <s v="Labor"/>
    <n v="2097.52"/>
    <n v="3.7"/>
    <x v="13"/>
    <x v="1"/>
    <x v="6"/>
    <n v="2097.52"/>
    <n v="1605.45"/>
    <n v="0.56599999999999995"/>
    <n v="1"/>
  </r>
  <r>
    <x v="3772"/>
    <d v="2025-09-08T00:00:00"/>
    <d v="2025-09-14T02:24:00"/>
    <x v="3"/>
    <s v="56+"/>
    <s v="Female"/>
    <x v="1"/>
    <s v="General"/>
    <x v="1"/>
    <n v="6.1"/>
    <s v="Yes"/>
    <n v="12"/>
    <x v="681"/>
    <x v="2"/>
    <n v="9.6999999999999993"/>
    <n v="1.7"/>
    <n v="10034.620000000001"/>
    <s v="Labor"/>
    <n v="7430.79"/>
    <n v="4.5999999999999996"/>
    <x v="3"/>
    <x v="1"/>
    <x v="4"/>
    <n v="7430.79"/>
    <n v="2603.83"/>
    <n v="0.74099999999999999"/>
    <n v="1"/>
  </r>
  <r>
    <x v="3773"/>
    <d v="2026-08-05T00:00:00"/>
    <d v="2026-08-06T19:12:00"/>
    <x v="0"/>
    <s v="18-35"/>
    <s v="Female"/>
    <x v="0"/>
    <s v="Neurological"/>
    <x v="1"/>
    <n v="1.8"/>
    <s v="No"/>
    <n v="88"/>
    <x v="430"/>
    <x v="0"/>
    <n v="8.9"/>
    <n v="0.9"/>
    <n v="10678.91"/>
    <s v="Labor"/>
    <n v="6962.72"/>
    <n v="3.3"/>
    <x v="21"/>
    <x v="0"/>
    <x v="2"/>
    <n v="6962.72"/>
    <n v="3716.19"/>
    <n v="0.65200000000000002"/>
    <n v="0"/>
  </r>
  <r>
    <x v="3774"/>
    <d v="2026-05-17T00:00:00"/>
    <d v="2026-05-26T04:48:00"/>
    <x v="4"/>
    <s v="56+"/>
    <s v="Male"/>
    <x v="2"/>
    <s v="Neurological"/>
    <x v="0"/>
    <n v="9.1999999999999993"/>
    <s v="No"/>
    <n v="70"/>
    <x v="700"/>
    <x v="1"/>
    <n v="13"/>
    <n v="1"/>
    <n v="21799.4"/>
    <s v="Labor"/>
    <n v="16416.349999999999"/>
    <n v="3.3"/>
    <x v="11"/>
    <x v="0"/>
    <x v="4"/>
    <n v="16416.349999999999"/>
    <n v="5383.05"/>
    <n v="0.753"/>
    <n v="0"/>
  </r>
  <r>
    <x v="3775"/>
    <d v="2026-09-19T00:00:00"/>
    <d v="2026-09-20T02:24:00"/>
    <x v="2"/>
    <s v="56+"/>
    <s v="Male"/>
    <x v="3"/>
    <s v="Injury"/>
    <x v="0"/>
    <n v="1.1000000000000001"/>
    <s v="Yes"/>
    <n v="41"/>
    <x v="707"/>
    <x v="2"/>
    <n v="12.2"/>
    <n v="2.2000000000000002"/>
    <n v="4397.09"/>
    <s v="Supplies"/>
    <n v="2404.91"/>
    <n v="4.2"/>
    <x v="19"/>
    <x v="0"/>
    <x v="6"/>
    <n v="2404.91"/>
    <n v="1992.18"/>
    <n v="0.54700000000000004"/>
    <n v="1"/>
  </r>
  <r>
    <x v="3776"/>
    <d v="2026-05-12T00:00:00"/>
    <d v="2026-05-18T19:12:00"/>
    <x v="3"/>
    <s v="18-35"/>
    <s v="Male"/>
    <x v="2"/>
    <s v="Infection"/>
    <x v="0"/>
    <n v="6.8"/>
    <s v="No"/>
    <n v="74"/>
    <x v="469"/>
    <x v="1"/>
    <n v="11.6"/>
    <n v="1.6"/>
    <n v="13987.07"/>
    <s v="Labor"/>
    <n v="7121.34"/>
    <n v="3.2"/>
    <x v="11"/>
    <x v="0"/>
    <x v="0"/>
    <n v="7121.34"/>
    <n v="6865.73"/>
    <n v="0.50900000000000001"/>
    <n v="0"/>
  </r>
  <r>
    <x v="3777"/>
    <d v="2025-01-01T00:00:00"/>
    <d v="2025-01-03T19:12:00"/>
    <x v="4"/>
    <s v="18-35"/>
    <s v="Other"/>
    <x v="0"/>
    <s v="Digestive"/>
    <x v="0"/>
    <n v="2.8"/>
    <s v="Yes"/>
    <n v="106"/>
    <x v="725"/>
    <x v="1"/>
    <n v="10.5"/>
    <n v="2.5"/>
    <n v="14751.84"/>
    <s v="Labor"/>
    <n v="9571.14"/>
    <n v="2.6"/>
    <x v="22"/>
    <x v="1"/>
    <x v="1"/>
    <n v="9571.14"/>
    <n v="5180.7"/>
    <n v="0.64900000000000002"/>
    <n v="1"/>
  </r>
  <r>
    <x v="3778"/>
    <d v="2025-10-20T00:00:00"/>
    <d v="2025-10-28T09:36:00"/>
    <x v="5"/>
    <s v="18-35"/>
    <s v="Female"/>
    <x v="3"/>
    <s v="Cardiac"/>
    <x v="1"/>
    <n v="8.4"/>
    <s v="Yes"/>
    <n v="34"/>
    <x v="553"/>
    <x v="2"/>
    <n v="12.3"/>
    <n v="2.2999999999999998"/>
    <n v="35128.07"/>
    <s v="Supplies"/>
    <n v="26472.54"/>
    <n v="3.5"/>
    <x v="8"/>
    <x v="1"/>
    <x v="0"/>
    <n v="26472.54"/>
    <n v="8655.5300000000007"/>
    <n v="0.754"/>
    <n v="1"/>
  </r>
  <r>
    <x v="3779"/>
    <d v="2025-10-30T00:00:00"/>
    <d v="2025-10-31T19:12:00"/>
    <x v="1"/>
    <s v="18-35"/>
    <s v="Female"/>
    <x v="0"/>
    <s v="Neurological"/>
    <x v="0"/>
    <n v="1.8"/>
    <s v="No"/>
    <n v="76"/>
    <x v="389"/>
    <x v="0"/>
    <n v="10.1"/>
    <n v="0.1"/>
    <n v="2327.73"/>
    <s v="Labor"/>
    <n v="1443.46"/>
    <n v="4.2"/>
    <x v="8"/>
    <x v="1"/>
    <x v="3"/>
    <n v="1443.46"/>
    <n v="884.27"/>
    <n v="0.62"/>
    <n v="0"/>
  </r>
  <r>
    <x v="3780"/>
    <d v="2025-11-11T00:00:00"/>
    <d v="2025-11-15T04:48:00"/>
    <x v="0"/>
    <s v="36-55"/>
    <s v="Female"/>
    <x v="2"/>
    <s v="Neurological"/>
    <x v="1"/>
    <n v="4.2"/>
    <s v="Yes"/>
    <n v="28"/>
    <x v="330"/>
    <x v="1"/>
    <n v="12.5"/>
    <n v="0.5"/>
    <n v="12092.92"/>
    <s v="Labor"/>
    <n v="7904.8"/>
    <n v="4.0999999999999996"/>
    <x v="6"/>
    <x v="1"/>
    <x v="1"/>
    <n v="7904.8"/>
    <n v="4188.12"/>
    <n v="0.65400000000000003"/>
    <n v="1"/>
  </r>
  <r>
    <x v="3781"/>
    <d v="2026-08-12T00:00:00"/>
    <d v="2026-08-14T07:12:00"/>
    <x v="7"/>
    <s v="0-17"/>
    <s v="Female"/>
    <x v="0"/>
    <s v="Cardiac"/>
    <x v="0"/>
    <n v="2.2999999999999998"/>
    <s v="Yes"/>
    <n v="31"/>
    <x v="190"/>
    <x v="1"/>
    <n v="13.5"/>
    <n v="1.5"/>
    <n v="8626.0499999999993"/>
    <s v="Supplies"/>
    <n v="6534.29"/>
    <n v="4"/>
    <x v="21"/>
    <x v="0"/>
    <x v="1"/>
    <n v="6534.29"/>
    <n v="2091.7600000000002"/>
    <n v="0.75800000000000001"/>
    <n v="1"/>
  </r>
  <r>
    <x v="3782"/>
    <d v="2026-04-13T00:00:00"/>
    <d v="2026-04-14T04:48:00"/>
    <x v="1"/>
    <s v="56+"/>
    <s v="Male"/>
    <x v="2"/>
    <s v="General"/>
    <x v="1"/>
    <n v="1.2"/>
    <s v="Yes"/>
    <n v="70"/>
    <x v="516"/>
    <x v="0"/>
    <n v="8.8000000000000007"/>
    <n v="0.8"/>
    <n v="1815.44"/>
    <s v="Labor"/>
    <n v="1095.6400000000001"/>
    <n v="2.9"/>
    <x v="12"/>
    <x v="0"/>
    <x v="0"/>
    <n v="1095.6400000000001"/>
    <n v="719.8"/>
    <n v="0.60399999999999998"/>
    <n v="1"/>
  </r>
  <r>
    <x v="3783"/>
    <d v="2025-12-15T00:00:00"/>
    <d v="2025-12-17T09:36:00"/>
    <x v="2"/>
    <s v="0-17"/>
    <s v="Male"/>
    <x v="2"/>
    <s v="Infection"/>
    <x v="1"/>
    <n v="2.4"/>
    <s v="No"/>
    <n v="31"/>
    <x v="39"/>
    <x v="0"/>
    <n v="11.1"/>
    <n v="3.1"/>
    <n v="6432.27"/>
    <s v="Labor"/>
    <n v="3675.37"/>
    <n v="2.8"/>
    <x v="7"/>
    <x v="1"/>
    <x v="4"/>
    <n v="3675.37"/>
    <n v="2756.9"/>
    <n v="0.57099999999999995"/>
    <n v="0"/>
  </r>
  <r>
    <x v="3784"/>
    <d v="2026-09-01T00:00:00"/>
    <d v="2026-09-05T07:12:00"/>
    <x v="4"/>
    <s v="18-35"/>
    <s v="Female"/>
    <x v="0"/>
    <s v="Infection"/>
    <x v="0"/>
    <n v="4.3"/>
    <s v="Yes"/>
    <n v="94"/>
    <x v="122"/>
    <x v="1"/>
    <n v="10"/>
    <n v="0"/>
    <n v="18286.259999999998"/>
    <s v="Labor"/>
    <n v="11812.69"/>
    <n v="3.5"/>
    <x v="19"/>
    <x v="0"/>
    <x v="1"/>
    <n v="11812.69"/>
    <n v="6473.57"/>
    <n v="0.64600000000000002"/>
    <n v="1"/>
  </r>
  <r>
    <x v="3785"/>
    <d v="2025-02-21T00:00:00"/>
    <d v="2025-02-21T07:12:00"/>
    <x v="1"/>
    <s v="0-17"/>
    <s v="Male"/>
    <x v="1"/>
    <s v="Infection"/>
    <x v="1"/>
    <n v="0.3"/>
    <s v="Yes"/>
    <n v="63"/>
    <x v="20"/>
    <x v="1"/>
    <n v="12.7"/>
    <n v="0.7"/>
    <n v="1725"/>
    <s v="Labor"/>
    <n v="917.15"/>
    <n v="3.6"/>
    <x v="13"/>
    <x v="1"/>
    <x v="5"/>
    <n v="917.15"/>
    <n v="807.85"/>
    <n v="0.53200000000000003"/>
    <n v="1"/>
  </r>
  <r>
    <x v="3786"/>
    <d v="2026-07-06T00:00:00"/>
    <d v="2026-07-12T16:48:00"/>
    <x v="4"/>
    <s v="18-35"/>
    <s v="Male"/>
    <x v="3"/>
    <s v="Neurological"/>
    <x v="0"/>
    <n v="6.7"/>
    <s v="Yes"/>
    <n v="103"/>
    <x v="450"/>
    <x v="1"/>
    <n v="12.4"/>
    <n v="2.4"/>
    <n v="15393.54"/>
    <s v="Labor"/>
    <n v="10430.52"/>
    <n v="1.8"/>
    <x v="1"/>
    <x v="0"/>
    <x v="4"/>
    <n v="10430.52"/>
    <n v="4963.0200000000004"/>
    <n v="0.67800000000000005"/>
    <n v="1"/>
  </r>
  <r>
    <x v="3787"/>
    <d v="2025-05-05T00:00:00"/>
    <d v="2025-05-09T19:12:00"/>
    <x v="4"/>
    <s v="56+"/>
    <s v="Female"/>
    <x v="0"/>
    <s v="Digestive"/>
    <x v="0"/>
    <n v="4.8"/>
    <s v="No"/>
    <n v="97"/>
    <x v="536"/>
    <x v="0"/>
    <n v="9.5"/>
    <n v="1.5"/>
    <n v="19931.5"/>
    <s v="Labor"/>
    <n v="14448.22"/>
    <n v="3.1"/>
    <x v="16"/>
    <x v="1"/>
    <x v="0"/>
    <n v="14448.22"/>
    <n v="5483.28"/>
    <n v="0.72499999999999998"/>
    <n v="0"/>
  </r>
  <r>
    <x v="3788"/>
    <d v="2025-05-23T00:00:00"/>
    <d v="2025-05-24T02:24:00"/>
    <x v="5"/>
    <s v="36-55"/>
    <s v="Female"/>
    <x v="1"/>
    <s v="Respiratory"/>
    <x v="1"/>
    <n v="1.1000000000000001"/>
    <s v="Yes"/>
    <n v="12"/>
    <x v="316"/>
    <x v="1"/>
    <n v="8.8000000000000007"/>
    <n v="0.8"/>
    <n v="21173.26"/>
    <s v="Labor"/>
    <n v="17034.71"/>
    <n v="4.3"/>
    <x v="16"/>
    <x v="1"/>
    <x v="3"/>
    <n v="17034.71"/>
    <n v="4138.55"/>
    <n v="0.80500000000000005"/>
    <n v="1"/>
  </r>
  <r>
    <x v="3789"/>
    <d v="2025-01-07T00:00:00"/>
    <d v="2025-01-09T12:00:00"/>
    <x v="7"/>
    <s v="18-35"/>
    <s v="Female"/>
    <x v="0"/>
    <s v="General"/>
    <x v="1"/>
    <n v="2.5"/>
    <s v="No"/>
    <n v="52"/>
    <x v="383"/>
    <x v="2"/>
    <n v="8.9"/>
    <n v="0.9"/>
    <n v="8679.48"/>
    <s v="Supplies"/>
    <n v="5226.7"/>
    <n v="4.4000000000000004"/>
    <x v="22"/>
    <x v="1"/>
    <x v="1"/>
    <n v="5226.7"/>
    <n v="3452.78"/>
    <n v="0.60199999999999998"/>
    <n v="0"/>
  </r>
  <r>
    <x v="3790"/>
    <d v="2025-06-08T00:00:00"/>
    <d v="2025-06-08T16:48:00"/>
    <x v="5"/>
    <s v="56+"/>
    <s v="Male"/>
    <x v="0"/>
    <s v="Neurological"/>
    <x v="1"/>
    <n v="0.7"/>
    <s v="No"/>
    <n v="49"/>
    <x v="659"/>
    <x v="1"/>
    <n v="11.4"/>
    <n v="1.4"/>
    <n v="13457.45"/>
    <s v="Supplies"/>
    <n v="9646.69"/>
    <n v="3.7"/>
    <x v="4"/>
    <x v="1"/>
    <x v="6"/>
    <n v="9646.69"/>
    <n v="3810.76"/>
    <n v="0.71699999999999997"/>
    <n v="0"/>
  </r>
  <r>
    <x v="3791"/>
    <d v="2026-04-10T00:00:00"/>
    <d v="2026-04-13T07:12:00"/>
    <x v="7"/>
    <s v="56+"/>
    <s v="Male"/>
    <x v="3"/>
    <s v="Injury"/>
    <x v="0"/>
    <n v="3.3"/>
    <s v="No"/>
    <n v="53"/>
    <x v="220"/>
    <x v="1"/>
    <n v="9.6999999999999993"/>
    <n v="1.7"/>
    <n v="14422.04"/>
    <s v="Supplies"/>
    <n v="8386.48"/>
    <n v="2.9"/>
    <x v="12"/>
    <x v="0"/>
    <x v="3"/>
    <n v="8386.48"/>
    <n v="6035.56"/>
    <n v="0.58199999999999996"/>
    <n v="0"/>
  </r>
  <r>
    <x v="3792"/>
    <d v="2025-04-28T00:00:00"/>
    <d v="2025-05-03T04:48:00"/>
    <x v="0"/>
    <s v="56+"/>
    <s v="Female"/>
    <x v="2"/>
    <s v="General"/>
    <x v="0"/>
    <n v="5.2"/>
    <s v="Yes"/>
    <n v="76"/>
    <x v="326"/>
    <x v="1"/>
    <n v="13.2"/>
    <n v="1.2"/>
    <n v="11064.12"/>
    <s v="Labor"/>
    <n v="7613.21"/>
    <n v="3.6"/>
    <x v="10"/>
    <x v="1"/>
    <x v="4"/>
    <n v="7613.21"/>
    <n v="3450.91"/>
    <n v="0.68799999999999994"/>
    <n v="1"/>
  </r>
  <r>
    <x v="3793"/>
    <d v="2025-01-08T00:00:00"/>
    <d v="2025-01-08T14:24:00"/>
    <x v="1"/>
    <s v="56+"/>
    <s v="Female"/>
    <x v="0"/>
    <s v="Injury"/>
    <x v="0"/>
    <n v="0.6"/>
    <s v="No"/>
    <n v="96"/>
    <x v="384"/>
    <x v="1"/>
    <n v="9.4"/>
    <n v="1.4"/>
    <n v="1731.66"/>
    <s v="Labor"/>
    <n v="876.09"/>
    <n v="3.5"/>
    <x v="22"/>
    <x v="1"/>
    <x v="2"/>
    <n v="876.09"/>
    <n v="855.57"/>
    <n v="0.50600000000000001"/>
    <n v="0"/>
  </r>
  <r>
    <x v="3794"/>
    <d v="2026-05-29T00:00:00"/>
    <d v="2026-05-29T14:24:00"/>
    <x v="1"/>
    <s v="36-55"/>
    <s v="Female"/>
    <x v="2"/>
    <s v="Digestive"/>
    <x v="0"/>
    <n v="0.6"/>
    <s v="Yes"/>
    <n v="94"/>
    <x v="491"/>
    <x v="1"/>
    <n v="9.8000000000000007"/>
    <n v="1.8"/>
    <n v="1663.01"/>
    <s v="Labor"/>
    <n v="892.5"/>
    <n v="2.9"/>
    <x v="11"/>
    <x v="0"/>
    <x v="5"/>
    <n v="892.5"/>
    <n v="770.51"/>
    <n v="0.53700000000000003"/>
    <n v="1"/>
  </r>
  <r>
    <x v="3795"/>
    <d v="2025-01-10T00:00:00"/>
    <d v="2025-01-12T00:00:00"/>
    <x v="2"/>
    <s v="36-55"/>
    <s v="Female"/>
    <x v="0"/>
    <s v="General"/>
    <x v="0"/>
    <n v="2"/>
    <s v="Yes"/>
    <n v="79"/>
    <x v="415"/>
    <x v="1"/>
    <n v="12.8"/>
    <n v="0.8"/>
    <n v="5338.59"/>
    <s v="Supplies"/>
    <n v="1817.98"/>
    <n v="4.3"/>
    <x v="22"/>
    <x v="1"/>
    <x v="5"/>
    <n v="1817.98"/>
    <n v="3520.61"/>
    <n v="0.34100000000000003"/>
    <n v="1"/>
  </r>
  <r>
    <x v="3796"/>
    <d v="2026-12-10T00:00:00"/>
    <d v="2026-12-11T21:36:00"/>
    <x v="3"/>
    <s v="18-35"/>
    <s v="Female"/>
    <x v="2"/>
    <s v="Neurological"/>
    <x v="1"/>
    <n v="1.9"/>
    <s v="Yes"/>
    <n v="66"/>
    <x v="701"/>
    <x v="1"/>
    <n v="12.5"/>
    <n v="0.5"/>
    <n v="6369.61"/>
    <s v="Labor"/>
    <n v="3371.09"/>
    <n v="4.3"/>
    <x v="2"/>
    <x v="0"/>
    <x v="2"/>
    <n v="3371.09"/>
    <n v="2998.52"/>
    <n v="0.52900000000000003"/>
    <n v="1"/>
  </r>
  <r>
    <x v="3797"/>
    <d v="2025-04-18T00:00:00"/>
    <d v="2025-04-19T12:00:00"/>
    <x v="7"/>
    <s v="18-35"/>
    <s v="Male"/>
    <x v="2"/>
    <s v="Neurological"/>
    <x v="1"/>
    <n v="1.5"/>
    <s v="No"/>
    <n v="52"/>
    <x v="371"/>
    <x v="0"/>
    <n v="8"/>
    <n v="0"/>
    <n v="10178.91"/>
    <s v="Supplies"/>
    <n v="5949.94"/>
    <n v="3.9"/>
    <x v="10"/>
    <x v="1"/>
    <x v="3"/>
    <n v="5949.94"/>
    <n v="4228.97"/>
    <n v="0.58499999999999996"/>
    <n v="0"/>
  </r>
  <r>
    <x v="3798"/>
    <d v="2025-02-28T00:00:00"/>
    <d v="2025-02-28T04:48:00"/>
    <x v="1"/>
    <s v="36-55"/>
    <s v="Male"/>
    <x v="1"/>
    <s v="Cardiac"/>
    <x v="1"/>
    <n v="0.2"/>
    <s v="Yes"/>
    <n v="81"/>
    <x v="726"/>
    <x v="1"/>
    <n v="8.8000000000000007"/>
    <n v="0.8"/>
    <n v="1329.57"/>
    <s v="Supplies"/>
    <n v="730.4"/>
    <n v="4.2"/>
    <x v="13"/>
    <x v="1"/>
    <x v="5"/>
    <n v="730.4"/>
    <n v="599.16999999999996"/>
    <n v="0.54900000000000004"/>
    <n v="1"/>
  </r>
  <r>
    <x v="3799"/>
    <d v="2025-05-14T00:00:00"/>
    <d v="2025-05-15T12:00:00"/>
    <x v="2"/>
    <s v="56+"/>
    <s v="Male"/>
    <x v="0"/>
    <s v="Infection"/>
    <x v="1"/>
    <n v="1.5"/>
    <s v="Yes"/>
    <n v="30"/>
    <x v="229"/>
    <x v="2"/>
    <n v="8.1"/>
    <n v="0.1"/>
    <n v="3654.25"/>
    <s v="Labor"/>
    <n v="1872.1"/>
    <n v="4.8"/>
    <x v="16"/>
    <x v="1"/>
    <x v="2"/>
    <n v="1872.1"/>
    <n v="1782.15"/>
    <n v="0.51200000000000001"/>
    <n v="1"/>
  </r>
  <r>
    <x v="3800"/>
    <d v="2025-08-29T00:00:00"/>
    <d v="2025-08-29T07:12:00"/>
    <x v="1"/>
    <s v="36-55"/>
    <s v="Female"/>
    <x v="0"/>
    <s v="Digestive"/>
    <x v="0"/>
    <n v="0.3"/>
    <s v="No"/>
    <n v="106"/>
    <x v="522"/>
    <x v="1"/>
    <n v="12"/>
    <n v="2"/>
    <n v="1362.37"/>
    <s v="Supplies"/>
    <n v="697.82"/>
    <n v="2.8"/>
    <x v="14"/>
    <x v="1"/>
    <x v="3"/>
    <n v="697.82"/>
    <n v="664.55"/>
    <n v="0.51200000000000001"/>
    <n v="0"/>
  </r>
  <r>
    <x v="3801"/>
    <d v="2025-11-06T00:00:00"/>
    <d v="2025-11-15T00:00:00"/>
    <x v="4"/>
    <s v="56+"/>
    <s v="Male"/>
    <x v="0"/>
    <s v="Cardiac"/>
    <x v="0"/>
    <n v="9"/>
    <s v="Yes"/>
    <n v="62"/>
    <x v="7"/>
    <x v="1"/>
    <n v="13"/>
    <n v="1"/>
    <n v="17980.22"/>
    <s v="Labor"/>
    <n v="13227.94"/>
    <n v="3.8"/>
    <x v="6"/>
    <x v="1"/>
    <x v="3"/>
    <n v="13227.94"/>
    <n v="4752.28"/>
    <n v="0.73599999999999999"/>
    <n v="1"/>
  </r>
  <r>
    <x v="3802"/>
    <d v="2025-06-28T00:00:00"/>
    <d v="2025-06-30T09:36:00"/>
    <x v="1"/>
    <s v="18-35"/>
    <s v="Female"/>
    <x v="0"/>
    <s v="Digestive"/>
    <x v="0"/>
    <n v="2.4"/>
    <s v="No"/>
    <n v="145"/>
    <x v="226"/>
    <x v="1"/>
    <n v="12.7"/>
    <n v="2.7"/>
    <n v="2492.0500000000002"/>
    <s v="Supplies"/>
    <n v="1328.77"/>
    <n v="1.6"/>
    <x v="4"/>
    <x v="1"/>
    <x v="5"/>
    <n v="1328.77"/>
    <n v="1163.28"/>
    <n v="0.53300000000000003"/>
    <n v="0"/>
  </r>
  <r>
    <x v="3803"/>
    <d v="2026-02-17T00:00:00"/>
    <d v="2026-02-18T09:36:00"/>
    <x v="1"/>
    <s v="36-55"/>
    <s v="Female"/>
    <x v="3"/>
    <s v="Injury"/>
    <x v="0"/>
    <n v="1.4"/>
    <s v="Yes"/>
    <n v="124"/>
    <x v="451"/>
    <x v="2"/>
    <n v="9.6"/>
    <n v="1.6"/>
    <n v="2312.17"/>
    <s v="Labor"/>
    <n v="1090.06"/>
    <n v="3"/>
    <x v="5"/>
    <x v="0"/>
    <x v="1"/>
    <n v="1090.06"/>
    <n v="1222.1099999999999"/>
    <n v="0.47099999999999997"/>
    <n v="1"/>
  </r>
  <r>
    <x v="3804"/>
    <d v="2026-04-03T00:00:00"/>
    <d v="2026-04-06T19:12:00"/>
    <x v="6"/>
    <s v="36-55"/>
    <s v="Male"/>
    <x v="3"/>
    <s v="Injury"/>
    <x v="1"/>
    <n v="3.8"/>
    <s v="Yes"/>
    <n v="52"/>
    <x v="21"/>
    <x v="1"/>
    <n v="11.2"/>
    <n v="1.2"/>
    <n v="4042.38"/>
    <s v="Labor"/>
    <n v="2051.2199999999998"/>
    <n v="3.9"/>
    <x v="12"/>
    <x v="0"/>
    <x v="5"/>
    <n v="2051.2199999999998"/>
    <n v="1991.16"/>
    <n v="0.50700000000000001"/>
    <n v="1"/>
  </r>
  <r>
    <x v="3805"/>
    <d v="2025-04-30T00:00:00"/>
    <d v="2025-05-01T16:48:00"/>
    <x v="3"/>
    <s v="36-55"/>
    <s v="Female"/>
    <x v="1"/>
    <s v="Respiratory"/>
    <x v="1"/>
    <n v="1.7"/>
    <s v="Yes"/>
    <n v="57"/>
    <x v="425"/>
    <x v="0"/>
    <n v="8.4"/>
    <n v="0.4"/>
    <n v="7305.81"/>
    <s v="Equipment"/>
    <n v="3932.18"/>
    <n v="4.5"/>
    <x v="10"/>
    <x v="1"/>
    <x v="2"/>
    <n v="3932.18"/>
    <n v="3373.63"/>
    <n v="0.53800000000000003"/>
    <n v="1"/>
  </r>
  <r>
    <x v="3806"/>
    <d v="2025-11-05T00:00:00"/>
    <d v="2025-11-07T14:24:00"/>
    <x v="6"/>
    <s v="36-55"/>
    <s v="Female"/>
    <x v="2"/>
    <s v="Infection"/>
    <x v="0"/>
    <n v="2.6"/>
    <s v="No"/>
    <n v="67"/>
    <x v="369"/>
    <x v="1"/>
    <n v="9.9"/>
    <n v="1.9"/>
    <n v="4609.08"/>
    <s v="Supplies"/>
    <n v="2607.7199999999998"/>
    <n v="3.5"/>
    <x v="6"/>
    <x v="1"/>
    <x v="1"/>
    <n v="2607.7199999999998"/>
    <n v="2001.36"/>
    <n v="0.56599999999999995"/>
    <n v="0"/>
  </r>
  <r>
    <x v="3807"/>
    <d v="2026-11-12T00:00:00"/>
    <d v="2026-11-16T12:00:00"/>
    <x v="7"/>
    <s v="18-35"/>
    <s v="Female"/>
    <x v="1"/>
    <s v="Infection"/>
    <x v="0"/>
    <n v="4.5"/>
    <s v="Yes"/>
    <n v="40"/>
    <x v="528"/>
    <x v="1"/>
    <n v="14"/>
    <n v="2"/>
    <n v="13506.23"/>
    <s v="Labor"/>
    <n v="8665.2900000000009"/>
    <n v="3.6"/>
    <x v="18"/>
    <x v="0"/>
    <x v="3"/>
    <n v="8665.2900000000009"/>
    <n v="4840.9399999999996"/>
    <n v="0.64200000000000002"/>
    <n v="1"/>
  </r>
  <r>
    <x v="3808"/>
    <d v="2026-01-10T00:00:00"/>
    <d v="2026-01-17T00:00:00"/>
    <x v="5"/>
    <s v="18-35"/>
    <s v="Female"/>
    <x v="0"/>
    <s v="Digestive"/>
    <x v="2"/>
    <n v="7"/>
    <s v="Yes"/>
    <n v="5"/>
    <x v="357"/>
    <x v="1"/>
    <n v="12.2"/>
    <n v="0.2"/>
    <n v="23428.21"/>
    <s v="Supplies"/>
    <n v="14965.59"/>
    <n v="4.8"/>
    <x v="9"/>
    <x v="0"/>
    <x v="6"/>
    <n v="14965.59"/>
    <n v="8462.6200000000008"/>
    <n v="0.63900000000000001"/>
    <n v="1"/>
  </r>
  <r>
    <x v="3809"/>
    <d v="2025-03-13T00:00:00"/>
    <d v="2025-03-14T21:36:00"/>
    <x v="2"/>
    <s v="56+"/>
    <s v="Male"/>
    <x v="0"/>
    <s v="Injury"/>
    <x v="0"/>
    <n v="1.9"/>
    <s v="Yes"/>
    <n v="45"/>
    <x v="327"/>
    <x v="1"/>
    <n v="12.5"/>
    <n v="0.5"/>
    <n v="5292.47"/>
    <s v="Labor"/>
    <n v="3217.92"/>
    <n v="4.2"/>
    <x v="23"/>
    <x v="1"/>
    <x v="2"/>
    <n v="3217.92"/>
    <n v="2074.5500000000002"/>
    <n v="0.60799999999999998"/>
    <n v="1"/>
  </r>
  <r>
    <x v="3810"/>
    <d v="2026-05-26T00:00:00"/>
    <d v="2026-05-27T00:00:00"/>
    <x v="1"/>
    <s v="0-17"/>
    <s v="Male"/>
    <x v="0"/>
    <s v="Cardiac"/>
    <x v="2"/>
    <n v="1"/>
    <s v="No"/>
    <n v="76"/>
    <x v="14"/>
    <x v="1"/>
    <n v="12"/>
    <n v="0"/>
    <n v="2087.64"/>
    <s v="Labor"/>
    <n v="1386.16"/>
    <n v="4"/>
    <x v="11"/>
    <x v="0"/>
    <x v="1"/>
    <n v="1386.16"/>
    <n v="701.48"/>
    <n v="0.66400000000000003"/>
    <n v="0"/>
  </r>
  <r>
    <x v="3811"/>
    <d v="2025-05-29T00:00:00"/>
    <d v="2025-06-02T00:00:00"/>
    <x v="3"/>
    <s v="36-55"/>
    <s v="Male"/>
    <x v="1"/>
    <s v="Neurological"/>
    <x v="1"/>
    <n v="4"/>
    <s v="Yes"/>
    <n v="45"/>
    <x v="125"/>
    <x v="0"/>
    <n v="9.4"/>
    <n v="1.4"/>
    <n v="10805.83"/>
    <s v="Supplies"/>
    <n v="7142.24"/>
    <n v="3.9"/>
    <x v="16"/>
    <x v="1"/>
    <x v="2"/>
    <n v="7142.24"/>
    <n v="3663.59"/>
    <n v="0.66100000000000003"/>
    <n v="1"/>
  </r>
  <r>
    <x v="3812"/>
    <d v="2026-10-23T00:00:00"/>
    <d v="2026-10-27T21:36:00"/>
    <x v="4"/>
    <s v="36-55"/>
    <s v="Female"/>
    <x v="2"/>
    <s v="Infection"/>
    <x v="0"/>
    <n v="4.9000000000000004"/>
    <s v="Yes"/>
    <n v="100"/>
    <x v="112"/>
    <x v="0"/>
    <n v="8.9"/>
    <n v="0.9"/>
    <n v="22437.82"/>
    <s v="Labor"/>
    <n v="15588.75"/>
    <n v="3.3"/>
    <x v="0"/>
    <x v="0"/>
    <x v="5"/>
    <n v="15588.75"/>
    <n v="6849.07"/>
    <n v="0.69499999999999995"/>
    <n v="1"/>
  </r>
  <r>
    <x v="3813"/>
    <d v="2025-12-21T00:00:00"/>
    <d v="2025-12-22T12:00:00"/>
    <x v="7"/>
    <s v="18-35"/>
    <s v="Female"/>
    <x v="2"/>
    <s v="Neurological"/>
    <x v="0"/>
    <n v="1.5"/>
    <s v="Yes"/>
    <n v="53"/>
    <x v="687"/>
    <x v="0"/>
    <n v="10.199999999999999"/>
    <n v="2.2000000000000002"/>
    <n v="8383.67"/>
    <s v="Labor"/>
    <n v="5402.97"/>
    <n v="2.5"/>
    <x v="7"/>
    <x v="1"/>
    <x v="4"/>
    <n v="5402.97"/>
    <n v="2980.7"/>
    <n v="0.64400000000000002"/>
    <n v="1"/>
  </r>
  <r>
    <x v="3814"/>
    <d v="2025-05-21T00:00:00"/>
    <d v="2025-05-23T07:12:00"/>
    <x v="1"/>
    <s v="56+"/>
    <s v="Female"/>
    <x v="0"/>
    <s v="Injury"/>
    <x v="2"/>
    <n v="2.2999999999999998"/>
    <s v="No"/>
    <n v="93"/>
    <x v="628"/>
    <x v="1"/>
    <n v="12.8"/>
    <n v="0.8"/>
    <n v="2413.59"/>
    <s v="Equipment"/>
    <n v="1353.99"/>
    <n v="3.6"/>
    <x v="16"/>
    <x v="1"/>
    <x v="1"/>
    <n v="1353.99"/>
    <n v="1059.5999999999999"/>
    <n v="0.56100000000000005"/>
    <n v="0"/>
  </r>
  <r>
    <x v="3815"/>
    <d v="2025-09-25T00:00:00"/>
    <d v="2025-09-27T19:12:00"/>
    <x v="2"/>
    <s v="56+"/>
    <s v="Male"/>
    <x v="2"/>
    <s v="Respiratory"/>
    <x v="1"/>
    <n v="2.8"/>
    <s v="No"/>
    <n v="25"/>
    <x v="81"/>
    <x v="0"/>
    <n v="8.1999999999999993"/>
    <n v="0.2"/>
    <n v="6632.66"/>
    <s v="Labor"/>
    <n v="4477.92"/>
    <n v="4"/>
    <x v="3"/>
    <x v="1"/>
    <x v="2"/>
    <n v="4477.92"/>
    <n v="2154.7399999999998"/>
    <n v="0.67500000000000004"/>
    <n v="0"/>
  </r>
  <r>
    <x v="3816"/>
    <d v="2026-09-16T00:00:00"/>
    <d v="2026-09-22T00:00:00"/>
    <x v="0"/>
    <s v="56+"/>
    <s v="Female"/>
    <x v="1"/>
    <s v="Injury"/>
    <x v="0"/>
    <n v="6"/>
    <s v="Yes"/>
    <n v="72"/>
    <x v="193"/>
    <x v="0"/>
    <n v="8.6999999999999993"/>
    <n v="0.7"/>
    <n v="15160.46"/>
    <s v="Labor"/>
    <n v="9941.5400000000009"/>
    <n v="3.2"/>
    <x v="19"/>
    <x v="0"/>
    <x v="1"/>
    <n v="9941.5400000000009"/>
    <n v="5218.92"/>
    <n v="0.65600000000000003"/>
    <n v="1"/>
  </r>
  <r>
    <x v="3817"/>
    <d v="2025-11-18T00:00:00"/>
    <d v="2025-11-20T07:12:00"/>
    <x v="0"/>
    <s v="18-35"/>
    <s v="Other"/>
    <x v="0"/>
    <s v="Neurological"/>
    <x v="1"/>
    <n v="2.2999999999999998"/>
    <s v="Yes"/>
    <n v="71"/>
    <x v="294"/>
    <x v="1"/>
    <n v="9"/>
    <n v="1"/>
    <n v="9875.66"/>
    <s v="Labor"/>
    <n v="5745.04"/>
    <n v="3.7"/>
    <x v="6"/>
    <x v="1"/>
    <x v="1"/>
    <n v="5745.04"/>
    <n v="4130.62"/>
    <n v="0.58199999999999996"/>
    <n v="1"/>
  </r>
  <r>
    <x v="3818"/>
    <d v="2026-05-20T00:00:00"/>
    <d v="2026-05-21T09:36:00"/>
    <x v="1"/>
    <s v="36-55"/>
    <s v="Female"/>
    <x v="2"/>
    <s v="Injury"/>
    <x v="1"/>
    <n v="1.4"/>
    <s v="No"/>
    <n v="84"/>
    <x v="325"/>
    <x v="1"/>
    <n v="8.4"/>
    <n v="0.4"/>
    <n v="1581.25"/>
    <s v="Labor"/>
    <n v="902.82"/>
    <n v="3.7"/>
    <x v="11"/>
    <x v="0"/>
    <x v="1"/>
    <n v="902.82"/>
    <n v="678.43"/>
    <n v="0.57099999999999995"/>
    <n v="0"/>
  </r>
  <r>
    <x v="3819"/>
    <d v="2026-08-24T00:00:00"/>
    <d v="2026-08-25T02:24:00"/>
    <x v="1"/>
    <s v="56+"/>
    <s v="Male"/>
    <x v="0"/>
    <s v="Infection"/>
    <x v="0"/>
    <n v="1.1000000000000001"/>
    <s v="Yes"/>
    <n v="77"/>
    <x v="117"/>
    <x v="1"/>
    <n v="9.1"/>
    <n v="1.1000000000000001"/>
    <n v="1351.84"/>
    <s v="Labor"/>
    <n v="729.26"/>
    <n v="3.4"/>
    <x v="21"/>
    <x v="0"/>
    <x v="4"/>
    <n v="729.26"/>
    <n v="622.58000000000004"/>
    <n v="0.53900000000000003"/>
    <n v="1"/>
  </r>
  <r>
    <x v="3820"/>
    <d v="2026-05-18T00:00:00"/>
    <d v="2026-05-19T07:12:00"/>
    <x v="2"/>
    <s v="56+"/>
    <s v="Female"/>
    <x v="1"/>
    <s v="Digestive"/>
    <x v="0"/>
    <n v="1.3"/>
    <s v="No"/>
    <n v="84"/>
    <x v="152"/>
    <x v="1"/>
    <n v="11"/>
    <n v="1"/>
    <n v="5440.23"/>
    <s v="Supplies"/>
    <n v="3164.41"/>
    <n v="4"/>
    <x v="11"/>
    <x v="0"/>
    <x v="0"/>
    <n v="3164.41"/>
    <n v="2275.8200000000002"/>
    <n v="0.58199999999999996"/>
    <n v="0"/>
  </r>
  <r>
    <x v="3821"/>
    <d v="2026-09-16T00:00:00"/>
    <d v="2026-09-17T00:00:00"/>
    <x v="1"/>
    <s v="56+"/>
    <s v="Male"/>
    <x v="2"/>
    <s v="Digestive"/>
    <x v="0"/>
    <n v="1"/>
    <s v="Yes"/>
    <n v="102"/>
    <x v="718"/>
    <x v="2"/>
    <n v="12.1"/>
    <n v="0.1"/>
    <n v="2103.31"/>
    <s v="Supplies"/>
    <n v="1373.31"/>
    <n v="4.5"/>
    <x v="19"/>
    <x v="0"/>
    <x v="2"/>
    <n v="1373.31"/>
    <n v="730"/>
    <n v="0.65300000000000002"/>
    <n v="1"/>
  </r>
  <r>
    <x v="3822"/>
    <d v="2026-06-21T00:00:00"/>
    <d v="2026-06-23T16:48:00"/>
    <x v="3"/>
    <s v="56+"/>
    <s v="Male"/>
    <x v="0"/>
    <s v="Neurological"/>
    <x v="0"/>
    <n v="2.7"/>
    <s v="No"/>
    <n v="36"/>
    <x v="154"/>
    <x v="1"/>
    <n v="12.9"/>
    <n v="2.9"/>
    <n v="9069.3799999999992"/>
    <s v="Supplies"/>
    <n v="5345.7"/>
    <n v="2.8"/>
    <x v="17"/>
    <x v="0"/>
    <x v="4"/>
    <n v="5345.7"/>
    <n v="3723.68"/>
    <n v="0.58899999999999997"/>
    <n v="0"/>
  </r>
  <r>
    <x v="3823"/>
    <d v="2025-11-21T00:00:00"/>
    <d v="2025-11-24T02:24:00"/>
    <x v="0"/>
    <s v="18-35"/>
    <s v="Male"/>
    <x v="2"/>
    <s v="Neurological"/>
    <x v="0"/>
    <n v="3.1"/>
    <s v="No"/>
    <n v="65"/>
    <x v="604"/>
    <x v="1"/>
    <n v="10"/>
    <n v="2"/>
    <n v="10658.93"/>
    <s v="Supplies"/>
    <n v="6206.95"/>
    <n v="3.5"/>
    <x v="6"/>
    <x v="1"/>
    <x v="5"/>
    <n v="6206.95"/>
    <n v="4451.9799999999996"/>
    <n v="0.58199999999999996"/>
    <n v="0"/>
  </r>
  <r>
    <x v="3824"/>
    <d v="2025-08-04T00:00:00"/>
    <d v="2025-08-09T21:36:00"/>
    <x v="7"/>
    <s v="0-17"/>
    <s v="Male"/>
    <x v="0"/>
    <s v="Respiratory"/>
    <x v="0"/>
    <n v="5.9"/>
    <s v="Yes"/>
    <n v="63"/>
    <x v="693"/>
    <x v="1"/>
    <n v="10.4"/>
    <n v="2.4"/>
    <n v="15178.48"/>
    <s v="Labor"/>
    <n v="10358.41"/>
    <n v="3.3"/>
    <x v="14"/>
    <x v="1"/>
    <x v="4"/>
    <n v="10358.41"/>
    <n v="4820.07"/>
    <n v="0.68200000000000005"/>
    <n v="1"/>
  </r>
  <r>
    <x v="3825"/>
    <d v="2026-11-05T00:00:00"/>
    <d v="2026-11-10T04:48:00"/>
    <x v="5"/>
    <s v="56+"/>
    <s v="Female"/>
    <x v="1"/>
    <s v="General"/>
    <x v="0"/>
    <n v="5.2"/>
    <s v="Yes"/>
    <n v="29"/>
    <x v="329"/>
    <x v="1"/>
    <n v="11.8"/>
    <n v="1.8"/>
    <n v="26068.3"/>
    <s v="Labor"/>
    <n v="20765.79"/>
    <n v="4.0999999999999996"/>
    <x v="18"/>
    <x v="0"/>
    <x v="3"/>
    <n v="20765.79"/>
    <n v="5302.51"/>
    <n v="0.79700000000000004"/>
    <n v="1"/>
  </r>
  <r>
    <x v="3826"/>
    <d v="2025-11-15T00:00:00"/>
    <d v="2025-11-22T12:00:00"/>
    <x v="4"/>
    <s v="56+"/>
    <s v="Male"/>
    <x v="3"/>
    <s v="Infection"/>
    <x v="0"/>
    <n v="7.5"/>
    <s v="Yes"/>
    <n v="109"/>
    <x v="651"/>
    <x v="2"/>
    <n v="15"/>
    <n v="3"/>
    <n v="20100.64"/>
    <s v="Equipment"/>
    <n v="12319.25"/>
    <n v="2.8"/>
    <x v="6"/>
    <x v="1"/>
    <x v="6"/>
    <n v="12319.25"/>
    <n v="7781.39"/>
    <n v="0.61299999999999999"/>
    <n v="1"/>
  </r>
  <r>
    <x v="3827"/>
    <d v="2026-06-11T00:00:00"/>
    <d v="2026-06-14T21:36:00"/>
    <x v="2"/>
    <s v="56+"/>
    <s v="Female"/>
    <x v="2"/>
    <s v="Cardiac"/>
    <x v="2"/>
    <n v="3.9"/>
    <s v="Yes"/>
    <n v="33"/>
    <x v="191"/>
    <x v="1"/>
    <n v="10.7"/>
    <n v="0.7"/>
    <n v="5339.39"/>
    <s v="Labor"/>
    <n v="3624.36"/>
    <n v="4.4000000000000004"/>
    <x v="17"/>
    <x v="0"/>
    <x v="2"/>
    <n v="3624.36"/>
    <n v="1715.03"/>
    <n v="0.67900000000000005"/>
    <n v="1"/>
  </r>
  <r>
    <x v="3828"/>
    <d v="2025-07-03T00:00:00"/>
    <d v="2025-07-04T02:24:00"/>
    <x v="1"/>
    <s v="18-35"/>
    <s v="Male"/>
    <x v="0"/>
    <s v="General"/>
    <x v="1"/>
    <n v="1.1000000000000001"/>
    <s v="No"/>
    <n v="83"/>
    <x v="514"/>
    <x v="2"/>
    <n v="8.1"/>
    <n v="0.1"/>
    <n v="2372.21"/>
    <s v="Equipment"/>
    <n v="1512.88"/>
    <n v="4"/>
    <x v="20"/>
    <x v="1"/>
    <x v="3"/>
    <n v="1512.88"/>
    <n v="859.33"/>
    <n v="0.63800000000000001"/>
    <n v="0"/>
  </r>
  <r>
    <x v="3829"/>
    <d v="2025-05-21T00:00:00"/>
    <d v="2025-05-22T21:36:00"/>
    <x v="1"/>
    <s v="36-55"/>
    <s v="Male"/>
    <x v="2"/>
    <s v="Respiratory"/>
    <x v="0"/>
    <n v="1.9"/>
    <s v="No"/>
    <n v="104"/>
    <x v="628"/>
    <x v="1"/>
    <n v="8.9"/>
    <n v="0.9"/>
    <n v="1934.17"/>
    <s v="Labor"/>
    <n v="1057.77"/>
    <n v="4.3"/>
    <x v="16"/>
    <x v="1"/>
    <x v="1"/>
    <n v="1057.77"/>
    <n v="876.4"/>
    <n v="0.54700000000000004"/>
    <n v="0"/>
  </r>
  <r>
    <x v="3830"/>
    <d v="2026-05-19T00:00:00"/>
    <d v="2026-05-25T02:24:00"/>
    <x v="3"/>
    <s v="18-35"/>
    <s v="Male"/>
    <x v="2"/>
    <s v="Infection"/>
    <x v="1"/>
    <n v="6.1"/>
    <s v="Yes"/>
    <n v="63"/>
    <x v="325"/>
    <x v="2"/>
    <n v="11.4"/>
    <n v="1.4"/>
    <n v="12624.84"/>
    <s v="Labor"/>
    <n v="8498.2000000000007"/>
    <n v="4.3"/>
    <x v="11"/>
    <x v="0"/>
    <x v="1"/>
    <n v="8498.2000000000007"/>
    <n v="4126.6400000000003"/>
    <n v="0.67300000000000004"/>
    <n v="1"/>
  </r>
  <r>
    <x v="3831"/>
    <d v="2026-06-22T00:00:00"/>
    <d v="2026-06-23T02:24:00"/>
    <x v="1"/>
    <s v="36-55"/>
    <s v="Male"/>
    <x v="0"/>
    <s v="Digestive"/>
    <x v="0"/>
    <n v="1.1000000000000001"/>
    <s v="Yes"/>
    <n v="130"/>
    <x v="154"/>
    <x v="0"/>
    <n v="10.8"/>
    <n v="0.8"/>
    <n v="1856.64"/>
    <s v="Labor"/>
    <n v="939.62"/>
    <n v="2.4"/>
    <x v="17"/>
    <x v="0"/>
    <x v="4"/>
    <n v="939.62"/>
    <n v="917.02"/>
    <n v="0.50600000000000001"/>
    <n v="1"/>
  </r>
  <r>
    <x v="3832"/>
    <d v="2026-08-11T00:00:00"/>
    <d v="2026-08-17T12:00:00"/>
    <x v="5"/>
    <s v="18-35"/>
    <s v="Male"/>
    <x v="0"/>
    <s v="Cardiac"/>
    <x v="2"/>
    <n v="6.5"/>
    <s v="Yes"/>
    <n v="37"/>
    <x v="575"/>
    <x v="1"/>
    <n v="9.6"/>
    <n v="1.6"/>
    <n v="28286.17"/>
    <s v="Labor"/>
    <n v="19548.5"/>
    <n v="3.6"/>
    <x v="21"/>
    <x v="0"/>
    <x v="0"/>
    <n v="19548.5"/>
    <n v="8737.67"/>
    <n v="0.69099999999999995"/>
    <n v="1"/>
  </r>
  <r>
    <x v="3833"/>
    <d v="2025-06-11T00:00:00"/>
    <d v="2025-06-13T00:00:00"/>
    <x v="1"/>
    <s v="56+"/>
    <s v="Female"/>
    <x v="1"/>
    <s v="General"/>
    <x v="1"/>
    <n v="2"/>
    <s v="Yes"/>
    <n v="106"/>
    <x v="18"/>
    <x v="0"/>
    <n v="10.4"/>
    <n v="0.4"/>
    <n v="2794.9"/>
    <s v="Equipment"/>
    <n v="1437.43"/>
    <n v="3.1"/>
    <x v="4"/>
    <x v="1"/>
    <x v="1"/>
    <n v="1437.43"/>
    <n v="1357.47"/>
    <n v="0.51400000000000001"/>
    <n v="1"/>
  </r>
  <r>
    <x v="3834"/>
    <d v="2026-04-20T00:00:00"/>
    <d v="2026-04-25T02:24:00"/>
    <x v="3"/>
    <s v="18-35"/>
    <s v="Other"/>
    <x v="1"/>
    <s v="Digestive"/>
    <x v="0"/>
    <n v="5.0999999999999996"/>
    <s v="Yes"/>
    <n v="88"/>
    <x v="16"/>
    <x v="2"/>
    <n v="14.7"/>
    <n v="2.7"/>
    <n v="11494.8"/>
    <s v="Labor"/>
    <n v="6223.31"/>
    <n v="3.5"/>
    <x v="12"/>
    <x v="0"/>
    <x v="4"/>
    <n v="6223.31"/>
    <n v="5271.49"/>
    <n v="0.54100000000000004"/>
    <n v="1"/>
  </r>
  <r>
    <x v="3835"/>
    <d v="2026-12-09T00:00:00"/>
    <d v="2026-12-13T04:48:00"/>
    <x v="6"/>
    <s v="36-55"/>
    <s v="Male"/>
    <x v="1"/>
    <s v="Neurological"/>
    <x v="2"/>
    <n v="4.2"/>
    <s v="Yes"/>
    <n v="37"/>
    <x v="47"/>
    <x v="1"/>
    <n v="8.8000000000000007"/>
    <n v="0.8"/>
    <n v="5109.8100000000004"/>
    <s v="Supplies"/>
    <n v="3173.53"/>
    <n v="4.2"/>
    <x v="2"/>
    <x v="0"/>
    <x v="1"/>
    <n v="3173.53"/>
    <n v="1936.28"/>
    <n v="0.621"/>
    <n v="1"/>
  </r>
  <r>
    <x v="3836"/>
    <d v="2025-10-14T00:00:00"/>
    <d v="2025-10-16T09:36:00"/>
    <x v="2"/>
    <s v="18-35"/>
    <s v="Male"/>
    <x v="2"/>
    <s v="Digestive"/>
    <x v="1"/>
    <n v="2.4"/>
    <s v="Yes"/>
    <n v="46"/>
    <x v="364"/>
    <x v="2"/>
    <n v="10.3"/>
    <n v="0.3"/>
    <n v="4896"/>
    <s v="Labor"/>
    <n v="2884.34"/>
    <n v="4.3"/>
    <x v="8"/>
    <x v="1"/>
    <x v="1"/>
    <n v="2884.34"/>
    <n v="2011.66"/>
    <n v="0.58899999999999997"/>
    <n v="1"/>
  </r>
  <r>
    <x v="3837"/>
    <d v="2026-07-08T00:00:00"/>
    <d v="2026-07-08T09:36:00"/>
    <x v="1"/>
    <s v="36-55"/>
    <s v="Male"/>
    <x v="1"/>
    <s v="General"/>
    <x v="0"/>
    <n v="0.4"/>
    <s v="No"/>
    <n v="53"/>
    <x v="206"/>
    <x v="1"/>
    <n v="10.7"/>
    <n v="2.7"/>
    <n v="1906.62"/>
    <s v="Supplies"/>
    <n v="978.74"/>
    <n v="3.4"/>
    <x v="1"/>
    <x v="0"/>
    <x v="2"/>
    <n v="978.74"/>
    <n v="927.88"/>
    <n v="0.51300000000000001"/>
    <n v="0"/>
  </r>
  <r>
    <x v="3838"/>
    <d v="2025-08-23T00:00:00"/>
    <d v="2025-08-25T00:00:00"/>
    <x v="3"/>
    <s v="36-55"/>
    <s v="Female"/>
    <x v="2"/>
    <s v="Respiratory"/>
    <x v="2"/>
    <n v="2"/>
    <s v="Yes"/>
    <n v="42"/>
    <x v="277"/>
    <x v="0"/>
    <n v="11.1"/>
    <n v="1.1000000000000001"/>
    <n v="7903.54"/>
    <s v="Labor"/>
    <n v="4462.53"/>
    <n v="4.3"/>
    <x v="14"/>
    <x v="1"/>
    <x v="6"/>
    <n v="4462.53"/>
    <n v="3441.01"/>
    <n v="0.56499999999999995"/>
    <n v="1"/>
  </r>
  <r>
    <x v="3839"/>
    <d v="2025-11-15T00:00:00"/>
    <d v="2025-11-15T14:24:00"/>
    <x v="7"/>
    <s v="56+"/>
    <s v="Female"/>
    <x v="0"/>
    <s v="Neurological"/>
    <x v="1"/>
    <n v="0.6"/>
    <s v="Yes"/>
    <n v="42"/>
    <x v="651"/>
    <x v="1"/>
    <n v="10.199999999999999"/>
    <n v="0.2"/>
    <n v="6188.51"/>
    <s v="Supplies"/>
    <n v="3590.09"/>
    <n v="3.6"/>
    <x v="6"/>
    <x v="1"/>
    <x v="6"/>
    <n v="3590.09"/>
    <n v="2598.42"/>
    <n v="0.57999999999999996"/>
    <n v="1"/>
  </r>
  <r>
    <x v="3840"/>
    <d v="2026-06-13T00:00:00"/>
    <d v="2026-06-15T07:12:00"/>
    <x v="4"/>
    <s v="0-17"/>
    <s v="Female"/>
    <x v="1"/>
    <s v="Neurological"/>
    <x v="2"/>
    <n v="2.2999999999999998"/>
    <s v="No"/>
    <n v="68"/>
    <x v="712"/>
    <x v="0"/>
    <n v="12"/>
    <n v="0"/>
    <n v="15881.16"/>
    <s v="Equipment"/>
    <n v="10720.6"/>
    <n v="3.2"/>
    <x v="17"/>
    <x v="0"/>
    <x v="5"/>
    <n v="10720.6"/>
    <n v="5160.5600000000004"/>
    <n v="0.67500000000000004"/>
    <n v="0"/>
  </r>
  <r>
    <x v="3841"/>
    <d v="2025-03-04T00:00:00"/>
    <d v="2025-03-05T12:00:00"/>
    <x v="1"/>
    <s v="18-35"/>
    <s v="Male"/>
    <x v="3"/>
    <s v="General"/>
    <x v="0"/>
    <n v="1.5"/>
    <s v="No"/>
    <n v="100"/>
    <x v="505"/>
    <x v="2"/>
    <n v="9.6999999999999993"/>
    <n v="1.7"/>
    <n v="2274.8000000000002"/>
    <s v="Labor"/>
    <n v="1629.64"/>
    <n v="3.4"/>
    <x v="23"/>
    <x v="1"/>
    <x v="1"/>
    <n v="1629.64"/>
    <n v="645.16"/>
    <n v="0.71599999999999997"/>
    <n v="0"/>
  </r>
  <r>
    <x v="3842"/>
    <d v="2025-11-23T00:00:00"/>
    <d v="2025-11-28T04:48:00"/>
    <x v="5"/>
    <s v="56+"/>
    <s v="Male"/>
    <x v="1"/>
    <s v="Neurological"/>
    <x v="2"/>
    <n v="5.2"/>
    <s v="Yes"/>
    <n v="31"/>
    <x v="285"/>
    <x v="1"/>
    <n v="8.3000000000000007"/>
    <n v="0.3"/>
    <n v="25913.35"/>
    <s v="Equipment"/>
    <n v="18977.490000000002"/>
    <n v="4.2"/>
    <x v="6"/>
    <x v="1"/>
    <x v="4"/>
    <n v="18977.490000000002"/>
    <n v="6935.86"/>
    <n v="0.73199999999999998"/>
    <n v="1"/>
  </r>
  <r>
    <x v="3843"/>
    <d v="2026-08-07T00:00:00"/>
    <d v="2026-08-09T02:24:00"/>
    <x v="4"/>
    <s v="18-35"/>
    <s v="Male"/>
    <x v="1"/>
    <s v="Infection"/>
    <x v="1"/>
    <n v="2.1"/>
    <s v="Yes"/>
    <n v="36"/>
    <x v="184"/>
    <x v="0"/>
    <n v="8.5"/>
    <n v="0.5"/>
    <n v="16019.88"/>
    <s v="Labor"/>
    <n v="10834.5"/>
    <n v="4.0999999999999996"/>
    <x v="21"/>
    <x v="0"/>
    <x v="3"/>
    <n v="10834.5"/>
    <n v="5185.38"/>
    <n v="0.67600000000000005"/>
    <n v="1"/>
  </r>
  <r>
    <x v="3844"/>
    <d v="2025-02-18T00:00:00"/>
    <d v="2025-02-20T02:24:00"/>
    <x v="7"/>
    <s v="18-35"/>
    <s v="Female"/>
    <x v="1"/>
    <s v="Cardiac"/>
    <x v="1"/>
    <n v="2.1"/>
    <s v="Yes"/>
    <n v="17"/>
    <x v="260"/>
    <x v="0"/>
    <n v="10.7"/>
    <n v="0.7"/>
    <n v="8354.7999999999993"/>
    <s v="Equipment"/>
    <n v="5952.54"/>
    <n v="4"/>
    <x v="13"/>
    <x v="1"/>
    <x v="0"/>
    <n v="5952.54"/>
    <n v="2402.2600000000002"/>
    <n v="0.71199999999999997"/>
    <n v="1"/>
  </r>
  <r>
    <x v="3845"/>
    <d v="2026-06-17T00:00:00"/>
    <d v="2026-06-22T02:24:00"/>
    <x v="4"/>
    <s v="36-55"/>
    <s v="Male"/>
    <x v="2"/>
    <s v="Infection"/>
    <x v="0"/>
    <n v="5.0999999999999996"/>
    <s v="Yes"/>
    <n v="64"/>
    <x v="215"/>
    <x v="2"/>
    <n v="9.1999999999999993"/>
    <n v="1.2"/>
    <n v="13584.2"/>
    <s v="Labor"/>
    <n v="8523.1200000000008"/>
    <n v="3.2"/>
    <x v="17"/>
    <x v="0"/>
    <x v="2"/>
    <n v="8523.1200000000008"/>
    <n v="5061.08"/>
    <n v="0.627"/>
    <n v="1"/>
  </r>
  <r>
    <x v="3846"/>
    <d v="2025-12-08T00:00:00"/>
    <d v="2025-12-08T16:48:00"/>
    <x v="1"/>
    <s v="36-55"/>
    <s v="Female"/>
    <x v="1"/>
    <s v="Neurological"/>
    <x v="0"/>
    <n v="0.7"/>
    <s v="Yes"/>
    <n v="128"/>
    <x v="401"/>
    <x v="1"/>
    <n v="11"/>
    <n v="3"/>
    <n v="2372.89"/>
    <s v="Equipment"/>
    <n v="1566.04"/>
    <n v="2.7"/>
    <x v="7"/>
    <x v="1"/>
    <x v="0"/>
    <n v="1566.04"/>
    <n v="806.85"/>
    <n v="0.66"/>
    <n v="1"/>
  </r>
  <r>
    <x v="3847"/>
    <d v="2026-08-14T00:00:00"/>
    <d v="2026-08-18T19:12:00"/>
    <x v="5"/>
    <s v="0-17"/>
    <s v="Female"/>
    <x v="2"/>
    <s v="General"/>
    <x v="0"/>
    <n v="4.8"/>
    <s v="No"/>
    <n v="27"/>
    <x v="629"/>
    <x v="1"/>
    <n v="14.3"/>
    <n v="2.2999999999999998"/>
    <n v="23454.91"/>
    <s v="Labor"/>
    <n v="16290.14"/>
    <n v="3.4"/>
    <x v="21"/>
    <x v="0"/>
    <x v="5"/>
    <n v="16290.14"/>
    <n v="7164.77"/>
    <n v="0.69499999999999995"/>
    <n v="0"/>
  </r>
  <r>
    <x v="3848"/>
    <d v="2026-12-15T00:00:00"/>
    <d v="2026-12-15T21:36:00"/>
    <x v="3"/>
    <s v="18-35"/>
    <s v="Female"/>
    <x v="0"/>
    <s v="Respiratory"/>
    <x v="0"/>
    <n v="0.9"/>
    <s v="Yes"/>
    <n v="61"/>
    <x v="173"/>
    <x v="0"/>
    <n v="8.6999999999999993"/>
    <n v="0.7"/>
    <n v="7930.79"/>
    <s v="Supplies"/>
    <n v="4587.07"/>
    <n v="3.6"/>
    <x v="2"/>
    <x v="0"/>
    <x v="0"/>
    <n v="4587.07"/>
    <n v="3343.72"/>
    <n v="0.57799999999999996"/>
    <n v="1"/>
  </r>
  <r>
    <x v="3849"/>
    <d v="2026-11-20T00:00:00"/>
    <d v="2026-11-26T16:48:00"/>
    <x v="7"/>
    <s v="56+"/>
    <s v="Male"/>
    <x v="1"/>
    <s v="Digestive"/>
    <x v="0"/>
    <n v="6.7"/>
    <s v="No"/>
    <n v="72"/>
    <x v="686"/>
    <x v="0"/>
    <n v="9.8000000000000007"/>
    <n v="1.8"/>
    <n v="11700.93"/>
    <s v="Equipment"/>
    <n v="7023.11"/>
    <n v="3.1"/>
    <x v="18"/>
    <x v="0"/>
    <x v="5"/>
    <n v="7023.11"/>
    <n v="4677.82"/>
    <n v="0.6"/>
    <n v="0"/>
  </r>
  <r>
    <x v="3850"/>
    <d v="2026-01-22T00:00:00"/>
    <d v="2026-01-26T04:48:00"/>
    <x v="6"/>
    <s v="36-55"/>
    <s v="Female"/>
    <x v="3"/>
    <s v="General"/>
    <x v="0"/>
    <n v="4.2"/>
    <s v="Yes"/>
    <n v="31"/>
    <x v="245"/>
    <x v="1"/>
    <n v="10.5"/>
    <n v="2.5"/>
    <n v="5143.2700000000004"/>
    <s v="Equipment"/>
    <n v="2898.64"/>
    <n v="2.9"/>
    <x v="9"/>
    <x v="0"/>
    <x v="3"/>
    <n v="2898.64"/>
    <n v="2244.63"/>
    <n v="0.56399999999999995"/>
    <n v="1"/>
  </r>
  <r>
    <x v="3851"/>
    <d v="2026-08-08T00:00:00"/>
    <d v="2026-08-08T12:00:00"/>
    <x v="1"/>
    <s v="0-17"/>
    <s v="Male"/>
    <x v="0"/>
    <s v="Neurological"/>
    <x v="2"/>
    <n v="0.5"/>
    <s v="Yes"/>
    <n v="59"/>
    <x v="324"/>
    <x v="0"/>
    <n v="10.1"/>
    <n v="0.1"/>
    <n v="2131.65"/>
    <s v="Labor"/>
    <n v="1213.98"/>
    <n v="4.0999999999999996"/>
    <x v="21"/>
    <x v="0"/>
    <x v="5"/>
    <n v="1213.98"/>
    <n v="917.67"/>
    <n v="0.56999999999999995"/>
    <n v="1"/>
  </r>
  <r>
    <x v="3852"/>
    <d v="2025-09-26T00:00:00"/>
    <d v="2025-09-30T09:36:00"/>
    <x v="5"/>
    <s v="18-35"/>
    <s v="Other"/>
    <x v="1"/>
    <s v="Cardiac"/>
    <x v="1"/>
    <n v="4.4000000000000004"/>
    <s v="Yes"/>
    <n v="37"/>
    <x v="213"/>
    <x v="1"/>
    <n v="8"/>
    <n v="0"/>
    <n v="21198.080000000002"/>
    <s v="Labor"/>
    <n v="15718.28"/>
    <n v="4.4000000000000004"/>
    <x v="3"/>
    <x v="1"/>
    <x v="5"/>
    <n v="15718.28"/>
    <n v="5479.8"/>
    <n v="0.74099999999999999"/>
    <n v="1"/>
  </r>
  <r>
    <x v="3853"/>
    <d v="2026-03-07T00:00:00"/>
    <d v="2026-03-07T04:48:00"/>
    <x v="1"/>
    <s v="36-55"/>
    <s v="Male"/>
    <x v="0"/>
    <s v="Infection"/>
    <x v="0"/>
    <n v="0.2"/>
    <s v="No"/>
    <n v="92"/>
    <x v="697"/>
    <x v="2"/>
    <n v="10.5"/>
    <n v="2.5"/>
    <n v="2586.85"/>
    <s v="Supplies"/>
    <n v="1434.52"/>
    <n v="3.2"/>
    <x v="15"/>
    <x v="0"/>
    <x v="6"/>
    <n v="1434.52"/>
    <n v="1152.33"/>
    <n v="0.55500000000000005"/>
    <n v="0"/>
  </r>
  <r>
    <x v="3854"/>
    <d v="2025-02-08T00:00:00"/>
    <d v="2025-02-13T07:12:00"/>
    <x v="2"/>
    <s v="18-35"/>
    <s v="Male"/>
    <x v="3"/>
    <s v="Cardiac"/>
    <x v="1"/>
    <n v="5.3"/>
    <s v="Yes"/>
    <n v="70"/>
    <x v="105"/>
    <x v="0"/>
    <n v="8.5"/>
    <n v="0.5"/>
    <n v="5280.69"/>
    <s v="Supplies"/>
    <n v="3147.44"/>
    <n v="3.6"/>
    <x v="13"/>
    <x v="1"/>
    <x v="5"/>
    <n v="3147.44"/>
    <n v="2133.25"/>
    <n v="0.59599999999999997"/>
    <n v="1"/>
  </r>
  <r>
    <x v="3855"/>
    <d v="2026-10-26T00:00:00"/>
    <d v="2026-10-27T04:48:00"/>
    <x v="3"/>
    <s v="56+"/>
    <s v="Male"/>
    <x v="1"/>
    <s v="Infection"/>
    <x v="1"/>
    <n v="1.2"/>
    <s v="No"/>
    <n v="19"/>
    <x v="227"/>
    <x v="1"/>
    <n v="8.1999999999999993"/>
    <n v="0.2"/>
    <n v="7378.82"/>
    <s v="Labor"/>
    <n v="3713.77"/>
    <n v="3.7"/>
    <x v="0"/>
    <x v="0"/>
    <x v="0"/>
    <n v="3713.77"/>
    <n v="3665.05"/>
    <n v="0.503"/>
    <n v="0"/>
  </r>
  <r>
    <x v="3856"/>
    <d v="2025-07-22T00:00:00"/>
    <d v="2025-07-27T12:00:00"/>
    <x v="5"/>
    <s v="36-55"/>
    <s v="Female"/>
    <x v="2"/>
    <s v="Digestive"/>
    <x v="0"/>
    <n v="5.5"/>
    <s v="Yes"/>
    <n v="44"/>
    <x v="272"/>
    <x v="1"/>
    <n v="12"/>
    <n v="2"/>
    <n v="27958.28"/>
    <s v="Supplies"/>
    <n v="21442.46"/>
    <n v="3.9"/>
    <x v="20"/>
    <x v="1"/>
    <x v="1"/>
    <n v="21442.46"/>
    <n v="6515.82"/>
    <n v="0.76700000000000002"/>
    <n v="1"/>
  </r>
  <r>
    <x v="3857"/>
    <d v="2026-07-16T00:00:00"/>
    <d v="2026-07-17T09:36:00"/>
    <x v="7"/>
    <s v="36-55"/>
    <s v="Male"/>
    <x v="1"/>
    <s v="General"/>
    <x v="1"/>
    <n v="1.4"/>
    <s v="No"/>
    <n v="37"/>
    <x v="322"/>
    <x v="0"/>
    <n v="12.6"/>
    <n v="0.6"/>
    <n v="11650.57"/>
    <s v="Labor"/>
    <n v="8014.68"/>
    <n v="4.0999999999999996"/>
    <x v="1"/>
    <x v="0"/>
    <x v="2"/>
    <n v="8014.68"/>
    <n v="3635.89"/>
    <n v="0.68799999999999994"/>
    <n v="0"/>
  </r>
  <r>
    <x v="3858"/>
    <d v="2025-09-14T00:00:00"/>
    <d v="2025-09-17T12:00:00"/>
    <x v="0"/>
    <s v="56+"/>
    <s v="Male"/>
    <x v="1"/>
    <s v="Cardiac"/>
    <x v="1"/>
    <n v="3.5"/>
    <s v="No"/>
    <n v="55"/>
    <x v="234"/>
    <x v="1"/>
    <n v="9.4"/>
    <n v="1.4"/>
    <n v="8200.7099999999991"/>
    <s v="Supplies"/>
    <n v="5275.47"/>
    <n v="3"/>
    <x v="3"/>
    <x v="1"/>
    <x v="4"/>
    <n v="5275.47"/>
    <n v="2925.24"/>
    <n v="0.64300000000000002"/>
    <n v="0"/>
  </r>
  <r>
    <x v="3859"/>
    <d v="2026-06-04T00:00:00"/>
    <d v="2026-06-09T21:36:00"/>
    <x v="3"/>
    <s v="18-35"/>
    <s v="Male"/>
    <x v="1"/>
    <s v="Cardiac"/>
    <x v="0"/>
    <n v="5.9"/>
    <s v="Yes"/>
    <n v="53"/>
    <x v="619"/>
    <x v="2"/>
    <n v="13"/>
    <n v="3"/>
    <n v="10733.28"/>
    <s v="Labor"/>
    <n v="6921.58"/>
    <n v="3.6"/>
    <x v="17"/>
    <x v="0"/>
    <x v="3"/>
    <n v="6921.58"/>
    <n v="3811.7"/>
    <n v="0.64500000000000002"/>
    <n v="1"/>
  </r>
  <r>
    <x v="3860"/>
    <d v="2025-08-23T00:00:00"/>
    <d v="2025-08-26T21:36:00"/>
    <x v="2"/>
    <s v="18-35"/>
    <s v="Male"/>
    <x v="3"/>
    <s v="Infection"/>
    <x v="0"/>
    <n v="3.9"/>
    <s v="Yes"/>
    <n v="55"/>
    <x v="277"/>
    <x v="1"/>
    <n v="11.1"/>
    <n v="3.1"/>
    <n v="6464.47"/>
    <s v="Labor"/>
    <n v="3489.22"/>
    <n v="2.2999999999999998"/>
    <x v="14"/>
    <x v="1"/>
    <x v="6"/>
    <n v="3489.22"/>
    <n v="2975.25"/>
    <n v="0.54"/>
    <n v="1"/>
  </r>
  <r>
    <x v="3861"/>
    <d v="2025-04-08T00:00:00"/>
    <d v="2025-04-09T12:00:00"/>
    <x v="1"/>
    <s v="36-55"/>
    <s v="Female"/>
    <x v="0"/>
    <s v="General"/>
    <x v="0"/>
    <n v="1.5"/>
    <s v="Yes"/>
    <n v="114"/>
    <x v="611"/>
    <x v="2"/>
    <n v="10.5"/>
    <n v="2.5"/>
    <n v="2600.3000000000002"/>
    <s v="Labor"/>
    <n v="1744.94"/>
    <n v="2.7"/>
    <x v="10"/>
    <x v="1"/>
    <x v="0"/>
    <n v="1744.94"/>
    <n v="855.36"/>
    <n v="0.67100000000000004"/>
    <n v="1"/>
  </r>
  <r>
    <x v="3862"/>
    <d v="2026-09-03T00:00:00"/>
    <d v="2026-09-03T07:12:00"/>
    <x v="1"/>
    <s v="36-55"/>
    <s v="Male"/>
    <x v="0"/>
    <s v="Infection"/>
    <x v="1"/>
    <n v="0.3"/>
    <s v="Yes"/>
    <n v="70"/>
    <x v="284"/>
    <x v="1"/>
    <n v="9.9"/>
    <n v="1.9"/>
    <n v="2354.0100000000002"/>
    <s v="Supplies"/>
    <n v="1392.19"/>
    <n v="2.8"/>
    <x v="19"/>
    <x v="0"/>
    <x v="3"/>
    <n v="1392.19"/>
    <n v="961.82"/>
    <n v="0.59099999999999997"/>
    <n v="1"/>
  </r>
  <r>
    <x v="3863"/>
    <d v="2025-06-25T00:00:00"/>
    <d v="2025-06-26T00:00:00"/>
    <x v="1"/>
    <s v="18-35"/>
    <s v="Female"/>
    <x v="1"/>
    <s v="Infection"/>
    <x v="0"/>
    <n v="1"/>
    <s v="Yes"/>
    <n v="81"/>
    <x v="665"/>
    <x v="1"/>
    <n v="10.4"/>
    <n v="2.4"/>
    <n v="2232.16"/>
    <s v="Labor"/>
    <n v="1079.68"/>
    <n v="3.1"/>
    <x v="4"/>
    <x v="1"/>
    <x v="1"/>
    <n v="1079.68"/>
    <n v="1152.48"/>
    <n v="0.48399999999999999"/>
    <n v="1"/>
  </r>
  <r>
    <x v="3864"/>
    <d v="2025-06-28T00:00:00"/>
    <d v="2025-07-06T16:48:00"/>
    <x v="2"/>
    <s v="18-35"/>
    <s v="Female"/>
    <x v="3"/>
    <s v="Injury"/>
    <x v="1"/>
    <n v="8.6999999999999993"/>
    <s v="Yes"/>
    <n v="77"/>
    <x v="226"/>
    <x v="2"/>
    <n v="13.4"/>
    <n v="1.4"/>
    <n v="7929.34"/>
    <s v="Supplies"/>
    <n v="5256.54"/>
    <n v="3.2"/>
    <x v="4"/>
    <x v="1"/>
    <x v="5"/>
    <n v="5256.54"/>
    <n v="2672.8"/>
    <n v="0.66300000000000003"/>
    <n v="1"/>
  </r>
  <r>
    <x v="3865"/>
    <d v="2026-01-03T00:00:00"/>
    <d v="2026-01-04T04:48:00"/>
    <x v="1"/>
    <s v="18-35"/>
    <s v="Female"/>
    <x v="0"/>
    <s v="Digestive"/>
    <x v="0"/>
    <n v="1.2"/>
    <s v="Yes"/>
    <n v="101"/>
    <x v="352"/>
    <x v="0"/>
    <n v="10"/>
    <n v="2"/>
    <n v="1951.42"/>
    <s v="Equipment"/>
    <n v="1215.8599999999999"/>
    <n v="2.8"/>
    <x v="9"/>
    <x v="0"/>
    <x v="6"/>
    <n v="1215.8599999999999"/>
    <n v="735.56"/>
    <n v="0.623"/>
    <n v="1"/>
  </r>
  <r>
    <x v="3866"/>
    <d v="2025-09-15T00:00:00"/>
    <d v="2025-09-18T14:24:00"/>
    <x v="0"/>
    <s v="18-35"/>
    <s v="Male"/>
    <x v="0"/>
    <s v="Cardiac"/>
    <x v="1"/>
    <n v="3.6"/>
    <s v="No"/>
    <n v="66"/>
    <x v="234"/>
    <x v="1"/>
    <n v="8.9"/>
    <n v="0.9"/>
    <n v="11385.07"/>
    <s v="Labor"/>
    <n v="8451.11"/>
    <n v="3.4"/>
    <x v="3"/>
    <x v="1"/>
    <x v="4"/>
    <n v="8451.11"/>
    <n v="2933.96"/>
    <n v="0.74199999999999999"/>
    <n v="0"/>
  </r>
  <r>
    <x v="3867"/>
    <d v="2025-06-07T00:00:00"/>
    <d v="2025-06-07T19:12:00"/>
    <x v="1"/>
    <s v="56+"/>
    <s v="Male"/>
    <x v="0"/>
    <s v="Injury"/>
    <x v="2"/>
    <n v="0.8"/>
    <s v="No"/>
    <n v="89"/>
    <x v="74"/>
    <x v="0"/>
    <n v="11.3"/>
    <n v="1.3"/>
    <n v="2460.25"/>
    <s v="Supplies"/>
    <n v="1672.56"/>
    <n v="3.4"/>
    <x v="4"/>
    <x v="1"/>
    <x v="5"/>
    <n v="1672.56"/>
    <n v="787.69"/>
    <n v="0.68"/>
    <n v="0"/>
  </r>
  <r>
    <x v="3868"/>
    <d v="2025-01-16T00:00:00"/>
    <d v="2025-01-20T14:24:00"/>
    <x v="4"/>
    <s v="36-55"/>
    <s v="Female"/>
    <x v="0"/>
    <s v="Injury"/>
    <x v="1"/>
    <n v="4.5999999999999996"/>
    <s v="Yes"/>
    <n v="59"/>
    <x v="540"/>
    <x v="1"/>
    <n v="8"/>
    <n v="0"/>
    <n v="15589.15"/>
    <s v="Supplies"/>
    <n v="11543.91"/>
    <n v="5"/>
    <x v="22"/>
    <x v="1"/>
    <x v="3"/>
    <n v="11543.91"/>
    <n v="4045.24"/>
    <n v="0.74099999999999999"/>
    <n v="1"/>
  </r>
  <r>
    <x v="3869"/>
    <d v="2025-12-02T00:00:00"/>
    <d v="2025-12-07T14:24:00"/>
    <x v="5"/>
    <s v="36-55"/>
    <s v="Female"/>
    <x v="1"/>
    <s v="Neurological"/>
    <x v="1"/>
    <n v="5.6"/>
    <s v="No"/>
    <n v="11"/>
    <x v="632"/>
    <x v="0"/>
    <n v="12.3"/>
    <n v="0.3"/>
    <n v="24085.85"/>
    <s v="Labor"/>
    <n v="18026.78"/>
    <n v="4.7"/>
    <x v="7"/>
    <x v="1"/>
    <x v="0"/>
    <n v="18026.78"/>
    <n v="6059.07"/>
    <n v="0.748"/>
    <n v="0"/>
  </r>
  <r>
    <x v="3870"/>
    <d v="2026-04-19T00:00:00"/>
    <d v="2026-04-28T16:48:00"/>
    <x v="3"/>
    <s v="18-35"/>
    <s v="Male"/>
    <x v="0"/>
    <s v="General"/>
    <x v="0"/>
    <n v="9.6999999999999993"/>
    <s v="Yes"/>
    <n v="79"/>
    <x v="90"/>
    <x v="1"/>
    <n v="9.6999999999999993"/>
    <n v="1.7"/>
    <n v="15393.35"/>
    <s v="Supplies"/>
    <n v="9894.56"/>
    <n v="3.4"/>
    <x v="12"/>
    <x v="0"/>
    <x v="6"/>
    <n v="9894.56"/>
    <n v="5498.79"/>
    <n v="0.64300000000000002"/>
    <n v="1"/>
  </r>
  <r>
    <x v="3871"/>
    <d v="2025-01-17T00:00:00"/>
    <d v="2025-01-20T02:24:00"/>
    <x v="6"/>
    <s v="18-35"/>
    <s v="Female"/>
    <x v="0"/>
    <s v="Injury"/>
    <x v="1"/>
    <n v="3.1"/>
    <s v="Yes"/>
    <n v="22"/>
    <x v="540"/>
    <x v="1"/>
    <n v="11.4"/>
    <n v="1.4"/>
    <n v="4566.97"/>
    <s v="Supplies"/>
    <n v="2307.61"/>
    <n v="4.0999999999999996"/>
    <x v="22"/>
    <x v="1"/>
    <x v="3"/>
    <n v="2307.61"/>
    <n v="2259.36"/>
    <n v="0.505"/>
    <n v="1"/>
  </r>
  <r>
    <x v="3872"/>
    <d v="2026-02-12T00:00:00"/>
    <d v="2026-02-14T21:36:00"/>
    <x v="7"/>
    <s v="18-35"/>
    <s v="Female"/>
    <x v="1"/>
    <s v="Injury"/>
    <x v="1"/>
    <n v="2.9"/>
    <s v="Yes"/>
    <n v="52"/>
    <x v="584"/>
    <x v="1"/>
    <n v="12.6"/>
    <n v="0.6"/>
    <n v="10115.18"/>
    <s v="Equipment"/>
    <n v="6103.3"/>
    <n v="4.4000000000000004"/>
    <x v="5"/>
    <x v="0"/>
    <x v="3"/>
    <n v="6103.3"/>
    <n v="4011.88"/>
    <n v="0.60299999999999998"/>
    <n v="1"/>
  </r>
  <r>
    <x v="3873"/>
    <d v="2026-01-30T00:00:00"/>
    <d v="2026-01-31T14:24:00"/>
    <x v="1"/>
    <s v="0-17"/>
    <s v="Male"/>
    <x v="0"/>
    <s v="Infection"/>
    <x v="1"/>
    <n v="1.6"/>
    <s v="Yes"/>
    <n v="72"/>
    <x v="151"/>
    <x v="1"/>
    <n v="13.5"/>
    <n v="1.5"/>
    <n v="1613.25"/>
    <s v="Supplies"/>
    <n v="1224.54"/>
    <n v="3.7"/>
    <x v="9"/>
    <x v="0"/>
    <x v="3"/>
    <n v="1224.54"/>
    <n v="388.71"/>
    <n v="0.75900000000000001"/>
    <n v="1"/>
  </r>
  <r>
    <x v="3874"/>
    <d v="2025-11-06T00:00:00"/>
    <d v="2025-11-07T19:12:00"/>
    <x v="7"/>
    <s v="18-35"/>
    <s v="Female"/>
    <x v="1"/>
    <s v="Infection"/>
    <x v="1"/>
    <n v="1.8"/>
    <s v="Yes"/>
    <n v="64"/>
    <x v="480"/>
    <x v="1"/>
    <n v="10.7"/>
    <n v="0.7"/>
    <n v="7117.15"/>
    <s v="Supplies"/>
    <n v="3674.87"/>
    <n v="4"/>
    <x v="6"/>
    <x v="1"/>
    <x v="2"/>
    <n v="3674.87"/>
    <n v="3442.28"/>
    <n v="0.51600000000000001"/>
    <n v="1"/>
  </r>
  <r>
    <x v="3875"/>
    <d v="2026-10-07T00:00:00"/>
    <d v="2026-10-09T14:24:00"/>
    <x v="2"/>
    <s v="18-35"/>
    <s v="Female"/>
    <x v="0"/>
    <s v="Respiratory"/>
    <x v="0"/>
    <n v="2.6"/>
    <s v="No"/>
    <n v="44"/>
    <x v="86"/>
    <x v="0"/>
    <n v="8"/>
    <n v="0"/>
    <n v="5401.34"/>
    <s v="Supplies"/>
    <n v="3287.33"/>
    <n v="3.5"/>
    <x v="0"/>
    <x v="0"/>
    <x v="2"/>
    <n v="3287.33"/>
    <n v="2114.0100000000002"/>
    <n v="0.60899999999999999"/>
    <n v="0"/>
  </r>
  <r>
    <x v="3876"/>
    <d v="2026-09-27T00:00:00"/>
    <d v="2026-09-29T12:00:00"/>
    <x v="0"/>
    <s v="36-55"/>
    <s v="Male"/>
    <x v="2"/>
    <s v="Digestive"/>
    <x v="1"/>
    <n v="2.5"/>
    <s v="Yes"/>
    <n v="68"/>
    <x v="257"/>
    <x v="0"/>
    <n v="9.8000000000000007"/>
    <n v="1.8"/>
    <n v="8026.83"/>
    <s v="Supplies"/>
    <n v="5037.91"/>
    <n v="3.4"/>
    <x v="19"/>
    <x v="0"/>
    <x v="6"/>
    <n v="5037.91"/>
    <n v="2988.92"/>
    <n v="0.628"/>
    <n v="1"/>
  </r>
  <r>
    <x v="3877"/>
    <d v="2025-07-09T00:00:00"/>
    <d v="2025-07-17T21:36:00"/>
    <x v="5"/>
    <s v="56+"/>
    <s v="Male"/>
    <x v="0"/>
    <s v="General"/>
    <x v="0"/>
    <n v="8.9"/>
    <s v="Yes"/>
    <n v="61"/>
    <x v="644"/>
    <x v="1"/>
    <n v="9"/>
    <n v="1"/>
    <n v="33108.03"/>
    <s v="Labor"/>
    <n v="25532.94"/>
    <n v="3.5"/>
    <x v="20"/>
    <x v="1"/>
    <x v="2"/>
    <n v="25532.94"/>
    <n v="7575.09"/>
    <n v="0.77100000000000002"/>
    <n v="1"/>
  </r>
  <r>
    <x v="3878"/>
    <d v="2026-04-01T00:00:00"/>
    <d v="2026-04-02T16:48:00"/>
    <x v="6"/>
    <s v="18-35"/>
    <s v="Male"/>
    <x v="0"/>
    <s v="Cardiac"/>
    <x v="0"/>
    <n v="1.7"/>
    <s v="Yes"/>
    <n v="56"/>
    <x v="160"/>
    <x v="1"/>
    <n v="8.5"/>
    <n v="0.5"/>
    <n v="2479.96"/>
    <s v="Labor"/>
    <n v="1443.13"/>
    <n v="4.2"/>
    <x v="12"/>
    <x v="0"/>
    <x v="2"/>
    <n v="1443.13"/>
    <n v="1036.83"/>
    <n v="0.58199999999999996"/>
    <n v="1"/>
  </r>
  <r>
    <x v="3879"/>
    <d v="2025-05-10T00:00:00"/>
    <d v="2025-05-12T21:36:00"/>
    <x v="2"/>
    <s v="56+"/>
    <s v="Male"/>
    <x v="2"/>
    <s v="Digestive"/>
    <x v="1"/>
    <n v="2.9"/>
    <s v="Yes"/>
    <n v="53"/>
    <x v="304"/>
    <x v="2"/>
    <n v="13.7"/>
    <n v="1.7"/>
    <n v="6773.45"/>
    <s v="Labor"/>
    <n v="4489.95"/>
    <n v="3.5"/>
    <x v="16"/>
    <x v="1"/>
    <x v="6"/>
    <n v="4489.95"/>
    <n v="2283.5"/>
    <n v="0.66300000000000003"/>
    <n v="1"/>
  </r>
  <r>
    <x v="3880"/>
    <d v="2025-10-02T00:00:00"/>
    <d v="2025-10-04T21:36:00"/>
    <x v="3"/>
    <s v="56+"/>
    <s v="Female"/>
    <x v="1"/>
    <s v="Injury"/>
    <x v="0"/>
    <n v="2.9"/>
    <s v="No"/>
    <n v="83"/>
    <x v="123"/>
    <x v="2"/>
    <n v="8"/>
    <n v="0"/>
    <n v="8558.49"/>
    <s v="Supplies"/>
    <n v="5142.87"/>
    <n v="4.2"/>
    <x v="8"/>
    <x v="1"/>
    <x v="3"/>
    <n v="5142.87"/>
    <n v="3415.62"/>
    <n v="0.60099999999999998"/>
    <n v="0"/>
  </r>
  <r>
    <x v="3881"/>
    <d v="2025-12-16T00:00:00"/>
    <d v="2025-12-20T04:48:00"/>
    <x v="3"/>
    <s v="56+"/>
    <s v="Female"/>
    <x v="2"/>
    <s v="Injury"/>
    <x v="1"/>
    <n v="4.2"/>
    <s v="No"/>
    <n v="62"/>
    <x v="689"/>
    <x v="1"/>
    <n v="10.7"/>
    <n v="0.7"/>
    <n v="8821.7800000000007"/>
    <s v="Labor"/>
    <n v="5702.89"/>
    <n v="3.4"/>
    <x v="7"/>
    <x v="1"/>
    <x v="1"/>
    <n v="5702.89"/>
    <n v="3118.89"/>
    <n v="0.64600000000000002"/>
    <n v="0"/>
  </r>
  <r>
    <x v="3882"/>
    <d v="2026-05-30T00:00:00"/>
    <d v="2026-06-04T00:00:00"/>
    <x v="7"/>
    <s v="56+"/>
    <s v="Female"/>
    <x v="0"/>
    <s v="Cardiac"/>
    <x v="1"/>
    <n v="5"/>
    <s v="Yes"/>
    <n v="56"/>
    <x v="79"/>
    <x v="1"/>
    <n v="13.2"/>
    <n v="1.2"/>
    <n v="11830.03"/>
    <s v="Labor"/>
    <n v="7594.18"/>
    <n v="4.0999999999999996"/>
    <x v="11"/>
    <x v="0"/>
    <x v="6"/>
    <n v="7594.18"/>
    <n v="4235.8500000000004"/>
    <n v="0.64200000000000002"/>
    <n v="1"/>
  </r>
  <r>
    <x v="3883"/>
    <d v="2026-12-06T00:00:00"/>
    <d v="2026-12-13T16:48:00"/>
    <x v="3"/>
    <s v="36-55"/>
    <s v="Female"/>
    <x v="1"/>
    <s v="Digestive"/>
    <x v="1"/>
    <n v="7.7"/>
    <s v="Yes"/>
    <n v="51"/>
    <x v="614"/>
    <x v="0"/>
    <n v="9.8000000000000007"/>
    <n v="1.8"/>
    <n v="11179.33"/>
    <s v="Labor"/>
    <n v="6512"/>
    <n v="3.9"/>
    <x v="2"/>
    <x v="0"/>
    <x v="4"/>
    <n v="6512"/>
    <n v="4667.33"/>
    <n v="0.58299999999999996"/>
    <n v="1"/>
  </r>
  <r>
    <x v="3884"/>
    <d v="2026-04-10T00:00:00"/>
    <d v="2026-04-12T16:48:00"/>
    <x v="3"/>
    <s v="36-55"/>
    <s v="Male"/>
    <x v="0"/>
    <s v="Infection"/>
    <x v="2"/>
    <n v="2.7"/>
    <s v="No"/>
    <n v="39"/>
    <x v="220"/>
    <x v="2"/>
    <n v="8"/>
    <n v="0"/>
    <n v="11010.59"/>
    <s v="Supplies"/>
    <n v="6319.62"/>
    <n v="4.5999999999999996"/>
    <x v="12"/>
    <x v="0"/>
    <x v="3"/>
    <n v="6319.62"/>
    <n v="4690.97"/>
    <n v="0.57399999999999995"/>
    <n v="0"/>
  </r>
  <r>
    <x v="3885"/>
    <d v="2025-10-12T00:00:00"/>
    <d v="2025-10-13T04:48:00"/>
    <x v="2"/>
    <s v="0-17"/>
    <s v="Male"/>
    <x v="3"/>
    <s v="Infection"/>
    <x v="1"/>
    <n v="1.2"/>
    <s v="Yes"/>
    <n v="29"/>
    <x v="690"/>
    <x v="0"/>
    <n v="9.4"/>
    <n v="1.4"/>
    <n v="5268.17"/>
    <s v="Supplies"/>
    <n v="3512.14"/>
    <n v="4.0999999999999996"/>
    <x v="8"/>
    <x v="1"/>
    <x v="6"/>
    <n v="3512.14"/>
    <n v="1756.03"/>
    <n v="0.66700000000000004"/>
    <n v="1"/>
  </r>
  <r>
    <x v="3886"/>
    <d v="2026-09-14T00:00:00"/>
    <d v="2026-09-21T12:00:00"/>
    <x v="5"/>
    <s v="56+"/>
    <s v="Female"/>
    <x v="0"/>
    <s v="Cardiac"/>
    <x v="2"/>
    <n v="7.5"/>
    <s v="Yes"/>
    <n v="21"/>
    <x v="367"/>
    <x v="1"/>
    <n v="10"/>
    <n v="2"/>
    <n v="28309.919999999998"/>
    <s v="Labor"/>
    <n v="21444.67"/>
    <n v="4.2"/>
    <x v="19"/>
    <x v="0"/>
    <x v="4"/>
    <n v="21444.67"/>
    <n v="6865.25"/>
    <n v="0.75700000000000001"/>
    <n v="1"/>
  </r>
  <r>
    <x v="3887"/>
    <d v="2025-05-08T00:00:00"/>
    <d v="2025-05-09T02:24:00"/>
    <x v="7"/>
    <s v="36-55"/>
    <s v="Female"/>
    <x v="2"/>
    <s v="General"/>
    <x v="1"/>
    <n v="1.1000000000000001"/>
    <s v="Yes"/>
    <n v="60"/>
    <x v="530"/>
    <x v="1"/>
    <n v="12.2"/>
    <n v="0.2"/>
    <n v="7390.1"/>
    <s v="Supplies"/>
    <n v="5023.58"/>
    <n v="4.0999999999999996"/>
    <x v="16"/>
    <x v="1"/>
    <x v="3"/>
    <n v="5023.58"/>
    <n v="2366.52"/>
    <n v="0.68"/>
    <n v="1"/>
  </r>
  <r>
    <x v="3888"/>
    <d v="2026-04-19T00:00:00"/>
    <d v="2026-04-19T19:12:00"/>
    <x v="1"/>
    <s v="36-55"/>
    <s v="Female"/>
    <x v="0"/>
    <s v="Cardiac"/>
    <x v="0"/>
    <n v="0.8"/>
    <s v="No"/>
    <n v="111"/>
    <x v="16"/>
    <x v="1"/>
    <n v="11.4"/>
    <n v="1.4"/>
    <n v="1924.18"/>
    <s v="Equipment"/>
    <n v="1260.8900000000001"/>
    <n v="3.4"/>
    <x v="12"/>
    <x v="0"/>
    <x v="4"/>
    <n v="1260.8900000000001"/>
    <n v="663.29"/>
    <n v="0.65500000000000003"/>
    <n v="0"/>
  </r>
  <r>
    <x v="3889"/>
    <d v="2026-08-31T00:00:00"/>
    <d v="2026-08-31T21:36:00"/>
    <x v="3"/>
    <s v="36-55"/>
    <s v="Other"/>
    <x v="2"/>
    <s v="Infection"/>
    <x v="0"/>
    <n v="0.9"/>
    <s v="Yes"/>
    <n v="93"/>
    <x v="424"/>
    <x v="1"/>
    <n v="14.1"/>
    <n v="2.1"/>
    <n v="6551.13"/>
    <s v="Equipment"/>
    <n v="3727.15"/>
    <n v="3.2"/>
    <x v="21"/>
    <x v="0"/>
    <x v="0"/>
    <n v="3727.15"/>
    <n v="2823.98"/>
    <n v="0.56899999999999995"/>
    <n v="1"/>
  </r>
  <r>
    <x v="3890"/>
    <d v="2025-10-31T00:00:00"/>
    <d v="2025-11-17T14:24:00"/>
    <x v="0"/>
    <s v="36-55"/>
    <s v="Male"/>
    <x v="2"/>
    <s v="General"/>
    <x v="1"/>
    <n v="17.600000000000001"/>
    <s v="Yes"/>
    <n v="75"/>
    <x v="389"/>
    <x v="0"/>
    <n v="13.1"/>
    <n v="1.1000000000000001"/>
    <n v="17423.72"/>
    <s v="Supplies"/>
    <n v="10693.82"/>
    <n v="3.5"/>
    <x v="8"/>
    <x v="1"/>
    <x v="3"/>
    <n v="10693.82"/>
    <n v="6729.9"/>
    <n v="0.61399999999999999"/>
    <n v="1"/>
  </r>
  <r>
    <x v="3891"/>
    <d v="2026-04-08T00:00:00"/>
    <d v="2026-04-10T02:24:00"/>
    <x v="1"/>
    <s v="36-55"/>
    <s v="Female"/>
    <x v="0"/>
    <s v="Cardiac"/>
    <x v="1"/>
    <n v="2.1"/>
    <s v="Yes"/>
    <n v="71"/>
    <x v="595"/>
    <x v="1"/>
    <n v="12.2"/>
    <n v="0.2"/>
    <n v="1928.3"/>
    <s v="Labor"/>
    <n v="1078.98"/>
    <n v="4.5"/>
    <x v="12"/>
    <x v="0"/>
    <x v="2"/>
    <n v="1078.98"/>
    <n v="849.32"/>
    <n v="0.56000000000000005"/>
    <n v="1"/>
  </r>
  <r>
    <x v="3892"/>
    <d v="2025-09-10T00:00:00"/>
    <d v="2025-09-18T07:12:00"/>
    <x v="4"/>
    <s v="18-35"/>
    <s v="Female"/>
    <x v="0"/>
    <s v="General"/>
    <x v="1"/>
    <n v="8.3000000000000007"/>
    <s v="Yes"/>
    <n v="95"/>
    <x v="235"/>
    <x v="0"/>
    <n v="8.9"/>
    <n v="0.9"/>
    <n v="21461.53"/>
    <s v="Labor"/>
    <n v="15492.39"/>
    <n v="3.6"/>
    <x v="3"/>
    <x v="1"/>
    <x v="2"/>
    <n v="15492.39"/>
    <n v="5969.14"/>
    <n v="0.72199999999999998"/>
    <n v="1"/>
  </r>
  <r>
    <x v="3893"/>
    <d v="2026-09-26T00:00:00"/>
    <d v="2026-10-09T14:24:00"/>
    <x v="5"/>
    <s v="56+"/>
    <s v="Male"/>
    <x v="1"/>
    <s v="Digestive"/>
    <x v="1"/>
    <n v="13.6"/>
    <s v="Yes"/>
    <n v="23"/>
    <x v="257"/>
    <x v="1"/>
    <n v="10"/>
    <n v="2"/>
    <n v="36396.35"/>
    <s v="Labor"/>
    <n v="26403.82"/>
    <n v="3.7"/>
    <x v="19"/>
    <x v="0"/>
    <x v="6"/>
    <n v="26403.82"/>
    <n v="9992.5300000000007"/>
    <n v="0.72499999999999998"/>
    <n v="1"/>
  </r>
  <r>
    <x v="3894"/>
    <d v="2025-09-07T00:00:00"/>
    <d v="2025-09-17T14:24:00"/>
    <x v="5"/>
    <s v="56+"/>
    <s v="Male"/>
    <x v="1"/>
    <s v="Infection"/>
    <x v="1"/>
    <n v="10.6"/>
    <s v="Yes"/>
    <n v="16"/>
    <x v="38"/>
    <x v="1"/>
    <n v="10.199999999999999"/>
    <n v="0.2"/>
    <n v="32496.03"/>
    <s v="Supplies"/>
    <n v="23754.46"/>
    <n v="4.9000000000000004"/>
    <x v="3"/>
    <x v="1"/>
    <x v="6"/>
    <n v="23754.46"/>
    <n v="8741.57"/>
    <n v="0.73099999999999998"/>
    <n v="1"/>
  </r>
  <r>
    <x v="3895"/>
    <d v="2026-10-03T00:00:00"/>
    <d v="2026-10-04T04:48:00"/>
    <x v="1"/>
    <s v="56+"/>
    <s v="Other"/>
    <x v="2"/>
    <s v="Cardiac"/>
    <x v="0"/>
    <n v="1.2"/>
    <s v="No"/>
    <n v="106"/>
    <x v="317"/>
    <x v="1"/>
    <n v="11.7"/>
    <n v="1.7"/>
    <n v="2390.7600000000002"/>
    <s v="Supplies"/>
    <n v="1235.3399999999999"/>
    <n v="3.6"/>
    <x v="0"/>
    <x v="0"/>
    <x v="6"/>
    <n v="1235.3399999999999"/>
    <n v="1155.42"/>
    <n v="0.51700000000000002"/>
    <n v="0"/>
  </r>
  <r>
    <x v="3896"/>
    <d v="2026-11-21T00:00:00"/>
    <d v="2026-11-26T00:00:00"/>
    <x v="4"/>
    <s v="56+"/>
    <s v="Male"/>
    <x v="2"/>
    <s v="Infection"/>
    <x v="1"/>
    <n v="5"/>
    <s v="Yes"/>
    <n v="69"/>
    <x v="296"/>
    <x v="0"/>
    <n v="10.6"/>
    <n v="2.6"/>
    <n v="18396.29"/>
    <s v="Supplies"/>
    <n v="13051.1"/>
    <n v="2.5"/>
    <x v="18"/>
    <x v="0"/>
    <x v="6"/>
    <n v="13051.1"/>
    <n v="5345.19"/>
    <n v="0.70899999999999996"/>
    <n v="1"/>
  </r>
  <r>
    <x v="3897"/>
    <d v="2026-08-03T00:00:00"/>
    <d v="2026-08-09T00:00:00"/>
    <x v="2"/>
    <s v="0-17"/>
    <s v="Male"/>
    <x v="1"/>
    <s v="Respiratory"/>
    <x v="1"/>
    <n v="6"/>
    <s v="No"/>
    <n v="27"/>
    <x v="435"/>
    <x v="2"/>
    <n v="8.3000000000000007"/>
    <n v="0.3"/>
    <n v="8367.17"/>
    <s v="Labor"/>
    <n v="5366.94"/>
    <n v="4.4000000000000004"/>
    <x v="21"/>
    <x v="0"/>
    <x v="0"/>
    <n v="5366.94"/>
    <n v="3000.23"/>
    <n v="0.64100000000000001"/>
    <n v="0"/>
  </r>
  <r>
    <x v="3898"/>
    <d v="2026-03-05T00:00:00"/>
    <d v="2026-03-12T19:12:00"/>
    <x v="3"/>
    <s v="56+"/>
    <s v="Female"/>
    <x v="0"/>
    <s v="Infection"/>
    <x v="0"/>
    <n v="7.8"/>
    <s v="No"/>
    <n v="72"/>
    <x v="110"/>
    <x v="0"/>
    <n v="9.3000000000000007"/>
    <n v="1.3"/>
    <n v="9389.0300000000007"/>
    <s v="Labor"/>
    <n v="5949.46"/>
    <n v="3.4"/>
    <x v="15"/>
    <x v="0"/>
    <x v="2"/>
    <n v="5949.46"/>
    <n v="3439.57"/>
    <n v="0.63400000000000001"/>
    <n v="0"/>
  </r>
  <r>
    <x v="3899"/>
    <d v="2026-09-27T00:00:00"/>
    <d v="2026-09-28T19:12:00"/>
    <x v="0"/>
    <s v="18-35"/>
    <s v="Female"/>
    <x v="3"/>
    <s v="Infection"/>
    <x v="2"/>
    <n v="1.8"/>
    <s v="Yes"/>
    <n v="47"/>
    <x v="257"/>
    <x v="1"/>
    <n v="14"/>
    <n v="2"/>
    <n v="7890.03"/>
    <s v="Supplies"/>
    <n v="5047.79"/>
    <n v="4.4000000000000004"/>
    <x v="19"/>
    <x v="0"/>
    <x v="6"/>
    <n v="5047.79"/>
    <n v="2842.24"/>
    <n v="0.64"/>
    <n v="1"/>
  </r>
  <r>
    <x v="3900"/>
    <d v="2026-02-25T00:00:00"/>
    <d v="2026-02-28T19:12:00"/>
    <x v="4"/>
    <s v="56+"/>
    <s v="Female"/>
    <x v="0"/>
    <s v="Injury"/>
    <x v="1"/>
    <n v="3.8"/>
    <s v="Yes"/>
    <n v="63"/>
    <x v="52"/>
    <x v="2"/>
    <n v="10"/>
    <n v="0"/>
    <n v="17177.91"/>
    <s v="Labor"/>
    <n v="12412.67"/>
    <n v="4.7"/>
    <x v="5"/>
    <x v="0"/>
    <x v="1"/>
    <n v="12412.67"/>
    <n v="4765.24"/>
    <n v="0.72299999999999998"/>
    <n v="1"/>
  </r>
  <r>
    <x v="3901"/>
    <d v="2026-11-07T00:00:00"/>
    <d v="2026-11-10T14:24:00"/>
    <x v="3"/>
    <s v="18-35"/>
    <s v="Female"/>
    <x v="2"/>
    <s v="Digestive"/>
    <x v="0"/>
    <n v="3.6"/>
    <s v="Yes"/>
    <n v="89"/>
    <x v="486"/>
    <x v="1"/>
    <n v="9.5"/>
    <n v="1.5"/>
    <n v="10123.950000000001"/>
    <s v="Labor"/>
    <n v="6044.6"/>
    <n v="2.9"/>
    <x v="18"/>
    <x v="0"/>
    <x v="6"/>
    <n v="6044.6"/>
    <n v="4079.35"/>
    <n v="0.59699999999999998"/>
    <n v="1"/>
  </r>
  <r>
    <x v="3902"/>
    <d v="2025-04-14T00:00:00"/>
    <d v="2025-04-17T12:00:00"/>
    <x v="6"/>
    <s v="36-55"/>
    <s v="Female"/>
    <x v="2"/>
    <s v="General"/>
    <x v="0"/>
    <n v="3.5"/>
    <s v="Yes"/>
    <n v="55"/>
    <x v="635"/>
    <x v="1"/>
    <n v="10"/>
    <n v="2"/>
    <n v="4109.68"/>
    <s v="Labor"/>
    <n v="2692.56"/>
    <n v="3.5"/>
    <x v="10"/>
    <x v="1"/>
    <x v="0"/>
    <n v="2692.56"/>
    <n v="1417.12"/>
    <n v="0.65500000000000003"/>
    <n v="1"/>
  </r>
  <r>
    <x v="3903"/>
    <d v="2026-02-23T00:00:00"/>
    <d v="2026-02-24T21:36:00"/>
    <x v="3"/>
    <s v="56+"/>
    <s v="Female"/>
    <x v="2"/>
    <s v="Infection"/>
    <x v="1"/>
    <n v="1.9"/>
    <s v="Yes"/>
    <n v="60"/>
    <x v="109"/>
    <x v="0"/>
    <n v="12"/>
    <n v="0"/>
    <n v="7483.29"/>
    <s v="Supplies"/>
    <n v="4810.95"/>
    <n v="3.8"/>
    <x v="5"/>
    <x v="0"/>
    <x v="0"/>
    <n v="4810.95"/>
    <n v="2672.34"/>
    <n v="0.64300000000000002"/>
    <n v="1"/>
  </r>
  <r>
    <x v="3904"/>
    <d v="2025-12-02T00:00:00"/>
    <d v="2025-12-03T19:12:00"/>
    <x v="0"/>
    <s v="36-55"/>
    <s v="Male"/>
    <x v="1"/>
    <s v="Cardiac"/>
    <x v="0"/>
    <n v="1.8"/>
    <s v="No"/>
    <n v="55"/>
    <x v="632"/>
    <x v="2"/>
    <n v="9.8000000000000007"/>
    <n v="1.8"/>
    <n v="9557.26"/>
    <s v="Supplies"/>
    <n v="5297.27"/>
    <n v="2.6"/>
    <x v="7"/>
    <x v="1"/>
    <x v="0"/>
    <n v="5297.27"/>
    <n v="4259.99"/>
    <n v="0.55400000000000005"/>
    <n v="0"/>
  </r>
  <r>
    <x v="3905"/>
    <d v="2025-07-24T00:00:00"/>
    <d v="2025-07-24T07:12:00"/>
    <x v="1"/>
    <s v="36-55"/>
    <s v="Female"/>
    <x v="0"/>
    <s v="Neurological"/>
    <x v="0"/>
    <n v="0.3"/>
    <s v="Yes"/>
    <n v="116"/>
    <x v="175"/>
    <x v="0"/>
    <n v="11.1"/>
    <n v="1.1000000000000001"/>
    <n v="1914.8"/>
    <s v="Labor"/>
    <n v="1095.24"/>
    <n v="2.7"/>
    <x v="20"/>
    <x v="1"/>
    <x v="3"/>
    <n v="1095.24"/>
    <n v="819.56"/>
    <n v="0.57199999999999995"/>
    <n v="1"/>
  </r>
  <r>
    <x v="3906"/>
    <d v="2025-07-06T00:00:00"/>
    <d v="2025-07-10T00:00:00"/>
    <x v="5"/>
    <s v="36-55"/>
    <s v="Male"/>
    <x v="1"/>
    <s v="Cardiac"/>
    <x v="0"/>
    <n v="4"/>
    <s v="Yes"/>
    <n v="42"/>
    <x v="612"/>
    <x v="1"/>
    <n v="12.7"/>
    <n v="0.7"/>
    <n v="16473.63"/>
    <s v="Labor"/>
    <n v="12182.18"/>
    <n v="4"/>
    <x v="20"/>
    <x v="1"/>
    <x v="4"/>
    <n v="12182.18"/>
    <n v="4291.45"/>
    <n v="0.73899999999999999"/>
    <n v="1"/>
  </r>
  <r>
    <x v="3907"/>
    <d v="2025-04-26T00:00:00"/>
    <d v="2025-04-28T02:24:00"/>
    <x v="2"/>
    <s v="36-55"/>
    <s v="Male"/>
    <x v="2"/>
    <s v="Injury"/>
    <x v="1"/>
    <n v="2.1"/>
    <s v="No"/>
    <n v="32"/>
    <x v="275"/>
    <x v="1"/>
    <n v="8"/>
    <n v="0"/>
    <n v="5261.45"/>
    <s v="Supplies"/>
    <n v="2884.34"/>
    <n v="4.0999999999999996"/>
    <x v="10"/>
    <x v="1"/>
    <x v="6"/>
    <n v="2884.34"/>
    <n v="2377.11"/>
    <n v="0.54800000000000004"/>
    <n v="0"/>
  </r>
  <r>
    <x v="3908"/>
    <d v="2025-03-29T00:00:00"/>
    <d v="2025-04-05T02:24:00"/>
    <x v="2"/>
    <s v="18-35"/>
    <s v="Female"/>
    <x v="0"/>
    <s v="Cardiac"/>
    <x v="1"/>
    <n v="7.1"/>
    <s v="No"/>
    <n v="47"/>
    <x v="420"/>
    <x v="1"/>
    <n v="8"/>
    <n v="0"/>
    <n v="6747.69"/>
    <s v="Equipment"/>
    <n v="4418.21"/>
    <n v="4.3"/>
    <x v="23"/>
    <x v="1"/>
    <x v="5"/>
    <n v="4418.21"/>
    <n v="2329.48"/>
    <n v="0.65500000000000003"/>
    <n v="0"/>
  </r>
  <r>
    <x v="3909"/>
    <d v="2025-03-04T00:00:00"/>
    <d v="2025-03-05T19:12:00"/>
    <x v="1"/>
    <s v="36-55"/>
    <s v="Male"/>
    <x v="0"/>
    <s v="Respiratory"/>
    <x v="0"/>
    <n v="1.8"/>
    <s v="Yes"/>
    <n v="108"/>
    <x v="505"/>
    <x v="0"/>
    <n v="9.8000000000000007"/>
    <n v="1.8"/>
    <n v="2426.7800000000002"/>
    <s v="Equipment"/>
    <n v="1119.8"/>
    <n v="2.9"/>
    <x v="23"/>
    <x v="1"/>
    <x v="1"/>
    <n v="1119.8"/>
    <n v="1306.98"/>
    <n v="0.46100000000000002"/>
    <n v="1"/>
  </r>
  <r>
    <x v="3910"/>
    <d v="2025-05-21T00:00:00"/>
    <d v="2025-05-27T19:12:00"/>
    <x v="0"/>
    <s v="18-35"/>
    <s v="Female"/>
    <x v="1"/>
    <s v="Neurological"/>
    <x v="1"/>
    <n v="6.8"/>
    <s v="Yes"/>
    <n v="53"/>
    <x v="628"/>
    <x v="1"/>
    <n v="8.6999999999999993"/>
    <n v="0.7"/>
    <n v="13641.66"/>
    <s v="Labor"/>
    <n v="9252.15"/>
    <n v="4"/>
    <x v="16"/>
    <x v="1"/>
    <x v="1"/>
    <n v="9252.15"/>
    <n v="4389.51"/>
    <n v="0.67800000000000005"/>
    <n v="1"/>
  </r>
  <r>
    <x v="3911"/>
    <d v="2025-06-17T00:00:00"/>
    <d v="2025-06-17T09:36:00"/>
    <x v="1"/>
    <s v="36-55"/>
    <s v="Male"/>
    <x v="0"/>
    <s v="Neurological"/>
    <x v="2"/>
    <n v="0.4"/>
    <s v="Yes"/>
    <n v="59"/>
    <x v="208"/>
    <x v="2"/>
    <n v="8"/>
    <n v="0"/>
    <n v="2576.13"/>
    <s v="Labor"/>
    <n v="1600.86"/>
    <n v="4.3"/>
    <x v="4"/>
    <x v="1"/>
    <x v="0"/>
    <n v="1600.86"/>
    <n v="975.27"/>
    <n v="0.621"/>
    <n v="1"/>
  </r>
  <r>
    <x v="3912"/>
    <d v="2025-08-16T00:00:00"/>
    <d v="2025-08-16T21:36:00"/>
    <x v="1"/>
    <s v="0-17"/>
    <s v="Female"/>
    <x v="2"/>
    <s v="General"/>
    <x v="1"/>
    <n v="0.9"/>
    <s v="No"/>
    <n v="66"/>
    <x v="602"/>
    <x v="0"/>
    <n v="11.5"/>
    <n v="1.5"/>
    <n v="1961.97"/>
    <s v="Supplies"/>
    <n v="903.98"/>
    <n v="3.5"/>
    <x v="14"/>
    <x v="1"/>
    <x v="6"/>
    <n v="903.98"/>
    <n v="1057.99"/>
    <n v="0.46100000000000002"/>
    <n v="0"/>
  </r>
  <r>
    <x v="3913"/>
    <d v="2025-09-24T00:00:00"/>
    <d v="2025-09-29T09:36:00"/>
    <x v="3"/>
    <s v="36-55"/>
    <s v="Male"/>
    <x v="2"/>
    <s v="Digestive"/>
    <x v="0"/>
    <n v="5.4"/>
    <s v="Yes"/>
    <n v="77"/>
    <x v="81"/>
    <x v="1"/>
    <n v="11.6"/>
    <n v="1.6"/>
    <n v="9252.16"/>
    <s v="Labor"/>
    <n v="5608.75"/>
    <n v="3.8"/>
    <x v="3"/>
    <x v="1"/>
    <x v="2"/>
    <n v="5608.75"/>
    <n v="3643.41"/>
    <n v="0.60599999999999998"/>
    <n v="1"/>
  </r>
  <r>
    <x v="3914"/>
    <d v="2026-07-11T00:00:00"/>
    <d v="2026-07-13T02:24:00"/>
    <x v="6"/>
    <s v="36-55"/>
    <s v="Male"/>
    <x v="2"/>
    <s v="Injury"/>
    <x v="1"/>
    <n v="2.1"/>
    <s v="Yes"/>
    <n v="44"/>
    <x v="620"/>
    <x v="1"/>
    <n v="13.3"/>
    <n v="1.3"/>
    <n v="2136.81"/>
    <s v="Labor"/>
    <n v="1162.21"/>
    <n v="4.2"/>
    <x v="1"/>
    <x v="0"/>
    <x v="5"/>
    <n v="1162.21"/>
    <n v="974.6"/>
    <n v="0.54400000000000004"/>
    <n v="1"/>
  </r>
  <r>
    <x v="3915"/>
    <d v="2025-10-01T00:00:00"/>
    <d v="2025-10-06T04:48:00"/>
    <x v="0"/>
    <s v="18-35"/>
    <s v="Male"/>
    <x v="1"/>
    <s v="Digestive"/>
    <x v="0"/>
    <n v="5.2"/>
    <s v="Yes"/>
    <n v="65"/>
    <x v="495"/>
    <x v="1"/>
    <n v="9.9"/>
    <n v="1.9"/>
    <n v="10392.290000000001"/>
    <s v="Supplies"/>
    <n v="7431.03"/>
    <n v="3.3"/>
    <x v="8"/>
    <x v="1"/>
    <x v="1"/>
    <n v="7431.03"/>
    <n v="2961.26"/>
    <n v="0.71499999999999997"/>
    <n v="1"/>
  </r>
  <r>
    <x v="3916"/>
    <d v="2025-08-08T00:00:00"/>
    <d v="2025-08-08T07:12:00"/>
    <x v="1"/>
    <s v="36-55"/>
    <s v="Male"/>
    <x v="0"/>
    <s v="Neurological"/>
    <x v="1"/>
    <n v="0.3"/>
    <s v="Yes"/>
    <n v="63"/>
    <x v="83"/>
    <x v="1"/>
    <n v="9.1"/>
    <n v="1.1000000000000001"/>
    <n v="1989.85"/>
    <s v="Labor"/>
    <n v="1054.1199999999999"/>
    <n v="4.5"/>
    <x v="14"/>
    <x v="1"/>
    <x v="5"/>
    <n v="1054.1199999999999"/>
    <n v="935.73"/>
    <n v="0.53"/>
    <n v="1"/>
  </r>
  <r>
    <x v="3917"/>
    <d v="2026-03-31T00:00:00"/>
    <d v="2026-04-03T14:24:00"/>
    <x v="3"/>
    <s v="36-55"/>
    <s v="Female"/>
    <x v="2"/>
    <s v="Infection"/>
    <x v="0"/>
    <n v="3.6"/>
    <s v="Yes"/>
    <n v="80"/>
    <x v="33"/>
    <x v="1"/>
    <n v="10.6"/>
    <n v="2.6"/>
    <n v="10406.02"/>
    <s v="Labor"/>
    <n v="6742.59"/>
    <n v="2.8"/>
    <x v="15"/>
    <x v="0"/>
    <x v="0"/>
    <n v="6742.59"/>
    <n v="3663.43"/>
    <n v="0.64800000000000002"/>
    <n v="1"/>
  </r>
  <r>
    <x v="3918"/>
    <d v="2026-11-14T00:00:00"/>
    <d v="2026-11-15T16:48:00"/>
    <x v="1"/>
    <s v="56+"/>
    <s v="Female"/>
    <x v="2"/>
    <s v="Injury"/>
    <x v="0"/>
    <n v="1.7"/>
    <s v="No"/>
    <n v="99"/>
    <x v="727"/>
    <x v="0"/>
    <n v="12.1"/>
    <n v="2.1"/>
    <n v="1888.13"/>
    <s v="Supplies"/>
    <n v="1208.21"/>
    <n v="2.7"/>
    <x v="18"/>
    <x v="0"/>
    <x v="6"/>
    <n v="1208.21"/>
    <n v="679.92"/>
    <n v="0.64"/>
    <n v="0"/>
  </r>
  <r>
    <x v="3919"/>
    <d v="2026-10-24T00:00:00"/>
    <d v="2026-10-26T14:24:00"/>
    <x v="5"/>
    <s v="56+"/>
    <s v="Female"/>
    <x v="0"/>
    <s v="Digestive"/>
    <x v="0"/>
    <n v="2.6"/>
    <s v="Yes"/>
    <n v="53"/>
    <x v="112"/>
    <x v="1"/>
    <n v="13.6"/>
    <n v="1.6"/>
    <n v="18783.59"/>
    <s v="Supplies"/>
    <n v="13081.73"/>
    <n v="4"/>
    <x v="0"/>
    <x v="0"/>
    <x v="5"/>
    <n v="13081.73"/>
    <n v="5701.86"/>
    <n v="0.69599999999999995"/>
    <n v="1"/>
  </r>
  <r>
    <x v="3920"/>
    <d v="2025-01-31T00:00:00"/>
    <d v="2025-01-31T19:12:00"/>
    <x v="0"/>
    <s v="56+"/>
    <s v="Male"/>
    <x v="3"/>
    <s v="Respiratory"/>
    <x v="1"/>
    <n v="0.8"/>
    <s v="No"/>
    <n v="8"/>
    <x v="580"/>
    <x v="2"/>
    <n v="8.8000000000000007"/>
    <n v="0.8"/>
    <n v="8533.1"/>
    <s v="Supplies"/>
    <n v="6040.28"/>
    <n v="4"/>
    <x v="22"/>
    <x v="1"/>
    <x v="5"/>
    <n v="6040.28"/>
    <n v="2492.8200000000002"/>
    <n v="0.70799999999999996"/>
    <n v="0"/>
  </r>
  <r>
    <x v="3921"/>
    <d v="2025-02-06T00:00:00"/>
    <d v="2025-02-07T04:48:00"/>
    <x v="2"/>
    <s v="36-55"/>
    <s v="Male"/>
    <x v="0"/>
    <s v="Neurological"/>
    <x v="0"/>
    <n v="1.2"/>
    <s v="No"/>
    <n v="60"/>
    <x v="382"/>
    <x v="2"/>
    <n v="10.5"/>
    <n v="2.5"/>
    <n v="5023.24"/>
    <s v="Equipment"/>
    <n v="2838.48"/>
    <n v="3.3"/>
    <x v="13"/>
    <x v="1"/>
    <x v="3"/>
    <n v="2838.48"/>
    <n v="2184.7600000000002"/>
    <n v="0.56499999999999995"/>
    <n v="0"/>
  </r>
  <r>
    <x v="3922"/>
    <d v="2025-11-14T00:00:00"/>
    <d v="2025-11-21T02:24:00"/>
    <x v="7"/>
    <s v="18-35"/>
    <s v="Male"/>
    <x v="0"/>
    <s v="Neurological"/>
    <x v="1"/>
    <n v="7.1"/>
    <s v="Yes"/>
    <n v="60"/>
    <x v="391"/>
    <x v="1"/>
    <n v="12.1"/>
    <n v="2.1"/>
    <n v="16269.14"/>
    <s v="Labor"/>
    <n v="11387.62"/>
    <n v="3.4"/>
    <x v="6"/>
    <x v="1"/>
    <x v="3"/>
    <n v="11387.62"/>
    <n v="4881.5200000000004"/>
    <n v="0.7"/>
    <n v="1"/>
  </r>
  <r>
    <x v="3923"/>
    <d v="2026-07-07T00:00:00"/>
    <d v="2026-07-07T09:36:00"/>
    <x v="1"/>
    <s v="0-17"/>
    <s v="Male"/>
    <x v="1"/>
    <s v="Injury"/>
    <x v="1"/>
    <n v="0.4"/>
    <s v="Yes"/>
    <n v="64"/>
    <x v="457"/>
    <x v="1"/>
    <n v="8"/>
    <n v="0"/>
    <n v="1660.47"/>
    <s v="Supplies"/>
    <n v="1222.54"/>
    <n v="4.3"/>
    <x v="1"/>
    <x v="0"/>
    <x v="1"/>
    <n v="1222.54"/>
    <n v="437.93"/>
    <n v="0.73599999999999999"/>
    <n v="1"/>
  </r>
  <r>
    <x v="3924"/>
    <d v="2026-07-28T00:00:00"/>
    <d v="2026-08-02T19:12:00"/>
    <x v="5"/>
    <s v="18-35"/>
    <s v="Female"/>
    <x v="0"/>
    <s v="Neurological"/>
    <x v="0"/>
    <n v="5.8"/>
    <s v="No"/>
    <n v="59"/>
    <x v="1"/>
    <x v="1"/>
    <n v="9.4"/>
    <n v="1.4"/>
    <n v="22903.58"/>
    <s v="Labor"/>
    <n v="17768.93"/>
    <n v="3.6"/>
    <x v="1"/>
    <x v="0"/>
    <x v="1"/>
    <n v="17768.93"/>
    <n v="5134.6499999999996"/>
    <n v="0.77600000000000002"/>
    <n v="0"/>
  </r>
  <r>
    <x v="3925"/>
    <d v="2025-10-08T00:00:00"/>
    <d v="2025-10-08T16:48:00"/>
    <x v="7"/>
    <s v="56+"/>
    <s v="Male"/>
    <x v="1"/>
    <s v="General"/>
    <x v="1"/>
    <n v="0.7"/>
    <s v="No"/>
    <n v="23"/>
    <x v="163"/>
    <x v="1"/>
    <n v="12.5"/>
    <n v="2.5"/>
    <n v="12537.15"/>
    <s v="Labor"/>
    <n v="8233.52"/>
    <n v="3.8"/>
    <x v="8"/>
    <x v="1"/>
    <x v="2"/>
    <n v="8233.52"/>
    <n v="4303.63"/>
    <n v="0.65700000000000003"/>
    <n v="0"/>
  </r>
  <r>
    <x v="3926"/>
    <d v="2025-05-15T00:00:00"/>
    <d v="2025-05-15T21:36:00"/>
    <x v="6"/>
    <s v="18-35"/>
    <s v="Female"/>
    <x v="1"/>
    <s v="Neurological"/>
    <x v="0"/>
    <n v="0.9"/>
    <s v="No"/>
    <n v="32"/>
    <x v="229"/>
    <x v="0"/>
    <n v="13.2"/>
    <n v="1.2"/>
    <n v="4339.9399999999996"/>
    <s v="Labor"/>
    <n v="2350.5700000000002"/>
    <n v="3.3"/>
    <x v="16"/>
    <x v="1"/>
    <x v="2"/>
    <n v="2350.5700000000002"/>
    <n v="1989.37"/>
    <n v="0.54200000000000004"/>
    <n v="0"/>
  </r>
  <r>
    <x v="3927"/>
    <d v="2025-01-20T00:00:00"/>
    <d v="2025-01-23T02:24:00"/>
    <x v="2"/>
    <s v="36-55"/>
    <s v="Male"/>
    <x v="0"/>
    <s v="Respiratory"/>
    <x v="1"/>
    <n v="3.1"/>
    <s v="Yes"/>
    <n v="48"/>
    <x v="428"/>
    <x v="0"/>
    <n v="10"/>
    <n v="0"/>
    <n v="5057.28"/>
    <s v="Labor"/>
    <n v="3547.29"/>
    <n v="4.0999999999999996"/>
    <x v="22"/>
    <x v="1"/>
    <x v="0"/>
    <n v="3547.29"/>
    <n v="1509.99"/>
    <n v="0.70099999999999996"/>
    <n v="1"/>
  </r>
  <r>
    <x v="3928"/>
    <d v="2026-06-22T00:00:00"/>
    <d v="2026-06-23T00:00:00"/>
    <x v="1"/>
    <s v="18-35"/>
    <s v="Female"/>
    <x v="0"/>
    <s v="Respiratory"/>
    <x v="0"/>
    <n v="1"/>
    <s v="No"/>
    <n v="99"/>
    <x v="154"/>
    <x v="0"/>
    <n v="10.9"/>
    <n v="0.9"/>
    <n v="2391.31"/>
    <s v="Labor"/>
    <n v="1514.4"/>
    <n v="3.6"/>
    <x v="17"/>
    <x v="0"/>
    <x v="4"/>
    <n v="1514.4"/>
    <n v="876.91"/>
    <n v="0.63300000000000001"/>
    <n v="0"/>
  </r>
  <r>
    <x v="3929"/>
    <d v="2025-05-28T00:00:00"/>
    <d v="2025-06-05T09:36:00"/>
    <x v="4"/>
    <s v="18-35"/>
    <s v="Female"/>
    <x v="0"/>
    <s v="Injury"/>
    <x v="1"/>
    <n v="8.4"/>
    <s v="Yes"/>
    <n v="54"/>
    <x v="125"/>
    <x v="1"/>
    <n v="10.199999999999999"/>
    <n v="0.2"/>
    <n v="25090.36"/>
    <s v="Labor"/>
    <n v="15866.49"/>
    <n v="4.3"/>
    <x v="16"/>
    <x v="1"/>
    <x v="2"/>
    <n v="15866.49"/>
    <n v="9223.8700000000008"/>
    <n v="0.63200000000000001"/>
    <n v="1"/>
  </r>
  <r>
    <x v="3930"/>
    <d v="2025-02-28T00:00:00"/>
    <d v="2025-03-04T19:12:00"/>
    <x v="0"/>
    <s v="0-17"/>
    <s v="Male"/>
    <x v="0"/>
    <s v="Neurological"/>
    <x v="0"/>
    <n v="4.8"/>
    <s v="Yes"/>
    <n v="95"/>
    <x v="17"/>
    <x v="1"/>
    <n v="8.5"/>
    <n v="0.5"/>
    <n v="13598.46"/>
    <s v="Supplies"/>
    <n v="9790.17"/>
    <n v="3.1"/>
    <x v="13"/>
    <x v="1"/>
    <x v="3"/>
    <n v="9790.17"/>
    <n v="3808.29"/>
    <n v="0.72"/>
    <n v="1"/>
  </r>
  <r>
    <x v="3931"/>
    <d v="2026-01-06T00:00:00"/>
    <d v="2026-01-07T09:36:00"/>
    <x v="7"/>
    <s v="36-55"/>
    <s v="Female"/>
    <x v="0"/>
    <s v="Digestive"/>
    <x v="0"/>
    <n v="1.4"/>
    <s v="No"/>
    <n v="64"/>
    <x v="225"/>
    <x v="1"/>
    <n v="12.3"/>
    <n v="2.2999999999999998"/>
    <n v="8393.0499999999993"/>
    <s v="Labor"/>
    <n v="5259.03"/>
    <n v="3.2"/>
    <x v="9"/>
    <x v="0"/>
    <x v="0"/>
    <n v="5259.03"/>
    <n v="3134.02"/>
    <n v="0.627"/>
    <n v="0"/>
  </r>
  <r>
    <x v="3932"/>
    <d v="2025-01-06T00:00:00"/>
    <d v="2025-01-06T21:36:00"/>
    <x v="1"/>
    <s v="36-55"/>
    <s v="Female"/>
    <x v="1"/>
    <s v="General"/>
    <x v="0"/>
    <n v="0.9"/>
    <s v="Yes"/>
    <n v="89"/>
    <x v="365"/>
    <x v="1"/>
    <n v="10.4"/>
    <n v="2.4"/>
    <n v="1999.73"/>
    <s v="Labor"/>
    <n v="1241.05"/>
    <n v="3"/>
    <x v="22"/>
    <x v="1"/>
    <x v="0"/>
    <n v="1241.05"/>
    <n v="758.68"/>
    <n v="0.621"/>
    <n v="1"/>
  </r>
  <r>
    <x v="3933"/>
    <d v="2026-10-30T00:00:00"/>
    <d v="2026-10-30T16:48:00"/>
    <x v="1"/>
    <s v="36-55"/>
    <s v="Female"/>
    <x v="1"/>
    <s v="Cardiac"/>
    <x v="1"/>
    <n v="0.7"/>
    <s v="No"/>
    <n v="62"/>
    <x v="278"/>
    <x v="1"/>
    <n v="10"/>
    <n v="0"/>
    <n v="1295.3499999999999"/>
    <s v="Supplies"/>
    <n v="719.41"/>
    <n v="3.5"/>
    <x v="0"/>
    <x v="0"/>
    <x v="3"/>
    <n v="719.41"/>
    <n v="575.94000000000005"/>
    <n v="0.55500000000000005"/>
    <n v="0"/>
  </r>
  <r>
    <x v="3934"/>
    <d v="2025-03-15T00:00:00"/>
    <d v="2025-03-15T12:00:00"/>
    <x v="4"/>
    <s v="36-55"/>
    <s v="Female"/>
    <x v="0"/>
    <s v="Injury"/>
    <x v="1"/>
    <n v="0.5"/>
    <s v="Yes"/>
    <n v="43"/>
    <x v="75"/>
    <x v="1"/>
    <n v="13.1"/>
    <n v="1.1000000000000001"/>
    <n v="9427.1200000000008"/>
    <s v="Labor"/>
    <n v="5691.01"/>
    <n v="4.0999999999999996"/>
    <x v="23"/>
    <x v="1"/>
    <x v="6"/>
    <n v="5691.01"/>
    <n v="3736.11"/>
    <n v="0.60399999999999998"/>
    <n v="1"/>
  </r>
  <r>
    <x v="3935"/>
    <d v="2026-08-06T00:00:00"/>
    <d v="2026-08-13T04:48:00"/>
    <x v="2"/>
    <s v="56+"/>
    <s v="Female"/>
    <x v="1"/>
    <s v="Digestive"/>
    <x v="2"/>
    <n v="7.2"/>
    <s v="Yes"/>
    <n v="48"/>
    <x v="430"/>
    <x v="0"/>
    <n v="8"/>
    <n v="0"/>
    <n v="7211.15"/>
    <s v="Labor"/>
    <n v="3870.98"/>
    <n v="4.2"/>
    <x v="21"/>
    <x v="0"/>
    <x v="2"/>
    <n v="3870.98"/>
    <n v="3340.17"/>
    <n v="0.53700000000000003"/>
    <n v="1"/>
  </r>
  <r>
    <x v="3936"/>
    <d v="2026-09-17T00:00:00"/>
    <d v="2026-09-20T07:12:00"/>
    <x v="7"/>
    <s v="56+"/>
    <s v="Female"/>
    <x v="0"/>
    <s v="Respiratory"/>
    <x v="1"/>
    <n v="3.3"/>
    <s v="Yes"/>
    <n v="39"/>
    <x v="142"/>
    <x v="1"/>
    <n v="9.3000000000000007"/>
    <n v="1.3"/>
    <n v="11678.58"/>
    <s v="Labor"/>
    <n v="6973.48"/>
    <n v="3.7"/>
    <x v="19"/>
    <x v="0"/>
    <x v="3"/>
    <n v="6973.48"/>
    <n v="4705.1000000000004"/>
    <n v="0.59699999999999998"/>
    <n v="1"/>
  </r>
  <r>
    <x v="3937"/>
    <d v="2025-01-27T00:00:00"/>
    <d v="2025-01-28T04:48:00"/>
    <x v="1"/>
    <s v="56+"/>
    <s v="Male"/>
    <x v="2"/>
    <s v="Cardiac"/>
    <x v="1"/>
    <n v="1.2"/>
    <s v="Yes"/>
    <n v="96"/>
    <x v="431"/>
    <x v="0"/>
    <n v="11.3"/>
    <n v="1.3"/>
    <n v="1766.52"/>
    <s v="Labor"/>
    <n v="1078.97"/>
    <n v="3.5"/>
    <x v="22"/>
    <x v="1"/>
    <x v="0"/>
    <n v="1078.97"/>
    <n v="687.55"/>
    <n v="0.61099999999999999"/>
    <n v="1"/>
  </r>
  <r>
    <x v="3938"/>
    <d v="2026-12-07T00:00:00"/>
    <d v="2026-12-11T04:48:00"/>
    <x v="2"/>
    <s v="36-55"/>
    <s v="Male"/>
    <x v="0"/>
    <s v="Digestive"/>
    <x v="1"/>
    <n v="4.2"/>
    <s v="Yes"/>
    <n v="5"/>
    <x v="614"/>
    <x v="0"/>
    <n v="8.1999999999999993"/>
    <n v="0.2"/>
    <n v="3652.59"/>
    <s v="Labor"/>
    <n v="2089.6999999999998"/>
    <n v="4"/>
    <x v="2"/>
    <x v="0"/>
    <x v="4"/>
    <n v="2089.6999999999998"/>
    <n v="1562.89"/>
    <n v="0.57199999999999995"/>
    <n v="1"/>
  </r>
  <r>
    <x v="3939"/>
    <d v="2026-04-23T00:00:00"/>
    <d v="2026-04-28T16:48:00"/>
    <x v="0"/>
    <s v="18-35"/>
    <s v="Male"/>
    <x v="0"/>
    <s v="Digestive"/>
    <x v="0"/>
    <n v="5.7"/>
    <s v="Yes"/>
    <n v="97"/>
    <x v="489"/>
    <x v="2"/>
    <n v="12.3"/>
    <n v="2.2999999999999998"/>
    <n v="12547.96"/>
    <s v="Supplies"/>
    <n v="7309.47"/>
    <n v="3.3"/>
    <x v="12"/>
    <x v="0"/>
    <x v="3"/>
    <n v="7309.47"/>
    <n v="5238.49"/>
    <n v="0.58299999999999996"/>
    <n v="1"/>
  </r>
  <r>
    <x v="3940"/>
    <d v="2025-12-02T00:00:00"/>
    <d v="2025-12-05T02:24:00"/>
    <x v="6"/>
    <s v="56+"/>
    <s v="Male"/>
    <x v="1"/>
    <s v="Neurological"/>
    <x v="2"/>
    <n v="3.1"/>
    <s v="Yes"/>
    <n v="41"/>
    <x v="443"/>
    <x v="1"/>
    <n v="8.3000000000000007"/>
    <n v="0.3"/>
    <n v="4366.8999999999996"/>
    <s v="Equipment"/>
    <n v="2239.9299999999998"/>
    <n v="4.3"/>
    <x v="7"/>
    <x v="1"/>
    <x v="1"/>
    <n v="2239.9299999999998"/>
    <n v="2126.9699999999998"/>
    <n v="0.51300000000000001"/>
    <n v="1"/>
  </r>
  <r>
    <x v="3941"/>
    <d v="2025-09-27T00:00:00"/>
    <d v="2025-09-28T09:36:00"/>
    <x v="6"/>
    <s v="0-17"/>
    <s v="Other"/>
    <x v="2"/>
    <s v="General"/>
    <x v="0"/>
    <n v="1.4"/>
    <s v="Yes"/>
    <n v="58"/>
    <x v="432"/>
    <x v="1"/>
    <n v="11.6"/>
    <n v="1.6"/>
    <n v="3879.67"/>
    <s v="Supplies"/>
    <n v="2506.2199999999998"/>
    <n v="3"/>
    <x v="3"/>
    <x v="1"/>
    <x v="6"/>
    <n v="2506.2199999999998"/>
    <n v="1373.45"/>
    <n v="0.64600000000000002"/>
    <n v="1"/>
  </r>
  <r>
    <x v="3942"/>
    <d v="2026-05-12T00:00:00"/>
    <d v="2026-05-12T16:48:00"/>
    <x v="1"/>
    <s v="18-35"/>
    <s v="Male"/>
    <x v="2"/>
    <s v="Injury"/>
    <x v="0"/>
    <n v="0.7"/>
    <s v="No"/>
    <n v="77"/>
    <x v="469"/>
    <x v="1"/>
    <n v="8.9"/>
    <n v="0.9"/>
    <n v="1851.89"/>
    <s v="Labor"/>
    <n v="1060.48"/>
    <n v="3.6"/>
    <x v="11"/>
    <x v="0"/>
    <x v="0"/>
    <n v="1060.48"/>
    <n v="791.41"/>
    <n v="0.57299999999999995"/>
    <n v="0"/>
  </r>
  <r>
    <x v="3943"/>
    <d v="2025-06-27T00:00:00"/>
    <d v="2025-07-02T12:00:00"/>
    <x v="2"/>
    <s v="36-55"/>
    <s v="Female"/>
    <x v="2"/>
    <s v="Injury"/>
    <x v="1"/>
    <n v="5.5"/>
    <s v="Yes"/>
    <n v="10"/>
    <x v="703"/>
    <x v="1"/>
    <n v="8.3000000000000007"/>
    <n v="0.3"/>
    <n v="6396.46"/>
    <s v="Labor"/>
    <n v="3022.59"/>
    <n v="4.7"/>
    <x v="4"/>
    <x v="1"/>
    <x v="3"/>
    <n v="3022.59"/>
    <n v="3373.87"/>
    <n v="0.47299999999999998"/>
    <n v="1"/>
  </r>
  <r>
    <x v="3944"/>
    <d v="2026-07-19T00:00:00"/>
    <d v="2026-08-03T14:24:00"/>
    <x v="5"/>
    <s v="36-55"/>
    <s v="Male"/>
    <x v="0"/>
    <s v="Respiratory"/>
    <x v="0"/>
    <n v="15.6"/>
    <s v="Yes"/>
    <n v="64"/>
    <x v="57"/>
    <x v="1"/>
    <n v="8.9"/>
    <n v="0.9"/>
    <n v="41748.82"/>
    <s v="Labor"/>
    <n v="30039.75"/>
    <n v="3.4"/>
    <x v="1"/>
    <x v="0"/>
    <x v="4"/>
    <n v="30039.75"/>
    <n v="11709.07"/>
    <n v="0.72"/>
    <n v="1"/>
  </r>
  <r>
    <x v="3945"/>
    <d v="2026-02-08T00:00:00"/>
    <d v="2026-02-08T04:48:00"/>
    <x v="1"/>
    <s v="0-17"/>
    <s v="Male"/>
    <x v="1"/>
    <s v="Infection"/>
    <x v="0"/>
    <n v="0.2"/>
    <s v="No"/>
    <n v="104"/>
    <x v="333"/>
    <x v="2"/>
    <n v="8.6"/>
    <n v="0.6"/>
    <n v="1983.2"/>
    <s v="Labor"/>
    <n v="1100.83"/>
    <n v="3.2"/>
    <x v="5"/>
    <x v="0"/>
    <x v="4"/>
    <n v="1100.83"/>
    <n v="882.37"/>
    <n v="0.55500000000000005"/>
    <n v="0"/>
  </r>
  <r>
    <x v="3946"/>
    <d v="2025-02-01T00:00:00"/>
    <d v="2025-02-08T04:48:00"/>
    <x v="0"/>
    <s v="56+"/>
    <s v="Female"/>
    <x v="1"/>
    <s v="Infection"/>
    <x v="0"/>
    <n v="7.2"/>
    <s v="Yes"/>
    <n v="84"/>
    <x v="488"/>
    <x v="2"/>
    <n v="10.3"/>
    <n v="2.2999999999999998"/>
    <n v="13270.22"/>
    <s v="Labor"/>
    <n v="8523.0400000000009"/>
    <n v="2.9"/>
    <x v="13"/>
    <x v="1"/>
    <x v="6"/>
    <n v="8523.0400000000009"/>
    <n v="4747.18"/>
    <n v="0.64200000000000002"/>
    <n v="1"/>
  </r>
  <r>
    <x v="3947"/>
    <d v="2026-01-18T00:00:00"/>
    <d v="2026-01-19T14:24:00"/>
    <x v="6"/>
    <s v="36-55"/>
    <s v="Male"/>
    <x v="0"/>
    <s v="Infection"/>
    <x v="2"/>
    <n v="1.6"/>
    <s v="Yes"/>
    <n v="33"/>
    <x v="497"/>
    <x v="1"/>
    <n v="10"/>
    <n v="2"/>
    <n v="2086.21"/>
    <s v="Labor"/>
    <n v="1118.1400000000001"/>
    <n v="3.1"/>
    <x v="9"/>
    <x v="0"/>
    <x v="6"/>
    <n v="1118.1400000000001"/>
    <n v="968.07"/>
    <n v="0.53600000000000003"/>
    <n v="1"/>
  </r>
  <r>
    <x v="3948"/>
    <d v="2025-01-15T00:00:00"/>
    <d v="2025-01-18T04:48:00"/>
    <x v="3"/>
    <s v="36-55"/>
    <s v="Female"/>
    <x v="0"/>
    <s v="Injury"/>
    <x v="2"/>
    <n v="3.2"/>
    <s v="No"/>
    <n v="65"/>
    <x v="592"/>
    <x v="1"/>
    <n v="8.1999999999999993"/>
    <n v="0.2"/>
    <n v="11195.87"/>
    <s v="Supplies"/>
    <n v="7581.98"/>
    <n v="3.9"/>
    <x v="22"/>
    <x v="1"/>
    <x v="2"/>
    <n v="7581.98"/>
    <n v="3613.89"/>
    <n v="0.67700000000000005"/>
    <n v="0"/>
  </r>
  <r>
    <x v="3949"/>
    <d v="2025-10-20T00:00:00"/>
    <d v="2025-10-20T04:48:00"/>
    <x v="7"/>
    <s v="36-55"/>
    <s v="Female"/>
    <x v="2"/>
    <s v="General"/>
    <x v="1"/>
    <n v="0.2"/>
    <s v="Yes"/>
    <n v="34"/>
    <x v="345"/>
    <x v="1"/>
    <n v="11.2"/>
    <n v="1.2"/>
    <n v="7880.63"/>
    <s v="Labor"/>
    <n v="4813.46"/>
    <n v="4.2"/>
    <x v="8"/>
    <x v="1"/>
    <x v="4"/>
    <n v="4813.46"/>
    <n v="3067.17"/>
    <n v="0.61099999999999999"/>
    <n v="1"/>
  </r>
  <r>
    <x v="3950"/>
    <d v="2026-10-05T00:00:00"/>
    <d v="2026-10-09T07:12:00"/>
    <x v="4"/>
    <s v="36-55"/>
    <s v="Female"/>
    <x v="2"/>
    <s v="General"/>
    <x v="2"/>
    <n v="4.3"/>
    <s v="Yes"/>
    <n v="54"/>
    <x v="303"/>
    <x v="1"/>
    <n v="8.1"/>
    <n v="0.1"/>
    <n v="13037.42"/>
    <s v="Equipment"/>
    <n v="8440.11"/>
    <n v="4.3"/>
    <x v="0"/>
    <x v="0"/>
    <x v="4"/>
    <n v="8440.11"/>
    <n v="4597.3100000000004"/>
    <n v="0.64700000000000002"/>
    <n v="1"/>
  </r>
  <r>
    <x v="3951"/>
    <d v="2026-07-31T00:00:00"/>
    <d v="2026-08-02T04:48:00"/>
    <x v="3"/>
    <s v="18-35"/>
    <s v="Female"/>
    <x v="2"/>
    <s v="Respiratory"/>
    <x v="0"/>
    <n v="2.2000000000000002"/>
    <s v="Yes"/>
    <n v="72"/>
    <x v="363"/>
    <x v="0"/>
    <n v="8.6"/>
    <n v="0.6"/>
    <n v="7990.38"/>
    <s v="Supplies"/>
    <n v="4642.71"/>
    <n v="3.2"/>
    <x v="1"/>
    <x v="0"/>
    <x v="5"/>
    <n v="4642.71"/>
    <n v="3347.67"/>
    <n v="0.58099999999999996"/>
    <n v="1"/>
  </r>
  <r>
    <x v="3952"/>
    <d v="2026-01-07T00:00:00"/>
    <d v="2026-01-07T09:36:00"/>
    <x v="0"/>
    <s v="0-17"/>
    <s v="Female"/>
    <x v="1"/>
    <s v="Respiratory"/>
    <x v="0"/>
    <n v="0.4"/>
    <s v="Yes"/>
    <n v="76"/>
    <x v="282"/>
    <x v="1"/>
    <n v="9.6999999999999993"/>
    <n v="1.7"/>
    <n v="8286.23"/>
    <s v="Equipment"/>
    <n v="5455.83"/>
    <n v="2.9"/>
    <x v="9"/>
    <x v="0"/>
    <x v="2"/>
    <n v="5455.83"/>
    <n v="2830.4"/>
    <n v="0.65800000000000003"/>
    <n v="1"/>
  </r>
  <r>
    <x v="3953"/>
    <d v="2026-06-22T00:00:00"/>
    <d v="2026-06-28T21:36:00"/>
    <x v="7"/>
    <s v="18-35"/>
    <s v="Female"/>
    <x v="3"/>
    <s v="Infection"/>
    <x v="0"/>
    <n v="6.9"/>
    <s v="Yes"/>
    <n v="94"/>
    <x v="154"/>
    <x v="1"/>
    <n v="11.1"/>
    <n v="1.1000000000000001"/>
    <n v="13329.56"/>
    <s v="Equipment"/>
    <n v="8580.18"/>
    <n v="4.0999999999999996"/>
    <x v="17"/>
    <x v="0"/>
    <x v="4"/>
    <n v="8580.18"/>
    <n v="4749.38"/>
    <n v="0.64400000000000002"/>
    <n v="1"/>
  </r>
  <r>
    <x v="3954"/>
    <d v="2026-04-22T00:00:00"/>
    <d v="2026-04-23T04:48:00"/>
    <x v="1"/>
    <s v="36-55"/>
    <s v="Male"/>
    <x v="0"/>
    <s v="Cardiac"/>
    <x v="0"/>
    <n v="1.2"/>
    <s v="Yes"/>
    <n v="77"/>
    <x v="269"/>
    <x v="1"/>
    <n v="10"/>
    <n v="2"/>
    <n v="1821.59"/>
    <s v="Supplies"/>
    <n v="1013.8"/>
    <n v="3.1"/>
    <x v="12"/>
    <x v="0"/>
    <x v="1"/>
    <n v="1013.8"/>
    <n v="807.79"/>
    <n v="0.55700000000000005"/>
    <n v="1"/>
  </r>
  <r>
    <x v="3955"/>
    <d v="2025-02-21T00:00:00"/>
    <d v="2025-02-22T07:12:00"/>
    <x v="1"/>
    <s v="36-55"/>
    <s v="Female"/>
    <x v="2"/>
    <s v="Infection"/>
    <x v="0"/>
    <n v="1.3"/>
    <s v="No"/>
    <n v="65"/>
    <x v="20"/>
    <x v="1"/>
    <n v="12.8"/>
    <n v="0.8"/>
    <n v="1917.13"/>
    <s v="Labor"/>
    <n v="1114.68"/>
    <n v="3.6"/>
    <x v="13"/>
    <x v="1"/>
    <x v="5"/>
    <n v="1114.68"/>
    <n v="802.45"/>
    <n v="0.58099999999999996"/>
    <n v="0"/>
  </r>
  <r>
    <x v="3956"/>
    <d v="2025-04-12T00:00:00"/>
    <d v="2025-04-17T19:12:00"/>
    <x v="2"/>
    <s v="36-55"/>
    <s v="Other"/>
    <x v="1"/>
    <s v="Injury"/>
    <x v="0"/>
    <n v="5.8"/>
    <s v="Yes"/>
    <n v="39"/>
    <x v="232"/>
    <x v="0"/>
    <n v="10.8"/>
    <n v="2.8"/>
    <n v="6939.92"/>
    <s v="Labor"/>
    <n v="3989.2"/>
    <n v="2.7"/>
    <x v="10"/>
    <x v="1"/>
    <x v="5"/>
    <n v="3989.2"/>
    <n v="2950.72"/>
    <n v="0.57499999999999996"/>
    <n v="1"/>
  </r>
  <r>
    <x v="3957"/>
    <d v="2025-09-23T00:00:00"/>
    <d v="2025-09-24T14:24:00"/>
    <x v="1"/>
    <s v="36-55"/>
    <s v="Female"/>
    <x v="2"/>
    <s v="Cardiac"/>
    <x v="0"/>
    <n v="1.6"/>
    <s v="Yes"/>
    <n v="112"/>
    <x v="546"/>
    <x v="1"/>
    <n v="14.6"/>
    <n v="2.6"/>
    <n v="1800.36"/>
    <s v="Labor"/>
    <n v="1136"/>
    <n v="2.8"/>
    <x v="3"/>
    <x v="1"/>
    <x v="1"/>
    <n v="1136"/>
    <n v="664.36"/>
    <n v="0.63100000000000001"/>
    <n v="1"/>
  </r>
  <r>
    <x v="3958"/>
    <d v="2026-02-19T00:00:00"/>
    <d v="2026-02-19T21:36:00"/>
    <x v="2"/>
    <s v="36-55"/>
    <s v="Male"/>
    <x v="0"/>
    <s v="Respiratory"/>
    <x v="0"/>
    <n v="0.9"/>
    <s v="Yes"/>
    <n v="63"/>
    <x v="6"/>
    <x v="1"/>
    <n v="11"/>
    <n v="3"/>
    <n v="4861.45"/>
    <s v="Labor"/>
    <n v="2492.33"/>
    <n v="3.1"/>
    <x v="5"/>
    <x v="0"/>
    <x v="2"/>
    <n v="2492.33"/>
    <n v="2369.12"/>
    <n v="0.51300000000000001"/>
    <n v="1"/>
  </r>
  <r>
    <x v="3959"/>
    <d v="2026-03-16T00:00:00"/>
    <d v="2026-03-19T09:36:00"/>
    <x v="6"/>
    <s v="18-35"/>
    <s v="Female"/>
    <x v="2"/>
    <s v="Neurological"/>
    <x v="0"/>
    <n v="3.4"/>
    <s v="Yes"/>
    <n v="31"/>
    <x v="200"/>
    <x v="0"/>
    <n v="10.4"/>
    <n v="2.4"/>
    <n v="3191.83"/>
    <s v="Supplies"/>
    <n v="1754.11"/>
    <n v="3.5"/>
    <x v="15"/>
    <x v="0"/>
    <x v="4"/>
    <n v="1754.11"/>
    <n v="1437.72"/>
    <n v="0.55000000000000004"/>
    <n v="1"/>
  </r>
  <r>
    <x v="3960"/>
    <d v="2025-11-11T00:00:00"/>
    <d v="2025-11-11T12:00:00"/>
    <x v="6"/>
    <s v="0-17"/>
    <s v="Female"/>
    <x v="2"/>
    <s v="Digestive"/>
    <x v="1"/>
    <n v="0.5"/>
    <s v="No"/>
    <n v="37"/>
    <x v="617"/>
    <x v="0"/>
    <n v="8"/>
    <n v="0"/>
    <n v="4353.53"/>
    <s v="Supplies"/>
    <n v="2430.4299999999998"/>
    <n v="4.5999999999999996"/>
    <x v="6"/>
    <x v="1"/>
    <x v="0"/>
    <n v="2430.4299999999998"/>
    <n v="1923.1"/>
    <n v="0.55800000000000005"/>
    <n v="0"/>
  </r>
  <r>
    <x v="3961"/>
    <d v="2025-03-30T00:00:00"/>
    <d v="2025-04-04T02:24:00"/>
    <x v="3"/>
    <s v="56+"/>
    <s v="Male"/>
    <x v="2"/>
    <s v="Cardiac"/>
    <x v="0"/>
    <n v="5.0999999999999996"/>
    <s v="No"/>
    <n v="69"/>
    <x v="221"/>
    <x v="1"/>
    <n v="10.199999999999999"/>
    <n v="2.2000000000000002"/>
    <n v="12071.24"/>
    <s v="Labor"/>
    <n v="8252.8799999999992"/>
    <n v="3.2"/>
    <x v="23"/>
    <x v="1"/>
    <x v="4"/>
    <n v="8252.8799999999992"/>
    <n v="3818.36"/>
    <n v="0.68400000000000005"/>
    <n v="0"/>
  </r>
  <r>
    <x v="3962"/>
    <d v="2025-08-15T00:00:00"/>
    <d v="2025-08-20T16:48:00"/>
    <x v="6"/>
    <s v="36-55"/>
    <s v="Female"/>
    <x v="0"/>
    <s v="General"/>
    <x v="0"/>
    <n v="5.7"/>
    <s v="No"/>
    <n v="70"/>
    <x v="264"/>
    <x v="0"/>
    <n v="11.7"/>
    <n v="1.7"/>
    <n v="4545.2"/>
    <s v="Supplies"/>
    <n v="2911.29"/>
    <n v="3.3"/>
    <x v="14"/>
    <x v="1"/>
    <x v="5"/>
    <n v="2911.29"/>
    <n v="1633.91"/>
    <n v="0.64100000000000001"/>
    <n v="0"/>
  </r>
  <r>
    <x v="3963"/>
    <d v="2025-03-26T00:00:00"/>
    <d v="2025-03-27T12:00:00"/>
    <x v="1"/>
    <s v="36-55"/>
    <s v="Female"/>
    <x v="2"/>
    <s v="Respiratory"/>
    <x v="0"/>
    <n v="1.5"/>
    <s v="No"/>
    <n v="114"/>
    <x v="670"/>
    <x v="0"/>
    <n v="9.3000000000000007"/>
    <n v="1.3"/>
    <n v="2190.5100000000002"/>
    <s v="Labor"/>
    <n v="1322.04"/>
    <n v="3.1"/>
    <x v="23"/>
    <x v="1"/>
    <x v="2"/>
    <n v="1322.04"/>
    <n v="868.47"/>
    <n v="0.60399999999999998"/>
    <n v="0"/>
  </r>
  <r>
    <x v="3964"/>
    <d v="2026-05-18T00:00:00"/>
    <d v="2026-05-20T12:00:00"/>
    <x v="7"/>
    <s v="36-55"/>
    <s v="Female"/>
    <x v="1"/>
    <s v="Cardiac"/>
    <x v="1"/>
    <n v="2.5"/>
    <s v="Yes"/>
    <n v="90"/>
    <x v="700"/>
    <x v="1"/>
    <n v="12.7"/>
    <n v="0.7"/>
    <n v="8639.11"/>
    <s v="Supplies"/>
    <n v="4840.8"/>
    <n v="3.3"/>
    <x v="11"/>
    <x v="0"/>
    <x v="4"/>
    <n v="4840.8"/>
    <n v="3798.31"/>
    <n v="0.56000000000000005"/>
    <n v="1"/>
  </r>
  <r>
    <x v="3965"/>
    <d v="2026-02-22T00:00:00"/>
    <d v="2026-03-02T04:48:00"/>
    <x v="2"/>
    <s v="56+"/>
    <s v="Male"/>
    <x v="1"/>
    <s v="Infection"/>
    <x v="1"/>
    <n v="8.1999999999999993"/>
    <s v="Yes"/>
    <n v="19"/>
    <x v="183"/>
    <x v="0"/>
    <n v="8.8000000000000007"/>
    <n v="0.8"/>
    <n v="8115.93"/>
    <s v="Labor"/>
    <n v="4816.2700000000004"/>
    <n v="4.8"/>
    <x v="5"/>
    <x v="0"/>
    <x v="4"/>
    <n v="4816.2700000000004"/>
    <n v="3299.66"/>
    <n v="0.59299999999999997"/>
    <n v="1"/>
  </r>
  <r>
    <x v="3966"/>
    <d v="2026-06-29T00:00:00"/>
    <d v="2026-07-02T02:24:00"/>
    <x v="2"/>
    <s v="36-55"/>
    <s v="Male"/>
    <x v="1"/>
    <s v="Cardiac"/>
    <x v="1"/>
    <n v="3.1"/>
    <s v="Yes"/>
    <n v="6"/>
    <x v="485"/>
    <x v="0"/>
    <n v="8"/>
    <n v="0"/>
    <n v="6212.14"/>
    <s v="Labor"/>
    <n v="4365.76"/>
    <n v="4.8"/>
    <x v="17"/>
    <x v="0"/>
    <x v="0"/>
    <n v="4365.76"/>
    <n v="1846.38"/>
    <n v="0.70299999999999996"/>
    <n v="1"/>
  </r>
  <r>
    <x v="3967"/>
    <d v="2026-08-21T00:00:00"/>
    <d v="2026-08-22T12:00:00"/>
    <x v="7"/>
    <s v="0-17"/>
    <s v="Female"/>
    <x v="1"/>
    <s v="Cardiac"/>
    <x v="0"/>
    <n v="1.5"/>
    <s v="No"/>
    <n v="81"/>
    <x v="214"/>
    <x v="0"/>
    <n v="9.4"/>
    <n v="1.4"/>
    <n v="10227.76"/>
    <s v="Labor"/>
    <n v="6249.96"/>
    <n v="3.9"/>
    <x v="21"/>
    <x v="0"/>
    <x v="5"/>
    <n v="6249.96"/>
    <n v="3977.8"/>
    <n v="0.61099999999999999"/>
    <n v="0"/>
  </r>
  <r>
    <x v="3968"/>
    <d v="2026-05-02T00:00:00"/>
    <d v="2026-05-04T02:24:00"/>
    <x v="3"/>
    <s v="56+"/>
    <s v="Female"/>
    <x v="0"/>
    <s v="Cardiac"/>
    <x v="0"/>
    <n v="2.1"/>
    <s v="Yes"/>
    <n v="93"/>
    <x v="287"/>
    <x v="0"/>
    <n v="8.6999999999999993"/>
    <n v="0.7"/>
    <n v="9733.2000000000007"/>
    <s v="Supplies"/>
    <n v="5915.03"/>
    <n v="3.5"/>
    <x v="11"/>
    <x v="0"/>
    <x v="5"/>
    <n v="5915.03"/>
    <n v="3818.17"/>
    <n v="0.60799999999999998"/>
    <n v="1"/>
  </r>
  <r>
    <x v="3969"/>
    <d v="2025-07-31T00:00:00"/>
    <d v="2025-07-31T14:24:00"/>
    <x v="1"/>
    <s v="18-35"/>
    <s v="Male"/>
    <x v="2"/>
    <s v="Injury"/>
    <x v="0"/>
    <n v="0.6"/>
    <s v="Yes"/>
    <n v="77"/>
    <x v="121"/>
    <x v="1"/>
    <n v="8.5"/>
    <n v="0.5"/>
    <n v="1905.47"/>
    <s v="Labor"/>
    <n v="1126.48"/>
    <n v="3.4"/>
    <x v="20"/>
    <x v="1"/>
    <x v="3"/>
    <n v="1126.48"/>
    <n v="778.99"/>
    <n v="0.59099999999999997"/>
    <n v="1"/>
  </r>
  <r>
    <x v="3970"/>
    <d v="2025-07-23T00:00:00"/>
    <d v="2025-07-26T12:00:00"/>
    <x v="1"/>
    <s v="18-35"/>
    <s v="Male"/>
    <x v="0"/>
    <s v="Digestive"/>
    <x v="0"/>
    <n v="3.5"/>
    <s v="No"/>
    <n v="77"/>
    <x v="272"/>
    <x v="0"/>
    <n v="12.9"/>
    <n v="0.9"/>
    <n v="2393.5"/>
    <s v="Equipment"/>
    <n v="1266.19"/>
    <n v="3.6"/>
    <x v="20"/>
    <x v="1"/>
    <x v="1"/>
    <n v="1266.19"/>
    <n v="1127.31"/>
    <n v="0.52900000000000003"/>
    <n v="0"/>
  </r>
  <r>
    <x v="3971"/>
    <d v="2026-10-30T00:00:00"/>
    <d v="2026-10-31T12:00:00"/>
    <x v="1"/>
    <s v="0-17"/>
    <s v="Male"/>
    <x v="1"/>
    <s v="Injury"/>
    <x v="1"/>
    <n v="1.5"/>
    <s v="No"/>
    <n v="81"/>
    <x v="538"/>
    <x v="1"/>
    <n v="12.3"/>
    <n v="0.3"/>
    <n v="1832.45"/>
    <s v="Labor"/>
    <n v="973.88"/>
    <n v="4.8"/>
    <x v="0"/>
    <x v="0"/>
    <x v="5"/>
    <n v="973.88"/>
    <n v="858.57"/>
    <n v="0.53100000000000003"/>
    <n v="0"/>
  </r>
  <r>
    <x v="3972"/>
    <d v="2025-07-05T00:00:00"/>
    <d v="2025-07-11T12:00:00"/>
    <x v="4"/>
    <s v="56+"/>
    <s v="Female"/>
    <x v="0"/>
    <s v="Digestive"/>
    <x v="1"/>
    <n v="6.5"/>
    <s v="Yes"/>
    <n v="91"/>
    <x v="127"/>
    <x v="1"/>
    <n v="13.1"/>
    <n v="1.1000000000000001"/>
    <n v="19372.990000000002"/>
    <s v="Labor"/>
    <n v="11844.64"/>
    <n v="3.6"/>
    <x v="20"/>
    <x v="1"/>
    <x v="6"/>
    <n v="11844.64"/>
    <n v="7528.35"/>
    <n v="0.61099999999999999"/>
    <n v="1"/>
  </r>
  <r>
    <x v="3973"/>
    <d v="2025-11-23T00:00:00"/>
    <d v="2025-11-24T09:36:00"/>
    <x v="1"/>
    <s v="36-55"/>
    <s v="Other"/>
    <x v="1"/>
    <s v="Infection"/>
    <x v="0"/>
    <n v="1.4"/>
    <s v="Yes"/>
    <n v="84"/>
    <x v="285"/>
    <x v="0"/>
    <n v="12.4"/>
    <n v="2.4"/>
    <n v="1750.84"/>
    <s v="Labor"/>
    <n v="984.15"/>
    <n v="3.2"/>
    <x v="6"/>
    <x v="1"/>
    <x v="4"/>
    <n v="984.15"/>
    <n v="766.69"/>
    <n v="0.56200000000000006"/>
    <n v="1"/>
  </r>
  <r>
    <x v="3974"/>
    <d v="2026-07-15T00:00:00"/>
    <d v="2026-07-18T21:36:00"/>
    <x v="7"/>
    <s v="36-55"/>
    <s v="Female"/>
    <x v="1"/>
    <s v="Neurological"/>
    <x v="1"/>
    <n v="3.9"/>
    <s v="Yes"/>
    <n v="47"/>
    <x v="508"/>
    <x v="1"/>
    <n v="12"/>
    <n v="0"/>
    <n v="12519.41"/>
    <s v="Supplies"/>
    <n v="8094.2"/>
    <n v="4.0999999999999996"/>
    <x v="1"/>
    <x v="0"/>
    <x v="1"/>
    <n v="8094.2"/>
    <n v="4425.21"/>
    <n v="0.64700000000000002"/>
    <n v="1"/>
  </r>
  <r>
    <x v="3975"/>
    <d v="2026-09-19T00:00:00"/>
    <d v="2026-09-21T04:48:00"/>
    <x v="7"/>
    <s v="56+"/>
    <s v="Female"/>
    <x v="1"/>
    <s v="Injury"/>
    <x v="0"/>
    <n v="2.2000000000000002"/>
    <s v="Yes"/>
    <n v="36"/>
    <x v="295"/>
    <x v="1"/>
    <n v="10.3"/>
    <n v="2.2999999999999998"/>
    <n v="10885.48"/>
    <s v="Labor"/>
    <n v="6859.99"/>
    <n v="3.6"/>
    <x v="19"/>
    <x v="0"/>
    <x v="5"/>
    <n v="6859.99"/>
    <n v="4025.49"/>
    <n v="0.63"/>
    <n v="1"/>
  </r>
  <r>
    <x v="3976"/>
    <d v="2025-12-17T00:00:00"/>
    <d v="2025-12-17T09:36:00"/>
    <x v="1"/>
    <s v="18-35"/>
    <s v="Female"/>
    <x v="1"/>
    <s v="Neurological"/>
    <x v="0"/>
    <n v="0.4"/>
    <s v="Yes"/>
    <n v="96"/>
    <x v="689"/>
    <x v="1"/>
    <n v="11.3"/>
    <n v="3.3"/>
    <n v="2355.83"/>
    <s v="Labor"/>
    <n v="1438.1"/>
    <n v="2.2000000000000002"/>
    <x v="7"/>
    <x v="1"/>
    <x v="1"/>
    <n v="1438.1"/>
    <n v="917.73"/>
    <n v="0.61"/>
    <n v="1"/>
  </r>
  <r>
    <x v="3977"/>
    <d v="2025-01-05T00:00:00"/>
    <d v="2025-01-08T12:00:00"/>
    <x v="2"/>
    <s v="36-55"/>
    <s v="Female"/>
    <x v="2"/>
    <s v="Injury"/>
    <x v="0"/>
    <n v="3.5"/>
    <s v="Yes"/>
    <n v="63"/>
    <x v="402"/>
    <x v="1"/>
    <n v="11.7"/>
    <n v="3.7"/>
    <n v="6160.14"/>
    <s v="Labor"/>
    <n v="4432.99"/>
    <n v="2.2999999999999998"/>
    <x v="22"/>
    <x v="1"/>
    <x v="4"/>
    <n v="4432.99"/>
    <n v="1727.15"/>
    <n v="0.72"/>
    <n v="1"/>
  </r>
  <r>
    <x v="3978"/>
    <d v="2025-08-05T00:00:00"/>
    <d v="2025-08-08T00:00:00"/>
    <x v="1"/>
    <s v="36-55"/>
    <s v="Male"/>
    <x v="2"/>
    <s v="Respiratory"/>
    <x v="2"/>
    <n v="3"/>
    <s v="No"/>
    <n v="101"/>
    <x v="585"/>
    <x v="1"/>
    <n v="8"/>
    <n v="0"/>
    <n v="1707.55"/>
    <s v="Equipment"/>
    <n v="1256.23"/>
    <n v="3.6"/>
    <x v="14"/>
    <x v="1"/>
    <x v="0"/>
    <n v="1256.23"/>
    <n v="451.32"/>
    <n v="0.73599999999999999"/>
    <n v="0"/>
  </r>
  <r>
    <x v="3979"/>
    <d v="2026-12-23T00:00:00"/>
    <d v="2026-12-24T07:12:00"/>
    <x v="1"/>
    <s v="56+"/>
    <s v="Female"/>
    <x v="0"/>
    <s v="Respiratory"/>
    <x v="0"/>
    <n v="1.3"/>
    <s v="Yes"/>
    <n v="87"/>
    <x v="676"/>
    <x v="2"/>
    <n v="9.3000000000000007"/>
    <n v="1.3"/>
    <n v="1795.13"/>
    <s v="Labor"/>
    <n v="1051.28"/>
    <n v="2.9"/>
    <x v="2"/>
    <x v="0"/>
    <x v="1"/>
    <n v="1051.28"/>
    <n v="743.85"/>
    <n v="0.58599999999999997"/>
    <n v="1"/>
  </r>
  <r>
    <x v="3980"/>
    <d v="2025-04-17T00:00:00"/>
    <d v="2025-04-23T04:48:00"/>
    <x v="2"/>
    <s v="18-35"/>
    <s v="Male"/>
    <x v="0"/>
    <s v="Cardiac"/>
    <x v="1"/>
    <n v="6.2"/>
    <s v="Yes"/>
    <n v="52"/>
    <x v="513"/>
    <x v="2"/>
    <n v="12.2"/>
    <n v="0.2"/>
    <n v="6224.83"/>
    <s v="Labor"/>
    <n v="4017.45"/>
    <n v="4.3"/>
    <x v="10"/>
    <x v="1"/>
    <x v="2"/>
    <n v="4017.45"/>
    <n v="2207.38"/>
    <n v="0.64500000000000002"/>
    <n v="1"/>
  </r>
  <r>
    <x v="3981"/>
    <d v="2026-09-06T00:00:00"/>
    <d v="2026-09-06T09:36:00"/>
    <x v="6"/>
    <s v="56+"/>
    <s v="Female"/>
    <x v="0"/>
    <s v="Neurological"/>
    <x v="0"/>
    <n v="0.4"/>
    <s v="Yes"/>
    <n v="46"/>
    <x v="336"/>
    <x v="1"/>
    <n v="13.9"/>
    <n v="1.9"/>
    <n v="2680.87"/>
    <s v="Supplies"/>
    <n v="1634.11"/>
    <n v="3.4"/>
    <x v="19"/>
    <x v="0"/>
    <x v="4"/>
    <n v="1634.11"/>
    <n v="1046.76"/>
    <n v="0.61"/>
    <n v="1"/>
  </r>
  <r>
    <x v="3982"/>
    <d v="2025-08-03T00:00:00"/>
    <d v="2025-08-06T09:36:00"/>
    <x v="2"/>
    <s v="18-35"/>
    <s v="Male"/>
    <x v="0"/>
    <s v="Cardiac"/>
    <x v="0"/>
    <n v="3.4"/>
    <s v="Yes"/>
    <n v="67"/>
    <x v="693"/>
    <x v="2"/>
    <n v="11.8"/>
    <n v="3.8"/>
    <n v="6439.94"/>
    <s v="Supplies"/>
    <n v="4215.6899999999996"/>
    <n v="2.8"/>
    <x v="14"/>
    <x v="1"/>
    <x v="4"/>
    <n v="4215.6899999999996"/>
    <n v="2224.25"/>
    <n v="0.65500000000000003"/>
    <n v="1"/>
  </r>
  <r>
    <x v="3983"/>
    <d v="2025-06-17T00:00:00"/>
    <d v="2025-06-19T09:36:00"/>
    <x v="0"/>
    <s v="56+"/>
    <s v="Male"/>
    <x v="3"/>
    <s v="Digestive"/>
    <x v="0"/>
    <n v="2.4"/>
    <s v="No"/>
    <n v="117"/>
    <x v="511"/>
    <x v="1"/>
    <n v="11"/>
    <n v="1"/>
    <n v="6234.76"/>
    <s v="Equipment"/>
    <n v="4317.58"/>
    <n v="3.1"/>
    <x v="4"/>
    <x v="1"/>
    <x v="1"/>
    <n v="4317.58"/>
    <n v="1917.18"/>
    <n v="0.69299999999999995"/>
    <n v="0"/>
  </r>
  <r>
    <x v="3984"/>
    <d v="2026-11-22T00:00:00"/>
    <d v="2026-11-23T09:36:00"/>
    <x v="7"/>
    <s v="36-55"/>
    <s v="Male"/>
    <x v="0"/>
    <s v="Cardiac"/>
    <x v="0"/>
    <n v="1.4"/>
    <s v="No"/>
    <n v="102"/>
    <x v="596"/>
    <x v="1"/>
    <n v="8.9"/>
    <n v="0.9"/>
    <n v="12111.57"/>
    <s v="Supplies"/>
    <n v="7125.32"/>
    <n v="3.4"/>
    <x v="18"/>
    <x v="0"/>
    <x v="4"/>
    <n v="7125.32"/>
    <n v="4986.25"/>
    <n v="0.58799999999999997"/>
    <n v="0"/>
  </r>
  <r>
    <x v="3985"/>
    <d v="2026-11-11T00:00:00"/>
    <d v="2026-11-17T21:36:00"/>
    <x v="2"/>
    <s v="56+"/>
    <s v="Female"/>
    <x v="1"/>
    <s v="Injury"/>
    <x v="1"/>
    <n v="6.9"/>
    <s v="Yes"/>
    <n v="75"/>
    <x v="427"/>
    <x v="1"/>
    <n v="9.6"/>
    <n v="1.6"/>
    <n v="7936.77"/>
    <s v="Labor"/>
    <n v="5626.21"/>
    <n v="2.9"/>
    <x v="18"/>
    <x v="0"/>
    <x v="2"/>
    <n v="5626.21"/>
    <n v="2310.56"/>
    <n v="0.70899999999999996"/>
    <n v="1"/>
  </r>
  <r>
    <x v="3986"/>
    <d v="2026-01-27T00:00:00"/>
    <d v="2026-01-27T16:48:00"/>
    <x v="1"/>
    <s v="0-17"/>
    <s v="Male"/>
    <x v="0"/>
    <s v="Injury"/>
    <x v="1"/>
    <n v="0.7"/>
    <s v="Yes"/>
    <n v="82"/>
    <x v="618"/>
    <x v="0"/>
    <n v="9.1"/>
    <n v="1.1000000000000001"/>
    <n v="1992.87"/>
    <s v="Labor"/>
    <n v="1338.94"/>
    <n v="3.7"/>
    <x v="9"/>
    <x v="0"/>
    <x v="1"/>
    <n v="1338.94"/>
    <n v="653.92999999999995"/>
    <n v="0.67200000000000004"/>
    <n v="1"/>
  </r>
  <r>
    <x v="3987"/>
    <d v="2026-07-25T00:00:00"/>
    <d v="2026-07-30T12:00:00"/>
    <x v="0"/>
    <s v="0-17"/>
    <s v="Male"/>
    <x v="3"/>
    <s v="Cardiac"/>
    <x v="0"/>
    <n v="5.5"/>
    <s v="Yes"/>
    <n v="76"/>
    <x v="529"/>
    <x v="0"/>
    <n v="9.3000000000000007"/>
    <n v="1.3"/>
    <n v="12634.75"/>
    <s v="Labor"/>
    <n v="8692.64"/>
    <n v="2.9"/>
    <x v="1"/>
    <x v="0"/>
    <x v="5"/>
    <n v="8692.64"/>
    <n v="3942.11"/>
    <n v="0.68799999999999994"/>
    <n v="1"/>
  </r>
  <r>
    <x v="3988"/>
    <d v="2025-02-02T00:00:00"/>
    <d v="2025-02-05T02:24:00"/>
    <x v="3"/>
    <s v="0-17"/>
    <s v="Female"/>
    <x v="0"/>
    <s v="Digestive"/>
    <x v="1"/>
    <n v="3.1"/>
    <s v="Yes"/>
    <n v="55"/>
    <x v="195"/>
    <x v="1"/>
    <n v="9.3000000000000007"/>
    <n v="1.3"/>
    <n v="9275.01"/>
    <s v="Equipment"/>
    <n v="5946.58"/>
    <n v="3.6"/>
    <x v="13"/>
    <x v="1"/>
    <x v="4"/>
    <n v="5946.58"/>
    <n v="3328.43"/>
    <n v="0.64100000000000001"/>
    <n v="1"/>
  </r>
  <r>
    <x v="3989"/>
    <d v="2025-05-21T00:00:00"/>
    <d v="2025-05-22T00:00:00"/>
    <x v="7"/>
    <s v="36-55"/>
    <s v="Female"/>
    <x v="0"/>
    <s v="Injury"/>
    <x v="0"/>
    <n v="1"/>
    <s v="Yes"/>
    <n v="78"/>
    <x v="628"/>
    <x v="2"/>
    <n v="13"/>
    <n v="3"/>
    <n v="9619.59"/>
    <s v="Labor"/>
    <n v="6194.09"/>
    <n v="3.4"/>
    <x v="16"/>
    <x v="1"/>
    <x v="1"/>
    <n v="6194.09"/>
    <n v="3425.5"/>
    <n v="0.64400000000000002"/>
    <n v="1"/>
  </r>
  <r>
    <x v="3990"/>
    <d v="2025-03-27T00:00:00"/>
    <d v="2025-04-02T00:00:00"/>
    <x v="0"/>
    <s v="36-55"/>
    <s v="Male"/>
    <x v="0"/>
    <s v="Digestive"/>
    <x v="1"/>
    <n v="6"/>
    <s v="No"/>
    <n v="62"/>
    <x v="670"/>
    <x v="1"/>
    <n v="8.6999999999999993"/>
    <n v="0.7"/>
    <n v="14237.1"/>
    <s v="Labor"/>
    <n v="9144.69"/>
    <n v="4.4000000000000004"/>
    <x v="23"/>
    <x v="1"/>
    <x v="2"/>
    <n v="9144.69"/>
    <n v="5092.41"/>
    <n v="0.64200000000000002"/>
    <n v="0"/>
  </r>
  <r>
    <x v="3991"/>
    <d v="2025-10-22T00:00:00"/>
    <d v="2025-10-25T07:12:00"/>
    <x v="4"/>
    <s v="56+"/>
    <s v="Male"/>
    <x v="1"/>
    <s v="Respiratory"/>
    <x v="1"/>
    <n v="3.3"/>
    <s v="Yes"/>
    <n v="47"/>
    <x v="561"/>
    <x v="1"/>
    <n v="8.6"/>
    <n v="0.6"/>
    <n v="14137.85"/>
    <s v="Labor"/>
    <n v="9999.1200000000008"/>
    <n v="3.8"/>
    <x v="8"/>
    <x v="1"/>
    <x v="1"/>
    <n v="9999.1200000000008"/>
    <n v="4138.7299999999996"/>
    <n v="0.70699999999999996"/>
    <n v="1"/>
  </r>
  <r>
    <x v="3992"/>
    <d v="2026-12-29T00:00:00"/>
    <d v="2027-01-08T09:36:00"/>
    <x v="5"/>
    <s v="36-55"/>
    <s v="Male"/>
    <x v="0"/>
    <s v="Respiratory"/>
    <x v="0"/>
    <n v="10.4"/>
    <s v="Yes"/>
    <n v="36"/>
    <x v="473"/>
    <x v="0"/>
    <n v="10.6"/>
    <n v="0.6"/>
    <n v="34561.089999999997"/>
    <s v="Equipment"/>
    <n v="25410.18"/>
    <n v="4"/>
    <x v="2"/>
    <x v="0"/>
    <x v="1"/>
    <n v="25410.18"/>
    <n v="9150.91"/>
    <n v="0.73499999999999999"/>
    <n v="1"/>
  </r>
  <r>
    <x v="3993"/>
    <d v="2025-09-23T00:00:00"/>
    <d v="2025-09-24T19:12:00"/>
    <x v="0"/>
    <s v="0-17"/>
    <s v="Female"/>
    <x v="1"/>
    <s v="Neurological"/>
    <x v="1"/>
    <n v="1.8"/>
    <s v="Yes"/>
    <n v="44"/>
    <x v="546"/>
    <x v="2"/>
    <n v="12.8"/>
    <n v="0.8"/>
    <n v="7844.85"/>
    <s v="Labor"/>
    <n v="5120.17"/>
    <n v="4"/>
    <x v="3"/>
    <x v="1"/>
    <x v="1"/>
    <n v="5120.17"/>
    <n v="2724.68"/>
    <n v="0.65300000000000002"/>
    <n v="1"/>
  </r>
  <r>
    <x v="3994"/>
    <d v="2026-10-15T00:00:00"/>
    <d v="2026-10-16T07:12:00"/>
    <x v="6"/>
    <s v="18-35"/>
    <s v="Female"/>
    <x v="2"/>
    <s v="Respiratory"/>
    <x v="0"/>
    <n v="1.3"/>
    <s v="No"/>
    <n v="79"/>
    <x v="483"/>
    <x v="1"/>
    <n v="8.9"/>
    <n v="0.9"/>
    <n v="3709.52"/>
    <s v="Labor"/>
    <n v="2119.6799999999998"/>
    <n v="3.8"/>
    <x v="0"/>
    <x v="0"/>
    <x v="2"/>
    <n v="2119.6799999999998"/>
    <n v="1589.84"/>
    <n v="0.57099999999999995"/>
    <n v="0"/>
  </r>
  <r>
    <x v="3995"/>
    <d v="2026-01-04T00:00:00"/>
    <d v="2026-01-08T16:48:00"/>
    <x v="7"/>
    <s v="0-17"/>
    <s v="Male"/>
    <x v="0"/>
    <s v="Digestive"/>
    <x v="0"/>
    <n v="4.7"/>
    <s v="No"/>
    <n v="91"/>
    <x v="31"/>
    <x v="1"/>
    <n v="9.5"/>
    <n v="1.5"/>
    <n v="12031.35"/>
    <s v="Labor"/>
    <n v="7363.06"/>
    <n v="2.5"/>
    <x v="9"/>
    <x v="0"/>
    <x v="4"/>
    <n v="7363.06"/>
    <n v="4668.29"/>
    <n v="0.61199999999999999"/>
    <n v="0"/>
  </r>
  <r>
    <x v="3996"/>
    <d v="2026-02-16T00:00:00"/>
    <d v="2026-02-17T16:48:00"/>
    <x v="7"/>
    <s v="56+"/>
    <s v="Female"/>
    <x v="0"/>
    <s v="Cardiac"/>
    <x v="1"/>
    <n v="1.7"/>
    <s v="Yes"/>
    <n v="102"/>
    <x v="188"/>
    <x v="0"/>
    <n v="9.3000000000000007"/>
    <n v="1.3"/>
    <n v="10672.58"/>
    <s v="Labor"/>
    <n v="7843.75"/>
    <n v="2.8"/>
    <x v="5"/>
    <x v="0"/>
    <x v="4"/>
    <n v="7843.75"/>
    <n v="2828.83"/>
    <n v="0.73499999999999999"/>
    <n v="1"/>
  </r>
  <r>
    <x v="3997"/>
    <d v="2025-12-01T00:00:00"/>
    <d v="2025-12-06T12:00:00"/>
    <x v="3"/>
    <s v="56+"/>
    <s v="Male"/>
    <x v="1"/>
    <s v="Infection"/>
    <x v="0"/>
    <n v="5.5"/>
    <s v="Yes"/>
    <n v="83"/>
    <x v="632"/>
    <x v="1"/>
    <n v="11.9"/>
    <n v="1.9"/>
    <n v="9639.6"/>
    <s v="Supplies"/>
    <n v="5905.6"/>
    <n v="3.1"/>
    <x v="7"/>
    <x v="1"/>
    <x v="0"/>
    <n v="5905.6"/>
    <n v="3734"/>
    <n v="0.61299999999999999"/>
    <n v="1"/>
  </r>
  <r>
    <x v="3998"/>
    <d v="2025-09-24T00:00:00"/>
    <d v="2025-09-24T07:12:00"/>
    <x v="6"/>
    <s v="56+"/>
    <s v="Male"/>
    <x v="0"/>
    <s v="Injury"/>
    <x v="0"/>
    <n v="0.3"/>
    <s v="Yes"/>
    <n v="46"/>
    <x v="81"/>
    <x v="1"/>
    <n v="11.5"/>
    <n v="1.5"/>
    <n v="3359.55"/>
    <s v="Supplies"/>
    <n v="1857.56"/>
    <n v="3.8"/>
    <x v="3"/>
    <x v="1"/>
    <x v="2"/>
    <n v="1857.56"/>
    <n v="1501.99"/>
    <n v="0.55300000000000005"/>
    <n v="1"/>
  </r>
  <r>
    <x v="3999"/>
    <d v="2025-09-16T00:00:00"/>
    <d v="2025-09-18T04:48:00"/>
    <x v="5"/>
    <s v="36-55"/>
    <s v="Other"/>
    <x v="1"/>
    <s v="Cardiac"/>
    <x v="0"/>
    <n v="2.2000000000000002"/>
    <s v="No"/>
    <n v="41"/>
    <x v="85"/>
    <x v="1"/>
    <n v="14.9"/>
    <n v="2.9"/>
    <n v="19370.330000000002"/>
    <s v="Labor"/>
    <n v="14284.66"/>
    <n v="3.3"/>
    <x v="3"/>
    <x v="1"/>
    <x v="1"/>
    <n v="14284.66"/>
    <n v="5085.67"/>
    <n v="0.73699999999999999"/>
    <n v="0"/>
  </r>
  <r>
    <x v="4000"/>
    <d v="2025-12-23T00:00:00"/>
    <d v="2025-12-25T00:00:00"/>
    <x v="6"/>
    <s v="0-17"/>
    <s v="Male"/>
    <x v="0"/>
    <s v="Injury"/>
    <x v="1"/>
    <n v="2"/>
    <s v="Yes"/>
    <n v="32"/>
    <x v="254"/>
    <x v="0"/>
    <n v="9"/>
    <n v="1"/>
    <n v="4538.91"/>
    <s v="Equipment"/>
    <n v="2292.31"/>
    <n v="3.8"/>
    <x v="7"/>
    <x v="1"/>
    <x v="1"/>
    <n v="2292.31"/>
    <n v="2246.6"/>
    <n v="0.505"/>
    <n v="1"/>
  </r>
  <r>
    <x v="4001"/>
    <d v="2026-11-28T00:00:00"/>
    <d v="2026-11-30T21:36:00"/>
    <x v="6"/>
    <s v="18-35"/>
    <s v="Female"/>
    <x v="2"/>
    <s v="Neurological"/>
    <x v="0"/>
    <n v="2.9"/>
    <s v="No"/>
    <n v="87"/>
    <x v="555"/>
    <x v="1"/>
    <n v="9.1"/>
    <n v="1.1000000000000001"/>
    <n v="4025.37"/>
    <s v="Supplies"/>
    <n v="2552.0300000000002"/>
    <n v="3.9"/>
    <x v="18"/>
    <x v="0"/>
    <x v="5"/>
    <n v="2552.0300000000002"/>
    <n v="1473.34"/>
    <n v="0.63400000000000001"/>
    <n v="0"/>
  </r>
  <r>
    <x v="4002"/>
    <d v="2025-07-20T00:00:00"/>
    <d v="2025-07-22T00:00:00"/>
    <x v="6"/>
    <s v="36-55"/>
    <s v="Female"/>
    <x v="1"/>
    <s v="Cardiac"/>
    <x v="0"/>
    <n v="2"/>
    <s v="Yes"/>
    <n v="73"/>
    <x v="314"/>
    <x v="0"/>
    <n v="14.6"/>
    <n v="2.6"/>
    <n v="3895.94"/>
    <s v="Supplies"/>
    <n v="2252.94"/>
    <n v="3.8"/>
    <x v="20"/>
    <x v="1"/>
    <x v="4"/>
    <n v="2252.94"/>
    <n v="1643"/>
    <n v="0.57799999999999996"/>
    <n v="1"/>
  </r>
  <r>
    <x v="4003"/>
    <d v="2026-07-27T00:00:00"/>
    <d v="2026-08-02T00:00:00"/>
    <x v="4"/>
    <s v="56+"/>
    <s v="Male"/>
    <x v="2"/>
    <s v="Cardiac"/>
    <x v="0"/>
    <n v="6"/>
    <s v="Yes"/>
    <n v="61"/>
    <x v="61"/>
    <x v="1"/>
    <n v="14.8"/>
    <n v="2.8"/>
    <n v="16628.650000000001"/>
    <s v="Supplies"/>
    <n v="10773.65"/>
    <n v="2.7"/>
    <x v="1"/>
    <x v="0"/>
    <x v="4"/>
    <n v="10773.65"/>
    <n v="5855"/>
    <n v="0.64800000000000002"/>
    <n v="1"/>
  </r>
  <r>
    <x v="4004"/>
    <d v="2025-02-18T00:00:00"/>
    <d v="2025-02-20T00:00:00"/>
    <x v="2"/>
    <s v="0-17"/>
    <s v="Female"/>
    <x v="0"/>
    <s v="Cardiac"/>
    <x v="0"/>
    <n v="2"/>
    <s v="No"/>
    <n v="64"/>
    <x v="412"/>
    <x v="0"/>
    <n v="13"/>
    <n v="1"/>
    <n v="5302.16"/>
    <s v="Supplies"/>
    <n v="3031.51"/>
    <n v="4"/>
    <x v="13"/>
    <x v="1"/>
    <x v="1"/>
    <n v="3031.51"/>
    <n v="2270.65"/>
    <n v="0.57199999999999995"/>
    <n v="0"/>
  </r>
  <r>
    <x v="4005"/>
    <d v="2026-10-12T00:00:00"/>
    <d v="2026-10-12T12:00:00"/>
    <x v="0"/>
    <s v="0-17"/>
    <s v="Female"/>
    <x v="1"/>
    <s v="Neurological"/>
    <x v="1"/>
    <n v="0.5"/>
    <s v="Yes"/>
    <n v="29"/>
    <x v="728"/>
    <x v="0"/>
    <n v="9.5"/>
    <n v="1.5"/>
    <n v="8929.4500000000007"/>
    <s v="Labor"/>
    <n v="4847.16"/>
    <n v="4.2"/>
    <x v="0"/>
    <x v="0"/>
    <x v="0"/>
    <n v="4847.16"/>
    <n v="4082.29"/>
    <n v="0.54300000000000004"/>
    <n v="1"/>
  </r>
  <r>
    <x v="4006"/>
    <d v="2026-08-04T00:00:00"/>
    <d v="2026-08-05T12:00:00"/>
    <x v="6"/>
    <s v="36-55"/>
    <s v="Female"/>
    <x v="1"/>
    <s v="Cardiac"/>
    <x v="0"/>
    <n v="1.5"/>
    <s v="No"/>
    <n v="71"/>
    <x v="435"/>
    <x v="0"/>
    <n v="11.3"/>
    <n v="1.3"/>
    <n v="3237.46"/>
    <s v="Labor"/>
    <n v="2224.38"/>
    <n v="3.3"/>
    <x v="21"/>
    <x v="0"/>
    <x v="0"/>
    <n v="2224.38"/>
    <n v="1013.08"/>
    <n v="0.68700000000000006"/>
    <n v="0"/>
  </r>
  <r>
    <x v="4007"/>
    <d v="2025-11-16T00:00:00"/>
    <d v="2025-11-19T12:00:00"/>
    <x v="4"/>
    <s v="36-55"/>
    <s v="Male"/>
    <x v="2"/>
    <s v="Injury"/>
    <x v="1"/>
    <n v="3.5"/>
    <s v="Yes"/>
    <n v="47"/>
    <x v="343"/>
    <x v="1"/>
    <n v="9.1999999999999993"/>
    <n v="1.2"/>
    <n v="13899.08"/>
    <s v="Labor"/>
    <n v="9444.18"/>
    <n v="3.9"/>
    <x v="6"/>
    <x v="1"/>
    <x v="4"/>
    <n v="9444.18"/>
    <n v="4454.8999999999996"/>
    <n v="0.67900000000000005"/>
    <n v="1"/>
  </r>
  <r>
    <x v="4008"/>
    <d v="2026-04-26T00:00:00"/>
    <d v="2026-04-28T04:48:00"/>
    <x v="1"/>
    <s v="18-35"/>
    <s v="Male"/>
    <x v="2"/>
    <s v="Infection"/>
    <x v="1"/>
    <n v="2.2000000000000002"/>
    <s v="Yes"/>
    <n v="64"/>
    <x v="704"/>
    <x v="2"/>
    <n v="10.4"/>
    <n v="0.4"/>
    <n v="1905.62"/>
    <s v="Labor"/>
    <n v="1326.73"/>
    <n v="3.8"/>
    <x v="12"/>
    <x v="0"/>
    <x v="4"/>
    <n v="1326.73"/>
    <n v="578.89"/>
    <n v="0.69599999999999995"/>
    <n v="1"/>
  </r>
  <r>
    <x v="4009"/>
    <d v="2026-06-07T00:00:00"/>
    <d v="2026-06-13T19:12:00"/>
    <x v="4"/>
    <s v="56+"/>
    <s v="Male"/>
    <x v="2"/>
    <s v="Cardiac"/>
    <x v="0"/>
    <n v="6.8"/>
    <s v="Yes"/>
    <n v="51"/>
    <x v="533"/>
    <x v="1"/>
    <n v="8"/>
    <n v="0"/>
    <n v="18312.689999999999"/>
    <s v="Supplies"/>
    <n v="11948.94"/>
    <n v="4.4000000000000004"/>
    <x v="17"/>
    <x v="0"/>
    <x v="4"/>
    <n v="11948.94"/>
    <n v="6363.75"/>
    <n v="0.65200000000000002"/>
    <n v="1"/>
  </r>
  <r>
    <x v="4010"/>
    <d v="2026-04-28T00:00:00"/>
    <d v="2026-04-29T09:36:00"/>
    <x v="3"/>
    <s v="0-17"/>
    <s v="Female"/>
    <x v="3"/>
    <s v="Neurological"/>
    <x v="0"/>
    <n v="1.4"/>
    <s v="Yes"/>
    <n v="89"/>
    <x v="683"/>
    <x v="1"/>
    <n v="10.3"/>
    <n v="2.2999999999999998"/>
    <n v="7065.58"/>
    <s v="Equipment"/>
    <n v="4489.33"/>
    <n v="2.9"/>
    <x v="12"/>
    <x v="0"/>
    <x v="0"/>
    <n v="4489.33"/>
    <n v="2576.25"/>
    <n v="0.63500000000000001"/>
    <n v="1"/>
  </r>
  <r>
    <x v="4011"/>
    <d v="2026-09-24T00:00:00"/>
    <d v="2026-09-24T04:48:00"/>
    <x v="6"/>
    <s v="56+"/>
    <s v="Male"/>
    <x v="1"/>
    <s v="Neurological"/>
    <x v="1"/>
    <n v="0.2"/>
    <s v="Yes"/>
    <n v="57"/>
    <x v="387"/>
    <x v="1"/>
    <n v="8.1"/>
    <n v="0.1"/>
    <n v="3235.35"/>
    <s v="Labor"/>
    <n v="2012.87"/>
    <n v="3.9"/>
    <x v="19"/>
    <x v="0"/>
    <x v="3"/>
    <n v="2012.87"/>
    <n v="1222.48"/>
    <n v="0.622"/>
    <n v="1"/>
  </r>
  <r>
    <x v="4012"/>
    <d v="2025-12-11T00:00:00"/>
    <d v="2025-12-14T02:24:00"/>
    <x v="3"/>
    <s v="18-35"/>
    <s v="Male"/>
    <x v="0"/>
    <s v="Cardiac"/>
    <x v="1"/>
    <n v="3.1"/>
    <s v="Yes"/>
    <n v="38"/>
    <x v="664"/>
    <x v="1"/>
    <n v="8.9"/>
    <n v="0.9"/>
    <n v="8063.43"/>
    <s v="Supplies"/>
    <n v="5139.9799999999996"/>
    <n v="4"/>
    <x v="7"/>
    <x v="1"/>
    <x v="3"/>
    <n v="5139.9799999999996"/>
    <n v="2923.45"/>
    <n v="0.63700000000000001"/>
    <n v="1"/>
  </r>
  <r>
    <x v="4013"/>
    <d v="2026-07-03T00:00:00"/>
    <d v="2026-07-04T19:12:00"/>
    <x v="2"/>
    <s v="0-17"/>
    <s v="Other"/>
    <x v="0"/>
    <s v="Neurological"/>
    <x v="1"/>
    <n v="1.8"/>
    <s v="Yes"/>
    <n v="37"/>
    <x v="630"/>
    <x v="1"/>
    <n v="9"/>
    <n v="1"/>
    <n v="4853.1099999999997"/>
    <s v="Labor"/>
    <n v="2770.93"/>
    <n v="4.7"/>
    <x v="1"/>
    <x v="0"/>
    <x v="5"/>
    <n v="2770.93"/>
    <n v="2082.1799999999998"/>
    <n v="0.57099999999999995"/>
    <n v="1"/>
  </r>
  <r>
    <x v="4014"/>
    <d v="2025-10-07T00:00:00"/>
    <d v="2025-10-09T21:36:00"/>
    <x v="1"/>
    <s v="18-35"/>
    <s v="Male"/>
    <x v="3"/>
    <s v="General"/>
    <x v="2"/>
    <n v="2.9"/>
    <s v="Yes"/>
    <n v="66"/>
    <x v="131"/>
    <x v="1"/>
    <n v="13.4"/>
    <n v="1.4"/>
    <n v="1981.53"/>
    <s v="Equipment"/>
    <n v="954.66"/>
    <n v="3.2"/>
    <x v="8"/>
    <x v="1"/>
    <x v="1"/>
    <n v="954.66"/>
    <n v="1026.8699999999999"/>
    <n v="0.48199999999999998"/>
    <n v="1"/>
  </r>
  <r>
    <x v="4015"/>
    <d v="2025-10-25T00:00:00"/>
    <d v="2025-11-03T07:12:00"/>
    <x v="4"/>
    <s v="18-35"/>
    <s v="Male"/>
    <x v="0"/>
    <s v="Respiratory"/>
    <x v="1"/>
    <n v="9.3000000000000007"/>
    <s v="Yes"/>
    <n v="56"/>
    <x v="506"/>
    <x v="1"/>
    <n v="8"/>
    <n v="0"/>
    <n v="23747.66"/>
    <s v="Supplies"/>
    <n v="19080.12"/>
    <n v="4.4000000000000004"/>
    <x v="8"/>
    <x v="1"/>
    <x v="5"/>
    <n v="19080.12"/>
    <n v="4667.54"/>
    <n v="0.80300000000000005"/>
    <n v="1"/>
  </r>
  <r>
    <x v="4016"/>
    <d v="2025-08-28T00:00:00"/>
    <d v="2025-08-29T02:24:00"/>
    <x v="3"/>
    <s v="36-55"/>
    <s v="Female"/>
    <x v="3"/>
    <s v="Digestive"/>
    <x v="2"/>
    <n v="1.1000000000000001"/>
    <s v="No"/>
    <n v="35"/>
    <x v="84"/>
    <x v="2"/>
    <n v="8.3000000000000007"/>
    <n v="0.3"/>
    <n v="7804.79"/>
    <s v="Labor"/>
    <n v="4403.25"/>
    <n v="3.9"/>
    <x v="14"/>
    <x v="1"/>
    <x v="2"/>
    <n v="4403.25"/>
    <n v="3401.54"/>
    <n v="0.56399999999999995"/>
    <n v="0"/>
  </r>
  <r>
    <x v="4017"/>
    <d v="2026-09-19T00:00:00"/>
    <d v="2026-09-21T21:36:00"/>
    <x v="6"/>
    <s v="36-55"/>
    <s v="Female"/>
    <x v="2"/>
    <s v="Neurological"/>
    <x v="1"/>
    <n v="2.9"/>
    <s v="Yes"/>
    <n v="15"/>
    <x v="707"/>
    <x v="1"/>
    <n v="13.4"/>
    <n v="1.4"/>
    <n v="3879.55"/>
    <s v="Labor"/>
    <n v="2832.98"/>
    <n v="4.5"/>
    <x v="19"/>
    <x v="0"/>
    <x v="6"/>
    <n v="2832.98"/>
    <n v="1046.57"/>
    <n v="0.73"/>
    <n v="1"/>
  </r>
  <r>
    <x v="4018"/>
    <d v="2026-10-03T00:00:00"/>
    <d v="2026-10-04T09:36:00"/>
    <x v="1"/>
    <s v="36-55"/>
    <s v="Male"/>
    <x v="0"/>
    <s v="General"/>
    <x v="0"/>
    <n v="1.4"/>
    <s v="Yes"/>
    <n v="125"/>
    <x v="317"/>
    <x v="1"/>
    <n v="14.7"/>
    <n v="2.7"/>
    <n v="2266.37"/>
    <s v="Labor"/>
    <n v="1250.56"/>
    <n v="2.9"/>
    <x v="0"/>
    <x v="0"/>
    <x v="6"/>
    <n v="1250.56"/>
    <n v="1015.81"/>
    <n v="0.55200000000000005"/>
    <n v="1"/>
  </r>
  <r>
    <x v="4019"/>
    <d v="2026-08-09T00:00:00"/>
    <d v="2026-08-13T14:24:00"/>
    <x v="3"/>
    <s v="36-55"/>
    <s v="Male"/>
    <x v="0"/>
    <s v="General"/>
    <x v="0"/>
    <n v="4.5999999999999996"/>
    <s v="Yes"/>
    <n v="27"/>
    <x v="685"/>
    <x v="1"/>
    <n v="10.4"/>
    <n v="2.4"/>
    <n v="12705.34"/>
    <s v="Supplies"/>
    <n v="8775.7800000000007"/>
    <n v="3.6"/>
    <x v="21"/>
    <x v="0"/>
    <x v="6"/>
    <n v="8775.7800000000007"/>
    <n v="3929.56"/>
    <n v="0.69099999999999995"/>
    <n v="1"/>
  </r>
  <r>
    <x v="4020"/>
    <d v="2026-11-14T00:00:00"/>
    <d v="2026-11-29T12:00:00"/>
    <x v="3"/>
    <s v="18-35"/>
    <s v="Male"/>
    <x v="2"/>
    <s v="Infection"/>
    <x v="0"/>
    <n v="15.5"/>
    <s v="Yes"/>
    <n v="84"/>
    <x v="623"/>
    <x v="1"/>
    <n v="8.6999999999999993"/>
    <n v="0.7"/>
    <n v="17963.53"/>
    <s v="Supplies"/>
    <n v="11552.32"/>
    <n v="3.2"/>
    <x v="18"/>
    <x v="0"/>
    <x v="5"/>
    <n v="11552.32"/>
    <n v="6411.21"/>
    <n v="0.64300000000000002"/>
    <n v="1"/>
  </r>
  <r>
    <x v="4021"/>
    <d v="2025-01-31T00:00:00"/>
    <d v="2025-02-01T19:12:00"/>
    <x v="6"/>
    <s v="0-17"/>
    <s v="Male"/>
    <x v="1"/>
    <s v="Respiratory"/>
    <x v="0"/>
    <n v="1.8"/>
    <s v="Yes"/>
    <n v="65"/>
    <x v="71"/>
    <x v="1"/>
    <n v="9.9"/>
    <n v="1.9"/>
    <n v="2645.47"/>
    <s v="Equipment"/>
    <n v="1629.19"/>
    <n v="3.1"/>
    <x v="22"/>
    <x v="1"/>
    <x v="3"/>
    <n v="1629.19"/>
    <n v="1016.28"/>
    <n v="0.61599999999999999"/>
    <n v="1"/>
  </r>
  <r>
    <x v="4022"/>
    <d v="2026-06-04T00:00:00"/>
    <d v="2026-06-08T14:24:00"/>
    <x v="2"/>
    <s v="56+"/>
    <s v="Female"/>
    <x v="0"/>
    <s v="Injury"/>
    <x v="0"/>
    <n v="4.5999999999999996"/>
    <s v="Yes"/>
    <n v="95"/>
    <x v="619"/>
    <x v="1"/>
    <n v="9.1999999999999993"/>
    <n v="1.2"/>
    <n v="7124.83"/>
    <s v="Supplies"/>
    <n v="3992"/>
    <n v="3.5"/>
    <x v="17"/>
    <x v="0"/>
    <x v="3"/>
    <n v="3992"/>
    <n v="3132.83"/>
    <n v="0.56000000000000005"/>
    <n v="1"/>
  </r>
  <r>
    <x v="4023"/>
    <d v="2025-11-26T00:00:00"/>
    <d v="2025-11-29T12:00:00"/>
    <x v="6"/>
    <s v="56+"/>
    <s v="Female"/>
    <x v="0"/>
    <s v="Respiratory"/>
    <x v="0"/>
    <n v="3.5"/>
    <s v="No"/>
    <n v="56"/>
    <x v="67"/>
    <x v="1"/>
    <n v="10.1"/>
    <n v="2.1"/>
    <n v="3235.61"/>
    <s v="Labor"/>
    <n v="1791.22"/>
    <n v="3.7"/>
    <x v="6"/>
    <x v="1"/>
    <x v="2"/>
    <n v="1791.22"/>
    <n v="1444.39"/>
    <n v="0.55400000000000005"/>
    <n v="0"/>
  </r>
  <r>
    <x v="4024"/>
    <d v="2025-03-05T00:00:00"/>
    <d v="2025-03-12T09:36:00"/>
    <x v="5"/>
    <s v="0-17"/>
    <s v="Female"/>
    <x v="3"/>
    <s v="Infection"/>
    <x v="0"/>
    <n v="7.4"/>
    <s v="Yes"/>
    <n v="43"/>
    <x v="237"/>
    <x v="2"/>
    <n v="11.8"/>
    <n v="1.8"/>
    <n v="26251.39"/>
    <s v="Supplies"/>
    <n v="18492.73"/>
    <n v="4"/>
    <x v="23"/>
    <x v="1"/>
    <x v="2"/>
    <n v="18492.73"/>
    <n v="7758.66"/>
    <n v="0.70399999999999996"/>
    <n v="1"/>
  </r>
  <r>
    <x v="4025"/>
    <d v="2025-07-20T00:00:00"/>
    <d v="2025-07-30T04:48:00"/>
    <x v="0"/>
    <s v="36-55"/>
    <s v="Female"/>
    <x v="0"/>
    <s v="Digestive"/>
    <x v="0"/>
    <n v="10.199999999999999"/>
    <s v="Yes"/>
    <n v="65"/>
    <x v="224"/>
    <x v="0"/>
    <n v="11.3"/>
    <n v="1.3"/>
    <n v="17616.330000000002"/>
    <s v="Equipment"/>
    <n v="11388.71"/>
    <n v="3.2"/>
    <x v="20"/>
    <x v="1"/>
    <x v="6"/>
    <n v="11388.71"/>
    <n v="6227.62"/>
    <n v="0.64600000000000002"/>
    <n v="1"/>
  </r>
  <r>
    <x v="4026"/>
    <d v="2026-09-26T00:00:00"/>
    <d v="2026-09-30T21:36:00"/>
    <x v="4"/>
    <s v="36-55"/>
    <s v="Female"/>
    <x v="2"/>
    <s v="Respiratory"/>
    <x v="0"/>
    <n v="4.9000000000000004"/>
    <s v="Yes"/>
    <n v="91"/>
    <x v="650"/>
    <x v="1"/>
    <n v="12.7"/>
    <n v="2.7"/>
    <n v="15652.51"/>
    <s v="Equipment"/>
    <n v="10251.08"/>
    <n v="3.1"/>
    <x v="19"/>
    <x v="0"/>
    <x v="5"/>
    <n v="10251.08"/>
    <n v="5401.43"/>
    <n v="0.65500000000000003"/>
    <n v="1"/>
  </r>
  <r>
    <x v="4027"/>
    <d v="2025-08-23T00:00:00"/>
    <d v="2025-08-24T19:12:00"/>
    <x v="1"/>
    <s v="18-35"/>
    <s v="Female"/>
    <x v="2"/>
    <s v="Cardiac"/>
    <x v="0"/>
    <n v="1.8"/>
    <s v="No"/>
    <n v="87"/>
    <x v="277"/>
    <x v="0"/>
    <n v="10.3"/>
    <n v="2.2999999999999998"/>
    <n v="1917.98"/>
    <s v="Supplies"/>
    <n v="1065.6199999999999"/>
    <n v="2.8"/>
    <x v="14"/>
    <x v="1"/>
    <x v="6"/>
    <n v="1065.6199999999999"/>
    <n v="852.36"/>
    <n v="0.55600000000000005"/>
    <n v="0"/>
  </r>
  <r>
    <x v="4028"/>
    <d v="2026-03-10T00:00:00"/>
    <d v="2026-03-11T02:24:00"/>
    <x v="6"/>
    <s v="36-55"/>
    <s v="Female"/>
    <x v="0"/>
    <s v="Neurological"/>
    <x v="1"/>
    <n v="1.1000000000000001"/>
    <s v="No"/>
    <n v="15"/>
    <x v="702"/>
    <x v="2"/>
    <n v="9.1"/>
    <n v="1.1000000000000001"/>
    <n v="3498.78"/>
    <s v="Labor"/>
    <n v="1823.1"/>
    <n v="4.3"/>
    <x v="15"/>
    <x v="0"/>
    <x v="1"/>
    <n v="1823.1"/>
    <n v="1675.68"/>
    <n v="0.52100000000000002"/>
    <n v="0"/>
  </r>
  <r>
    <x v="4029"/>
    <d v="2026-12-19T00:00:00"/>
    <d v="2026-12-19T16:48:00"/>
    <x v="6"/>
    <s v="36-55"/>
    <s v="Female"/>
    <x v="0"/>
    <s v="Cardiac"/>
    <x v="0"/>
    <n v="0.7"/>
    <s v="Yes"/>
    <n v="47"/>
    <x v="332"/>
    <x v="2"/>
    <n v="11.6"/>
    <n v="1.6"/>
    <n v="3215.81"/>
    <s v="Supplies"/>
    <n v="1694.67"/>
    <n v="3.6"/>
    <x v="2"/>
    <x v="0"/>
    <x v="5"/>
    <n v="1694.67"/>
    <n v="1521.14"/>
    <n v="0.52700000000000002"/>
    <n v="1"/>
  </r>
  <r>
    <x v="4030"/>
    <d v="2025-11-23T00:00:00"/>
    <d v="2025-11-28T07:12:00"/>
    <x v="0"/>
    <s v="18-35"/>
    <s v="Female"/>
    <x v="0"/>
    <s v="General"/>
    <x v="1"/>
    <n v="5.3"/>
    <s v="Yes"/>
    <n v="38"/>
    <x v="568"/>
    <x v="1"/>
    <n v="9.4"/>
    <n v="1.4"/>
    <n v="10852.32"/>
    <s v="Labor"/>
    <n v="7184.5"/>
    <n v="3.9"/>
    <x v="6"/>
    <x v="1"/>
    <x v="6"/>
    <n v="7184.5"/>
    <n v="3667.82"/>
    <n v="0.66200000000000003"/>
    <n v="1"/>
  </r>
  <r>
    <x v="4031"/>
    <d v="2026-08-18T00:00:00"/>
    <d v="2026-08-22T04:48:00"/>
    <x v="4"/>
    <s v="18-35"/>
    <s v="Male"/>
    <x v="0"/>
    <s v="Cardiac"/>
    <x v="2"/>
    <n v="4.2"/>
    <s v="Yes"/>
    <n v="42"/>
    <x v="487"/>
    <x v="1"/>
    <n v="8.5"/>
    <n v="0.5"/>
    <n v="17550.71"/>
    <s v="Labor"/>
    <n v="10844.38"/>
    <n v="3.9"/>
    <x v="21"/>
    <x v="0"/>
    <x v="1"/>
    <n v="10844.38"/>
    <n v="6706.33"/>
    <n v="0.61799999999999999"/>
    <n v="1"/>
  </r>
  <r>
    <x v="4032"/>
    <d v="2026-04-20T00:00:00"/>
    <d v="2026-04-21T00:00:00"/>
    <x v="1"/>
    <s v="56+"/>
    <s v="Male"/>
    <x v="2"/>
    <s v="General"/>
    <x v="1"/>
    <n v="1"/>
    <s v="Yes"/>
    <n v="77"/>
    <x v="16"/>
    <x v="2"/>
    <n v="10.7"/>
    <n v="2.7"/>
    <n v="2422.0700000000002"/>
    <s v="Labor"/>
    <n v="1245.08"/>
    <n v="4"/>
    <x v="12"/>
    <x v="0"/>
    <x v="4"/>
    <n v="1245.08"/>
    <n v="1176.99"/>
    <n v="0.51400000000000001"/>
    <n v="1"/>
  </r>
  <r>
    <x v="4033"/>
    <d v="2025-03-10T00:00:00"/>
    <d v="2025-03-10T19:12:00"/>
    <x v="1"/>
    <s v="18-35"/>
    <s v="Female"/>
    <x v="2"/>
    <s v="Cardiac"/>
    <x v="0"/>
    <n v="0.8"/>
    <s v="Yes"/>
    <n v="96"/>
    <x v="696"/>
    <x v="2"/>
    <n v="13.2"/>
    <n v="1.2"/>
    <n v="2443.65"/>
    <s v="Labor"/>
    <n v="1437.99"/>
    <n v="3.9"/>
    <x v="23"/>
    <x v="1"/>
    <x v="0"/>
    <n v="1437.99"/>
    <n v="1005.66"/>
    <n v="0.58799999999999997"/>
    <n v="1"/>
  </r>
  <r>
    <x v="4034"/>
    <d v="2025-12-20T00:00:00"/>
    <d v="2025-12-27T12:00:00"/>
    <x v="4"/>
    <s v="18-35"/>
    <s v="Male"/>
    <x v="1"/>
    <s v="General"/>
    <x v="1"/>
    <n v="7.5"/>
    <s v="Yes"/>
    <n v="70"/>
    <x v="601"/>
    <x v="1"/>
    <n v="8.9"/>
    <n v="0.9"/>
    <n v="20463.87"/>
    <s v="Labor"/>
    <n v="10827.06"/>
    <n v="4.3"/>
    <x v="7"/>
    <x v="1"/>
    <x v="6"/>
    <n v="10827.06"/>
    <n v="9636.81"/>
    <n v="0.52900000000000003"/>
    <n v="1"/>
  </r>
  <r>
    <x v="4035"/>
    <d v="2026-04-22T00:00:00"/>
    <d v="2026-04-23T04:48:00"/>
    <x v="1"/>
    <s v="56+"/>
    <s v="Female"/>
    <x v="2"/>
    <s v="Respiratory"/>
    <x v="0"/>
    <n v="1.2"/>
    <s v="No"/>
    <n v="103"/>
    <x v="269"/>
    <x v="1"/>
    <n v="9.3000000000000007"/>
    <n v="1.3"/>
    <n v="1763.62"/>
    <s v="Supplies"/>
    <n v="1022.22"/>
    <n v="3.3"/>
    <x v="12"/>
    <x v="0"/>
    <x v="1"/>
    <n v="1022.22"/>
    <n v="741.4"/>
    <n v="0.57999999999999996"/>
    <n v="0"/>
  </r>
  <r>
    <x v="4036"/>
    <d v="2025-04-02T00:00:00"/>
    <d v="2025-04-12T02:24:00"/>
    <x v="2"/>
    <s v="56+"/>
    <s v="Female"/>
    <x v="0"/>
    <s v="Injury"/>
    <x v="1"/>
    <n v="10.1"/>
    <s v="Yes"/>
    <n v="18"/>
    <x v="169"/>
    <x v="2"/>
    <n v="14"/>
    <n v="2"/>
    <n v="7387.56"/>
    <s v="Labor"/>
    <n v="4393.6099999999997"/>
    <n v="4"/>
    <x v="10"/>
    <x v="1"/>
    <x v="2"/>
    <n v="4393.6099999999997"/>
    <n v="2993.95"/>
    <n v="0.59499999999999997"/>
    <n v="1"/>
  </r>
  <r>
    <x v="4037"/>
    <d v="2025-07-03T00:00:00"/>
    <d v="2025-07-07T02:24:00"/>
    <x v="0"/>
    <s v="18-35"/>
    <s v="Female"/>
    <x v="0"/>
    <s v="General"/>
    <x v="0"/>
    <n v="4.0999999999999996"/>
    <s v="Yes"/>
    <n v="42"/>
    <x v="482"/>
    <x v="1"/>
    <n v="11.3"/>
    <n v="1.3"/>
    <n v="7383.66"/>
    <s v="Labor"/>
    <n v="4901.08"/>
    <n v="3.3"/>
    <x v="20"/>
    <x v="1"/>
    <x v="2"/>
    <n v="4901.08"/>
    <n v="2482.58"/>
    <n v="0.66400000000000003"/>
    <n v="1"/>
  </r>
  <r>
    <x v="4038"/>
    <d v="2025-05-01T00:00:00"/>
    <d v="2025-05-06T16:48:00"/>
    <x v="4"/>
    <s v="56+"/>
    <s v="Female"/>
    <x v="0"/>
    <s v="Digestive"/>
    <x v="1"/>
    <n v="5.7"/>
    <s v="Yes"/>
    <n v="41"/>
    <x v="425"/>
    <x v="0"/>
    <n v="9.6"/>
    <n v="1.6"/>
    <n v="19542.849999999999"/>
    <s v="Supplies"/>
    <n v="13298.25"/>
    <n v="3.4"/>
    <x v="16"/>
    <x v="1"/>
    <x v="2"/>
    <n v="13298.25"/>
    <n v="6244.6"/>
    <n v="0.68"/>
    <n v="1"/>
  </r>
  <r>
    <x v="4039"/>
    <d v="2026-06-15T00:00:00"/>
    <d v="2026-06-16T21:36:00"/>
    <x v="1"/>
    <s v="36-55"/>
    <s v="Male"/>
    <x v="0"/>
    <s v="Neurological"/>
    <x v="1"/>
    <n v="1.9"/>
    <s v="No"/>
    <n v="89"/>
    <x v="174"/>
    <x v="2"/>
    <n v="10.6"/>
    <n v="0.6"/>
    <n v="2212.04"/>
    <s v="Supplies"/>
    <n v="1113.3800000000001"/>
    <n v="3.7"/>
    <x v="17"/>
    <x v="0"/>
    <x v="0"/>
    <n v="1113.3800000000001"/>
    <n v="1098.6600000000001"/>
    <n v="0.503"/>
    <n v="0"/>
  </r>
  <r>
    <x v="4040"/>
    <d v="2026-03-31T00:00:00"/>
    <d v="2026-04-01T12:00:00"/>
    <x v="1"/>
    <s v="18-35"/>
    <s v="Male"/>
    <x v="3"/>
    <s v="Respiratory"/>
    <x v="1"/>
    <n v="1.5"/>
    <s v="No"/>
    <n v="88"/>
    <x v="33"/>
    <x v="1"/>
    <n v="9.1"/>
    <n v="1.1000000000000001"/>
    <n v="1919.19"/>
    <s v="Labor"/>
    <n v="1091.69"/>
    <n v="3.8"/>
    <x v="15"/>
    <x v="0"/>
    <x v="0"/>
    <n v="1091.69"/>
    <n v="827.5"/>
    <n v="0.56899999999999995"/>
    <n v="0"/>
  </r>
  <r>
    <x v="4041"/>
    <d v="2026-07-03T00:00:00"/>
    <d v="2026-07-04T09:36:00"/>
    <x v="0"/>
    <s v="36-55"/>
    <s v="Female"/>
    <x v="0"/>
    <s v="Digestive"/>
    <x v="1"/>
    <n v="1.4"/>
    <s v="Yes"/>
    <n v="73"/>
    <x v="698"/>
    <x v="1"/>
    <n v="14.2"/>
    <n v="2.2000000000000002"/>
    <n v="5876.05"/>
    <s v="Labor"/>
    <n v="3932.06"/>
    <n v="3.5"/>
    <x v="1"/>
    <x v="0"/>
    <x v="3"/>
    <n v="3932.06"/>
    <n v="1943.99"/>
    <n v="0.66900000000000004"/>
    <n v="1"/>
  </r>
  <r>
    <x v="4042"/>
    <d v="2025-11-02T00:00:00"/>
    <d v="2025-11-07T02:24:00"/>
    <x v="5"/>
    <s v="56+"/>
    <s v="Male"/>
    <x v="0"/>
    <s v="Cardiac"/>
    <x v="0"/>
    <n v="5.0999999999999996"/>
    <s v="Yes"/>
    <n v="65"/>
    <x v="470"/>
    <x v="0"/>
    <n v="11.3"/>
    <n v="1.3"/>
    <n v="20374.080000000002"/>
    <s v="Labor"/>
    <n v="15180.37"/>
    <n v="3.8"/>
    <x v="6"/>
    <x v="1"/>
    <x v="6"/>
    <n v="15180.37"/>
    <n v="5193.71"/>
    <n v="0.745"/>
    <n v="1"/>
  </r>
  <r>
    <x v="4043"/>
    <d v="2025-03-19T00:00:00"/>
    <d v="2025-03-20T00:00:00"/>
    <x v="6"/>
    <s v="18-35"/>
    <s v="Female"/>
    <x v="1"/>
    <s v="Infection"/>
    <x v="1"/>
    <n v="1"/>
    <s v="Yes"/>
    <n v="55"/>
    <x v="248"/>
    <x v="0"/>
    <n v="9.5"/>
    <n v="1.5"/>
    <n v="2240.6999999999998"/>
    <s v="Supplies"/>
    <n v="1172.08"/>
    <n v="3.9"/>
    <x v="23"/>
    <x v="1"/>
    <x v="1"/>
    <n v="1172.08"/>
    <n v="1068.6199999999999"/>
    <n v="0.52300000000000002"/>
    <n v="1"/>
  </r>
  <r>
    <x v="4044"/>
    <d v="2026-11-30T00:00:00"/>
    <d v="2026-12-04T12:00:00"/>
    <x v="7"/>
    <s v="36-55"/>
    <s v="Male"/>
    <x v="1"/>
    <s v="Infection"/>
    <x v="0"/>
    <n v="4.5"/>
    <s v="Yes"/>
    <n v="77"/>
    <x v="3"/>
    <x v="1"/>
    <n v="8.3000000000000007"/>
    <n v="0.3"/>
    <n v="14776.24"/>
    <s v="Labor"/>
    <n v="9530"/>
    <n v="4"/>
    <x v="18"/>
    <x v="0"/>
    <x v="0"/>
    <n v="9530"/>
    <n v="5246.24"/>
    <n v="0.64500000000000002"/>
    <n v="1"/>
  </r>
  <r>
    <x v="4045"/>
    <d v="2025-08-03T00:00:00"/>
    <d v="2025-08-07T12:00:00"/>
    <x v="0"/>
    <s v="36-55"/>
    <s v="Male"/>
    <x v="3"/>
    <s v="General"/>
    <x v="0"/>
    <n v="4.5"/>
    <s v="No"/>
    <n v="112"/>
    <x v="19"/>
    <x v="1"/>
    <n v="9.6"/>
    <n v="1.6"/>
    <n v="12301.69"/>
    <s v="Labor"/>
    <n v="8425.35"/>
    <n v="2.6"/>
    <x v="14"/>
    <x v="1"/>
    <x v="6"/>
    <n v="8425.35"/>
    <n v="3876.34"/>
    <n v="0.68500000000000005"/>
    <n v="0"/>
  </r>
  <r>
    <x v="4046"/>
    <d v="2026-05-05T00:00:00"/>
    <d v="2026-05-15T14:24:00"/>
    <x v="5"/>
    <s v="36-55"/>
    <s v="Male"/>
    <x v="0"/>
    <s v="Cardiac"/>
    <x v="0"/>
    <n v="10.6"/>
    <s v="Yes"/>
    <n v="55"/>
    <x v="574"/>
    <x v="2"/>
    <n v="13.3"/>
    <n v="1.3"/>
    <n v="28780.98"/>
    <s v="Supplies"/>
    <n v="19036.38"/>
    <n v="3.4"/>
    <x v="11"/>
    <x v="0"/>
    <x v="0"/>
    <n v="19036.38"/>
    <n v="9744.6"/>
    <n v="0.66100000000000003"/>
    <n v="1"/>
  </r>
  <r>
    <x v="4047"/>
    <d v="2025-12-02T00:00:00"/>
    <d v="2025-12-10T12:00:00"/>
    <x v="4"/>
    <s v="36-55"/>
    <s v="Female"/>
    <x v="0"/>
    <s v="General"/>
    <x v="0"/>
    <n v="8.5"/>
    <s v="Yes"/>
    <n v="121"/>
    <x v="632"/>
    <x v="1"/>
    <n v="9.4"/>
    <n v="1.4"/>
    <n v="23947.15"/>
    <s v="Labor"/>
    <n v="12988.6"/>
    <n v="3.2"/>
    <x v="7"/>
    <x v="1"/>
    <x v="0"/>
    <n v="12988.6"/>
    <n v="10958.55"/>
    <n v="0.54200000000000004"/>
    <n v="1"/>
  </r>
  <r>
    <x v="4048"/>
    <d v="2025-01-07T00:00:00"/>
    <d v="2025-01-10T04:48:00"/>
    <x v="5"/>
    <s v="36-55"/>
    <s v="Male"/>
    <x v="0"/>
    <s v="Injury"/>
    <x v="0"/>
    <n v="3.2"/>
    <s v="No"/>
    <n v="39"/>
    <x v="365"/>
    <x v="1"/>
    <n v="11.1"/>
    <n v="1.1000000000000001"/>
    <n v="18809.14"/>
    <s v="Supplies"/>
    <n v="15544.7"/>
    <n v="3.5"/>
    <x v="22"/>
    <x v="1"/>
    <x v="0"/>
    <n v="15544.7"/>
    <n v="3264.44"/>
    <n v="0.82599999999999996"/>
    <n v="0"/>
  </r>
  <r>
    <x v="4049"/>
    <d v="2025-08-28T00:00:00"/>
    <d v="2025-08-30T00:00:00"/>
    <x v="1"/>
    <s v="18-35"/>
    <s v="Male"/>
    <x v="0"/>
    <s v="Digestive"/>
    <x v="1"/>
    <n v="2"/>
    <s v="Yes"/>
    <n v="63"/>
    <x v="84"/>
    <x v="1"/>
    <n v="13"/>
    <n v="1"/>
    <n v="2285.7399999999998"/>
    <s v="Supplies"/>
    <n v="1368.98"/>
    <n v="3.4"/>
    <x v="14"/>
    <x v="1"/>
    <x v="2"/>
    <n v="1368.98"/>
    <n v="916.76"/>
    <n v="0.59899999999999998"/>
    <n v="1"/>
  </r>
  <r>
    <x v="4050"/>
    <d v="2025-12-19T00:00:00"/>
    <d v="2025-12-21T04:48:00"/>
    <x v="1"/>
    <s v="36-55"/>
    <s v="Male"/>
    <x v="2"/>
    <s v="Neurological"/>
    <x v="1"/>
    <n v="2.2000000000000002"/>
    <s v="Yes"/>
    <n v="72"/>
    <x v="197"/>
    <x v="2"/>
    <n v="12.4"/>
    <n v="0.4"/>
    <n v="2322.58"/>
    <s v="Labor"/>
    <n v="1283.3699999999999"/>
    <n v="4.0999999999999996"/>
    <x v="7"/>
    <x v="1"/>
    <x v="3"/>
    <n v="1283.3699999999999"/>
    <n v="1039.21"/>
    <n v="0.55300000000000005"/>
    <n v="1"/>
  </r>
  <r>
    <x v="4051"/>
    <d v="2026-05-03T00:00:00"/>
    <d v="2026-05-04T16:48:00"/>
    <x v="0"/>
    <s v="36-55"/>
    <s v="Male"/>
    <x v="1"/>
    <s v="General"/>
    <x v="0"/>
    <n v="1.7"/>
    <s v="Yes"/>
    <n v="79"/>
    <x v="408"/>
    <x v="1"/>
    <n v="9.6999999999999993"/>
    <n v="1.7"/>
    <n v="8979.5"/>
    <s v="Labor"/>
    <n v="5392.25"/>
    <n v="3.9"/>
    <x v="11"/>
    <x v="0"/>
    <x v="4"/>
    <n v="5392.25"/>
    <n v="3587.25"/>
    <n v="0.60099999999999998"/>
    <n v="1"/>
  </r>
  <r>
    <x v="4052"/>
    <d v="2025-04-04T00:00:00"/>
    <d v="2025-04-09T16:48:00"/>
    <x v="4"/>
    <s v="56+"/>
    <s v="Male"/>
    <x v="1"/>
    <s v="Digestive"/>
    <x v="0"/>
    <n v="5.7"/>
    <s v="No"/>
    <n v="79"/>
    <x v="597"/>
    <x v="1"/>
    <n v="9.1999999999999993"/>
    <n v="1.2"/>
    <n v="16603.2"/>
    <s v="Labor"/>
    <n v="11104.34"/>
    <n v="3.1"/>
    <x v="10"/>
    <x v="1"/>
    <x v="5"/>
    <n v="11104.34"/>
    <n v="5498.86"/>
    <n v="0.66900000000000004"/>
    <n v="0"/>
  </r>
  <r>
    <x v="4053"/>
    <d v="2026-05-11T00:00:00"/>
    <d v="2026-05-18T21:36:00"/>
    <x v="7"/>
    <s v="36-55"/>
    <s v="Male"/>
    <x v="0"/>
    <s v="Respiratory"/>
    <x v="1"/>
    <n v="7.9"/>
    <s v="Yes"/>
    <n v="55"/>
    <x v="469"/>
    <x v="2"/>
    <n v="12.4"/>
    <n v="0.4"/>
    <n v="15272.79"/>
    <s v="Labor"/>
    <n v="10423.09"/>
    <n v="3.9"/>
    <x v="11"/>
    <x v="0"/>
    <x v="0"/>
    <n v="10423.09"/>
    <n v="4849.7"/>
    <n v="0.68200000000000005"/>
    <n v="1"/>
  </r>
  <r>
    <x v="4054"/>
    <d v="2026-03-18T00:00:00"/>
    <d v="2026-03-20T19:12:00"/>
    <x v="7"/>
    <s v="36-55"/>
    <s v="Female"/>
    <x v="0"/>
    <s v="Injury"/>
    <x v="1"/>
    <n v="2.8"/>
    <s v="Yes"/>
    <n v="43"/>
    <x v="558"/>
    <x v="0"/>
    <n v="8.9"/>
    <n v="0.9"/>
    <n v="10404.040000000001"/>
    <s v="Labor"/>
    <n v="5508.03"/>
    <n v="4"/>
    <x v="15"/>
    <x v="0"/>
    <x v="1"/>
    <n v="5508.03"/>
    <n v="4896.01"/>
    <n v="0.52900000000000003"/>
    <n v="1"/>
  </r>
  <r>
    <x v="4055"/>
    <d v="2025-06-27T00:00:00"/>
    <d v="2025-07-01T09:36:00"/>
    <x v="4"/>
    <s v="56+"/>
    <s v="Male"/>
    <x v="3"/>
    <s v="Infection"/>
    <x v="0"/>
    <n v="4.4000000000000004"/>
    <s v="Yes"/>
    <n v="74"/>
    <x v="703"/>
    <x v="1"/>
    <n v="9.5"/>
    <n v="1.5"/>
    <n v="16388.02"/>
    <s v="Equipment"/>
    <n v="10421.85"/>
    <n v="3.5"/>
    <x v="4"/>
    <x v="1"/>
    <x v="3"/>
    <n v="10421.85"/>
    <n v="5966.17"/>
    <n v="0.63600000000000001"/>
    <n v="1"/>
  </r>
  <r>
    <x v="4056"/>
    <d v="2026-11-02T00:00:00"/>
    <d v="2026-11-03T09:36:00"/>
    <x v="1"/>
    <s v="0-17"/>
    <s v="Male"/>
    <x v="2"/>
    <s v="Cardiac"/>
    <x v="0"/>
    <n v="1.4"/>
    <s v="Yes"/>
    <n v="93"/>
    <x v="398"/>
    <x v="2"/>
    <n v="13.8"/>
    <n v="1.8"/>
    <n v="2155.96"/>
    <s v="Labor"/>
    <n v="1464.41"/>
    <n v="3.5"/>
    <x v="18"/>
    <x v="0"/>
    <x v="0"/>
    <n v="1464.41"/>
    <n v="691.55"/>
    <n v="0.67900000000000005"/>
    <n v="1"/>
  </r>
  <r>
    <x v="4057"/>
    <d v="2026-03-27T00:00:00"/>
    <d v="2026-03-29T02:24:00"/>
    <x v="6"/>
    <s v="18-35"/>
    <s v="Female"/>
    <x v="3"/>
    <s v="Respiratory"/>
    <x v="1"/>
    <n v="2.1"/>
    <s v="Yes"/>
    <n v="57"/>
    <x v="315"/>
    <x v="2"/>
    <n v="13.2"/>
    <n v="1.2"/>
    <n v="3315.46"/>
    <s v="Labor"/>
    <n v="2053.85"/>
    <n v="3.8"/>
    <x v="15"/>
    <x v="0"/>
    <x v="5"/>
    <n v="2053.85"/>
    <n v="1261.6099999999999"/>
    <n v="0.61899999999999999"/>
    <n v="1"/>
  </r>
  <r>
    <x v="4058"/>
    <d v="2025-12-09T00:00:00"/>
    <d v="2025-12-13T00:00:00"/>
    <x v="3"/>
    <s v="18-35"/>
    <s v="Male"/>
    <x v="1"/>
    <s v="Injury"/>
    <x v="0"/>
    <n v="4"/>
    <s v="No"/>
    <n v="81"/>
    <x v="560"/>
    <x v="1"/>
    <n v="9.5"/>
    <n v="1.5"/>
    <n v="11341.74"/>
    <s v="Labor"/>
    <n v="7308.15"/>
    <n v="3.8"/>
    <x v="7"/>
    <x v="1"/>
    <x v="1"/>
    <n v="7308.15"/>
    <n v="4033.59"/>
    <n v="0.64400000000000002"/>
    <n v="0"/>
  </r>
  <r>
    <x v="4059"/>
    <d v="2025-01-17T00:00:00"/>
    <d v="2025-01-22T19:12:00"/>
    <x v="0"/>
    <s v="18-35"/>
    <s v="Female"/>
    <x v="3"/>
    <s v="Digestive"/>
    <x v="0"/>
    <n v="5.8"/>
    <s v="Yes"/>
    <n v="50"/>
    <x v="64"/>
    <x v="1"/>
    <n v="10.9"/>
    <n v="0.9"/>
    <n v="11018.22"/>
    <s v="Labor"/>
    <n v="7211"/>
    <n v="3.4"/>
    <x v="22"/>
    <x v="1"/>
    <x v="5"/>
    <n v="7211"/>
    <n v="3807.22"/>
    <n v="0.65400000000000003"/>
    <n v="1"/>
  </r>
  <r>
    <x v="4060"/>
    <d v="2025-10-01T00:00:00"/>
    <d v="2025-10-05T09:36:00"/>
    <x v="2"/>
    <s v="36-55"/>
    <s v="Male"/>
    <x v="1"/>
    <s v="Injury"/>
    <x v="2"/>
    <n v="4.4000000000000004"/>
    <s v="Yes"/>
    <n v="67"/>
    <x v="495"/>
    <x v="1"/>
    <n v="8.1"/>
    <n v="0.1"/>
    <n v="6375.77"/>
    <s v="Labor"/>
    <n v="3880.48"/>
    <n v="4.3"/>
    <x v="8"/>
    <x v="1"/>
    <x v="1"/>
    <n v="3880.48"/>
    <n v="2495.29"/>
    <n v="0.60899999999999999"/>
    <n v="1"/>
  </r>
  <r>
    <x v="4061"/>
    <d v="2026-11-21T00:00:00"/>
    <d v="2026-11-22T21:36:00"/>
    <x v="6"/>
    <s v="0-17"/>
    <s v="Male"/>
    <x v="0"/>
    <s v="Injury"/>
    <x v="0"/>
    <n v="1.9"/>
    <s v="Yes"/>
    <n v="68"/>
    <x v="686"/>
    <x v="1"/>
    <n v="13.2"/>
    <n v="1.2"/>
    <n v="3366.37"/>
    <s v="Labor"/>
    <n v="1824.27"/>
    <n v="3.3"/>
    <x v="18"/>
    <x v="0"/>
    <x v="5"/>
    <n v="1824.27"/>
    <n v="1542.1"/>
    <n v="0.54200000000000004"/>
    <n v="1"/>
  </r>
  <r>
    <x v="4062"/>
    <d v="2025-03-08T00:00:00"/>
    <d v="2025-03-18T19:12:00"/>
    <x v="0"/>
    <s v="18-35"/>
    <s v="Male"/>
    <x v="1"/>
    <s v="Digestive"/>
    <x v="1"/>
    <n v="10.8"/>
    <s v="Yes"/>
    <n v="67"/>
    <x v="201"/>
    <x v="0"/>
    <n v="14.8"/>
    <n v="2.8"/>
    <n v="14868.37"/>
    <s v="Labor"/>
    <n v="8869.09"/>
    <n v="3.1"/>
    <x v="23"/>
    <x v="1"/>
    <x v="6"/>
    <n v="8869.09"/>
    <n v="5999.28"/>
    <n v="0.59699999999999998"/>
    <n v="1"/>
  </r>
  <r>
    <x v="4063"/>
    <d v="2025-07-28T00:00:00"/>
    <d v="2025-07-30T00:00:00"/>
    <x v="0"/>
    <s v="18-35"/>
    <s v="Female"/>
    <x v="2"/>
    <s v="Respiratory"/>
    <x v="0"/>
    <n v="2"/>
    <s v="Yes"/>
    <n v="97"/>
    <x v="94"/>
    <x v="1"/>
    <n v="8.8000000000000007"/>
    <n v="0.8"/>
    <n v="8927.23"/>
    <s v="Supplies"/>
    <n v="6055.95"/>
    <n v="3.4"/>
    <x v="20"/>
    <x v="1"/>
    <x v="4"/>
    <n v="6055.95"/>
    <n v="2871.28"/>
    <n v="0.67800000000000005"/>
    <n v="1"/>
  </r>
  <r>
    <x v="4064"/>
    <d v="2025-09-21T00:00:00"/>
    <d v="2025-09-27T14:24:00"/>
    <x v="0"/>
    <s v="36-55"/>
    <s v="Female"/>
    <x v="0"/>
    <s v="General"/>
    <x v="0"/>
    <n v="6.6"/>
    <s v="Yes"/>
    <n v="98"/>
    <x v="445"/>
    <x v="1"/>
    <n v="9.6"/>
    <n v="1.6"/>
    <n v="11917.11"/>
    <s v="Labor"/>
    <n v="7121.95"/>
    <n v="3.7"/>
    <x v="3"/>
    <x v="1"/>
    <x v="6"/>
    <n v="7121.95"/>
    <n v="4795.16"/>
    <n v="0.59799999999999998"/>
    <n v="1"/>
  </r>
  <r>
    <x v="4065"/>
    <d v="2026-10-01T00:00:00"/>
    <d v="2026-10-01T07:12:00"/>
    <x v="2"/>
    <s v="56+"/>
    <s v="Male"/>
    <x v="0"/>
    <s v="Neurological"/>
    <x v="0"/>
    <n v="0.3"/>
    <s v="Yes"/>
    <n v="48"/>
    <x v="350"/>
    <x v="0"/>
    <n v="11"/>
    <n v="1"/>
    <n v="4879.33"/>
    <s v="Labor"/>
    <n v="2961.9"/>
    <n v="4"/>
    <x v="0"/>
    <x v="0"/>
    <x v="3"/>
    <n v="2961.9"/>
    <n v="1917.43"/>
    <n v="0.60699999999999998"/>
    <n v="1"/>
  </r>
  <r>
    <x v="4066"/>
    <d v="2025-07-06T00:00:00"/>
    <d v="2025-07-09T12:00:00"/>
    <x v="7"/>
    <s v="56+"/>
    <s v="Female"/>
    <x v="0"/>
    <s v="Digestive"/>
    <x v="0"/>
    <n v="3.5"/>
    <s v="No"/>
    <n v="51"/>
    <x v="127"/>
    <x v="1"/>
    <n v="10.9"/>
    <n v="0.9"/>
    <n v="11314.26"/>
    <s v="Labor"/>
    <n v="7117.85"/>
    <n v="3.7"/>
    <x v="20"/>
    <x v="1"/>
    <x v="6"/>
    <n v="7117.85"/>
    <n v="4196.41"/>
    <n v="0.629"/>
    <n v="0"/>
  </r>
  <r>
    <x v="4067"/>
    <d v="2026-12-20T00:00:00"/>
    <d v="2026-12-20T02:24:00"/>
    <x v="1"/>
    <s v="18-35"/>
    <s v="Female"/>
    <x v="0"/>
    <s v="Respiratory"/>
    <x v="1"/>
    <n v="0.1"/>
    <s v="Yes"/>
    <n v="118"/>
    <x v="465"/>
    <x v="1"/>
    <n v="8.8000000000000007"/>
    <n v="0.8"/>
    <n v="2310.92"/>
    <s v="Supplies"/>
    <n v="1644.25"/>
    <n v="3.4"/>
    <x v="2"/>
    <x v="0"/>
    <x v="6"/>
    <n v="1644.25"/>
    <n v="666.67"/>
    <n v="0.71199999999999997"/>
    <n v="1"/>
  </r>
  <r>
    <x v="4068"/>
    <d v="2025-08-07T00:00:00"/>
    <d v="2025-08-08T04:48:00"/>
    <x v="1"/>
    <s v="36-55"/>
    <s v="Male"/>
    <x v="0"/>
    <s v="Digestive"/>
    <x v="0"/>
    <n v="1.2"/>
    <s v="Yes"/>
    <n v="87"/>
    <x v="312"/>
    <x v="1"/>
    <n v="9.6"/>
    <n v="1.6"/>
    <n v="1673.49"/>
    <s v="Labor"/>
    <n v="954.52"/>
    <n v="3"/>
    <x v="14"/>
    <x v="1"/>
    <x v="3"/>
    <n v="954.52"/>
    <n v="718.97"/>
    <n v="0.56999999999999995"/>
    <n v="1"/>
  </r>
  <r>
    <x v="4069"/>
    <d v="2026-06-08T00:00:00"/>
    <d v="2026-06-12T14:24:00"/>
    <x v="7"/>
    <s v="0-17"/>
    <s v="Female"/>
    <x v="2"/>
    <s v="Cardiac"/>
    <x v="1"/>
    <n v="4.5999999999999996"/>
    <s v="Yes"/>
    <n v="52"/>
    <x v="680"/>
    <x v="1"/>
    <n v="9.8000000000000007"/>
    <n v="1.8"/>
    <n v="8675.32"/>
    <s v="Supplies"/>
    <n v="5986.91"/>
    <n v="3.3"/>
    <x v="17"/>
    <x v="0"/>
    <x v="0"/>
    <n v="5986.91"/>
    <n v="2688.41"/>
    <n v="0.69"/>
    <n v="1"/>
  </r>
  <r>
    <x v="4070"/>
    <d v="2026-11-09T00:00:00"/>
    <d v="2026-11-11T16:48:00"/>
    <x v="3"/>
    <s v="18-35"/>
    <s v="Female"/>
    <x v="3"/>
    <s v="Respiratory"/>
    <x v="1"/>
    <n v="2.7"/>
    <s v="Yes"/>
    <n v="79"/>
    <x v="654"/>
    <x v="0"/>
    <n v="10.6"/>
    <n v="0.6"/>
    <n v="9442.66"/>
    <s v="Labor"/>
    <n v="6066.33"/>
    <n v="3.8"/>
    <x v="18"/>
    <x v="0"/>
    <x v="4"/>
    <n v="6066.33"/>
    <n v="3376.33"/>
    <n v="0.64200000000000002"/>
    <n v="1"/>
  </r>
  <r>
    <x v="4071"/>
    <d v="2026-07-29T00:00:00"/>
    <d v="2026-08-02T12:00:00"/>
    <x v="4"/>
    <s v="56+"/>
    <s v="Male"/>
    <x v="2"/>
    <s v="Injury"/>
    <x v="0"/>
    <n v="4.5"/>
    <s v="Yes"/>
    <n v="77"/>
    <x v="434"/>
    <x v="1"/>
    <n v="11"/>
    <n v="3"/>
    <n v="19739.810000000001"/>
    <s v="Labor"/>
    <n v="12889.41"/>
    <n v="3.3"/>
    <x v="1"/>
    <x v="0"/>
    <x v="2"/>
    <n v="12889.41"/>
    <n v="6850.4"/>
    <n v="0.65300000000000002"/>
    <n v="1"/>
  </r>
  <r>
    <x v="4072"/>
    <d v="2026-03-05T00:00:00"/>
    <d v="2026-03-09T14:24:00"/>
    <x v="2"/>
    <s v="36-55"/>
    <s v="Male"/>
    <x v="0"/>
    <s v="Neurological"/>
    <x v="1"/>
    <n v="4.5999999999999996"/>
    <s v="Yes"/>
    <n v="34"/>
    <x v="110"/>
    <x v="1"/>
    <n v="8"/>
    <n v="0"/>
    <n v="6542.59"/>
    <s v="Labor"/>
    <n v="3371.79"/>
    <n v="4.2"/>
    <x v="15"/>
    <x v="0"/>
    <x v="2"/>
    <n v="3371.79"/>
    <n v="3170.8"/>
    <n v="0.51500000000000001"/>
    <n v="1"/>
  </r>
  <r>
    <x v="4073"/>
    <d v="2025-07-03T00:00:00"/>
    <d v="2025-07-03T02:24:00"/>
    <x v="4"/>
    <s v="18-35"/>
    <s v="Female"/>
    <x v="0"/>
    <s v="Neurological"/>
    <x v="0"/>
    <n v="0.1"/>
    <s v="Yes"/>
    <n v="102"/>
    <x v="514"/>
    <x v="1"/>
    <n v="9.8000000000000007"/>
    <n v="1.8"/>
    <n v="9036.7000000000007"/>
    <s v="Labor"/>
    <n v="5935.51"/>
    <n v="3.1"/>
    <x v="20"/>
    <x v="1"/>
    <x v="3"/>
    <n v="5935.51"/>
    <n v="3101.19"/>
    <n v="0.65700000000000003"/>
    <n v="1"/>
  </r>
  <r>
    <x v="4074"/>
    <d v="2026-10-25T00:00:00"/>
    <d v="2026-10-26T07:12:00"/>
    <x v="6"/>
    <s v="36-55"/>
    <s v="Other"/>
    <x v="0"/>
    <s v="Cardiac"/>
    <x v="0"/>
    <n v="1.3"/>
    <s v="No"/>
    <n v="64"/>
    <x v="342"/>
    <x v="0"/>
    <n v="13.2"/>
    <n v="1.2"/>
    <n v="2776.25"/>
    <s v="Supplies"/>
    <n v="1732.25"/>
    <n v="4.3"/>
    <x v="0"/>
    <x v="0"/>
    <x v="4"/>
    <n v="1732.25"/>
    <n v="1044"/>
    <n v="0.624"/>
    <n v="0"/>
  </r>
  <r>
    <x v="4075"/>
    <d v="2026-04-09T00:00:00"/>
    <d v="2026-04-13T14:24:00"/>
    <x v="6"/>
    <s v="18-35"/>
    <s v="Male"/>
    <x v="2"/>
    <s v="Cardiac"/>
    <x v="1"/>
    <n v="4.5999999999999996"/>
    <s v="Yes"/>
    <n v="44"/>
    <x v="220"/>
    <x v="1"/>
    <n v="9"/>
    <n v="1"/>
    <n v="5595.5"/>
    <s v="Supplies"/>
    <n v="2778.23"/>
    <n v="4"/>
    <x v="12"/>
    <x v="0"/>
    <x v="3"/>
    <n v="2778.23"/>
    <n v="2817.27"/>
    <n v="0.497"/>
    <n v="1"/>
  </r>
  <r>
    <x v="4076"/>
    <d v="2025-05-07T00:00:00"/>
    <d v="2025-05-07T16:48:00"/>
    <x v="6"/>
    <s v="18-35"/>
    <s v="Female"/>
    <x v="1"/>
    <s v="Infection"/>
    <x v="0"/>
    <n v="0.7"/>
    <s v="Yes"/>
    <n v="59"/>
    <x v="302"/>
    <x v="1"/>
    <n v="11.3"/>
    <n v="3.3"/>
    <n v="2982.37"/>
    <s v="Equipment"/>
    <n v="1849.49"/>
    <n v="3"/>
    <x v="16"/>
    <x v="1"/>
    <x v="2"/>
    <n v="1849.49"/>
    <n v="1132.8800000000001"/>
    <n v="0.62"/>
    <n v="1"/>
  </r>
  <r>
    <x v="4077"/>
    <d v="2026-05-30T00:00:00"/>
    <d v="2026-05-30T14:24:00"/>
    <x v="1"/>
    <s v="36-55"/>
    <s v="Male"/>
    <x v="0"/>
    <s v="Infection"/>
    <x v="0"/>
    <n v="0.6"/>
    <s v="Yes"/>
    <n v="91"/>
    <x v="79"/>
    <x v="1"/>
    <n v="13.7"/>
    <n v="1.7"/>
    <n v="1542.63"/>
    <s v="Supplies"/>
    <n v="1019.02"/>
    <n v="3.4"/>
    <x v="11"/>
    <x v="0"/>
    <x v="6"/>
    <n v="1019.02"/>
    <n v="523.61"/>
    <n v="0.66100000000000003"/>
    <n v="1"/>
  </r>
  <r>
    <x v="4078"/>
    <d v="2025-07-17T00:00:00"/>
    <d v="2025-07-17T04:48:00"/>
    <x v="1"/>
    <s v="18-35"/>
    <s v="Female"/>
    <x v="2"/>
    <s v="Infection"/>
    <x v="1"/>
    <n v="0.2"/>
    <s v="Yes"/>
    <n v="69"/>
    <x v="694"/>
    <x v="1"/>
    <n v="9"/>
    <n v="1"/>
    <n v="2264.5500000000002"/>
    <s v="Equipment"/>
    <n v="1326.48"/>
    <n v="3"/>
    <x v="20"/>
    <x v="1"/>
    <x v="3"/>
    <n v="1326.48"/>
    <n v="938.07"/>
    <n v="0.58599999999999997"/>
    <n v="1"/>
  </r>
  <r>
    <x v="4079"/>
    <d v="2026-03-31T00:00:00"/>
    <d v="2026-04-02T14:24:00"/>
    <x v="0"/>
    <s v="56+"/>
    <s v="Female"/>
    <x v="1"/>
    <s v="Respiratory"/>
    <x v="1"/>
    <n v="2.6"/>
    <s v="No"/>
    <n v="76"/>
    <x v="33"/>
    <x v="1"/>
    <n v="11"/>
    <n v="1"/>
    <n v="9598.32"/>
    <s v="Equipment"/>
    <n v="6573.14"/>
    <n v="3.8"/>
    <x v="15"/>
    <x v="0"/>
    <x v="0"/>
    <n v="6573.14"/>
    <n v="3025.18"/>
    <n v="0.68500000000000005"/>
    <n v="0"/>
  </r>
  <r>
    <x v="4080"/>
    <d v="2025-03-04T00:00:00"/>
    <d v="2025-03-09T14:24:00"/>
    <x v="5"/>
    <s v="36-55"/>
    <s v="Female"/>
    <x v="0"/>
    <s v="Neurological"/>
    <x v="1"/>
    <n v="5.6"/>
    <s v="Yes"/>
    <n v="20"/>
    <x v="505"/>
    <x v="1"/>
    <n v="8.6999999999999993"/>
    <n v="0.7"/>
    <n v="18472.47"/>
    <s v="Supplies"/>
    <n v="13455.63"/>
    <n v="4.3"/>
    <x v="23"/>
    <x v="1"/>
    <x v="1"/>
    <n v="13455.63"/>
    <n v="5016.84"/>
    <n v="0.72799999999999998"/>
    <n v="1"/>
  </r>
  <r>
    <x v="4081"/>
    <d v="2025-09-02T00:00:00"/>
    <d v="2025-09-06T12:00:00"/>
    <x v="1"/>
    <s v="56+"/>
    <s v="Female"/>
    <x v="0"/>
    <s v="Cardiac"/>
    <x v="2"/>
    <n v="4.5"/>
    <s v="No"/>
    <n v="83"/>
    <x v="306"/>
    <x v="2"/>
    <n v="14.6"/>
    <n v="2.6"/>
    <n v="3359.84"/>
    <s v="Labor"/>
    <n v="2063.89"/>
    <n v="3.5"/>
    <x v="3"/>
    <x v="1"/>
    <x v="0"/>
    <n v="2063.89"/>
    <n v="1295.95"/>
    <n v="0.61399999999999999"/>
    <n v="0"/>
  </r>
  <r>
    <x v="4082"/>
    <d v="2025-08-02T00:00:00"/>
    <d v="2025-08-03T09:36:00"/>
    <x v="1"/>
    <s v="56+"/>
    <s v="Male"/>
    <x v="1"/>
    <s v="General"/>
    <x v="2"/>
    <n v="1.4"/>
    <s v="Yes"/>
    <n v="58"/>
    <x v="691"/>
    <x v="2"/>
    <n v="10.8"/>
    <n v="0.8"/>
    <n v="2262.39"/>
    <s v="Supplies"/>
    <n v="1514.93"/>
    <n v="3.5"/>
    <x v="14"/>
    <x v="1"/>
    <x v="5"/>
    <n v="1514.93"/>
    <n v="747.46"/>
    <n v="0.67"/>
    <n v="1"/>
  </r>
  <r>
    <x v="4083"/>
    <d v="2026-09-19T00:00:00"/>
    <d v="2026-09-22T02:24:00"/>
    <x v="4"/>
    <s v="36-55"/>
    <s v="Male"/>
    <x v="1"/>
    <s v="Infection"/>
    <x v="1"/>
    <n v="3.1"/>
    <s v="No"/>
    <n v="97"/>
    <x v="707"/>
    <x v="2"/>
    <n v="13.1"/>
    <n v="1.1000000000000001"/>
    <n v="11084.32"/>
    <s v="Labor"/>
    <n v="6282.17"/>
    <n v="3.3"/>
    <x v="19"/>
    <x v="0"/>
    <x v="6"/>
    <n v="6282.17"/>
    <n v="4802.1499999999996"/>
    <n v="0.56699999999999995"/>
    <n v="0"/>
  </r>
  <r>
    <x v="4084"/>
    <d v="2026-09-19T00:00:00"/>
    <d v="2026-09-19T19:12:00"/>
    <x v="7"/>
    <s v="36-55"/>
    <s v="Female"/>
    <x v="0"/>
    <s v="Cardiac"/>
    <x v="0"/>
    <n v="0.8"/>
    <s v="Yes"/>
    <n v="76"/>
    <x v="707"/>
    <x v="1"/>
    <n v="11.3"/>
    <n v="1.3"/>
    <n v="11552.85"/>
    <s v="Labor"/>
    <n v="6632.34"/>
    <n v="3.6"/>
    <x v="19"/>
    <x v="0"/>
    <x v="6"/>
    <n v="6632.34"/>
    <n v="4920.51"/>
    <n v="0.57399999999999995"/>
    <n v="1"/>
  </r>
  <r>
    <x v="4085"/>
    <d v="2025-05-01T00:00:00"/>
    <d v="2025-05-03T14:24:00"/>
    <x v="4"/>
    <s v="0-17"/>
    <s v="Male"/>
    <x v="0"/>
    <s v="Infection"/>
    <x v="1"/>
    <n v="2.6"/>
    <s v="Yes"/>
    <n v="66"/>
    <x v="265"/>
    <x v="2"/>
    <n v="10"/>
    <n v="0"/>
    <n v="11554.77"/>
    <s v="Supplies"/>
    <n v="8493.23"/>
    <n v="4.0999999999999996"/>
    <x v="16"/>
    <x v="1"/>
    <x v="3"/>
    <n v="8493.23"/>
    <n v="3061.54"/>
    <n v="0.73499999999999999"/>
    <n v="1"/>
  </r>
  <r>
    <x v="4086"/>
    <d v="2026-12-20T00:00:00"/>
    <d v="2026-12-21T09:36:00"/>
    <x v="2"/>
    <s v="36-55"/>
    <s v="Male"/>
    <x v="1"/>
    <s v="Respiratory"/>
    <x v="0"/>
    <n v="1.4"/>
    <s v="No"/>
    <n v="82"/>
    <x v="465"/>
    <x v="2"/>
    <n v="10.8"/>
    <n v="2.8"/>
    <n v="3857.26"/>
    <s v="Equipment"/>
    <n v="2607.92"/>
    <n v="3.1"/>
    <x v="2"/>
    <x v="0"/>
    <x v="6"/>
    <n v="2607.92"/>
    <n v="1249.3399999999999"/>
    <n v="0.67600000000000005"/>
    <n v="0"/>
  </r>
  <r>
    <x v="4087"/>
    <d v="2025-07-09T00:00:00"/>
    <d v="2025-07-09T16:48:00"/>
    <x v="5"/>
    <s v="18-35"/>
    <s v="Female"/>
    <x v="0"/>
    <s v="Digestive"/>
    <x v="0"/>
    <n v="0.7"/>
    <s v="Yes"/>
    <n v="41"/>
    <x v="644"/>
    <x v="1"/>
    <n v="12.9"/>
    <n v="2.9"/>
    <n v="14266.41"/>
    <s v="Labor"/>
    <n v="9066.65"/>
    <n v="3.2"/>
    <x v="20"/>
    <x v="1"/>
    <x v="2"/>
    <n v="9066.65"/>
    <n v="5199.76"/>
    <n v="0.63600000000000001"/>
    <n v="1"/>
  </r>
  <r>
    <x v="4088"/>
    <d v="2025-12-21T00:00:00"/>
    <d v="2025-12-21T16:48:00"/>
    <x v="6"/>
    <s v="0-17"/>
    <s v="Male"/>
    <x v="1"/>
    <s v="Respiratory"/>
    <x v="1"/>
    <n v="0.7"/>
    <s v="No"/>
    <n v="56"/>
    <x v="601"/>
    <x v="1"/>
    <n v="14.5"/>
    <n v="2.5"/>
    <n v="4373.7"/>
    <s v="Labor"/>
    <n v="2902.99"/>
    <n v="3.8"/>
    <x v="7"/>
    <x v="1"/>
    <x v="6"/>
    <n v="2902.99"/>
    <n v="1470.71"/>
    <n v="0.66400000000000003"/>
    <n v="0"/>
  </r>
  <r>
    <x v="4089"/>
    <d v="2026-05-02T00:00:00"/>
    <d v="2026-05-04T02:24:00"/>
    <x v="2"/>
    <s v="36-55"/>
    <s v="Female"/>
    <x v="0"/>
    <s v="Injury"/>
    <x v="2"/>
    <n v="2.1"/>
    <s v="No"/>
    <n v="13"/>
    <x v="165"/>
    <x v="1"/>
    <n v="9.5"/>
    <n v="1.5"/>
    <n v="6800.15"/>
    <s v="Labor"/>
    <n v="2962.63"/>
    <n v="4.2"/>
    <x v="11"/>
    <x v="0"/>
    <x v="6"/>
    <n v="2962.63"/>
    <n v="3837.52"/>
    <n v="0.436"/>
    <n v="0"/>
  </r>
  <r>
    <x v="4090"/>
    <d v="2025-05-30T00:00:00"/>
    <d v="2025-06-01T21:36:00"/>
    <x v="3"/>
    <s v="56+"/>
    <s v="Male"/>
    <x v="0"/>
    <s v="Cardiac"/>
    <x v="2"/>
    <n v="2.9"/>
    <s v="Yes"/>
    <n v="39"/>
    <x v="266"/>
    <x v="1"/>
    <n v="10.199999999999999"/>
    <n v="0.2"/>
    <n v="8262.8799999999992"/>
    <s v="Labor"/>
    <n v="5267.88"/>
    <n v="4"/>
    <x v="16"/>
    <x v="1"/>
    <x v="5"/>
    <n v="5267.88"/>
    <n v="2995"/>
    <n v="0.63800000000000001"/>
    <n v="1"/>
  </r>
  <r>
    <x v="4091"/>
    <d v="2026-06-25T00:00:00"/>
    <d v="2026-06-29T14:24:00"/>
    <x v="2"/>
    <s v="56+"/>
    <s v="Female"/>
    <x v="0"/>
    <s v="General"/>
    <x v="1"/>
    <n v="4.5999999999999996"/>
    <s v="Yes"/>
    <n v="26"/>
    <x v="145"/>
    <x v="2"/>
    <n v="8"/>
    <n v="0"/>
    <n v="7564.72"/>
    <s v="Labor"/>
    <n v="4562.49"/>
    <n v="4.5"/>
    <x v="17"/>
    <x v="0"/>
    <x v="2"/>
    <n v="4562.49"/>
    <n v="3002.23"/>
    <n v="0.60299999999999998"/>
    <n v="1"/>
  </r>
  <r>
    <x v="4092"/>
    <d v="2026-08-19T00:00:00"/>
    <d v="2026-08-27T16:48:00"/>
    <x v="3"/>
    <s v="18-35"/>
    <s v="Male"/>
    <x v="3"/>
    <s v="Digestive"/>
    <x v="0"/>
    <n v="8.6999999999999993"/>
    <s v="Yes"/>
    <n v="41"/>
    <x v="487"/>
    <x v="0"/>
    <n v="9.6"/>
    <n v="1.6"/>
    <n v="9888.19"/>
    <s v="Labor"/>
    <n v="5497.96"/>
    <n v="3.6"/>
    <x v="21"/>
    <x v="0"/>
    <x v="1"/>
    <n v="5497.96"/>
    <n v="4390.2299999999996"/>
    <n v="0.55600000000000005"/>
    <n v="1"/>
  </r>
  <r>
    <x v="4093"/>
    <d v="2026-12-30T00:00:00"/>
    <d v="2026-12-30T19:12:00"/>
    <x v="1"/>
    <s v="36-55"/>
    <s v="Male"/>
    <x v="1"/>
    <s v="Digestive"/>
    <x v="1"/>
    <n v="0.8"/>
    <s v="No"/>
    <n v="65"/>
    <x v="473"/>
    <x v="1"/>
    <n v="11.2"/>
    <n v="1.2"/>
    <n v="2273.06"/>
    <s v="Supplies"/>
    <n v="1226.79"/>
    <n v="3.1"/>
    <x v="2"/>
    <x v="0"/>
    <x v="1"/>
    <n v="1226.79"/>
    <n v="1046.27"/>
    <n v="0.54"/>
    <n v="0"/>
  </r>
  <r>
    <x v="4094"/>
    <d v="2026-02-24T00:00:00"/>
    <d v="2026-03-02T04:48:00"/>
    <x v="3"/>
    <s v="56+"/>
    <s v="Female"/>
    <x v="1"/>
    <s v="Injury"/>
    <x v="0"/>
    <n v="6.2"/>
    <s v="Yes"/>
    <n v="74"/>
    <x v="52"/>
    <x v="1"/>
    <n v="9.4"/>
    <n v="1.4"/>
    <n v="13249.84"/>
    <s v="Labor"/>
    <n v="7445.34"/>
    <n v="3.4"/>
    <x v="5"/>
    <x v="0"/>
    <x v="1"/>
    <n v="7445.34"/>
    <n v="5804.5"/>
    <n v="0.56200000000000006"/>
    <n v="1"/>
  </r>
  <r>
    <x v="4095"/>
    <d v="2026-01-02T00:00:00"/>
    <d v="2026-01-04T12:00:00"/>
    <x v="3"/>
    <s v="18-35"/>
    <s v="Female"/>
    <x v="2"/>
    <s v="Digestive"/>
    <x v="1"/>
    <n v="2.5"/>
    <s v="Yes"/>
    <n v="30"/>
    <x v="12"/>
    <x v="1"/>
    <n v="10"/>
    <n v="0"/>
    <n v="10859.02"/>
    <s v="Labor"/>
    <n v="6382.4"/>
    <n v="4.0999999999999996"/>
    <x v="9"/>
    <x v="0"/>
    <x v="5"/>
    <n v="6382.4"/>
    <n v="4476.62"/>
    <n v="0.58799999999999997"/>
    <n v="1"/>
  </r>
  <r>
    <x v="4096"/>
    <d v="2026-03-20T00:00:00"/>
    <d v="2026-03-22T00:00:00"/>
    <x v="4"/>
    <s v="18-35"/>
    <s v="Female"/>
    <x v="1"/>
    <s v="Respiratory"/>
    <x v="1"/>
    <n v="2"/>
    <s v="No"/>
    <n v="38"/>
    <x v="130"/>
    <x v="2"/>
    <n v="12.3"/>
    <n v="0.3"/>
    <n v="13369.17"/>
    <s v="Labor"/>
    <n v="10416.75"/>
    <n v="4.2"/>
    <x v="15"/>
    <x v="0"/>
    <x v="5"/>
    <n v="10416.75"/>
    <n v="2952.42"/>
    <n v="0.77900000000000003"/>
    <n v="0"/>
  </r>
  <r>
    <x v="4097"/>
    <d v="2026-05-21T00:00:00"/>
    <d v="2026-05-25T09:36:00"/>
    <x v="2"/>
    <s v="18-35"/>
    <s v="Female"/>
    <x v="1"/>
    <s v="Digestive"/>
    <x v="1"/>
    <n v="4.4000000000000004"/>
    <s v="Yes"/>
    <n v="41"/>
    <x v="338"/>
    <x v="2"/>
    <n v="9.1999999999999993"/>
    <n v="1.2"/>
    <n v="6523.51"/>
    <s v="Supplies"/>
    <n v="4171.04"/>
    <n v="3.7"/>
    <x v="11"/>
    <x v="0"/>
    <x v="2"/>
    <n v="4171.04"/>
    <n v="2352.4699999999998"/>
    <n v="0.63900000000000001"/>
    <n v="1"/>
  </r>
  <r>
    <x v="4098"/>
    <d v="2026-11-10T00:00:00"/>
    <d v="2026-11-12T00:00:00"/>
    <x v="2"/>
    <s v="56+"/>
    <s v="Male"/>
    <x v="0"/>
    <s v="General"/>
    <x v="0"/>
    <n v="2"/>
    <s v="Yes"/>
    <n v="64"/>
    <x v="106"/>
    <x v="1"/>
    <n v="11.8"/>
    <n v="1.8"/>
    <n v="4437.62"/>
    <s v="Supplies"/>
    <n v="3000.12"/>
    <n v="3.1"/>
    <x v="18"/>
    <x v="0"/>
    <x v="1"/>
    <n v="3000.12"/>
    <n v="1437.5"/>
    <n v="0.67600000000000005"/>
    <n v="1"/>
  </r>
  <r>
    <x v="4099"/>
    <d v="2026-12-26T00:00:00"/>
    <d v="2026-12-26T12:00:00"/>
    <x v="1"/>
    <s v="18-35"/>
    <s v="Female"/>
    <x v="3"/>
    <s v="Respiratory"/>
    <x v="0"/>
    <n v="0.5"/>
    <s v="Yes"/>
    <n v="95"/>
    <x v="240"/>
    <x v="1"/>
    <n v="10.5"/>
    <n v="2.5"/>
    <n v="1899.05"/>
    <s v="Supplies"/>
    <n v="1064.75"/>
    <n v="3.3"/>
    <x v="2"/>
    <x v="0"/>
    <x v="5"/>
    <n v="1064.75"/>
    <n v="834.3"/>
    <n v="0.56100000000000005"/>
    <n v="1"/>
  </r>
  <r>
    <x v="4100"/>
    <d v="2025-04-23T00:00:00"/>
    <d v="2025-04-24T04:48:00"/>
    <x v="2"/>
    <s v="18-35"/>
    <s v="Male"/>
    <x v="1"/>
    <s v="Digestive"/>
    <x v="1"/>
    <n v="1.2"/>
    <s v="Yes"/>
    <n v="17"/>
    <x v="606"/>
    <x v="1"/>
    <n v="9.9"/>
    <n v="1.9"/>
    <n v="4566.0600000000004"/>
    <s v="Equipment"/>
    <n v="2757.06"/>
    <n v="3.4"/>
    <x v="10"/>
    <x v="1"/>
    <x v="2"/>
    <n v="2757.06"/>
    <n v="1809"/>
    <n v="0.60399999999999998"/>
    <n v="1"/>
  </r>
  <r>
    <x v="4101"/>
    <d v="2026-09-02T00:00:00"/>
    <d v="2026-09-02T19:12:00"/>
    <x v="3"/>
    <s v="36-55"/>
    <s v="Male"/>
    <x v="3"/>
    <s v="Digestive"/>
    <x v="0"/>
    <n v="0.8"/>
    <s v="Yes"/>
    <n v="68"/>
    <x v="122"/>
    <x v="1"/>
    <n v="11.7"/>
    <n v="3.7"/>
    <n v="7249.59"/>
    <s v="Labor"/>
    <n v="3883.64"/>
    <n v="2.7"/>
    <x v="19"/>
    <x v="0"/>
    <x v="1"/>
    <n v="3883.64"/>
    <n v="3365.95"/>
    <n v="0.53600000000000003"/>
    <n v="1"/>
  </r>
  <r>
    <x v="4102"/>
    <d v="2025-11-27T00:00:00"/>
    <d v="2025-12-01T12:00:00"/>
    <x v="4"/>
    <s v="56+"/>
    <s v="Male"/>
    <x v="1"/>
    <s v="Cardiac"/>
    <x v="0"/>
    <n v="4.5"/>
    <s v="No"/>
    <n v="73"/>
    <x v="645"/>
    <x v="1"/>
    <n v="9.1"/>
    <n v="1.1000000000000001"/>
    <n v="18446.240000000002"/>
    <s v="Labor"/>
    <n v="11866.34"/>
    <n v="3.5"/>
    <x v="6"/>
    <x v="1"/>
    <x v="3"/>
    <n v="11866.34"/>
    <n v="6579.9"/>
    <n v="0.64300000000000002"/>
    <n v="0"/>
  </r>
  <r>
    <x v="4103"/>
    <d v="2025-12-15T00:00:00"/>
    <d v="2025-12-18T16:48:00"/>
    <x v="5"/>
    <s v="56+"/>
    <s v="Male"/>
    <x v="1"/>
    <s v="General"/>
    <x v="0"/>
    <n v="3.7"/>
    <s v="No"/>
    <n v="52"/>
    <x v="453"/>
    <x v="0"/>
    <n v="14.2"/>
    <n v="2.2000000000000002"/>
    <n v="22607.84"/>
    <s v="Labor"/>
    <n v="15528.2"/>
    <n v="3"/>
    <x v="7"/>
    <x v="1"/>
    <x v="0"/>
    <n v="15528.2"/>
    <n v="7079.64"/>
    <n v="0.68700000000000006"/>
    <n v="0"/>
  </r>
  <r>
    <x v="4104"/>
    <d v="2026-09-22T00:00:00"/>
    <d v="2026-09-23T21:36:00"/>
    <x v="1"/>
    <s v="36-55"/>
    <s v="Male"/>
    <x v="3"/>
    <s v="Injury"/>
    <x v="2"/>
    <n v="1.9"/>
    <s v="Yes"/>
    <n v="65"/>
    <x v="70"/>
    <x v="1"/>
    <n v="8"/>
    <n v="0"/>
    <n v="2751.54"/>
    <s v="Equipment"/>
    <n v="1676.56"/>
    <n v="3.8"/>
    <x v="19"/>
    <x v="0"/>
    <x v="1"/>
    <n v="1676.56"/>
    <n v="1074.98"/>
    <n v="0.60899999999999999"/>
    <n v="1"/>
  </r>
  <r>
    <x v="4105"/>
    <d v="2026-09-09T00:00:00"/>
    <d v="2026-09-21T16:48:00"/>
    <x v="4"/>
    <s v="56+"/>
    <s v="Male"/>
    <x v="0"/>
    <s v="Digestive"/>
    <x v="1"/>
    <n v="12.7"/>
    <s v="Yes"/>
    <n v="59"/>
    <x v="405"/>
    <x v="1"/>
    <n v="9"/>
    <n v="1"/>
    <n v="25515.55"/>
    <s v="Labor"/>
    <n v="15758.12"/>
    <n v="3"/>
    <x v="19"/>
    <x v="0"/>
    <x v="2"/>
    <n v="15758.12"/>
    <n v="9757.43"/>
    <n v="0.61799999999999999"/>
    <n v="1"/>
  </r>
  <r>
    <x v="4106"/>
    <d v="2026-02-24T00:00:00"/>
    <d v="2026-02-24T12:00:00"/>
    <x v="1"/>
    <s v="18-35"/>
    <s v="Female"/>
    <x v="1"/>
    <s v="General"/>
    <x v="1"/>
    <n v="0.5"/>
    <s v="Yes"/>
    <n v="51"/>
    <x v="52"/>
    <x v="1"/>
    <n v="10.7"/>
    <n v="0.7"/>
    <n v="2678.87"/>
    <s v="Supplies"/>
    <n v="1419.23"/>
    <n v="3.7"/>
    <x v="5"/>
    <x v="0"/>
    <x v="1"/>
    <n v="1419.23"/>
    <n v="1259.6400000000001"/>
    <n v="0.53"/>
    <n v="1"/>
  </r>
  <r>
    <x v="4107"/>
    <d v="2025-02-19T00:00:00"/>
    <d v="2025-02-19T14:24:00"/>
    <x v="6"/>
    <s v="18-35"/>
    <s v="Male"/>
    <x v="0"/>
    <s v="Digestive"/>
    <x v="0"/>
    <n v="0.6"/>
    <s v="No"/>
    <n v="35"/>
    <x v="279"/>
    <x v="1"/>
    <n v="13.5"/>
    <n v="1.5"/>
    <n v="3916.33"/>
    <s v="Labor"/>
    <n v="2325.44"/>
    <n v="4"/>
    <x v="13"/>
    <x v="1"/>
    <x v="2"/>
    <n v="2325.44"/>
    <n v="1590.89"/>
    <n v="0.59399999999999997"/>
    <n v="0"/>
  </r>
  <r>
    <x v="4108"/>
    <d v="2026-04-19T00:00:00"/>
    <d v="2026-04-28T12:00:00"/>
    <x v="0"/>
    <s v="56+"/>
    <s v="Female"/>
    <x v="1"/>
    <s v="Injury"/>
    <x v="0"/>
    <n v="9.5"/>
    <s v="Yes"/>
    <n v="90"/>
    <x v="90"/>
    <x v="1"/>
    <n v="10.199999999999999"/>
    <n v="2.2000000000000002"/>
    <n v="15074.59"/>
    <s v="Labor"/>
    <n v="9448.59"/>
    <n v="2.9"/>
    <x v="12"/>
    <x v="0"/>
    <x v="6"/>
    <n v="9448.59"/>
    <n v="5626"/>
    <n v="0.627"/>
    <n v="1"/>
  </r>
  <r>
    <x v="4109"/>
    <d v="2025-10-26T00:00:00"/>
    <d v="2025-10-27T04:48:00"/>
    <x v="1"/>
    <s v="36-55"/>
    <s v="Female"/>
    <x v="1"/>
    <s v="Injury"/>
    <x v="0"/>
    <n v="1.2"/>
    <s v="Yes"/>
    <n v="114"/>
    <x v="299"/>
    <x v="1"/>
    <n v="13.1"/>
    <n v="1.1000000000000001"/>
    <n v="2078.86"/>
    <s v="Equipment"/>
    <n v="1118.3599999999999"/>
    <n v="3.5"/>
    <x v="8"/>
    <x v="1"/>
    <x v="4"/>
    <n v="1118.3599999999999"/>
    <n v="960.5"/>
    <n v="0.53800000000000003"/>
    <n v="1"/>
  </r>
  <r>
    <x v="4110"/>
    <d v="2025-04-07T00:00:00"/>
    <d v="2025-04-10T00:00:00"/>
    <x v="2"/>
    <s v="18-35"/>
    <s v="Female"/>
    <x v="1"/>
    <s v="Cardiac"/>
    <x v="1"/>
    <n v="3"/>
    <s v="Yes"/>
    <n v="33"/>
    <x v="187"/>
    <x v="1"/>
    <n v="12"/>
    <n v="0"/>
    <n v="4754.41"/>
    <s v="Labor"/>
    <n v="2563.58"/>
    <n v="4.5999999999999996"/>
    <x v="10"/>
    <x v="1"/>
    <x v="4"/>
    <n v="2563.58"/>
    <n v="2190.83"/>
    <n v="0.53900000000000003"/>
    <n v="1"/>
  </r>
  <r>
    <x v="4111"/>
    <d v="2026-10-16T00:00:00"/>
    <d v="2026-10-17T07:12:00"/>
    <x v="1"/>
    <s v="36-55"/>
    <s v="Male"/>
    <x v="1"/>
    <s v="Cardiac"/>
    <x v="1"/>
    <n v="1.3"/>
    <s v="Yes"/>
    <n v="75"/>
    <x v="653"/>
    <x v="1"/>
    <n v="12.3"/>
    <n v="0.3"/>
    <n v="2091.67"/>
    <s v="Supplies"/>
    <n v="1125.21"/>
    <n v="3.8"/>
    <x v="0"/>
    <x v="0"/>
    <x v="5"/>
    <n v="1125.21"/>
    <n v="966.46"/>
    <n v="0.53800000000000003"/>
    <n v="1"/>
  </r>
  <r>
    <x v="4112"/>
    <d v="2025-12-18T00:00:00"/>
    <d v="2025-12-20T02:24:00"/>
    <x v="1"/>
    <s v="56+"/>
    <s v="Female"/>
    <x v="0"/>
    <s v="Cardiac"/>
    <x v="0"/>
    <n v="2.1"/>
    <s v="Yes"/>
    <n v="92"/>
    <x v="197"/>
    <x v="2"/>
    <n v="9.4"/>
    <n v="1.4"/>
    <n v="1824.29"/>
    <s v="Labor"/>
    <n v="1147.25"/>
    <n v="3.3"/>
    <x v="7"/>
    <x v="1"/>
    <x v="3"/>
    <n v="1147.25"/>
    <n v="677.04"/>
    <n v="0.629"/>
    <n v="1"/>
  </r>
  <r>
    <x v="4113"/>
    <d v="2025-04-13T00:00:00"/>
    <d v="2025-04-20T16:48:00"/>
    <x v="0"/>
    <s v="56+"/>
    <s v="Female"/>
    <x v="2"/>
    <s v="Neurological"/>
    <x v="0"/>
    <n v="7.7"/>
    <s v="Yes"/>
    <n v="100"/>
    <x v="668"/>
    <x v="2"/>
    <n v="10"/>
    <n v="2"/>
    <n v="15881.38"/>
    <s v="Supplies"/>
    <n v="10403.120000000001"/>
    <n v="3.2"/>
    <x v="10"/>
    <x v="1"/>
    <x v="6"/>
    <n v="10403.120000000001"/>
    <n v="5478.26"/>
    <n v="0.65500000000000003"/>
    <n v="1"/>
  </r>
  <r>
    <x v="4114"/>
    <d v="2026-09-16T00:00:00"/>
    <d v="2026-09-20T07:12:00"/>
    <x v="2"/>
    <s v="56+"/>
    <s v="Female"/>
    <x v="0"/>
    <s v="Digestive"/>
    <x v="0"/>
    <n v="4.3"/>
    <s v="Yes"/>
    <n v="61"/>
    <x v="193"/>
    <x v="0"/>
    <n v="9"/>
    <n v="1"/>
    <n v="5717.37"/>
    <s v="Labor"/>
    <n v="3114.19"/>
    <n v="3.5"/>
    <x v="19"/>
    <x v="0"/>
    <x v="1"/>
    <n v="3114.19"/>
    <n v="2603.1799999999998"/>
    <n v="0.54500000000000004"/>
    <n v="1"/>
  </r>
  <r>
    <x v="4115"/>
    <d v="2026-04-05T00:00:00"/>
    <d v="2026-04-07T04:48:00"/>
    <x v="5"/>
    <s v="36-55"/>
    <s v="Male"/>
    <x v="0"/>
    <s v="General"/>
    <x v="1"/>
    <n v="2.2000000000000002"/>
    <s v="Yes"/>
    <n v="16"/>
    <x v="35"/>
    <x v="0"/>
    <n v="12.5"/>
    <n v="0.5"/>
    <n v="20658.07"/>
    <s v="Equipment"/>
    <n v="13987.09"/>
    <n v="4.2"/>
    <x v="12"/>
    <x v="0"/>
    <x v="6"/>
    <n v="13987.09"/>
    <n v="6670.98"/>
    <n v="0.67700000000000005"/>
    <n v="1"/>
  </r>
  <r>
    <x v="4116"/>
    <d v="2025-02-10T00:00:00"/>
    <d v="2025-02-10T12:00:00"/>
    <x v="2"/>
    <s v="56+"/>
    <s v="Male"/>
    <x v="2"/>
    <s v="Respiratory"/>
    <x v="2"/>
    <n v="0.5"/>
    <s v="No"/>
    <n v="57"/>
    <x v="60"/>
    <x v="1"/>
    <n v="11.2"/>
    <n v="1.2"/>
    <n v="2493.71"/>
    <s v="Labor"/>
    <n v="1299.6199999999999"/>
    <n v="3.7"/>
    <x v="13"/>
    <x v="1"/>
    <x v="4"/>
    <n v="1299.6199999999999"/>
    <n v="1194.0899999999999"/>
    <n v="0.52100000000000002"/>
    <n v="0"/>
  </r>
  <r>
    <x v="4117"/>
    <d v="2026-10-08T00:00:00"/>
    <d v="2026-10-09T00:00:00"/>
    <x v="2"/>
    <s v="36-55"/>
    <s v="Male"/>
    <x v="2"/>
    <s v="Neurological"/>
    <x v="1"/>
    <n v="1"/>
    <s v="Yes"/>
    <n v="26"/>
    <x v="111"/>
    <x v="1"/>
    <n v="9.3000000000000007"/>
    <n v="1.3"/>
    <n v="4395.6099999999997"/>
    <s v="Labor"/>
    <n v="2489.69"/>
    <n v="3.6"/>
    <x v="0"/>
    <x v="0"/>
    <x v="3"/>
    <n v="2489.69"/>
    <n v="1905.92"/>
    <n v="0.56599999999999995"/>
    <n v="1"/>
  </r>
  <r>
    <x v="4118"/>
    <d v="2026-08-12T00:00:00"/>
    <d v="2026-08-12T09:36:00"/>
    <x v="6"/>
    <s v="36-55"/>
    <s v="Male"/>
    <x v="0"/>
    <s v="Neurological"/>
    <x v="1"/>
    <n v="0.4"/>
    <s v="Yes"/>
    <n v="38"/>
    <x v="572"/>
    <x v="0"/>
    <n v="12.5"/>
    <n v="0.5"/>
    <n v="2897"/>
    <s v="Labor"/>
    <n v="1672.66"/>
    <n v="3.8"/>
    <x v="21"/>
    <x v="0"/>
    <x v="2"/>
    <n v="1672.66"/>
    <n v="1224.3399999999999"/>
    <n v="0.57699999999999996"/>
    <n v="1"/>
  </r>
  <r>
    <x v="4119"/>
    <d v="2026-11-28T00:00:00"/>
    <d v="2026-11-29T16:48:00"/>
    <x v="1"/>
    <s v="56+"/>
    <s v="Female"/>
    <x v="0"/>
    <s v="Respiratory"/>
    <x v="0"/>
    <n v="1.7"/>
    <s v="Yes"/>
    <n v="81"/>
    <x v="555"/>
    <x v="1"/>
    <n v="8"/>
    <n v="0"/>
    <n v="2437.5300000000002"/>
    <s v="Labor"/>
    <n v="1285.22"/>
    <n v="4.4000000000000004"/>
    <x v="18"/>
    <x v="0"/>
    <x v="5"/>
    <n v="1285.22"/>
    <n v="1152.31"/>
    <n v="0.52700000000000002"/>
    <n v="1"/>
  </r>
  <r>
    <x v="4120"/>
    <d v="2025-01-22T00:00:00"/>
    <d v="2025-01-22T14:24:00"/>
    <x v="1"/>
    <s v="36-55"/>
    <s v="Female"/>
    <x v="0"/>
    <s v="Digestive"/>
    <x v="1"/>
    <n v="0.6"/>
    <s v="No"/>
    <n v="87"/>
    <x v="646"/>
    <x v="0"/>
    <n v="10"/>
    <n v="0"/>
    <n v="2096.1"/>
    <s v="Labor"/>
    <n v="1490.83"/>
    <n v="4.0999999999999996"/>
    <x v="22"/>
    <x v="1"/>
    <x v="1"/>
    <n v="1490.83"/>
    <n v="605.27"/>
    <n v="0.71099999999999997"/>
    <n v="0"/>
  </r>
  <r>
    <x v="4121"/>
    <d v="2026-06-08T00:00:00"/>
    <d v="2026-06-13T16:48:00"/>
    <x v="0"/>
    <s v="0-17"/>
    <s v="Male"/>
    <x v="1"/>
    <s v="Infection"/>
    <x v="0"/>
    <n v="5.7"/>
    <s v="Yes"/>
    <n v="95"/>
    <x v="680"/>
    <x v="1"/>
    <n v="8.6"/>
    <n v="0.6"/>
    <n v="13834.56"/>
    <s v="Labor"/>
    <n v="9233.56"/>
    <n v="3"/>
    <x v="17"/>
    <x v="0"/>
    <x v="0"/>
    <n v="9233.56"/>
    <n v="4601"/>
    <n v="0.66700000000000004"/>
    <n v="1"/>
  </r>
  <r>
    <x v="4122"/>
    <d v="2025-12-24T00:00:00"/>
    <d v="2025-12-26T19:12:00"/>
    <x v="2"/>
    <s v="18-35"/>
    <s v="Male"/>
    <x v="2"/>
    <s v="Infection"/>
    <x v="0"/>
    <n v="2.8"/>
    <s v="Yes"/>
    <n v="42"/>
    <x v="292"/>
    <x v="1"/>
    <n v="9.8000000000000007"/>
    <n v="1.8"/>
    <n v="5747.83"/>
    <s v="Labor"/>
    <n v="3380.12"/>
    <n v="3.9"/>
    <x v="7"/>
    <x v="1"/>
    <x v="2"/>
    <n v="3380.12"/>
    <n v="2367.71"/>
    <n v="0.58799999999999997"/>
    <n v="1"/>
  </r>
  <r>
    <x v="4123"/>
    <d v="2026-08-31T00:00:00"/>
    <d v="2026-09-01T02:24:00"/>
    <x v="6"/>
    <s v="36-55"/>
    <s v="Male"/>
    <x v="0"/>
    <s v="Infection"/>
    <x v="0"/>
    <n v="1.1000000000000001"/>
    <s v="No"/>
    <n v="34"/>
    <x v="148"/>
    <x v="1"/>
    <n v="15.2"/>
    <n v="3.2"/>
    <n v="4068.33"/>
    <s v="Supplies"/>
    <n v="2339.71"/>
    <n v="3.5"/>
    <x v="21"/>
    <x v="0"/>
    <x v="4"/>
    <n v="2339.71"/>
    <n v="1728.62"/>
    <n v="0.57499999999999996"/>
    <n v="0"/>
  </r>
  <r>
    <x v="4124"/>
    <d v="2026-03-11T00:00:00"/>
    <d v="2026-03-12T07:12:00"/>
    <x v="2"/>
    <s v="18-35"/>
    <s v="Male"/>
    <x v="1"/>
    <s v="General"/>
    <x v="0"/>
    <n v="1.3"/>
    <s v="No"/>
    <n v="70"/>
    <x v="702"/>
    <x v="0"/>
    <n v="13"/>
    <n v="1"/>
    <n v="5098.07"/>
    <s v="Equipment"/>
    <n v="2582.25"/>
    <n v="4"/>
    <x v="15"/>
    <x v="0"/>
    <x v="1"/>
    <n v="2582.25"/>
    <n v="2515.8200000000002"/>
    <n v="0.50700000000000001"/>
    <n v="0"/>
  </r>
  <r>
    <x v="4125"/>
    <d v="2026-02-13T00:00:00"/>
    <d v="2026-02-14T21:36:00"/>
    <x v="3"/>
    <s v="18-35"/>
    <s v="Female"/>
    <x v="0"/>
    <s v="Cardiac"/>
    <x v="0"/>
    <n v="1.9"/>
    <s v="Yes"/>
    <n v="110"/>
    <x v="584"/>
    <x v="1"/>
    <n v="11.4"/>
    <n v="1.4"/>
    <n v="6403.28"/>
    <s v="Labor"/>
    <n v="3381.31"/>
    <n v="3.1"/>
    <x v="5"/>
    <x v="0"/>
    <x v="3"/>
    <n v="3381.31"/>
    <n v="3021.97"/>
    <n v="0.52800000000000002"/>
    <n v="1"/>
  </r>
  <r>
    <x v="4126"/>
    <d v="2026-05-27T00:00:00"/>
    <d v="2026-05-27T07:12:00"/>
    <x v="1"/>
    <s v="18-35"/>
    <s v="Female"/>
    <x v="1"/>
    <s v="Cardiac"/>
    <x v="1"/>
    <n v="0.3"/>
    <s v="No"/>
    <n v="91"/>
    <x v="14"/>
    <x v="1"/>
    <n v="12"/>
    <n v="0"/>
    <n v="1821.49"/>
    <s v="Supplies"/>
    <n v="1201.04"/>
    <n v="4"/>
    <x v="11"/>
    <x v="0"/>
    <x v="1"/>
    <n v="1201.04"/>
    <n v="620.45000000000005"/>
    <n v="0.65900000000000003"/>
    <n v="0"/>
  </r>
  <r>
    <x v="4127"/>
    <d v="2026-05-20T00:00:00"/>
    <d v="2026-05-23T02:24:00"/>
    <x v="1"/>
    <s v="0-17"/>
    <s v="Male"/>
    <x v="0"/>
    <s v="Injury"/>
    <x v="0"/>
    <n v="3.1"/>
    <s v="Yes"/>
    <n v="96"/>
    <x v="325"/>
    <x v="1"/>
    <n v="14.9"/>
    <n v="2.9"/>
    <n v="2344.0300000000002"/>
    <s v="Labor"/>
    <n v="1589.5"/>
    <n v="3"/>
    <x v="11"/>
    <x v="0"/>
    <x v="1"/>
    <n v="1589.5"/>
    <n v="754.53"/>
    <n v="0.67800000000000005"/>
    <n v="1"/>
  </r>
  <r>
    <x v="4128"/>
    <d v="2025-02-16T00:00:00"/>
    <d v="2025-02-19T21:36:00"/>
    <x v="4"/>
    <s v="56+"/>
    <s v="Male"/>
    <x v="3"/>
    <s v="General"/>
    <x v="1"/>
    <n v="3.9"/>
    <s v="Yes"/>
    <n v="45"/>
    <x v="449"/>
    <x v="1"/>
    <n v="9.4"/>
    <n v="1.4"/>
    <n v="8106.58"/>
    <s v="Labor"/>
    <n v="4272.79"/>
    <n v="3.5"/>
    <x v="13"/>
    <x v="1"/>
    <x v="4"/>
    <n v="4272.79"/>
    <n v="3833.79"/>
    <n v="0.52700000000000002"/>
    <n v="1"/>
  </r>
  <r>
    <x v="4129"/>
    <d v="2026-12-21T00:00:00"/>
    <d v="2026-12-23T19:12:00"/>
    <x v="2"/>
    <s v="18-35"/>
    <s v="Female"/>
    <x v="0"/>
    <s v="General"/>
    <x v="1"/>
    <n v="2.8"/>
    <s v="No"/>
    <n v="18"/>
    <x v="36"/>
    <x v="1"/>
    <n v="10"/>
    <n v="0"/>
    <n v="4522.1099999999997"/>
    <s v="Labor"/>
    <n v="2795.67"/>
    <n v="4.9000000000000004"/>
    <x v="2"/>
    <x v="0"/>
    <x v="0"/>
    <n v="2795.67"/>
    <n v="1726.44"/>
    <n v="0.61799999999999999"/>
    <n v="0"/>
  </r>
  <r>
    <x v="4130"/>
    <d v="2025-01-10T00:00:00"/>
    <d v="2025-01-14T04:48:00"/>
    <x v="4"/>
    <s v="0-17"/>
    <s v="Male"/>
    <x v="1"/>
    <s v="Injury"/>
    <x v="0"/>
    <n v="4.2"/>
    <s v="Yes"/>
    <n v="98"/>
    <x v="415"/>
    <x v="1"/>
    <n v="11.3"/>
    <n v="3.3"/>
    <n v="20111.82"/>
    <s v="Supplies"/>
    <n v="14941.04"/>
    <n v="2.2999999999999998"/>
    <x v="22"/>
    <x v="1"/>
    <x v="5"/>
    <n v="14941.04"/>
    <n v="5170.78"/>
    <n v="0.74299999999999999"/>
    <n v="1"/>
  </r>
  <r>
    <x v="4131"/>
    <d v="2026-11-06T00:00:00"/>
    <d v="2026-11-07T16:48:00"/>
    <x v="1"/>
    <s v="36-55"/>
    <s v="Female"/>
    <x v="2"/>
    <s v="Neurological"/>
    <x v="0"/>
    <n v="1.7"/>
    <s v="No"/>
    <n v="117"/>
    <x v="682"/>
    <x v="0"/>
    <n v="9.1"/>
    <n v="1.1000000000000001"/>
    <n v="2007.16"/>
    <s v="Equipment"/>
    <n v="1123"/>
    <n v="2.8"/>
    <x v="18"/>
    <x v="0"/>
    <x v="5"/>
    <n v="1123"/>
    <n v="884.16"/>
    <n v="0.55900000000000005"/>
    <n v="0"/>
  </r>
  <r>
    <x v="4132"/>
    <d v="2026-09-30T00:00:00"/>
    <d v="2026-10-03T00:00:00"/>
    <x v="5"/>
    <s v="56+"/>
    <s v="Female"/>
    <x v="0"/>
    <s v="Injury"/>
    <x v="1"/>
    <n v="3"/>
    <s v="Yes"/>
    <n v="14"/>
    <x v="104"/>
    <x v="2"/>
    <n v="8"/>
    <n v="0"/>
    <n v="20462.89"/>
    <s v="Supplies"/>
    <n v="16598.689999999999"/>
    <n v="4.8"/>
    <x v="19"/>
    <x v="0"/>
    <x v="1"/>
    <n v="16598.689999999999"/>
    <n v="3864.2"/>
    <n v="0.81100000000000005"/>
    <n v="1"/>
  </r>
  <r>
    <x v="4133"/>
    <d v="2025-03-22T00:00:00"/>
    <d v="2025-03-24T04:48:00"/>
    <x v="1"/>
    <s v="0-17"/>
    <s v="Female"/>
    <x v="0"/>
    <s v="Cardiac"/>
    <x v="1"/>
    <n v="2.2000000000000002"/>
    <s v="Yes"/>
    <n v="71"/>
    <x v="468"/>
    <x v="0"/>
    <n v="13.3"/>
    <n v="1.3"/>
    <n v="1411.8"/>
    <s v="Labor"/>
    <n v="883.84"/>
    <n v="4"/>
    <x v="23"/>
    <x v="1"/>
    <x v="5"/>
    <n v="883.84"/>
    <n v="527.96"/>
    <n v="0.626"/>
    <n v="1"/>
  </r>
  <r>
    <x v="4134"/>
    <d v="2026-04-21T00:00:00"/>
    <d v="2026-04-21T19:12:00"/>
    <x v="1"/>
    <s v="18-35"/>
    <s v="Male"/>
    <x v="0"/>
    <s v="Neurological"/>
    <x v="0"/>
    <n v="0.8"/>
    <s v="No"/>
    <n v="101"/>
    <x v="599"/>
    <x v="2"/>
    <n v="9.3000000000000007"/>
    <n v="1.3"/>
    <n v="1459"/>
    <s v="Labor"/>
    <n v="885.69"/>
    <n v="3.8"/>
    <x v="12"/>
    <x v="0"/>
    <x v="0"/>
    <n v="885.69"/>
    <n v="573.30999999999995"/>
    <n v="0.60699999999999998"/>
    <n v="0"/>
  </r>
  <r>
    <x v="4135"/>
    <d v="2025-08-12T00:00:00"/>
    <d v="2025-08-16T09:36:00"/>
    <x v="5"/>
    <s v="56+"/>
    <s v="Male"/>
    <x v="1"/>
    <s v="Injury"/>
    <x v="1"/>
    <n v="4.4000000000000004"/>
    <s v="Yes"/>
    <n v="58"/>
    <x v="252"/>
    <x v="2"/>
    <n v="11.1"/>
    <n v="1.1000000000000001"/>
    <n v="24589.87"/>
    <s v="Labor"/>
    <n v="17343.740000000002"/>
    <n v="3.6"/>
    <x v="14"/>
    <x v="1"/>
    <x v="1"/>
    <n v="17343.740000000002"/>
    <n v="7246.13"/>
    <n v="0.70499999999999996"/>
    <n v="1"/>
  </r>
  <r>
    <x v="4136"/>
    <d v="2025-12-26T00:00:00"/>
    <d v="2026-01-02T19:12:00"/>
    <x v="7"/>
    <s v="18-35"/>
    <s v="Female"/>
    <x v="0"/>
    <s v="Injury"/>
    <x v="1"/>
    <n v="7.8"/>
    <s v="Yes"/>
    <n v="46"/>
    <x v="400"/>
    <x v="1"/>
    <n v="10.3"/>
    <n v="2.2999999999999998"/>
    <n v="14339.93"/>
    <s v="Equipment"/>
    <n v="8970.01"/>
    <n v="3.5"/>
    <x v="7"/>
    <x v="1"/>
    <x v="3"/>
    <n v="8970.01"/>
    <n v="5369.92"/>
    <n v="0.626"/>
    <n v="1"/>
  </r>
  <r>
    <x v="4137"/>
    <d v="2026-02-01T00:00:00"/>
    <d v="2026-02-02T09:36:00"/>
    <x v="2"/>
    <s v="56+"/>
    <s v="Male"/>
    <x v="1"/>
    <s v="General"/>
    <x v="2"/>
    <n v="1.4"/>
    <s v="No"/>
    <n v="22"/>
    <x v="475"/>
    <x v="1"/>
    <n v="10.8"/>
    <n v="2.8"/>
    <n v="3856.53"/>
    <s v="Supplies"/>
    <n v="2171.8200000000002"/>
    <n v="3.7"/>
    <x v="5"/>
    <x v="0"/>
    <x v="6"/>
    <n v="2171.8200000000002"/>
    <n v="1684.71"/>
    <n v="0.56299999999999994"/>
    <n v="0"/>
  </r>
  <r>
    <x v="4138"/>
    <d v="2025-09-15T00:00:00"/>
    <d v="2025-09-16T09:36:00"/>
    <x v="1"/>
    <s v="18-35"/>
    <s v="Male"/>
    <x v="2"/>
    <s v="Infection"/>
    <x v="1"/>
    <n v="1.4"/>
    <s v="Yes"/>
    <n v="54"/>
    <x v="234"/>
    <x v="2"/>
    <n v="9.1999999999999993"/>
    <n v="1.2"/>
    <n v="2519.06"/>
    <s v="Supplies"/>
    <n v="1505.86"/>
    <n v="3.4"/>
    <x v="3"/>
    <x v="1"/>
    <x v="4"/>
    <n v="1505.86"/>
    <n v="1013.2"/>
    <n v="0.59799999999999998"/>
    <n v="1"/>
  </r>
  <r>
    <x v="4139"/>
    <d v="2025-11-25T00:00:00"/>
    <d v="2025-11-28T14:24:00"/>
    <x v="0"/>
    <s v="18-35"/>
    <s v="Female"/>
    <x v="0"/>
    <s v="Cardiac"/>
    <x v="0"/>
    <n v="3.6"/>
    <s v="Yes"/>
    <n v="64"/>
    <x v="168"/>
    <x v="1"/>
    <n v="11.2"/>
    <n v="1.2"/>
    <n v="9514.2199999999993"/>
    <s v="Supplies"/>
    <n v="6138.27"/>
    <n v="4.0999999999999996"/>
    <x v="6"/>
    <x v="1"/>
    <x v="1"/>
    <n v="6138.27"/>
    <n v="3375.95"/>
    <n v="0.64500000000000002"/>
    <n v="1"/>
  </r>
  <r>
    <x v="4140"/>
    <d v="2025-07-11T00:00:00"/>
    <d v="2025-07-14T09:36:00"/>
    <x v="5"/>
    <s v="18-35"/>
    <s v="Female"/>
    <x v="0"/>
    <s v="Neurological"/>
    <x v="0"/>
    <n v="3.4"/>
    <s v="Yes"/>
    <n v="73"/>
    <x v="476"/>
    <x v="1"/>
    <n v="10.3"/>
    <n v="0.3"/>
    <n v="17277.009999999998"/>
    <s v="Supplies"/>
    <n v="11989.26"/>
    <n v="4.4000000000000004"/>
    <x v="20"/>
    <x v="1"/>
    <x v="5"/>
    <n v="11989.26"/>
    <n v="5287.75"/>
    <n v="0.69399999999999995"/>
    <n v="1"/>
  </r>
  <r>
    <x v="4141"/>
    <d v="2025-09-26T00:00:00"/>
    <d v="2025-09-30T19:12:00"/>
    <x v="7"/>
    <s v="0-17"/>
    <s v="Male"/>
    <x v="3"/>
    <s v="Respiratory"/>
    <x v="0"/>
    <n v="4.8"/>
    <s v="No"/>
    <n v="79"/>
    <x v="463"/>
    <x v="1"/>
    <n v="10"/>
    <n v="0"/>
    <n v="12648.78"/>
    <s v="Supplies"/>
    <n v="6364.59"/>
    <n v="4.2"/>
    <x v="3"/>
    <x v="1"/>
    <x v="3"/>
    <n v="6364.59"/>
    <n v="6284.19"/>
    <n v="0.503"/>
    <n v="0"/>
  </r>
  <r>
    <x v="4142"/>
    <d v="2025-11-20T00:00:00"/>
    <d v="2025-11-21T00:00:00"/>
    <x v="2"/>
    <s v="56+"/>
    <s v="Male"/>
    <x v="0"/>
    <s v="Digestive"/>
    <x v="0"/>
    <n v="1"/>
    <s v="No"/>
    <n v="59"/>
    <x v="133"/>
    <x v="1"/>
    <n v="12.3"/>
    <n v="2.2999999999999998"/>
    <n v="3935.43"/>
    <s v="Supplies"/>
    <n v="2275.86"/>
    <n v="3"/>
    <x v="6"/>
    <x v="1"/>
    <x v="2"/>
    <n v="2275.86"/>
    <n v="1659.57"/>
    <n v="0.57799999999999996"/>
    <n v="0"/>
  </r>
  <r>
    <x v="4143"/>
    <d v="2026-02-05T00:00:00"/>
    <d v="2026-02-05T14:24:00"/>
    <x v="1"/>
    <s v="56+"/>
    <s v="Female"/>
    <x v="0"/>
    <s v="Injury"/>
    <x v="1"/>
    <n v="0.6"/>
    <s v="No"/>
    <n v="22"/>
    <x v="590"/>
    <x v="1"/>
    <n v="10.6"/>
    <n v="0.6"/>
    <n v="1614.16"/>
    <s v="Supplies"/>
    <n v="837.63"/>
    <n v="3.9"/>
    <x v="5"/>
    <x v="0"/>
    <x v="3"/>
    <n v="837.63"/>
    <n v="776.53"/>
    <n v="0.51900000000000002"/>
    <n v="0"/>
  </r>
  <r>
    <x v="4144"/>
    <d v="2025-09-30T00:00:00"/>
    <d v="2025-10-02T21:36:00"/>
    <x v="2"/>
    <s v="56+"/>
    <s v="Male"/>
    <x v="1"/>
    <s v="Cardiac"/>
    <x v="2"/>
    <n v="2.9"/>
    <s v="No"/>
    <n v="25"/>
    <x v="192"/>
    <x v="1"/>
    <n v="8.1999999999999993"/>
    <n v="0.2"/>
    <n v="5366.67"/>
    <s v="Labor"/>
    <n v="2805.41"/>
    <n v="4.4000000000000004"/>
    <x v="3"/>
    <x v="1"/>
    <x v="0"/>
    <n v="2805.41"/>
    <n v="2561.2600000000002"/>
    <n v="0.52300000000000002"/>
    <n v="0"/>
  </r>
  <r>
    <x v="4145"/>
    <d v="2025-03-08T00:00:00"/>
    <d v="2025-03-13T04:48:00"/>
    <x v="6"/>
    <s v="56+"/>
    <s v="Male"/>
    <x v="0"/>
    <s v="Neurological"/>
    <x v="2"/>
    <n v="5.2"/>
    <s v="No"/>
    <n v="41"/>
    <x v="172"/>
    <x v="1"/>
    <n v="9"/>
    <n v="1"/>
    <n v="4173.8599999999997"/>
    <s v="Equipment"/>
    <n v="2206.3000000000002"/>
    <n v="3.9"/>
    <x v="23"/>
    <x v="1"/>
    <x v="5"/>
    <n v="2206.3000000000002"/>
    <n v="1967.56"/>
    <n v="0.52900000000000003"/>
    <n v="0"/>
  </r>
  <r>
    <x v="4146"/>
    <d v="2026-05-29T00:00:00"/>
    <d v="2026-05-31T16:48:00"/>
    <x v="1"/>
    <s v="56+"/>
    <s v="Female"/>
    <x v="2"/>
    <s v="Digestive"/>
    <x v="0"/>
    <n v="2.7"/>
    <s v="Yes"/>
    <n v="106"/>
    <x v="491"/>
    <x v="1"/>
    <n v="9.1"/>
    <n v="1.1000000000000001"/>
    <n v="1685.91"/>
    <s v="Supplies"/>
    <n v="1061.47"/>
    <n v="2.8"/>
    <x v="11"/>
    <x v="0"/>
    <x v="5"/>
    <n v="1061.47"/>
    <n v="624.44000000000005"/>
    <n v="0.63"/>
    <n v="1"/>
  </r>
  <r>
    <x v="4147"/>
    <d v="2025-02-03T00:00:00"/>
    <d v="2025-02-07T09:36:00"/>
    <x v="7"/>
    <s v="36-55"/>
    <s v="Male"/>
    <x v="0"/>
    <s v="General"/>
    <x v="0"/>
    <n v="4.4000000000000004"/>
    <s v="Yes"/>
    <n v="76"/>
    <x v="195"/>
    <x v="2"/>
    <n v="10.3"/>
    <n v="2.2999999999999998"/>
    <n v="13189.56"/>
    <s v="Labor"/>
    <n v="7298.21"/>
    <n v="3.7"/>
    <x v="13"/>
    <x v="1"/>
    <x v="4"/>
    <n v="7298.21"/>
    <n v="5891.35"/>
    <n v="0.55300000000000005"/>
    <n v="1"/>
  </r>
  <r>
    <x v="4148"/>
    <d v="2025-04-29T00:00:00"/>
    <d v="2025-04-29T19:12:00"/>
    <x v="1"/>
    <s v="56+"/>
    <s v="Male"/>
    <x v="3"/>
    <s v="Cardiac"/>
    <x v="1"/>
    <n v="0.8"/>
    <s v="No"/>
    <n v="51"/>
    <x v="218"/>
    <x v="1"/>
    <n v="8.6999999999999993"/>
    <n v="0.7"/>
    <n v="2255.73"/>
    <s v="Equipment"/>
    <n v="1188.22"/>
    <n v="4.7"/>
    <x v="10"/>
    <x v="1"/>
    <x v="1"/>
    <n v="1188.22"/>
    <n v="1067.51"/>
    <n v="0.52700000000000002"/>
    <n v="0"/>
  </r>
  <r>
    <x v="4149"/>
    <d v="2026-06-20T00:00:00"/>
    <d v="2026-06-20T19:12:00"/>
    <x v="5"/>
    <s v="18-35"/>
    <s v="Male"/>
    <x v="2"/>
    <s v="Cardiac"/>
    <x v="0"/>
    <n v="0.8"/>
    <s v="Yes"/>
    <n v="53"/>
    <x v="204"/>
    <x v="2"/>
    <n v="8.4"/>
    <n v="0.4"/>
    <n v="16478.099999999999"/>
    <s v="Supplies"/>
    <n v="12563.01"/>
    <n v="4.2"/>
    <x v="17"/>
    <x v="0"/>
    <x v="5"/>
    <n v="12563.01"/>
    <n v="3915.09"/>
    <n v="0.76200000000000001"/>
    <n v="1"/>
  </r>
  <r>
    <x v="4150"/>
    <d v="2025-10-02T00:00:00"/>
    <d v="2025-10-05T12:00:00"/>
    <x v="6"/>
    <s v="18-35"/>
    <s v="Female"/>
    <x v="3"/>
    <s v="Neurological"/>
    <x v="0"/>
    <n v="3.5"/>
    <s v="Yes"/>
    <n v="42"/>
    <x v="123"/>
    <x v="0"/>
    <n v="8.9"/>
    <n v="0.9"/>
    <n v="4422.1000000000004"/>
    <s v="Labor"/>
    <n v="2317.4499999999998"/>
    <n v="4.2"/>
    <x v="8"/>
    <x v="1"/>
    <x v="3"/>
    <n v="2317.4499999999998"/>
    <n v="2104.65"/>
    <n v="0.52400000000000002"/>
    <n v="1"/>
  </r>
  <r>
    <x v="4151"/>
    <d v="2026-07-29T00:00:00"/>
    <d v="2026-08-04T14:24:00"/>
    <x v="7"/>
    <s v="36-55"/>
    <s v="Female"/>
    <x v="0"/>
    <s v="Infection"/>
    <x v="1"/>
    <n v="6.6"/>
    <s v="Yes"/>
    <n v="45"/>
    <x v="434"/>
    <x v="2"/>
    <n v="11.2"/>
    <n v="1.2"/>
    <n v="13482.86"/>
    <s v="Supplies"/>
    <n v="7447.5"/>
    <n v="3.5"/>
    <x v="1"/>
    <x v="0"/>
    <x v="2"/>
    <n v="7447.5"/>
    <n v="6035.36"/>
    <n v="0.55200000000000005"/>
    <n v="1"/>
  </r>
  <r>
    <x v="4152"/>
    <d v="2026-08-11T00:00:00"/>
    <d v="2026-08-15T14:24:00"/>
    <x v="3"/>
    <s v="56+"/>
    <s v="Female"/>
    <x v="0"/>
    <s v="Digestive"/>
    <x v="1"/>
    <n v="4.5999999999999996"/>
    <s v="Yes"/>
    <n v="36"/>
    <x v="190"/>
    <x v="2"/>
    <n v="12.2"/>
    <n v="0.2"/>
    <n v="7546.06"/>
    <s v="Labor"/>
    <n v="4893.8500000000004"/>
    <n v="4.8"/>
    <x v="21"/>
    <x v="0"/>
    <x v="1"/>
    <n v="4893.8500000000004"/>
    <n v="2652.21"/>
    <n v="0.64900000000000002"/>
    <n v="1"/>
  </r>
  <r>
    <x v="4153"/>
    <d v="2026-10-15T00:00:00"/>
    <d v="2026-10-17T16:48:00"/>
    <x v="7"/>
    <s v="36-55"/>
    <s v="Female"/>
    <x v="3"/>
    <s v="Infection"/>
    <x v="2"/>
    <n v="2.7"/>
    <s v="Yes"/>
    <n v="64"/>
    <x v="715"/>
    <x v="1"/>
    <n v="10.1"/>
    <n v="0.1"/>
    <n v="12318.92"/>
    <s v="Labor"/>
    <n v="7542.04"/>
    <n v="4.5"/>
    <x v="0"/>
    <x v="0"/>
    <x v="3"/>
    <n v="7542.04"/>
    <n v="4776.88"/>
    <n v="0.61199999999999999"/>
    <n v="1"/>
  </r>
  <r>
    <x v="4154"/>
    <d v="2026-12-18T00:00:00"/>
    <d v="2026-12-22T16:48:00"/>
    <x v="2"/>
    <s v="56+"/>
    <s v="Female"/>
    <x v="0"/>
    <s v="Injury"/>
    <x v="0"/>
    <n v="4.7"/>
    <s v="Yes"/>
    <n v="71"/>
    <x v="332"/>
    <x v="0"/>
    <n v="10.8"/>
    <n v="2.8"/>
    <n v="6090.68"/>
    <s v="Labor"/>
    <n v="3617.38"/>
    <n v="2.7"/>
    <x v="2"/>
    <x v="0"/>
    <x v="5"/>
    <n v="3617.38"/>
    <n v="2473.3000000000002"/>
    <n v="0.59399999999999997"/>
    <n v="1"/>
  </r>
  <r>
    <x v="4155"/>
    <d v="2025-05-02T00:00:00"/>
    <d v="2025-05-07T14:24:00"/>
    <x v="5"/>
    <s v="36-55"/>
    <s v="Female"/>
    <x v="2"/>
    <s v="Infection"/>
    <x v="1"/>
    <n v="5.6"/>
    <s v="Yes"/>
    <n v="22"/>
    <x v="439"/>
    <x v="2"/>
    <n v="12.8"/>
    <n v="0.8"/>
    <n v="25443.19"/>
    <s v="Labor"/>
    <n v="17977.34"/>
    <n v="4.0999999999999996"/>
    <x v="16"/>
    <x v="1"/>
    <x v="5"/>
    <n v="17977.34"/>
    <n v="7465.85"/>
    <n v="0.70699999999999996"/>
    <n v="1"/>
  </r>
  <r>
    <x v="4156"/>
    <d v="2026-12-27T00:00:00"/>
    <d v="2026-12-30T00:00:00"/>
    <x v="3"/>
    <s v="56+"/>
    <s v="Male"/>
    <x v="0"/>
    <s v="Injury"/>
    <x v="1"/>
    <n v="3"/>
    <s v="Yes"/>
    <n v="75"/>
    <x v="515"/>
    <x v="1"/>
    <n v="11.8"/>
    <n v="1.8"/>
    <n v="8951.14"/>
    <s v="Equipment"/>
    <n v="5598.03"/>
    <n v="3.1"/>
    <x v="2"/>
    <x v="0"/>
    <x v="6"/>
    <n v="5598.03"/>
    <n v="3353.11"/>
    <n v="0.625"/>
    <n v="1"/>
  </r>
  <r>
    <x v="4157"/>
    <d v="2025-08-15T00:00:00"/>
    <d v="2025-08-16T00:00:00"/>
    <x v="4"/>
    <s v="56+"/>
    <s v="Male"/>
    <x v="3"/>
    <s v="Injury"/>
    <x v="0"/>
    <n v="1"/>
    <s v="Yes"/>
    <n v="78"/>
    <x v="309"/>
    <x v="1"/>
    <n v="10.4"/>
    <n v="2.4"/>
    <n v="11700.53"/>
    <s v="Labor"/>
    <n v="8203.57"/>
    <n v="3"/>
    <x v="14"/>
    <x v="1"/>
    <x v="3"/>
    <n v="8203.57"/>
    <n v="3496.96"/>
    <n v="0.70099999999999996"/>
    <n v="1"/>
  </r>
  <r>
    <x v="4158"/>
    <d v="2026-06-30T00:00:00"/>
    <d v="2026-07-06T02:24:00"/>
    <x v="0"/>
    <s v="18-35"/>
    <s v="Female"/>
    <x v="0"/>
    <s v="Neurological"/>
    <x v="1"/>
    <n v="6.1"/>
    <s v="Yes"/>
    <n v="30"/>
    <x v="485"/>
    <x v="1"/>
    <n v="11.1"/>
    <n v="1.1000000000000001"/>
    <n v="12779.6"/>
    <s v="Supplies"/>
    <n v="7956.84"/>
    <n v="4.0999999999999996"/>
    <x v="17"/>
    <x v="0"/>
    <x v="0"/>
    <n v="7956.84"/>
    <n v="4822.76"/>
    <n v="0.623"/>
    <n v="1"/>
  </r>
  <r>
    <x v="4159"/>
    <d v="2025-07-20T00:00:00"/>
    <d v="2025-07-21T02:24:00"/>
    <x v="1"/>
    <s v="56+"/>
    <s v="Male"/>
    <x v="1"/>
    <s v="Cardiac"/>
    <x v="0"/>
    <n v="1.1000000000000001"/>
    <s v="No"/>
    <n v="119"/>
    <x v="224"/>
    <x v="1"/>
    <n v="11.3"/>
    <n v="1.3"/>
    <n v="2056.04"/>
    <s v="Labor"/>
    <n v="1007.69"/>
    <n v="2.6"/>
    <x v="20"/>
    <x v="1"/>
    <x v="6"/>
    <n v="1007.69"/>
    <n v="1048.3499999999999"/>
    <n v="0.49"/>
    <n v="0"/>
  </r>
  <r>
    <x v="4160"/>
    <d v="2025-08-13T00:00:00"/>
    <d v="2025-08-20T00:00:00"/>
    <x v="2"/>
    <s v="36-55"/>
    <s v="Male"/>
    <x v="2"/>
    <s v="Respiratory"/>
    <x v="1"/>
    <n v="7"/>
    <s v="Yes"/>
    <n v="45"/>
    <x v="252"/>
    <x v="0"/>
    <n v="13.1"/>
    <n v="1.1000000000000001"/>
    <n v="8201.3700000000008"/>
    <s v="Labor"/>
    <n v="4985.1899999999996"/>
    <n v="3.5"/>
    <x v="14"/>
    <x v="1"/>
    <x v="1"/>
    <n v="4985.1899999999996"/>
    <n v="3216.18"/>
    <n v="0.60799999999999998"/>
    <n v="1"/>
  </r>
  <r>
    <x v="4161"/>
    <d v="2026-11-05T00:00:00"/>
    <d v="2026-11-07T02:24:00"/>
    <x v="3"/>
    <s v="36-55"/>
    <s v="Male"/>
    <x v="0"/>
    <s v="General"/>
    <x v="1"/>
    <n v="2.1"/>
    <s v="Yes"/>
    <n v="44"/>
    <x v="329"/>
    <x v="1"/>
    <n v="10.7"/>
    <n v="2.7"/>
    <n v="9083.41"/>
    <s v="Labor"/>
    <n v="5264.74"/>
    <n v="3.4"/>
    <x v="18"/>
    <x v="0"/>
    <x v="3"/>
    <n v="5264.74"/>
    <n v="3818.67"/>
    <n v="0.57999999999999996"/>
    <n v="1"/>
  </r>
  <r>
    <x v="4162"/>
    <d v="2025-07-16T00:00:00"/>
    <d v="2025-07-17T07:12:00"/>
    <x v="2"/>
    <s v="56+"/>
    <s v="Female"/>
    <x v="0"/>
    <s v="Respiratory"/>
    <x v="0"/>
    <n v="1.3"/>
    <s v="No"/>
    <n v="53"/>
    <x v="418"/>
    <x v="0"/>
    <n v="13.1"/>
    <n v="1.1000000000000001"/>
    <n v="5734.29"/>
    <s v="Supplies"/>
    <n v="3678.19"/>
    <n v="4.4000000000000004"/>
    <x v="20"/>
    <x v="1"/>
    <x v="2"/>
    <n v="3678.19"/>
    <n v="2056.1"/>
    <n v="0.64100000000000001"/>
    <n v="0"/>
  </r>
  <r>
    <x v="4163"/>
    <d v="2026-08-11T00:00:00"/>
    <d v="2026-08-19T14:24:00"/>
    <x v="4"/>
    <s v="36-55"/>
    <s v="Female"/>
    <x v="3"/>
    <s v="Infection"/>
    <x v="1"/>
    <n v="8.6"/>
    <s v="Yes"/>
    <n v="69"/>
    <x v="190"/>
    <x v="1"/>
    <n v="13.5"/>
    <n v="1.5"/>
    <n v="23775.49"/>
    <s v="Supplies"/>
    <n v="14414.21"/>
    <n v="3.6"/>
    <x v="21"/>
    <x v="0"/>
    <x v="1"/>
    <n v="14414.21"/>
    <n v="9361.2800000000007"/>
    <n v="0.60599999999999998"/>
    <n v="1"/>
  </r>
  <r>
    <x v="4164"/>
    <d v="2026-02-04T00:00:00"/>
    <d v="2026-02-11T21:36:00"/>
    <x v="3"/>
    <s v="36-55"/>
    <s v="Female"/>
    <x v="1"/>
    <s v="Neurological"/>
    <x v="0"/>
    <n v="7.9"/>
    <s v="Yes"/>
    <n v="90"/>
    <x v="103"/>
    <x v="1"/>
    <n v="10.3"/>
    <n v="2.2999999999999998"/>
    <n v="10274.06"/>
    <s v="Labor"/>
    <n v="5970.63"/>
    <n v="3.2"/>
    <x v="5"/>
    <x v="0"/>
    <x v="2"/>
    <n v="5970.63"/>
    <n v="4303.43"/>
    <n v="0.58099999999999996"/>
    <n v="1"/>
  </r>
  <r>
    <x v="4165"/>
    <d v="2026-07-18T00:00:00"/>
    <d v="2026-07-23T19:12:00"/>
    <x v="5"/>
    <s v="36-55"/>
    <s v="Male"/>
    <x v="1"/>
    <s v="Respiratory"/>
    <x v="1"/>
    <n v="5.8"/>
    <s v="Yes"/>
    <n v="11"/>
    <x v="126"/>
    <x v="0"/>
    <n v="12.5"/>
    <n v="0.5"/>
    <n v="29365.360000000001"/>
    <s v="Equipment"/>
    <n v="18532.13"/>
    <n v="4.7"/>
    <x v="1"/>
    <x v="0"/>
    <x v="6"/>
    <n v="18532.13"/>
    <n v="10833.23"/>
    <n v="0.63100000000000001"/>
    <n v="1"/>
  </r>
  <r>
    <x v="4166"/>
    <d v="2025-04-29T00:00:00"/>
    <d v="2025-05-03T21:36:00"/>
    <x v="2"/>
    <s v="0-17"/>
    <s v="Female"/>
    <x v="2"/>
    <s v="General"/>
    <x v="1"/>
    <n v="4.9000000000000004"/>
    <s v="Yes"/>
    <n v="50"/>
    <x v="218"/>
    <x v="1"/>
    <n v="10"/>
    <n v="0"/>
    <n v="6806.6"/>
    <s v="Labor"/>
    <n v="4335.7299999999996"/>
    <n v="4.0999999999999996"/>
    <x v="10"/>
    <x v="1"/>
    <x v="1"/>
    <n v="4335.7299999999996"/>
    <n v="2470.87"/>
    <n v="0.63700000000000001"/>
    <n v="1"/>
  </r>
  <r>
    <x v="4167"/>
    <d v="2026-10-11T00:00:00"/>
    <d v="2026-10-13T16:48:00"/>
    <x v="3"/>
    <s v="36-55"/>
    <s v="Male"/>
    <x v="0"/>
    <s v="Cardiac"/>
    <x v="1"/>
    <n v="2.7"/>
    <s v="Yes"/>
    <n v="55"/>
    <x v="658"/>
    <x v="1"/>
    <n v="11"/>
    <n v="1"/>
    <n v="9573.77"/>
    <s v="Supplies"/>
    <n v="6448.14"/>
    <n v="3.3"/>
    <x v="0"/>
    <x v="0"/>
    <x v="4"/>
    <n v="6448.14"/>
    <n v="3125.63"/>
    <n v="0.67400000000000004"/>
    <n v="1"/>
  </r>
  <r>
    <x v="4168"/>
    <d v="2026-04-27T00:00:00"/>
    <d v="2026-04-30T00:00:00"/>
    <x v="0"/>
    <s v="18-35"/>
    <s v="Female"/>
    <x v="1"/>
    <s v="Injury"/>
    <x v="2"/>
    <n v="3"/>
    <s v="Yes"/>
    <n v="40"/>
    <x v="683"/>
    <x v="0"/>
    <n v="12"/>
    <n v="0"/>
    <n v="11683.72"/>
    <s v="Supplies"/>
    <n v="7018.65"/>
    <n v="4.5"/>
    <x v="12"/>
    <x v="0"/>
    <x v="0"/>
    <n v="7018.65"/>
    <n v="4665.07"/>
    <n v="0.60099999999999998"/>
    <n v="1"/>
  </r>
  <r>
    <x v="4169"/>
    <d v="2026-08-19T00:00:00"/>
    <d v="2026-08-23T07:12:00"/>
    <x v="7"/>
    <s v="56+"/>
    <s v="Male"/>
    <x v="2"/>
    <s v="Injury"/>
    <x v="0"/>
    <n v="4.3"/>
    <s v="No"/>
    <n v="70"/>
    <x v="380"/>
    <x v="0"/>
    <n v="8"/>
    <n v="0"/>
    <n v="11704.84"/>
    <s v="Labor"/>
    <n v="7120.7"/>
    <n v="4.3"/>
    <x v="21"/>
    <x v="0"/>
    <x v="2"/>
    <n v="7120.7"/>
    <n v="4584.1400000000003"/>
    <n v="0.60799999999999998"/>
    <n v="0"/>
  </r>
  <r>
    <x v="4170"/>
    <d v="2026-01-29T00:00:00"/>
    <d v="2026-02-02T16:48:00"/>
    <x v="5"/>
    <s v="0-17"/>
    <s v="Male"/>
    <x v="1"/>
    <s v="Neurological"/>
    <x v="0"/>
    <n v="4.7"/>
    <s v="Yes"/>
    <n v="40"/>
    <x v="202"/>
    <x v="1"/>
    <n v="8.9"/>
    <n v="0.9"/>
    <n v="25448.27"/>
    <s v="Equipment"/>
    <n v="17086.46"/>
    <n v="3.9"/>
    <x v="9"/>
    <x v="0"/>
    <x v="2"/>
    <n v="17086.46"/>
    <n v="8361.81"/>
    <n v="0.67100000000000004"/>
    <n v="1"/>
  </r>
  <r>
    <x v="4171"/>
    <d v="2026-09-04T00:00:00"/>
    <d v="2026-09-07T07:12:00"/>
    <x v="2"/>
    <s v="36-55"/>
    <s v="Female"/>
    <x v="0"/>
    <s v="Infection"/>
    <x v="2"/>
    <n v="3.3"/>
    <s v="Yes"/>
    <n v="62"/>
    <x v="637"/>
    <x v="2"/>
    <n v="8.8000000000000007"/>
    <n v="0.8"/>
    <n v="4697.47"/>
    <s v="Supplies"/>
    <n v="2570.48"/>
    <n v="4.4000000000000004"/>
    <x v="19"/>
    <x v="0"/>
    <x v="5"/>
    <n v="2570.48"/>
    <n v="2126.9899999999998"/>
    <n v="0.54700000000000004"/>
    <n v="1"/>
  </r>
  <r>
    <x v="4172"/>
    <d v="2026-01-27T00:00:00"/>
    <d v="2026-01-28T02:24:00"/>
    <x v="1"/>
    <s v="56+"/>
    <s v="Male"/>
    <x v="3"/>
    <s v="Cardiac"/>
    <x v="1"/>
    <n v="1.1000000000000001"/>
    <s v="Yes"/>
    <n v="63"/>
    <x v="618"/>
    <x v="1"/>
    <n v="10"/>
    <n v="2"/>
    <n v="1489.66"/>
    <s v="Supplies"/>
    <n v="925.99"/>
    <n v="3"/>
    <x v="9"/>
    <x v="0"/>
    <x v="1"/>
    <n v="925.99"/>
    <n v="563.66999999999996"/>
    <n v="0.622"/>
    <n v="1"/>
  </r>
  <r>
    <x v="4173"/>
    <d v="2025-06-10T00:00:00"/>
    <d v="2025-06-11T07:12:00"/>
    <x v="7"/>
    <s v="56+"/>
    <s v="Male"/>
    <x v="0"/>
    <s v="General"/>
    <x v="1"/>
    <n v="1.3"/>
    <s v="No"/>
    <n v="72"/>
    <x v="652"/>
    <x v="1"/>
    <n v="8"/>
    <n v="0"/>
    <n v="10508.87"/>
    <s v="Supplies"/>
    <n v="6197.62"/>
    <n v="3.8"/>
    <x v="4"/>
    <x v="1"/>
    <x v="0"/>
    <n v="6197.62"/>
    <n v="4311.25"/>
    <n v="0.59"/>
    <n v="0"/>
  </r>
  <r>
    <x v="4174"/>
    <d v="2025-03-05T00:00:00"/>
    <d v="2025-03-08T07:12:00"/>
    <x v="2"/>
    <s v="36-55"/>
    <s v="Female"/>
    <x v="0"/>
    <s v="Infection"/>
    <x v="0"/>
    <n v="3.3"/>
    <s v="No"/>
    <n v="67"/>
    <x v="505"/>
    <x v="1"/>
    <n v="9.4"/>
    <n v="1.4"/>
    <n v="5527.65"/>
    <s v="Labor"/>
    <n v="3418.9"/>
    <n v="3.8"/>
    <x v="23"/>
    <x v="1"/>
    <x v="1"/>
    <n v="3418.9"/>
    <n v="2108.75"/>
    <n v="0.61899999999999999"/>
    <n v="0"/>
  </r>
  <r>
    <x v="4175"/>
    <d v="2025-03-12T00:00:00"/>
    <d v="2025-03-12T09:36:00"/>
    <x v="1"/>
    <s v="36-55"/>
    <s v="Male"/>
    <x v="3"/>
    <s v="General"/>
    <x v="1"/>
    <n v="0.4"/>
    <s v="No"/>
    <n v="44"/>
    <x v="297"/>
    <x v="0"/>
    <n v="9.1999999999999993"/>
    <n v="1.2"/>
    <n v="1870.95"/>
    <s v="Labor"/>
    <n v="1083.44"/>
    <n v="3.4"/>
    <x v="23"/>
    <x v="1"/>
    <x v="1"/>
    <n v="1083.44"/>
    <n v="787.51"/>
    <n v="0.57899999999999996"/>
    <n v="0"/>
  </r>
  <r>
    <x v="4176"/>
    <d v="2025-01-14T00:00:00"/>
    <d v="2025-01-15T16:48:00"/>
    <x v="1"/>
    <s v="18-35"/>
    <s v="Female"/>
    <x v="2"/>
    <s v="Infection"/>
    <x v="1"/>
    <n v="1.7"/>
    <s v="Yes"/>
    <n v="36"/>
    <x v="583"/>
    <x v="1"/>
    <n v="8"/>
    <n v="0"/>
    <n v="1818.85"/>
    <s v="Equipment"/>
    <n v="1136.8399999999999"/>
    <n v="4.5"/>
    <x v="22"/>
    <x v="1"/>
    <x v="0"/>
    <n v="1136.8399999999999"/>
    <n v="682.01"/>
    <n v="0.625"/>
    <n v="1"/>
  </r>
  <r>
    <x v="4177"/>
    <d v="2026-05-17T00:00:00"/>
    <d v="2026-05-23T21:36:00"/>
    <x v="3"/>
    <s v="18-35"/>
    <s v="Male"/>
    <x v="0"/>
    <s v="Neurological"/>
    <x v="1"/>
    <n v="6.9"/>
    <s v="No"/>
    <n v="46"/>
    <x v="700"/>
    <x v="1"/>
    <n v="13"/>
    <n v="1"/>
    <n v="12377.65"/>
    <s v="Labor"/>
    <n v="7135.17"/>
    <n v="4.5"/>
    <x v="11"/>
    <x v="0"/>
    <x v="4"/>
    <n v="7135.17"/>
    <n v="5242.4799999999996"/>
    <n v="0.57599999999999996"/>
    <n v="0"/>
  </r>
  <r>
    <x v="4178"/>
    <d v="2026-10-28T00:00:00"/>
    <d v="2026-10-29T16:48:00"/>
    <x v="6"/>
    <s v="0-17"/>
    <s v="Male"/>
    <x v="1"/>
    <s v="Injury"/>
    <x v="1"/>
    <n v="1.7"/>
    <s v="No"/>
    <n v="59"/>
    <x v="576"/>
    <x v="0"/>
    <n v="10.5"/>
    <n v="0.5"/>
    <n v="3254.2"/>
    <s v="Equipment"/>
    <n v="2066.8000000000002"/>
    <n v="4.5"/>
    <x v="0"/>
    <x v="0"/>
    <x v="2"/>
    <n v="2066.8000000000002"/>
    <n v="1187.4000000000001"/>
    <n v="0.63500000000000001"/>
    <n v="0"/>
  </r>
  <r>
    <x v="4179"/>
    <d v="2026-09-06T00:00:00"/>
    <d v="2026-09-15T09:36:00"/>
    <x v="3"/>
    <s v="56+"/>
    <s v="Female"/>
    <x v="2"/>
    <s v="Infection"/>
    <x v="0"/>
    <n v="9.4"/>
    <s v="Yes"/>
    <n v="97"/>
    <x v="366"/>
    <x v="2"/>
    <n v="8.5"/>
    <n v="0.5"/>
    <n v="13514.81"/>
    <s v="Labor"/>
    <n v="9629.67"/>
    <n v="3.7"/>
    <x v="19"/>
    <x v="0"/>
    <x v="6"/>
    <n v="9629.67"/>
    <n v="3885.14"/>
    <n v="0.71299999999999997"/>
    <n v="1"/>
  </r>
  <r>
    <x v="4180"/>
    <d v="2025-06-09T00:00:00"/>
    <d v="2025-06-16T09:36:00"/>
    <x v="7"/>
    <s v="18-35"/>
    <s v="Female"/>
    <x v="0"/>
    <s v="General"/>
    <x v="0"/>
    <n v="7.4"/>
    <s v="Yes"/>
    <n v="73"/>
    <x v="507"/>
    <x v="1"/>
    <n v="9.4"/>
    <n v="1.4"/>
    <n v="13962.64"/>
    <s v="Supplies"/>
    <n v="7232.35"/>
    <n v="3.3"/>
    <x v="4"/>
    <x v="1"/>
    <x v="4"/>
    <n v="7232.35"/>
    <n v="6730.29"/>
    <n v="0.51800000000000002"/>
    <n v="1"/>
  </r>
  <r>
    <x v="4181"/>
    <d v="2025-01-28T00:00:00"/>
    <d v="2025-01-29T04:48:00"/>
    <x v="1"/>
    <s v="36-55"/>
    <s v="Male"/>
    <x v="2"/>
    <s v="Infection"/>
    <x v="0"/>
    <n v="1.2"/>
    <s v="Yes"/>
    <n v="87"/>
    <x v="381"/>
    <x v="1"/>
    <n v="8.4"/>
    <n v="0.4"/>
    <n v="1727.26"/>
    <s v="Labor"/>
    <n v="992.26"/>
    <n v="3.7"/>
    <x v="22"/>
    <x v="1"/>
    <x v="1"/>
    <n v="992.26"/>
    <n v="735"/>
    <n v="0.57399999999999995"/>
    <n v="1"/>
  </r>
  <r>
    <x v="4182"/>
    <d v="2026-06-25T00:00:00"/>
    <d v="2026-06-27T04:48:00"/>
    <x v="2"/>
    <s v="18-35"/>
    <s v="Female"/>
    <x v="0"/>
    <s v="Cardiac"/>
    <x v="0"/>
    <n v="2.2000000000000002"/>
    <s v="Yes"/>
    <n v="57"/>
    <x v="145"/>
    <x v="1"/>
    <n v="9.8000000000000007"/>
    <n v="1.8"/>
    <n v="4950.1099999999997"/>
    <s v="Labor"/>
    <n v="2893.01"/>
    <n v="3.7"/>
    <x v="17"/>
    <x v="0"/>
    <x v="2"/>
    <n v="2893.01"/>
    <n v="2057.1"/>
    <n v="0.58399999999999996"/>
    <n v="1"/>
  </r>
  <r>
    <x v="4183"/>
    <d v="2026-04-15T00:00:00"/>
    <d v="2026-04-21T12:00:00"/>
    <x v="3"/>
    <s v="36-55"/>
    <s v="Female"/>
    <x v="0"/>
    <s v="Digestive"/>
    <x v="0"/>
    <n v="6.5"/>
    <s v="Yes"/>
    <n v="79"/>
    <x v="159"/>
    <x v="1"/>
    <n v="13.4"/>
    <n v="1.4"/>
    <n v="13209.82"/>
    <s v="Labor"/>
    <n v="7358.63"/>
    <n v="3.5"/>
    <x v="12"/>
    <x v="0"/>
    <x v="1"/>
    <n v="7358.63"/>
    <n v="5851.19"/>
    <n v="0.55700000000000005"/>
    <n v="1"/>
  </r>
  <r>
    <x v="4184"/>
    <d v="2025-10-18T00:00:00"/>
    <d v="2025-10-20T21:36:00"/>
    <x v="1"/>
    <s v="36-55"/>
    <s v="Female"/>
    <x v="0"/>
    <s v="Injury"/>
    <x v="2"/>
    <n v="2.9"/>
    <s v="No"/>
    <n v="95"/>
    <x v="610"/>
    <x v="2"/>
    <n v="9.1"/>
    <n v="1.1000000000000001"/>
    <n v="2151.73"/>
    <s v="Equipment"/>
    <n v="1300.6099999999999"/>
    <n v="3.7"/>
    <x v="8"/>
    <x v="1"/>
    <x v="6"/>
    <n v="1300.6099999999999"/>
    <n v="851.12"/>
    <n v="0.60399999999999998"/>
    <n v="0"/>
  </r>
  <r>
    <x v="4185"/>
    <d v="2025-05-19T00:00:00"/>
    <d v="2025-05-23T02:24:00"/>
    <x v="7"/>
    <s v="56+"/>
    <s v="Male"/>
    <x v="2"/>
    <s v="Infection"/>
    <x v="1"/>
    <n v="4.0999999999999996"/>
    <s v="Yes"/>
    <n v="55"/>
    <x v="679"/>
    <x v="1"/>
    <n v="8.6"/>
    <n v="0.6"/>
    <n v="11769.74"/>
    <s v="Labor"/>
    <n v="8088.59"/>
    <n v="3.3"/>
    <x v="16"/>
    <x v="1"/>
    <x v="0"/>
    <n v="8088.59"/>
    <n v="3681.15"/>
    <n v="0.68700000000000006"/>
    <n v="1"/>
  </r>
  <r>
    <x v="4186"/>
    <d v="2026-10-24T00:00:00"/>
    <d v="2026-11-04T07:12:00"/>
    <x v="0"/>
    <s v="18-35"/>
    <s v="Male"/>
    <x v="0"/>
    <s v="Digestive"/>
    <x v="1"/>
    <n v="11.3"/>
    <s v="Yes"/>
    <n v="72"/>
    <x v="112"/>
    <x v="0"/>
    <n v="12.3"/>
    <n v="0.3"/>
    <n v="16200.44"/>
    <s v="Labor"/>
    <n v="8287.48"/>
    <n v="3.7"/>
    <x v="0"/>
    <x v="0"/>
    <x v="5"/>
    <n v="8287.48"/>
    <n v="7912.96"/>
    <n v="0.51200000000000001"/>
    <n v="1"/>
  </r>
  <r>
    <x v="4187"/>
    <d v="2026-01-09T00:00:00"/>
    <d v="2026-01-09T16:48:00"/>
    <x v="1"/>
    <s v="18-35"/>
    <s v="Male"/>
    <x v="1"/>
    <s v="Respiratory"/>
    <x v="2"/>
    <n v="0.7"/>
    <s v="No"/>
    <n v="87"/>
    <x v="162"/>
    <x v="0"/>
    <n v="12.8"/>
    <n v="0.8"/>
    <n v="1696.64"/>
    <s v="Labor"/>
    <n v="775.4"/>
    <n v="3.8"/>
    <x v="9"/>
    <x v="0"/>
    <x v="5"/>
    <n v="775.4"/>
    <n v="921.24"/>
    <n v="0.45700000000000002"/>
    <n v="0"/>
  </r>
  <r>
    <x v="4188"/>
    <d v="2026-09-09T00:00:00"/>
    <d v="2026-09-10T14:24:00"/>
    <x v="1"/>
    <s v="18-35"/>
    <s v="Male"/>
    <x v="2"/>
    <s v="General"/>
    <x v="0"/>
    <n v="1.6"/>
    <s v="Yes"/>
    <n v="117"/>
    <x v="591"/>
    <x v="2"/>
    <n v="9.6999999999999993"/>
    <n v="1.7"/>
    <n v="2530.5300000000002"/>
    <s v="Supplies"/>
    <n v="1719.36"/>
    <n v="3.2"/>
    <x v="19"/>
    <x v="0"/>
    <x v="1"/>
    <n v="1719.36"/>
    <n v="811.17"/>
    <n v="0.67900000000000005"/>
    <n v="1"/>
  </r>
  <r>
    <x v="4189"/>
    <d v="2025-08-21T00:00:00"/>
    <d v="2025-08-22T00:00:00"/>
    <x v="1"/>
    <s v="0-17"/>
    <s v="Male"/>
    <x v="0"/>
    <s v="Digestive"/>
    <x v="0"/>
    <n v="1"/>
    <s v="No"/>
    <n v="59"/>
    <x v="548"/>
    <x v="1"/>
    <n v="8.9"/>
    <n v="0.9"/>
    <n v="1489.8"/>
    <s v="Labor"/>
    <n v="842.67"/>
    <n v="3.9"/>
    <x v="14"/>
    <x v="1"/>
    <x v="2"/>
    <n v="842.67"/>
    <n v="647.13"/>
    <n v="0.56599999999999995"/>
    <n v="0"/>
  </r>
  <r>
    <x v="4190"/>
    <d v="2025-01-01T00:00:00"/>
    <d v="2025-01-03T00:00:00"/>
    <x v="4"/>
    <s v="36-55"/>
    <s v="Male"/>
    <x v="1"/>
    <s v="Respiratory"/>
    <x v="0"/>
    <n v="2"/>
    <s v="Yes"/>
    <n v="69"/>
    <x v="725"/>
    <x v="1"/>
    <n v="9.9"/>
    <n v="1.9"/>
    <n v="13012.17"/>
    <s v="Labor"/>
    <n v="8657.8700000000008"/>
    <n v="3.8"/>
    <x v="22"/>
    <x v="1"/>
    <x v="1"/>
    <n v="8657.8700000000008"/>
    <n v="4354.3"/>
    <n v="0.66500000000000004"/>
    <n v="1"/>
  </r>
  <r>
    <x v="4191"/>
    <d v="2025-05-09T00:00:00"/>
    <d v="2025-05-11T00:00:00"/>
    <x v="2"/>
    <s v="18-35"/>
    <s v="Female"/>
    <x v="1"/>
    <s v="General"/>
    <x v="1"/>
    <n v="2"/>
    <s v="No"/>
    <n v="20"/>
    <x v="530"/>
    <x v="0"/>
    <n v="12"/>
    <n v="0"/>
    <n v="4331.45"/>
    <s v="Labor"/>
    <n v="2277.87"/>
    <n v="4.9000000000000004"/>
    <x v="16"/>
    <x v="1"/>
    <x v="3"/>
    <n v="2277.87"/>
    <n v="2053.58"/>
    <n v="0.52600000000000002"/>
    <n v="0"/>
  </r>
  <r>
    <x v="4192"/>
    <d v="2025-08-07T00:00:00"/>
    <d v="2025-08-12T12:00:00"/>
    <x v="2"/>
    <s v="0-17"/>
    <s v="Female"/>
    <x v="2"/>
    <s v="Injury"/>
    <x v="0"/>
    <n v="5.5"/>
    <s v="Yes"/>
    <n v="43"/>
    <x v="312"/>
    <x v="1"/>
    <n v="11.8"/>
    <n v="1.8"/>
    <n v="6986.47"/>
    <s v="Labor"/>
    <n v="4140.6000000000004"/>
    <n v="3.2"/>
    <x v="14"/>
    <x v="1"/>
    <x v="3"/>
    <n v="4140.6000000000004"/>
    <n v="2845.87"/>
    <n v="0.59299999999999997"/>
    <n v="1"/>
  </r>
  <r>
    <x v="4193"/>
    <d v="2026-08-22T00:00:00"/>
    <d v="2026-08-24T12:00:00"/>
    <x v="2"/>
    <s v="56+"/>
    <s v="Male"/>
    <x v="0"/>
    <s v="Injury"/>
    <x v="1"/>
    <n v="2.5"/>
    <s v="No"/>
    <n v="40"/>
    <x v="214"/>
    <x v="1"/>
    <n v="13.8"/>
    <n v="1.8"/>
    <n v="5362.49"/>
    <s v="Labor"/>
    <n v="3604.3"/>
    <n v="3.8"/>
    <x v="21"/>
    <x v="0"/>
    <x v="5"/>
    <n v="3604.3"/>
    <n v="1758.19"/>
    <n v="0.67200000000000004"/>
    <n v="0"/>
  </r>
  <r>
    <x v="4194"/>
    <d v="2025-08-18T00:00:00"/>
    <d v="2025-08-19T19:12:00"/>
    <x v="2"/>
    <s v="36-55"/>
    <s v="Female"/>
    <x v="0"/>
    <s v="Neurological"/>
    <x v="0"/>
    <n v="1.8"/>
    <s v="No"/>
    <n v="39"/>
    <x v="643"/>
    <x v="1"/>
    <n v="9.6"/>
    <n v="1.6"/>
    <n v="5949.12"/>
    <s v="Labor"/>
    <n v="3687.18"/>
    <n v="4.2"/>
    <x v="14"/>
    <x v="1"/>
    <x v="0"/>
    <n v="3687.18"/>
    <n v="2261.94"/>
    <n v="0.62"/>
    <n v="0"/>
  </r>
  <r>
    <x v="4195"/>
    <d v="2026-08-07T00:00:00"/>
    <d v="2026-08-15T00:00:00"/>
    <x v="3"/>
    <s v="18-35"/>
    <s v="Female"/>
    <x v="1"/>
    <s v="Digestive"/>
    <x v="0"/>
    <n v="8"/>
    <s v="Yes"/>
    <n v="58"/>
    <x v="184"/>
    <x v="1"/>
    <n v="12.3"/>
    <n v="0.3"/>
    <n v="13628.38"/>
    <s v="Labor"/>
    <n v="8334.64"/>
    <n v="4"/>
    <x v="21"/>
    <x v="0"/>
    <x v="3"/>
    <n v="8334.64"/>
    <n v="5293.74"/>
    <n v="0.61199999999999999"/>
    <n v="1"/>
  </r>
  <r>
    <x v="4196"/>
    <d v="2025-01-19T00:00:00"/>
    <d v="2025-01-24T09:36:00"/>
    <x v="2"/>
    <s v="0-17"/>
    <s v="Male"/>
    <x v="0"/>
    <s v="General"/>
    <x v="0"/>
    <n v="5.4"/>
    <s v="Yes"/>
    <n v="63"/>
    <x v="552"/>
    <x v="1"/>
    <n v="9.6"/>
    <n v="1.6"/>
    <n v="6536.54"/>
    <s v="Labor"/>
    <n v="3162.38"/>
    <n v="3.5"/>
    <x v="22"/>
    <x v="1"/>
    <x v="4"/>
    <n v="3162.38"/>
    <n v="3374.16"/>
    <n v="0.48399999999999999"/>
    <n v="1"/>
  </r>
  <r>
    <x v="4197"/>
    <d v="2026-01-13T00:00:00"/>
    <d v="2026-01-13T19:12:00"/>
    <x v="1"/>
    <s v="0-17"/>
    <s v="Male"/>
    <x v="0"/>
    <s v="Infection"/>
    <x v="1"/>
    <n v="0.8"/>
    <s v="Yes"/>
    <n v="46"/>
    <x v="621"/>
    <x v="1"/>
    <n v="8.6"/>
    <n v="0.6"/>
    <n v="2211.96"/>
    <s v="Labor"/>
    <n v="1381.51"/>
    <n v="4.2"/>
    <x v="9"/>
    <x v="0"/>
    <x v="1"/>
    <n v="1381.51"/>
    <n v="830.45"/>
    <n v="0.625"/>
    <n v="1"/>
  </r>
  <r>
    <x v="4198"/>
    <d v="2025-06-01T00:00:00"/>
    <d v="2025-06-09T16:48:00"/>
    <x v="2"/>
    <s v="36-55"/>
    <s v="Male"/>
    <x v="2"/>
    <s v="Respiratory"/>
    <x v="2"/>
    <n v="8.6999999999999993"/>
    <s v="Yes"/>
    <n v="31"/>
    <x v="478"/>
    <x v="0"/>
    <n v="8"/>
    <n v="0"/>
    <n v="8556.0400000000009"/>
    <s v="Labor"/>
    <n v="5052.99"/>
    <n v="3.8"/>
    <x v="4"/>
    <x v="1"/>
    <x v="4"/>
    <n v="5052.99"/>
    <n v="3503.05"/>
    <n v="0.59099999999999997"/>
    <n v="1"/>
  </r>
  <r>
    <x v="4199"/>
    <d v="2026-07-26T00:00:00"/>
    <d v="2026-07-30T02:24:00"/>
    <x v="4"/>
    <s v="36-55"/>
    <s v="Female"/>
    <x v="0"/>
    <s v="Digestive"/>
    <x v="2"/>
    <n v="4.0999999999999996"/>
    <s v="No"/>
    <n v="71"/>
    <x v="407"/>
    <x v="0"/>
    <n v="11.5"/>
    <n v="1.5"/>
    <n v="13502.5"/>
    <s v="Equipment"/>
    <n v="8419.08"/>
    <n v="3.4"/>
    <x v="1"/>
    <x v="0"/>
    <x v="6"/>
    <n v="8419.08"/>
    <n v="5083.42"/>
    <n v="0.624"/>
    <n v="0"/>
  </r>
  <r>
    <x v="4200"/>
    <d v="2026-03-15T00:00:00"/>
    <d v="2026-03-19T09:36:00"/>
    <x v="3"/>
    <s v="36-55"/>
    <s v="Male"/>
    <x v="3"/>
    <s v="Respiratory"/>
    <x v="2"/>
    <n v="4.4000000000000004"/>
    <s v="Yes"/>
    <n v="28"/>
    <x v="222"/>
    <x v="1"/>
    <n v="10"/>
    <n v="2"/>
    <n v="11162.39"/>
    <s v="Supplies"/>
    <n v="7127.75"/>
    <n v="3.5"/>
    <x v="15"/>
    <x v="0"/>
    <x v="6"/>
    <n v="7127.75"/>
    <n v="4034.64"/>
    <n v="0.63900000000000001"/>
    <n v="1"/>
  </r>
  <r>
    <x v="4201"/>
    <d v="2025-09-09T00:00:00"/>
    <d v="2025-09-11T00:00:00"/>
    <x v="6"/>
    <s v="18-35"/>
    <s v="Male"/>
    <x v="1"/>
    <s v="General"/>
    <x v="0"/>
    <n v="2"/>
    <s v="Yes"/>
    <n v="74"/>
    <x v="307"/>
    <x v="0"/>
    <n v="10.4"/>
    <n v="2.4"/>
    <n v="3778.36"/>
    <s v="Labor"/>
    <n v="1961.45"/>
    <n v="3.1"/>
    <x v="3"/>
    <x v="1"/>
    <x v="0"/>
    <n v="1961.45"/>
    <n v="1816.91"/>
    <n v="0.51900000000000002"/>
    <n v="1"/>
  </r>
  <r>
    <x v="4202"/>
    <d v="2025-03-05T00:00:00"/>
    <d v="2025-03-06T16:48:00"/>
    <x v="7"/>
    <s v="36-55"/>
    <s v="Male"/>
    <x v="2"/>
    <s v="Injury"/>
    <x v="1"/>
    <n v="1.7"/>
    <s v="Yes"/>
    <n v="30"/>
    <x v="237"/>
    <x v="0"/>
    <n v="10"/>
    <n v="0"/>
    <n v="10777.1"/>
    <s v="Supplies"/>
    <n v="7044.41"/>
    <n v="5"/>
    <x v="23"/>
    <x v="1"/>
    <x v="2"/>
    <n v="7044.41"/>
    <n v="3732.69"/>
    <n v="0.65400000000000003"/>
    <n v="1"/>
  </r>
  <r>
    <x v="4203"/>
    <d v="2025-04-09T00:00:00"/>
    <d v="2025-04-11T12:00:00"/>
    <x v="2"/>
    <s v="36-55"/>
    <s v="Female"/>
    <x v="1"/>
    <s v="General"/>
    <x v="0"/>
    <n v="2.5"/>
    <s v="Yes"/>
    <n v="70"/>
    <x v="648"/>
    <x v="1"/>
    <n v="9.9"/>
    <n v="1.9"/>
    <n v="4907.6499999999996"/>
    <s v="Labor"/>
    <n v="3253.84"/>
    <n v="3.6"/>
    <x v="10"/>
    <x v="1"/>
    <x v="2"/>
    <n v="3253.84"/>
    <n v="1653.81"/>
    <n v="0.66300000000000003"/>
    <n v="1"/>
  </r>
  <r>
    <x v="4204"/>
    <d v="2026-09-02T00:00:00"/>
    <d v="2026-09-04T16:48:00"/>
    <x v="2"/>
    <s v="36-55"/>
    <s v="Female"/>
    <x v="2"/>
    <s v="Injury"/>
    <x v="0"/>
    <n v="2.7"/>
    <s v="Yes"/>
    <n v="45"/>
    <x v="122"/>
    <x v="1"/>
    <n v="14.9"/>
    <n v="2.9"/>
    <n v="4616.3500000000004"/>
    <s v="Labor"/>
    <n v="2766.36"/>
    <n v="2.6"/>
    <x v="19"/>
    <x v="0"/>
    <x v="1"/>
    <n v="2766.36"/>
    <n v="1849.99"/>
    <n v="0.59899999999999998"/>
    <n v="1"/>
  </r>
  <r>
    <x v="4205"/>
    <d v="2025-04-22T00:00:00"/>
    <d v="2025-04-22T19:12:00"/>
    <x v="4"/>
    <s v="56+"/>
    <s v="Male"/>
    <x v="1"/>
    <s v="Cardiac"/>
    <x v="1"/>
    <n v="0.8"/>
    <s v="Yes"/>
    <n v="68"/>
    <x v="13"/>
    <x v="2"/>
    <n v="8.1999999999999993"/>
    <n v="0.2"/>
    <n v="9604.73"/>
    <s v="Supplies"/>
    <n v="6094.78"/>
    <n v="3.6"/>
    <x v="10"/>
    <x v="1"/>
    <x v="0"/>
    <n v="6094.78"/>
    <n v="3509.95"/>
    <n v="0.63500000000000001"/>
    <n v="1"/>
  </r>
  <r>
    <x v="4206"/>
    <d v="2026-02-28T00:00:00"/>
    <d v="2026-03-02T07:12:00"/>
    <x v="6"/>
    <s v="18-35"/>
    <s v="Male"/>
    <x v="2"/>
    <s v="Cardiac"/>
    <x v="0"/>
    <n v="2.2999999999999998"/>
    <s v="Yes"/>
    <n v="55"/>
    <x v="356"/>
    <x v="1"/>
    <n v="14.6"/>
    <n v="2.6"/>
    <n v="1645.04"/>
    <s v="Labor"/>
    <n v="881.2"/>
    <n v="2.5"/>
    <x v="5"/>
    <x v="0"/>
    <x v="6"/>
    <n v="881.2"/>
    <n v="763.84"/>
    <n v="0.53600000000000003"/>
    <n v="1"/>
  </r>
  <r>
    <x v="4207"/>
    <d v="2025-04-23T00:00:00"/>
    <d v="2025-04-30T19:12:00"/>
    <x v="4"/>
    <s v="18-35"/>
    <s v="Female"/>
    <x v="0"/>
    <s v="General"/>
    <x v="0"/>
    <n v="7.8"/>
    <s v="Yes"/>
    <n v="93"/>
    <x v="454"/>
    <x v="1"/>
    <n v="12.9"/>
    <n v="0.9"/>
    <n v="18019.46"/>
    <s v="Labor"/>
    <n v="12306.59"/>
    <n v="3.4"/>
    <x v="10"/>
    <x v="1"/>
    <x v="1"/>
    <n v="12306.59"/>
    <n v="5712.87"/>
    <n v="0.68300000000000005"/>
    <n v="1"/>
  </r>
  <r>
    <x v="4208"/>
    <d v="2026-07-29T00:00:00"/>
    <d v="2026-07-30T12:00:00"/>
    <x v="0"/>
    <s v="56+"/>
    <s v="Female"/>
    <x v="3"/>
    <s v="Injury"/>
    <x v="0"/>
    <n v="1.5"/>
    <s v="Yes"/>
    <n v="70"/>
    <x v="1"/>
    <x v="1"/>
    <n v="10.199999999999999"/>
    <n v="2.2000000000000002"/>
    <n v="12775.24"/>
    <s v="Equipment"/>
    <n v="7717.25"/>
    <n v="3.3"/>
    <x v="1"/>
    <x v="0"/>
    <x v="1"/>
    <n v="7717.25"/>
    <n v="5057.99"/>
    <n v="0.60399999999999998"/>
    <n v="1"/>
  </r>
  <r>
    <x v="4209"/>
    <d v="2025-04-24T00:00:00"/>
    <d v="2025-04-30T21:36:00"/>
    <x v="4"/>
    <s v="18-35"/>
    <s v="Female"/>
    <x v="1"/>
    <s v="Cardiac"/>
    <x v="2"/>
    <n v="6.9"/>
    <s v="Yes"/>
    <n v="70"/>
    <x v="27"/>
    <x v="2"/>
    <n v="8"/>
    <n v="0"/>
    <n v="20399.310000000001"/>
    <s v="Labor"/>
    <n v="16360.03"/>
    <n v="4.0999999999999996"/>
    <x v="10"/>
    <x v="1"/>
    <x v="3"/>
    <n v="16360.03"/>
    <n v="4039.28"/>
    <n v="0.80200000000000005"/>
    <n v="1"/>
  </r>
  <r>
    <x v="4210"/>
    <d v="2026-09-03T00:00:00"/>
    <d v="2026-09-10T04:48:00"/>
    <x v="3"/>
    <s v="18-35"/>
    <s v="Other"/>
    <x v="3"/>
    <s v="Injury"/>
    <x v="1"/>
    <n v="7.2"/>
    <s v="No"/>
    <n v="65"/>
    <x v="284"/>
    <x v="0"/>
    <n v="12.8"/>
    <n v="0.8"/>
    <n v="12485.85"/>
    <s v="Labor"/>
    <n v="6431.37"/>
    <n v="3.6"/>
    <x v="19"/>
    <x v="0"/>
    <x v="3"/>
    <n v="6431.37"/>
    <n v="6054.48"/>
    <n v="0.51500000000000001"/>
    <n v="0"/>
  </r>
  <r>
    <x v="4211"/>
    <d v="2025-03-25T00:00:00"/>
    <d v="2025-03-25T02:24:00"/>
    <x v="3"/>
    <s v="36-55"/>
    <s v="Male"/>
    <x v="1"/>
    <s v="Digestive"/>
    <x v="0"/>
    <n v="0.1"/>
    <s v="Yes"/>
    <n v="77"/>
    <x v="139"/>
    <x v="0"/>
    <n v="12.2"/>
    <n v="2.2000000000000002"/>
    <n v="8415.4599999999991"/>
    <s v="Equipment"/>
    <n v="4983.76"/>
    <n v="2.8"/>
    <x v="23"/>
    <x v="1"/>
    <x v="0"/>
    <n v="4983.76"/>
    <n v="3431.7"/>
    <n v="0.59199999999999997"/>
    <n v="1"/>
  </r>
  <r>
    <x v="4212"/>
    <d v="2025-08-20T00:00:00"/>
    <d v="2025-08-23T07:12:00"/>
    <x v="0"/>
    <s v="36-55"/>
    <s v="Male"/>
    <x v="0"/>
    <s v="Injury"/>
    <x v="2"/>
    <n v="3.3"/>
    <s v="Yes"/>
    <n v="46"/>
    <x v="548"/>
    <x v="1"/>
    <n v="13"/>
    <n v="1"/>
    <n v="9968.35"/>
    <s v="Equipment"/>
    <n v="6443.09"/>
    <n v="3.7"/>
    <x v="14"/>
    <x v="1"/>
    <x v="2"/>
    <n v="6443.09"/>
    <n v="3525.26"/>
    <n v="0.64600000000000002"/>
    <n v="1"/>
  </r>
  <r>
    <x v="4213"/>
    <d v="2026-10-31T00:00:00"/>
    <d v="2026-11-08T14:24:00"/>
    <x v="2"/>
    <s v="56+"/>
    <s v="Female"/>
    <x v="0"/>
    <s v="Neurological"/>
    <x v="2"/>
    <n v="8.6"/>
    <s v="Yes"/>
    <n v="36"/>
    <x v="258"/>
    <x v="1"/>
    <n v="9.1"/>
    <n v="1.1000000000000001"/>
    <n v="7482.79"/>
    <s v="Labor"/>
    <n v="4483.7700000000004"/>
    <n v="4.0999999999999996"/>
    <x v="0"/>
    <x v="0"/>
    <x v="6"/>
    <n v="4483.7700000000004"/>
    <n v="2999.02"/>
    <n v="0.59899999999999998"/>
    <n v="1"/>
  </r>
  <r>
    <x v="4214"/>
    <d v="2025-02-28T00:00:00"/>
    <d v="2025-03-07T02:24:00"/>
    <x v="5"/>
    <s v="18-35"/>
    <s v="Male"/>
    <x v="0"/>
    <s v="Cardiac"/>
    <x v="1"/>
    <n v="7.1"/>
    <s v="Yes"/>
    <n v="5"/>
    <x v="726"/>
    <x v="0"/>
    <n v="8.9"/>
    <n v="0.9"/>
    <n v="26431.25"/>
    <s v="Labor"/>
    <n v="18141.22"/>
    <n v="4.3"/>
    <x v="13"/>
    <x v="1"/>
    <x v="5"/>
    <n v="18141.22"/>
    <n v="8290.0300000000007"/>
    <n v="0.68600000000000005"/>
    <n v="1"/>
  </r>
  <r>
    <x v="4215"/>
    <d v="2025-02-11T00:00:00"/>
    <d v="2025-02-11T04:48:00"/>
    <x v="1"/>
    <s v="18-35"/>
    <s v="Male"/>
    <x v="0"/>
    <s v="Infection"/>
    <x v="1"/>
    <n v="0.2"/>
    <s v="Yes"/>
    <n v="79"/>
    <x v="271"/>
    <x v="1"/>
    <n v="9.1"/>
    <n v="1.1000000000000001"/>
    <n v="1571.04"/>
    <s v="Labor"/>
    <n v="1027.3599999999999"/>
    <n v="3.5"/>
    <x v="13"/>
    <x v="1"/>
    <x v="0"/>
    <n v="1027.3599999999999"/>
    <n v="543.67999999999995"/>
    <n v="0.65400000000000003"/>
    <n v="1"/>
  </r>
  <r>
    <x v="4216"/>
    <d v="2025-01-04T00:00:00"/>
    <d v="2025-01-04T07:12:00"/>
    <x v="1"/>
    <s v="0-17"/>
    <s v="Male"/>
    <x v="0"/>
    <s v="Infection"/>
    <x v="0"/>
    <n v="0.3"/>
    <s v="No"/>
    <n v="111"/>
    <x v="87"/>
    <x v="0"/>
    <n v="9.3000000000000007"/>
    <n v="1.3"/>
    <n v="1618.67"/>
    <s v="Equipment"/>
    <n v="1003.59"/>
    <n v="3.5"/>
    <x v="22"/>
    <x v="1"/>
    <x v="6"/>
    <n v="1003.59"/>
    <n v="615.08000000000004"/>
    <n v="0.62"/>
    <n v="0"/>
  </r>
  <r>
    <x v="4217"/>
    <d v="2025-09-13T00:00:00"/>
    <d v="2025-09-20T07:12:00"/>
    <x v="5"/>
    <s v="36-55"/>
    <s v="Male"/>
    <x v="2"/>
    <s v="Digestive"/>
    <x v="0"/>
    <n v="7.3"/>
    <s v="Yes"/>
    <n v="78"/>
    <x v="153"/>
    <x v="0"/>
    <n v="8.4"/>
    <n v="0.4"/>
    <n v="27629.42"/>
    <s v="Labor"/>
    <n v="21119.58"/>
    <n v="3.9"/>
    <x v="3"/>
    <x v="1"/>
    <x v="6"/>
    <n v="21119.58"/>
    <n v="6509.84"/>
    <n v="0.76400000000000001"/>
    <n v="1"/>
  </r>
  <r>
    <x v="4218"/>
    <d v="2026-05-14T00:00:00"/>
    <d v="2026-05-19T07:12:00"/>
    <x v="3"/>
    <s v="18-35"/>
    <s v="Male"/>
    <x v="1"/>
    <s v="Neurological"/>
    <x v="0"/>
    <n v="5.3"/>
    <s v="Yes"/>
    <n v="99"/>
    <x v="433"/>
    <x v="1"/>
    <n v="12.5"/>
    <n v="0.5"/>
    <n v="10800.25"/>
    <s v="Supplies"/>
    <n v="6047.32"/>
    <n v="3.6"/>
    <x v="11"/>
    <x v="0"/>
    <x v="2"/>
    <n v="6047.32"/>
    <n v="4752.93"/>
    <n v="0.56000000000000005"/>
    <n v="1"/>
  </r>
  <r>
    <x v="4219"/>
    <d v="2026-10-25T00:00:00"/>
    <d v="2026-10-28T21:36:00"/>
    <x v="0"/>
    <s v="36-55"/>
    <s v="Female"/>
    <x v="0"/>
    <s v="General"/>
    <x v="2"/>
    <n v="3.9"/>
    <s v="Yes"/>
    <n v="37"/>
    <x v="641"/>
    <x v="1"/>
    <n v="13"/>
    <n v="1"/>
    <n v="12910.88"/>
    <s v="Labor"/>
    <n v="7821.87"/>
    <n v="4.3"/>
    <x v="0"/>
    <x v="0"/>
    <x v="6"/>
    <n v="7821.87"/>
    <n v="5089.01"/>
    <n v="0.60599999999999998"/>
    <n v="1"/>
  </r>
  <r>
    <x v="4220"/>
    <d v="2025-07-20T00:00:00"/>
    <d v="2025-07-24T02:24:00"/>
    <x v="3"/>
    <s v="0-17"/>
    <s v="Male"/>
    <x v="2"/>
    <s v="Infection"/>
    <x v="1"/>
    <n v="4.0999999999999996"/>
    <s v="No"/>
    <n v="54"/>
    <x v="314"/>
    <x v="0"/>
    <n v="14.4"/>
    <n v="2.4"/>
    <n v="11304.51"/>
    <s v="Supplies"/>
    <n v="7113.87"/>
    <n v="3.6"/>
    <x v="20"/>
    <x v="1"/>
    <x v="4"/>
    <n v="7113.87"/>
    <n v="4190.6400000000003"/>
    <n v="0.629"/>
    <n v="0"/>
  </r>
  <r>
    <x v="4221"/>
    <d v="2025-06-20T00:00:00"/>
    <d v="2025-06-21T02:24:00"/>
    <x v="1"/>
    <s v="0-17"/>
    <s v="Male"/>
    <x v="0"/>
    <s v="Infection"/>
    <x v="0"/>
    <n v="1.1000000000000001"/>
    <s v="Yes"/>
    <n v="98"/>
    <x v="351"/>
    <x v="0"/>
    <n v="10.199999999999999"/>
    <n v="0.2"/>
    <n v="1463.2"/>
    <s v="Supplies"/>
    <n v="752.04"/>
    <n v="3.9"/>
    <x v="4"/>
    <x v="1"/>
    <x v="3"/>
    <n v="752.04"/>
    <n v="711.16"/>
    <n v="0.51400000000000001"/>
    <n v="1"/>
  </r>
  <r>
    <x v="4222"/>
    <d v="2025-12-30T00:00:00"/>
    <d v="2026-01-01T14:24:00"/>
    <x v="4"/>
    <s v="36-55"/>
    <s v="Male"/>
    <x v="1"/>
    <s v="Digestive"/>
    <x v="1"/>
    <n v="2.6"/>
    <s v="Yes"/>
    <n v="82"/>
    <x v="627"/>
    <x v="2"/>
    <n v="8"/>
    <n v="0"/>
    <n v="13212.2"/>
    <s v="Labor"/>
    <n v="9247.67"/>
    <n v="3.8"/>
    <x v="7"/>
    <x v="1"/>
    <x v="1"/>
    <n v="9247.67"/>
    <n v="3964.53"/>
    <n v="0.7"/>
    <n v="1"/>
  </r>
  <r>
    <x v="4223"/>
    <d v="2025-08-21T00:00:00"/>
    <d v="2025-08-23T21:36:00"/>
    <x v="2"/>
    <s v="56+"/>
    <s v="Female"/>
    <x v="3"/>
    <s v="Digestive"/>
    <x v="1"/>
    <n v="2.9"/>
    <s v="No"/>
    <n v="27"/>
    <x v="570"/>
    <x v="1"/>
    <n v="10.1"/>
    <n v="2.1"/>
    <n v="4489.28"/>
    <s v="Equipment"/>
    <n v="2621.48"/>
    <n v="3.6"/>
    <x v="14"/>
    <x v="1"/>
    <x v="3"/>
    <n v="2621.48"/>
    <n v="1867.8"/>
    <n v="0.58399999999999996"/>
    <n v="0"/>
  </r>
  <r>
    <x v="4224"/>
    <d v="2025-04-17T00:00:00"/>
    <d v="2025-04-17T19:12:00"/>
    <x v="7"/>
    <s v="56+"/>
    <s v="Female"/>
    <x v="1"/>
    <s v="Neurological"/>
    <x v="1"/>
    <n v="0.8"/>
    <s v="Yes"/>
    <n v="61"/>
    <x v="371"/>
    <x v="1"/>
    <n v="8.6999999999999993"/>
    <n v="0.7"/>
    <n v="4745.8500000000004"/>
    <s v="Labor"/>
    <n v="3245.57"/>
    <n v="3.9"/>
    <x v="10"/>
    <x v="1"/>
    <x v="3"/>
    <n v="3245.57"/>
    <n v="1500.28"/>
    <n v="0.68400000000000005"/>
    <n v="1"/>
  </r>
  <r>
    <x v="4225"/>
    <d v="2026-07-04T00:00:00"/>
    <d v="2026-07-06T14:24:00"/>
    <x v="7"/>
    <s v="56+"/>
    <s v="Male"/>
    <x v="0"/>
    <s v="Respiratory"/>
    <x v="0"/>
    <n v="2.6"/>
    <s v="Yes"/>
    <n v="52"/>
    <x v="630"/>
    <x v="0"/>
    <n v="12.8"/>
    <n v="0.8"/>
    <n v="10858.32"/>
    <s v="Equipment"/>
    <n v="6453.56"/>
    <n v="3.6"/>
    <x v="1"/>
    <x v="0"/>
    <x v="5"/>
    <n v="6453.56"/>
    <n v="4404.76"/>
    <n v="0.59399999999999997"/>
    <n v="1"/>
  </r>
  <r>
    <x v="4226"/>
    <d v="2026-01-29T00:00:00"/>
    <d v="2026-02-04T07:12:00"/>
    <x v="4"/>
    <s v="36-55"/>
    <s v="Male"/>
    <x v="2"/>
    <s v="Neurological"/>
    <x v="1"/>
    <n v="6.3"/>
    <s v="Yes"/>
    <n v="58"/>
    <x v="151"/>
    <x v="1"/>
    <n v="12.6"/>
    <n v="0.6"/>
    <n v="19199.89"/>
    <s v="Supplies"/>
    <n v="14761.85"/>
    <n v="3.8"/>
    <x v="9"/>
    <x v="0"/>
    <x v="3"/>
    <n v="14761.85"/>
    <n v="4438.04"/>
    <n v="0.76900000000000002"/>
    <n v="1"/>
  </r>
  <r>
    <x v="4227"/>
    <d v="2026-08-17T00:00:00"/>
    <d v="2026-08-17T12:00:00"/>
    <x v="1"/>
    <s v="0-17"/>
    <s v="Female"/>
    <x v="1"/>
    <s v="Neurological"/>
    <x v="0"/>
    <n v="0.5"/>
    <s v="Yes"/>
    <n v="84"/>
    <x v="137"/>
    <x v="0"/>
    <n v="11"/>
    <n v="1"/>
    <n v="1915.68"/>
    <s v="Supplies"/>
    <n v="1158.28"/>
    <n v="3.4"/>
    <x v="21"/>
    <x v="0"/>
    <x v="0"/>
    <n v="1158.28"/>
    <n v="757.4"/>
    <n v="0.60499999999999998"/>
    <n v="1"/>
  </r>
  <r>
    <x v="4228"/>
    <d v="2026-06-24T00:00:00"/>
    <d v="2026-06-27T14:24:00"/>
    <x v="4"/>
    <s v="18-35"/>
    <s v="Male"/>
    <x v="2"/>
    <s v="Cardiac"/>
    <x v="0"/>
    <n v="3.6"/>
    <s v="Yes"/>
    <n v="50"/>
    <x v="281"/>
    <x v="0"/>
    <n v="13.2"/>
    <n v="1.2"/>
    <n v="15921.19"/>
    <s v="Supplies"/>
    <n v="11005.14"/>
    <n v="3.6"/>
    <x v="17"/>
    <x v="0"/>
    <x v="1"/>
    <n v="11005.14"/>
    <n v="4916.05"/>
    <n v="0.69099999999999995"/>
    <n v="1"/>
  </r>
  <r>
    <x v="4229"/>
    <d v="2025-10-17T00:00:00"/>
    <d v="2025-10-20T16:48:00"/>
    <x v="7"/>
    <s v="36-55"/>
    <s v="Other"/>
    <x v="3"/>
    <s v="Infection"/>
    <x v="1"/>
    <n v="3.7"/>
    <s v="Yes"/>
    <n v="29"/>
    <x v="392"/>
    <x v="2"/>
    <n v="12.9"/>
    <n v="0.9"/>
    <n v="11075.95"/>
    <s v="Labor"/>
    <n v="6406.84"/>
    <n v="3.9"/>
    <x v="8"/>
    <x v="1"/>
    <x v="5"/>
    <n v="6406.84"/>
    <n v="4669.1099999999997"/>
    <n v="0.57799999999999996"/>
    <n v="1"/>
  </r>
  <r>
    <x v="4230"/>
    <d v="2025-05-09T00:00:00"/>
    <d v="2025-05-20T02:24:00"/>
    <x v="0"/>
    <s v="18-35"/>
    <s v="Female"/>
    <x v="0"/>
    <s v="General"/>
    <x v="0"/>
    <n v="11.1"/>
    <s v="Yes"/>
    <n v="75"/>
    <x v="655"/>
    <x v="2"/>
    <n v="9.3000000000000007"/>
    <n v="1.3"/>
    <n v="14854.73"/>
    <s v="Labor"/>
    <n v="9584.2800000000007"/>
    <n v="3.8"/>
    <x v="16"/>
    <x v="1"/>
    <x v="5"/>
    <n v="9584.2800000000007"/>
    <n v="5270.45"/>
    <n v="0.64500000000000002"/>
    <n v="1"/>
  </r>
  <r>
    <x v="4231"/>
    <d v="2025-02-26T00:00:00"/>
    <d v="2025-03-09T12:00:00"/>
    <x v="5"/>
    <s v="18-35"/>
    <s v="Male"/>
    <x v="0"/>
    <s v="Infection"/>
    <x v="1"/>
    <n v="11.5"/>
    <s v="Yes"/>
    <n v="51"/>
    <x v="459"/>
    <x v="0"/>
    <n v="9.1"/>
    <n v="1.1000000000000001"/>
    <n v="33225.56"/>
    <s v="Supplies"/>
    <n v="22827.49"/>
    <n v="4.3"/>
    <x v="13"/>
    <x v="1"/>
    <x v="1"/>
    <n v="22827.49"/>
    <n v="10398.07"/>
    <n v="0.68700000000000006"/>
    <n v="1"/>
  </r>
  <r>
    <x v="4232"/>
    <d v="2025-04-25T00:00:00"/>
    <d v="2025-04-25T16:48:00"/>
    <x v="2"/>
    <s v="0-17"/>
    <s v="Female"/>
    <x v="0"/>
    <s v="Respiratory"/>
    <x v="0"/>
    <n v="0.7"/>
    <s v="No"/>
    <n v="45"/>
    <x v="27"/>
    <x v="1"/>
    <n v="8.9"/>
    <n v="0.9"/>
    <n v="5643.78"/>
    <s v="Labor"/>
    <n v="2808.23"/>
    <n v="4.2"/>
    <x v="10"/>
    <x v="1"/>
    <x v="3"/>
    <n v="2808.23"/>
    <n v="2835.55"/>
    <n v="0.498"/>
    <n v="0"/>
  </r>
  <r>
    <x v="4233"/>
    <d v="2025-06-11T00:00:00"/>
    <d v="2025-06-17T14:24:00"/>
    <x v="6"/>
    <s v="36-55"/>
    <s v="Male"/>
    <x v="1"/>
    <s v="General"/>
    <x v="2"/>
    <n v="6.6"/>
    <s v="Yes"/>
    <n v="24"/>
    <x v="571"/>
    <x v="0"/>
    <n v="9.1999999999999993"/>
    <n v="1.2"/>
    <n v="5204.7700000000004"/>
    <s v="Labor"/>
    <n v="2905.62"/>
    <n v="3.9"/>
    <x v="4"/>
    <x v="1"/>
    <x v="2"/>
    <n v="2905.62"/>
    <n v="2299.15"/>
    <n v="0.55800000000000005"/>
    <n v="1"/>
  </r>
  <r>
    <x v="4234"/>
    <d v="2025-03-15T00:00:00"/>
    <d v="2025-03-21T16:48:00"/>
    <x v="2"/>
    <s v="18-35"/>
    <s v="Male"/>
    <x v="2"/>
    <s v="Neurological"/>
    <x v="1"/>
    <n v="6.7"/>
    <s v="Yes"/>
    <n v="14"/>
    <x v="253"/>
    <x v="1"/>
    <n v="8.5"/>
    <n v="0.5"/>
    <n v="5736.58"/>
    <s v="Labor"/>
    <n v="3784.82"/>
    <n v="4.5"/>
    <x v="23"/>
    <x v="1"/>
    <x v="5"/>
    <n v="3784.82"/>
    <n v="1951.76"/>
    <n v="0.66"/>
    <n v="1"/>
  </r>
  <r>
    <x v="4235"/>
    <d v="2025-09-17T00:00:00"/>
    <d v="2025-09-19T04:48:00"/>
    <x v="6"/>
    <s v="0-17"/>
    <s v="Male"/>
    <x v="0"/>
    <s v="Injury"/>
    <x v="0"/>
    <n v="2.2000000000000002"/>
    <s v="No"/>
    <n v="81"/>
    <x v="85"/>
    <x v="2"/>
    <n v="12.7"/>
    <n v="2.7"/>
    <n v="3738.04"/>
    <s v="Supplies"/>
    <n v="2116.3000000000002"/>
    <n v="2.8"/>
    <x v="3"/>
    <x v="1"/>
    <x v="1"/>
    <n v="2116.3000000000002"/>
    <n v="1621.74"/>
    <n v="0.56599999999999995"/>
    <n v="0"/>
  </r>
  <r>
    <x v="4236"/>
    <d v="2025-07-18T00:00:00"/>
    <d v="2025-07-23T16:48:00"/>
    <x v="7"/>
    <s v="36-55"/>
    <s v="Female"/>
    <x v="0"/>
    <s v="Respiratory"/>
    <x v="1"/>
    <n v="5.7"/>
    <s v="No"/>
    <n v="37"/>
    <x v="694"/>
    <x v="1"/>
    <n v="11.5"/>
    <n v="1.5"/>
    <n v="15510.43"/>
    <s v="Supplies"/>
    <n v="9342.73"/>
    <n v="3.6"/>
    <x v="20"/>
    <x v="1"/>
    <x v="3"/>
    <n v="9342.73"/>
    <n v="6167.7"/>
    <n v="0.60199999999999998"/>
    <n v="0"/>
  </r>
  <r>
    <x v="4237"/>
    <d v="2025-10-04T00:00:00"/>
    <d v="2025-10-07T04:48:00"/>
    <x v="5"/>
    <s v="18-35"/>
    <s v="Male"/>
    <x v="2"/>
    <s v="Respiratory"/>
    <x v="0"/>
    <n v="3.2"/>
    <s v="Yes"/>
    <n v="44"/>
    <x v="11"/>
    <x v="1"/>
    <n v="14.5"/>
    <n v="2.5"/>
    <n v="23556.29"/>
    <s v="Labor"/>
    <n v="16526.03"/>
    <n v="3.5"/>
    <x v="8"/>
    <x v="1"/>
    <x v="6"/>
    <n v="16526.03"/>
    <n v="7030.26"/>
    <n v="0.70199999999999996"/>
    <n v="1"/>
  </r>
  <r>
    <x v="4238"/>
    <d v="2025-06-08T00:00:00"/>
    <d v="2025-06-10T16:48:00"/>
    <x v="2"/>
    <s v="36-55"/>
    <s v="Male"/>
    <x v="3"/>
    <s v="Infection"/>
    <x v="1"/>
    <n v="2.7"/>
    <s v="Yes"/>
    <n v="34"/>
    <x v="507"/>
    <x v="0"/>
    <n v="9.1"/>
    <n v="1.1000000000000001"/>
    <n v="6414.92"/>
    <s v="Labor"/>
    <n v="4647.58"/>
    <n v="4.2"/>
    <x v="4"/>
    <x v="1"/>
    <x v="4"/>
    <n v="4647.58"/>
    <n v="1767.34"/>
    <n v="0.72399999999999998"/>
    <n v="1"/>
  </r>
  <r>
    <x v="4239"/>
    <d v="2025-01-06T00:00:00"/>
    <d v="2025-01-07T09:36:00"/>
    <x v="2"/>
    <s v="56+"/>
    <s v="Male"/>
    <x v="0"/>
    <s v="Infection"/>
    <x v="0"/>
    <n v="1.4"/>
    <s v="No"/>
    <n v="30"/>
    <x v="365"/>
    <x v="1"/>
    <n v="9.1"/>
    <n v="1.1000000000000001"/>
    <n v="3537.63"/>
    <s v="Labor"/>
    <n v="2216.34"/>
    <n v="4.3"/>
    <x v="22"/>
    <x v="1"/>
    <x v="0"/>
    <n v="2216.34"/>
    <n v="1321.29"/>
    <n v="0.627"/>
    <n v="0"/>
  </r>
  <r>
    <x v="4240"/>
    <d v="2026-04-23T00:00:00"/>
    <d v="2026-04-25T21:36:00"/>
    <x v="6"/>
    <s v="0-17"/>
    <s v="Female"/>
    <x v="0"/>
    <s v="Infection"/>
    <x v="0"/>
    <n v="2.9"/>
    <s v="Yes"/>
    <n v="34"/>
    <x v="489"/>
    <x v="1"/>
    <n v="10.9"/>
    <n v="0.9"/>
    <n v="3945.47"/>
    <s v="Labor"/>
    <n v="1872.52"/>
    <n v="3.4"/>
    <x v="12"/>
    <x v="0"/>
    <x v="3"/>
    <n v="1872.52"/>
    <n v="2072.9499999999998"/>
    <n v="0.47499999999999998"/>
    <n v="1"/>
  </r>
  <r>
    <x v="4241"/>
    <d v="2025-06-17T00:00:00"/>
    <d v="2025-06-21T07:12:00"/>
    <x v="1"/>
    <s v="56+"/>
    <s v="Male"/>
    <x v="2"/>
    <s v="Infection"/>
    <x v="2"/>
    <n v="4.3"/>
    <s v="Yes"/>
    <n v="58"/>
    <x v="511"/>
    <x v="1"/>
    <n v="10.1"/>
    <n v="0.1"/>
    <n v="2448.63"/>
    <s v="Supplies"/>
    <n v="1340.41"/>
    <n v="4"/>
    <x v="4"/>
    <x v="1"/>
    <x v="1"/>
    <n v="1340.41"/>
    <n v="1108.22"/>
    <n v="0.54700000000000004"/>
    <n v="1"/>
  </r>
  <r>
    <x v="4242"/>
    <d v="2025-03-11T00:00:00"/>
    <d v="2025-03-11T19:12:00"/>
    <x v="1"/>
    <s v="0-17"/>
    <s v="Male"/>
    <x v="0"/>
    <s v="Respiratory"/>
    <x v="0"/>
    <n v="0.8"/>
    <s v="No"/>
    <n v="111"/>
    <x v="696"/>
    <x v="1"/>
    <n v="10"/>
    <n v="2"/>
    <n v="2158.19"/>
    <s v="Labor"/>
    <n v="1199.8499999999999"/>
    <n v="3.1"/>
    <x v="23"/>
    <x v="1"/>
    <x v="0"/>
    <n v="1199.8499999999999"/>
    <n v="958.34"/>
    <n v="0.55600000000000005"/>
    <n v="0"/>
  </r>
  <r>
    <x v="4243"/>
    <d v="2026-10-06T00:00:00"/>
    <d v="2026-10-09T09:36:00"/>
    <x v="0"/>
    <s v="36-55"/>
    <s v="Female"/>
    <x v="2"/>
    <s v="Digestive"/>
    <x v="1"/>
    <n v="3.4"/>
    <s v="Yes"/>
    <n v="10"/>
    <x v="107"/>
    <x v="2"/>
    <n v="12.5"/>
    <n v="0.5"/>
    <n v="9127.3799999999992"/>
    <s v="Labor"/>
    <n v="5355.29"/>
    <n v="4.0999999999999996"/>
    <x v="0"/>
    <x v="0"/>
    <x v="1"/>
    <n v="5355.29"/>
    <n v="3772.09"/>
    <n v="0.58699999999999997"/>
    <n v="1"/>
  </r>
  <r>
    <x v="4244"/>
    <d v="2026-04-02T00:00:00"/>
    <d v="2026-04-06T07:12:00"/>
    <x v="4"/>
    <s v="36-55"/>
    <s v="Female"/>
    <x v="2"/>
    <s v="Neurological"/>
    <x v="0"/>
    <n v="4.3"/>
    <s v="No"/>
    <n v="95"/>
    <x v="160"/>
    <x v="1"/>
    <n v="10.3"/>
    <n v="2.2999999999999998"/>
    <n v="13823.55"/>
    <s v="Labor"/>
    <n v="9176.92"/>
    <n v="3.1"/>
    <x v="12"/>
    <x v="0"/>
    <x v="2"/>
    <n v="9176.92"/>
    <n v="4646.63"/>
    <n v="0.66400000000000003"/>
    <n v="0"/>
  </r>
  <r>
    <x v="4245"/>
    <d v="2025-02-27T00:00:00"/>
    <d v="2025-03-01T21:36:00"/>
    <x v="0"/>
    <s v="56+"/>
    <s v="Female"/>
    <x v="1"/>
    <s v="Digestive"/>
    <x v="1"/>
    <n v="2.9"/>
    <s v="No"/>
    <n v="61"/>
    <x v="554"/>
    <x v="1"/>
    <n v="8.8000000000000007"/>
    <n v="0.8"/>
    <n v="10057.209999999999"/>
    <s v="Labor"/>
    <n v="5989.74"/>
    <n v="4.5"/>
    <x v="13"/>
    <x v="1"/>
    <x v="2"/>
    <n v="5989.74"/>
    <n v="4067.47"/>
    <n v="0.59599999999999997"/>
    <n v="0"/>
  </r>
  <r>
    <x v="4246"/>
    <d v="2025-04-19T00:00:00"/>
    <d v="2025-04-25T07:12:00"/>
    <x v="4"/>
    <s v="36-55"/>
    <s v="Male"/>
    <x v="3"/>
    <s v="Digestive"/>
    <x v="0"/>
    <n v="6.3"/>
    <s v="Yes"/>
    <n v="52"/>
    <x v="729"/>
    <x v="1"/>
    <n v="11.1"/>
    <n v="1.1000000000000001"/>
    <n v="15902.14"/>
    <s v="Labor"/>
    <n v="10006.18"/>
    <n v="3.8"/>
    <x v="10"/>
    <x v="1"/>
    <x v="5"/>
    <n v="10006.18"/>
    <n v="5895.96"/>
    <n v="0.629"/>
    <n v="1"/>
  </r>
  <r>
    <x v="4247"/>
    <d v="2025-07-17T00:00:00"/>
    <d v="2025-07-19T02:24:00"/>
    <x v="1"/>
    <s v="18-35"/>
    <s v="Female"/>
    <x v="0"/>
    <s v="Infection"/>
    <x v="0"/>
    <n v="2.1"/>
    <s v="Yes"/>
    <n v="94"/>
    <x v="694"/>
    <x v="1"/>
    <n v="11.4"/>
    <n v="1.4"/>
    <n v="2271.39"/>
    <s v="Equipment"/>
    <n v="1338.33"/>
    <n v="2.9"/>
    <x v="20"/>
    <x v="1"/>
    <x v="3"/>
    <n v="1338.33"/>
    <n v="933.06"/>
    <n v="0.58899999999999997"/>
    <n v="1"/>
  </r>
  <r>
    <x v="4248"/>
    <d v="2025-05-15T00:00:00"/>
    <d v="2025-05-16T04:48:00"/>
    <x v="6"/>
    <s v="36-55"/>
    <s v="Male"/>
    <x v="1"/>
    <s v="Cardiac"/>
    <x v="0"/>
    <n v="1.2"/>
    <s v="Yes"/>
    <n v="81"/>
    <x v="229"/>
    <x v="1"/>
    <n v="11.5"/>
    <n v="1.5"/>
    <n v="2136.5100000000002"/>
    <s v="Supplies"/>
    <n v="1020.3"/>
    <n v="3.3"/>
    <x v="16"/>
    <x v="1"/>
    <x v="2"/>
    <n v="1020.3"/>
    <n v="1116.21"/>
    <n v="0.47799999999999998"/>
    <n v="1"/>
  </r>
  <r>
    <x v="4249"/>
    <d v="2026-04-06T00:00:00"/>
    <d v="2026-04-09T07:12:00"/>
    <x v="7"/>
    <s v="18-35"/>
    <s v="Male"/>
    <x v="3"/>
    <s v="Respiratory"/>
    <x v="0"/>
    <n v="3.3"/>
    <s v="Yes"/>
    <n v="51"/>
    <x v="678"/>
    <x v="1"/>
    <n v="9.8000000000000007"/>
    <n v="1.8"/>
    <n v="13303.76"/>
    <s v="Labor"/>
    <n v="6531.29"/>
    <n v="4"/>
    <x v="12"/>
    <x v="0"/>
    <x v="4"/>
    <n v="6531.29"/>
    <n v="6772.47"/>
    <n v="0.49099999999999999"/>
    <n v="1"/>
  </r>
  <r>
    <x v="4250"/>
    <d v="2026-04-19T00:00:00"/>
    <d v="2026-04-24T12:00:00"/>
    <x v="3"/>
    <s v="36-55"/>
    <s v="Female"/>
    <x v="0"/>
    <s v="General"/>
    <x v="2"/>
    <n v="5.5"/>
    <s v="Yes"/>
    <n v="40"/>
    <x v="16"/>
    <x v="0"/>
    <n v="8.1999999999999993"/>
    <n v="0.2"/>
    <n v="6950.72"/>
    <s v="Labor"/>
    <n v="4688.74"/>
    <n v="4.2"/>
    <x v="12"/>
    <x v="0"/>
    <x v="4"/>
    <n v="4688.74"/>
    <n v="2261.98"/>
    <n v="0.67500000000000004"/>
    <n v="1"/>
  </r>
  <r>
    <x v="4251"/>
    <d v="2025-04-01T00:00:00"/>
    <d v="2025-04-01T12:00:00"/>
    <x v="1"/>
    <s v="18-35"/>
    <s v="Female"/>
    <x v="0"/>
    <s v="General"/>
    <x v="2"/>
    <n v="0.5"/>
    <s v="No"/>
    <n v="125"/>
    <x v="166"/>
    <x v="2"/>
    <n v="12.5"/>
    <n v="0.5"/>
    <n v="2215.6999999999998"/>
    <s v="Labor"/>
    <n v="1396.41"/>
    <n v="3"/>
    <x v="10"/>
    <x v="1"/>
    <x v="1"/>
    <n v="1396.41"/>
    <n v="819.29"/>
    <n v="0.63"/>
    <n v="0"/>
  </r>
  <r>
    <x v="4252"/>
    <d v="2025-12-12T00:00:00"/>
    <d v="2025-12-14T02:24:00"/>
    <x v="5"/>
    <s v="36-55"/>
    <s v="Female"/>
    <x v="1"/>
    <s v="Injury"/>
    <x v="1"/>
    <n v="2.1"/>
    <s v="Yes"/>
    <n v="31"/>
    <x v="203"/>
    <x v="1"/>
    <n v="12.8"/>
    <n v="0.8"/>
    <n v="17501.080000000002"/>
    <s v="Supplies"/>
    <n v="12988.14"/>
    <n v="4.2"/>
    <x v="7"/>
    <x v="1"/>
    <x v="5"/>
    <n v="12988.14"/>
    <n v="4512.9399999999996"/>
    <n v="0.74199999999999999"/>
    <n v="1"/>
  </r>
  <r>
    <x v="4253"/>
    <d v="2026-03-02T00:00:00"/>
    <d v="2026-03-04T02:24:00"/>
    <x v="7"/>
    <s v="18-35"/>
    <s v="Female"/>
    <x v="1"/>
    <s v="Injury"/>
    <x v="0"/>
    <n v="2.1"/>
    <s v="No"/>
    <n v="65"/>
    <x v="250"/>
    <x v="0"/>
    <n v="9.4"/>
    <n v="1.4"/>
    <n v="7820.79"/>
    <s v="Equipment"/>
    <n v="4991.8500000000004"/>
    <n v="4"/>
    <x v="15"/>
    <x v="0"/>
    <x v="4"/>
    <n v="4991.8500000000004"/>
    <n v="2828.94"/>
    <n v="0.63800000000000001"/>
    <n v="0"/>
  </r>
  <r>
    <x v="4254"/>
    <d v="2025-07-22T00:00:00"/>
    <d v="2025-07-31T16:48:00"/>
    <x v="5"/>
    <s v="56+"/>
    <s v="Female"/>
    <x v="0"/>
    <s v="Neurological"/>
    <x v="0"/>
    <n v="9.6999999999999993"/>
    <s v="Yes"/>
    <n v="41"/>
    <x v="355"/>
    <x v="2"/>
    <n v="13.5"/>
    <n v="1.5"/>
    <n v="32063.98"/>
    <s v="Labor"/>
    <n v="22721.97"/>
    <n v="3.7"/>
    <x v="20"/>
    <x v="1"/>
    <x v="0"/>
    <n v="22721.97"/>
    <n v="9342.01"/>
    <n v="0.70899999999999996"/>
    <n v="1"/>
  </r>
  <r>
    <x v="4255"/>
    <d v="2025-08-10T00:00:00"/>
    <d v="2025-08-10T21:36:00"/>
    <x v="6"/>
    <s v="36-55"/>
    <s v="Male"/>
    <x v="2"/>
    <s v="Respiratory"/>
    <x v="1"/>
    <n v="0.9"/>
    <s v="No"/>
    <n v="42"/>
    <x v="521"/>
    <x v="1"/>
    <n v="13.3"/>
    <n v="1.3"/>
    <n v="3801.37"/>
    <s v="Labor"/>
    <n v="2854.67"/>
    <n v="3.8"/>
    <x v="14"/>
    <x v="1"/>
    <x v="6"/>
    <n v="2854.67"/>
    <n v="946.7"/>
    <n v="0.751"/>
    <n v="0"/>
  </r>
  <r>
    <x v="4256"/>
    <d v="2025-08-09T00:00:00"/>
    <d v="2025-08-13T00:00:00"/>
    <x v="5"/>
    <s v="0-17"/>
    <s v="Female"/>
    <x v="2"/>
    <s v="Respiratory"/>
    <x v="2"/>
    <n v="4"/>
    <s v="Yes"/>
    <n v="37"/>
    <x v="83"/>
    <x v="2"/>
    <n v="13.1"/>
    <n v="1.1000000000000001"/>
    <n v="26107.21"/>
    <s v="Labor"/>
    <n v="19099.439999999999"/>
    <n v="3.8"/>
    <x v="14"/>
    <x v="1"/>
    <x v="5"/>
    <n v="19099.439999999999"/>
    <n v="7007.77"/>
    <n v="0.73199999999999998"/>
    <n v="1"/>
  </r>
  <r>
    <x v="4257"/>
    <d v="2026-09-25T00:00:00"/>
    <d v="2026-09-28T16:48:00"/>
    <x v="0"/>
    <s v="56+"/>
    <s v="Male"/>
    <x v="0"/>
    <s v="Respiratory"/>
    <x v="1"/>
    <n v="3.7"/>
    <s v="Yes"/>
    <n v="16"/>
    <x v="650"/>
    <x v="1"/>
    <n v="12.7"/>
    <n v="0.7"/>
    <n v="12442.23"/>
    <s v="Labor"/>
    <n v="9785.64"/>
    <n v="4.9000000000000004"/>
    <x v="19"/>
    <x v="0"/>
    <x v="5"/>
    <n v="9785.64"/>
    <n v="2656.59"/>
    <n v="0.78600000000000003"/>
    <n v="1"/>
  </r>
  <r>
    <x v="4258"/>
    <d v="2026-07-17T00:00:00"/>
    <d v="2026-07-23T14:24:00"/>
    <x v="5"/>
    <s v="36-55"/>
    <s v="Female"/>
    <x v="1"/>
    <s v="Digestive"/>
    <x v="0"/>
    <n v="6.6"/>
    <s v="Yes"/>
    <n v="10"/>
    <x v="374"/>
    <x v="2"/>
    <n v="8.8000000000000007"/>
    <n v="0.8"/>
    <n v="23813"/>
    <s v="Labor"/>
    <n v="20092.66"/>
    <n v="4.2"/>
    <x v="1"/>
    <x v="0"/>
    <x v="5"/>
    <n v="20092.66"/>
    <n v="3720.34"/>
    <n v="0.84399999999999997"/>
    <n v="1"/>
  </r>
  <r>
    <x v="4259"/>
    <d v="2026-02-15T00:00:00"/>
    <d v="2026-02-15T21:36:00"/>
    <x v="1"/>
    <s v="18-35"/>
    <s v="Male"/>
    <x v="1"/>
    <s v="Cardiac"/>
    <x v="1"/>
    <n v="0.9"/>
    <s v="Yes"/>
    <n v="57"/>
    <x v="188"/>
    <x v="1"/>
    <n v="8.4"/>
    <n v="0.4"/>
    <n v="2035.75"/>
    <s v="Supplies"/>
    <n v="1237.1199999999999"/>
    <n v="3.8"/>
    <x v="5"/>
    <x v="0"/>
    <x v="4"/>
    <n v="1237.1199999999999"/>
    <n v="798.63"/>
    <n v="0.60799999999999998"/>
    <n v="1"/>
  </r>
  <r>
    <x v="4260"/>
    <d v="2026-09-15T00:00:00"/>
    <d v="2026-09-17T19:12:00"/>
    <x v="2"/>
    <s v="0-17"/>
    <s v="Male"/>
    <x v="1"/>
    <s v="General"/>
    <x v="0"/>
    <n v="2.8"/>
    <s v="No"/>
    <n v="62"/>
    <x v="193"/>
    <x v="2"/>
    <n v="10.3"/>
    <n v="2.2999999999999998"/>
    <n v="3882.44"/>
    <s v="Equipment"/>
    <n v="2241.7199999999998"/>
    <n v="3.4"/>
    <x v="19"/>
    <x v="0"/>
    <x v="1"/>
    <n v="2241.7199999999998"/>
    <n v="1640.72"/>
    <n v="0.57699999999999996"/>
    <n v="0"/>
  </r>
  <r>
    <x v="4261"/>
    <d v="2026-02-11T00:00:00"/>
    <d v="2026-02-12T14:24:00"/>
    <x v="5"/>
    <s v="36-55"/>
    <s v="Female"/>
    <x v="2"/>
    <s v="General"/>
    <x v="2"/>
    <n v="1.6"/>
    <s v="No"/>
    <n v="26"/>
    <x v="547"/>
    <x v="1"/>
    <n v="9.1999999999999993"/>
    <n v="1.2"/>
    <n v="18813.740000000002"/>
    <s v="Supplies"/>
    <n v="13563.97"/>
    <n v="4.0999999999999996"/>
    <x v="5"/>
    <x v="0"/>
    <x v="1"/>
    <n v="13563.97"/>
    <n v="5249.77"/>
    <n v="0.72099999999999997"/>
    <n v="0"/>
  </r>
  <r>
    <x v="4262"/>
    <d v="2026-09-23T00:00:00"/>
    <d v="2026-09-23T14:24:00"/>
    <x v="1"/>
    <s v="18-35"/>
    <s v="Male"/>
    <x v="2"/>
    <s v="Cardiac"/>
    <x v="2"/>
    <n v="0.6"/>
    <s v="Yes"/>
    <n v="44"/>
    <x v="143"/>
    <x v="1"/>
    <n v="12"/>
    <n v="0"/>
    <n v="2029.72"/>
    <s v="Equipment"/>
    <n v="1128.42"/>
    <n v="4.4000000000000004"/>
    <x v="19"/>
    <x v="0"/>
    <x v="2"/>
    <n v="1128.42"/>
    <n v="901.3"/>
    <n v="0.55600000000000005"/>
    <n v="1"/>
  </r>
  <r>
    <x v="4263"/>
    <d v="2025-04-05T00:00:00"/>
    <d v="2025-04-06T19:12:00"/>
    <x v="1"/>
    <s v="56+"/>
    <s v="Female"/>
    <x v="2"/>
    <s v="Digestive"/>
    <x v="2"/>
    <n v="1.8"/>
    <s v="Yes"/>
    <n v="71"/>
    <x v="597"/>
    <x v="0"/>
    <n v="8.3000000000000007"/>
    <n v="0.3"/>
    <n v="1988.95"/>
    <s v="Labor"/>
    <n v="1208.6099999999999"/>
    <n v="3.8"/>
    <x v="10"/>
    <x v="1"/>
    <x v="5"/>
    <n v="1208.6099999999999"/>
    <n v="780.34"/>
    <n v="0.60799999999999998"/>
    <n v="1"/>
  </r>
  <r>
    <x v="4264"/>
    <d v="2026-03-03T00:00:00"/>
    <d v="2026-03-04T02:24:00"/>
    <x v="6"/>
    <s v="0-17"/>
    <s v="Female"/>
    <x v="0"/>
    <s v="Infection"/>
    <x v="0"/>
    <n v="1.1000000000000001"/>
    <s v="Yes"/>
    <n v="59"/>
    <x v="170"/>
    <x v="1"/>
    <n v="10.6"/>
    <n v="2.6"/>
    <n v="2228.59"/>
    <s v="Supplies"/>
    <n v="1360.39"/>
    <n v="3.1"/>
    <x v="15"/>
    <x v="0"/>
    <x v="1"/>
    <n v="1360.39"/>
    <n v="868.2"/>
    <n v="0.61"/>
    <n v="1"/>
  </r>
  <r>
    <x v="4265"/>
    <d v="2025-10-20T00:00:00"/>
    <d v="2025-10-26T16:48:00"/>
    <x v="5"/>
    <s v="0-17"/>
    <s v="Male"/>
    <x v="1"/>
    <s v="Digestive"/>
    <x v="1"/>
    <n v="6.7"/>
    <s v="Yes"/>
    <n v="10"/>
    <x v="345"/>
    <x v="2"/>
    <n v="10.4"/>
    <n v="0.4"/>
    <n v="24819.68"/>
    <s v="Equipment"/>
    <n v="16047.13"/>
    <n v="4.0999999999999996"/>
    <x v="8"/>
    <x v="1"/>
    <x v="4"/>
    <n v="16047.13"/>
    <n v="8772.5499999999993"/>
    <n v="0.64700000000000002"/>
    <n v="1"/>
  </r>
  <r>
    <x v="4266"/>
    <d v="2026-12-14T00:00:00"/>
    <d v="2026-12-18T00:00:00"/>
    <x v="0"/>
    <s v="56+"/>
    <s v="Female"/>
    <x v="2"/>
    <s v="Injury"/>
    <x v="1"/>
    <n v="4"/>
    <s v="No"/>
    <n v="45"/>
    <x v="173"/>
    <x v="2"/>
    <n v="15.2"/>
    <n v="3.2"/>
    <n v="13895.41"/>
    <s v="Labor"/>
    <n v="10933.85"/>
    <n v="2.6"/>
    <x v="2"/>
    <x v="0"/>
    <x v="0"/>
    <n v="10933.85"/>
    <n v="2961.56"/>
    <n v="0.78700000000000003"/>
    <n v="0"/>
  </r>
  <r>
    <x v="4267"/>
    <d v="2026-10-26T00:00:00"/>
    <d v="2026-10-31T14:24:00"/>
    <x v="3"/>
    <s v="56+"/>
    <s v="Female"/>
    <x v="1"/>
    <s v="General"/>
    <x v="0"/>
    <n v="5.6"/>
    <s v="Yes"/>
    <n v="62"/>
    <x v="227"/>
    <x v="0"/>
    <n v="9.9"/>
    <n v="1.9"/>
    <n v="11467.43"/>
    <s v="Equipment"/>
    <n v="6343.11"/>
    <n v="3.5"/>
    <x v="0"/>
    <x v="0"/>
    <x v="0"/>
    <n v="6343.11"/>
    <n v="5124.32"/>
    <n v="0.55300000000000005"/>
    <n v="1"/>
  </r>
  <r>
    <x v="4268"/>
    <d v="2026-06-12T00:00:00"/>
    <d v="2026-06-13T19:12:00"/>
    <x v="1"/>
    <s v="0-17"/>
    <s v="Female"/>
    <x v="1"/>
    <s v="Digestive"/>
    <x v="1"/>
    <n v="1.8"/>
    <s v="No"/>
    <n v="83"/>
    <x v="714"/>
    <x v="1"/>
    <n v="8.9"/>
    <n v="0.9"/>
    <n v="1949.52"/>
    <s v="Labor"/>
    <n v="816.5"/>
    <n v="3.6"/>
    <x v="17"/>
    <x v="0"/>
    <x v="3"/>
    <n v="816.5"/>
    <n v="1133.02"/>
    <n v="0.41899999999999998"/>
    <n v="0"/>
  </r>
  <r>
    <x v="4269"/>
    <d v="2025-11-10T00:00:00"/>
    <d v="2025-11-12T04:48:00"/>
    <x v="1"/>
    <s v="56+"/>
    <s v="Female"/>
    <x v="2"/>
    <s v="Cardiac"/>
    <x v="1"/>
    <n v="2.2000000000000002"/>
    <s v="Yes"/>
    <n v="75"/>
    <x v="617"/>
    <x v="2"/>
    <n v="9.5"/>
    <n v="1.5"/>
    <n v="2138.6999999999998"/>
    <s v="Equipment"/>
    <n v="1229.95"/>
    <n v="3.3"/>
    <x v="6"/>
    <x v="1"/>
    <x v="0"/>
    <n v="1229.95"/>
    <n v="908.75"/>
    <n v="0.57499999999999996"/>
    <n v="1"/>
  </r>
  <r>
    <x v="4270"/>
    <d v="2026-01-21T00:00:00"/>
    <d v="2026-02-01T00:00:00"/>
    <x v="4"/>
    <s v="18-35"/>
    <s v="Male"/>
    <x v="0"/>
    <s v="Injury"/>
    <x v="0"/>
    <n v="11"/>
    <s v="Yes"/>
    <n v="64"/>
    <x v="334"/>
    <x v="0"/>
    <n v="9"/>
    <n v="1"/>
    <n v="23946.15"/>
    <s v="Labor"/>
    <n v="14154.41"/>
    <n v="3.9"/>
    <x v="9"/>
    <x v="0"/>
    <x v="1"/>
    <n v="14154.41"/>
    <n v="9791.74"/>
    <n v="0.59099999999999997"/>
    <n v="1"/>
  </r>
  <r>
    <x v="4271"/>
    <d v="2026-11-06T00:00:00"/>
    <d v="2026-11-06T12:00:00"/>
    <x v="1"/>
    <s v="36-55"/>
    <s v="Male"/>
    <x v="3"/>
    <s v="Digestive"/>
    <x v="0"/>
    <n v="0.5"/>
    <s v="No"/>
    <n v="117"/>
    <x v="329"/>
    <x v="1"/>
    <n v="14.3"/>
    <n v="2.2999999999999998"/>
    <n v="1332.28"/>
    <s v="Labor"/>
    <n v="768.45"/>
    <n v="2.1"/>
    <x v="18"/>
    <x v="0"/>
    <x v="3"/>
    <n v="768.45"/>
    <n v="563.83000000000004"/>
    <n v="0.57699999999999996"/>
    <n v="0"/>
  </r>
  <r>
    <x v="4272"/>
    <d v="2026-01-11T00:00:00"/>
    <d v="2026-01-11T09:36:00"/>
    <x v="2"/>
    <s v="56+"/>
    <s v="Male"/>
    <x v="0"/>
    <s v="Respiratory"/>
    <x v="0"/>
    <n v="0.4"/>
    <s v="No"/>
    <n v="40"/>
    <x v="357"/>
    <x v="0"/>
    <n v="10.5"/>
    <n v="2.5"/>
    <n v="3110.32"/>
    <s v="Labor"/>
    <n v="1848.32"/>
    <n v="3.3"/>
    <x v="9"/>
    <x v="0"/>
    <x v="6"/>
    <n v="1848.32"/>
    <n v="1262"/>
    <n v="0.59399999999999997"/>
    <n v="0"/>
  </r>
  <r>
    <x v="4273"/>
    <d v="2026-12-28T00:00:00"/>
    <d v="2027-01-01T09:36:00"/>
    <x v="5"/>
    <s v="0-17"/>
    <s v="Male"/>
    <x v="3"/>
    <s v="Cardiac"/>
    <x v="2"/>
    <n v="4.4000000000000004"/>
    <s v="Yes"/>
    <n v="5"/>
    <x v="578"/>
    <x v="0"/>
    <n v="9.4"/>
    <n v="1.4"/>
    <n v="20684.2"/>
    <s v="Labor"/>
    <n v="15445.24"/>
    <n v="4.3"/>
    <x v="2"/>
    <x v="0"/>
    <x v="4"/>
    <n v="15445.24"/>
    <n v="5238.96"/>
    <n v="0.747"/>
    <n v="1"/>
  </r>
  <r>
    <x v="4274"/>
    <d v="2025-06-02T00:00:00"/>
    <d v="2025-06-02T12:00:00"/>
    <x v="1"/>
    <s v="18-35"/>
    <s v="Female"/>
    <x v="0"/>
    <s v="Injury"/>
    <x v="1"/>
    <n v="0.5"/>
    <s v="No"/>
    <n v="71"/>
    <x v="76"/>
    <x v="0"/>
    <n v="9.1"/>
    <n v="1.1000000000000001"/>
    <n v="1705.93"/>
    <s v="Equipment"/>
    <n v="1092.3900000000001"/>
    <n v="4.0999999999999996"/>
    <x v="4"/>
    <x v="1"/>
    <x v="0"/>
    <n v="1092.3900000000001"/>
    <n v="613.54"/>
    <n v="0.64"/>
    <n v="0"/>
  </r>
  <r>
    <x v="4275"/>
    <d v="2025-08-15T00:00:00"/>
    <d v="2025-08-16T12:00:00"/>
    <x v="2"/>
    <s v="0-17"/>
    <s v="Male"/>
    <x v="0"/>
    <s v="Cardiac"/>
    <x v="1"/>
    <n v="1.5"/>
    <s v="Yes"/>
    <n v="35"/>
    <x v="264"/>
    <x v="1"/>
    <n v="10.199999999999999"/>
    <n v="2.2000000000000002"/>
    <n v="6336.93"/>
    <s v="Labor"/>
    <n v="3355.73"/>
    <n v="3.6"/>
    <x v="14"/>
    <x v="1"/>
    <x v="5"/>
    <n v="3355.73"/>
    <n v="2981.2"/>
    <n v="0.53"/>
    <n v="1"/>
  </r>
  <r>
    <x v="4276"/>
    <d v="2026-09-07T00:00:00"/>
    <d v="2026-09-08T12:00:00"/>
    <x v="1"/>
    <s v="0-17"/>
    <s v="Female"/>
    <x v="1"/>
    <s v="Respiratory"/>
    <x v="0"/>
    <n v="1.5"/>
    <s v="Yes"/>
    <n v="101"/>
    <x v="336"/>
    <x v="0"/>
    <n v="10.8"/>
    <n v="2.8"/>
    <n v="2095.44"/>
    <s v="Supplies"/>
    <n v="1169.67"/>
    <n v="2.9"/>
    <x v="19"/>
    <x v="0"/>
    <x v="4"/>
    <n v="1169.67"/>
    <n v="925.77"/>
    <n v="0.55800000000000005"/>
    <n v="1"/>
  </r>
  <r>
    <x v="4277"/>
    <d v="2025-11-29T00:00:00"/>
    <d v="2025-12-06T14:24:00"/>
    <x v="0"/>
    <s v="0-17"/>
    <s v="Female"/>
    <x v="1"/>
    <s v="Respiratory"/>
    <x v="1"/>
    <n v="7.6"/>
    <s v="No"/>
    <n v="34"/>
    <x v="441"/>
    <x v="1"/>
    <n v="12.6"/>
    <n v="0.6"/>
    <n v="12921.62"/>
    <s v="Equipment"/>
    <n v="8666.7000000000007"/>
    <n v="3.4"/>
    <x v="6"/>
    <x v="1"/>
    <x v="6"/>
    <n v="8666.7000000000007"/>
    <n v="4254.92"/>
    <n v="0.67100000000000004"/>
    <n v="0"/>
  </r>
  <r>
    <x v="4278"/>
    <d v="2026-06-05T00:00:00"/>
    <d v="2026-06-06T04:48:00"/>
    <x v="1"/>
    <s v="56+"/>
    <s v="Male"/>
    <x v="1"/>
    <s v="Respiratory"/>
    <x v="0"/>
    <n v="1.2"/>
    <s v="Yes"/>
    <n v="116"/>
    <x v="347"/>
    <x v="0"/>
    <n v="9"/>
    <n v="1"/>
    <n v="2036.35"/>
    <s v="Equipment"/>
    <n v="1100.76"/>
    <n v="2.8"/>
    <x v="17"/>
    <x v="0"/>
    <x v="5"/>
    <n v="1100.76"/>
    <n v="935.59"/>
    <n v="0.54100000000000004"/>
    <n v="1"/>
  </r>
  <r>
    <x v="4279"/>
    <d v="2026-04-18T00:00:00"/>
    <d v="2026-04-19T16:48:00"/>
    <x v="2"/>
    <s v="18-35"/>
    <s v="Male"/>
    <x v="0"/>
    <s v="Infection"/>
    <x v="1"/>
    <n v="1.7"/>
    <s v="Yes"/>
    <n v="71"/>
    <x v="211"/>
    <x v="2"/>
    <n v="9.5"/>
    <n v="1.5"/>
    <n v="3213.13"/>
    <s v="Equipment"/>
    <n v="1533.81"/>
    <n v="3.4"/>
    <x v="12"/>
    <x v="0"/>
    <x v="5"/>
    <n v="1533.81"/>
    <n v="1679.32"/>
    <n v="0.47699999999999998"/>
    <n v="1"/>
  </r>
  <r>
    <x v="4280"/>
    <d v="2025-10-01T00:00:00"/>
    <d v="2025-10-05T00:00:00"/>
    <x v="7"/>
    <s v="36-55"/>
    <s v="Female"/>
    <x v="1"/>
    <s v="Digestive"/>
    <x v="1"/>
    <n v="4"/>
    <s v="No"/>
    <n v="45"/>
    <x v="194"/>
    <x v="1"/>
    <n v="10.8"/>
    <n v="0.8"/>
    <n v="10363.049999999999"/>
    <s v="Equipment"/>
    <n v="6810.22"/>
    <n v="4.0999999999999996"/>
    <x v="8"/>
    <x v="1"/>
    <x v="2"/>
    <n v="6810.22"/>
    <n v="3552.83"/>
    <n v="0.65700000000000003"/>
    <n v="0"/>
  </r>
  <r>
    <x v="4281"/>
    <d v="2025-06-13T00:00:00"/>
    <d v="2025-06-18T16:48:00"/>
    <x v="3"/>
    <s v="56+"/>
    <s v="Female"/>
    <x v="2"/>
    <s v="Injury"/>
    <x v="1"/>
    <n v="5.7"/>
    <s v="Yes"/>
    <n v="56"/>
    <x v="82"/>
    <x v="0"/>
    <n v="8.9"/>
    <n v="0.9"/>
    <n v="9942.1200000000008"/>
    <s v="Labor"/>
    <n v="5628.08"/>
    <n v="3.2"/>
    <x v="4"/>
    <x v="1"/>
    <x v="5"/>
    <n v="5628.08"/>
    <n v="4314.04"/>
    <n v="0.56599999999999995"/>
    <n v="1"/>
  </r>
  <r>
    <x v="4282"/>
    <d v="2025-04-11T00:00:00"/>
    <d v="2025-04-12T00:00:00"/>
    <x v="0"/>
    <s v="36-55"/>
    <s v="Female"/>
    <x v="2"/>
    <s v="General"/>
    <x v="0"/>
    <n v="1"/>
    <s v="No"/>
    <n v="42"/>
    <x v="92"/>
    <x v="0"/>
    <n v="9.3000000000000007"/>
    <n v="1.3"/>
    <n v="6987.95"/>
    <s v="Equipment"/>
    <n v="4137.5"/>
    <n v="3.7"/>
    <x v="10"/>
    <x v="1"/>
    <x v="3"/>
    <n v="4137.5"/>
    <n v="2850.45"/>
    <n v="0.59199999999999997"/>
    <n v="0"/>
  </r>
  <r>
    <x v="4283"/>
    <d v="2026-07-31T00:00:00"/>
    <d v="2026-07-31T19:12:00"/>
    <x v="1"/>
    <s v="36-55"/>
    <s v="Male"/>
    <x v="3"/>
    <s v="Infection"/>
    <x v="0"/>
    <n v="0.8"/>
    <s v="Yes"/>
    <n v="92"/>
    <x v="363"/>
    <x v="1"/>
    <n v="11.2"/>
    <n v="1.2"/>
    <n v="2388.41"/>
    <s v="Labor"/>
    <n v="1402.48"/>
    <n v="3"/>
    <x v="1"/>
    <x v="0"/>
    <x v="5"/>
    <n v="1402.48"/>
    <n v="985.93"/>
    <n v="0.58699999999999997"/>
    <n v="1"/>
  </r>
  <r>
    <x v="4284"/>
    <d v="2026-09-23T00:00:00"/>
    <d v="2026-09-25T07:12:00"/>
    <x v="2"/>
    <s v="0-17"/>
    <s v="Male"/>
    <x v="2"/>
    <s v="General"/>
    <x v="2"/>
    <n v="2.2999999999999998"/>
    <s v="Yes"/>
    <n v="27"/>
    <x v="70"/>
    <x v="1"/>
    <n v="9.1999999999999993"/>
    <n v="1.2"/>
    <n v="5720.47"/>
    <s v="Labor"/>
    <n v="3376.5"/>
    <n v="4.2"/>
    <x v="19"/>
    <x v="0"/>
    <x v="1"/>
    <n v="3376.5"/>
    <n v="2343.9699999999998"/>
    <n v="0.59"/>
    <n v="1"/>
  </r>
  <r>
    <x v="4285"/>
    <d v="2026-10-10T00:00:00"/>
    <d v="2026-10-12T21:36:00"/>
    <x v="7"/>
    <s v="36-55"/>
    <s v="Female"/>
    <x v="0"/>
    <s v="Neurological"/>
    <x v="2"/>
    <n v="2.9"/>
    <s v="No"/>
    <n v="30"/>
    <x v="562"/>
    <x v="1"/>
    <n v="9.1999999999999993"/>
    <n v="1.2"/>
    <n v="8907.09"/>
    <s v="Labor"/>
    <n v="6055.34"/>
    <n v="4.0999999999999996"/>
    <x v="0"/>
    <x v="0"/>
    <x v="6"/>
    <n v="6055.34"/>
    <n v="2851.75"/>
    <n v="0.68"/>
    <n v="0"/>
  </r>
  <r>
    <x v="4286"/>
    <d v="2025-10-23T00:00:00"/>
    <d v="2025-10-24T09:36:00"/>
    <x v="2"/>
    <s v="0-17"/>
    <s v="Male"/>
    <x v="2"/>
    <s v="Neurological"/>
    <x v="0"/>
    <n v="1.4"/>
    <s v="Yes"/>
    <n v="53"/>
    <x v="397"/>
    <x v="2"/>
    <n v="12.5"/>
    <n v="0.5"/>
    <n v="3723.86"/>
    <s v="Supplies"/>
    <n v="1918"/>
    <n v="3.7"/>
    <x v="8"/>
    <x v="1"/>
    <x v="2"/>
    <n v="1918"/>
    <n v="1805.86"/>
    <n v="0.51500000000000001"/>
    <n v="1"/>
  </r>
  <r>
    <x v="4287"/>
    <d v="2025-12-10T00:00:00"/>
    <d v="2025-12-11T07:12:00"/>
    <x v="1"/>
    <s v="56+"/>
    <s v="Female"/>
    <x v="2"/>
    <s v="General"/>
    <x v="0"/>
    <n v="1.3"/>
    <s v="Yes"/>
    <n v="90"/>
    <x v="666"/>
    <x v="0"/>
    <n v="11"/>
    <n v="1"/>
    <n v="1580.61"/>
    <s v="Labor"/>
    <n v="1131.29"/>
    <n v="3.2"/>
    <x v="7"/>
    <x v="1"/>
    <x v="2"/>
    <n v="1131.29"/>
    <n v="449.32"/>
    <n v="0.71599999999999997"/>
    <n v="1"/>
  </r>
  <r>
    <x v="4288"/>
    <d v="2025-07-26T00:00:00"/>
    <d v="2025-07-29T14:24:00"/>
    <x v="2"/>
    <s v="18-35"/>
    <s v="Male"/>
    <x v="1"/>
    <s v="General"/>
    <x v="0"/>
    <n v="3.6"/>
    <s v="No"/>
    <n v="39"/>
    <x v="399"/>
    <x v="1"/>
    <n v="14.3"/>
    <n v="2.2999999999999998"/>
    <n v="5555.14"/>
    <s v="Labor"/>
    <n v="2806.19"/>
    <n v="3.3"/>
    <x v="20"/>
    <x v="1"/>
    <x v="5"/>
    <n v="2806.19"/>
    <n v="2748.95"/>
    <n v="0.505"/>
    <n v="0"/>
  </r>
  <r>
    <x v="4289"/>
    <d v="2026-04-04T00:00:00"/>
    <d v="2026-04-04T12:00:00"/>
    <x v="1"/>
    <s v="36-55"/>
    <s v="Female"/>
    <x v="0"/>
    <s v="General"/>
    <x v="1"/>
    <n v="0.5"/>
    <s v="Yes"/>
    <n v="66"/>
    <x v="21"/>
    <x v="1"/>
    <n v="8.5"/>
    <n v="0.5"/>
    <n v="1962.05"/>
    <s v="Supplies"/>
    <n v="1092.3399999999999"/>
    <n v="4"/>
    <x v="12"/>
    <x v="0"/>
    <x v="5"/>
    <n v="1092.3399999999999"/>
    <n v="869.71"/>
    <n v="0.55700000000000005"/>
    <n v="1"/>
  </r>
  <r>
    <x v="4290"/>
    <d v="2025-11-08T00:00:00"/>
    <d v="2025-11-12T12:00:00"/>
    <x v="6"/>
    <s v="36-55"/>
    <s v="Male"/>
    <x v="1"/>
    <s v="Cardiac"/>
    <x v="1"/>
    <n v="4.5"/>
    <s v="Yes"/>
    <n v="16"/>
    <x v="80"/>
    <x v="1"/>
    <n v="10.6"/>
    <n v="0.6"/>
    <n v="4599.68"/>
    <s v="Labor"/>
    <n v="2382.12"/>
    <n v="4.2"/>
    <x v="6"/>
    <x v="1"/>
    <x v="5"/>
    <n v="2382.12"/>
    <n v="2217.56"/>
    <n v="0.51800000000000002"/>
    <n v="1"/>
  </r>
  <r>
    <x v="4291"/>
    <d v="2025-06-15T00:00:00"/>
    <d v="2025-06-16T04:48:00"/>
    <x v="7"/>
    <s v="36-55"/>
    <s v="Female"/>
    <x v="1"/>
    <s v="Cardiac"/>
    <x v="1"/>
    <n v="1.2"/>
    <s v="Yes"/>
    <n v="59"/>
    <x v="688"/>
    <x v="1"/>
    <n v="14.1"/>
    <n v="2.1"/>
    <n v="7795.5"/>
    <s v="Labor"/>
    <n v="4859.1899999999996"/>
    <n v="3.3"/>
    <x v="4"/>
    <x v="1"/>
    <x v="4"/>
    <n v="4859.1899999999996"/>
    <n v="2936.31"/>
    <n v="0.623"/>
    <n v="1"/>
  </r>
  <r>
    <x v="4292"/>
    <d v="2026-03-29T00:00:00"/>
    <d v="2026-03-30T14:24:00"/>
    <x v="2"/>
    <s v="18-35"/>
    <s v="Female"/>
    <x v="0"/>
    <s v="Cardiac"/>
    <x v="0"/>
    <n v="1.6"/>
    <s v="Yes"/>
    <n v="71"/>
    <x v="147"/>
    <x v="1"/>
    <n v="12.2"/>
    <n v="2.2000000000000002"/>
    <n v="4722.17"/>
    <s v="Labor"/>
    <n v="2791.4"/>
    <n v="3.1"/>
    <x v="15"/>
    <x v="0"/>
    <x v="6"/>
    <n v="2791.4"/>
    <n v="1930.77"/>
    <n v="0.59099999999999997"/>
    <n v="1"/>
  </r>
  <r>
    <x v="4293"/>
    <d v="2025-02-05T00:00:00"/>
    <d v="2025-02-06T02:24:00"/>
    <x v="7"/>
    <s v="18-35"/>
    <s v="Female"/>
    <x v="0"/>
    <s v="General"/>
    <x v="1"/>
    <n v="1.1000000000000001"/>
    <s v="Yes"/>
    <n v="51"/>
    <x v="594"/>
    <x v="1"/>
    <n v="8.6999999999999993"/>
    <n v="0.7"/>
    <n v="9340"/>
    <s v="Labor"/>
    <n v="5884.03"/>
    <n v="4.7"/>
    <x v="13"/>
    <x v="1"/>
    <x v="2"/>
    <n v="5884.03"/>
    <n v="3455.97"/>
    <n v="0.63"/>
    <n v="1"/>
  </r>
  <r>
    <x v="4294"/>
    <d v="2026-02-24T00:00:00"/>
    <d v="2026-02-25T07:12:00"/>
    <x v="4"/>
    <s v="56+"/>
    <s v="Male"/>
    <x v="2"/>
    <s v="Infection"/>
    <x v="0"/>
    <n v="1.3"/>
    <s v="Yes"/>
    <n v="103"/>
    <x v="52"/>
    <x v="1"/>
    <n v="8.3000000000000007"/>
    <n v="0.3"/>
    <n v="15063.27"/>
    <s v="Supplies"/>
    <n v="10177.950000000001"/>
    <n v="3.4"/>
    <x v="5"/>
    <x v="0"/>
    <x v="1"/>
    <n v="10177.950000000001"/>
    <n v="4885.32"/>
    <n v="0.67600000000000005"/>
    <n v="1"/>
  </r>
  <r>
    <x v="4295"/>
    <d v="2025-02-12T00:00:00"/>
    <d v="2025-02-16T16:48:00"/>
    <x v="4"/>
    <s v="0-17"/>
    <s v="Male"/>
    <x v="1"/>
    <s v="Digestive"/>
    <x v="0"/>
    <n v="4.7"/>
    <s v="Yes"/>
    <n v="70"/>
    <x v="423"/>
    <x v="0"/>
    <n v="9.9"/>
    <n v="1.9"/>
    <n v="17873.259999999998"/>
    <s v="Labor"/>
    <n v="13197.33"/>
    <n v="3.2"/>
    <x v="13"/>
    <x v="1"/>
    <x v="2"/>
    <n v="13197.33"/>
    <n v="4675.93"/>
    <n v="0.73799999999999999"/>
    <n v="1"/>
  </r>
  <r>
    <x v="4296"/>
    <d v="2025-08-07T00:00:00"/>
    <d v="2025-08-07T14:24:00"/>
    <x v="1"/>
    <s v="18-35"/>
    <s v="Male"/>
    <x v="2"/>
    <s v="Respiratory"/>
    <x v="0"/>
    <n v="0.6"/>
    <s v="Yes"/>
    <n v="105"/>
    <x v="669"/>
    <x v="0"/>
    <n v="8.6999999999999993"/>
    <n v="0.7"/>
    <n v="1391.31"/>
    <s v="Equipment"/>
    <n v="820.04"/>
    <n v="2.8"/>
    <x v="14"/>
    <x v="1"/>
    <x v="2"/>
    <n v="820.04"/>
    <n v="571.27"/>
    <n v="0.58899999999999997"/>
    <n v="1"/>
  </r>
  <r>
    <x v="4297"/>
    <d v="2025-05-26T00:00:00"/>
    <d v="2025-06-01T14:24:00"/>
    <x v="0"/>
    <s v="36-55"/>
    <s v="Female"/>
    <x v="1"/>
    <s v="Cardiac"/>
    <x v="0"/>
    <n v="6.6"/>
    <s v="No"/>
    <n v="99"/>
    <x v="550"/>
    <x v="0"/>
    <n v="14.4"/>
    <n v="2.4"/>
    <n v="10009.34"/>
    <s v="Equipment"/>
    <n v="7139.68"/>
    <n v="2.8"/>
    <x v="16"/>
    <x v="1"/>
    <x v="4"/>
    <n v="7139.68"/>
    <n v="2869.66"/>
    <n v="0.71299999999999997"/>
    <n v="0"/>
  </r>
  <r>
    <x v="4298"/>
    <d v="2025-05-04T00:00:00"/>
    <d v="2025-05-04T12:00:00"/>
    <x v="1"/>
    <s v="56+"/>
    <s v="Female"/>
    <x v="2"/>
    <s v="Cardiac"/>
    <x v="1"/>
    <n v="0.5"/>
    <s v="Yes"/>
    <n v="59"/>
    <x v="34"/>
    <x v="2"/>
    <n v="8"/>
    <n v="0"/>
    <n v="1850.04"/>
    <s v="Labor"/>
    <n v="878.72"/>
    <n v="4.4000000000000004"/>
    <x v="16"/>
    <x v="1"/>
    <x v="6"/>
    <n v="878.72"/>
    <n v="971.32"/>
    <n v="0.47499999999999998"/>
    <n v="1"/>
  </r>
  <r>
    <x v="4299"/>
    <d v="2026-02-28T00:00:00"/>
    <d v="2026-03-01T02:24:00"/>
    <x v="6"/>
    <s v="18-35"/>
    <s v="Female"/>
    <x v="2"/>
    <s v="Digestive"/>
    <x v="0"/>
    <n v="1.1000000000000001"/>
    <s v="No"/>
    <n v="23"/>
    <x v="356"/>
    <x v="0"/>
    <n v="13"/>
    <n v="1"/>
    <n v="2947.66"/>
    <s v="Labor"/>
    <n v="1293.8399999999999"/>
    <n v="4.0999999999999996"/>
    <x v="5"/>
    <x v="0"/>
    <x v="6"/>
    <n v="1293.8399999999999"/>
    <n v="1653.82"/>
    <n v="0.439"/>
    <n v="0"/>
  </r>
  <r>
    <x v="4300"/>
    <d v="2025-07-06T00:00:00"/>
    <d v="2025-07-10T12:00:00"/>
    <x v="2"/>
    <s v="36-55"/>
    <s v="Male"/>
    <x v="0"/>
    <s v="Neurological"/>
    <x v="1"/>
    <n v="4.5"/>
    <s v="Yes"/>
    <n v="28"/>
    <x v="127"/>
    <x v="0"/>
    <n v="9.3000000000000007"/>
    <n v="1.3"/>
    <n v="5282.8"/>
    <s v="Equipment"/>
    <n v="3157.12"/>
    <n v="4.4000000000000004"/>
    <x v="20"/>
    <x v="1"/>
    <x v="6"/>
    <n v="3157.12"/>
    <n v="2125.6799999999998"/>
    <n v="0.59799999999999998"/>
    <n v="1"/>
  </r>
  <r>
    <x v="4301"/>
    <d v="2026-05-29T00:00:00"/>
    <d v="2026-05-30T02:24:00"/>
    <x v="2"/>
    <s v="36-55"/>
    <s v="Female"/>
    <x v="0"/>
    <s v="General"/>
    <x v="1"/>
    <n v="1.1000000000000001"/>
    <s v="Yes"/>
    <n v="57"/>
    <x v="711"/>
    <x v="1"/>
    <n v="13.7"/>
    <n v="1.7"/>
    <n v="4026.62"/>
    <s v="Labor"/>
    <n v="2454.71"/>
    <n v="3.5"/>
    <x v="11"/>
    <x v="0"/>
    <x v="3"/>
    <n v="2454.71"/>
    <n v="1571.91"/>
    <n v="0.61"/>
    <n v="1"/>
  </r>
  <r>
    <x v="4302"/>
    <d v="2026-12-17T00:00:00"/>
    <d v="2026-12-18T21:36:00"/>
    <x v="2"/>
    <s v="0-17"/>
    <s v="Male"/>
    <x v="1"/>
    <s v="Respiratory"/>
    <x v="2"/>
    <n v="1.9"/>
    <s v="Yes"/>
    <n v="23"/>
    <x v="448"/>
    <x v="1"/>
    <n v="8"/>
    <n v="0"/>
    <n v="5484.82"/>
    <s v="Supplies"/>
    <n v="3060.36"/>
    <n v="4.3"/>
    <x v="2"/>
    <x v="0"/>
    <x v="2"/>
    <n v="3060.36"/>
    <n v="2424.46"/>
    <n v="0.55800000000000005"/>
    <n v="1"/>
  </r>
  <r>
    <x v="4303"/>
    <d v="2025-02-26T00:00:00"/>
    <d v="2025-03-05T16:48:00"/>
    <x v="7"/>
    <s v="36-55"/>
    <s v="Male"/>
    <x v="1"/>
    <s v="Infection"/>
    <x v="2"/>
    <n v="7.7"/>
    <s v="Yes"/>
    <n v="37"/>
    <x v="459"/>
    <x v="1"/>
    <n v="10.9"/>
    <n v="0.9"/>
    <n v="12488.76"/>
    <s v="Labor"/>
    <n v="7735.43"/>
    <n v="4.5999999999999996"/>
    <x v="13"/>
    <x v="1"/>
    <x v="1"/>
    <n v="7735.43"/>
    <n v="4753.33"/>
    <n v="0.61899999999999999"/>
    <n v="1"/>
  </r>
  <r>
    <x v="4304"/>
    <d v="2025-08-11T00:00:00"/>
    <d v="2025-08-11T02:24:00"/>
    <x v="6"/>
    <s v="56+"/>
    <s v="Female"/>
    <x v="2"/>
    <s v="Digestive"/>
    <x v="1"/>
    <n v="0.1"/>
    <s v="Yes"/>
    <n v="21"/>
    <x v="607"/>
    <x v="0"/>
    <n v="13.4"/>
    <n v="1.4"/>
    <n v="4139.01"/>
    <s v="Supplies"/>
    <n v="2626.28"/>
    <n v="3.2"/>
    <x v="14"/>
    <x v="1"/>
    <x v="4"/>
    <n v="2626.28"/>
    <n v="1512.73"/>
    <n v="0.63500000000000001"/>
    <n v="1"/>
  </r>
  <r>
    <x v="4305"/>
    <d v="2026-07-11T00:00:00"/>
    <d v="2026-07-11T07:12:00"/>
    <x v="1"/>
    <s v="56+"/>
    <s v="Male"/>
    <x v="2"/>
    <s v="Respiratory"/>
    <x v="0"/>
    <n v="0.3"/>
    <s v="Yes"/>
    <n v="97"/>
    <x v="620"/>
    <x v="1"/>
    <n v="10.4"/>
    <n v="2.4"/>
    <n v="1595.69"/>
    <s v="Labor"/>
    <n v="989.68"/>
    <n v="3.3"/>
    <x v="1"/>
    <x v="0"/>
    <x v="5"/>
    <n v="989.68"/>
    <n v="606.01"/>
    <n v="0.62"/>
    <n v="1"/>
  </r>
  <r>
    <x v="4306"/>
    <d v="2025-02-14T00:00:00"/>
    <d v="2025-02-21T04:48:00"/>
    <x v="2"/>
    <s v="0-17"/>
    <s v="Female"/>
    <x v="2"/>
    <s v="Neurological"/>
    <x v="0"/>
    <n v="7.2"/>
    <s v="Yes"/>
    <n v="46"/>
    <x v="551"/>
    <x v="0"/>
    <n v="12.1"/>
    <n v="2.1"/>
    <n v="7755.33"/>
    <s v="Supplies"/>
    <n v="4422.1099999999997"/>
    <n v="3.4"/>
    <x v="13"/>
    <x v="1"/>
    <x v="5"/>
    <n v="4422.1099999999997"/>
    <n v="3333.22"/>
    <n v="0.56999999999999995"/>
    <n v="1"/>
  </r>
  <r>
    <x v="4307"/>
    <d v="2025-05-19T00:00:00"/>
    <d v="2025-05-23T14:24:00"/>
    <x v="3"/>
    <s v="36-55"/>
    <s v="Female"/>
    <x v="0"/>
    <s v="Infection"/>
    <x v="1"/>
    <n v="4.5999999999999996"/>
    <s v="Yes"/>
    <n v="23"/>
    <x v="679"/>
    <x v="1"/>
    <n v="8.1999999999999993"/>
    <n v="0.2"/>
    <n v="9283.34"/>
    <s v="Equipment"/>
    <n v="5680.22"/>
    <n v="3.7"/>
    <x v="16"/>
    <x v="1"/>
    <x v="0"/>
    <n v="5680.22"/>
    <n v="3603.12"/>
    <n v="0.61199999999999999"/>
    <n v="1"/>
  </r>
  <r>
    <x v="4308"/>
    <d v="2026-10-07T00:00:00"/>
    <d v="2026-10-10T09:36:00"/>
    <x v="2"/>
    <s v="36-55"/>
    <s v="Female"/>
    <x v="2"/>
    <s v="General"/>
    <x v="0"/>
    <n v="3.4"/>
    <s v="No"/>
    <n v="57"/>
    <x v="107"/>
    <x v="1"/>
    <n v="8.6"/>
    <n v="0.6"/>
    <n v="4352.66"/>
    <s v="Labor"/>
    <n v="2766.26"/>
    <n v="4.8"/>
    <x v="0"/>
    <x v="0"/>
    <x v="1"/>
    <n v="2766.26"/>
    <n v="1586.4"/>
    <n v="0.63600000000000001"/>
    <n v="0"/>
  </r>
  <r>
    <x v="4309"/>
    <d v="2025-06-10T00:00:00"/>
    <d v="2025-06-10T21:36:00"/>
    <x v="7"/>
    <s v="0-17"/>
    <s v="Female"/>
    <x v="2"/>
    <s v="Injury"/>
    <x v="0"/>
    <n v="0.9"/>
    <s v="Yes"/>
    <n v="65"/>
    <x v="18"/>
    <x v="1"/>
    <n v="8.6999999999999993"/>
    <n v="0.7"/>
    <n v="9016.89"/>
    <s v="Labor"/>
    <n v="4925.2700000000004"/>
    <n v="3.5"/>
    <x v="4"/>
    <x v="1"/>
    <x v="1"/>
    <n v="4925.2700000000004"/>
    <n v="4091.62"/>
    <n v="0.54600000000000004"/>
    <n v="1"/>
  </r>
  <r>
    <x v="4310"/>
    <d v="2025-07-29T00:00:00"/>
    <d v="2025-08-01T12:00:00"/>
    <x v="7"/>
    <s v="36-55"/>
    <s v="Male"/>
    <x v="2"/>
    <s v="General"/>
    <x v="0"/>
    <n v="3.5"/>
    <s v="Yes"/>
    <n v="90"/>
    <x v="474"/>
    <x v="0"/>
    <n v="8"/>
    <n v="0"/>
    <n v="9343.17"/>
    <s v="Supplies"/>
    <n v="5341.5"/>
    <n v="3.5"/>
    <x v="20"/>
    <x v="1"/>
    <x v="1"/>
    <n v="5341.5"/>
    <n v="4001.67"/>
    <n v="0.57199999999999995"/>
    <n v="1"/>
  </r>
  <r>
    <x v="4311"/>
    <d v="2026-10-23T00:00:00"/>
    <d v="2026-10-23T21:36:00"/>
    <x v="6"/>
    <s v="0-17"/>
    <s v="Female"/>
    <x v="2"/>
    <s v="General"/>
    <x v="0"/>
    <n v="0.9"/>
    <s v="Yes"/>
    <n v="61"/>
    <x v="56"/>
    <x v="2"/>
    <n v="10.6"/>
    <n v="0.6"/>
    <n v="3358.26"/>
    <s v="Equipment"/>
    <n v="2100.2600000000002"/>
    <n v="4.0999999999999996"/>
    <x v="0"/>
    <x v="0"/>
    <x v="3"/>
    <n v="2100.2600000000002"/>
    <n v="1258"/>
    <n v="0.625"/>
    <n v="1"/>
  </r>
  <r>
    <x v="4312"/>
    <d v="2026-10-16T00:00:00"/>
    <d v="2026-10-17T21:36:00"/>
    <x v="1"/>
    <s v="18-35"/>
    <s v="Male"/>
    <x v="1"/>
    <s v="Cardiac"/>
    <x v="1"/>
    <n v="1.9"/>
    <s v="No"/>
    <n v="54"/>
    <x v="653"/>
    <x v="1"/>
    <n v="10.199999999999999"/>
    <n v="2.2000000000000002"/>
    <n v="2132.9299999999998"/>
    <s v="Equipment"/>
    <n v="1015.74"/>
    <n v="3.3"/>
    <x v="0"/>
    <x v="0"/>
    <x v="5"/>
    <n v="1015.74"/>
    <n v="1117.19"/>
    <n v="0.47599999999999998"/>
    <n v="0"/>
  </r>
  <r>
    <x v="4313"/>
    <d v="2026-03-04T00:00:00"/>
    <d v="2026-03-07T14:24:00"/>
    <x v="6"/>
    <s v="18-35"/>
    <s v="Male"/>
    <x v="0"/>
    <s v="Infection"/>
    <x v="1"/>
    <n v="3.6"/>
    <s v="Yes"/>
    <n v="22"/>
    <x v="110"/>
    <x v="1"/>
    <n v="14.6"/>
    <n v="2.6"/>
    <n v="3663.23"/>
    <s v="Labor"/>
    <n v="1848.39"/>
    <n v="3.1"/>
    <x v="15"/>
    <x v="0"/>
    <x v="2"/>
    <n v="1848.39"/>
    <n v="1814.84"/>
    <n v="0.505"/>
    <n v="1"/>
  </r>
  <r>
    <x v="4314"/>
    <d v="2025-02-19T00:00:00"/>
    <d v="2025-02-21T16:48:00"/>
    <x v="4"/>
    <s v="18-35"/>
    <s v="Female"/>
    <x v="0"/>
    <s v="Neurological"/>
    <x v="1"/>
    <n v="2.7"/>
    <s v="Yes"/>
    <n v="73"/>
    <x v="412"/>
    <x v="0"/>
    <n v="8"/>
    <n v="0"/>
    <n v="14303.16"/>
    <s v="Supplies"/>
    <n v="8398.7900000000009"/>
    <n v="4.3"/>
    <x v="13"/>
    <x v="1"/>
    <x v="1"/>
    <n v="8398.7900000000009"/>
    <n v="5904.37"/>
    <n v="0.58699999999999997"/>
    <n v="1"/>
  </r>
  <r>
    <x v="4315"/>
    <d v="2025-03-11T00:00:00"/>
    <d v="2025-03-17T00:00:00"/>
    <x v="4"/>
    <s v="36-55"/>
    <s v="Female"/>
    <x v="0"/>
    <s v="Respiratory"/>
    <x v="0"/>
    <n v="6"/>
    <s v="Yes"/>
    <n v="77"/>
    <x v="696"/>
    <x v="0"/>
    <n v="9.3000000000000007"/>
    <n v="1.3"/>
    <n v="19885.45"/>
    <s v="Equipment"/>
    <n v="14219.49"/>
    <n v="3.3"/>
    <x v="23"/>
    <x v="1"/>
    <x v="0"/>
    <n v="14219.49"/>
    <n v="5665.96"/>
    <n v="0.71499999999999997"/>
    <n v="1"/>
  </r>
  <r>
    <x v="4316"/>
    <d v="2026-05-11T00:00:00"/>
    <d v="2026-05-15T09:36:00"/>
    <x v="3"/>
    <s v="18-35"/>
    <s v="Male"/>
    <x v="1"/>
    <s v="Infection"/>
    <x v="0"/>
    <n v="4.4000000000000004"/>
    <s v="Yes"/>
    <n v="55"/>
    <x v="541"/>
    <x v="0"/>
    <n v="11"/>
    <n v="3"/>
    <n v="9926.08"/>
    <s v="Labor"/>
    <n v="5309.56"/>
    <n v="4.0999999999999996"/>
    <x v="11"/>
    <x v="0"/>
    <x v="4"/>
    <n v="5309.56"/>
    <n v="4616.5200000000004"/>
    <n v="0.53500000000000003"/>
    <n v="1"/>
  </r>
  <r>
    <x v="4317"/>
    <d v="2025-10-03T00:00:00"/>
    <d v="2025-10-06T02:24:00"/>
    <x v="3"/>
    <s v="36-55"/>
    <s v="Male"/>
    <x v="2"/>
    <s v="Neurological"/>
    <x v="1"/>
    <n v="3.1"/>
    <s v="Yes"/>
    <n v="51"/>
    <x v="467"/>
    <x v="1"/>
    <n v="8.1999999999999993"/>
    <n v="0.2"/>
    <n v="8150.01"/>
    <s v="Supplies"/>
    <n v="5277.24"/>
    <n v="3.6"/>
    <x v="8"/>
    <x v="1"/>
    <x v="5"/>
    <n v="5277.24"/>
    <n v="2872.77"/>
    <n v="0.64800000000000002"/>
    <n v="1"/>
  </r>
  <r>
    <x v="4318"/>
    <d v="2025-07-12T00:00:00"/>
    <d v="2025-07-12T12:00:00"/>
    <x v="1"/>
    <s v="18-35"/>
    <s v="Female"/>
    <x v="0"/>
    <s v="Digestive"/>
    <x v="2"/>
    <n v="0.5"/>
    <s v="Yes"/>
    <n v="61"/>
    <x v="378"/>
    <x v="2"/>
    <n v="12.9"/>
    <n v="2.9"/>
    <n v="2033.98"/>
    <s v="Labor"/>
    <n v="1136.5899999999999"/>
    <n v="3.7"/>
    <x v="20"/>
    <x v="1"/>
    <x v="6"/>
    <n v="1136.5899999999999"/>
    <n v="897.39"/>
    <n v="0.55900000000000005"/>
    <n v="1"/>
  </r>
  <r>
    <x v="4319"/>
    <d v="2026-09-26T00:00:00"/>
    <d v="2026-09-29T00:00:00"/>
    <x v="4"/>
    <s v="36-55"/>
    <s v="Male"/>
    <x v="3"/>
    <s v="General"/>
    <x v="0"/>
    <n v="3"/>
    <s v="No"/>
    <n v="94"/>
    <x v="257"/>
    <x v="1"/>
    <n v="13"/>
    <n v="3"/>
    <n v="15271.46"/>
    <s v="Supplies"/>
    <n v="11708.97"/>
    <n v="2.9"/>
    <x v="19"/>
    <x v="0"/>
    <x v="6"/>
    <n v="11708.97"/>
    <n v="3562.49"/>
    <n v="0.76700000000000002"/>
    <n v="0"/>
  </r>
  <r>
    <x v="4320"/>
    <d v="2025-02-17T00:00:00"/>
    <d v="2025-02-18T19:12:00"/>
    <x v="1"/>
    <s v="56+"/>
    <s v="Female"/>
    <x v="2"/>
    <s v="Infection"/>
    <x v="1"/>
    <n v="1.8"/>
    <s v="Yes"/>
    <n v="82"/>
    <x v="449"/>
    <x v="2"/>
    <n v="11.2"/>
    <n v="1.2"/>
    <n v="2021.44"/>
    <s v="Equipment"/>
    <n v="1188"/>
    <n v="3.8"/>
    <x v="13"/>
    <x v="1"/>
    <x v="4"/>
    <n v="1188"/>
    <n v="833.44"/>
    <n v="0.58799999999999997"/>
    <n v="1"/>
  </r>
  <r>
    <x v="4321"/>
    <d v="2025-10-14T00:00:00"/>
    <d v="2025-10-27T19:12:00"/>
    <x v="5"/>
    <s v="18-35"/>
    <s v="Male"/>
    <x v="0"/>
    <s v="Cardiac"/>
    <x v="0"/>
    <n v="13.8"/>
    <s v="Yes"/>
    <n v="29"/>
    <x v="581"/>
    <x v="1"/>
    <n v="13.7"/>
    <n v="1.7"/>
    <n v="42475.11"/>
    <s v="Labor"/>
    <n v="33301.19"/>
    <n v="4.2"/>
    <x v="8"/>
    <x v="1"/>
    <x v="0"/>
    <n v="33301.19"/>
    <n v="9173.92"/>
    <n v="0.78400000000000003"/>
    <n v="1"/>
  </r>
  <r>
    <x v="4322"/>
    <d v="2025-10-01T00:00:00"/>
    <d v="2025-10-03T14:24:00"/>
    <x v="3"/>
    <s v="36-55"/>
    <s v="Male"/>
    <x v="1"/>
    <s v="Digestive"/>
    <x v="0"/>
    <n v="2.6"/>
    <s v="No"/>
    <n v="107"/>
    <x v="495"/>
    <x v="1"/>
    <n v="10.5"/>
    <n v="2.5"/>
    <n v="8400.64"/>
    <s v="Labor"/>
    <n v="5272.42"/>
    <n v="2.9"/>
    <x v="8"/>
    <x v="1"/>
    <x v="1"/>
    <n v="5272.42"/>
    <n v="3128.22"/>
    <n v="0.628"/>
    <n v="0"/>
  </r>
  <r>
    <x v="4323"/>
    <d v="2026-06-01T00:00:00"/>
    <d v="2026-06-05T19:12:00"/>
    <x v="6"/>
    <s v="36-55"/>
    <s v="Female"/>
    <x v="1"/>
    <s v="Respiratory"/>
    <x v="0"/>
    <n v="4.8"/>
    <s v="Yes"/>
    <n v="58"/>
    <x v="98"/>
    <x v="1"/>
    <n v="9.9"/>
    <n v="1.9"/>
    <n v="5332.76"/>
    <s v="Equipment"/>
    <n v="2895.42"/>
    <n v="3.4"/>
    <x v="17"/>
    <x v="0"/>
    <x v="4"/>
    <n v="2895.42"/>
    <n v="2437.34"/>
    <n v="0.54300000000000004"/>
    <n v="1"/>
  </r>
  <r>
    <x v="4324"/>
    <d v="2026-01-16T00:00:00"/>
    <d v="2026-01-23T19:12:00"/>
    <x v="5"/>
    <s v="36-55"/>
    <s v="Female"/>
    <x v="2"/>
    <s v="Digestive"/>
    <x v="1"/>
    <n v="7.8"/>
    <s v="Yes"/>
    <n v="5"/>
    <x v="288"/>
    <x v="1"/>
    <n v="8"/>
    <n v="0"/>
    <n v="26384.87"/>
    <s v="Supplies"/>
    <n v="18977.25"/>
    <n v="4.9000000000000004"/>
    <x v="9"/>
    <x v="0"/>
    <x v="3"/>
    <n v="18977.25"/>
    <n v="7407.62"/>
    <n v="0.71899999999999997"/>
    <n v="1"/>
  </r>
  <r>
    <x v="4325"/>
    <d v="2025-05-11T00:00:00"/>
    <d v="2025-05-12T00:00:00"/>
    <x v="1"/>
    <s v="18-35"/>
    <s v="Female"/>
    <x v="2"/>
    <s v="Respiratory"/>
    <x v="1"/>
    <n v="1"/>
    <s v="Yes"/>
    <n v="82"/>
    <x v="68"/>
    <x v="1"/>
    <n v="10.9"/>
    <n v="0.9"/>
    <n v="2286.14"/>
    <s v="Labor"/>
    <n v="1327.11"/>
    <n v="4"/>
    <x v="16"/>
    <x v="1"/>
    <x v="4"/>
    <n v="1327.11"/>
    <n v="959.03"/>
    <n v="0.58099999999999996"/>
    <n v="1"/>
  </r>
  <r>
    <x v="4326"/>
    <d v="2025-01-16T00:00:00"/>
    <d v="2025-01-19T02:24:00"/>
    <x v="0"/>
    <s v="36-55"/>
    <s v="Female"/>
    <x v="0"/>
    <s v="Infection"/>
    <x v="0"/>
    <n v="3.1"/>
    <s v="No"/>
    <n v="33"/>
    <x v="592"/>
    <x v="2"/>
    <n v="14.6"/>
    <n v="2.6"/>
    <n v="9875.1200000000008"/>
    <s v="Labor"/>
    <n v="5947.68"/>
    <n v="3.3"/>
    <x v="22"/>
    <x v="1"/>
    <x v="2"/>
    <n v="5947.68"/>
    <n v="3927.44"/>
    <n v="0.60199999999999998"/>
    <n v="0"/>
  </r>
  <r>
    <x v="4327"/>
    <d v="2025-09-16T00:00:00"/>
    <d v="2025-09-17T21:36:00"/>
    <x v="0"/>
    <s v="0-17"/>
    <s v="Male"/>
    <x v="0"/>
    <s v="Digestive"/>
    <x v="1"/>
    <n v="1.9"/>
    <s v="Yes"/>
    <n v="74"/>
    <x v="85"/>
    <x v="1"/>
    <n v="12.5"/>
    <n v="0.5"/>
    <n v="9700.93"/>
    <s v="Labor"/>
    <n v="6628.4"/>
    <n v="4.0999999999999996"/>
    <x v="3"/>
    <x v="1"/>
    <x v="1"/>
    <n v="6628.4"/>
    <n v="3072.53"/>
    <n v="0.68300000000000005"/>
    <n v="1"/>
  </r>
  <r>
    <x v="4328"/>
    <d v="2025-09-29T00:00:00"/>
    <d v="2025-09-30T12:00:00"/>
    <x v="1"/>
    <s v="18-35"/>
    <s v="Female"/>
    <x v="0"/>
    <s v="Neurological"/>
    <x v="0"/>
    <n v="1.5"/>
    <s v="No"/>
    <n v="101"/>
    <x v="192"/>
    <x v="1"/>
    <n v="14"/>
    <n v="2"/>
    <n v="1340.57"/>
    <s v="Labor"/>
    <n v="979.47"/>
    <n v="2.9"/>
    <x v="3"/>
    <x v="1"/>
    <x v="0"/>
    <n v="979.47"/>
    <n v="361.1"/>
    <n v="0.73099999999999998"/>
    <n v="0"/>
  </r>
  <r>
    <x v="4329"/>
    <d v="2025-01-09T00:00:00"/>
    <d v="2025-01-14T07:12:00"/>
    <x v="6"/>
    <s v="36-55"/>
    <s v="Male"/>
    <x v="0"/>
    <s v="Cardiac"/>
    <x v="0"/>
    <n v="5.3"/>
    <s v="Yes"/>
    <n v="57"/>
    <x v="384"/>
    <x v="1"/>
    <n v="11.3"/>
    <n v="1.3"/>
    <n v="5891.24"/>
    <s v="Supplies"/>
    <n v="3398.96"/>
    <n v="3.5"/>
    <x v="22"/>
    <x v="1"/>
    <x v="2"/>
    <n v="3398.96"/>
    <n v="2492.2800000000002"/>
    <n v="0.57699999999999996"/>
    <n v="1"/>
  </r>
  <r>
    <x v="4330"/>
    <d v="2026-12-11T00:00:00"/>
    <d v="2026-12-13T12:00:00"/>
    <x v="2"/>
    <s v="0-17"/>
    <s v="Female"/>
    <x v="2"/>
    <s v="General"/>
    <x v="0"/>
    <n v="2.5"/>
    <s v="Yes"/>
    <n v="63"/>
    <x v="53"/>
    <x v="0"/>
    <n v="12.5"/>
    <n v="2.5"/>
    <n v="5516.23"/>
    <s v="Supplies"/>
    <n v="3491.76"/>
    <n v="3.6"/>
    <x v="2"/>
    <x v="0"/>
    <x v="3"/>
    <n v="3491.76"/>
    <n v="2024.47"/>
    <n v="0.63300000000000001"/>
    <n v="1"/>
  </r>
  <r>
    <x v="4331"/>
    <d v="2025-07-01T00:00:00"/>
    <d v="2025-07-02T04:48:00"/>
    <x v="2"/>
    <s v="36-55"/>
    <s v="Male"/>
    <x v="2"/>
    <s v="Cardiac"/>
    <x v="1"/>
    <n v="1.2"/>
    <s v="No"/>
    <n v="49"/>
    <x v="708"/>
    <x v="1"/>
    <n v="9"/>
    <n v="1"/>
    <n v="5558.08"/>
    <s v="Supplies"/>
    <n v="3455.62"/>
    <n v="4.0999999999999996"/>
    <x v="20"/>
    <x v="1"/>
    <x v="1"/>
    <n v="3455.62"/>
    <n v="2102.46"/>
    <n v="0.622"/>
    <n v="0"/>
  </r>
  <r>
    <x v="4332"/>
    <d v="2026-06-18T00:00:00"/>
    <d v="2026-06-19T16:48:00"/>
    <x v="1"/>
    <s v="36-55"/>
    <s v="Male"/>
    <x v="2"/>
    <s v="Infection"/>
    <x v="0"/>
    <n v="1.7"/>
    <s v="No"/>
    <n v="90"/>
    <x v="537"/>
    <x v="1"/>
    <n v="12.4"/>
    <n v="2.4"/>
    <n v="1610.03"/>
    <s v="Labor"/>
    <n v="681.68"/>
    <n v="2.6"/>
    <x v="17"/>
    <x v="0"/>
    <x v="3"/>
    <n v="681.68"/>
    <n v="928.35"/>
    <n v="0.42299999999999999"/>
    <n v="0"/>
  </r>
  <r>
    <x v="4333"/>
    <d v="2026-04-29T00:00:00"/>
    <d v="2026-05-03T04:48:00"/>
    <x v="5"/>
    <s v="56+"/>
    <s v="Male"/>
    <x v="2"/>
    <s v="Injury"/>
    <x v="0"/>
    <n v="4.2"/>
    <s v="Yes"/>
    <n v="48"/>
    <x v="212"/>
    <x v="1"/>
    <n v="9.5"/>
    <n v="1.5"/>
    <n v="23269.09"/>
    <s v="Labor"/>
    <n v="17440.04"/>
    <n v="3.9"/>
    <x v="12"/>
    <x v="0"/>
    <x v="2"/>
    <n v="17440.04"/>
    <n v="5829.05"/>
    <n v="0.749"/>
    <n v="1"/>
  </r>
  <r>
    <x v="4334"/>
    <d v="2025-10-11T00:00:00"/>
    <d v="2025-10-11T12:00:00"/>
    <x v="1"/>
    <s v="0-17"/>
    <s v="Female"/>
    <x v="0"/>
    <s v="Digestive"/>
    <x v="0"/>
    <n v="0.5"/>
    <s v="No"/>
    <n v="101"/>
    <x v="360"/>
    <x v="0"/>
    <n v="10.199999999999999"/>
    <n v="2.2000000000000002"/>
    <n v="1825.41"/>
    <s v="Labor"/>
    <n v="1107.0999999999999"/>
    <n v="2.8"/>
    <x v="8"/>
    <x v="1"/>
    <x v="5"/>
    <n v="1107.0999999999999"/>
    <n v="718.31"/>
    <n v="0.60599999999999998"/>
    <n v="0"/>
  </r>
  <r>
    <x v="4335"/>
    <d v="2025-02-21T00:00:00"/>
    <d v="2025-02-21T21:36:00"/>
    <x v="7"/>
    <s v="56+"/>
    <s v="Male"/>
    <x v="0"/>
    <s v="Infection"/>
    <x v="1"/>
    <n v="0.9"/>
    <s v="Yes"/>
    <n v="5"/>
    <x v="388"/>
    <x v="1"/>
    <n v="8.1999999999999993"/>
    <n v="0.2"/>
    <n v="7467.07"/>
    <s v="Labor"/>
    <n v="4070.19"/>
    <n v="4"/>
    <x v="13"/>
    <x v="1"/>
    <x v="3"/>
    <n v="4070.19"/>
    <n v="3396.88"/>
    <n v="0.54500000000000004"/>
    <n v="1"/>
  </r>
  <r>
    <x v="4336"/>
    <d v="2026-04-20T00:00:00"/>
    <d v="2026-04-24T16:48:00"/>
    <x v="7"/>
    <s v="36-55"/>
    <s v="Female"/>
    <x v="0"/>
    <s v="Digestive"/>
    <x v="1"/>
    <n v="4.7"/>
    <s v="No"/>
    <n v="54"/>
    <x v="16"/>
    <x v="2"/>
    <n v="9.6"/>
    <n v="1.6"/>
    <n v="14679.98"/>
    <s v="Equipment"/>
    <n v="7526.27"/>
    <n v="4"/>
    <x v="12"/>
    <x v="0"/>
    <x v="4"/>
    <n v="7526.27"/>
    <n v="7153.71"/>
    <n v="0.51300000000000001"/>
    <n v="0"/>
  </r>
  <r>
    <x v="4337"/>
    <d v="2026-09-22T00:00:00"/>
    <d v="2026-09-24T04:48:00"/>
    <x v="1"/>
    <s v="18-35"/>
    <s v="Male"/>
    <x v="0"/>
    <s v="Cardiac"/>
    <x v="1"/>
    <n v="2.2000000000000002"/>
    <s v="No"/>
    <n v="87"/>
    <x v="70"/>
    <x v="2"/>
    <n v="9.4"/>
    <n v="1.4"/>
    <n v="2248.66"/>
    <s v="Labor"/>
    <n v="1361.85"/>
    <n v="4.4000000000000004"/>
    <x v="19"/>
    <x v="0"/>
    <x v="1"/>
    <n v="1361.85"/>
    <n v="886.81"/>
    <n v="0.60599999999999998"/>
    <n v="0"/>
  </r>
  <r>
    <x v="4338"/>
    <d v="2025-11-03T00:00:00"/>
    <d v="2025-11-03T09:36:00"/>
    <x v="1"/>
    <s v="18-35"/>
    <s v="Male"/>
    <x v="1"/>
    <s v="General"/>
    <x v="1"/>
    <n v="0.4"/>
    <s v="Yes"/>
    <n v="82"/>
    <x v="328"/>
    <x v="0"/>
    <n v="14.2"/>
    <n v="2.2000000000000002"/>
    <n v="1852.5"/>
    <s v="Labor"/>
    <n v="1257.32"/>
    <n v="2.9"/>
    <x v="6"/>
    <x v="1"/>
    <x v="4"/>
    <n v="1257.32"/>
    <n v="595.17999999999995"/>
    <n v="0.67900000000000005"/>
    <n v="1"/>
  </r>
  <r>
    <x v="4339"/>
    <d v="2026-09-01T00:00:00"/>
    <d v="2026-09-05T14:24:00"/>
    <x v="5"/>
    <s v="36-55"/>
    <s v="Male"/>
    <x v="1"/>
    <s v="Digestive"/>
    <x v="0"/>
    <n v="4.5999999999999996"/>
    <s v="Yes"/>
    <n v="55"/>
    <x v="122"/>
    <x v="1"/>
    <n v="13.3"/>
    <n v="1.3"/>
    <n v="25359.200000000001"/>
    <s v="Supplies"/>
    <n v="17696.669999999998"/>
    <n v="3.9"/>
    <x v="19"/>
    <x v="0"/>
    <x v="1"/>
    <n v="17696.669999999998"/>
    <n v="7662.53"/>
    <n v="0.69799999999999995"/>
    <n v="1"/>
  </r>
  <r>
    <x v="4340"/>
    <d v="2026-10-16T00:00:00"/>
    <d v="2026-10-18T16:48:00"/>
    <x v="7"/>
    <s v="56+"/>
    <s v="Male"/>
    <x v="1"/>
    <s v="General"/>
    <x v="2"/>
    <n v="2.7"/>
    <s v="Yes"/>
    <n v="72"/>
    <x v="653"/>
    <x v="0"/>
    <n v="10.6"/>
    <n v="0.6"/>
    <n v="9342.0400000000009"/>
    <s v="Equipment"/>
    <n v="5606.16"/>
    <n v="3.6"/>
    <x v="0"/>
    <x v="0"/>
    <x v="5"/>
    <n v="5606.16"/>
    <n v="3735.88"/>
    <n v="0.6"/>
    <n v="1"/>
  </r>
  <r>
    <x v="4341"/>
    <d v="2026-05-07T00:00:00"/>
    <d v="2026-05-07T14:24:00"/>
    <x v="1"/>
    <s v="36-55"/>
    <s v="Female"/>
    <x v="2"/>
    <s v="Respiratory"/>
    <x v="0"/>
    <n v="0.6"/>
    <s v="No"/>
    <n v="98"/>
    <x v="566"/>
    <x v="1"/>
    <n v="12.4"/>
    <n v="0.4"/>
    <n v="1966.06"/>
    <s v="Labor"/>
    <n v="1412.61"/>
    <n v="4.4000000000000004"/>
    <x v="11"/>
    <x v="0"/>
    <x v="2"/>
    <n v="1412.61"/>
    <n v="553.45000000000005"/>
    <n v="0.71799999999999997"/>
    <n v="0"/>
  </r>
  <r>
    <x v="4342"/>
    <d v="2026-08-30T00:00:00"/>
    <d v="2026-09-01T14:24:00"/>
    <x v="1"/>
    <s v="36-55"/>
    <s v="Female"/>
    <x v="0"/>
    <s v="Infection"/>
    <x v="0"/>
    <n v="2.6"/>
    <s v="Yes"/>
    <n v="98"/>
    <x v="45"/>
    <x v="2"/>
    <n v="10.8"/>
    <n v="2.8"/>
    <n v="2300.4699999999998"/>
    <s v="Labor"/>
    <n v="1457.94"/>
    <n v="2.2999999999999998"/>
    <x v="21"/>
    <x v="0"/>
    <x v="6"/>
    <n v="1457.94"/>
    <n v="842.53"/>
    <n v="0.63400000000000001"/>
    <n v="1"/>
  </r>
  <r>
    <x v="4343"/>
    <d v="2025-11-14T00:00:00"/>
    <d v="2025-11-14T16:48:00"/>
    <x v="2"/>
    <s v="18-35"/>
    <s v="Female"/>
    <x v="1"/>
    <s v="General"/>
    <x v="1"/>
    <n v="0.7"/>
    <s v="No"/>
    <n v="27"/>
    <x v="391"/>
    <x v="0"/>
    <n v="12"/>
    <n v="0"/>
    <n v="4606.67"/>
    <s v="Labor"/>
    <n v="2382.31"/>
    <n v="4.2"/>
    <x v="6"/>
    <x v="1"/>
    <x v="3"/>
    <n v="2382.31"/>
    <n v="2224.36"/>
    <n v="0.51700000000000002"/>
    <n v="0"/>
  </r>
  <r>
    <x v="4344"/>
    <d v="2025-07-27T00:00:00"/>
    <d v="2025-08-01T19:12:00"/>
    <x v="4"/>
    <s v="18-35"/>
    <s v="Male"/>
    <x v="2"/>
    <s v="General"/>
    <x v="1"/>
    <n v="5.8"/>
    <s v="No"/>
    <n v="24"/>
    <x v="96"/>
    <x v="2"/>
    <n v="12"/>
    <n v="0"/>
    <n v="19640.07"/>
    <s v="Labor"/>
    <n v="12122.24"/>
    <n v="4.3"/>
    <x v="20"/>
    <x v="1"/>
    <x v="6"/>
    <n v="12122.24"/>
    <n v="7517.83"/>
    <n v="0.61699999999999999"/>
    <n v="0"/>
  </r>
  <r>
    <x v="4345"/>
    <d v="2026-03-22T00:00:00"/>
    <d v="2026-03-27T00:00:00"/>
    <x v="7"/>
    <s v="18-35"/>
    <s v="Female"/>
    <x v="0"/>
    <s v="Infection"/>
    <x v="0"/>
    <n v="5"/>
    <s v="Yes"/>
    <n v="77"/>
    <x v="520"/>
    <x v="0"/>
    <n v="9.9"/>
    <n v="1.9"/>
    <n v="12028.4"/>
    <s v="Labor"/>
    <n v="9030.4"/>
    <n v="3.6"/>
    <x v="15"/>
    <x v="0"/>
    <x v="6"/>
    <n v="9030.4"/>
    <n v="2998"/>
    <n v="0.751"/>
    <n v="1"/>
  </r>
  <r>
    <x v="4346"/>
    <d v="2025-06-14T00:00:00"/>
    <d v="2025-06-14T14:24:00"/>
    <x v="1"/>
    <s v="36-55"/>
    <s v="Male"/>
    <x v="3"/>
    <s v="Respiratory"/>
    <x v="2"/>
    <n v="0.6"/>
    <s v="No"/>
    <n v="64"/>
    <x v="82"/>
    <x v="1"/>
    <n v="8.1999999999999993"/>
    <n v="0.2"/>
    <n v="1717.21"/>
    <s v="Supplies"/>
    <n v="927.67"/>
    <n v="4.0999999999999996"/>
    <x v="4"/>
    <x v="1"/>
    <x v="5"/>
    <n v="927.67"/>
    <n v="789.54"/>
    <n v="0.54"/>
    <n v="0"/>
  </r>
  <r>
    <x v="4347"/>
    <d v="2026-01-18T00:00:00"/>
    <d v="2026-01-19T09:36:00"/>
    <x v="7"/>
    <s v="18-35"/>
    <s v="Female"/>
    <x v="0"/>
    <s v="Digestive"/>
    <x v="1"/>
    <n v="1.4"/>
    <s v="Yes"/>
    <n v="9"/>
    <x v="370"/>
    <x v="1"/>
    <n v="11.9"/>
    <n v="1.9"/>
    <n v="8645.57"/>
    <s v="Supplies"/>
    <n v="5083.6499999999996"/>
    <n v="3.8"/>
    <x v="9"/>
    <x v="0"/>
    <x v="4"/>
    <n v="5083.6499999999996"/>
    <n v="3561.92"/>
    <n v="0.58799999999999997"/>
    <n v="1"/>
  </r>
  <r>
    <x v="4348"/>
    <d v="2025-10-11T00:00:00"/>
    <d v="2025-10-11T14:24:00"/>
    <x v="1"/>
    <s v="18-35"/>
    <s v="Male"/>
    <x v="2"/>
    <s v="General"/>
    <x v="0"/>
    <n v="0.6"/>
    <s v="No"/>
    <n v="97"/>
    <x v="360"/>
    <x v="0"/>
    <n v="10.3"/>
    <n v="2.2999999999999998"/>
    <n v="1671.93"/>
    <s v="Labor"/>
    <n v="1036.99"/>
    <n v="2.7"/>
    <x v="8"/>
    <x v="1"/>
    <x v="5"/>
    <n v="1036.99"/>
    <n v="634.94000000000005"/>
    <n v="0.62"/>
    <n v="0"/>
  </r>
  <r>
    <x v="4349"/>
    <d v="2025-08-10T00:00:00"/>
    <d v="2025-08-10T04:48:00"/>
    <x v="1"/>
    <s v="18-35"/>
    <s v="Female"/>
    <x v="2"/>
    <s v="Infection"/>
    <x v="0"/>
    <n v="0.2"/>
    <s v="Yes"/>
    <n v="97"/>
    <x v="607"/>
    <x v="2"/>
    <n v="8.3000000000000007"/>
    <n v="0.3"/>
    <n v="2232.84"/>
    <s v="Supplies"/>
    <n v="1259.74"/>
    <n v="3.1"/>
    <x v="14"/>
    <x v="1"/>
    <x v="4"/>
    <n v="1259.74"/>
    <n v="973.1"/>
    <n v="0.56399999999999995"/>
    <n v="1"/>
  </r>
  <r>
    <x v="4350"/>
    <d v="2025-01-18T00:00:00"/>
    <d v="2025-01-27T19:12:00"/>
    <x v="3"/>
    <s v="56+"/>
    <s v="Female"/>
    <x v="1"/>
    <s v="Neurological"/>
    <x v="0"/>
    <n v="9.8000000000000007"/>
    <s v="Yes"/>
    <n v="69"/>
    <x v="64"/>
    <x v="1"/>
    <n v="14.2"/>
    <n v="2.2000000000000002"/>
    <n v="13761.03"/>
    <s v="Labor"/>
    <n v="8622.74"/>
    <n v="3.3"/>
    <x v="22"/>
    <x v="1"/>
    <x v="5"/>
    <n v="8622.74"/>
    <n v="5138.29"/>
    <n v="0.627"/>
    <n v="1"/>
  </r>
  <r>
    <x v="4351"/>
    <d v="2025-03-15T00:00:00"/>
    <d v="2025-03-17T02:24:00"/>
    <x v="7"/>
    <s v="56+"/>
    <s v="Male"/>
    <x v="3"/>
    <s v="Respiratory"/>
    <x v="2"/>
    <n v="2.1"/>
    <s v="Yes"/>
    <n v="46"/>
    <x v="75"/>
    <x v="1"/>
    <n v="8.3000000000000007"/>
    <n v="0.3"/>
    <n v="12023.77"/>
    <s v="Equipment"/>
    <n v="7662.42"/>
    <n v="4"/>
    <x v="23"/>
    <x v="1"/>
    <x v="6"/>
    <n v="7662.42"/>
    <n v="4361.3500000000004"/>
    <n v="0.63700000000000001"/>
    <n v="1"/>
  </r>
  <r>
    <x v="4352"/>
    <d v="2025-08-30T00:00:00"/>
    <d v="2025-09-01T12:00:00"/>
    <x v="3"/>
    <s v="18-35"/>
    <s v="Male"/>
    <x v="3"/>
    <s v="Respiratory"/>
    <x v="1"/>
    <n v="2.5"/>
    <s v="Yes"/>
    <n v="20"/>
    <x v="335"/>
    <x v="1"/>
    <n v="11"/>
    <n v="1"/>
    <n v="9129.43"/>
    <s v="Equipment"/>
    <n v="5398.15"/>
    <n v="3.9"/>
    <x v="14"/>
    <x v="1"/>
    <x v="5"/>
    <n v="5398.15"/>
    <n v="3731.28"/>
    <n v="0.59099999999999997"/>
    <n v="1"/>
  </r>
  <r>
    <x v="4353"/>
    <d v="2026-01-04T00:00:00"/>
    <d v="2026-01-14T09:36:00"/>
    <x v="7"/>
    <s v="56+"/>
    <s v="Female"/>
    <x v="2"/>
    <s v="Digestive"/>
    <x v="1"/>
    <n v="10.4"/>
    <s v="Yes"/>
    <n v="61"/>
    <x v="352"/>
    <x v="2"/>
    <n v="10.7"/>
    <n v="2.7"/>
    <n v="15853.99"/>
    <s v="Labor"/>
    <n v="10979.85"/>
    <n v="3.8"/>
    <x v="9"/>
    <x v="0"/>
    <x v="6"/>
    <n v="10979.85"/>
    <n v="4874.1400000000003"/>
    <n v="0.69299999999999995"/>
    <n v="1"/>
  </r>
  <r>
    <x v="4354"/>
    <d v="2026-09-03T00:00:00"/>
    <d v="2026-09-04T04:48:00"/>
    <x v="5"/>
    <s v="0-17"/>
    <s v="Male"/>
    <x v="1"/>
    <s v="Respiratory"/>
    <x v="1"/>
    <n v="1.2"/>
    <s v="Yes"/>
    <n v="31"/>
    <x v="284"/>
    <x v="1"/>
    <n v="8.5"/>
    <n v="0.5"/>
    <n v="13097.72"/>
    <s v="Labor"/>
    <n v="8428.16"/>
    <n v="4.0999999999999996"/>
    <x v="19"/>
    <x v="0"/>
    <x v="3"/>
    <n v="8428.16"/>
    <n v="4669.5600000000004"/>
    <n v="0.64300000000000002"/>
    <n v="1"/>
  </r>
  <r>
    <x v="4355"/>
    <d v="2026-11-30T00:00:00"/>
    <d v="2026-12-05T04:48:00"/>
    <x v="5"/>
    <s v="0-17"/>
    <s v="Female"/>
    <x v="0"/>
    <s v="Cardiac"/>
    <x v="1"/>
    <n v="5.2"/>
    <s v="No"/>
    <n v="46"/>
    <x v="280"/>
    <x v="0"/>
    <n v="13.7"/>
    <n v="1.7"/>
    <n v="19673.509999999998"/>
    <s v="Equipment"/>
    <n v="14303.62"/>
    <n v="4.4000000000000004"/>
    <x v="18"/>
    <x v="0"/>
    <x v="4"/>
    <n v="14303.62"/>
    <n v="5369.89"/>
    <n v="0.72699999999999998"/>
    <n v="0"/>
  </r>
  <r>
    <x v="4356"/>
    <d v="2026-04-01T00:00:00"/>
    <d v="2026-04-07T04:48:00"/>
    <x v="0"/>
    <s v="0-17"/>
    <s v="Female"/>
    <x v="2"/>
    <s v="Infection"/>
    <x v="1"/>
    <n v="6.2"/>
    <s v="Yes"/>
    <n v="43"/>
    <x v="622"/>
    <x v="1"/>
    <n v="8.9"/>
    <n v="0.9"/>
    <n v="11246.26"/>
    <s v="Supplies"/>
    <n v="6693.61"/>
    <n v="4"/>
    <x v="12"/>
    <x v="0"/>
    <x v="1"/>
    <n v="6693.61"/>
    <n v="4552.6499999999996"/>
    <n v="0.59499999999999997"/>
    <n v="1"/>
  </r>
  <r>
    <x v="4357"/>
    <d v="2025-06-26T00:00:00"/>
    <d v="2025-07-01T09:36:00"/>
    <x v="6"/>
    <s v="0-17"/>
    <s v="Female"/>
    <x v="1"/>
    <s v="Injury"/>
    <x v="0"/>
    <n v="5.4"/>
    <s v="No"/>
    <n v="66"/>
    <x v="422"/>
    <x v="0"/>
    <n v="9.1999999999999993"/>
    <n v="1.2"/>
    <n v="5231.83"/>
    <s v="Labor"/>
    <n v="3497.57"/>
    <n v="3.2"/>
    <x v="4"/>
    <x v="1"/>
    <x v="2"/>
    <n v="3497.57"/>
    <n v="1734.26"/>
    <n v="0.66900000000000004"/>
    <n v="0"/>
  </r>
  <r>
    <x v="4358"/>
    <d v="2026-11-08T00:00:00"/>
    <d v="2026-11-08T09:36:00"/>
    <x v="6"/>
    <s v="0-17"/>
    <s v="Other"/>
    <x v="2"/>
    <s v="Infection"/>
    <x v="1"/>
    <n v="0.4"/>
    <s v="Yes"/>
    <n v="5"/>
    <x v="486"/>
    <x v="1"/>
    <n v="11"/>
    <n v="1"/>
    <n v="3900.48"/>
    <s v="Labor"/>
    <n v="2182.4499999999998"/>
    <n v="4.4000000000000004"/>
    <x v="18"/>
    <x v="0"/>
    <x v="6"/>
    <n v="2182.4499999999998"/>
    <n v="1718.03"/>
    <n v="0.56000000000000005"/>
    <n v="1"/>
  </r>
  <r>
    <x v="4359"/>
    <d v="2026-02-24T00:00:00"/>
    <d v="2026-03-01T21:36:00"/>
    <x v="6"/>
    <s v="36-55"/>
    <s v="Male"/>
    <x v="0"/>
    <s v="Infection"/>
    <x v="1"/>
    <n v="5.9"/>
    <s v="Yes"/>
    <n v="18"/>
    <x v="52"/>
    <x v="0"/>
    <n v="8"/>
    <n v="0"/>
    <n v="4825.7700000000004"/>
    <s v="Labor"/>
    <n v="3307.37"/>
    <n v="4.8"/>
    <x v="5"/>
    <x v="0"/>
    <x v="1"/>
    <n v="3307.37"/>
    <n v="1518.4"/>
    <n v="0.68500000000000005"/>
    <n v="1"/>
  </r>
  <r>
    <x v="4360"/>
    <d v="2026-10-14T00:00:00"/>
    <d v="2026-10-16T02:24:00"/>
    <x v="2"/>
    <s v="36-55"/>
    <s v="Male"/>
    <x v="0"/>
    <s v="Cardiac"/>
    <x v="2"/>
    <n v="2.1"/>
    <s v="Yes"/>
    <n v="14"/>
    <x v="385"/>
    <x v="2"/>
    <n v="8.4"/>
    <n v="0.4"/>
    <n v="5860.61"/>
    <s v="Labor"/>
    <n v="3309.46"/>
    <n v="4.2"/>
    <x v="0"/>
    <x v="0"/>
    <x v="1"/>
    <n v="3309.46"/>
    <n v="2551.15"/>
    <n v="0.56499999999999995"/>
    <n v="1"/>
  </r>
  <r>
    <x v="4361"/>
    <d v="2025-11-19T00:00:00"/>
    <d v="2025-11-21T16:48:00"/>
    <x v="3"/>
    <s v="36-55"/>
    <s v="Male"/>
    <x v="2"/>
    <s v="Neurological"/>
    <x v="1"/>
    <n v="2.7"/>
    <s v="Yes"/>
    <n v="53"/>
    <x v="294"/>
    <x v="1"/>
    <n v="11.7"/>
    <n v="1.7"/>
    <n v="8113.02"/>
    <s v="Labor"/>
    <n v="4920.9399999999996"/>
    <n v="3.9"/>
    <x v="6"/>
    <x v="1"/>
    <x v="1"/>
    <n v="4920.9399999999996"/>
    <n v="3192.08"/>
    <n v="0.60699999999999998"/>
    <n v="1"/>
  </r>
  <r>
    <x v="4362"/>
    <d v="2026-01-11T00:00:00"/>
    <d v="2026-01-12T12:00:00"/>
    <x v="4"/>
    <s v="36-55"/>
    <s v="Female"/>
    <x v="0"/>
    <s v="General"/>
    <x v="0"/>
    <n v="1.5"/>
    <s v="No"/>
    <n v="64"/>
    <x v="717"/>
    <x v="1"/>
    <n v="12.3"/>
    <n v="2.2999999999999998"/>
    <n v="11268.78"/>
    <s v="Supplies"/>
    <n v="8173.09"/>
    <n v="2.7"/>
    <x v="9"/>
    <x v="0"/>
    <x v="4"/>
    <n v="8173.09"/>
    <n v="3095.69"/>
    <n v="0.72499999999999998"/>
    <n v="0"/>
  </r>
  <r>
    <x v="4363"/>
    <d v="2026-03-29T00:00:00"/>
    <d v="2026-04-04T02:24:00"/>
    <x v="5"/>
    <s v="56+"/>
    <s v="Female"/>
    <x v="0"/>
    <s v="Neurological"/>
    <x v="0"/>
    <n v="6.1"/>
    <s v="Yes"/>
    <n v="41"/>
    <x v="147"/>
    <x v="1"/>
    <n v="12.3"/>
    <n v="2.2999999999999998"/>
    <n v="28226.47"/>
    <s v="Labor"/>
    <n v="18704.72"/>
    <n v="3.3"/>
    <x v="15"/>
    <x v="0"/>
    <x v="6"/>
    <n v="18704.72"/>
    <n v="9521.75"/>
    <n v="0.66300000000000003"/>
    <n v="1"/>
  </r>
  <r>
    <x v="4364"/>
    <d v="2026-03-22T00:00:00"/>
    <d v="2026-03-27T21:36:00"/>
    <x v="6"/>
    <s v="18-35"/>
    <s v="Other"/>
    <x v="0"/>
    <s v="Cardiac"/>
    <x v="0"/>
    <n v="5.9"/>
    <s v="No"/>
    <n v="58"/>
    <x v="520"/>
    <x v="1"/>
    <n v="13.4"/>
    <n v="3.4"/>
    <n v="4869.76"/>
    <s v="Labor"/>
    <n v="3216.7"/>
    <n v="3.2"/>
    <x v="15"/>
    <x v="0"/>
    <x v="6"/>
    <n v="3216.7"/>
    <n v="1653.06"/>
    <n v="0.66100000000000003"/>
    <n v="0"/>
  </r>
  <r>
    <x v="4365"/>
    <d v="2025-07-16T00:00:00"/>
    <d v="2025-07-19T19:12:00"/>
    <x v="0"/>
    <s v="36-55"/>
    <s v="Female"/>
    <x v="0"/>
    <s v="Cardiac"/>
    <x v="1"/>
    <n v="3.8"/>
    <s v="No"/>
    <n v="46"/>
    <x v="418"/>
    <x v="1"/>
    <n v="13.8"/>
    <n v="1.8"/>
    <n v="11908.24"/>
    <s v="Labor"/>
    <n v="7520.85"/>
    <n v="4.0999999999999996"/>
    <x v="20"/>
    <x v="1"/>
    <x v="2"/>
    <n v="7520.85"/>
    <n v="4387.3900000000003"/>
    <n v="0.63200000000000001"/>
    <n v="0"/>
  </r>
  <r>
    <x v="4366"/>
    <d v="2026-07-07T00:00:00"/>
    <d v="2026-07-07T12:00:00"/>
    <x v="1"/>
    <s v="36-55"/>
    <s v="Female"/>
    <x v="0"/>
    <s v="Cardiac"/>
    <x v="0"/>
    <n v="0.5"/>
    <s v="Yes"/>
    <n v="75"/>
    <x v="457"/>
    <x v="0"/>
    <n v="9.5"/>
    <n v="1.5"/>
    <n v="1908.44"/>
    <s v="Labor"/>
    <n v="1154.02"/>
    <n v="3.4"/>
    <x v="1"/>
    <x v="0"/>
    <x v="1"/>
    <n v="1154.02"/>
    <n v="754.42"/>
    <n v="0.60499999999999998"/>
    <n v="1"/>
  </r>
  <r>
    <x v="4367"/>
    <d v="2025-08-26T00:00:00"/>
    <d v="2025-08-26T14:24:00"/>
    <x v="1"/>
    <s v="56+"/>
    <s v="Other"/>
    <x v="1"/>
    <s v="Infection"/>
    <x v="1"/>
    <n v="0.6"/>
    <s v="Yes"/>
    <n v="103"/>
    <x v="230"/>
    <x v="1"/>
    <n v="8"/>
    <n v="0"/>
    <n v="1772.87"/>
    <s v="Supplies"/>
    <n v="1086.3499999999999"/>
    <n v="3.7"/>
    <x v="14"/>
    <x v="1"/>
    <x v="1"/>
    <n v="1086.3499999999999"/>
    <n v="686.52"/>
    <n v="0.61299999999999999"/>
    <n v="1"/>
  </r>
  <r>
    <x v="4368"/>
    <d v="2025-12-27T00:00:00"/>
    <d v="2025-12-28T02:24:00"/>
    <x v="6"/>
    <s v="18-35"/>
    <s v="Male"/>
    <x v="1"/>
    <s v="Cardiac"/>
    <x v="1"/>
    <n v="1.1000000000000001"/>
    <s v="No"/>
    <n v="36"/>
    <x v="656"/>
    <x v="1"/>
    <n v="12.6"/>
    <n v="0.6"/>
    <n v="3200.55"/>
    <s v="Supplies"/>
    <n v="1809.71"/>
    <n v="4.4000000000000004"/>
    <x v="7"/>
    <x v="1"/>
    <x v="6"/>
    <n v="1809.71"/>
    <n v="1390.84"/>
    <n v="0.56499999999999995"/>
    <n v="0"/>
  </r>
  <r>
    <x v="4369"/>
    <d v="2025-03-09T00:00:00"/>
    <d v="2025-03-11T16:48:00"/>
    <x v="1"/>
    <s v="0-17"/>
    <s v="Female"/>
    <x v="2"/>
    <s v="Injury"/>
    <x v="0"/>
    <n v="2.7"/>
    <s v="No"/>
    <n v="128"/>
    <x v="201"/>
    <x v="1"/>
    <n v="10.6"/>
    <n v="0.6"/>
    <n v="2396.5700000000002"/>
    <s v="Labor"/>
    <n v="1273.57"/>
    <n v="3.3"/>
    <x v="23"/>
    <x v="1"/>
    <x v="6"/>
    <n v="1273.57"/>
    <n v="1123"/>
    <n v="0.53100000000000003"/>
    <n v="0"/>
  </r>
  <r>
    <x v="4370"/>
    <d v="2026-06-27T00:00:00"/>
    <d v="2026-07-09T21:36:00"/>
    <x v="4"/>
    <s v="36-55"/>
    <s v="Female"/>
    <x v="2"/>
    <s v="General"/>
    <x v="1"/>
    <n v="12.9"/>
    <s v="Yes"/>
    <n v="40"/>
    <x v="37"/>
    <x v="0"/>
    <n v="12.5"/>
    <n v="0.5"/>
    <n v="25717.7"/>
    <s v="Labor"/>
    <n v="17119.09"/>
    <n v="4.3"/>
    <x v="17"/>
    <x v="0"/>
    <x v="5"/>
    <n v="17119.09"/>
    <n v="8598.61"/>
    <n v="0.66600000000000004"/>
    <n v="1"/>
  </r>
  <r>
    <x v="4371"/>
    <d v="2026-02-11T00:00:00"/>
    <d v="2026-02-11T07:12:00"/>
    <x v="1"/>
    <s v="56+"/>
    <s v="Male"/>
    <x v="0"/>
    <s v="Respiratory"/>
    <x v="0"/>
    <n v="0.3"/>
    <s v="Yes"/>
    <n v="92"/>
    <x v="251"/>
    <x v="0"/>
    <n v="10.8"/>
    <n v="2.8"/>
    <n v="1518.51"/>
    <s v="Supplies"/>
    <n v="697.48"/>
    <n v="3"/>
    <x v="5"/>
    <x v="0"/>
    <x v="2"/>
    <n v="697.48"/>
    <n v="821.03"/>
    <n v="0.45900000000000002"/>
    <n v="1"/>
  </r>
  <r>
    <x v="4372"/>
    <d v="2026-12-05T00:00:00"/>
    <d v="2026-12-06T07:12:00"/>
    <x v="3"/>
    <s v="18-35"/>
    <s v="Male"/>
    <x v="1"/>
    <s v="Neurological"/>
    <x v="0"/>
    <n v="1.3"/>
    <s v="Yes"/>
    <n v="75"/>
    <x v="89"/>
    <x v="0"/>
    <n v="8.5"/>
    <n v="0.5"/>
    <n v="7739.62"/>
    <s v="Equipment"/>
    <n v="4035.12"/>
    <n v="3.7"/>
    <x v="2"/>
    <x v="0"/>
    <x v="5"/>
    <n v="4035.12"/>
    <n v="3704.5"/>
    <n v="0.52100000000000002"/>
    <n v="1"/>
  </r>
  <r>
    <x v="4373"/>
    <d v="2025-05-16T00:00:00"/>
    <d v="2025-05-17T14:24:00"/>
    <x v="0"/>
    <s v="36-55"/>
    <s v="Male"/>
    <x v="3"/>
    <s v="Digestive"/>
    <x v="0"/>
    <n v="1.6"/>
    <s v="Yes"/>
    <n v="106"/>
    <x v="444"/>
    <x v="0"/>
    <n v="9.9"/>
    <n v="1.9"/>
    <n v="6675.93"/>
    <s v="Labor"/>
    <n v="4149.72"/>
    <n v="3"/>
    <x v="16"/>
    <x v="1"/>
    <x v="3"/>
    <n v="4149.72"/>
    <n v="2526.21"/>
    <n v="0.622"/>
    <n v="1"/>
  </r>
  <r>
    <x v="4374"/>
    <d v="2026-09-14T00:00:00"/>
    <d v="2026-09-15T16:48:00"/>
    <x v="2"/>
    <s v="0-17"/>
    <s v="Female"/>
    <x v="0"/>
    <s v="Injury"/>
    <x v="1"/>
    <n v="1.7"/>
    <s v="Yes"/>
    <n v="68"/>
    <x v="367"/>
    <x v="0"/>
    <n v="8.5"/>
    <n v="0.5"/>
    <n v="4620.74"/>
    <s v="Labor"/>
    <n v="3155.23"/>
    <n v="4.4000000000000004"/>
    <x v="19"/>
    <x v="0"/>
    <x v="4"/>
    <n v="3155.23"/>
    <n v="1465.51"/>
    <n v="0.68300000000000005"/>
    <n v="1"/>
  </r>
  <r>
    <x v="4375"/>
    <d v="2026-07-16T00:00:00"/>
    <d v="2026-07-22T09:36:00"/>
    <x v="6"/>
    <s v="56+"/>
    <s v="Female"/>
    <x v="0"/>
    <s v="Digestive"/>
    <x v="2"/>
    <n v="6.4"/>
    <s v="No"/>
    <n v="26"/>
    <x v="413"/>
    <x v="1"/>
    <n v="8.5"/>
    <n v="0.5"/>
    <n v="4367.55"/>
    <s v="Supplies"/>
    <n v="2887.06"/>
    <n v="4.0999999999999996"/>
    <x v="1"/>
    <x v="0"/>
    <x v="3"/>
    <n v="2887.06"/>
    <n v="1480.49"/>
    <n v="0.66100000000000003"/>
    <n v="0"/>
  </r>
  <r>
    <x v="4376"/>
    <d v="2025-04-07T00:00:00"/>
    <d v="2025-04-20T07:12:00"/>
    <x v="4"/>
    <s v="0-17"/>
    <s v="Male"/>
    <x v="1"/>
    <s v="Neurological"/>
    <x v="1"/>
    <n v="13.3"/>
    <s v="Yes"/>
    <n v="45"/>
    <x v="187"/>
    <x v="1"/>
    <n v="11.8"/>
    <n v="1.8"/>
    <n v="18929.080000000002"/>
    <s v="Labor"/>
    <n v="13605.62"/>
    <n v="3.8"/>
    <x v="10"/>
    <x v="1"/>
    <x v="4"/>
    <n v="13605.62"/>
    <n v="5323.46"/>
    <n v="0.71899999999999997"/>
    <n v="1"/>
  </r>
  <r>
    <x v="4377"/>
    <d v="2025-02-15T00:00:00"/>
    <d v="2025-02-18T14:24:00"/>
    <x v="0"/>
    <s v="0-17"/>
    <s v="Female"/>
    <x v="0"/>
    <s v="General"/>
    <x v="0"/>
    <n v="3.6"/>
    <s v="Yes"/>
    <n v="78"/>
    <x v="564"/>
    <x v="1"/>
    <n v="12.5"/>
    <n v="0.5"/>
    <n v="14055.63"/>
    <s v="Labor"/>
    <n v="7557.1"/>
    <n v="3.4"/>
    <x v="13"/>
    <x v="1"/>
    <x v="6"/>
    <n v="7557.1"/>
    <n v="6498.53"/>
    <n v="0.53800000000000003"/>
    <n v="1"/>
  </r>
  <r>
    <x v="4378"/>
    <d v="2026-03-09T00:00:00"/>
    <d v="2026-03-11T09:36:00"/>
    <x v="3"/>
    <s v="0-17"/>
    <s v="Male"/>
    <x v="3"/>
    <s v="Infection"/>
    <x v="0"/>
    <n v="2.4"/>
    <s v="No"/>
    <n v="95"/>
    <x v="458"/>
    <x v="1"/>
    <n v="10.4"/>
    <n v="2.4"/>
    <n v="7598.79"/>
    <s v="Labor"/>
    <n v="4696.3999999999996"/>
    <n v="2.8"/>
    <x v="15"/>
    <x v="0"/>
    <x v="4"/>
    <n v="4696.3999999999996"/>
    <n v="2902.39"/>
    <n v="0.61799999999999999"/>
    <n v="0"/>
  </r>
  <r>
    <x v="4379"/>
    <d v="2025-05-12T00:00:00"/>
    <d v="2025-05-12T02:24:00"/>
    <x v="1"/>
    <s v="36-55"/>
    <s v="Female"/>
    <x v="2"/>
    <s v="Infection"/>
    <x v="1"/>
    <n v="0.1"/>
    <s v="No"/>
    <n v="76"/>
    <x v="68"/>
    <x v="1"/>
    <n v="9.1"/>
    <n v="1.1000000000000001"/>
    <n v="1479.13"/>
    <s v="Labor"/>
    <n v="781.52"/>
    <n v="3"/>
    <x v="16"/>
    <x v="1"/>
    <x v="4"/>
    <n v="781.52"/>
    <n v="697.61"/>
    <n v="0.52800000000000002"/>
    <n v="0"/>
  </r>
  <r>
    <x v="4380"/>
    <d v="2025-03-19T00:00:00"/>
    <d v="2025-03-22T21:36:00"/>
    <x v="3"/>
    <s v="0-17"/>
    <s v="Female"/>
    <x v="0"/>
    <s v="Cardiac"/>
    <x v="0"/>
    <n v="3.9"/>
    <s v="Yes"/>
    <n v="79"/>
    <x v="248"/>
    <x v="1"/>
    <n v="11.3"/>
    <n v="1.3"/>
    <n v="12002.09"/>
    <s v="Equipment"/>
    <n v="7152.85"/>
    <n v="3.3"/>
    <x v="23"/>
    <x v="1"/>
    <x v="1"/>
    <n v="7152.85"/>
    <n v="4849.24"/>
    <n v="0.59599999999999997"/>
    <n v="1"/>
  </r>
  <r>
    <x v="4381"/>
    <d v="2025-06-24T00:00:00"/>
    <d v="2025-06-28T12:00:00"/>
    <x v="4"/>
    <s v="56+"/>
    <s v="Other"/>
    <x v="0"/>
    <s v="Neurological"/>
    <x v="1"/>
    <n v="4.5"/>
    <s v="Yes"/>
    <n v="80"/>
    <x v="665"/>
    <x v="1"/>
    <n v="8.4"/>
    <n v="0.4"/>
    <n v="13371.57"/>
    <s v="Supplies"/>
    <n v="9591.0300000000007"/>
    <n v="3.1"/>
    <x v="4"/>
    <x v="1"/>
    <x v="1"/>
    <n v="9591.0300000000007"/>
    <n v="3780.54"/>
    <n v="0.71699999999999997"/>
    <n v="1"/>
  </r>
  <r>
    <x v="4382"/>
    <d v="2026-07-21T00:00:00"/>
    <d v="2026-07-22T07:12:00"/>
    <x v="0"/>
    <s v="56+"/>
    <s v="Male"/>
    <x v="1"/>
    <s v="Infection"/>
    <x v="0"/>
    <n v="1.3"/>
    <s v="No"/>
    <n v="97"/>
    <x v="69"/>
    <x v="2"/>
    <n v="13.7"/>
    <n v="1.7"/>
    <n v="6549.83"/>
    <s v="Labor"/>
    <n v="4384.93"/>
    <n v="3.1"/>
    <x v="1"/>
    <x v="0"/>
    <x v="0"/>
    <n v="4384.93"/>
    <n v="2164.9"/>
    <n v="0.66900000000000004"/>
    <n v="0"/>
  </r>
  <r>
    <x v="4383"/>
    <d v="2025-04-15T00:00:00"/>
    <d v="2025-04-20T16:48:00"/>
    <x v="4"/>
    <s v="18-35"/>
    <s v="Female"/>
    <x v="0"/>
    <s v="Infection"/>
    <x v="0"/>
    <n v="5.7"/>
    <s v="Yes"/>
    <n v="103"/>
    <x v="635"/>
    <x v="1"/>
    <n v="14.2"/>
    <n v="2.2000000000000002"/>
    <n v="16818.099999999999"/>
    <s v="Equipment"/>
    <n v="12394.79"/>
    <n v="3.3"/>
    <x v="10"/>
    <x v="1"/>
    <x v="0"/>
    <n v="12394.79"/>
    <n v="4423.3100000000004"/>
    <n v="0.73699999999999999"/>
    <n v="1"/>
  </r>
  <r>
    <x v="4384"/>
    <d v="2025-07-31T00:00:00"/>
    <d v="2025-08-06T09:36:00"/>
    <x v="3"/>
    <s v="36-55"/>
    <s v="Male"/>
    <x v="1"/>
    <s v="Digestive"/>
    <x v="0"/>
    <n v="6.4"/>
    <s v="Yes"/>
    <n v="86"/>
    <x v="121"/>
    <x v="1"/>
    <n v="11.3"/>
    <n v="1.3"/>
    <n v="10787.04"/>
    <s v="Labor"/>
    <n v="5560.14"/>
    <n v="3.1"/>
    <x v="20"/>
    <x v="1"/>
    <x v="3"/>
    <n v="5560.14"/>
    <n v="5226.8999999999996"/>
    <n v="0.51500000000000001"/>
    <n v="1"/>
  </r>
  <r>
    <x v="4385"/>
    <d v="2026-12-20T00:00:00"/>
    <d v="2026-12-20T09:36:00"/>
    <x v="1"/>
    <s v="0-17"/>
    <s v="Male"/>
    <x v="0"/>
    <s v="Digestive"/>
    <x v="1"/>
    <n v="0.4"/>
    <s v="No"/>
    <n v="99"/>
    <x v="465"/>
    <x v="2"/>
    <n v="9.5"/>
    <n v="1.5"/>
    <n v="1641.83"/>
    <s v="Supplies"/>
    <n v="851.5"/>
    <n v="3.9"/>
    <x v="2"/>
    <x v="0"/>
    <x v="6"/>
    <n v="851.5"/>
    <n v="790.33"/>
    <n v="0.51900000000000002"/>
    <n v="0"/>
  </r>
  <r>
    <x v="4386"/>
    <d v="2026-01-14T00:00:00"/>
    <d v="2026-01-14T16:48:00"/>
    <x v="1"/>
    <s v="18-35"/>
    <s v="Male"/>
    <x v="3"/>
    <s v="Neurological"/>
    <x v="0"/>
    <n v="0.7"/>
    <s v="Yes"/>
    <n v="78"/>
    <x v="699"/>
    <x v="1"/>
    <n v="12.6"/>
    <n v="2.6"/>
    <n v="1595.77"/>
    <s v="Supplies"/>
    <n v="1069.78"/>
    <n v="2.8"/>
    <x v="9"/>
    <x v="0"/>
    <x v="2"/>
    <n v="1069.78"/>
    <n v="525.99"/>
    <n v="0.67"/>
    <n v="1"/>
  </r>
  <r>
    <x v="4387"/>
    <d v="2025-03-14T00:00:00"/>
    <d v="2025-03-19T19:12:00"/>
    <x v="7"/>
    <s v="18-35"/>
    <s v="Female"/>
    <x v="0"/>
    <s v="Infection"/>
    <x v="0"/>
    <n v="5.8"/>
    <s v="Yes"/>
    <n v="110"/>
    <x v="253"/>
    <x v="0"/>
    <n v="9.4"/>
    <n v="1.4"/>
    <n v="13109.4"/>
    <s v="Supplies"/>
    <n v="9324.81"/>
    <n v="3.2"/>
    <x v="23"/>
    <x v="1"/>
    <x v="5"/>
    <n v="9324.81"/>
    <n v="3784.59"/>
    <n v="0.71099999999999997"/>
    <n v="1"/>
  </r>
  <r>
    <x v="4388"/>
    <d v="2026-09-21T00:00:00"/>
    <d v="2026-09-22T12:00:00"/>
    <x v="2"/>
    <s v="18-35"/>
    <s v="Other"/>
    <x v="1"/>
    <s v="General"/>
    <x v="1"/>
    <n v="1.5"/>
    <s v="No"/>
    <n v="59"/>
    <x v="262"/>
    <x v="1"/>
    <n v="8"/>
    <n v="0"/>
    <n v="6204.65"/>
    <s v="Labor"/>
    <n v="3654.72"/>
    <n v="4.3"/>
    <x v="19"/>
    <x v="0"/>
    <x v="4"/>
    <n v="3654.72"/>
    <n v="2549.9299999999998"/>
    <n v="0.58899999999999997"/>
    <n v="0"/>
  </r>
  <r>
    <x v="4389"/>
    <d v="2026-04-08T00:00:00"/>
    <d v="2026-04-10T16:48:00"/>
    <x v="4"/>
    <s v="36-55"/>
    <s v="Female"/>
    <x v="0"/>
    <s v="Cardiac"/>
    <x v="0"/>
    <n v="2.7"/>
    <s v="Yes"/>
    <n v="82"/>
    <x v="595"/>
    <x v="1"/>
    <n v="14.1"/>
    <n v="2.1"/>
    <n v="10426.59"/>
    <s v="Equipment"/>
    <n v="6866.93"/>
    <n v="3.3"/>
    <x v="12"/>
    <x v="0"/>
    <x v="2"/>
    <n v="6866.93"/>
    <n v="3559.66"/>
    <n v="0.65900000000000003"/>
    <n v="1"/>
  </r>
  <r>
    <x v="4390"/>
    <d v="2026-05-15T00:00:00"/>
    <d v="2026-05-17T04:48:00"/>
    <x v="7"/>
    <s v="18-35"/>
    <s v="Female"/>
    <x v="2"/>
    <s v="Infection"/>
    <x v="2"/>
    <n v="2.2000000000000002"/>
    <s v="Yes"/>
    <n v="65"/>
    <x v="361"/>
    <x v="1"/>
    <n v="12.2"/>
    <n v="2.2000000000000002"/>
    <n v="11799.03"/>
    <s v="Labor"/>
    <n v="8145.68"/>
    <n v="3.3"/>
    <x v="11"/>
    <x v="0"/>
    <x v="3"/>
    <n v="8145.68"/>
    <n v="3653.35"/>
    <n v="0.69"/>
    <n v="1"/>
  </r>
  <r>
    <x v="4391"/>
    <d v="2026-08-31T00:00:00"/>
    <d v="2026-09-04T16:48:00"/>
    <x v="3"/>
    <s v="56+"/>
    <s v="Male"/>
    <x v="2"/>
    <s v="Injury"/>
    <x v="0"/>
    <n v="4.7"/>
    <s v="No"/>
    <n v="69"/>
    <x v="148"/>
    <x v="1"/>
    <n v="14.2"/>
    <n v="2.2000000000000002"/>
    <n v="12437.17"/>
    <s v="Supplies"/>
    <n v="7859.39"/>
    <n v="3"/>
    <x v="21"/>
    <x v="0"/>
    <x v="4"/>
    <n v="7859.39"/>
    <n v="4577.78"/>
    <n v="0.63200000000000001"/>
    <n v="0"/>
  </r>
  <r>
    <x v="4392"/>
    <d v="2025-11-29T00:00:00"/>
    <d v="2025-12-02T19:12:00"/>
    <x v="6"/>
    <s v="36-55"/>
    <s v="Male"/>
    <x v="0"/>
    <s v="Injury"/>
    <x v="0"/>
    <n v="3.8"/>
    <s v="Yes"/>
    <n v="69"/>
    <x v="441"/>
    <x v="1"/>
    <n v="13.6"/>
    <n v="1.6"/>
    <n v="3764.28"/>
    <s v="Supplies"/>
    <n v="2282.58"/>
    <n v="3.1"/>
    <x v="6"/>
    <x v="1"/>
    <x v="6"/>
    <n v="2282.58"/>
    <n v="1481.7"/>
    <n v="0.60599999999999998"/>
    <n v="1"/>
  </r>
  <r>
    <x v="4393"/>
    <d v="2025-09-12T00:00:00"/>
    <d v="2025-09-17T04:48:00"/>
    <x v="6"/>
    <s v="56+"/>
    <s v="Female"/>
    <x v="2"/>
    <s v="Cardiac"/>
    <x v="1"/>
    <n v="5.2"/>
    <s v="Yes"/>
    <n v="46"/>
    <x v="403"/>
    <x v="2"/>
    <n v="8.4"/>
    <n v="0.4"/>
    <n v="4785.84"/>
    <s v="Equipment"/>
    <n v="2462.37"/>
    <n v="3.7"/>
    <x v="3"/>
    <x v="1"/>
    <x v="3"/>
    <n v="2462.37"/>
    <n v="2323.4699999999998"/>
    <n v="0.51500000000000001"/>
    <n v="1"/>
  </r>
  <r>
    <x v="4394"/>
    <d v="2026-03-26T00:00:00"/>
    <d v="2026-04-01T07:12:00"/>
    <x v="7"/>
    <s v="56+"/>
    <s v="Male"/>
    <x v="0"/>
    <s v="Injury"/>
    <x v="0"/>
    <n v="6.3"/>
    <s v="Yes"/>
    <n v="86"/>
    <x v="494"/>
    <x v="2"/>
    <n v="9"/>
    <n v="1"/>
    <n v="13647.66"/>
    <s v="Labor"/>
    <n v="9402.7099999999991"/>
    <n v="3.6"/>
    <x v="15"/>
    <x v="0"/>
    <x v="3"/>
    <n v="9402.7099999999991"/>
    <n v="4244.95"/>
    <n v="0.68899999999999995"/>
    <n v="1"/>
  </r>
  <r>
    <x v="4395"/>
    <d v="2026-03-16T00:00:00"/>
    <d v="2026-03-17T00:00:00"/>
    <x v="1"/>
    <s v="56+"/>
    <s v="Other"/>
    <x v="2"/>
    <s v="Digestive"/>
    <x v="0"/>
    <n v="1"/>
    <s v="Yes"/>
    <n v="92"/>
    <x v="498"/>
    <x v="1"/>
    <n v="9.1"/>
    <n v="1.1000000000000001"/>
    <n v="1361.06"/>
    <s v="Supplies"/>
    <n v="773.11"/>
    <n v="3.7"/>
    <x v="15"/>
    <x v="0"/>
    <x v="0"/>
    <n v="773.11"/>
    <n v="587.95000000000005"/>
    <n v="0.56799999999999995"/>
    <n v="1"/>
  </r>
  <r>
    <x v="4396"/>
    <d v="2025-06-22T00:00:00"/>
    <d v="2025-06-23T14:24:00"/>
    <x v="1"/>
    <s v="36-55"/>
    <s v="Female"/>
    <x v="2"/>
    <s v="Infection"/>
    <x v="0"/>
    <n v="1.6"/>
    <s v="Yes"/>
    <n v="116"/>
    <x v="373"/>
    <x v="2"/>
    <n v="9.4"/>
    <n v="1.4"/>
    <n v="2526.84"/>
    <s v="Labor"/>
    <n v="1254.47"/>
    <n v="3.1"/>
    <x v="4"/>
    <x v="1"/>
    <x v="4"/>
    <n v="1254.47"/>
    <n v="1272.3699999999999"/>
    <n v="0.496"/>
    <n v="1"/>
  </r>
  <r>
    <x v="4397"/>
    <d v="2025-06-04T00:00:00"/>
    <d v="2025-06-04T07:12:00"/>
    <x v="1"/>
    <s v="36-55"/>
    <s v="Male"/>
    <x v="1"/>
    <s v="Injury"/>
    <x v="2"/>
    <n v="0.3"/>
    <s v="No"/>
    <n v="67"/>
    <x v="437"/>
    <x v="1"/>
    <n v="11.5"/>
    <n v="1.5"/>
    <n v="1866.68"/>
    <s v="Supplies"/>
    <n v="995.16"/>
    <n v="3.7"/>
    <x v="4"/>
    <x v="1"/>
    <x v="2"/>
    <n v="995.16"/>
    <n v="871.52"/>
    <n v="0.53300000000000003"/>
    <n v="0"/>
  </r>
  <r>
    <x v="4398"/>
    <d v="2025-11-15T00:00:00"/>
    <d v="2025-11-18T19:12:00"/>
    <x v="1"/>
    <s v="18-35"/>
    <s v="Female"/>
    <x v="0"/>
    <s v="Injury"/>
    <x v="0"/>
    <n v="3.8"/>
    <s v="Yes"/>
    <n v="113"/>
    <x v="651"/>
    <x v="1"/>
    <n v="14.2"/>
    <n v="2.2000000000000002"/>
    <n v="2296.4499999999998"/>
    <s v="Supplies"/>
    <n v="1249.67"/>
    <n v="2.6"/>
    <x v="6"/>
    <x v="1"/>
    <x v="6"/>
    <n v="1249.67"/>
    <n v="1046.78"/>
    <n v="0.54400000000000004"/>
    <n v="1"/>
  </r>
  <r>
    <x v="4399"/>
    <d v="2026-04-27T00:00:00"/>
    <d v="2026-04-27T12:00:00"/>
    <x v="1"/>
    <s v="56+"/>
    <s v="Male"/>
    <x v="0"/>
    <s v="Infection"/>
    <x v="1"/>
    <n v="0.5"/>
    <s v="Yes"/>
    <n v="75"/>
    <x v="704"/>
    <x v="1"/>
    <n v="10"/>
    <n v="0"/>
    <n v="1342.2"/>
    <s v="Labor"/>
    <n v="897.5"/>
    <n v="4"/>
    <x v="12"/>
    <x v="0"/>
    <x v="4"/>
    <n v="897.5"/>
    <n v="444.7"/>
    <n v="0.66900000000000004"/>
    <n v="1"/>
  </r>
  <r>
    <x v="4400"/>
    <d v="2026-12-05T00:00:00"/>
    <d v="2026-12-09T00:00:00"/>
    <x v="2"/>
    <s v="36-55"/>
    <s v="Male"/>
    <x v="0"/>
    <s v="Neurological"/>
    <x v="2"/>
    <n v="4"/>
    <s v="Yes"/>
    <n v="7"/>
    <x v="89"/>
    <x v="1"/>
    <n v="9.1"/>
    <n v="1.1000000000000001"/>
    <n v="6317.56"/>
    <s v="Labor"/>
    <n v="3463.3"/>
    <n v="4.2"/>
    <x v="2"/>
    <x v="0"/>
    <x v="5"/>
    <n v="3463.3"/>
    <n v="2854.26"/>
    <n v="0.54800000000000004"/>
    <n v="1"/>
  </r>
  <r>
    <x v="4401"/>
    <d v="2026-08-03T00:00:00"/>
    <d v="2026-08-06T14:24:00"/>
    <x v="7"/>
    <s v="56+"/>
    <s v="Female"/>
    <x v="1"/>
    <s v="Cardiac"/>
    <x v="2"/>
    <n v="3.6"/>
    <s v="Yes"/>
    <n v="32"/>
    <x v="409"/>
    <x v="2"/>
    <n v="10.1"/>
    <n v="0.1"/>
    <n v="11818.6"/>
    <s v="Labor"/>
    <n v="7600.32"/>
    <n v="4.5"/>
    <x v="21"/>
    <x v="0"/>
    <x v="4"/>
    <n v="7600.32"/>
    <n v="4218.28"/>
    <n v="0.64300000000000002"/>
    <n v="1"/>
  </r>
  <r>
    <x v="4402"/>
    <d v="2025-05-08T00:00:00"/>
    <d v="2025-05-09T16:48:00"/>
    <x v="5"/>
    <s v="18-35"/>
    <s v="Female"/>
    <x v="1"/>
    <s v="Neurological"/>
    <x v="1"/>
    <n v="1.7"/>
    <s v="Yes"/>
    <n v="40"/>
    <x v="302"/>
    <x v="1"/>
    <n v="8.9"/>
    <n v="0.9"/>
    <n v="20658.580000000002"/>
    <s v="Labor"/>
    <n v="12258.49"/>
    <n v="4.7"/>
    <x v="16"/>
    <x v="1"/>
    <x v="2"/>
    <n v="12258.49"/>
    <n v="8400.09"/>
    <n v="0.59299999999999997"/>
    <n v="1"/>
  </r>
  <r>
    <x v="4403"/>
    <d v="2026-09-24T00:00:00"/>
    <d v="2026-09-24T12:00:00"/>
    <x v="1"/>
    <s v="18-35"/>
    <s v="Other"/>
    <x v="2"/>
    <s v="Neurological"/>
    <x v="2"/>
    <n v="0.5"/>
    <s v="No"/>
    <n v="70"/>
    <x v="387"/>
    <x v="1"/>
    <n v="9"/>
    <n v="1"/>
    <n v="2089.9"/>
    <s v="Supplies"/>
    <n v="1329.61"/>
    <n v="4.2"/>
    <x v="19"/>
    <x v="0"/>
    <x v="3"/>
    <n v="1329.61"/>
    <n v="760.29"/>
    <n v="0.63600000000000001"/>
    <n v="0"/>
  </r>
  <r>
    <x v="4404"/>
    <d v="2025-05-15T00:00:00"/>
    <d v="2025-05-19T00:00:00"/>
    <x v="6"/>
    <s v="18-35"/>
    <s v="Male"/>
    <x v="1"/>
    <s v="Injury"/>
    <x v="1"/>
    <n v="4"/>
    <s v="Yes"/>
    <n v="57"/>
    <x v="229"/>
    <x v="1"/>
    <n v="9.4"/>
    <n v="1.4"/>
    <n v="3712.08"/>
    <s v="Equipment"/>
    <n v="1939.58"/>
    <n v="4.2"/>
    <x v="16"/>
    <x v="1"/>
    <x v="2"/>
    <n v="1939.58"/>
    <n v="1772.5"/>
    <n v="0.52300000000000002"/>
    <n v="1"/>
  </r>
  <r>
    <x v="4405"/>
    <d v="2025-02-28T00:00:00"/>
    <d v="2025-03-01T16:48:00"/>
    <x v="6"/>
    <s v="56+"/>
    <s v="Female"/>
    <x v="1"/>
    <s v="Respiratory"/>
    <x v="0"/>
    <n v="1.7"/>
    <s v="Yes"/>
    <n v="38"/>
    <x v="726"/>
    <x v="2"/>
    <n v="10.1"/>
    <n v="2.1"/>
    <n v="1458.06"/>
    <s v="Supplies"/>
    <n v="865.28"/>
    <n v="3.5"/>
    <x v="13"/>
    <x v="1"/>
    <x v="5"/>
    <n v="865.28"/>
    <n v="592.78"/>
    <n v="0.59299999999999997"/>
    <n v="1"/>
  </r>
  <r>
    <x v="4406"/>
    <d v="2026-04-28T00:00:00"/>
    <d v="2026-04-28T12:00:00"/>
    <x v="1"/>
    <s v="0-17"/>
    <s v="Male"/>
    <x v="0"/>
    <s v="Neurological"/>
    <x v="2"/>
    <n v="0.5"/>
    <s v="Yes"/>
    <n v="88"/>
    <x v="683"/>
    <x v="1"/>
    <n v="13.2"/>
    <n v="1.2"/>
    <n v="1850.42"/>
    <s v="Supplies"/>
    <n v="1116.5899999999999"/>
    <n v="2.9"/>
    <x v="12"/>
    <x v="0"/>
    <x v="0"/>
    <n v="1116.5899999999999"/>
    <n v="733.83"/>
    <n v="0.60299999999999998"/>
    <n v="1"/>
  </r>
  <r>
    <x v="4407"/>
    <d v="2026-02-27T00:00:00"/>
    <d v="2026-03-02T09:36:00"/>
    <x v="4"/>
    <s v="36-55"/>
    <s v="Male"/>
    <x v="0"/>
    <s v="General"/>
    <x v="0"/>
    <n v="3.4"/>
    <s v="Yes"/>
    <n v="84"/>
    <x v="97"/>
    <x v="2"/>
    <n v="10.3"/>
    <n v="2.2999999999999998"/>
    <n v="14350.21"/>
    <s v="Equipment"/>
    <n v="10016.15"/>
    <n v="3.2"/>
    <x v="5"/>
    <x v="0"/>
    <x v="5"/>
    <n v="10016.15"/>
    <n v="4334.0600000000004"/>
    <n v="0.69799999999999995"/>
    <n v="1"/>
  </r>
  <r>
    <x v="4408"/>
    <d v="2026-11-08T00:00:00"/>
    <d v="2026-11-08T12:00:00"/>
    <x v="1"/>
    <s v="36-55"/>
    <s v="Female"/>
    <x v="0"/>
    <s v="Infection"/>
    <x v="0"/>
    <n v="0.5"/>
    <s v="Yes"/>
    <n v="96"/>
    <x v="486"/>
    <x v="1"/>
    <n v="10.3"/>
    <n v="2.2999999999999998"/>
    <n v="1948.97"/>
    <s v="Labor"/>
    <n v="1169.26"/>
    <n v="3.1"/>
    <x v="18"/>
    <x v="0"/>
    <x v="6"/>
    <n v="1169.26"/>
    <n v="779.71"/>
    <n v="0.6"/>
    <n v="1"/>
  </r>
  <r>
    <x v="4409"/>
    <d v="2025-04-13T00:00:00"/>
    <d v="2025-04-16T16:48:00"/>
    <x v="5"/>
    <s v="0-17"/>
    <s v="Male"/>
    <x v="0"/>
    <s v="Infection"/>
    <x v="1"/>
    <n v="3.7"/>
    <s v="Yes"/>
    <n v="5"/>
    <x v="393"/>
    <x v="2"/>
    <n v="13.1"/>
    <n v="1.1000000000000001"/>
    <n v="26777.21"/>
    <s v="Labor"/>
    <n v="22355.54"/>
    <n v="4.2"/>
    <x v="10"/>
    <x v="1"/>
    <x v="4"/>
    <n v="22355.54"/>
    <n v="4421.67"/>
    <n v="0.83499999999999996"/>
    <n v="1"/>
  </r>
  <r>
    <x v="4410"/>
    <d v="2026-03-03T00:00:00"/>
    <d v="2026-03-04T00:00:00"/>
    <x v="4"/>
    <s v="36-55"/>
    <s v="Female"/>
    <x v="2"/>
    <s v="Infection"/>
    <x v="1"/>
    <n v="1"/>
    <s v="Yes"/>
    <n v="64"/>
    <x v="557"/>
    <x v="1"/>
    <n v="8.1999999999999993"/>
    <n v="0.2"/>
    <n v="11992.8"/>
    <s v="Supplies"/>
    <n v="8065.45"/>
    <n v="3.9"/>
    <x v="15"/>
    <x v="0"/>
    <x v="0"/>
    <n v="8065.45"/>
    <n v="3927.35"/>
    <n v="0.67300000000000004"/>
    <n v="1"/>
  </r>
  <r>
    <x v="4411"/>
    <d v="2026-07-02T00:00:00"/>
    <d v="2026-07-05T14:24:00"/>
    <x v="0"/>
    <s v="36-55"/>
    <s v="Female"/>
    <x v="2"/>
    <s v="Respiratory"/>
    <x v="2"/>
    <n v="3.6"/>
    <s v="No"/>
    <n v="37"/>
    <x v="675"/>
    <x v="1"/>
    <n v="10.3"/>
    <n v="0.3"/>
    <n v="11688.42"/>
    <s v="Labor"/>
    <n v="8940.61"/>
    <n v="3.7"/>
    <x v="1"/>
    <x v="0"/>
    <x v="2"/>
    <n v="8940.61"/>
    <n v="2747.81"/>
    <n v="0.76500000000000001"/>
    <n v="0"/>
  </r>
  <r>
    <x v="4412"/>
    <d v="2025-07-30T00:00:00"/>
    <d v="2025-08-03T00:00:00"/>
    <x v="0"/>
    <s v="0-17"/>
    <s v="Male"/>
    <x v="2"/>
    <s v="Respiratory"/>
    <x v="1"/>
    <n v="4"/>
    <s v="Yes"/>
    <n v="44"/>
    <x v="217"/>
    <x v="2"/>
    <n v="12.3"/>
    <n v="0.3"/>
    <n v="11508.26"/>
    <s v="Equipment"/>
    <n v="7690.56"/>
    <n v="4.0999999999999996"/>
    <x v="20"/>
    <x v="1"/>
    <x v="2"/>
    <n v="7690.56"/>
    <n v="3817.7"/>
    <n v="0.66800000000000004"/>
    <n v="1"/>
  </r>
  <r>
    <x v="4413"/>
    <d v="2025-11-16T00:00:00"/>
    <d v="2025-11-17T19:12:00"/>
    <x v="2"/>
    <s v="36-55"/>
    <s v="Female"/>
    <x v="0"/>
    <s v="Digestive"/>
    <x v="0"/>
    <n v="1.8"/>
    <s v="Yes"/>
    <n v="62"/>
    <x v="651"/>
    <x v="0"/>
    <n v="9.8000000000000007"/>
    <n v="1.8"/>
    <n v="3792.76"/>
    <s v="Equipment"/>
    <n v="2300.2399999999998"/>
    <n v="3.2"/>
    <x v="6"/>
    <x v="1"/>
    <x v="6"/>
    <n v="2300.2399999999998"/>
    <n v="1492.52"/>
    <n v="0.60599999999999998"/>
    <n v="1"/>
  </r>
  <r>
    <x v="4414"/>
    <d v="2026-09-05T00:00:00"/>
    <d v="2026-09-09T00:00:00"/>
    <x v="6"/>
    <s v="56+"/>
    <s v="Male"/>
    <x v="1"/>
    <s v="Cardiac"/>
    <x v="0"/>
    <n v="4"/>
    <s v="Yes"/>
    <n v="53"/>
    <x v="637"/>
    <x v="1"/>
    <n v="10.5"/>
    <n v="2.5"/>
    <n v="3425.89"/>
    <s v="Equipment"/>
    <n v="2136.0100000000002"/>
    <n v="3.2"/>
    <x v="19"/>
    <x v="0"/>
    <x v="5"/>
    <n v="2136.0100000000002"/>
    <n v="1289.8800000000001"/>
    <n v="0.623"/>
    <n v="1"/>
  </r>
  <r>
    <x v="4415"/>
    <d v="2025-09-29T00:00:00"/>
    <d v="2025-09-30T19:12:00"/>
    <x v="2"/>
    <s v="56+"/>
    <s v="Female"/>
    <x v="2"/>
    <s v="General"/>
    <x v="1"/>
    <n v="1.8"/>
    <s v="Yes"/>
    <n v="59"/>
    <x v="192"/>
    <x v="1"/>
    <n v="13.2"/>
    <n v="1.2"/>
    <n v="5925.01"/>
    <s v="Labor"/>
    <n v="3565.69"/>
    <n v="3.2"/>
    <x v="3"/>
    <x v="1"/>
    <x v="0"/>
    <n v="3565.69"/>
    <n v="2359.3200000000002"/>
    <n v="0.60199999999999998"/>
    <n v="1"/>
  </r>
  <r>
    <x v="4416"/>
    <d v="2025-12-04T00:00:00"/>
    <d v="2025-12-04T21:36:00"/>
    <x v="1"/>
    <s v="36-55"/>
    <s v="Male"/>
    <x v="2"/>
    <s v="General"/>
    <x v="1"/>
    <n v="0.9"/>
    <s v="Yes"/>
    <n v="28"/>
    <x v="186"/>
    <x v="1"/>
    <n v="10.1"/>
    <n v="0.1"/>
    <n v="1645.39"/>
    <s v="Labor"/>
    <n v="998.67"/>
    <n v="4.3"/>
    <x v="7"/>
    <x v="1"/>
    <x v="3"/>
    <n v="998.67"/>
    <n v="646.72"/>
    <n v="0.60699999999999998"/>
    <n v="1"/>
  </r>
  <r>
    <x v="4417"/>
    <d v="2025-10-17T00:00:00"/>
    <d v="2025-10-17T14:24:00"/>
    <x v="1"/>
    <s v="36-55"/>
    <s v="Male"/>
    <x v="3"/>
    <s v="Respiratory"/>
    <x v="0"/>
    <n v="0.6"/>
    <s v="No"/>
    <n v="97"/>
    <x v="392"/>
    <x v="0"/>
    <n v="9.8000000000000007"/>
    <n v="1.8"/>
    <n v="2040.9"/>
    <s v="Supplies"/>
    <n v="1226.25"/>
    <n v="3.1"/>
    <x v="8"/>
    <x v="1"/>
    <x v="5"/>
    <n v="1226.25"/>
    <n v="814.65"/>
    <n v="0.60099999999999998"/>
    <n v="0"/>
  </r>
  <r>
    <x v="4418"/>
    <d v="2025-05-07T00:00:00"/>
    <d v="2025-05-09T12:00:00"/>
    <x v="3"/>
    <s v="18-35"/>
    <s v="Female"/>
    <x v="0"/>
    <s v="Cardiac"/>
    <x v="0"/>
    <n v="2.5"/>
    <s v="Yes"/>
    <n v="68"/>
    <x v="302"/>
    <x v="1"/>
    <n v="12.1"/>
    <n v="2.1"/>
    <n v="7316.48"/>
    <s v="Labor"/>
    <n v="4498.54"/>
    <n v="3.4"/>
    <x v="16"/>
    <x v="1"/>
    <x v="2"/>
    <n v="4498.54"/>
    <n v="2817.94"/>
    <n v="0.61499999999999999"/>
    <n v="1"/>
  </r>
  <r>
    <x v="4419"/>
    <d v="2026-10-11T00:00:00"/>
    <d v="2026-10-16T19:12:00"/>
    <x v="0"/>
    <s v="56+"/>
    <s v="Other"/>
    <x v="0"/>
    <s v="Digestive"/>
    <x v="0"/>
    <n v="5.8"/>
    <s v="Yes"/>
    <n v="80"/>
    <x v="562"/>
    <x v="0"/>
    <n v="13.7"/>
    <n v="1.7"/>
    <n v="13488.44"/>
    <s v="Supplies"/>
    <n v="10212.25"/>
    <n v="2.7"/>
    <x v="0"/>
    <x v="0"/>
    <x v="6"/>
    <n v="10212.25"/>
    <n v="3276.19"/>
    <n v="0.75700000000000001"/>
    <n v="1"/>
  </r>
  <r>
    <x v="4420"/>
    <d v="2025-09-03T00:00:00"/>
    <d v="2025-09-04T09:36:00"/>
    <x v="4"/>
    <s v="18-35"/>
    <s v="Female"/>
    <x v="1"/>
    <s v="Infection"/>
    <x v="1"/>
    <n v="1.4"/>
    <s v="No"/>
    <n v="50"/>
    <x v="4"/>
    <x v="1"/>
    <n v="13"/>
    <n v="1"/>
    <n v="13084.33"/>
    <s v="Supplies"/>
    <n v="10419.61"/>
    <n v="3.9"/>
    <x v="3"/>
    <x v="1"/>
    <x v="1"/>
    <n v="10419.61"/>
    <n v="2664.72"/>
    <n v="0.79600000000000004"/>
    <n v="0"/>
  </r>
  <r>
    <x v="4421"/>
    <d v="2026-05-19T00:00:00"/>
    <d v="2026-05-20T07:12:00"/>
    <x v="1"/>
    <s v="36-55"/>
    <s v="Male"/>
    <x v="1"/>
    <s v="General"/>
    <x v="0"/>
    <n v="1.3"/>
    <s v="No"/>
    <n v="118"/>
    <x v="152"/>
    <x v="1"/>
    <n v="12.8"/>
    <n v="0.8"/>
    <n v="1926.78"/>
    <s v="Supplies"/>
    <n v="1155.3399999999999"/>
    <n v="3"/>
    <x v="11"/>
    <x v="0"/>
    <x v="0"/>
    <n v="1155.3399999999999"/>
    <n v="771.44"/>
    <n v="0.6"/>
    <n v="0"/>
  </r>
  <r>
    <x v="4422"/>
    <d v="2025-04-18T00:00:00"/>
    <d v="2025-04-20T09:36:00"/>
    <x v="4"/>
    <s v="0-17"/>
    <s v="Male"/>
    <x v="0"/>
    <s v="Respiratory"/>
    <x v="0"/>
    <n v="2.4"/>
    <s v="No"/>
    <n v="80"/>
    <x v="729"/>
    <x v="1"/>
    <n v="11.4"/>
    <n v="1.4"/>
    <n v="15106.49"/>
    <s v="Labor"/>
    <n v="11111.84"/>
    <n v="3.1"/>
    <x v="10"/>
    <x v="1"/>
    <x v="5"/>
    <n v="11111.84"/>
    <n v="3994.65"/>
    <n v="0.73599999999999999"/>
    <n v="0"/>
  </r>
  <r>
    <x v="4423"/>
    <d v="2026-07-06T00:00:00"/>
    <d v="2026-07-06T09:36:00"/>
    <x v="1"/>
    <s v="18-35"/>
    <s v="Female"/>
    <x v="1"/>
    <s v="General"/>
    <x v="1"/>
    <n v="0.4"/>
    <s v="Yes"/>
    <n v="77"/>
    <x v="450"/>
    <x v="2"/>
    <n v="13"/>
    <n v="1"/>
    <n v="1965.49"/>
    <s v="Supplies"/>
    <n v="1281.6099999999999"/>
    <n v="4.0999999999999996"/>
    <x v="1"/>
    <x v="0"/>
    <x v="4"/>
    <n v="1281.6099999999999"/>
    <n v="683.88"/>
    <n v="0.65200000000000002"/>
    <n v="1"/>
  </r>
  <r>
    <x v="4424"/>
    <d v="2026-11-21T00:00:00"/>
    <d v="2026-11-22T09:36:00"/>
    <x v="6"/>
    <s v="0-17"/>
    <s v="Female"/>
    <x v="3"/>
    <s v="Injury"/>
    <x v="0"/>
    <n v="1.4"/>
    <s v="Yes"/>
    <n v="76"/>
    <x v="296"/>
    <x v="0"/>
    <n v="9.3000000000000007"/>
    <n v="1.3"/>
    <n v="2986.64"/>
    <s v="Supplies"/>
    <n v="1898.2"/>
    <n v="4"/>
    <x v="18"/>
    <x v="0"/>
    <x v="6"/>
    <n v="1898.2"/>
    <n v="1088.44"/>
    <n v="0.63600000000000001"/>
    <n v="1"/>
  </r>
  <r>
    <x v="4425"/>
    <d v="2025-12-16T00:00:00"/>
    <d v="2025-12-24T12:00:00"/>
    <x v="7"/>
    <s v="56+"/>
    <s v="Male"/>
    <x v="2"/>
    <s v="Digestive"/>
    <x v="0"/>
    <n v="8.5"/>
    <s v="Yes"/>
    <n v="71"/>
    <x v="689"/>
    <x v="0"/>
    <n v="10.4"/>
    <n v="2.4"/>
    <n v="15745.32"/>
    <s v="Supplies"/>
    <n v="10277.02"/>
    <n v="3.5"/>
    <x v="7"/>
    <x v="1"/>
    <x v="1"/>
    <n v="10277.02"/>
    <n v="5468.3"/>
    <n v="0.65300000000000002"/>
    <n v="1"/>
  </r>
  <r>
    <x v="4426"/>
    <d v="2025-11-13T00:00:00"/>
    <d v="2025-11-15T16:48:00"/>
    <x v="6"/>
    <s v="36-55"/>
    <s v="Male"/>
    <x v="0"/>
    <s v="Injury"/>
    <x v="2"/>
    <n v="2.7"/>
    <s v="Yes"/>
    <n v="12"/>
    <x v="391"/>
    <x v="0"/>
    <n v="13.3"/>
    <n v="1.3"/>
    <n v="4211.47"/>
    <s v="Supplies"/>
    <n v="2568.17"/>
    <n v="4.0999999999999996"/>
    <x v="6"/>
    <x v="1"/>
    <x v="3"/>
    <n v="2568.17"/>
    <n v="1643.3"/>
    <n v="0.61"/>
    <n v="1"/>
  </r>
  <r>
    <x v="4427"/>
    <d v="2025-06-08T00:00:00"/>
    <d v="2025-06-08T19:12:00"/>
    <x v="1"/>
    <s v="36-55"/>
    <s v="Male"/>
    <x v="1"/>
    <s v="Injury"/>
    <x v="1"/>
    <n v="0.8"/>
    <s v="Yes"/>
    <n v="67"/>
    <x v="659"/>
    <x v="1"/>
    <n v="13.4"/>
    <n v="1.4"/>
    <n v="2342.77"/>
    <s v="Equipment"/>
    <n v="1439.1"/>
    <n v="4.0999999999999996"/>
    <x v="4"/>
    <x v="1"/>
    <x v="6"/>
    <n v="1439.1"/>
    <n v="903.67"/>
    <n v="0.61399999999999999"/>
    <n v="1"/>
  </r>
  <r>
    <x v="4428"/>
    <d v="2026-11-12T00:00:00"/>
    <d v="2026-11-13T14:24:00"/>
    <x v="3"/>
    <s v="18-35"/>
    <s v="Male"/>
    <x v="0"/>
    <s v="Respiratory"/>
    <x v="0"/>
    <n v="1.6"/>
    <s v="Yes"/>
    <n v="73"/>
    <x v="427"/>
    <x v="2"/>
    <n v="8.6999999999999993"/>
    <n v="0.7"/>
    <n v="7939.79"/>
    <s v="Labor"/>
    <n v="4421.5600000000004"/>
    <n v="4.0999999999999996"/>
    <x v="18"/>
    <x v="0"/>
    <x v="2"/>
    <n v="4421.5600000000004"/>
    <n v="3518.23"/>
    <n v="0.55700000000000005"/>
    <n v="1"/>
  </r>
  <r>
    <x v="4429"/>
    <d v="2026-12-14T00:00:00"/>
    <d v="2026-12-27T00:00:00"/>
    <x v="4"/>
    <s v="56+"/>
    <s v="Female"/>
    <x v="0"/>
    <s v="Respiratory"/>
    <x v="1"/>
    <n v="13"/>
    <s v="Yes"/>
    <n v="30"/>
    <x v="419"/>
    <x v="1"/>
    <n v="14.2"/>
    <n v="2.2000000000000002"/>
    <n v="29230.2"/>
    <s v="Equipment"/>
    <n v="19177.38"/>
    <n v="3.9"/>
    <x v="2"/>
    <x v="0"/>
    <x v="4"/>
    <n v="19177.38"/>
    <n v="10052.82"/>
    <n v="0.65600000000000003"/>
    <n v="1"/>
  </r>
  <r>
    <x v="4430"/>
    <d v="2025-09-17T00:00:00"/>
    <d v="2025-09-21T02:24:00"/>
    <x v="3"/>
    <s v="0-17"/>
    <s v="Male"/>
    <x v="1"/>
    <s v="Respiratory"/>
    <x v="0"/>
    <n v="4.0999999999999996"/>
    <s v="Yes"/>
    <n v="62"/>
    <x v="337"/>
    <x v="1"/>
    <n v="9.6"/>
    <n v="1.6"/>
    <n v="8827.68"/>
    <s v="Labor"/>
    <n v="4662.71"/>
    <n v="3.5"/>
    <x v="3"/>
    <x v="1"/>
    <x v="2"/>
    <n v="4662.71"/>
    <n v="4164.97"/>
    <n v="0.52800000000000002"/>
    <n v="1"/>
  </r>
  <r>
    <x v="4431"/>
    <d v="2026-10-03T00:00:00"/>
    <d v="2026-10-06T09:36:00"/>
    <x v="3"/>
    <s v="18-35"/>
    <s v="Male"/>
    <x v="2"/>
    <s v="Injury"/>
    <x v="1"/>
    <n v="3.4"/>
    <s v="No"/>
    <n v="49"/>
    <x v="223"/>
    <x v="1"/>
    <n v="8.6999999999999993"/>
    <n v="0.7"/>
    <n v="7200.42"/>
    <s v="Supplies"/>
    <n v="4569.29"/>
    <n v="4.2"/>
    <x v="0"/>
    <x v="0"/>
    <x v="5"/>
    <n v="4569.29"/>
    <n v="2631.13"/>
    <n v="0.63500000000000001"/>
    <n v="0"/>
  </r>
  <r>
    <x v="4432"/>
    <d v="2026-07-10T00:00:00"/>
    <d v="2026-07-16T02:24:00"/>
    <x v="4"/>
    <s v="36-55"/>
    <s v="Male"/>
    <x v="0"/>
    <s v="Infection"/>
    <x v="0"/>
    <n v="6.1"/>
    <s v="Yes"/>
    <n v="121"/>
    <x v="616"/>
    <x v="1"/>
    <n v="10.9"/>
    <n v="2.9"/>
    <n v="14605.66"/>
    <s v="Equipment"/>
    <n v="10017.59"/>
    <n v="2.6"/>
    <x v="1"/>
    <x v="0"/>
    <x v="3"/>
    <n v="10017.59"/>
    <n v="4588.07"/>
    <n v="0.68600000000000005"/>
    <n v="1"/>
  </r>
  <r>
    <x v="4433"/>
    <d v="2025-11-25T00:00:00"/>
    <d v="2025-11-29T04:48:00"/>
    <x v="2"/>
    <s v="56+"/>
    <s v="Male"/>
    <x v="0"/>
    <s v="Neurological"/>
    <x v="1"/>
    <n v="4.2"/>
    <s v="Yes"/>
    <n v="47"/>
    <x v="395"/>
    <x v="1"/>
    <n v="9.1"/>
    <n v="1.1000000000000001"/>
    <n v="5955.64"/>
    <s v="Supplies"/>
    <n v="3763.72"/>
    <n v="3.4"/>
    <x v="6"/>
    <x v="1"/>
    <x v="0"/>
    <n v="3763.72"/>
    <n v="2191.92"/>
    <n v="0.63200000000000001"/>
    <n v="1"/>
  </r>
  <r>
    <x v="4434"/>
    <d v="2026-08-11T00:00:00"/>
    <d v="2026-08-13T07:12:00"/>
    <x v="3"/>
    <s v="18-35"/>
    <s v="Male"/>
    <x v="2"/>
    <s v="Infection"/>
    <x v="0"/>
    <n v="2.2999999999999998"/>
    <s v="Yes"/>
    <n v="78"/>
    <x v="575"/>
    <x v="2"/>
    <n v="13.2"/>
    <n v="1.2"/>
    <n v="8626.83"/>
    <s v="Labor"/>
    <n v="4775.0600000000004"/>
    <n v="4"/>
    <x v="21"/>
    <x v="0"/>
    <x v="0"/>
    <n v="4775.0600000000004"/>
    <n v="3851.77"/>
    <n v="0.55400000000000005"/>
    <n v="1"/>
  </r>
  <r>
    <x v="4435"/>
    <d v="2026-12-16T00:00:00"/>
    <d v="2026-12-21T14:24:00"/>
    <x v="7"/>
    <s v="36-55"/>
    <s v="Female"/>
    <x v="2"/>
    <s v="Respiratory"/>
    <x v="0"/>
    <n v="5.6"/>
    <s v="Yes"/>
    <n v="100"/>
    <x v="149"/>
    <x v="0"/>
    <n v="9.1"/>
    <n v="1.1000000000000001"/>
    <n v="13473.52"/>
    <s v="Labor"/>
    <n v="9133.2900000000009"/>
    <n v="3.3"/>
    <x v="2"/>
    <x v="0"/>
    <x v="1"/>
    <n v="9133.2900000000009"/>
    <n v="4340.2299999999996"/>
    <n v="0.67800000000000005"/>
    <n v="1"/>
  </r>
  <r>
    <x v="4436"/>
    <d v="2025-07-16T00:00:00"/>
    <d v="2025-07-17T04:48:00"/>
    <x v="4"/>
    <s v="36-55"/>
    <s v="Female"/>
    <x v="2"/>
    <s v="General"/>
    <x v="1"/>
    <n v="1.2"/>
    <s v="No"/>
    <n v="71"/>
    <x v="671"/>
    <x v="0"/>
    <n v="8.1"/>
    <n v="0.1"/>
    <n v="10850.28"/>
    <s v="Equipment"/>
    <n v="7468.02"/>
    <n v="3.6"/>
    <x v="20"/>
    <x v="1"/>
    <x v="1"/>
    <n v="7468.02"/>
    <n v="3382.26"/>
    <n v="0.68799999999999994"/>
    <n v="0"/>
  </r>
  <r>
    <x v="4437"/>
    <d v="2025-02-14T00:00:00"/>
    <d v="2025-02-19T09:36:00"/>
    <x v="0"/>
    <s v="56+"/>
    <s v="Male"/>
    <x v="1"/>
    <s v="Neurological"/>
    <x v="1"/>
    <n v="5.4"/>
    <s v="No"/>
    <n v="68"/>
    <x v="353"/>
    <x v="1"/>
    <n v="9"/>
    <n v="1"/>
    <n v="15484.12"/>
    <s v="Labor"/>
    <n v="11829.52"/>
    <n v="4"/>
    <x v="13"/>
    <x v="1"/>
    <x v="3"/>
    <n v="11829.52"/>
    <n v="3654.6"/>
    <n v="0.76400000000000001"/>
    <n v="0"/>
  </r>
  <r>
    <x v="4438"/>
    <d v="2025-05-16T00:00:00"/>
    <d v="2025-05-18T07:12:00"/>
    <x v="7"/>
    <s v="0-17"/>
    <s v="Female"/>
    <x v="2"/>
    <s v="General"/>
    <x v="1"/>
    <n v="2.2999999999999998"/>
    <s v="Yes"/>
    <n v="38"/>
    <x v="444"/>
    <x v="0"/>
    <n v="10.3"/>
    <n v="2.2999999999999998"/>
    <n v="13023.58"/>
    <s v="Supplies"/>
    <n v="8704.48"/>
    <n v="3.6"/>
    <x v="16"/>
    <x v="1"/>
    <x v="3"/>
    <n v="8704.48"/>
    <n v="4319.1000000000004"/>
    <n v="0.66800000000000004"/>
    <n v="1"/>
  </r>
  <r>
    <x v="4439"/>
    <d v="2025-12-09T00:00:00"/>
    <d v="2025-12-16T00:00:00"/>
    <x v="7"/>
    <s v="36-55"/>
    <s v="Female"/>
    <x v="3"/>
    <s v="Digestive"/>
    <x v="1"/>
    <n v="7"/>
    <s v="Yes"/>
    <n v="22"/>
    <x v="401"/>
    <x v="1"/>
    <n v="12.7"/>
    <n v="0.7"/>
    <n v="12504.71"/>
    <s v="Supplies"/>
    <n v="7304.42"/>
    <n v="3.9"/>
    <x v="7"/>
    <x v="1"/>
    <x v="0"/>
    <n v="7304.42"/>
    <n v="5200.29"/>
    <n v="0.58399999999999996"/>
    <n v="1"/>
  </r>
  <r>
    <x v="4440"/>
    <d v="2025-03-17T00:00:00"/>
    <d v="2025-03-19T19:12:00"/>
    <x v="4"/>
    <s v="18-35"/>
    <s v="Male"/>
    <x v="3"/>
    <s v="Neurological"/>
    <x v="0"/>
    <n v="2.8"/>
    <s v="No"/>
    <n v="90"/>
    <x v="164"/>
    <x v="1"/>
    <n v="9.1"/>
    <n v="1.1000000000000001"/>
    <n v="13855.76"/>
    <s v="Equipment"/>
    <n v="8022.27"/>
    <n v="3.5"/>
    <x v="23"/>
    <x v="1"/>
    <x v="4"/>
    <n v="8022.27"/>
    <n v="5833.49"/>
    <n v="0.57899999999999996"/>
    <n v="0"/>
  </r>
  <r>
    <x v="4441"/>
    <d v="2026-01-09T00:00:00"/>
    <d v="2026-01-11T00:00:00"/>
    <x v="1"/>
    <s v="0-17"/>
    <s v="Male"/>
    <x v="0"/>
    <s v="Infection"/>
    <x v="1"/>
    <n v="2"/>
    <s v="No"/>
    <n v="108"/>
    <x v="499"/>
    <x v="2"/>
    <n v="8.1"/>
    <n v="0.1"/>
    <n v="2177.7399999999998"/>
    <s v="Labor"/>
    <n v="1291.5899999999999"/>
    <n v="4.3"/>
    <x v="9"/>
    <x v="0"/>
    <x v="3"/>
    <n v="1291.5899999999999"/>
    <n v="886.15"/>
    <n v="0.59299999999999997"/>
    <n v="0"/>
  </r>
  <r>
    <x v="4442"/>
    <d v="2026-08-05T00:00:00"/>
    <d v="2026-08-12T02:24:00"/>
    <x v="5"/>
    <s v="18-35"/>
    <s v="Male"/>
    <x v="0"/>
    <s v="Injury"/>
    <x v="1"/>
    <n v="7.1"/>
    <s v="Yes"/>
    <n v="52"/>
    <x v="518"/>
    <x v="1"/>
    <n v="10.3"/>
    <n v="0.3"/>
    <n v="29554.02"/>
    <s v="Labor"/>
    <n v="19453.84"/>
    <n v="4.5"/>
    <x v="21"/>
    <x v="0"/>
    <x v="1"/>
    <n v="19453.84"/>
    <n v="10100.18"/>
    <n v="0.65800000000000003"/>
    <n v="1"/>
  </r>
  <r>
    <x v="4443"/>
    <d v="2026-01-02T00:00:00"/>
    <d v="2026-01-03T16:48:00"/>
    <x v="1"/>
    <s v="56+"/>
    <s v="Female"/>
    <x v="0"/>
    <s v="Cardiac"/>
    <x v="0"/>
    <n v="1.7"/>
    <s v="Yes"/>
    <n v="112"/>
    <x v="500"/>
    <x v="1"/>
    <n v="10.1"/>
    <n v="2.1"/>
    <n v="1557.29"/>
    <s v="Labor"/>
    <n v="834.6"/>
    <n v="3.2"/>
    <x v="9"/>
    <x v="0"/>
    <x v="3"/>
    <n v="834.6"/>
    <n v="722.69"/>
    <n v="0.53600000000000003"/>
    <n v="1"/>
  </r>
  <r>
    <x v="4444"/>
    <d v="2025-01-08T00:00:00"/>
    <d v="2025-01-12T09:36:00"/>
    <x v="4"/>
    <s v="18-35"/>
    <s v="Female"/>
    <x v="0"/>
    <s v="Injury"/>
    <x v="2"/>
    <n v="4.4000000000000004"/>
    <s v="Yes"/>
    <n v="48"/>
    <x v="383"/>
    <x v="1"/>
    <n v="13.1"/>
    <n v="1.1000000000000001"/>
    <n v="12068.92"/>
    <s v="Labor"/>
    <n v="7266"/>
    <n v="3.9"/>
    <x v="22"/>
    <x v="1"/>
    <x v="1"/>
    <n v="7266"/>
    <n v="4802.92"/>
    <n v="0.60199999999999998"/>
    <n v="1"/>
  </r>
  <r>
    <x v="4445"/>
    <d v="2025-03-03T00:00:00"/>
    <d v="2025-03-03T09:36:00"/>
    <x v="6"/>
    <s v="56+"/>
    <s v="Male"/>
    <x v="0"/>
    <s v="Injury"/>
    <x v="1"/>
    <n v="0.4"/>
    <s v="No"/>
    <n v="7"/>
    <x v="289"/>
    <x v="0"/>
    <n v="9.1999999999999993"/>
    <n v="1.2"/>
    <n v="2388.65"/>
    <s v="Labor"/>
    <n v="1278.24"/>
    <n v="3.2"/>
    <x v="23"/>
    <x v="1"/>
    <x v="4"/>
    <n v="1278.24"/>
    <n v="1110.4100000000001"/>
    <n v="0.53500000000000003"/>
    <n v="0"/>
  </r>
  <r>
    <x v="4446"/>
    <d v="2026-11-17T00:00:00"/>
    <d v="2026-11-24T02:24:00"/>
    <x v="3"/>
    <s v="18-35"/>
    <s v="Female"/>
    <x v="2"/>
    <s v="General"/>
    <x v="2"/>
    <n v="7.1"/>
    <s v="Yes"/>
    <n v="35"/>
    <x v="569"/>
    <x v="1"/>
    <n v="13.5"/>
    <n v="1.5"/>
    <n v="14075.75"/>
    <s v="Labor"/>
    <n v="9675.2800000000007"/>
    <n v="4.3"/>
    <x v="18"/>
    <x v="0"/>
    <x v="1"/>
    <n v="9675.2800000000007"/>
    <n v="4400.47"/>
    <n v="0.68700000000000006"/>
    <n v="1"/>
  </r>
  <r>
    <x v="4447"/>
    <d v="2026-07-19T00:00:00"/>
    <d v="2026-07-28T04:48:00"/>
    <x v="4"/>
    <s v="56+"/>
    <s v="Female"/>
    <x v="0"/>
    <s v="Neurological"/>
    <x v="1"/>
    <n v="9.1999999999999993"/>
    <s v="Yes"/>
    <n v="64"/>
    <x v="57"/>
    <x v="2"/>
    <n v="9.9"/>
    <n v="1.9"/>
    <n v="19679.650000000001"/>
    <s v="Equipment"/>
    <n v="11846.35"/>
    <n v="4"/>
    <x v="1"/>
    <x v="0"/>
    <x v="4"/>
    <n v="11846.35"/>
    <n v="7833.3"/>
    <n v="0.60199999999999998"/>
    <n v="1"/>
  </r>
  <r>
    <x v="4448"/>
    <d v="2025-03-22T00:00:00"/>
    <d v="2025-03-23T09:36:00"/>
    <x v="6"/>
    <s v="36-55"/>
    <s v="Male"/>
    <x v="0"/>
    <s v="Respiratory"/>
    <x v="1"/>
    <n v="1.4"/>
    <s v="Yes"/>
    <n v="27"/>
    <x v="468"/>
    <x v="1"/>
    <n v="8.5"/>
    <n v="0.5"/>
    <n v="3905.12"/>
    <s v="Supplies"/>
    <n v="2126.41"/>
    <n v="3.7"/>
    <x v="23"/>
    <x v="1"/>
    <x v="5"/>
    <n v="2126.41"/>
    <n v="1778.71"/>
    <n v="0.54500000000000004"/>
    <n v="1"/>
  </r>
  <r>
    <x v="4449"/>
    <d v="2025-11-08T00:00:00"/>
    <d v="2025-11-10T02:24:00"/>
    <x v="0"/>
    <s v="0-17"/>
    <s v="Female"/>
    <x v="0"/>
    <s v="Respiratory"/>
    <x v="1"/>
    <n v="2.1"/>
    <s v="Yes"/>
    <n v="73"/>
    <x v="135"/>
    <x v="2"/>
    <n v="8.8000000000000007"/>
    <n v="0.8"/>
    <n v="10356.58"/>
    <s v="Labor"/>
    <n v="5635.7"/>
    <n v="3.7"/>
    <x v="6"/>
    <x v="1"/>
    <x v="6"/>
    <n v="5635.7"/>
    <n v="4720.88"/>
    <n v="0.54400000000000004"/>
    <n v="1"/>
  </r>
  <r>
    <x v="4450"/>
    <d v="2026-03-11T00:00:00"/>
    <d v="2026-03-12T19:12:00"/>
    <x v="1"/>
    <s v="36-55"/>
    <s v="Male"/>
    <x v="0"/>
    <s v="Neurological"/>
    <x v="0"/>
    <n v="1.8"/>
    <s v="No"/>
    <n v="73"/>
    <x v="702"/>
    <x v="0"/>
    <n v="10.3"/>
    <n v="2.2999999999999998"/>
    <n v="2059.31"/>
    <s v="Labor"/>
    <n v="983.56"/>
    <n v="2.9"/>
    <x v="15"/>
    <x v="0"/>
    <x v="1"/>
    <n v="983.56"/>
    <n v="1075.75"/>
    <n v="0.47799999999999998"/>
    <n v="0"/>
  </r>
  <r>
    <x v="4451"/>
    <d v="2026-09-13T00:00:00"/>
    <d v="2026-09-14T04:48:00"/>
    <x v="1"/>
    <s v="18-35"/>
    <s v="Female"/>
    <x v="2"/>
    <s v="Injury"/>
    <x v="2"/>
    <n v="1.2"/>
    <s v="Yes"/>
    <n v="73"/>
    <x v="367"/>
    <x v="1"/>
    <n v="9.9"/>
    <n v="1.9"/>
    <n v="2313.88"/>
    <s v="Supplies"/>
    <n v="1303.26"/>
    <n v="3.9"/>
    <x v="19"/>
    <x v="0"/>
    <x v="4"/>
    <n v="1303.26"/>
    <n v="1010.62"/>
    <n v="0.56299999999999994"/>
    <n v="1"/>
  </r>
  <r>
    <x v="4452"/>
    <d v="2025-07-13T00:00:00"/>
    <d v="2025-07-15T19:12:00"/>
    <x v="7"/>
    <s v="18-35"/>
    <s v="Male"/>
    <x v="0"/>
    <s v="Infection"/>
    <x v="0"/>
    <n v="2.8"/>
    <s v="Yes"/>
    <n v="56"/>
    <x v="535"/>
    <x v="2"/>
    <n v="9.6999999999999993"/>
    <n v="1.7"/>
    <n v="8793.2099999999991"/>
    <s v="Supplies"/>
    <n v="5561.26"/>
    <n v="4.0999999999999996"/>
    <x v="20"/>
    <x v="1"/>
    <x v="4"/>
    <n v="5561.26"/>
    <n v="3231.95"/>
    <n v="0.63200000000000001"/>
    <n v="1"/>
  </r>
  <r>
    <x v="4453"/>
    <d v="2026-11-09T00:00:00"/>
    <d v="2026-11-12T16:48:00"/>
    <x v="2"/>
    <s v="36-55"/>
    <s v="Female"/>
    <x v="3"/>
    <s v="Digestive"/>
    <x v="0"/>
    <n v="3.7"/>
    <s v="No"/>
    <n v="83"/>
    <x v="49"/>
    <x v="1"/>
    <n v="10"/>
    <n v="0"/>
    <n v="5357.99"/>
    <s v="Labor"/>
    <n v="2791.4"/>
    <n v="3"/>
    <x v="18"/>
    <x v="0"/>
    <x v="0"/>
    <n v="2791.4"/>
    <n v="2566.59"/>
    <n v="0.52100000000000002"/>
    <n v="0"/>
  </r>
  <r>
    <x v="4454"/>
    <d v="2026-07-09T00:00:00"/>
    <d v="2026-07-09T19:12:00"/>
    <x v="1"/>
    <s v="36-55"/>
    <s v="Male"/>
    <x v="0"/>
    <s v="General"/>
    <x v="0"/>
    <n v="0.8"/>
    <s v="Yes"/>
    <n v="110"/>
    <x v="616"/>
    <x v="1"/>
    <n v="10.3"/>
    <n v="2.2999999999999998"/>
    <n v="1145.98"/>
    <s v="Supplies"/>
    <n v="560.19000000000005"/>
    <n v="3.6"/>
    <x v="1"/>
    <x v="0"/>
    <x v="3"/>
    <n v="560.19000000000005"/>
    <n v="585.79"/>
    <n v="0.48899999999999999"/>
    <n v="1"/>
  </r>
  <r>
    <x v="4455"/>
    <d v="2026-08-08T00:00:00"/>
    <d v="2026-08-10T04:48:00"/>
    <x v="1"/>
    <s v="36-55"/>
    <s v="Female"/>
    <x v="3"/>
    <s v="Cardiac"/>
    <x v="1"/>
    <n v="2.2000000000000002"/>
    <s v="Yes"/>
    <n v="60"/>
    <x v="685"/>
    <x v="1"/>
    <n v="8.9"/>
    <n v="0.9"/>
    <n v="2231.17"/>
    <s v="Labor"/>
    <n v="1043.56"/>
    <n v="3.7"/>
    <x v="21"/>
    <x v="0"/>
    <x v="6"/>
    <n v="1043.56"/>
    <n v="1187.6099999999999"/>
    <n v="0.46800000000000003"/>
    <n v="1"/>
  </r>
  <r>
    <x v="4456"/>
    <d v="2026-10-05T00:00:00"/>
    <d v="2026-10-06T12:00:00"/>
    <x v="6"/>
    <s v="56+"/>
    <s v="Male"/>
    <x v="0"/>
    <s v="Injury"/>
    <x v="0"/>
    <n v="1.5"/>
    <s v="Yes"/>
    <n v="75"/>
    <x v="527"/>
    <x v="2"/>
    <n v="8.6"/>
    <n v="0.6"/>
    <n v="2974.61"/>
    <s v="Labor"/>
    <n v="1721.49"/>
    <n v="3.1"/>
    <x v="0"/>
    <x v="0"/>
    <x v="0"/>
    <n v="1721.49"/>
    <n v="1253.1199999999999"/>
    <n v="0.57899999999999996"/>
    <n v="1"/>
  </r>
  <r>
    <x v="4457"/>
    <d v="2026-11-02T00:00:00"/>
    <d v="2026-11-06T21:36:00"/>
    <x v="2"/>
    <s v="18-35"/>
    <s v="Female"/>
    <x v="2"/>
    <s v="General"/>
    <x v="0"/>
    <n v="4.9000000000000004"/>
    <s v="Yes"/>
    <n v="36"/>
    <x v="398"/>
    <x v="1"/>
    <n v="14.2"/>
    <n v="2.2000000000000002"/>
    <n v="8097.54"/>
    <s v="Supplies"/>
    <n v="5231.79"/>
    <n v="3.7"/>
    <x v="18"/>
    <x v="0"/>
    <x v="0"/>
    <n v="5231.79"/>
    <n v="2865.75"/>
    <n v="0.64600000000000002"/>
    <n v="1"/>
  </r>
  <r>
    <x v="4458"/>
    <d v="2026-06-03T00:00:00"/>
    <d v="2026-06-05T19:12:00"/>
    <x v="2"/>
    <s v="56+"/>
    <s v="Male"/>
    <x v="0"/>
    <s v="Injury"/>
    <x v="1"/>
    <n v="2.8"/>
    <s v="Yes"/>
    <n v="8"/>
    <x v="657"/>
    <x v="0"/>
    <n v="11.6"/>
    <n v="1.6"/>
    <n v="5425.29"/>
    <s v="Supplies"/>
    <n v="2735.99"/>
    <n v="4.2"/>
    <x v="17"/>
    <x v="0"/>
    <x v="1"/>
    <n v="2735.99"/>
    <n v="2689.3"/>
    <n v="0.504"/>
    <n v="1"/>
  </r>
  <r>
    <x v="4459"/>
    <d v="2025-07-29T00:00:00"/>
    <d v="2025-07-30T07:12:00"/>
    <x v="1"/>
    <s v="56+"/>
    <s v="Male"/>
    <x v="1"/>
    <s v="Cardiac"/>
    <x v="0"/>
    <n v="1.3"/>
    <s v="Yes"/>
    <n v="84"/>
    <x v="559"/>
    <x v="2"/>
    <n v="10.1"/>
    <n v="2.1"/>
    <n v="2328.9699999999998"/>
    <s v="Equipment"/>
    <n v="1260.29"/>
    <n v="3"/>
    <x v="20"/>
    <x v="1"/>
    <x v="0"/>
    <n v="1260.29"/>
    <n v="1068.68"/>
    <n v="0.54100000000000004"/>
    <n v="1"/>
  </r>
  <r>
    <x v="4460"/>
    <d v="2026-08-03T00:00:00"/>
    <d v="2026-08-06T02:24:00"/>
    <x v="1"/>
    <s v="0-17"/>
    <s v="Male"/>
    <x v="0"/>
    <s v="Infection"/>
    <x v="1"/>
    <n v="3.1"/>
    <s v="Yes"/>
    <n v="39"/>
    <x v="435"/>
    <x v="1"/>
    <n v="13.3"/>
    <n v="1.3"/>
    <n v="2593.0100000000002"/>
    <s v="Labor"/>
    <n v="1672.33"/>
    <n v="4.2"/>
    <x v="21"/>
    <x v="0"/>
    <x v="0"/>
    <n v="1672.33"/>
    <n v="920.68"/>
    <n v="0.64500000000000002"/>
    <n v="1"/>
  </r>
  <r>
    <x v="4461"/>
    <d v="2025-08-31T00:00:00"/>
    <d v="2025-09-04T00:00:00"/>
    <x v="5"/>
    <s v="0-17"/>
    <s v="Male"/>
    <x v="3"/>
    <s v="Cardiac"/>
    <x v="0"/>
    <n v="4"/>
    <s v="Yes"/>
    <n v="48"/>
    <x v="416"/>
    <x v="0"/>
    <n v="10.7"/>
    <n v="2.7"/>
    <n v="22151.52"/>
    <s v="Labor"/>
    <n v="15665.27"/>
    <n v="3.2"/>
    <x v="14"/>
    <x v="1"/>
    <x v="6"/>
    <n v="15665.27"/>
    <n v="6486.25"/>
    <n v="0.70699999999999996"/>
    <n v="1"/>
  </r>
  <r>
    <x v="4462"/>
    <d v="2025-04-03T00:00:00"/>
    <d v="2025-04-08T12:00:00"/>
    <x v="7"/>
    <s v="36-55"/>
    <s v="Female"/>
    <x v="0"/>
    <s v="Neurological"/>
    <x v="0"/>
    <n v="5.5"/>
    <s v="Yes"/>
    <n v="69"/>
    <x v="310"/>
    <x v="2"/>
    <n v="9.1999999999999993"/>
    <n v="1.2"/>
    <n v="14861.55"/>
    <s v="Labor"/>
    <n v="9124.65"/>
    <n v="3.2"/>
    <x v="10"/>
    <x v="1"/>
    <x v="3"/>
    <n v="9124.65"/>
    <n v="5736.9"/>
    <n v="0.61399999999999999"/>
    <n v="1"/>
  </r>
  <r>
    <x v="4463"/>
    <d v="2026-09-09T00:00:00"/>
    <d v="2026-09-19T21:36:00"/>
    <x v="4"/>
    <s v="36-55"/>
    <s v="Other"/>
    <x v="0"/>
    <s v="Cardiac"/>
    <x v="0"/>
    <n v="10.9"/>
    <s v="Yes"/>
    <n v="78"/>
    <x v="405"/>
    <x v="1"/>
    <n v="10.4"/>
    <n v="2.4"/>
    <n v="23062.76"/>
    <s v="Labor"/>
    <n v="15747.68"/>
    <n v="3.8"/>
    <x v="19"/>
    <x v="0"/>
    <x v="2"/>
    <n v="15747.68"/>
    <n v="7315.08"/>
    <n v="0.68300000000000005"/>
    <n v="1"/>
  </r>
  <r>
    <x v="4464"/>
    <d v="2025-09-06T00:00:00"/>
    <d v="2025-09-13T02:24:00"/>
    <x v="4"/>
    <s v="18-35"/>
    <s v="Female"/>
    <x v="2"/>
    <s v="Cardiac"/>
    <x v="1"/>
    <n v="7.1"/>
    <s v="Yes"/>
    <n v="70"/>
    <x v="38"/>
    <x v="0"/>
    <n v="8.8000000000000007"/>
    <n v="0.8"/>
    <n v="19856.29"/>
    <s v="Labor"/>
    <n v="12577.17"/>
    <n v="3.5"/>
    <x v="3"/>
    <x v="1"/>
    <x v="6"/>
    <n v="12577.17"/>
    <n v="7279.12"/>
    <n v="0.63300000000000001"/>
    <n v="1"/>
  </r>
  <r>
    <x v="4465"/>
    <d v="2026-02-07T00:00:00"/>
    <d v="2026-02-16T12:00:00"/>
    <x v="4"/>
    <s v="18-35"/>
    <s v="Female"/>
    <x v="1"/>
    <s v="Injury"/>
    <x v="0"/>
    <n v="9.5"/>
    <s v="Yes"/>
    <n v="72"/>
    <x v="189"/>
    <x v="0"/>
    <n v="10.7"/>
    <n v="0.7"/>
    <n v="26637.59"/>
    <s v="Labor"/>
    <n v="16337.84"/>
    <n v="4"/>
    <x v="5"/>
    <x v="0"/>
    <x v="5"/>
    <n v="16337.84"/>
    <n v="10299.75"/>
    <n v="0.61299999999999999"/>
    <n v="1"/>
  </r>
  <r>
    <x v="4466"/>
    <d v="2026-02-05T00:00:00"/>
    <d v="2026-02-06T02:24:00"/>
    <x v="1"/>
    <s v="36-55"/>
    <s v="Male"/>
    <x v="3"/>
    <s v="General"/>
    <x v="0"/>
    <n v="1.1000000000000001"/>
    <s v="Yes"/>
    <n v="77"/>
    <x v="590"/>
    <x v="2"/>
    <n v="11.9"/>
    <n v="1.9"/>
    <n v="2067.2199999999998"/>
    <s v="Supplies"/>
    <n v="1237.1099999999999"/>
    <n v="3.3"/>
    <x v="5"/>
    <x v="0"/>
    <x v="3"/>
    <n v="1237.1099999999999"/>
    <n v="830.11"/>
    <n v="0.59799999999999998"/>
    <n v="1"/>
  </r>
  <r>
    <x v="4467"/>
    <d v="2026-10-22T00:00:00"/>
    <d v="2026-10-28T19:12:00"/>
    <x v="4"/>
    <s v="36-55"/>
    <s v="Male"/>
    <x v="2"/>
    <s v="Injury"/>
    <x v="0"/>
    <n v="6.8"/>
    <s v="Yes"/>
    <n v="71"/>
    <x v="291"/>
    <x v="1"/>
    <n v="8.9"/>
    <n v="0.9"/>
    <n v="17318.87"/>
    <s v="Labor"/>
    <n v="9995.15"/>
    <n v="3.9"/>
    <x v="0"/>
    <x v="0"/>
    <x v="2"/>
    <n v="9995.15"/>
    <n v="7323.72"/>
    <n v="0.57699999999999996"/>
    <n v="1"/>
  </r>
  <r>
    <x v="4468"/>
    <d v="2025-02-24T00:00:00"/>
    <d v="2025-03-04T02:24:00"/>
    <x v="4"/>
    <s v="18-35"/>
    <s v="Female"/>
    <x v="1"/>
    <s v="Respiratory"/>
    <x v="1"/>
    <n v="8.1"/>
    <s v="Yes"/>
    <n v="38"/>
    <x v="421"/>
    <x v="0"/>
    <n v="9"/>
    <n v="1"/>
    <n v="18352.8"/>
    <s v="Labor"/>
    <n v="10337.530000000001"/>
    <n v="3.8"/>
    <x v="13"/>
    <x v="1"/>
    <x v="4"/>
    <n v="10337.530000000001"/>
    <n v="8015.27"/>
    <n v="0.56299999999999994"/>
    <n v="1"/>
  </r>
  <r>
    <x v="4469"/>
    <d v="2026-04-30T00:00:00"/>
    <d v="2026-05-03T16:48:00"/>
    <x v="0"/>
    <s v="56+"/>
    <s v="Other"/>
    <x v="1"/>
    <s v="Cardiac"/>
    <x v="0"/>
    <n v="3.7"/>
    <s v="Yes"/>
    <n v="69"/>
    <x v="212"/>
    <x v="1"/>
    <n v="8.6"/>
    <n v="0.6"/>
    <n v="10556.41"/>
    <s v="Supplies"/>
    <n v="6212.21"/>
    <n v="4"/>
    <x v="12"/>
    <x v="0"/>
    <x v="2"/>
    <n v="6212.21"/>
    <n v="4344.2"/>
    <n v="0.58799999999999997"/>
    <n v="1"/>
  </r>
  <r>
    <x v="4470"/>
    <d v="2026-07-15T00:00:00"/>
    <d v="2026-07-16T00:00:00"/>
    <x v="6"/>
    <s v="36-55"/>
    <s v="Female"/>
    <x v="2"/>
    <s v="Neurological"/>
    <x v="1"/>
    <n v="1"/>
    <s v="Yes"/>
    <n v="46"/>
    <x v="322"/>
    <x v="1"/>
    <n v="8.1999999999999993"/>
    <n v="0.2"/>
    <n v="3370.31"/>
    <s v="Equipment"/>
    <n v="2065.0700000000002"/>
    <n v="4.2"/>
    <x v="1"/>
    <x v="0"/>
    <x v="2"/>
    <n v="2065.0700000000002"/>
    <n v="1305.24"/>
    <n v="0.61299999999999999"/>
    <n v="1"/>
  </r>
  <r>
    <x v="4471"/>
    <d v="2026-04-15T00:00:00"/>
    <d v="2026-04-16T09:36:00"/>
    <x v="7"/>
    <s v="18-35"/>
    <s v="Male"/>
    <x v="1"/>
    <s v="Respiratory"/>
    <x v="0"/>
    <n v="1.4"/>
    <s v="Yes"/>
    <n v="38"/>
    <x v="159"/>
    <x v="2"/>
    <n v="10"/>
    <n v="2"/>
    <n v="9790.56"/>
    <s v="Labor"/>
    <n v="6753.02"/>
    <n v="4"/>
    <x v="12"/>
    <x v="0"/>
    <x v="1"/>
    <n v="6753.02"/>
    <n v="3037.54"/>
    <n v="0.69"/>
    <n v="1"/>
  </r>
  <r>
    <x v="4472"/>
    <d v="2025-04-28T00:00:00"/>
    <d v="2025-04-30T19:12:00"/>
    <x v="1"/>
    <s v="36-55"/>
    <s v="Male"/>
    <x v="0"/>
    <s v="Digestive"/>
    <x v="0"/>
    <n v="2.8"/>
    <s v="Yes"/>
    <n v="94"/>
    <x v="326"/>
    <x v="1"/>
    <n v="10.5"/>
    <n v="2.5"/>
    <n v="1734.48"/>
    <s v="Labor"/>
    <n v="956.58"/>
    <n v="3.2"/>
    <x v="10"/>
    <x v="1"/>
    <x v="4"/>
    <n v="956.58"/>
    <n v="777.9"/>
    <n v="0.55200000000000005"/>
    <n v="1"/>
  </r>
  <r>
    <x v="4473"/>
    <d v="2026-01-20T00:00:00"/>
    <d v="2026-01-28T12:00:00"/>
    <x v="3"/>
    <s v="0-17"/>
    <s v="Male"/>
    <x v="2"/>
    <s v="Cardiac"/>
    <x v="0"/>
    <n v="8.5"/>
    <s v="Yes"/>
    <n v="92"/>
    <x v="334"/>
    <x v="2"/>
    <n v="13.5"/>
    <n v="1.5"/>
    <n v="9781.02"/>
    <s v="Labor"/>
    <n v="6355.88"/>
    <n v="2.7"/>
    <x v="9"/>
    <x v="0"/>
    <x v="1"/>
    <n v="6355.88"/>
    <n v="3425.14"/>
    <n v="0.65"/>
    <n v="1"/>
  </r>
  <r>
    <x v="4474"/>
    <d v="2026-08-28T00:00:00"/>
    <d v="2026-08-30T02:24:00"/>
    <x v="0"/>
    <s v="36-55"/>
    <s v="Male"/>
    <x v="1"/>
    <s v="Injury"/>
    <x v="0"/>
    <n v="2.1"/>
    <s v="Yes"/>
    <n v="99"/>
    <x v="525"/>
    <x v="2"/>
    <n v="8.9"/>
    <n v="0.9"/>
    <n v="7926.79"/>
    <s v="Labor"/>
    <n v="5651.03"/>
    <n v="3.3"/>
    <x v="21"/>
    <x v="0"/>
    <x v="5"/>
    <n v="5651.03"/>
    <n v="2275.7600000000002"/>
    <n v="0.71299999999999997"/>
    <n v="1"/>
  </r>
  <r>
    <x v="4475"/>
    <d v="2026-03-20T00:00:00"/>
    <d v="2026-03-24T04:48:00"/>
    <x v="6"/>
    <s v="18-35"/>
    <s v="Female"/>
    <x v="2"/>
    <s v="Neurological"/>
    <x v="0"/>
    <n v="4.2"/>
    <s v="Yes"/>
    <n v="48"/>
    <x v="684"/>
    <x v="2"/>
    <n v="10.1"/>
    <n v="2.1"/>
    <n v="4295.2299999999996"/>
    <s v="Labor"/>
    <n v="2458.0100000000002"/>
    <n v="3.3"/>
    <x v="15"/>
    <x v="0"/>
    <x v="3"/>
    <n v="2458.0100000000002"/>
    <n v="1837.22"/>
    <n v="0.57199999999999995"/>
    <n v="1"/>
  </r>
  <r>
    <x v="4476"/>
    <d v="2026-01-10T00:00:00"/>
    <d v="2026-01-14T16:48:00"/>
    <x v="3"/>
    <s v="0-17"/>
    <s v="Male"/>
    <x v="1"/>
    <s v="Infection"/>
    <x v="1"/>
    <n v="4.7"/>
    <s v="No"/>
    <n v="90"/>
    <x v="162"/>
    <x v="1"/>
    <n v="9.8000000000000007"/>
    <n v="1.8"/>
    <n v="10378.469999999999"/>
    <s v="Equipment"/>
    <n v="6623.39"/>
    <n v="3.9"/>
    <x v="9"/>
    <x v="0"/>
    <x v="5"/>
    <n v="6623.39"/>
    <n v="3755.08"/>
    <n v="0.63800000000000001"/>
    <n v="0"/>
  </r>
  <r>
    <x v="4477"/>
    <d v="2025-03-16T00:00:00"/>
    <d v="2025-03-17T21:36:00"/>
    <x v="6"/>
    <s v="18-35"/>
    <s v="Female"/>
    <x v="1"/>
    <s v="Respiratory"/>
    <x v="2"/>
    <n v="1.9"/>
    <s v="No"/>
    <n v="16"/>
    <x v="164"/>
    <x v="1"/>
    <n v="10.3"/>
    <n v="0.3"/>
    <n v="3842.72"/>
    <s v="Supplies"/>
    <n v="2620.71"/>
    <n v="5"/>
    <x v="23"/>
    <x v="1"/>
    <x v="4"/>
    <n v="2620.71"/>
    <n v="1222.01"/>
    <n v="0.68200000000000005"/>
    <n v="0"/>
  </r>
  <r>
    <x v="4478"/>
    <d v="2026-04-05T00:00:00"/>
    <d v="2026-04-06T12:00:00"/>
    <x v="2"/>
    <s v="18-35"/>
    <s v="Female"/>
    <x v="1"/>
    <s v="Injury"/>
    <x v="1"/>
    <n v="1.5"/>
    <s v="No"/>
    <n v="36"/>
    <x v="35"/>
    <x v="1"/>
    <n v="10.9"/>
    <n v="0.9"/>
    <n v="5134.92"/>
    <s v="Supplies"/>
    <n v="2812.46"/>
    <n v="3.9"/>
    <x v="12"/>
    <x v="0"/>
    <x v="6"/>
    <n v="2812.46"/>
    <n v="2322.46"/>
    <n v="0.54800000000000004"/>
    <n v="0"/>
  </r>
  <r>
    <x v="4479"/>
    <d v="2026-05-09T00:00:00"/>
    <d v="2026-05-14T09:36:00"/>
    <x v="5"/>
    <s v="36-55"/>
    <s v="Female"/>
    <x v="0"/>
    <s v="Infection"/>
    <x v="0"/>
    <n v="5.4"/>
    <s v="Yes"/>
    <n v="29"/>
    <x v="23"/>
    <x v="1"/>
    <n v="9.6"/>
    <n v="1.6"/>
    <n v="23041.52"/>
    <s v="Labor"/>
    <n v="16255.85"/>
    <n v="3.9"/>
    <x v="11"/>
    <x v="0"/>
    <x v="6"/>
    <n v="16255.85"/>
    <n v="6785.67"/>
    <n v="0.70599999999999996"/>
    <n v="1"/>
  </r>
  <r>
    <x v="4480"/>
    <d v="2026-09-20T00:00:00"/>
    <d v="2026-09-20T12:00:00"/>
    <x v="1"/>
    <s v="36-55"/>
    <s v="Female"/>
    <x v="0"/>
    <s v="Cardiac"/>
    <x v="1"/>
    <n v="0.5"/>
    <s v="Yes"/>
    <n v="83"/>
    <x v="262"/>
    <x v="0"/>
    <n v="10.3"/>
    <n v="0.3"/>
    <n v="1522.56"/>
    <s v="Labor"/>
    <n v="1029.3"/>
    <n v="3.7"/>
    <x v="19"/>
    <x v="0"/>
    <x v="4"/>
    <n v="1029.3"/>
    <n v="493.26"/>
    <n v="0.67600000000000005"/>
    <n v="1"/>
  </r>
  <r>
    <x v="4481"/>
    <d v="2026-11-18T00:00:00"/>
    <d v="2026-11-19T12:00:00"/>
    <x v="6"/>
    <s v="18-35"/>
    <s v="Male"/>
    <x v="0"/>
    <s v="Neurological"/>
    <x v="1"/>
    <n v="1.5"/>
    <s v="Yes"/>
    <n v="85"/>
    <x v="569"/>
    <x v="1"/>
    <n v="8.1"/>
    <n v="0.1"/>
    <n v="3762.64"/>
    <s v="Supplies"/>
    <n v="1932.44"/>
    <n v="3.9"/>
    <x v="18"/>
    <x v="0"/>
    <x v="1"/>
    <n v="1932.44"/>
    <n v="1830.2"/>
    <n v="0.51400000000000001"/>
    <n v="1"/>
  </r>
  <r>
    <x v="4482"/>
    <d v="2025-02-26T00:00:00"/>
    <d v="2025-02-26T12:00:00"/>
    <x v="1"/>
    <s v="0-17"/>
    <s v="Other"/>
    <x v="3"/>
    <s v="Injury"/>
    <x v="1"/>
    <n v="0.5"/>
    <s v="No"/>
    <n v="108"/>
    <x v="459"/>
    <x v="1"/>
    <n v="12.7"/>
    <n v="0.7"/>
    <n v="1971.4"/>
    <s v="Supplies"/>
    <n v="1161.81"/>
    <n v="3.4"/>
    <x v="13"/>
    <x v="1"/>
    <x v="1"/>
    <n v="1161.81"/>
    <n v="809.59"/>
    <n v="0.58899999999999997"/>
    <n v="0"/>
  </r>
  <r>
    <x v="4483"/>
    <d v="2026-06-01T00:00:00"/>
    <d v="2026-06-01T19:12:00"/>
    <x v="2"/>
    <s v="56+"/>
    <s v="Male"/>
    <x v="0"/>
    <s v="Injury"/>
    <x v="0"/>
    <n v="0.8"/>
    <s v="No"/>
    <n v="80"/>
    <x v="98"/>
    <x v="1"/>
    <n v="10.199999999999999"/>
    <n v="2.2000000000000002"/>
    <n v="3617.7"/>
    <s v="Supplies"/>
    <n v="1998.07"/>
    <n v="3.4"/>
    <x v="17"/>
    <x v="0"/>
    <x v="4"/>
    <n v="1998.07"/>
    <n v="1619.63"/>
    <n v="0.55200000000000005"/>
    <n v="0"/>
  </r>
  <r>
    <x v="4484"/>
    <d v="2026-04-10T00:00:00"/>
    <d v="2026-04-16T04:48:00"/>
    <x v="2"/>
    <s v="0-17"/>
    <s v="Female"/>
    <x v="0"/>
    <s v="Neurological"/>
    <x v="1"/>
    <n v="6.2"/>
    <s v="No"/>
    <n v="29"/>
    <x v="233"/>
    <x v="1"/>
    <n v="10.1"/>
    <n v="2.1"/>
    <n v="7328.81"/>
    <s v="Labor"/>
    <n v="4923.66"/>
    <n v="3.9"/>
    <x v="12"/>
    <x v="0"/>
    <x v="5"/>
    <n v="4923.66"/>
    <n v="2405.15"/>
    <n v="0.67200000000000004"/>
    <n v="0"/>
  </r>
  <r>
    <x v="4485"/>
    <d v="2026-03-29T00:00:00"/>
    <d v="2026-04-03T02:24:00"/>
    <x v="5"/>
    <s v="18-35"/>
    <s v="Male"/>
    <x v="0"/>
    <s v="Injury"/>
    <x v="1"/>
    <n v="5.0999999999999996"/>
    <s v="Yes"/>
    <n v="22"/>
    <x v="147"/>
    <x v="2"/>
    <n v="10.4"/>
    <n v="0.4"/>
    <n v="27222.52"/>
    <s v="Labor"/>
    <n v="17665.02"/>
    <n v="4.8"/>
    <x v="15"/>
    <x v="0"/>
    <x v="6"/>
    <n v="17665.02"/>
    <n v="9557.5"/>
    <n v="0.64900000000000002"/>
    <n v="1"/>
  </r>
  <r>
    <x v="4486"/>
    <d v="2025-09-12T00:00:00"/>
    <d v="2025-09-16T04:48:00"/>
    <x v="7"/>
    <s v="36-55"/>
    <s v="Male"/>
    <x v="0"/>
    <s v="Injury"/>
    <x v="1"/>
    <n v="4.2"/>
    <s v="Yes"/>
    <n v="65"/>
    <x v="176"/>
    <x v="2"/>
    <n v="8"/>
    <n v="0"/>
    <n v="13412.09"/>
    <s v="Labor"/>
    <n v="8261.4599999999991"/>
    <n v="4.5"/>
    <x v="3"/>
    <x v="1"/>
    <x v="5"/>
    <n v="8261.4599999999991"/>
    <n v="5150.63"/>
    <n v="0.61599999999999999"/>
    <n v="1"/>
  </r>
  <r>
    <x v="4487"/>
    <d v="2025-11-13T00:00:00"/>
    <d v="2025-11-16T19:12:00"/>
    <x v="5"/>
    <s v="56+"/>
    <s v="Male"/>
    <x v="0"/>
    <s v="Cardiac"/>
    <x v="1"/>
    <n v="3.8"/>
    <s v="Yes"/>
    <n v="38"/>
    <x v="391"/>
    <x v="2"/>
    <n v="12"/>
    <n v="0"/>
    <n v="25166.31"/>
    <s v="Equipment"/>
    <n v="16538.849999999999"/>
    <n v="3.9"/>
    <x v="6"/>
    <x v="1"/>
    <x v="3"/>
    <n v="16538.849999999999"/>
    <n v="8627.4599999999991"/>
    <n v="0.65700000000000003"/>
    <n v="1"/>
  </r>
  <r>
    <x v="4488"/>
    <d v="2026-12-30T00:00:00"/>
    <d v="2026-12-30T21:36:00"/>
    <x v="1"/>
    <s v="56+"/>
    <s v="Male"/>
    <x v="0"/>
    <s v="Respiratory"/>
    <x v="1"/>
    <n v="0.9"/>
    <s v="Yes"/>
    <n v="76"/>
    <x v="723"/>
    <x v="1"/>
    <n v="9"/>
    <n v="1"/>
    <n v="1691.78"/>
    <s v="Supplies"/>
    <n v="832.37"/>
    <n v="3.8"/>
    <x v="2"/>
    <x v="0"/>
    <x v="2"/>
    <n v="832.37"/>
    <n v="859.41"/>
    <n v="0.49199999999999999"/>
    <n v="1"/>
  </r>
  <r>
    <x v="4489"/>
    <d v="2025-07-22T00:00:00"/>
    <d v="2025-07-23T16:48:00"/>
    <x v="0"/>
    <s v="56+"/>
    <s v="Female"/>
    <x v="0"/>
    <s v="Infection"/>
    <x v="0"/>
    <n v="1.7"/>
    <s v="Yes"/>
    <n v="83"/>
    <x v="272"/>
    <x v="0"/>
    <n v="14.1"/>
    <n v="2.1"/>
    <n v="10454.81"/>
    <s v="Labor"/>
    <n v="5395.87"/>
    <n v="3.1"/>
    <x v="20"/>
    <x v="1"/>
    <x v="1"/>
    <n v="5395.87"/>
    <n v="5058.9399999999996"/>
    <n v="0.51600000000000001"/>
    <n v="1"/>
  </r>
  <r>
    <x v="4490"/>
    <d v="2026-09-04T00:00:00"/>
    <d v="2026-09-06T21:36:00"/>
    <x v="1"/>
    <s v="18-35"/>
    <s v="Female"/>
    <x v="3"/>
    <s v="Digestive"/>
    <x v="1"/>
    <n v="2.9"/>
    <s v="Yes"/>
    <n v="94"/>
    <x v="637"/>
    <x v="1"/>
    <n v="8.4"/>
    <n v="0.4"/>
    <n v="2265.1799999999998"/>
    <s v="Equipment"/>
    <n v="1291.42"/>
    <n v="3.4"/>
    <x v="19"/>
    <x v="0"/>
    <x v="5"/>
    <n v="1291.42"/>
    <n v="973.76"/>
    <n v="0.56999999999999995"/>
    <n v="1"/>
  </r>
  <r>
    <x v="4491"/>
    <d v="2026-08-10T00:00:00"/>
    <d v="2026-08-10T14:24:00"/>
    <x v="4"/>
    <s v="56+"/>
    <s v="Female"/>
    <x v="1"/>
    <s v="Neurological"/>
    <x v="1"/>
    <n v="0.6"/>
    <s v="No"/>
    <n v="83"/>
    <x v="575"/>
    <x v="2"/>
    <n v="8.6999999999999993"/>
    <n v="0.7"/>
    <n v="16158.61"/>
    <s v="Equipment"/>
    <n v="11133.59"/>
    <n v="4.0999999999999996"/>
    <x v="21"/>
    <x v="0"/>
    <x v="0"/>
    <n v="11133.59"/>
    <n v="5025.0200000000004"/>
    <n v="0.68899999999999995"/>
    <n v="0"/>
  </r>
  <r>
    <x v="4492"/>
    <d v="2026-06-15T00:00:00"/>
    <d v="2026-06-21T04:48:00"/>
    <x v="3"/>
    <s v="18-35"/>
    <s v="Female"/>
    <x v="1"/>
    <s v="Infection"/>
    <x v="2"/>
    <n v="6.2"/>
    <s v="Yes"/>
    <n v="23"/>
    <x v="542"/>
    <x v="1"/>
    <n v="12.4"/>
    <n v="0.4"/>
    <n v="12591.78"/>
    <s v="Labor"/>
    <n v="7568.91"/>
    <n v="4.5"/>
    <x v="17"/>
    <x v="0"/>
    <x v="4"/>
    <n v="7568.91"/>
    <n v="5022.87"/>
    <n v="0.60099999999999998"/>
    <n v="1"/>
  </r>
  <r>
    <x v="4493"/>
    <d v="2025-12-31T00:00:00"/>
    <d v="2026-01-01T19:12:00"/>
    <x v="2"/>
    <s v="18-35"/>
    <s v="Female"/>
    <x v="2"/>
    <s v="Neurological"/>
    <x v="2"/>
    <n v="1.8"/>
    <s v="No"/>
    <n v="44"/>
    <x v="406"/>
    <x v="2"/>
    <n v="10.5"/>
    <n v="0.5"/>
    <n v="5316.7"/>
    <s v="Supplies"/>
    <n v="3211.69"/>
    <n v="3.8"/>
    <x v="7"/>
    <x v="1"/>
    <x v="2"/>
    <n v="3211.69"/>
    <n v="2105.0100000000002"/>
    <n v="0.60399999999999998"/>
    <n v="0"/>
  </r>
  <r>
    <x v="4494"/>
    <d v="2026-08-10T00:00:00"/>
    <d v="2026-08-11T21:36:00"/>
    <x v="4"/>
    <s v="36-55"/>
    <s v="Male"/>
    <x v="1"/>
    <s v="Digestive"/>
    <x v="1"/>
    <n v="1.9"/>
    <s v="Yes"/>
    <n v="70"/>
    <x v="710"/>
    <x v="1"/>
    <n v="9.4"/>
    <n v="1.4"/>
    <n v="16865.77"/>
    <s v="Labor"/>
    <n v="10691.82"/>
    <n v="3.2"/>
    <x v="21"/>
    <x v="0"/>
    <x v="4"/>
    <n v="10691.82"/>
    <n v="6173.95"/>
    <n v="0.63400000000000001"/>
    <n v="1"/>
  </r>
  <r>
    <x v="4495"/>
    <d v="2025-05-03T00:00:00"/>
    <d v="2025-05-03T07:12:00"/>
    <x v="1"/>
    <s v="36-55"/>
    <s v="Female"/>
    <x v="3"/>
    <s v="Neurological"/>
    <x v="0"/>
    <n v="0.3"/>
    <s v="Yes"/>
    <n v="90"/>
    <x v="34"/>
    <x v="1"/>
    <n v="13.8"/>
    <n v="3.8"/>
    <n v="1671.73"/>
    <s v="Labor"/>
    <n v="1068.3399999999999"/>
    <n v="2.9"/>
    <x v="16"/>
    <x v="1"/>
    <x v="6"/>
    <n v="1068.3399999999999"/>
    <n v="603.39"/>
    <n v="0.63900000000000001"/>
    <n v="1"/>
  </r>
  <r>
    <x v="4496"/>
    <d v="2025-04-27T00:00:00"/>
    <d v="2025-04-28T02:24:00"/>
    <x v="1"/>
    <s v="0-17"/>
    <s v="Female"/>
    <x v="3"/>
    <s v="Injury"/>
    <x v="0"/>
    <n v="1.1000000000000001"/>
    <s v="Yes"/>
    <n v="123"/>
    <x v="275"/>
    <x v="1"/>
    <n v="9"/>
    <n v="1"/>
    <n v="2196.25"/>
    <s v="Labor"/>
    <n v="1369.73"/>
    <n v="3"/>
    <x v="10"/>
    <x v="1"/>
    <x v="6"/>
    <n v="1369.73"/>
    <n v="826.52"/>
    <n v="0.624"/>
    <n v="1"/>
  </r>
  <r>
    <x v="4497"/>
    <d v="2025-02-14T00:00:00"/>
    <d v="2025-02-21T04:48:00"/>
    <x v="4"/>
    <s v="0-17"/>
    <s v="Female"/>
    <x v="0"/>
    <s v="Digestive"/>
    <x v="2"/>
    <n v="7.2"/>
    <s v="No"/>
    <n v="55"/>
    <x v="551"/>
    <x v="1"/>
    <n v="12"/>
    <n v="0"/>
    <n v="23838.28"/>
    <s v="Supplies"/>
    <n v="15912.8"/>
    <n v="4.5"/>
    <x v="13"/>
    <x v="1"/>
    <x v="5"/>
    <n v="15912.8"/>
    <n v="7925.48"/>
    <n v="0.66800000000000004"/>
    <n v="0"/>
  </r>
  <r>
    <x v="4498"/>
    <d v="2026-05-22T00:00:00"/>
    <d v="2026-05-27T02:24:00"/>
    <x v="7"/>
    <s v="56+"/>
    <s v="Female"/>
    <x v="1"/>
    <s v="Digestive"/>
    <x v="0"/>
    <n v="5.0999999999999996"/>
    <s v="Yes"/>
    <n v="94"/>
    <x v="720"/>
    <x v="0"/>
    <n v="8.6"/>
    <n v="0.6"/>
    <n v="14217.42"/>
    <s v="Supplies"/>
    <n v="8990.0499999999993"/>
    <n v="3.4"/>
    <x v="11"/>
    <x v="0"/>
    <x v="5"/>
    <n v="8990.0499999999993"/>
    <n v="5227.37"/>
    <n v="0.63200000000000001"/>
    <n v="1"/>
  </r>
  <r>
    <x v="4499"/>
    <d v="2026-08-04T00:00:00"/>
    <d v="2026-08-04T16:48:00"/>
    <x v="1"/>
    <s v="56+"/>
    <s v="Male"/>
    <x v="0"/>
    <s v="Cardiac"/>
    <x v="0"/>
    <n v="0.7"/>
    <s v="No"/>
    <n v="93"/>
    <x v="518"/>
    <x v="1"/>
    <n v="9.3000000000000007"/>
    <n v="1.3"/>
    <n v="1980.52"/>
    <s v="Labor"/>
    <n v="1093.3499999999999"/>
    <n v="3.8"/>
    <x v="21"/>
    <x v="0"/>
    <x v="1"/>
    <n v="1093.3499999999999"/>
    <n v="887.17"/>
    <n v="0.55200000000000005"/>
    <n v="0"/>
  </r>
  <r>
    <x v="4500"/>
    <d v="2026-06-12T00:00:00"/>
    <d v="2026-06-14T21:36:00"/>
    <x v="3"/>
    <s v="36-55"/>
    <s v="Male"/>
    <x v="0"/>
    <s v="Neurological"/>
    <x v="0"/>
    <n v="2.9"/>
    <s v="Yes"/>
    <n v="80"/>
    <x v="712"/>
    <x v="1"/>
    <n v="10.7"/>
    <n v="2.7"/>
    <n v="8652.26"/>
    <s v="Supplies"/>
    <n v="6201.3"/>
    <n v="3.2"/>
    <x v="17"/>
    <x v="0"/>
    <x v="5"/>
    <n v="6201.3"/>
    <n v="2450.96"/>
    <n v="0.71699999999999997"/>
    <n v="1"/>
  </r>
  <r>
    <x v="4501"/>
    <d v="2026-04-12T00:00:00"/>
    <d v="2026-04-13T14:24:00"/>
    <x v="0"/>
    <s v="36-55"/>
    <s v="Female"/>
    <x v="0"/>
    <s v="Digestive"/>
    <x v="0"/>
    <n v="1.6"/>
    <s v="No"/>
    <n v="84"/>
    <x v="404"/>
    <x v="2"/>
    <n v="11.7"/>
    <n v="1.7"/>
    <n v="7537.49"/>
    <s v="Supplies"/>
    <n v="5114.13"/>
    <n v="3.5"/>
    <x v="12"/>
    <x v="0"/>
    <x v="6"/>
    <n v="5114.13"/>
    <n v="2423.36"/>
    <n v="0.67800000000000005"/>
    <n v="0"/>
  </r>
  <r>
    <x v="4502"/>
    <d v="2026-03-07T00:00:00"/>
    <d v="2026-03-07T12:00:00"/>
    <x v="1"/>
    <s v="56+"/>
    <s v="Female"/>
    <x v="1"/>
    <s v="Infection"/>
    <x v="1"/>
    <n v="0.5"/>
    <s v="No"/>
    <n v="105"/>
    <x v="697"/>
    <x v="0"/>
    <n v="11.3"/>
    <n v="1.3"/>
    <n v="1785.76"/>
    <s v="Supplies"/>
    <n v="1024.73"/>
    <n v="3.3"/>
    <x v="15"/>
    <x v="0"/>
    <x v="6"/>
    <n v="1024.73"/>
    <n v="761.03"/>
    <n v="0.57399999999999995"/>
    <n v="0"/>
  </r>
  <r>
    <x v="4503"/>
    <d v="2025-09-12T00:00:00"/>
    <d v="2025-09-19T07:12:00"/>
    <x v="7"/>
    <s v="56+"/>
    <s v="Other"/>
    <x v="2"/>
    <s v="Respiratory"/>
    <x v="1"/>
    <n v="7.3"/>
    <s v="Yes"/>
    <n v="58"/>
    <x v="176"/>
    <x v="2"/>
    <n v="12"/>
    <n v="0"/>
    <n v="13312.99"/>
    <s v="Labor"/>
    <n v="8116.16"/>
    <n v="3.7"/>
    <x v="3"/>
    <x v="1"/>
    <x v="5"/>
    <n v="8116.16"/>
    <n v="5196.83"/>
    <n v="0.61"/>
    <n v="1"/>
  </r>
  <r>
    <x v="4504"/>
    <d v="2025-04-08T00:00:00"/>
    <d v="2025-04-08T04:48:00"/>
    <x v="1"/>
    <s v="36-55"/>
    <s v="Female"/>
    <x v="0"/>
    <s v="Infection"/>
    <x v="0"/>
    <n v="0.2"/>
    <s v="No"/>
    <n v="92"/>
    <x v="460"/>
    <x v="1"/>
    <n v="8.5"/>
    <n v="0.5"/>
    <n v="1753.12"/>
    <s v="Equipment"/>
    <n v="975.82"/>
    <n v="3.3"/>
    <x v="10"/>
    <x v="1"/>
    <x v="1"/>
    <n v="975.82"/>
    <n v="777.3"/>
    <n v="0.55700000000000005"/>
    <n v="0"/>
  </r>
  <r>
    <x v="4505"/>
    <d v="2026-11-04T00:00:00"/>
    <d v="2026-11-04T07:12:00"/>
    <x v="6"/>
    <s v="18-35"/>
    <s v="Male"/>
    <x v="1"/>
    <s v="Digestive"/>
    <x v="1"/>
    <n v="0.3"/>
    <s v="Yes"/>
    <n v="30"/>
    <x v="346"/>
    <x v="1"/>
    <n v="8.5"/>
    <n v="0.5"/>
    <n v="3023.89"/>
    <s v="Labor"/>
    <n v="1669.43"/>
    <n v="4.4000000000000004"/>
    <x v="18"/>
    <x v="0"/>
    <x v="1"/>
    <n v="1669.43"/>
    <n v="1354.46"/>
    <n v="0.55200000000000005"/>
    <n v="1"/>
  </r>
  <r>
    <x v="4506"/>
    <d v="2026-08-15T00:00:00"/>
    <d v="2026-08-17T12:00:00"/>
    <x v="4"/>
    <s v="18-35"/>
    <s v="Male"/>
    <x v="2"/>
    <s v="Cardiac"/>
    <x v="1"/>
    <n v="2.5"/>
    <s v="No"/>
    <n v="55"/>
    <x v="477"/>
    <x v="1"/>
    <n v="13.1"/>
    <n v="3.1"/>
    <n v="15925.25"/>
    <s v="Labor"/>
    <n v="10746.1"/>
    <n v="3.2"/>
    <x v="21"/>
    <x v="0"/>
    <x v="6"/>
    <n v="10746.1"/>
    <n v="5179.1499999999996"/>
    <n v="0.67500000000000004"/>
    <n v="0"/>
  </r>
  <r>
    <x v="4507"/>
    <d v="2025-04-16T00:00:00"/>
    <d v="2025-05-02T02:24:00"/>
    <x v="5"/>
    <s v="36-55"/>
    <s v="Male"/>
    <x v="0"/>
    <s v="Respiratory"/>
    <x v="1"/>
    <n v="16.100000000000001"/>
    <s v="Yes"/>
    <n v="25"/>
    <x v="513"/>
    <x v="1"/>
    <n v="12"/>
    <n v="0"/>
    <n v="40452.43"/>
    <s v="Equipment"/>
    <n v="24983.41"/>
    <n v="4.0999999999999996"/>
    <x v="10"/>
    <x v="1"/>
    <x v="2"/>
    <n v="24983.41"/>
    <n v="15469.02"/>
    <n v="0.61799999999999999"/>
    <n v="1"/>
  </r>
  <r>
    <x v="4508"/>
    <d v="2026-03-31T00:00:00"/>
    <d v="2026-04-02T19:12:00"/>
    <x v="2"/>
    <s v="18-35"/>
    <s v="Female"/>
    <x v="0"/>
    <s v="General"/>
    <x v="0"/>
    <n v="2.8"/>
    <s v="Yes"/>
    <n v="48"/>
    <x v="33"/>
    <x v="0"/>
    <n v="12.5"/>
    <n v="2.5"/>
    <n v="4874.83"/>
    <s v="Supplies"/>
    <n v="2803.29"/>
    <n v="3.4"/>
    <x v="15"/>
    <x v="0"/>
    <x v="0"/>
    <n v="2803.29"/>
    <n v="2071.54"/>
    <n v="0.57499999999999996"/>
    <n v="1"/>
  </r>
  <r>
    <x v="4509"/>
    <d v="2026-11-19T00:00:00"/>
    <d v="2026-11-23T04:48:00"/>
    <x v="1"/>
    <s v="18-35"/>
    <s v="Male"/>
    <x v="2"/>
    <s v="Injury"/>
    <x v="1"/>
    <n v="4.2"/>
    <s v="Yes"/>
    <n v="74"/>
    <x v="582"/>
    <x v="2"/>
    <n v="10.4"/>
    <n v="0.4"/>
    <n v="2875.4"/>
    <s v="Supplies"/>
    <n v="1645.11"/>
    <n v="4"/>
    <x v="18"/>
    <x v="0"/>
    <x v="3"/>
    <n v="1645.11"/>
    <n v="1230.29"/>
    <n v="0.57199999999999995"/>
    <n v="1"/>
  </r>
  <r>
    <x v="4510"/>
    <d v="2026-08-02T00:00:00"/>
    <d v="2026-08-06T12:00:00"/>
    <x v="5"/>
    <s v="36-55"/>
    <s v="Female"/>
    <x v="0"/>
    <s v="General"/>
    <x v="0"/>
    <n v="4.5"/>
    <s v="Yes"/>
    <n v="75"/>
    <x v="409"/>
    <x v="1"/>
    <n v="10.8"/>
    <n v="0.8"/>
    <n v="25429.43"/>
    <s v="Labor"/>
    <n v="18296.509999999998"/>
    <n v="3.6"/>
    <x v="21"/>
    <x v="0"/>
    <x v="4"/>
    <n v="18296.509999999998"/>
    <n v="7132.92"/>
    <n v="0.72"/>
    <n v="1"/>
  </r>
  <r>
    <x v="4511"/>
    <d v="2026-05-04T00:00:00"/>
    <d v="2026-05-09T12:00:00"/>
    <x v="3"/>
    <s v="18-35"/>
    <s v="Female"/>
    <x v="0"/>
    <s v="General"/>
    <x v="0"/>
    <n v="5.5"/>
    <s v="Yes"/>
    <n v="99"/>
    <x v="574"/>
    <x v="1"/>
    <n v="8.4"/>
    <n v="0.4"/>
    <n v="10509.17"/>
    <s v="Supplies"/>
    <n v="6415.6"/>
    <n v="3.6"/>
    <x v="11"/>
    <x v="0"/>
    <x v="0"/>
    <n v="6415.6"/>
    <n v="4093.57"/>
    <n v="0.61"/>
    <n v="1"/>
  </r>
  <r>
    <x v="4512"/>
    <d v="2025-03-22T00:00:00"/>
    <d v="2025-03-24T02:24:00"/>
    <x v="1"/>
    <s v="56+"/>
    <s v="Female"/>
    <x v="3"/>
    <s v="Infection"/>
    <x v="1"/>
    <n v="2.1"/>
    <s v="Yes"/>
    <n v="47"/>
    <x v="156"/>
    <x v="2"/>
    <n v="14.4"/>
    <n v="2.4"/>
    <n v="2394.3200000000002"/>
    <s v="Equipment"/>
    <n v="1393.29"/>
    <n v="3.1"/>
    <x v="23"/>
    <x v="1"/>
    <x v="6"/>
    <n v="1393.29"/>
    <n v="1001.03"/>
    <n v="0.58199999999999996"/>
    <n v="1"/>
  </r>
  <r>
    <x v="4513"/>
    <d v="2025-09-16T00:00:00"/>
    <d v="2025-10-07T04:48:00"/>
    <x v="5"/>
    <s v="18-35"/>
    <s v="Male"/>
    <x v="1"/>
    <s v="Infection"/>
    <x v="2"/>
    <n v="21.2"/>
    <s v="Yes"/>
    <n v="5"/>
    <x v="101"/>
    <x v="1"/>
    <n v="10.4"/>
    <n v="0.4"/>
    <n v="49081.5"/>
    <s v="Labor"/>
    <n v="36531.65"/>
    <n v="4.4000000000000004"/>
    <x v="3"/>
    <x v="1"/>
    <x v="0"/>
    <n v="36531.65"/>
    <n v="12549.85"/>
    <n v="0.74399999999999999"/>
    <n v="1"/>
  </r>
  <r>
    <x v="4514"/>
    <d v="2025-07-14T00:00:00"/>
    <d v="2025-07-15T16:48:00"/>
    <x v="2"/>
    <s v="36-55"/>
    <s v="Male"/>
    <x v="0"/>
    <s v="Digestive"/>
    <x v="0"/>
    <n v="1.7"/>
    <s v="Yes"/>
    <n v="54"/>
    <x v="43"/>
    <x v="1"/>
    <n v="9.5"/>
    <n v="1.5"/>
    <n v="4734.92"/>
    <s v="Labor"/>
    <n v="2755.26"/>
    <n v="3.7"/>
    <x v="20"/>
    <x v="1"/>
    <x v="0"/>
    <n v="2755.26"/>
    <n v="1979.66"/>
    <n v="0.58199999999999996"/>
    <n v="1"/>
  </r>
  <r>
    <x v="4515"/>
    <d v="2026-08-15T00:00:00"/>
    <d v="2026-08-17T19:12:00"/>
    <x v="2"/>
    <s v="56+"/>
    <s v="Female"/>
    <x v="2"/>
    <s v="Neurological"/>
    <x v="1"/>
    <n v="2.8"/>
    <s v="Yes"/>
    <n v="8"/>
    <x v="477"/>
    <x v="1"/>
    <n v="12.1"/>
    <n v="2.1"/>
    <n v="6681.25"/>
    <s v="Labor"/>
    <n v="4338"/>
    <n v="3.9"/>
    <x v="21"/>
    <x v="0"/>
    <x v="6"/>
    <n v="4338"/>
    <n v="2343.25"/>
    <n v="0.64900000000000002"/>
    <n v="1"/>
  </r>
  <r>
    <x v="4516"/>
    <d v="2025-11-30T00:00:00"/>
    <d v="2025-12-02T09:36:00"/>
    <x v="2"/>
    <s v="36-55"/>
    <s v="Female"/>
    <x v="0"/>
    <s v="Neurological"/>
    <x v="0"/>
    <n v="2.4"/>
    <s v="No"/>
    <n v="42"/>
    <x v="724"/>
    <x v="0"/>
    <n v="14"/>
    <n v="2"/>
    <n v="5092.22"/>
    <s v="Labor"/>
    <n v="3205.4"/>
    <n v="3.2"/>
    <x v="6"/>
    <x v="1"/>
    <x v="4"/>
    <n v="3205.4"/>
    <n v="1886.82"/>
    <n v="0.629"/>
    <n v="0"/>
  </r>
  <r>
    <x v="4517"/>
    <d v="2026-09-13T00:00:00"/>
    <d v="2026-09-14T16:48:00"/>
    <x v="1"/>
    <s v="18-35"/>
    <s v="Female"/>
    <x v="2"/>
    <s v="Respiratory"/>
    <x v="0"/>
    <n v="1.7"/>
    <s v="No"/>
    <n v="106"/>
    <x v="42"/>
    <x v="1"/>
    <n v="14.6"/>
    <n v="2.6"/>
    <n v="1959.9"/>
    <s v="Supplies"/>
    <n v="1400.85"/>
    <n v="2.4"/>
    <x v="19"/>
    <x v="0"/>
    <x v="6"/>
    <n v="1400.85"/>
    <n v="559.04999999999995"/>
    <n v="0.71499999999999997"/>
    <n v="0"/>
  </r>
  <r>
    <x v="4518"/>
    <d v="2026-06-25T00:00:00"/>
    <d v="2026-06-27T14:24:00"/>
    <x v="1"/>
    <s v="36-55"/>
    <s v="Female"/>
    <x v="2"/>
    <s v="Injury"/>
    <x v="0"/>
    <n v="2.6"/>
    <s v="Yes"/>
    <n v="99"/>
    <x v="436"/>
    <x v="2"/>
    <n v="9.4"/>
    <n v="1.4"/>
    <n v="2274.44"/>
    <s v="Labor"/>
    <n v="1414.94"/>
    <n v="2.9"/>
    <x v="17"/>
    <x v="0"/>
    <x v="3"/>
    <n v="1414.94"/>
    <n v="859.5"/>
    <n v="0.622"/>
    <n v="1"/>
  </r>
  <r>
    <x v="4519"/>
    <d v="2026-04-03T00:00:00"/>
    <d v="2026-04-10T00:00:00"/>
    <x v="2"/>
    <s v="56+"/>
    <s v="Male"/>
    <x v="0"/>
    <s v="Neurological"/>
    <x v="0"/>
    <n v="7"/>
    <s v="Yes"/>
    <n v="34"/>
    <x v="532"/>
    <x v="1"/>
    <n v="9"/>
    <n v="1"/>
    <n v="5489.1"/>
    <s v="Labor"/>
    <n v="2993.15"/>
    <n v="4"/>
    <x v="12"/>
    <x v="0"/>
    <x v="3"/>
    <n v="2993.15"/>
    <n v="2495.9499999999998"/>
    <n v="0.54500000000000004"/>
    <n v="1"/>
  </r>
  <r>
    <x v="4520"/>
    <d v="2026-06-05T00:00:00"/>
    <d v="2026-06-05T14:24:00"/>
    <x v="1"/>
    <s v="56+"/>
    <s v="Male"/>
    <x v="0"/>
    <s v="Digestive"/>
    <x v="0"/>
    <n v="0.6"/>
    <s v="Yes"/>
    <n v="121"/>
    <x v="347"/>
    <x v="2"/>
    <n v="9"/>
    <n v="1"/>
    <n v="1847.54"/>
    <s v="Labor"/>
    <n v="1054.19"/>
    <n v="3.2"/>
    <x v="17"/>
    <x v="0"/>
    <x v="5"/>
    <n v="1054.19"/>
    <n v="793.35"/>
    <n v="0.57099999999999995"/>
    <n v="1"/>
  </r>
  <r>
    <x v="4521"/>
    <d v="2025-06-17T00:00:00"/>
    <d v="2025-06-18T16:48:00"/>
    <x v="3"/>
    <s v="36-55"/>
    <s v="Male"/>
    <x v="0"/>
    <s v="Infection"/>
    <x v="1"/>
    <n v="1.7"/>
    <s v="Yes"/>
    <n v="42"/>
    <x v="208"/>
    <x v="1"/>
    <n v="11.7"/>
    <n v="1.7"/>
    <n v="8546.6299999999992"/>
    <s v="Supplies"/>
    <n v="4867.83"/>
    <n v="3.8"/>
    <x v="4"/>
    <x v="1"/>
    <x v="0"/>
    <n v="4867.83"/>
    <n v="3678.8"/>
    <n v="0.56999999999999995"/>
    <n v="1"/>
  </r>
  <r>
    <x v="4522"/>
    <d v="2025-04-22T00:00:00"/>
    <d v="2025-04-28T16:48:00"/>
    <x v="4"/>
    <s v="56+"/>
    <s v="Female"/>
    <x v="2"/>
    <s v="Respiratory"/>
    <x v="0"/>
    <n v="6.7"/>
    <s v="Yes"/>
    <n v="76"/>
    <x v="13"/>
    <x v="1"/>
    <n v="9.8000000000000007"/>
    <n v="1.8"/>
    <n v="22729.05"/>
    <s v="Labor"/>
    <n v="15012.04"/>
    <n v="3.3"/>
    <x v="10"/>
    <x v="1"/>
    <x v="0"/>
    <n v="15012.04"/>
    <n v="7717.01"/>
    <n v="0.66"/>
    <n v="1"/>
  </r>
  <r>
    <x v="4523"/>
    <d v="2026-12-14T00:00:00"/>
    <d v="2026-12-15T16:48:00"/>
    <x v="4"/>
    <s v="0-17"/>
    <s v="Male"/>
    <x v="3"/>
    <s v="Neurological"/>
    <x v="1"/>
    <n v="1.7"/>
    <s v="Yes"/>
    <n v="78"/>
    <x v="173"/>
    <x v="1"/>
    <n v="8.8000000000000007"/>
    <n v="0.8"/>
    <n v="13073.24"/>
    <s v="Supplies"/>
    <n v="9489.5"/>
    <n v="3.4"/>
    <x v="2"/>
    <x v="0"/>
    <x v="0"/>
    <n v="9489.5"/>
    <n v="3583.74"/>
    <n v="0.72599999999999998"/>
    <n v="1"/>
  </r>
  <r>
    <x v="4524"/>
    <d v="2026-01-09T00:00:00"/>
    <d v="2026-01-14T21:36:00"/>
    <x v="3"/>
    <s v="56+"/>
    <s v="Female"/>
    <x v="3"/>
    <s v="Neurological"/>
    <x v="2"/>
    <n v="5.9"/>
    <s v="No"/>
    <n v="57"/>
    <x v="499"/>
    <x v="2"/>
    <n v="8"/>
    <n v="0"/>
    <n v="11743.08"/>
    <s v="Supplies"/>
    <n v="6817.67"/>
    <n v="3.8"/>
    <x v="9"/>
    <x v="0"/>
    <x v="3"/>
    <n v="6817.67"/>
    <n v="4925.41"/>
    <n v="0.58099999999999996"/>
    <n v="0"/>
  </r>
  <r>
    <x v="4525"/>
    <d v="2025-09-18T00:00:00"/>
    <d v="2025-09-22T07:12:00"/>
    <x v="4"/>
    <s v="56+"/>
    <s v="Female"/>
    <x v="3"/>
    <s v="Cardiac"/>
    <x v="0"/>
    <n v="4.3"/>
    <s v="Yes"/>
    <n v="84"/>
    <x v="337"/>
    <x v="0"/>
    <n v="10.1"/>
    <n v="2.1"/>
    <n v="16492.150000000001"/>
    <s v="Supplies"/>
    <n v="10322.26"/>
    <n v="3.4"/>
    <x v="3"/>
    <x v="1"/>
    <x v="2"/>
    <n v="10322.26"/>
    <n v="6169.89"/>
    <n v="0.626"/>
    <n v="1"/>
  </r>
  <r>
    <x v="4526"/>
    <d v="2025-06-18T00:00:00"/>
    <d v="2025-06-27T21:36:00"/>
    <x v="4"/>
    <s v="36-55"/>
    <s v="Male"/>
    <x v="3"/>
    <s v="Respiratory"/>
    <x v="0"/>
    <n v="9.9"/>
    <s v="Yes"/>
    <n v="76"/>
    <x v="511"/>
    <x v="0"/>
    <n v="11.3"/>
    <n v="3.3"/>
    <n v="26880.93"/>
    <s v="Supplies"/>
    <n v="18574.11"/>
    <n v="3.1"/>
    <x v="4"/>
    <x v="1"/>
    <x v="1"/>
    <n v="18574.11"/>
    <n v="8306.82"/>
    <n v="0.69099999999999995"/>
    <n v="1"/>
  </r>
  <r>
    <x v="4527"/>
    <d v="2026-08-21T00:00:00"/>
    <d v="2026-08-26T16:48:00"/>
    <x v="2"/>
    <s v="56+"/>
    <s v="Female"/>
    <x v="0"/>
    <s v="Respiratory"/>
    <x v="0"/>
    <n v="5.7"/>
    <s v="Yes"/>
    <n v="75"/>
    <x v="661"/>
    <x v="0"/>
    <n v="11.9"/>
    <n v="1.9"/>
    <n v="7436.27"/>
    <s v="Equipment"/>
    <n v="4023.65"/>
    <n v="3.8"/>
    <x v="21"/>
    <x v="0"/>
    <x v="3"/>
    <n v="4023.65"/>
    <n v="3412.62"/>
    <n v="0.54100000000000004"/>
    <n v="1"/>
  </r>
  <r>
    <x v="4528"/>
    <d v="2025-09-17T00:00:00"/>
    <d v="2025-09-20T14:24:00"/>
    <x v="7"/>
    <s v="36-55"/>
    <s v="Female"/>
    <x v="1"/>
    <s v="Digestive"/>
    <x v="1"/>
    <n v="3.6"/>
    <s v="Yes"/>
    <n v="37"/>
    <x v="85"/>
    <x v="2"/>
    <n v="10.4"/>
    <n v="0.4"/>
    <n v="9093.2999999999993"/>
    <s v="Equipment"/>
    <n v="5160.82"/>
    <n v="4.2"/>
    <x v="3"/>
    <x v="1"/>
    <x v="1"/>
    <n v="5160.82"/>
    <n v="3932.48"/>
    <n v="0.56799999999999995"/>
    <n v="1"/>
  </r>
  <r>
    <x v="4529"/>
    <d v="2026-11-07T00:00:00"/>
    <d v="2026-11-08T04:48:00"/>
    <x v="7"/>
    <s v="18-35"/>
    <s v="Female"/>
    <x v="0"/>
    <s v="Injury"/>
    <x v="1"/>
    <n v="1.2"/>
    <s v="No"/>
    <n v="41"/>
    <x v="486"/>
    <x v="1"/>
    <n v="9.6"/>
    <n v="1.6"/>
    <n v="11609.57"/>
    <s v="Equipment"/>
    <n v="7464.01"/>
    <n v="4"/>
    <x v="18"/>
    <x v="0"/>
    <x v="6"/>
    <n v="7464.01"/>
    <n v="4145.5600000000004"/>
    <n v="0.64300000000000002"/>
    <n v="0"/>
  </r>
  <r>
    <x v="4530"/>
    <d v="2025-04-15T00:00:00"/>
    <d v="2025-04-16T07:12:00"/>
    <x v="7"/>
    <s v="56+"/>
    <s v="Male"/>
    <x v="1"/>
    <s v="Neurological"/>
    <x v="0"/>
    <n v="1.3"/>
    <s v="No"/>
    <n v="49"/>
    <x v="268"/>
    <x v="0"/>
    <n v="14.5"/>
    <n v="2.5"/>
    <n v="7998.62"/>
    <s v="Labor"/>
    <n v="4099.3500000000004"/>
    <n v="3.8"/>
    <x v="10"/>
    <x v="1"/>
    <x v="1"/>
    <n v="4099.3500000000004"/>
    <n v="3899.27"/>
    <n v="0.51300000000000001"/>
    <n v="0"/>
  </r>
  <r>
    <x v="4531"/>
    <d v="2025-07-01T00:00:00"/>
    <d v="2025-07-02T02:24:00"/>
    <x v="1"/>
    <s v="36-55"/>
    <s v="Male"/>
    <x v="1"/>
    <s v="Respiratory"/>
    <x v="0"/>
    <n v="1.1000000000000001"/>
    <s v="Yes"/>
    <n v="121"/>
    <x v="708"/>
    <x v="0"/>
    <n v="12.3"/>
    <n v="0.3"/>
    <n v="1762.69"/>
    <s v="Supplies"/>
    <n v="971.31"/>
    <n v="2.4"/>
    <x v="20"/>
    <x v="1"/>
    <x v="1"/>
    <n v="971.31"/>
    <n v="791.38"/>
    <n v="0.55100000000000005"/>
    <n v="1"/>
  </r>
  <r>
    <x v="4532"/>
    <d v="2026-09-29T00:00:00"/>
    <d v="2026-10-03T12:00:00"/>
    <x v="7"/>
    <s v="36-55"/>
    <s v="Male"/>
    <x v="2"/>
    <s v="Digestive"/>
    <x v="1"/>
    <n v="4.5"/>
    <s v="Yes"/>
    <n v="73"/>
    <x v="104"/>
    <x v="2"/>
    <n v="8"/>
    <n v="0"/>
    <n v="10115.450000000001"/>
    <s v="Labor"/>
    <n v="6791.01"/>
    <n v="4.0999999999999996"/>
    <x v="19"/>
    <x v="0"/>
    <x v="1"/>
    <n v="6791.01"/>
    <n v="3324.44"/>
    <n v="0.67100000000000004"/>
    <n v="1"/>
  </r>
  <r>
    <x v="4533"/>
    <d v="2025-02-13T00:00:00"/>
    <d v="2025-02-13T19:12:00"/>
    <x v="1"/>
    <s v="36-55"/>
    <s v="Male"/>
    <x v="2"/>
    <s v="Injury"/>
    <x v="1"/>
    <n v="0.8"/>
    <s v="Yes"/>
    <n v="79"/>
    <x v="353"/>
    <x v="1"/>
    <n v="12.3"/>
    <n v="0.3"/>
    <n v="2600.04"/>
    <s v="Supplies"/>
    <n v="1221.98"/>
    <n v="3.8"/>
    <x v="13"/>
    <x v="1"/>
    <x v="3"/>
    <n v="1221.98"/>
    <n v="1378.06"/>
    <n v="0.47"/>
    <n v="1"/>
  </r>
  <r>
    <x v="4534"/>
    <d v="2026-07-27T00:00:00"/>
    <d v="2026-07-28T14:24:00"/>
    <x v="3"/>
    <s v="56+"/>
    <s v="Male"/>
    <x v="0"/>
    <s v="Neurological"/>
    <x v="1"/>
    <n v="1.6"/>
    <s v="Yes"/>
    <n v="41"/>
    <x v="25"/>
    <x v="2"/>
    <n v="13"/>
    <n v="1"/>
    <n v="9780.8799999999992"/>
    <s v="Supplies"/>
    <n v="4835.16"/>
    <n v="4"/>
    <x v="1"/>
    <x v="0"/>
    <x v="0"/>
    <n v="4835.16"/>
    <n v="4945.72"/>
    <n v="0.49399999999999999"/>
    <n v="1"/>
  </r>
  <r>
    <x v="4535"/>
    <d v="2025-02-08T00:00:00"/>
    <d v="2025-02-12T16:48:00"/>
    <x v="5"/>
    <s v="56+"/>
    <s v="Female"/>
    <x v="0"/>
    <s v="General"/>
    <x v="2"/>
    <n v="4.7"/>
    <s v="Yes"/>
    <n v="42"/>
    <x v="22"/>
    <x v="1"/>
    <n v="8.4"/>
    <n v="0.4"/>
    <n v="27458.12"/>
    <s v="Labor"/>
    <n v="17407.37"/>
    <n v="3.9"/>
    <x v="13"/>
    <x v="1"/>
    <x v="6"/>
    <n v="17407.37"/>
    <n v="10050.75"/>
    <n v="0.63400000000000001"/>
    <n v="1"/>
  </r>
  <r>
    <x v="4536"/>
    <d v="2026-07-07T00:00:00"/>
    <d v="2026-07-09T09:36:00"/>
    <x v="1"/>
    <s v="18-35"/>
    <s v="Male"/>
    <x v="3"/>
    <s v="Infection"/>
    <x v="1"/>
    <n v="2.4"/>
    <s v="Yes"/>
    <n v="86"/>
    <x v="598"/>
    <x v="1"/>
    <n v="8.8000000000000007"/>
    <n v="0.8"/>
    <n v="2604.92"/>
    <s v="Supplies"/>
    <n v="1083.98"/>
    <n v="3.8"/>
    <x v="1"/>
    <x v="0"/>
    <x v="0"/>
    <n v="1083.98"/>
    <n v="1520.94"/>
    <n v="0.41599999999999998"/>
    <n v="1"/>
  </r>
  <r>
    <x v="4537"/>
    <d v="2025-06-12T00:00:00"/>
    <d v="2025-06-14T04:48:00"/>
    <x v="2"/>
    <s v="36-55"/>
    <s v="Female"/>
    <x v="1"/>
    <s v="Cardiac"/>
    <x v="0"/>
    <n v="2.2000000000000002"/>
    <s v="Yes"/>
    <n v="57"/>
    <x v="571"/>
    <x v="1"/>
    <n v="8"/>
    <n v="0"/>
    <n v="5704.22"/>
    <s v="Equipment"/>
    <n v="4014.63"/>
    <n v="4.0999999999999996"/>
    <x v="4"/>
    <x v="1"/>
    <x v="2"/>
    <n v="4014.63"/>
    <n v="1689.59"/>
    <n v="0.70399999999999996"/>
    <n v="1"/>
  </r>
  <r>
    <x v="4538"/>
    <d v="2025-03-02T00:00:00"/>
    <d v="2025-03-03T16:48:00"/>
    <x v="2"/>
    <s v="56+"/>
    <s v="Female"/>
    <x v="0"/>
    <s v="Injury"/>
    <x v="1"/>
    <n v="1.7"/>
    <s v="Yes"/>
    <n v="61"/>
    <x v="289"/>
    <x v="2"/>
    <n v="9.1"/>
    <n v="1.1000000000000001"/>
    <n v="4645.46"/>
    <s v="Supplies"/>
    <n v="2774.4"/>
    <n v="3.9"/>
    <x v="23"/>
    <x v="1"/>
    <x v="4"/>
    <n v="2774.4"/>
    <n v="1871.06"/>
    <n v="0.59699999999999998"/>
    <n v="1"/>
  </r>
  <r>
    <x v="4539"/>
    <d v="2026-04-30T00:00:00"/>
    <d v="2026-04-30T09:36:00"/>
    <x v="1"/>
    <s v="36-55"/>
    <s v="Male"/>
    <x v="0"/>
    <s v="Cardiac"/>
    <x v="0"/>
    <n v="0.4"/>
    <s v="Yes"/>
    <n v="92"/>
    <x v="663"/>
    <x v="1"/>
    <n v="10.199999999999999"/>
    <n v="2.2000000000000002"/>
    <n v="1946.18"/>
    <s v="Labor"/>
    <n v="1050.49"/>
    <n v="3.2"/>
    <x v="12"/>
    <x v="0"/>
    <x v="3"/>
    <n v="1050.49"/>
    <n v="895.69"/>
    <n v="0.54"/>
    <n v="1"/>
  </r>
  <r>
    <x v="4540"/>
    <d v="2026-08-16T00:00:00"/>
    <d v="2026-08-21T14:24:00"/>
    <x v="5"/>
    <s v="56+"/>
    <s v="Female"/>
    <x v="0"/>
    <s v="Infection"/>
    <x v="1"/>
    <n v="5.6"/>
    <s v="Yes"/>
    <n v="5"/>
    <x v="477"/>
    <x v="1"/>
    <n v="11.2"/>
    <n v="1.2"/>
    <n v="23307.7"/>
    <s v="Labor"/>
    <n v="14977.31"/>
    <n v="4.3"/>
    <x v="21"/>
    <x v="0"/>
    <x v="6"/>
    <n v="14977.31"/>
    <n v="8330.39"/>
    <n v="0.64300000000000002"/>
    <n v="1"/>
  </r>
  <r>
    <x v="4541"/>
    <d v="2026-03-09T00:00:00"/>
    <d v="2026-03-16T16:48:00"/>
    <x v="0"/>
    <s v="56+"/>
    <s v="Other"/>
    <x v="3"/>
    <s v="Respiratory"/>
    <x v="2"/>
    <n v="7.7"/>
    <s v="Yes"/>
    <n v="54"/>
    <x v="458"/>
    <x v="0"/>
    <n v="10.199999999999999"/>
    <n v="2.2000000000000002"/>
    <n v="12477.92"/>
    <s v="Supplies"/>
    <n v="9509.08"/>
    <n v="4"/>
    <x v="15"/>
    <x v="0"/>
    <x v="4"/>
    <n v="9509.08"/>
    <n v="2968.84"/>
    <n v="0.76200000000000001"/>
    <n v="1"/>
  </r>
  <r>
    <x v="4542"/>
    <d v="2025-09-29T00:00:00"/>
    <d v="2025-10-03T02:24:00"/>
    <x v="6"/>
    <s v="36-55"/>
    <s v="Female"/>
    <x v="3"/>
    <s v="Neurological"/>
    <x v="0"/>
    <n v="4.0999999999999996"/>
    <s v="Yes"/>
    <n v="80"/>
    <x v="192"/>
    <x v="0"/>
    <n v="11.4"/>
    <n v="1.4"/>
    <n v="3845.71"/>
    <s v="Labor"/>
    <n v="2343.1999999999998"/>
    <n v="3"/>
    <x v="3"/>
    <x v="1"/>
    <x v="0"/>
    <n v="2343.1999999999998"/>
    <n v="1502.51"/>
    <n v="0.60899999999999999"/>
    <n v="1"/>
  </r>
  <r>
    <x v="4543"/>
    <d v="2025-02-02T00:00:00"/>
    <d v="2025-02-03T09:36:00"/>
    <x v="2"/>
    <s v="18-35"/>
    <s v="Male"/>
    <x v="2"/>
    <s v="General"/>
    <x v="0"/>
    <n v="1.4"/>
    <s v="Yes"/>
    <n v="67"/>
    <x v="195"/>
    <x v="1"/>
    <n v="10.4"/>
    <n v="2.4"/>
    <n v="6765.5"/>
    <s v="Supplies"/>
    <n v="3939.53"/>
    <n v="2.8"/>
    <x v="13"/>
    <x v="1"/>
    <x v="4"/>
    <n v="3939.53"/>
    <n v="2825.97"/>
    <n v="0.58199999999999996"/>
    <n v="1"/>
  </r>
  <r>
    <x v="4544"/>
    <d v="2026-06-26T00:00:00"/>
    <d v="2026-06-29T14:24:00"/>
    <x v="7"/>
    <s v="18-35"/>
    <s v="Female"/>
    <x v="1"/>
    <s v="Respiratory"/>
    <x v="0"/>
    <n v="3.6"/>
    <s v="Yes"/>
    <n v="49"/>
    <x v="436"/>
    <x v="0"/>
    <n v="9.5"/>
    <n v="1.5"/>
    <n v="10910.09"/>
    <s v="Equipment"/>
    <n v="7562.56"/>
    <n v="3.5"/>
    <x v="17"/>
    <x v="0"/>
    <x v="3"/>
    <n v="7562.56"/>
    <n v="3347.53"/>
    <n v="0.69299999999999995"/>
    <n v="1"/>
  </r>
  <r>
    <x v="4545"/>
    <d v="2026-06-21T00:00:00"/>
    <d v="2026-06-22T14:24:00"/>
    <x v="2"/>
    <s v="36-55"/>
    <s v="Male"/>
    <x v="1"/>
    <s v="Cardiac"/>
    <x v="0"/>
    <n v="1.6"/>
    <s v="Yes"/>
    <n v="58"/>
    <x v="154"/>
    <x v="0"/>
    <n v="11.4"/>
    <n v="3.4"/>
    <n v="5712.65"/>
    <s v="Labor"/>
    <n v="3503.71"/>
    <n v="3.1"/>
    <x v="17"/>
    <x v="0"/>
    <x v="4"/>
    <n v="3503.71"/>
    <n v="2208.94"/>
    <n v="0.61299999999999999"/>
    <n v="1"/>
  </r>
  <r>
    <x v="4546"/>
    <d v="2026-04-03T00:00:00"/>
    <d v="2026-04-03T19:12:00"/>
    <x v="1"/>
    <s v="36-55"/>
    <s v="Female"/>
    <x v="0"/>
    <s v="General"/>
    <x v="1"/>
    <n v="0.8"/>
    <s v="Yes"/>
    <n v="97"/>
    <x v="21"/>
    <x v="1"/>
    <n v="8.5"/>
    <n v="0.5"/>
    <n v="2691.78"/>
    <s v="Supplies"/>
    <n v="1480.16"/>
    <n v="3.8"/>
    <x v="12"/>
    <x v="0"/>
    <x v="5"/>
    <n v="1480.16"/>
    <n v="1211.6199999999999"/>
    <n v="0.55000000000000004"/>
    <n v="1"/>
  </r>
  <r>
    <x v="4547"/>
    <d v="2025-10-04T00:00:00"/>
    <d v="2025-10-08T00:00:00"/>
    <x v="4"/>
    <s v="56+"/>
    <s v="Female"/>
    <x v="3"/>
    <s v="Respiratory"/>
    <x v="1"/>
    <n v="4"/>
    <s v="Yes"/>
    <n v="65"/>
    <x v="467"/>
    <x v="1"/>
    <n v="8"/>
    <n v="0"/>
    <n v="17117.55"/>
    <s v="Supplies"/>
    <n v="10674.77"/>
    <n v="3.6"/>
    <x v="8"/>
    <x v="1"/>
    <x v="5"/>
    <n v="10674.77"/>
    <n v="6442.78"/>
    <n v="0.624"/>
    <n v="1"/>
  </r>
  <r>
    <x v="4548"/>
    <d v="2026-01-21T00:00:00"/>
    <d v="2026-01-23T07:12:00"/>
    <x v="3"/>
    <s v="56+"/>
    <s v="Male"/>
    <x v="2"/>
    <s v="Respiratory"/>
    <x v="0"/>
    <n v="2.2999999999999998"/>
    <s v="Yes"/>
    <n v="75"/>
    <x v="334"/>
    <x v="1"/>
    <n v="8.6999999999999993"/>
    <n v="0.7"/>
    <n v="7506.77"/>
    <s v="Labor"/>
    <n v="4238.1400000000003"/>
    <n v="4.0999999999999996"/>
    <x v="9"/>
    <x v="0"/>
    <x v="1"/>
    <n v="4238.1400000000003"/>
    <n v="3268.63"/>
    <n v="0.56499999999999995"/>
    <n v="1"/>
  </r>
  <r>
    <x v="4549"/>
    <d v="2025-10-13T00:00:00"/>
    <d v="2025-10-13T02:24:00"/>
    <x v="2"/>
    <s v="18-35"/>
    <s v="Male"/>
    <x v="0"/>
    <s v="Injury"/>
    <x v="0"/>
    <n v="0.1"/>
    <s v="Yes"/>
    <n v="63"/>
    <x v="108"/>
    <x v="0"/>
    <n v="14.6"/>
    <n v="2.6"/>
    <n v="3623.25"/>
    <s v="Equipment"/>
    <n v="1916.84"/>
    <n v="3"/>
    <x v="8"/>
    <x v="1"/>
    <x v="4"/>
    <n v="1916.84"/>
    <n v="1706.41"/>
    <n v="0.52900000000000003"/>
    <n v="1"/>
  </r>
  <r>
    <x v="4550"/>
    <d v="2025-07-07T00:00:00"/>
    <d v="2025-07-16T02:24:00"/>
    <x v="7"/>
    <s v="36-55"/>
    <s v="Female"/>
    <x v="0"/>
    <s v="General"/>
    <x v="1"/>
    <n v="9.1"/>
    <s v="Yes"/>
    <n v="64"/>
    <x v="210"/>
    <x v="1"/>
    <n v="9.4"/>
    <n v="1.4"/>
    <n v="16437.05"/>
    <s v="Labor"/>
    <n v="11287.23"/>
    <n v="3.6"/>
    <x v="20"/>
    <x v="1"/>
    <x v="0"/>
    <n v="11287.23"/>
    <n v="5149.82"/>
    <n v="0.68700000000000006"/>
    <n v="1"/>
  </r>
  <r>
    <x v="4551"/>
    <d v="2026-10-08T00:00:00"/>
    <d v="2026-10-09T16:48:00"/>
    <x v="2"/>
    <s v="36-55"/>
    <s v="Female"/>
    <x v="2"/>
    <s v="Digestive"/>
    <x v="0"/>
    <n v="1.7"/>
    <s v="Yes"/>
    <n v="83"/>
    <x v="86"/>
    <x v="0"/>
    <n v="9.1"/>
    <n v="1.1000000000000001"/>
    <n v="6809.69"/>
    <s v="Labor"/>
    <n v="3806.08"/>
    <n v="4.0999999999999996"/>
    <x v="0"/>
    <x v="0"/>
    <x v="2"/>
    <n v="3806.08"/>
    <n v="3003.61"/>
    <n v="0.55900000000000005"/>
    <n v="1"/>
  </r>
  <r>
    <x v="4552"/>
    <d v="2026-01-28T00:00:00"/>
    <d v="2026-01-30T12:00:00"/>
    <x v="4"/>
    <s v="18-35"/>
    <s v="Female"/>
    <x v="0"/>
    <s v="Injury"/>
    <x v="1"/>
    <n v="2.5"/>
    <s v="No"/>
    <n v="35"/>
    <x v="618"/>
    <x v="1"/>
    <n v="12"/>
    <n v="0"/>
    <n v="16881.79"/>
    <s v="Equipment"/>
    <n v="12512.63"/>
    <n v="4.2"/>
    <x v="9"/>
    <x v="0"/>
    <x v="1"/>
    <n v="12512.63"/>
    <n v="4369.16"/>
    <n v="0.74099999999999999"/>
    <n v="0"/>
  </r>
  <r>
    <x v="4553"/>
    <d v="2025-07-07T00:00:00"/>
    <d v="2025-07-08T19:12:00"/>
    <x v="3"/>
    <s v="36-55"/>
    <s v="Male"/>
    <x v="1"/>
    <s v="Infection"/>
    <x v="1"/>
    <n v="1.8"/>
    <s v="Yes"/>
    <n v="67"/>
    <x v="612"/>
    <x v="1"/>
    <n v="9.4"/>
    <n v="1.4"/>
    <n v="9011.31"/>
    <s v="Supplies"/>
    <n v="4958.7299999999996"/>
    <n v="3.7"/>
    <x v="20"/>
    <x v="1"/>
    <x v="4"/>
    <n v="4958.7299999999996"/>
    <n v="4052.58"/>
    <n v="0.55000000000000004"/>
    <n v="1"/>
  </r>
  <r>
    <x v="4554"/>
    <d v="2025-08-28T00:00:00"/>
    <d v="2025-08-29T00:00:00"/>
    <x v="0"/>
    <s v="56+"/>
    <s v="Male"/>
    <x v="1"/>
    <s v="Injury"/>
    <x v="1"/>
    <n v="1"/>
    <s v="Yes"/>
    <n v="64"/>
    <x v="522"/>
    <x v="0"/>
    <n v="8.1999999999999993"/>
    <n v="0.2"/>
    <n v="8261.49"/>
    <s v="Labor"/>
    <n v="4907.8100000000004"/>
    <n v="3.8"/>
    <x v="14"/>
    <x v="1"/>
    <x v="3"/>
    <n v="4907.8100000000004"/>
    <n v="3353.68"/>
    <n v="0.59399999999999997"/>
    <n v="1"/>
  </r>
  <r>
    <x v="4555"/>
    <d v="2026-01-20T00:00:00"/>
    <d v="2026-01-29T16:48:00"/>
    <x v="3"/>
    <s v="18-35"/>
    <s v="Male"/>
    <x v="1"/>
    <s v="Injury"/>
    <x v="1"/>
    <n v="9.6999999999999993"/>
    <s v="Yes"/>
    <n v="79"/>
    <x v="334"/>
    <x v="0"/>
    <n v="12.8"/>
    <n v="0.8"/>
    <n v="14321.22"/>
    <s v="Labor"/>
    <n v="8203.98"/>
    <n v="3.8"/>
    <x v="9"/>
    <x v="0"/>
    <x v="1"/>
    <n v="8203.98"/>
    <n v="6117.24"/>
    <n v="0.57299999999999995"/>
    <n v="1"/>
  </r>
  <r>
    <x v="4556"/>
    <d v="2025-02-05T00:00:00"/>
    <d v="2025-02-09T04:48:00"/>
    <x v="4"/>
    <s v="18-35"/>
    <s v="Female"/>
    <x v="2"/>
    <s v="Injury"/>
    <x v="1"/>
    <n v="4.2"/>
    <s v="Yes"/>
    <n v="59"/>
    <x v="455"/>
    <x v="0"/>
    <n v="10.6"/>
    <n v="0.6"/>
    <n v="16036.34"/>
    <s v="Labor"/>
    <n v="9718.91"/>
    <n v="4.3"/>
    <x v="13"/>
    <x v="1"/>
    <x v="1"/>
    <n v="9718.91"/>
    <n v="6317.43"/>
    <n v="0.60599999999999998"/>
    <n v="1"/>
  </r>
  <r>
    <x v="4557"/>
    <d v="2025-11-05T00:00:00"/>
    <d v="2025-11-09T19:12:00"/>
    <x v="3"/>
    <s v="18-35"/>
    <s v="Male"/>
    <x v="2"/>
    <s v="General"/>
    <x v="0"/>
    <n v="4.8"/>
    <s v="Yes"/>
    <n v="95"/>
    <x v="480"/>
    <x v="0"/>
    <n v="13.4"/>
    <n v="1.4"/>
    <n v="10616.07"/>
    <s v="Equipment"/>
    <n v="5996.11"/>
    <n v="3.7"/>
    <x v="6"/>
    <x v="1"/>
    <x v="2"/>
    <n v="5996.11"/>
    <n v="4619.96"/>
    <n v="0.56499999999999995"/>
    <n v="1"/>
  </r>
  <r>
    <x v="4558"/>
    <d v="2025-11-16T00:00:00"/>
    <d v="2025-11-21T12:00:00"/>
    <x v="4"/>
    <s v="18-35"/>
    <s v="Male"/>
    <x v="0"/>
    <s v="Injury"/>
    <x v="1"/>
    <n v="5.5"/>
    <s v="No"/>
    <n v="68"/>
    <x v="343"/>
    <x v="0"/>
    <n v="9.6"/>
    <n v="1.6"/>
    <n v="15124.1"/>
    <s v="Labor"/>
    <n v="10481.52"/>
    <n v="3.8"/>
    <x v="6"/>
    <x v="1"/>
    <x v="4"/>
    <n v="10481.52"/>
    <n v="4642.58"/>
    <n v="0.69299999999999995"/>
    <n v="0"/>
  </r>
  <r>
    <x v="4559"/>
    <d v="2025-09-26T00:00:00"/>
    <d v="2025-09-28T21:36:00"/>
    <x v="4"/>
    <s v="36-55"/>
    <s v="Male"/>
    <x v="2"/>
    <s v="Digestive"/>
    <x v="1"/>
    <n v="2.9"/>
    <s v="Yes"/>
    <n v="40"/>
    <x v="463"/>
    <x v="1"/>
    <n v="12"/>
    <n v="0"/>
    <n v="12222.77"/>
    <s v="Supplies"/>
    <n v="8948.5300000000007"/>
    <n v="5"/>
    <x v="3"/>
    <x v="1"/>
    <x v="3"/>
    <n v="8948.5300000000007"/>
    <n v="3274.24"/>
    <n v="0.73199999999999998"/>
    <n v="1"/>
  </r>
  <r>
    <x v="4560"/>
    <d v="2025-06-22T00:00:00"/>
    <d v="2025-06-23T21:36:00"/>
    <x v="6"/>
    <s v="18-35"/>
    <s v="Female"/>
    <x v="0"/>
    <s v="General"/>
    <x v="1"/>
    <n v="1.9"/>
    <s v="Yes"/>
    <n v="53"/>
    <x v="150"/>
    <x v="2"/>
    <n v="11.3"/>
    <n v="1.3"/>
    <n v="3767.28"/>
    <s v="Labor"/>
    <n v="2214.9499999999998"/>
    <n v="3.9"/>
    <x v="4"/>
    <x v="1"/>
    <x v="6"/>
    <n v="2214.9499999999998"/>
    <n v="1552.33"/>
    <n v="0.58799999999999997"/>
    <n v="1"/>
  </r>
  <r>
    <x v="4561"/>
    <d v="2026-02-02T00:00:00"/>
    <d v="2026-02-07T07:12:00"/>
    <x v="7"/>
    <s v="56+"/>
    <s v="Female"/>
    <x v="3"/>
    <s v="Infection"/>
    <x v="0"/>
    <n v="5.3"/>
    <s v="Yes"/>
    <n v="85"/>
    <x v="634"/>
    <x v="2"/>
    <n v="9.5"/>
    <n v="1.5"/>
    <n v="11033.59"/>
    <s v="Supplies"/>
    <n v="6052.58"/>
    <n v="3.6"/>
    <x v="5"/>
    <x v="0"/>
    <x v="0"/>
    <n v="6052.58"/>
    <n v="4981.01"/>
    <n v="0.54900000000000004"/>
    <n v="1"/>
  </r>
  <r>
    <x v="4562"/>
    <d v="2025-09-08T00:00:00"/>
    <d v="2025-09-08T14:24:00"/>
    <x v="6"/>
    <s v="18-35"/>
    <s v="Female"/>
    <x v="3"/>
    <s v="Injury"/>
    <x v="0"/>
    <n v="0.6"/>
    <s v="Yes"/>
    <n v="48"/>
    <x v="681"/>
    <x v="0"/>
    <n v="12.7"/>
    <n v="2.7"/>
    <n v="2804.93"/>
    <s v="Supplies"/>
    <n v="1497.92"/>
    <n v="3.7"/>
    <x v="3"/>
    <x v="1"/>
    <x v="4"/>
    <n v="1497.92"/>
    <n v="1307.01"/>
    <n v="0.53400000000000003"/>
    <n v="1"/>
  </r>
  <r>
    <x v="4563"/>
    <d v="2026-04-16T00:00:00"/>
    <d v="2026-04-19T04:48:00"/>
    <x v="4"/>
    <s v="36-55"/>
    <s v="Female"/>
    <x v="0"/>
    <s v="Injury"/>
    <x v="1"/>
    <n v="3.2"/>
    <s v="Yes"/>
    <n v="65"/>
    <x v="246"/>
    <x v="0"/>
    <n v="10.6"/>
    <n v="0.6"/>
    <n v="14585.22"/>
    <s v="Labor"/>
    <n v="9119.89"/>
    <n v="3.6"/>
    <x v="12"/>
    <x v="0"/>
    <x v="2"/>
    <n v="9119.89"/>
    <n v="5465.33"/>
    <n v="0.625"/>
    <n v="1"/>
  </r>
  <r>
    <x v="4564"/>
    <d v="2026-01-01T00:00:00"/>
    <d v="2026-01-03T19:12:00"/>
    <x v="7"/>
    <s v="0-17"/>
    <s v="Male"/>
    <x v="1"/>
    <s v="Cardiac"/>
    <x v="0"/>
    <n v="2.8"/>
    <s v="Yes"/>
    <n v="108"/>
    <x v="406"/>
    <x v="1"/>
    <n v="13.8"/>
    <n v="1.8"/>
    <n v="11442.35"/>
    <s v="Labor"/>
    <n v="8261.7199999999993"/>
    <n v="2.8"/>
    <x v="9"/>
    <x v="0"/>
    <x v="2"/>
    <n v="8261.7199999999993"/>
    <n v="3180.63"/>
    <n v="0.72199999999999998"/>
    <n v="1"/>
  </r>
  <r>
    <x v="4565"/>
    <d v="2025-12-03T00:00:00"/>
    <d v="2025-12-05T04:48:00"/>
    <x v="3"/>
    <s v="56+"/>
    <s v="Female"/>
    <x v="1"/>
    <s v="Injury"/>
    <x v="1"/>
    <n v="2.2000000000000002"/>
    <s v="Yes"/>
    <n v="41"/>
    <x v="443"/>
    <x v="1"/>
    <n v="8.9"/>
    <n v="0.9"/>
    <n v="10102.049999999999"/>
    <s v="Labor"/>
    <n v="6658.6"/>
    <n v="3.6"/>
    <x v="7"/>
    <x v="1"/>
    <x v="1"/>
    <n v="6658.6"/>
    <n v="3443.45"/>
    <n v="0.65900000000000003"/>
    <n v="1"/>
  </r>
  <r>
    <x v="4566"/>
    <d v="2026-07-02T00:00:00"/>
    <d v="2026-07-04T16:48:00"/>
    <x v="4"/>
    <s v="36-55"/>
    <s v="Female"/>
    <x v="3"/>
    <s v="Infection"/>
    <x v="1"/>
    <n v="2.7"/>
    <s v="Yes"/>
    <n v="73"/>
    <x v="675"/>
    <x v="2"/>
    <n v="8.1999999999999993"/>
    <n v="0.2"/>
    <n v="11213.29"/>
    <s v="Supplies"/>
    <n v="8217.69"/>
    <n v="3.8"/>
    <x v="1"/>
    <x v="0"/>
    <x v="2"/>
    <n v="8217.69"/>
    <n v="2995.6"/>
    <n v="0.73299999999999998"/>
    <n v="1"/>
  </r>
  <r>
    <x v="4567"/>
    <d v="2025-05-19T00:00:00"/>
    <d v="2025-05-21T02:24:00"/>
    <x v="6"/>
    <s v="56+"/>
    <s v="Female"/>
    <x v="2"/>
    <s v="Digestive"/>
    <x v="1"/>
    <n v="2.1"/>
    <s v="Yes"/>
    <n v="15"/>
    <x v="138"/>
    <x v="1"/>
    <n v="8.8000000000000007"/>
    <n v="0.8"/>
    <n v="2880"/>
    <s v="Equipment"/>
    <n v="1519.09"/>
    <n v="4.5"/>
    <x v="16"/>
    <x v="1"/>
    <x v="4"/>
    <n v="1519.09"/>
    <n v="1360.91"/>
    <n v="0.52700000000000002"/>
    <n v="1"/>
  </r>
  <r>
    <x v="4568"/>
    <d v="2025-03-14T00:00:00"/>
    <d v="2025-03-20T14:24:00"/>
    <x v="2"/>
    <s v="56+"/>
    <s v="Male"/>
    <x v="1"/>
    <s v="Infection"/>
    <x v="0"/>
    <n v="6.6"/>
    <s v="Yes"/>
    <n v="55"/>
    <x v="253"/>
    <x v="0"/>
    <n v="10.199999999999999"/>
    <n v="2.2000000000000002"/>
    <n v="8069.3"/>
    <s v="Equipment"/>
    <n v="4144.33"/>
    <n v="3.5"/>
    <x v="23"/>
    <x v="1"/>
    <x v="5"/>
    <n v="4144.33"/>
    <n v="3924.97"/>
    <n v="0.51400000000000001"/>
    <n v="1"/>
  </r>
  <r>
    <x v="4569"/>
    <d v="2025-09-19T00:00:00"/>
    <d v="2025-09-23T09:36:00"/>
    <x v="7"/>
    <s v="56+"/>
    <s v="Female"/>
    <x v="2"/>
    <s v="Respiratory"/>
    <x v="0"/>
    <n v="4.4000000000000004"/>
    <s v="No"/>
    <n v="85"/>
    <x v="198"/>
    <x v="1"/>
    <n v="12.8"/>
    <n v="0.8"/>
    <n v="15090.03"/>
    <s v="Labor"/>
    <n v="9874.9599999999991"/>
    <n v="4"/>
    <x v="3"/>
    <x v="1"/>
    <x v="3"/>
    <n v="9874.9599999999991"/>
    <n v="5215.07"/>
    <n v="0.65400000000000003"/>
    <n v="0"/>
  </r>
  <r>
    <x v="4570"/>
    <d v="2026-10-29T00:00:00"/>
    <d v="2026-10-29T12:00:00"/>
    <x v="1"/>
    <s v="56+"/>
    <s v="Female"/>
    <x v="0"/>
    <s v="Injury"/>
    <x v="0"/>
    <n v="0.5"/>
    <s v="Yes"/>
    <n v="105"/>
    <x v="278"/>
    <x v="0"/>
    <n v="11.7"/>
    <n v="1.7"/>
    <n v="1514.13"/>
    <s v="Equipment"/>
    <n v="836.39"/>
    <n v="3.3"/>
    <x v="0"/>
    <x v="0"/>
    <x v="3"/>
    <n v="836.39"/>
    <n v="677.74"/>
    <n v="0.55200000000000005"/>
    <n v="1"/>
  </r>
  <r>
    <x v="4571"/>
    <d v="2025-11-26T00:00:00"/>
    <d v="2025-12-15T19:12:00"/>
    <x v="4"/>
    <s v="0-17"/>
    <s v="Female"/>
    <x v="0"/>
    <s v="Neurological"/>
    <x v="0"/>
    <n v="19.8"/>
    <s v="Yes"/>
    <n v="81"/>
    <x v="168"/>
    <x v="1"/>
    <n v="11.2"/>
    <n v="1.2"/>
    <n v="30920.51"/>
    <s v="Labor"/>
    <n v="20948.5"/>
    <n v="2.5"/>
    <x v="6"/>
    <x v="1"/>
    <x v="1"/>
    <n v="20948.5"/>
    <n v="9972.01"/>
    <n v="0.67700000000000005"/>
    <n v="1"/>
  </r>
  <r>
    <x v="4572"/>
    <d v="2026-04-02T00:00:00"/>
    <d v="2026-04-04T12:00:00"/>
    <x v="1"/>
    <s v="36-55"/>
    <s v="Female"/>
    <x v="0"/>
    <s v="Respiratory"/>
    <x v="2"/>
    <n v="2.5"/>
    <s v="Yes"/>
    <n v="106"/>
    <x v="532"/>
    <x v="0"/>
    <n v="12.7"/>
    <n v="0.7"/>
    <n v="2446.4"/>
    <s v="Equipment"/>
    <n v="1479.46"/>
    <n v="3.3"/>
    <x v="12"/>
    <x v="0"/>
    <x v="3"/>
    <n v="1479.46"/>
    <n v="966.94"/>
    <n v="0.60499999999999998"/>
    <n v="1"/>
  </r>
  <r>
    <x v="4573"/>
    <d v="2026-06-06T00:00:00"/>
    <d v="2026-06-08T04:48:00"/>
    <x v="7"/>
    <s v="18-35"/>
    <s v="Female"/>
    <x v="0"/>
    <s v="Infection"/>
    <x v="0"/>
    <n v="2.2000000000000002"/>
    <s v="No"/>
    <n v="53"/>
    <x v="209"/>
    <x v="1"/>
    <n v="12.1"/>
    <n v="2.1"/>
    <n v="10452.83"/>
    <s v="Supplies"/>
    <n v="6232.95"/>
    <n v="4.0999999999999996"/>
    <x v="17"/>
    <x v="0"/>
    <x v="6"/>
    <n v="6232.95"/>
    <n v="4219.88"/>
    <n v="0.59599999999999997"/>
    <n v="0"/>
  </r>
  <r>
    <x v="4574"/>
    <d v="2026-12-08T00:00:00"/>
    <d v="2026-12-18T09:36:00"/>
    <x v="4"/>
    <s v="56+"/>
    <s v="Male"/>
    <x v="0"/>
    <s v="Respiratory"/>
    <x v="1"/>
    <n v="10.4"/>
    <s v="Yes"/>
    <n v="57"/>
    <x v="481"/>
    <x v="1"/>
    <n v="10"/>
    <n v="0"/>
    <n v="22564.33"/>
    <s v="Equipment"/>
    <n v="16251.88"/>
    <n v="3.2"/>
    <x v="2"/>
    <x v="0"/>
    <x v="0"/>
    <n v="16251.88"/>
    <n v="6312.45"/>
    <n v="0.72"/>
    <n v="1"/>
  </r>
  <r>
    <x v="4575"/>
    <d v="2026-12-04T00:00:00"/>
    <d v="2026-12-06T04:48:00"/>
    <x v="6"/>
    <s v="56+"/>
    <s v="Female"/>
    <x v="1"/>
    <s v="Neurological"/>
    <x v="0"/>
    <n v="2.2000000000000002"/>
    <s v="No"/>
    <n v="69"/>
    <x v="141"/>
    <x v="0"/>
    <n v="10.7"/>
    <n v="2.7"/>
    <n v="3191.62"/>
    <s v="Labor"/>
    <n v="1539.56"/>
    <n v="2.7"/>
    <x v="2"/>
    <x v="0"/>
    <x v="3"/>
    <n v="1539.56"/>
    <n v="1652.06"/>
    <n v="0.48199999999999998"/>
    <n v="0"/>
  </r>
  <r>
    <x v="4576"/>
    <d v="2026-05-16T00:00:00"/>
    <d v="2026-05-18T04:48:00"/>
    <x v="5"/>
    <s v="56+"/>
    <s v="Female"/>
    <x v="1"/>
    <s v="Cardiac"/>
    <x v="1"/>
    <n v="2.2000000000000002"/>
    <s v="No"/>
    <n v="9"/>
    <x v="30"/>
    <x v="2"/>
    <n v="9.1"/>
    <n v="1.1000000000000001"/>
    <n v="21823.03"/>
    <s v="Supplies"/>
    <n v="15855.82"/>
    <n v="4"/>
    <x v="11"/>
    <x v="0"/>
    <x v="5"/>
    <n v="15855.82"/>
    <n v="5967.21"/>
    <n v="0.72699999999999998"/>
    <n v="0"/>
  </r>
  <r>
    <x v="4577"/>
    <d v="2025-12-22T00:00:00"/>
    <d v="2026-01-04T00:00:00"/>
    <x v="5"/>
    <s v="0-17"/>
    <s v="Male"/>
    <x v="3"/>
    <s v="Neurological"/>
    <x v="0"/>
    <n v="13"/>
    <s v="Yes"/>
    <n v="59"/>
    <x v="687"/>
    <x v="0"/>
    <n v="13.8"/>
    <n v="1.8"/>
    <n v="36041.08"/>
    <s v="Supplies"/>
    <n v="27416.79"/>
    <n v="3.7"/>
    <x v="7"/>
    <x v="1"/>
    <x v="4"/>
    <n v="27416.79"/>
    <n v="8624.2900000000009"/>
    <n v="0.76100000000000001"/>
    <n v="1"/>
  </r>
  <r>
    <x v="4578"/>
    <d v="2026-10-15T00:00:00"/>
    <d v="2026-10-16T16:48:00"/>
    <x v="7"/>
    <s v="18-35"/>
    <s v="Male"/>
    <x v="0"/>
    <s v="Digestive"/>
    <x v="0"/>
    <n v="1.7"/>
    <s v="Yes"/>
    <n v="89"/>
    <x v="483"/>
    <x v="1"/>
    <n v="9.1"/>
    <n v="1.1000000000000001"/>
    <n v="9485.91"/>
    <s v="Labor"/>
    <n v="6850.12"/>
    <n v="4.0999999999999996"/>
    <x v="0"/>
    <x v="0"/>
    <x v="2"/>
    <n v="6850.12"/>
    <n v="2635.79"/>
    <n v="0.72199999999999998"/>
    <n v="1"/>
  </r>
  <r>
    <x v="4579"/>
    <d v="2026-02-03T00:00:00"/>
    <d v="2026-02-04T09:36:00"/>
    <x v="1"/>
    <s v="18-35"/>
    <s v="Female"/>
    <x v="3"/>
    <s v="Digestive"/>
    <x v="1"/>
    <n v="1.4"/>
    <s v="Yes"/>
    <n v="73"/>
    <x v="171"/>
    <x v="1"/>
    <n v="13.8"/>
    <n v="1.8"/>
    <n v="1644.75"/>
    <s v="Equipment"/>
    <n v="967.26"/>
    <n v="3.8"/>
    <x v="5"/>
    <x v="0"/>
    <x v="1"/>
    <n v="967.26"/>
    <n v="677.49"/>
    <n v="0.58799999999999997"/>
    <n v="1"/>
  </r>
  <r>
    <x v="4580"/>
    <d v="2026-06-29T00:00:00"/>
    <d v="2026-07-02T00:00:00"/>
    <x v="2"/>
    <s v="0-17"/>
    <s v="Male"/>
    <x v="2"/>
    <s v="Respiratory"/>
    <x v="0"/>
    <n v="3"/>
    <s v="No"/>
    <n v="53"/>
    <x v="485"/>
    <x v="2"/>
    <n v="11.7"/>
    <n v="3.7"/>
    <n v="6124.73"/>
    <s v="Labor"/>
    <n v="4075.68"/>
    <n v="2.8"/>
    <x v="17"/>
    <x v="0"/>
    <x v="0"/>
    <n v="4075.68"/>
    <n v="2049.0500000000002"/>
    <n v="0.66500000000000004"/>
    <n v="0"/>
  </r>
  <r>
    <x v="4581"/>
    <d v="2026-12-21T00:00:00"/>
    <d v="2026-12-26T02:24:00"/>
    <x v="3"/>
    <s v="0-17"/>
    <s v="Female"/>
    <x v="2"/>
    <s v="Injury"/>
    <x v="0"/>
    <n v="5.0999999999999996"/>
    <s v="No"/>
    <n v="69"/>
    <x v="376"/>
    <x v="1"/>
    <n v="9.1999999999999993"/>
    <n v="1.2"/>
    <n v="10064.09"/>
    <s v="Equipment"/>
    <n v="6758.09"/>
    <n v="3.5"/>
    <x v="2"/>
    <x v="0"/>
    <x v="4"/>
    <n v="6758.09"/>
    <n v="3306"/>
    <n v="0.67200000000000004"/>
    <n v="0"/>
  </r>
  <r>
    <x v="4582"/>
    <d v="2026-06-07T00:00:00"/>
    <d v="2026-06-10T02:24:00"/>
    <x v="1"/>
    <s v="18-35"/>
    <s v="Male"/>
    <x v="2"/>
    <s v="Cardiac"/>
    <x v="0"/>
    <n v="3.1"/>
    <s v="No"/>
    <n v="52"/>
    <x v="209"/>
    <x v="1"/>
    <n v="9.9"/>
    <n v="1.9"/>
    <n v="2341.75"/>
    <s v="Supplies"/>
    <n v="1686.55"/>
    <n v="3.2"/>
    <x v="17"/>
    <x v="0"/>
    <x v="6"/>
    <n v="1686.55"/>
    <n v="655.20000000000005"/>
    <n v="0.72"/>
    <n v="0"/>
  </r>
  <r>
    <x v="4583"/>
    <d v="2025-04-10T00:00:00"/>
    <d v="2025-04-12T16:48:00"/>
    <x v="2"/>
    <s v="56+"/>
    <s v="Female"/>
    <x v="1"/>
    <s v="Digestive"/>
    <x v="0"/>
    <n v="2.7"/>
    <s v="Yes"/>
    <n v="83"/>
    <x v="92"/>
    <x v="2"/>
    <n v="9.6"/>
    <n v="1.6"/>
    <n v="6333.43"/>
    <s v="Supplies"/>
    <n v="3859.74"/>
    <n v="3.6"/>
    <x v="10"/>
    <x v="1"/>
    <x v="3"/>
    <n v="3859.74"/>
    <n v="2473.69"/>
    <n v="0.60899999999999999"/>
    <n v="1"/>
  </r>
  <r>
    <x v="4584"/>
    <d v="2026-09-02T00:00:00"/>
    <d v="2026-09-02T09:36:00"/>
    <x v="1"/>
    <s v="36-55"/>
    <s v="Female"/>
    <x v="0"/>
    <s v="Neurological"/>
    <x v="1"/>
    <n v="0.4"/>
    <s v="Yes"/>
    <n v="80"/>
    <x v="91"/>
    <x v="1"/>
    <n v="12.6"/>
    <n v="0.6"/>
    <n v="1495.14"/>
    <s v="Labor"/>
    <n v="1051.27"/>
    <n v="3.4"/>
    <x v="19"/>
    <x v="0"/>
    <x v="2"/>
    <n v="1051.27"/>
    <n v="443.87"/>
    <n v="0.70299999999999996"/>
    <n v="1"/>
  </r>
  <r>
    <x v="4585"/>
    <d v="2026-01-29T00:00:00"/>
    <d v="2026-01-31T12:00:00"/>
    <x v="4"/>
    <s v="36-55"/>
    <s v="Male"/>
    <x v="1"/>
    <s v="Injury"/>
    <x v="2"/>
    <n v="2.5"/>
    <s v="Yes"/>
    <n v="57"/>
    <x v="202"/>
    <x v="1"/>
    <n v="13.1"/>
    <n v="1.1000000000000001"/>
    <n v="13559.31"/>
    <s v="Labor"/>
    <n v="9608.18"/>
    <n v="3.5"/>
    <x v="9"/>
    <x v="0"/>
    <x v="2"/>
    <n v="9608.18"/>
    <n v="3951.13"/>
    <n v="0.70899999999999996"/>
    <n v="1"/>
  </r>
  <r>
    <x v="4586"/>
    <d v="2026-05-20T00:00:00"/>
    <d v="2026-05-20T09:36:00"/>
    <x v="1"/>
    <s v="36-55"/>
    <s v="Male"/>
    <x v="1"/>
    <s v="Neurological"/>
    <x v="0"/>
    <n v="0.4"/>
    <s v="No"/>
    <n v="70"/>
    <x v="338"/>
    <x v="1"/>
    <n v="13"/>
    <n v="1"/>
    <n v="1311.07"/>
    <s v="Supplies"/>
    <n v="639.74"/>
    <n v="4.0999999999999996"/>
    <x v="11"/>
    <x v="0"/>
    <x v="2"/>
    <n v="639.74"/>
    <n v="671.33"/>
    <n v="0.48799999999999999"/>
    <n v="0"/>
  </r>
  <r>
    <x v="4587"/>
    <d v="2026-07-19T00:00:00"/>
    <d v="2026-07-19T07:12:00"/>
    <x v="1"/>
    <s v="36-55"/>
    <s v="Male"/>
    <x v="3"/>
    <s v="Infection"/>
    <x v="1"/>
    <n v="0.3"/>
    <s v="No"/>
    <n v="95"/>
    <x v="57"/>
    <x v="0"/>
    <n v="9.5"/>
    <n v="1.5"/>
    <n v="1665.49"/>
    <s v="Supplies"/>
    <n v="968.86"/>
    <n v="3.7"/>
    <x v="1"/>
    <x v="0"/>
    <x v="4"/>
    <n v="968.86"/>
    <n v="696.63"/>
    <n v="0.58199999999999996"/>
    <n v="0"/>
  </r>
  <r>
    <x v="4588"/>
    <d v="2026-11-04T00:00:00"/>
    <d v="2026-11-06T02:24:00"/>
    <x v="1"/>
    <s v="56+"/>
    <s v="Male"/>
    <x v="3"/>
    <s v="Injury"/>
    <x v="0"/>
    <n v="2.1"/>
    <s v="Yes"/>
    <n v="92"/>
    <x v="368"/>
    <x v="2"/>
    <n v="13"/>
    <n v="1"/>
    <n v="2641.76"/>
    <s v="Equipment"/>
    <n v="1386.94"/>
    <n v="3.4"/>
    <x v="18"/>
    <x v="0"/>
    <x v="2"/>
    <n v="1386.94"/>
    <n v="1254.82"/>
    <n v="0.52500000000000002"/>
    <n v="1"/>
  </r>
  <r>
    <x v="4589"/>
    <d v="2026-03-30T00:00:00"/>
    <d v="2026-04-05T07:12:00"/>
    <x v="5"/>
    <s v="36-55"/>
    <s v="Female"/>
    <x v="1"/>
    <s v="Infection"/>
    <x v="0"/>
    <n v="6.3"/>
    <s v="Yes"/>
    <n v="60"/>
    <x v="28"/>
    <x v="1"/>
    <n v="9.5"/>
    <n v="1.5"/>
    <n v="21147.52"/>
    <s v="Labor"/>
    <n v="17167.88"/>
    <n v="3.8"/>
    <x v="15"/>
    <x v="0"/>
    <x v="4"/>
    <n v="17167.88"/>
    <n v="3979.64"/>
    <n v="0.81200000000000006"/>
    <n v="1"/>
  </r>
  <r>
    <x v="4590"/>
    <d v="2025-12-06T00:00:00"/>
    <d v="2025-12-08T09:36:00"/>
    <x v="2"/>
    <s v="0-17"/>
    <s v="Male"/>
    <x v="1"/>
    <s v="Cardiac"/>
    <x v="0"/>
    <n v="2.4"/>
    <s v="Yes"/>
    <n v="65"/>
    <x v="672"/>
    <x v="1"/>
    <n v="13.3"/>
    <n v="1.3"/>
    <n v="5405.97"/>
    <s v="Equipment"/>
    <n v="3244.2"/>
    <n v="3.5"/>
    <x v="7"/>
    <x v="1"/>
    <x v="6"/>
    <n v="3244.2"/>
    <n v="2161.77"/>
    <n v="0.6"/>
    <n v="1"/>
  </r>
  <r>
    <x v="4591"/>
    <d v="2025-02-20T00:00:00"/>
    <d v="2025-02-23T00:00:00"/>
    <x v="4"/>
    <s v="36-55"/>
    <s v="Female"/>
    <x v="3"/>
    <s v="Cardiac"/>
    <x v="1"/>
    <n v="3"/>
    <s v="No"/>
    <n v="31"/>
    <x v="279"/>
    <x v="1"/>
    <n v="12.9"/>
    <n v="0.9"/>
    <n v="17827.79"/>
    <s v="Equipment"/>
    <n v="10354.86"/>
    <n v="3.6"/>
    <x v="13"/>
    <x v="1"/>
    <x v="2"/>
    <n v="10354.86"/>
    <n v="7472.93"/>
    <n v="0.58099999999999996"/>
    <n v="0"/>
  </r>
  <r>
    <x v="4592"/>
    <d v="2026-06-04T00:00:00"/>
    <d v="2026-06-07T07:12:00"/>
    <x v="6"/>
    <s v="56+"/>
    <s v="Female"/>
    <x v="3"/>
    <s v="Cardiac"/>
    <x v="0"/>
    <n v="3.3"/>
    <s v="No"/>
    <n v="83"/>
    <x v="132"/>
    <x v="1"/>
    <n v="12.5"/>
    <n v="2.5"/>
    <n v="4319.25"/>
    <s v="Equipment"/>
    <n v="2690.75"/>
    <n v="2.5"/>
    <x v="17"/>
    <x v="0"/>
    <x v="2"/>
    <n v="2690.75"/>
    <n v="1628.5"/>
    <n v="0.623"/>
    <n v="0"/>
  </r>
  <r>
    <x v="4593"/>
    <d v="2026-08-24T00:00:00"/>
    <d v="2026-08-28T21:36:00"/>
    <x v="6"/>
    <s v="18-35"/>
    <s v="Male"/>
    <x v="1"/>
    <s v="General"/>
    <x v="1"/>
    <n v="4.9000000000000004"/>
    <s v="Yes"/>
    <n v="54"/>
    <x v="117"/>
    <x v="1"/>
    <n v="12.4"/>
    <n v="0.4"/>
    <n v="4119.72"/>
    <s v="Labor"/>
    <n v="2674.91"/>
    <n v="4.0999999999999996"/>
    <x v="21"/>
    <x v="0"/>
    <x v="4"/>
    <n v="2674.91"/>
    <n v="1444.81"/>
    <n v="0.64900000000000002"/>
    <n v="1"/>
  </r>
  <r>
    <x v="4594"/>
    <d v="2026-08-15T00:00:00"/>
    <d v="2026-08-16T14:24:00"/>
    <x v="7"/>
    <s v="36-55"/>
    <s v="Male"/>
    <x v="1"/>
    <s v="Cardiac"/>
    <x v="0"/>
    <n v="1.6"/>
    <s v="Yes"/>
    <n v="84"/>
    <x v="629"/>
    <x v="1"/>
    <n v="11.1"/>
    <n v="1.1000000000000001"/>
    <n v="7970.05"/>
    <s v="Labor"/>
    <n v="4748.63"/>
    <n v="3.4"/>
    <x v="21"/>
    <x v="0"/>
    <x v="5"/>
    <n v="4748.63"/>
    <n v="3221.42"/>
    <n v="0.59599999999999997"/>
    <n v="1"/>
  </r>
  <r>
    <x v="4595"/>
    <d v="2026-09-15T00:00:00"/>
    <d v="2026-09-19T16:48:00"/>
    <x v="3"/>
    <s v="0-17"/>
    <s v="Male"/>
    <x v="0"/>
    <s v="Infection"/>
    <x v="1"/>
    <n v="4.7"/>
    <s v="No"/>
    <n v="56"/>
    <x v="59"/>
    <x v="0"/>
    <n v="8"/>
    <n v="0"/>
    <n v="7588.54"/>
    <s v="Labor"/>
    <n v="4349.58"/>
    <n v="4.2"/>
    <x v="19"/>
    <x v="0"/>
    <x v="0"/>
    <n v="4349.58"/>
    <n v="3238.96"/>
    <n v="0.57299999999999995"/>
    <n v="0"/>
  </r>
  <r>
    <x v="4596"/>
    <d v="2025-10-02T00:00:00"/>
    <d v="2025-10-09T04:48:00"/>
    <x v="0"/>
    <s v="18-35"/>
    <s v="Female"/>
    <x v="1"/>
    <s v="Infection"/>
    <x v="1"/>
    <n v="7.2"/>
    <s v="Yes"/>
    <n v="33"/>
    <x v="194"/>
    <x v="1"/>
    <n v="10.9"/>
    <n v="2.9"/>
    <n v="15853.23"/>
    <s v="Supplies"/>
    <n v="10179.36"/>
    <n v="3.5"/>
    <x v="8"/>
    <x v="1"/>
    <x v="2"/>
    <n v="10179.36"/>
    <n v="5673.87"/>
    <n v="0.64200000000000002"/>
    <n v="1"/>
  </r>
  <r>
    <x v="4597"/>
    <d v="2026-06-03T00:00:00"/>
    <d v="2026-06-06T04:48:00"/>
    <x v="2"/>
    <s v="56+"/>
    <s v="Male"/>
    <x v="0"/>
    <s v="Digestive"/>
    <x v="0"/>
    <n v="3.2"/>
    <s v="Yes"/>
    <n v="81"/>
    <x v="657"/>
    <x v="1"/>
    <n v="10"/>
    <n v="2"/>
    <n v="5190.46"/>
    <s v="Supplies"/>
    <n v="2498.48"/>
    <n v="3"/>
    <x v="17"/>
    <x v="0"/>
    <x v="1"/>
    <n v="2498.48"/>
    <n v="2691.98"/>
    <n v="0.48099999999999998"/>
    <n v="1"/>
  </r>
  <r>
    <x v="4598"/>
    <d v="2025-05-27T00:00:00"/>
    <d v="2025-06-01T09:36:00"/>
    <x v="7"/>
    <s v="18-35"/>
    <s v="Male"/>
    <x v="2"/>
    <s v="Respiratory"/>
    <x v="1"/>
    <n v="5.4"/>
    <s v="No"/>
    <n v="85"/>
    <x v="41"/>
    <x v="1"/>
    <n v="8"/>
    <n v="0"/>
    <n v="10026.629999999999"/>
    <s v="Labor"/>
    <n v="6643.48"/>
    <n v="3.5"/>
    <x v="16"/>
    <x v="1"/>
    <x v="0"/>
    <n v="6643.48"/>
    <n v="3383.15"/>
    <n v="0.66300000000000003"/>
    <n v="0"/>
  </r>
  <r>
    <x v="4599"/>
    <d v="2026-09-11T00:00:00"/>
    <d v="2026-09-13T02:24:00"/>
    <x v="5"/>
    <s v="18-35"/>
    <s v="Male"/>
    <x v="0"/>
    <s v="Respiratory"/>
    <x v="0"/>
    <n v="2.1"/>
    <s v="Yes"/>
    <n v="52"/>
    <x v="410"/>
    <x v="1"/>
    <n v="13.9"/>
    <n v="1.9"/>
    <n v="16092.27"/>
    <s v="Labor"/>
    <n v="13219.46"/>
    <n v="4"/>
    <x v="19"/>
    <x v="0"/>
    <x v="5"/>
    <n v="13219.46"/>
    <n v="2872.81"/>
    <n v="0.82099999999999995"/>
    <n v="1"/>
  </r>
  <r>
    <x v="4600"/>
    <d v="2025-09-29T00:00:00"/>
    <d v="2025-10-01T16:48:00"/>
    <x v="1"/>
    <s v="18-35"/>
    <s v="Female"/>
    <x v="0"/>
    <s v="Infection"/>
    <x v="0"/>
    <n v="2.7"/>
    <s v="Yes"/>
    <n v="102"/>
    <x v="192"/>
    <x v="1"/>
    <n v="11"/>
    <n v="3"/>
    <n v="1897.89"/>
    <s v="Supplies"/>
    <n v="1026.68"/>
    <n v="2.9"/>
    <x v="3"/>
    <x v="1"/>
    <x v="0"/>
    <n v="1026.68"/>
    <n v="871.21"/>
    <n v="0.54100000000000004"/>
    <n v="1"/>
  </r>
  <r>
    <x v="4601"/>
    <d v="2026-12-13T00:00:00"/>
    <d v="2026-12-23T04:48:00"/>
    <x v="5"/>
    <s v="56+"/>
    <s v="Female"/>
    <x v="0"/>
    <s v="Cardiac"/>
    <x v="0"/>
    <n v="10.199999999999999"/>
    <s v="Yes"/>
    <n v="30"/>
    <x v="573"/>
    <x v="0"/>
    <n v="12.9"/>
    <n v="0.9"/>
    <n v="30735.64"/>
    <s v="Labor"/>
    <n v="25528.52"/>
    <n v="3.9"/>
    <x v="2"/>
    <x v="0"/>
    <x v="6"/>
    <n v="25528.52"/>
    <n v="5207.12"/>
    <n v="0.83099999999999996"/>
    <n v="1"/>
  </r>
  <r>
    <x v="4602"/>
    <d v="2026-04-10T00:00:00"/>
    <d v="2026-04-11T12:00:00"/>
    <x v="1"/>
    <s v="0-17"/>
    <s v="Female"/>
    <x v="1"/>
    <s v="Respiratory"/>
    <x v="0"/>
    <n v="1.5"/>
    <s v="Yes"/>
    <n v="63"/>
    <x v="220"/>
    <x v="0"/>
    <n v="10.199999999999999"/>
    <n v="2.2000000000000002"/>
    <n v="2929.81"/>
    <s v="Labor"/>
    <n v="1874.17"/>
    <n v="3.2"/>
    <x v="12"/>
    <x v="0"/>
    <x v="3"/>
    <n v="1874.17"/>
    <n v="1055.6400000000001"/>
    <n v="0.64"/>
    <n v="1"/>
  </r>
  <r>
    <x v="4603"/>
    <d v="2025-10-20T00:00:00"/>
    <d v="2025-10-26T09:36:00"/>
    <x v="3"/>
    <s v="56+"/>
    <s v="Male"/>
    <x v="1"/>
    <s v="Injury"/>
    <x v="0"/>
    <n v="6.4"/>
    <s v="Yes"/>
    <n v="69"/>
    <x v="553"/>
    <x v="1"/>
    <n v="13.1"/>
    <n v="1.1000000000000001"/>
    <n v="12772.12"/>
    <s v="Labor"/>
    <n v="7604.25"/>
    <n v="3.3"/>
    <x v="8"/>
    <x v="1"/>
    <x v="0"/>
    <n v="7604.25"/>
    <n v="5167.87"/>
    <n v="0.59499999999999997"/>
    <n v="1"/>
  </r>
  <r>
    <x v="4604"/>
    <d v="2025-12-21T00:00:00"/>
    <d v="2025-12-22T12:00:00"/>
    <x v="6"/>
    <s v="18-35"/>
    <s v="Male"/>
    <x v="2"/>
    <s v="Infection"/>
    <x v="0"/>
    <n v="1.5"/>
    <s v="Yes"/>
    <n v="87"/>
    <x v="601"/>
    <x v="2"/>
    <n v="9.4"/>
    <n v="1.4"/>
    <n v="3740.58"/>
    <s v="Labor"/>
    <n v="2274.61"/>
    <n v="3.9"/>
    <x v="7"/>
    <x v="1"/>
    <x v="6"/>
    <n v="2274.61"/>
    <n v="1465.97"/>
    <n v="0.60799999999999998"/>
    <n v="1"/>
  </r>
  <r>
    <x v="4605"/>
    <d v="2025-09-21T00:00:00"/>
    <d v="2025-09-22T12:00:00"/>
    <x v="3"/>
    <s v="56+"/>
    <s v="Male"/>
    <x v="2"/>
    <s v="Injury"/>
    <x v="0"/>
    <n v="1.5"/>
    <s v="Yes"/>
    <n v="99"/>
    <x v="445"/>
    <x v="1"/>
    <n v="9.9"/>
    <n v="1.9"/>
    <n v="9726.4599999999991"/>
    <s v="Labor"/>
    <n v="6768.27"/>
    <n v="3.8"/>
    <x v="3"/>
    <x v="1"/>
    <x v="6"/>
    <n v="6768.27"/>
    <n v="2958.19"/>
    <n v="0.69599999999999995"/>
    <n v="1"/>
  </r>
  <r>
    <x v="4606"/>
    <d v="2026-06-20T00:00:00"/>
    <d v="2026-06-21T07:12:00"/>
    <x v="0"/>
    <s v="56+"/>
    <s v="Female"/>
    <x v="3"/>
    <s v="Cardiac"/>
    <x v="0"/>
    <n v="1.3"/>
    <s v="No"/>
    <n v="79"/>
    <x v="72"/>
    <x v="1"/>
    <n v="10.5"/>
    <n v="2.5"/>
    <n v="11674.82"/>
    <s v="Supplies"/>
    <n v="7454.48"/>
    <n v="3.6"/>
    <x v="17"/>
    <x v="0"/>
    <x v="6"/>
    <n v="7454.48"/>
    <n v="4220.34"/>
    <n v="0.63900000000000001"/>
    <n v="0"/>
  </r>
  <r>
    <x v="4607"/>
    <d v="2026-01-06T00:00:00"/>
    <d v="2026-01-07T00:00:00"/>
    <x v="3"/>
    <s v="18-35"/>
    <s v="Male"/>
    <x v="0"/>
    <s v="Digestive"/>
    <x v="2"/>
    <n v="1"/>
    <s v="No"/>
    <n v="58"/>
    <x v="225"/>
    <x v="0"/>
    <n v="10"/>
    <n v="0"/>
    <n v="8439.3799999999992"/>
    <s v="Labor"/>
    <n v="5262.41"/>
    <n v="3.4"/>
    <x v="9"/>
    <x v="0"/>
    <x v="0"/>
    <n v="5262.41"/>
    <n v="3176.97"/>
    <n v="0.624"/>
    <n v="0"/>
  </r>
  <r>
    <x v="4608"/>
    <d v="2026-12-13T00:00:00"/>
    <d v="2026-12-15T12:00:00"/>
    <x v="6"/>
    <s v="0-17"/>
    <s v="Male"/>
    <x v="2"/>
    <s v="Infection"/>
    <x v="1"/>
    <n v="2.5"/>
    <s v="Yes"/>
    <n v="13"/>
    <x v="419"/>
    <x v="0"/>
    <n v="13.9"/>
    <n v="1.9"/>
    <n v="4614.72"/>
    <s v="Labor"/>
    <n v="2482.13"/>
    <n v="3.5"/>
    <x v="2"/>
    <x v="0"/>
    <x v="4"/>
    <n v="2482.13"/>
    <n v="2132.59"/>
    <n v="0.53800000000000003"/>
    <n v="1"/>
  </r>
  <r>
    <x v="4609"/>
    <d v="2025-10-02T00:00:00"/>
    <d v="2025-10-04T00:00:00"/>
    <x v="2"/>
    <s v="18-35"/>
    <s v="Male"/>
    <x v="2"/>
    <s v="Respiratory"/>
    <x v="0"/>
    <n v="2"/>
    <s v="Yes"/>
    <n v="67"/>
    <x v="194"/>
    <x v="1"/>
    <n v="10.1"/>
    <n v="2.1"/>
    <n v="4501.76"/>
    <s v="Supplies"/>
    <n v="2623.66"/>
    <n v="3.6"/>
    <x v="8"/>
    <x v="1"/>
    <x v="2"/>
    <n v="2623.66"/>
    <n v="1878.1"/>
    <n v="0.58299999999999996"/>
    <n v="1"/>
  </r>
  <r>
    <x v="4610"/>
    <d v="2025-08-18T00:00:00"/>
    <d v="2025-08-25T00:00:00"/>
    <x v="2"/>
    <s v="56+"/>
    <s v="Female"/>
    <x v="3"/>
    <s v="Digestive"/>
    <x v="1"/>
    <n v="7"/>
    <s v="Yes"/>
    <n v="31"/>
    <x v="231"/>
    <x v="1"/>
    <n v="13.4"/>
    <n v="1.4"/>
    <n v="6415.31"/>
    <s v="Supplies"/>
    <n v="4054.78"/>
    <n v="4.5"/>
    <x v="14"/>
    <x v="1"/>
    <x v="4"/>
    <n v="4054.78"/>
    <n v="2360.5300000000002"/>
    <n v="0.63200000000000001"/>
    <n v="1"/>
  </r>
  <r>
    <x v="4611"/>
    <d v="2025-02-02T00:00:00"/>
    <d v="2025-02-11T12:00:00"/>
    <x v="4"/>
    <s v="18-35"/>
    <s v="Male"/>
    <x v="0"/>
    <s v="General"/>
    <x v="1"/>
    <n v="9.5"/>
    <s v="Yes"/>
    <n v="61"/>
    <x v="195"/>
    <x v="1"/>
    <n v="9.8000000000000007"/>
    <n v="1.8"/>
    <n v="19180.48"/>
    <s v="Labor"/>
    <n v="12451.56"/>
    <n v="3.2"/>
    <x v="13"/>
    <x v="1"/>
    <x v="4"/>
    <n v="12451.56"/>
    <n v="6728.92"/>
    <n v="0.64900000000000002"/>
    <n v="1"/>
  </r>
  <r>
    <x v="4612"/>
    <d v="2026-10-23T00:00:00"/>
    <d v="2026-10-28T16:48:00"/>
    <x v="7"/>
    <s v="18-35"/>
    <s v="Female"/>
    <x v="3"/>
    <s v="Respiratory"/>
    <x v="0"/>
    <n v="5.7"/>
    <s v="No"/>
    <n v="65"/>
    <x v="56"/>
    <x v="2"/>
    <n v="9.6"/>
    <n v="1.6"/>
    <n v="13844.71"/>
    <s v="Labor"/>
    <n v="8165.52"/>
    <n v="3.4"/>
    <x v="0"/>
    <x v="0"/>
    <x v="3"/>
    <n v="8165.52"/>
    <n v="5679.19"/>
    <n v="0.59"/>
    <n v="0"/>
  </r>
  <r>
    <x v="4613"/>
    <d v="2025-05-08T00:00:00"/>
    <d v="2025-05-13T12:00:00"/>
    <x v="0"/>
    <s v="18-35"/>
    <s v="Other"/>
    <x v="0"/>
    <s v="Injury"/>
    <x v="0"/>
    <n v="5.5"/>
    <s v="Yes"/>
    <n v="75"/>
    <x v="530"/>
    <x v="1"/>
    <n v="10.7"/>
    <n v="2.7"/>
    <n v="7987.39"/>
    <s v="Labor"/>
    <n v="5583.66"/>
    <n v="2.8"/>
    <x v="16"/>
    <x v="1"/>
    <x v="3"/>
    <n v="5583.66"/>
    <n v="2403.73"/>
    <n v="0.69899999999999995"/>
    <n v="1"/>
  </r>
  <r>
    <x v="4614"/>
    <d v="2026-06-23T00:00:00"/>
    <d v="2026-06-25T02:24:00"/>
    <x v="0"/>
    <s v="18-35"/>
    <s v="Male"/>
    <x v="0"/>
    <s v="General"/>
    <x v="2"/>
    <n v="2.1"/>
    <s v="No"/>
    <n v="73"/>
    <x v="386"/>
    <x v="0"/>
    <n v="12"/>
    <n v="0"/>
    <n v="11504.54"/>
    <s v="Labor"/>
    <n v="7580.92"/>
    <n v="3.4"/>
    <x v="17"/>
    <x v="0"/>
    <x v="0"/>
    <n v="7580.92"/>
    <n v="3923.62"/>
    <n v="0.65900000000000003"/>
    <n v="0"/>
  </r>
  <r>
    <x v="4615"/>
    <d v="2026-11-06T00:00:00"/>
    <d v="2026-11-07T04:48:00"/>
    <x v="6"/>
    <s v="0-17"/>
    <s v="Female"/>
    <x v="0"/>
    <s v="Infection"/>
    <x v="1"/>
    <n v="1.2"/>
    <s v="Yes"/>
    <n v="70"/>
    <x v="329"/>
    <x v="1"/>
    <n v="10.1"/>
    <n v="0.1"/>
    <n v="3063.8"/>
    <s v="Labor"/>
    <n v="1658.11"/>
    <n v="3.8"/>
    <x v="18"/>
    <x v="0"/>
    <x v="3"/>
    <n v="1658.11"/>
    <n v="1405.69"/>
    <n v="0.54100000000000004"/>
    <n v="1"/>
  </r>
  <r>
    <x v="4616"/>
    <d v="2025-06-25T00:00:00"/>
    <d v="2025-06-27T00:00:00"/>
    <x v="3"/>
    <s v="56+"/>
    <s v="Female"/>
    <x v="2"/>
    <s v="Digestive"/>
    <x v="1"/>
    <n v="2"/>
    <s v="No"/>
    <n v="47"/>
    <x v="422"/>
    <x v="1"/>
    <n v="8.3000000000000007"/>
    <n v="0.3"/>
    <n v="9556.7999999999993"/>
    <s v="Equipment"/>
    <n v="6739.15"/>
    <n v="4"/>
    <x v="4"/>
    <x v="1"/>
    <x v="2"/>
    <n v="6739.15"/>
    <n v="2817.65"/>
    <n v="0.70499999999999996"/>
    <n v="0"/>
  </r>
  <r>
    <x v="4617"/>
    <d v="2026-03-23T00:00:00"/>
    <d v="2026-03-24T09:36:00"/>
    <x v="7"/>
    <s v="56+"/>
    <s v="Female"/>
    <x v="2"/>
    <s v="Cardiac"/>
    <x v="1"/>
    <n v="1.4"/>
    <s v="Yes"/>
    <n v="71"/>
    <x v="496"/>
    <x v="2"/>
    <n v="10.5"/>
    <n v="0.5"/>
    <n v="7323.93"/>
    <s v="Labor"/>
    <n v="5469.64"/>
    <n v="4.3"/>
    <x v="15"/>
    <x v="0"/>
    <x v="0"/>
    <n v="5469.64"/>
    <n v="1854.29"/>
    <n v="0.747"/>
    <n v="1"/>
  </r>
  <r>
    <x v="4618"/>
    <d v="2025-04-27T00:00:00"/>
    <d v="2025-04-27T21:36:00"/>
    <x v="1"/>
    <s v="36-55"/>
    <s v="Male"/>
    <x v="2"/>
    <s v="Neurological"/>
    <x v="1"/>
    <n v="0.9"/>
    <s v="No"/>
    <n v="53"/>
    <x v="275"/>
    <x v="2"/>
    <n v="12.1"/>
    <n v="0.1"/>
    <n v="2362.0500000000002"/>
    <s v="Labor"/>
    <n v="1513.78"/>
    <n v="4.3"/>
    <x v="10"/>
    <x v="1"/>
    <x v="6"/>
    <n v="1513.78"/>
    <n v="848.27"/>
    <n v="0.64100000000000001"/>
    <n v="0"/>
  </r>
  <r>
    <x v="4619"/>
    <d v="2025-08-30T00:00:00"/>
    <d v="2025-09-01T00:00:00"/>
    <x v="1"/>
    <s v="36-55"/>
    <s v="Male"/>
    <x v="0"/>
    <s v="Neurological"/>
    <x v="0"/>
    <n v="2"/>
    <s v="Yes"/>
    <n v="98"/>
    <x v="416"/>
    <x v="1"/>
    <n v="9.8000000000000007"/>
    <n v="1.8"/>
    <n v="2657.83"/>
    <s v="Labor"/>
    <n v="1351.03"/>
    <n v="3.1"/>
    <x v="14"/>
    <x v="1"/>
    <x v="6"/>
    <n v="1351.03"/>
    <n v="1306.8"/>
    <n v="0.50800000000000001"/>
    <n v="1"/>
  </r>
  <r>
    <x v="4620"/>
    <d v="2026-12-07T00:00:00"/>
    <d v="2026-12-07T21:36:00"/>
    <x v="1"/>
    <s v="36-55"/>
    <s v="Female"/>
    <x v="2"/>
    <s v="General"/>
    <x v="1"/>
    <n v="0.9"/>
    <s v="No"/>
    <n v="52"/>
    <x v="614"/>
    <x v="1"/>
    <n v="11.4"/>
    <n v="1.4"/>
    <n v="1999.05"/>
    <s v="Equipment"/>
    <n v="1208.27"/>
    <n v="4.2"/>
    <x v="2"/>
    <x v="0"/>
    <x v="4"/>
    <n v="1208.27"/>
    <n v="790.78"/>
    <n v="0.60399999999999998"/>
    <n v="0"/>
  </r>
  <r>
    <x v="4621"/>
    <d v="2025-11-22T00:00:00"/>
    <d v="2025-11-23T12:00:00"/>
    <x v="2"/>
    <s v="56+"/>
    <s v="Male"/>
    <x v="1"/>
    <s v="Digestive"/>
    <x v="1"/>
    <n v="1.5"/>
    <s v="No"/>
    <n v="34"/>
    <x v="604"/>
    <x v="0"/>
    <n v="8.6"/>
    <n v="0.6"/>
    <n v="5273.33"/>
    <s v="Labor"/>
    <n v="3297.5"/>
    <n v="4.5"/>
    <x v="6"/>
    <x v="1"/>
    <x v="5"/>
    <n v="3297.5"/>
    <n v="1975.83"/>
    <n v="0.625"/>
    <n v="0"/>
  </r>
  <r>
    <x v="4622"/>
    <d v="2026-05-07T00:00:00"/>
    <d v="2026-05-09T09:36:00"/>
    <x v="2"/>
    <s v="36-55"/>
    <s v="Female"/>
    <x v="1"/>
    <s v="Cardiac"/>
    <x v="0"/>
    <n v="2.4"/>
    <s v="Yes"/>
    <n v="78"/>
    <x v="603"/>
    <x v="1"/>
    <n v="8.8000000000000007"/>
    <n v="0.8"/>
    <n v="4345.96"/>
    <s v="Labor"/>
    <n v="2150.83"/>
    <n v="3.5"/>
    <x v="11"/>
    <x v="0"/>
    <x v="3"/>
    <n v="2150.83"/>
    <n v="2195.13"/>
    <n v="0.495"/>
    <n v="1"/>
  </r>
  <r>
    <x v="4623"/>
    <d v="2025-03-03T00:00:00"/>
    <d v="2025-03-09T12:00:00"/>
    <x v="5"/>
    <s v="36-55"/>
    <s v="Female"/>
    <x v="1"/>
    <s v="Respiratory"/>
    <x v="1"/>
    <n v="6.5"/>
    <s v="No"/>
    <n v="45"/>
    <x v="289"/>
    <x v="1"/>
    <n v="12.8"/>
    <n v="0.8"/>
    <n v="26545.759999999998"/>
    <s v="Labor"/>
    <n v="21011.61"/>
    <n v="4.2"/>
    <x v="23"/>
    <x v="1"/>
    <x v="4"/>
    <n v="21011.61"/>
    <n v="5534.15"/>
    <n v="0.79200000000000004"/>
    <n v="0"/>
  </r>
  <r>
    <x v="4624"/>
    <d v="2025-07-31T00:00:00"/>
    <d v="2025-08-01T21:36:00"/>
    <x v="2"/>
    <s v="36-55"/>
    <s v="Female"/>
    <x v="3"/>
    <s v="Neurological"/>
    <x v="1"/>
    <n v="1.9"/>
    <s v="Yes"/>
    <n v="26"/>
    <x v="121"/>
    <x v="1"/>
    <n v="12.3"/>
    <n v="0.3"/>
    <n v="5814.72"/>
    <s v="Supplies"/>
    <n v="3503.66"/>
    <n v="3.6"/>
    <x v="20"/>
    <x v="1"/>
    <x v="3"/>
    <n v="3503.66"/>
    <n v="2311.06"/>
    <n v="0.60299999999999998"/>
    <n v="1"/>
  </r>
  <r>
    <x v="4625"/>
    <d v="2025-08-13T00:00:00"/>
    <d v="2025-08-13T21:36:00"/>
    <x v="1"/>
    <s v="36-55"/>
    <s v="Male"/>
    <x v="2"/>
    <s v="Cardiac"/>
    <x v="0"/>
    <n v="0.9"/>
    <s v="No"/>
    <n v="108"/>
    <x v="93"/>
    <x v="1"/>
    <n v="13.7"/>
    <n v="1.7"/>
    <n v="1852.92"/>
    <s v="Equipment"/>
    <n v="1199.5"/>
    <n v="3.5"/>
    <x v="14"/>
    <x v="1"/>
    <x v="2"/>
    <n v="1199.5"/>
    <n v="653.41999999999996"/>
    <n v="0.64700000000000002"/>
    <n v="0"/>
  </r>
  <r>
    <x v="4626"/>
    <d v="2025-07-27T00:00:00"/>
    <d v="2025-08-15T14:24:00"/>
    <x v="4"/>
    <s v="18-35"/>
    <s v="Female"/>
    <x v="0"/>
    <s v="Digestive"/>
    <x v="0"/>
    <n v="19.600000000000001"/>
    <s v="Yes"/>
    <n v="107"/>
    <x v="96"/>
    <x v="1"/>
    <n v="10.5"/>
    <n v="2.5"/>
    <n v="35918.03"/>
    <s v="Labor"/>
    <n v="23047.45"/>
    <n v="2.9"/>
    <x v="20"/>
    <x v="1"/>
    <x v="6"/>
    <n v="23047.45"/>
    <n v="12870.58"/>
    <n v="0.64200000000000002"/>
    <n v="1"/>
  </r>
  <r>
    <x v="4627"/>
    <d v="2026-07-09T00:00:00"/>
    <d v="2026-07-10T07:12:00"/>
    <x v="4"/>
    <s v="18-35"/>
    <s v="Female"/>
    <x v="0"/>
    <s v="Digestive"/>
    <x v="2"/>
    <n v="1.3"/>
    <s v="Yes"/>
    <n v="80"/>
    <x v="206"/>
    <x v="1"/>
    <n v="8"/>
    <n v="0"/>
    <n v="8506.9599999999991"/>
    <s v="Labor"/>
    <n v="5861.75"/>
    <n v="3.8"/>
    <x v="1"/>
    <x v="0"/>
    <x v="2"/>
    <n v="5861.75"/>
    <n v="2645.21"/>
    <n v="0.68899999999999995"/>
    <n v="1"/>
  </r>
  <r>
    <x v="4628"/>
    <d v="2025-02-26T00:00:00"/>
    <d v="2025-02-26T12:00:00"/>
    <x v="3"/>
    <s v="18-35"/>
    <s v="Female"/>
    <x v="0"/>
    <s v="Digestive"/>
    <x v="2"/>
    <n v="0.5"/>
    <s v="Yes"/>
    <n v="55"/>
    <x v="554"/>
    <x v="2"/>
    <n v="12.8"/>
    <n v="0.8"/>
    <n v="6889.89"/>
    <s v="Labor"/>
    <n v="4353.82"/>
    <n v="3.8"/>
    <x v="13"/>
    <x v="1"/>
    <x v="2"/>
    <n v="4353.82"/>
    <n v="2536.0700000000002"/>
    <n v="0.63200000000000001"/>
    <n v="1"/>
  </r>
  <r>
    <x v="4629"/>
    <d v="2026-04-16T00:00:00"/>
    <d v="2026-04-19T21:36:00"/>
    <x v="0"/>
    <s v="36-55"/>
    <s v="Male"/>
    <x v="2"/>
    <s v="Injury"/>
    <x v="1"/>
    <n v="3.9"/>
    <s v="Yes"/>
    <n v="44"/>
    <x v="246"/>
    <x v="2"/>
    <n v="10"/>
    <n v="0"/>
    <n v="7844.96"/>
    <s v="Labor"/>
    <n v="5031.09"/>
    <n v="3.7"/>
    <x v="12"/>
    <x v="0"/>
    <x v="2"/>
    <n v="5031.09"/>
    <n v="2813.87"/>
    <n v="0.64100000000000001"/>
    <n v="1"/>
  </r>
  <r>
    <x v="4630"/>
    <d v="2025-01-11T00:00:00"/>
    <d v="2025-01-18T14:24:00"/>
    <x v="5"/>
    <s v="18-35"/>
    <s v="Female"/>
    <x v="3"/>
    <s v="Respiratory"/>
    <x v="0"/>
    <n v="7.6"/>
    <s v="Yes"/>
    <n v="38"/>
    <x v="415"/>
    <x v="0"/>
    <n v="9.6"/>
    <n v="1.6"/>
    <n v="29171.72"/>
    <s v="Equipment"/>
    <n v="21863.71"/>
    <n v="3.7"/>
    <x v="22"/>
    <x v="1"/>
    <x v="5"/>
    <n v="21863.71"/>
    <n v="7308.01"/>
    <n v="0.749"/>
    <n v="1"/>
  </r>
  <r>
    <x v="4631"/>
    <d v="2025-09-22T00:00:00"/>
    <d v="2025-09-25T07:12:00"/>
    <x v="0"/>
    <s v="36-55"/>
    <s v="Male"/>
    <x v="1"/>
    <s v="Cardiac"/>
    <x v="0"/>
    <n v="3.3"/>
    <s v="Yes"/>
    <n v="65"/>
    <x v="115"/>
    <x v="1"/>
    <n v="11.7"/>
    <n v="3.7"/>
    <n v="10041.68"/>
    <s v="Labor"/>
    <n v="6243.65"/>
    <n v="3.1"/>
    <x v="3"/>
    <x v="1"/>
    <x v="4"/>
    <n v="6243.65"/>
    <n v="3798.03"/>
    <n v="0.622"/>
    <n v="1"/>
  </r>
  <r>
    <x v="4632"/>
    <d v="2025-06-29T00:00:00"/>
    <d v="2025-07-01T14:24:00"/>
    <x v="5"/>
    <s v="36-55"/>
    <s v="Male"/>
    <x v="0"/>
    <s v="Digestive"/>
    <x v="0"/>
    <n v="2.6"/>
    <s v="No"/>
    <n v="49"/>
    <x v="588"/>
    <x v="0"/>
    <n v="9.3000000000000007"/>
    <n v="1.3"/>
    <n v="19597.21"/>
    <s v="Labor"/>
    <n v="12718.94"/>
    <n v="3.7"/>
    <x v="4"/>
    <x v="1"/>
    <x v="6"/>
    <n v="12718.94"/>
    <n v="6878.27"/>
    <n v="0.64900000000000002"/>
    <n v="0"/>
  </r>
  <r>
    <x v="4633"/>
    <d v="2026-11-29T00:00:00"/>
    <d v="2026-12-01T14:24:00"/>
    <x v="1"/>
    <s v="56+"/>
    <s v="Other"/>
    <x v="2"/>
    <s v="Injury"/>
    <x v="1"/>
    <n v="2.6"/>
    <s v="No"/>
    <n v="60"/>
    <x v="40"/>
    <x v="1"/>
    <n v="8.6"/>
    <n v="0.6"/>
    <n v="2534.4"/>
    <s v="Labor"/>
    <n v="1159.48"/>
    <n v="4.0999999999999996"/>
    <x v="18"/>
    <x v="0"/>
    <x v="6"/>
    <n v="1159.48"/>
    <n v="1374.92"/>
    <n v="0.45700000000000002"/>
    <n v="0"/>
  </r>
  <r>
    <x v="4634"/>
    <d v="2026-10-25T00:00:00"/>
    <d v="2026-10-26T00:00:00"/>
    <x v="1"/>
    <s v="0-17"/>
    <s v="Female"/>
    <x v="2"/>
    <s v="Infection"/>
    <x v="1"/>
    <n v="1"/>
    <s v="Yes"/>
    <n v="87"/>
    <x v="342"/>
    <x v="1"/>
    <n v="13.3"/>
    <n v="1.3"/>
    <n v="1877.85"/>
    <s v="Equipment"/>
    <n v="1019.6"/>
    <n v="3.3"/>
    <x v="0"/>
    <x v="0"/>
    <x v="4"/>
    <n v="1019.6"/>
    <n v="858.25"/>
    <n v="0.54300000000000004"/>
    <n v="1"/>
  </r>
  <r>
    <x v="4635"/>
    <d v="2025-12-08T00:00:00"/>
    <d v="2025-12-11T19:12:00"/>
    <x v="3"/>
    <s v="36-55"/>
    <s v="Male"/>
    <x v="3"/>
    <s v="Neurological"/>
    <x v="2"/>
    <n v="3.8"/>
    <s v="Yes"/>
    <n v="54"/>
    <x v="452"/>
    <x v="0"/>
    <n v="9.9"/>
    <n v="1.9"/>
    <n v="13589.38"/>
    <s v="Supplies"/>
    <n v="8798.43"/>
    <n v="3.9"/>
    <x v="7"/>
    <x v="1"/>
    <x v="4"/>
    <n v="8798.43"/>
    <n v="4790.95"/>
    <n v="0.64700000000000002"/>
    <n v="1"/>
  </r>
  <r>
    <x v="4636"/>
    <d v="2026-07-15T00:00:00"/>
    <d v="2026-07-21T09:36:00"/>
    <x v="0"/>
    <s v="36-55"/>
    <s v="Female"/>
    <x v="0"/>
    <s v="General"/>
    <x v="1"/>
    <n v="6.4"/>
    <s v="Yes"/>
    <n v="58"/>
    <x v="508"/>
    <x v="2"/>
    <n v="9.3000000000000007"/>
    <n v="1.3"/>
    <n v="14053.3"/>
    <s v="Supplies"/>
    <n v="7977.63"/>
    <n v="3"/>
    <x v="1"/>
    <x v="0"/>
    <x v="1"/>
    <n v="7977.63"/>
    <n v="6075.67"/>
    <n v="0.56799999999999995"/>
    <n v="1"/>
  </r>
  <r>
    <x v="4637"/>
    <d v="2026-07-16T00:00:00"/>
    <d v="2026-07-19T16:48:00"/>
    <x v="4"/>
    <s v="18-35"/>
    <s v="Male"/>
    <x v="2"/>
    <s v="Neurological"/>
    <x v="0"/>
    <n v="3.7"/>
    <s v="Yes"/>
    <n v="52"/>
    <x v="413"/>
    <x v="0"/>
    <n v="10.7"/>
    <n v="2.7"/>
    <n v="15136.1"/>
    <s v="Supplies"/>
    <n v="10953.21"/>
    <n v="2.6"/>
    <x v="1"/>
    <x v="0"/>
    <x v="3"/>
    <n v="10953.21"/>
    <n v="4182.8900000000003"/>
    <n v="0.72399999999999998"/>
    <n v="1"/>
  </r>
  <r>
    <x v="4638"/>
    <d v="2026-02-18T00:00:00"/>
    <d v="2026-02-22T16:48:00"/>
    <x v="5"/>
    <s v="36-55"/>
    <s v="Male"/>
    <x v="3"/>
    <s v="Neurological"/>
    <x v="0"/>
    <n v="4.7"/>
    <s v="Yes"/>
    <n v="51"/>
    <x v="451"/>
    <x v="1"/>
    <n v="8.6"/>
    <n v="0.6"/>
    <n v="21360.93"/>
    <s v="Supplies"/>
    <n v="17162.89"/>
    <n v="4"/>
    <x v="5"/>
    <x v="0"/>
    <x v="1"/>
    <n v="17162.89"/>
    <n v="4198.04"/>
    <n v="0.80300000000000005"/>
    <n v="1"/>
  </r>
  <r>
    <x v="4639"/>
    <d v="2026-11-18T00:00:00"/>
    <d v="2026-11-22T19:12:00"/>
    <x v="6"/>
    <s v="56+"/>
    <s v="Female"/>
    <x v="3"/>
    <s v="General"/>
    <x v="2"/>
    <n v="4.8"/>
    <s v="No"/>
    <n v="27"/>
    <x v="569"/>
    <x v="1"/>
    <n v="12.4"/>
    <n v="0.4"/>
    <n v="3893.57"/>
    <s v="Labor"/>
    <n v="2329.77"/>
    <n v="4.5"/>
    <x v="18"/>
    <x v="0"/>
    <x v="1"/>
    <n v="2329.77"/>
    <n v="1563.8"/>
    <n v="0.59799999999999998"/>
    <n v="0"/>
  </r>
  <r>
    <x v="4640"/>
    <d v="2026-08-23T00:00:00"/>
    <d v="2026-08-23T04:48:00"/>
    <x v="1"/>
    <s v="18-35"/>
    <s v="Male"/>
    <x v="0"/>
    <s v="Cardiac"/>
    <x v="1"/>
    <n v="0.2"/>
    <s v="No"/>
    <n v="114"/>
    <x v="705"/>
    <x v="1"/>
    <n v="8.9"/>
    <n v="0.9"/>
    <n v="1993.33"/>
    <s v="Labor"/>
    <n v="1136.28"/>
    <n v="3.2"/>
    <x v="21"/>
    <x v="0"/>
    <x v="6"/>
    <n v="1136.28"/>
    <n v="857.05"/>
    <n v="0.56999999999999995"/>
    <n v="0"/>
  </r>
  <r>
    <x v="4641"/>
    <d v="2025-08-13T00:00:00"/>
    <d v="2025-08-18T09:36:00"/>
    <x v="4"/>
    <s v="56+"/>
    <s v="Female"/>
    <x v="0"/>
    <s v="Infection"/>
    <x v="0"/>
    <n v="5.4"/>
    <s v="Yes"/>
    <n v="62"/>
    <x v="252"/>
    <x v="1"/>
    <n v="9.8000000000000007"/>
    <n v="1.8"/>
    <n v="15781.61"/>
    <s v="Equipment"/>
    <n v="11386.16"/>
    <n v="3.7"/>
    <x v="14"/>
    <x v="1"/>
    <x v="1"/>
    <n v="11386.16"/>
    <n v="4395.45"/>
    <n v="0.72099999999999997"/>
    <n v="1"/>
  </r>
  <r>
    <x v="4642"/>
    <d v="2026-01-01T00:00:00"/>
    <d v="2026-01-05T09:36:00"/>
    <x v="0"/>
    <s v="56+"/>
    <s v="Female"/>
    <x v="2"/>
    <s v="Cardiac"/>
    <x v="0"/>
    <n v="4.4000000000000004"/>
    <s v="No"/>
    <n v="76"/>
    <x v="500"/>
    <x v="1"/>
    <n v="8.8000000000000007"/>
    <n v="0.8"/>
    <n v="12777.78"/>
    <s v="Labor"/>
    <n v="8937.0499999999993"/>
    <n v="3.8"/>
    <x v="9"/>
    <x v="0"/>
    <x v="3"/>
    <n v="8937.0499999999993"/>
    <n v="3840.73"/>
    <n v="0.69899999999999995"/>
    <n v="0"/>
  </r>
  <r>
    <x v="4643"/>
    <d v="2026-02-13T00:00:00"/>
    <d v="2026-02-13T16:48:00"/>
    <x v="1"/>
    <s v="36-55"/>
    <s v="Male"/>
    <x v="1"/>
    <s v="Digestive"/>
    <x v="1"/>
    <n v="0.7"/>
    <s v="Yes"/>
    <n v="82"/>
    <x v="128"/>
    <x v="1"/>
    <n v="11.5"/>
    <n v="1.5"/>
    <n v="1896.38"/>
    <s v="Labor"/>
    <n v="1074.29"/>
    <n v="2.5"/>
    <x v="5"/>
    <x v="0"/>
    <x v="5"/>
    <n v="1074.29"/>
    <n v="822.09"/>
    <n v="0.56599999999999995"/>
    <n v="1"/>
  </r>
  <r>
    <x v="4644"/>
    <d v="2026-03-14T00:00:00"/>
    <d v="2026-03-17T00:00:00"/>
    <x v="3"/>
    <s v="56+"/>
    <s v="Female"/>
    <x v="0"/>
    <s v="Cardiac"/>
    <x v="1"/>
    <n v="3"/>
    <s v="Yes"/>
    <n v="32"/>
    <x v="222"/>
    <x v="2"/>
    <n v="11.1"/>
    <n v="1.1000000000000001"/>
    <n v="8989.52"/>
    <s v="Equipment"/>
    <n v="5439.46"/>
    <n v="4.0999999999999996"/>
    <x v="15"/>
    <x v="0"/>
    <x v="6"/>
    <n v="5439.46"/>
    <n v="3550.06"/>
    <n v="0.60499999999999998"/>
    <n v="1"/>
  </r>
  <r>
    <x v="4645"/>
    <d v="2025-12-04T00:00:00"/>
    <d v="2025-12-10T12:00:00"/>
    <x v="2"/>
    <s v="36-55"/>
    <s v="Male"/>
    <x v="3"/>
    <s v="Infection"/>
    <x v="0"/>
    <n v="6.5"/>
    <s v="Yes"/>
    <n v="100"/>
    <x v="186"/>
    <x v="1"/>
    <n v="11.5"/>
    <n v="1.5"/>
    <n v="7026.31"/>
    <s v="Labor"/>
    <n v="3802.57"/>
    <n v="2.2999999999999998"/>
    <x v="7"/>
    <x v="1"/>
    <x v="3"/>
    <n v="3802.57"/>
    <n v="3223.74"/>
    <n v="0.54100000000000004"/>
    <n v="1"/>
  </r>
  <r>
    <x v="4646"/>
    <d v="2026-01-21T00:00:00"/>
    <d v="2026-01-23T04:48:00"/>
    <x v="4"/>
    <s v="36-55"/>
    <s v="Female"/>
    <x v="0"/>
    <s v="Digestive"/>
    <x v="0"/>
    <n v="2.2000000000000002"/>
    <s v="Yes"/>
    <n v="120"/>
    <x v="334"/>
    <x v="2"/>
    <n v="8.6999999999999993"/>
    <n v="0.7"/>
    <n v="13085.56"/>
    <s v="Labor"/>
    <n v="8861.18"/>
    <n v="3"/>
    <x v="9"/>
    <x v="0"/>
    <x v="1"/>
    <n v="8861.18"/>
    <n v="4224.38"/>
    <n v="0.67700000000000005"/>
    <n v="1"/>
  </r>
  <r>
    <x v="4647"/>
    <d v="2026-08-09T00:00:00"/>
    <d v="2026-08-14T14:24:00"/>
    <x v="3"/>
    <s v="56+"/>
    <s v="Female"/>
    <x v="2"/>
    <s v="Digestive"/>
    <x v="1"/>
    <n v="5.6"/>
    <s v="Yes"/>
    <n v="35"/>
    <x v="685"/>
    <x v="2"/>
    <n v="9.9"/>
    <n v="1.9"/>
    <n v="11308"/>
    <s v="Supplies"/>
    <n v="5382.41"/>
    <n v="3.8"/>
    <x v="21"/>
    <x v="0"/>
    <x v="6"/>
    <n v="5382.41"/>
    <n v="5925.59"/>
    <n v="0.47599999999999998"/>
    <n v="1"/>
  </r>
  <r>
    <x v="4648"/>
    <d v="2025-02-04T00:00:00"/>
    <d v="2025-02-07T04:48:00"/>
    <x v="7"/>
    <s v="18-35"/>
    <s v="Female"/>
    <x v="1"/>
    <s v="Injury"/>
    <x v="0"/>
    <n v="3.2"/>
    <s v="Yes"/>
    <n v="59"/>
    <x v="455"/>
    <x v="1"/>
    <n v="11.7"/>
    <n v="1.7"/>
    <n v="14738.17"/>
    <s v="Labor"/>
    <n v="8878.98"/>
    <n v="3.5"/>
    <x v="13"/>
    <x v="1"/>
    <x v="1"/>
    <n v="8878.98"/>
    <n v="5859.19"/>
    <n v="0.60199999999999998"/>
    <n v="1"/>
  </r>
  <r>
    <x v="4649"/>
    <d v="2026-03-24T00:00:00"/>
    <d v="2026-04-01T21:36:00"/>
    <x v="5"/>
    <s v="18-35"/>
    <s v="Male"/>
    <x v="0"/>
    <s v="Digestive"/>
    <x v="2"/>
    <n v="8.9"/>
    <s v="Yes"/>
    <n v="64"/>
    <x v="44"/>
    <x v="1"/>
    <n v="12"/>
    <n v="0"/>
    <n v="31970.62"/>
    <s v="Labor"/>
    <n v="21382.16"/>
    <n v="3.6"/>
    <x v="15"/>
    <x v="0"/>
    <x v="1"/>
    <n v="21382.16"/>
    <n v="10588.46"/>
    <n v="0.66900000000000004"/>
    <n v="1"/>
  </r>
  <r>
    <x v="4650"/>
    <d v="2026-01-02T00:00:00"/>
    <d v="2026-01-05T14:24:00"/>
    <x v="2"/>
    <s v="18-35"/>
    <s v="Male"/>
    <x v="0"/>
    <s v="Respiratory"/>
    <x v="0"/>
    <n v="3.6"/>
    <s v="Yes"/>
    <n v="90"/>
    <x v="12"/>
    <x v="0"/>
    <n v="9.6999999999999993"/>
    <n v="1.7"/>
    <n v="6067.61"/>
    <s v="Labor"/>
    <n v="3547.82"/>
    <n v="3.2"/>
    <x v="9"/>
    <x v="0"/>
    <x v="5"/>
    <n v="3547.82"/>
    <n v="2519.79"/>
    <n v="0.58499999999999996"/>
    <n v="1"/>
  </r>
  <r>
    <x v="4651"/>
    <d v="2026-06-27T00:00:00"/>
    <d v="2026-06-27T04:48:00"/>
    <x v="6"/>
    <s v="36-55"/>
    <s v="Male"/>
    <x v="2"/>
    <s v="Neurological"/>
    <x v="1"/>
    <n v="0.2"/>
    <s v="Yes"/>
    <n v="28"/>
    <x v="37"/>
    <x v="1"/>
    <n v="12.9"/>
    <n v="0.9"/>
    <n v="3532.2"/>
    <s v="Labor"/>
    <n v="1844.82"/>
    <n v="3.6"/>
    <x v="17"/>
    <x v="0"/>
    <x v="5"/>
    <n v="1844.82"/>
    <n v="1687.38"/>
    <n v="0.52200000000000002"/>
    <n v="1"/>
  </r>
  <r>
    <x v="4652"/>
    <d v="2025-06-09T00:00:00"/>
    <d v="2025-06-10T14:24:00"/>
    <x v="7"/>
    <s v="18-35"/>
    <s v="Female"/>
    <x v="1"/>
    <s v="Infection"/>
    <x v="1"/>
    <n v="1.6"/>
    <s v="Yes"/>
    <n v="53"/>
    <x v="507"/>
    <x v="1"/>
    <n v="13.9"/>
    <n v="1.9"/>
    <n v="9675.5300000000007"/>
    <s v="Labor"/>
    <n v="4888.2299999999996"/>
    <n v="3.4"/>
    <x v="4"/>
    <x v="1"/>
    <x v="4"/>
    <n v="4888.2299999999996"/>
    <n v="4787.3"/>
    <n v="0.505"/>
    <n v="1"/>
  </r>
  <r>
    <x v="4653"/>
    <d v="2025-09-24T00:00:00"/>
    <d v="2025-09-25T14:24:00"/>
    <x v="2"/>
    <s v="56+"/>
    <s v="Female"/>
    <x v="0"/>
    <s v="Injury"/>
    <x v="0"/>
    <n v="1.6"/>
    <s v="Yes"/>
    <n v="40"/>
    <x v="81"/>
    <x v="0"/>
    <n v="11.6"/>
    <n v="1.6"/>
    <n v="4062.53"/>
    <s v="Supplies"/>
    <n v="2237.5100000000002"/>
    <n v="4.2"/>
    <x v="3"/>
    <x v="1"/>
    <x v="2"/>
    <n v="2237.5100000000002"/>
    <n v="1825.02"/>
    <n v="0.55100000000000005"/>
    <n v="1"/>
  </r>
  <r>
    <x v="4654"/>
    <d v="2025-06-18T00:00:00"/>
    <d v="2025-06-19T12:00:00"/>
    <x v="7"/>
    <s v="36-55"/>
    <s v="Male"/>
    <x v="2"/>
    <s v="Digestive"/>
    <x v="0"/>
    <n v="1.5"/>
    <s v="No"/>
    <n v="110"/>
    <x v="185"/>
    <x v="1"/>
    <n v="9.9"/>
    <n v="1.9"/>
    <n v="4642.5600000000004"/>
    <s v="Equipment"/>
    <n v="2745.89"/>
    <n v="3.3"/>
    <x v="4"/>
    <x v="1"/>
    <x v="2"/>
    <n v="2745.89"/>
    <n v="1896.67"/>
    <n v="0.59099999999999997"/>
    <n v="0"/>
  </r>
  <r>
    <x v="4655"/>
    <d v="2026-04-28T00:00:00"/>
    <d v="2026-04-28T14:24:00"/>
    <x v="1"/>
    <s v="56+"/>
    <s v="Male"/>
    <x v="1"/>
    <s v="Infection"/>
    <x v="1"/>
    <n v="0.6"/>
    <s v="Yes"/>
    <n v="76"/>
    <x v="649"/>
    <x v="1"/>
    <n v="10.5"/>
    <n v="0.5"/>
    <n v="1169.7"/>
    <s v="Labor"/>
    <n v="753.19"/>
    <n v="4"/>
    <x v="12"/>
    <x v="0"/>
    <x v="1"/>
    <n v="753.19"/>
    <n v="416.51"/>
    <n v="0.64400000000000002"/>
    <n v="1"/>
  </r>
  <r>
    <x v="4656"/>
    <d v="2025-04-17T00:00:00"/>
    <d v="2025-04-20T19:12:00"/>
    <x v="3"/>
    <s v="18-35"/>
    <s v="Female"/>
    <x v="2"/>
    <s v="General"/>
    <x v="0"/>
    <n v="3.8"/>
    <s v="Yes"/>
    <n v="86"/>
    <x v="513"/>
    <x v="1"/>
    <n v="8.6"/>
    <n v="0.6"/>
    <n v="10707.12"/>
    <s v="Labor"/>
    <n v="6012.43"/>
    <n v="3"/>
    <x v="10"/>
    <x v="1"/>
    <x v="2"/>
    <n v="6012.43"/>
    <n v="4694.6899999999996"/>
    <n v="0.56200000000000006"/>
    <n v="1"/>
  </r>
  <r>
    <x v="4657"/>
    <d v="2025-09-23T00:00:00"/>
    <d v="2025-09-29T00:00:00"/>
    <x v="7"/>
    <s v="18-35"/>
    <s v="Male"/>
    <x v="3"/>
    <s v="Respiratory"/>
    <x v="0"/>
    <n v="6"/>
    <s v="Yes"/>
    <n v="53"/>
    <x v="157"/>
    <x v="1"/>
    <n v="9.1"/>
    <n v="1.1000000000000001"/>
    <n v="14226.96"/>
    <s v="Equipment"/>
    <n v="8097.25"/>
    <n v="3.9"/>
    <x v="3"/>
    <x v="1"/>
    <x v="0"/>
    <n v="8097.25"/>
    <n v="6129.71"/>
    <n v="0.56899999999999995"/>
    <n v="1"/>
  </r>
  <r>
    <x v="4658"/>
    <d v="2026-06-11T00:00:00"/>
    <d v="2026-06-11T21:36:00"/>
    <x v="2"/>
    <s v="0-17"/>
    <s v="Male"/>
    <x v="2"/>
    <s v="Infection"/>
    <x v="0"/>
    <n v="0.9"/>
    <s v="Yes"/>
    <n v="45"/>
    <x v="714"/>
    <x v="2"/>
    <n v="12.4"/>
    <n v="2.4"/>
    <n v="4453.6899999999996"/>
    <s v="Labor"/>
    <n v="2309.1799999999998"/>
    <n v="3.3"/>
    <x v="17"/>
    <x v="0"/>
    <x v="3"/>
    <n v="2309.1799999999998"/>
    <n v="2144.5100000000002"/>
    <n v="0.51800000000000002"/>
    <n v="1"/>
  </r>
  <r>
    <x v="4659"/>
    <d v="2025-12-01T00:00:00"/>
    <d v="2025-12-02T00:00:00"/>
    <x v="1"/>
    <s v="18-35"/>
    <s v="Female"/>
    <x v="2"/>
    <s v="General"/>
    <x v="0"/>
    <n v="1"/>
    <s v="No"/>
    <n v="108"/>
    <x v="724"/>
    <x v="1"/>
    <n v="10.8"/>
    <n v="2.8"/>
    <n v="2830.42"/>
    <s v="Supplies"/>
    <n v="1835.68"/>
    <n v="3.1"/>
    <x v="7"/>
    <x v="1"/>
    <x v="4"/>
    <n v="1835.68"/>
    <n v="994.74"/>
    <n v="0.64900000000000002"/>
    <n v="0"/>
  </r>
  <r>
    <x v="4660"/>
    <d v="2025-10-08T00:00:00"/>
    <d v="2025-10-11T07:12:00"/>
    <x v="2"/>
    <s v="36-55"/>
    <s v="Male"/>
    <x v="2"/>
    <s v="Infection"/>
    <x v="2"/>
    <n v="3.3"/>
    <s v="Yes"/>
    <n v="74"/>
    <x v="131"/>
    <x v="1"/>
    <n v="10"/>
    <n v="0"/>
    <n v="5557.22"/>
    <s v="Supplies"/>
    <n v="3204.4"/>
    <n v="3.9"/>
    <x v="8"/>
    <x v="1"/>
    <x v="1"/>
    <n v="3204.4"/>
    <n v="2352.8200000000002"/>
    <n v="0.57699999999999996"/>
    <n v="1"/>
  </r>
  <r>
    <x v="4661"/>
    <d v="2026-07-25T00:00:00"/>
    <d v="2026-07-31T16:48:00"/>
    <x v="7"/>
    <s v="56+"/>
    <s v="Female"/>
    <x v="1"/>
    <s v="Injury"/>
    <x v="1"/>
    <n v="6.7"/>
    <s v="Yes"/>
    <n v="35"/>
    <x v="407"/>
    <x v="0"/>
    <n v="10"/>
    <n v="0"/>
    <n v="10180.01"/>
    <s v="Labor"/>
    <n v="6477.94"/>
    <n v="5"/>
    <x v="1"/>
    <x v="0"/>
    <x v="6"/>
    <n v="6477.94"/>
    <n v="3702.07"/>
    <n v="0.63600000000000001"/>
    <n v="1"/>
  </r>
  <r>
    <x v="4662"/>
    <d v="2026-04-06T00:00:00"/>
    <d v="2026-04-08T19:12:00"/>
    <x v="1"/>
    <s v="18-35"/>
    <s v="Male"/>
    <x v="0"/>
    <s v="General"/>
    <x v="0"/>
    <n v="2.8"/>
    <s v="Yes"/>
    <n v="82"/>
    <x v="349"/>
    <x v="0"/>
    <n v="9"/>
    <n v="1"/>
    <n v="2574.1799999999998"/>
    <s v="Labor"/>
    <n v="1254.5899999999999"/>
    <n v="3.9"/>
    <x v="12"/>
    <x v="0"/>
    <x v="0"/>
    <n v="1254.5899999999999"/>
    <n v="1319.59"/>
    <n v="0.48699999999999999"/>
    <n v="1"/>
  </r>
  <r>
    <x v="4663"/>
    <d v="2025-05-02T00:00:00"/>
    <d v="2025-05-02T21:36:00"/>
    <x v="1"/>
    <s v="36-55"/>
    <s v="Male"/>
    <x v="1"/>
    <s v="Neurological"/>
    <x v="2"/>
    <n v="0.9"/>
    <s v="Yes"/>
    <n v="80"/>
    <x v="439"/>
    <x v="1"/>
    <n v="10"/>
    <n v="0"/>
    <n v="2379.94"/>
    <s v="Supplies"/>
    <n v="1129.78"/>
    <n v="4"/>
    <x v="16"/>
    <x v="1"/>
    <x v="5"/>
    <n v="1129.78"/>
    <n v="1250.1600000000001"/>
    <n v="0.47499999999999998"/>
    <n v="1"/>
  </r>
  <r>
    <x v="4664"/>
    <d v="2026-06-25T00:00:00"/>
    <d v="2026-06-27T14:24:00"/>
    <x v="5"/>
    <s v="36-55"/>
    <s v="Female"/>
    <x v="0"/>
    <s v="Neurological"/>
    <x v="0"/>
    <n v="2.6"/>
    <s v="Yes"/>
    <n v="79"/>
    <x v="145"/>
    <x v="1"/>
    <n v="16"/>
    <n v="4"/>
    <n v="22464.27"/>
    <s v="Equipment"/>
    <n v="14958.68"/>
    <n v="2.8"/>
    <x v="17"/>
    <x v="0"/>
    <x v="2"/>
    <n v="14958.68"/>
    <n v="7505.59"/>
    <n v="0.66600000000000004"/>
    <n v="1"/>
  </r>
  <r>
    <x v="4665"/>
    <d v="2026-10-07T00:00:00"/>
    <d v="2026-10-12T12:00:00"/>
    <x v="4"/>
    <s v="0-17"/>
    <s v="Female"/>
    <x v="2"/>
    <s v="Injury"/>
    <x v="0"/>
    <n v="5.5"/>
    <s v="No"/>
    <n v="74"/>
    <x v="86"/>
    <x v="1"/>
    <n v="9.9"/>
    <n v="1.9"/>
    <n v="19636.599999999999"/>
    <s v="Supplies"/>
    <n v="14872.63"/>
    <n v="3.2"/>
    <x v="0"/>
    <x v="0"/>
    <x v="2"/>
    <n v="14872.63"/>
    <n v="4763.97"/>
    <n v="0.75700000000000001"/>
    <n v="0"/>
  </r>
  <r>
    <x v="4666"/>
    <d v="2026-03-18T00:00:00"/>
    <d v="2026-03-19T12:00:00"/>
    <x v="7"/>
    <s v="36-55"/>
    <s v="Female"/>
    <x v="2"/>
    <s v="Injury"/>
    <x v="0"/>
    <n v="1.5"/>
    <s v="Yes"/>
    <n v="66"/>
    <x v="456"/>
    <x v="1"/>
    <n v="14.2"/>
    <n v="2.2000000000000002"/>
    <n v="6781.5"/>
    <s v="Supplies"/>
    <n v="3760.45"/>
    <n v="3.2"/>
    <x v="15"/>
    <x v="0"/>
    <x v="2"/>
    <n v="3760.45"/>
    <n v="3021.05"/>
    <n v="0.55500000000000005"/>
    <n v="1"/>
  </r>
  <r>
    <x v="4667"/>
    <d v="2026-05-20T00:00:00"/>
    <d v="2026-05-25T02:24:00"/>
    <x v="4"/>
    <s v="0-17"/>
    <s v="Male"/>
    <x v="0"/>
    <s v="Cardiac"/>
    <x v="1"/>
    <n v="5.0999999999999996"/>
    <s v="Yes"/>
    <n v="75"/>
    <x v="325"/>
    <x v="1"/>
    <n v="9.5"/>
    <n v="1.5"/>
    <n v="16818.310000000001"/>
    <s v="Supplies"/>
    <n v="10468.27"/>
    <n v="3.3"/>
    <x v="11"/>
    <x v="0"/>
    <x v="1"/>
    <n v="10468.27"/>
    <n v="6350.04"/>
    <n v="0.622"/>
    <n v="1"/>
  </r>
  <r>
    <x v="4668"/>
    <d v="2026-11-10T00:00:00"/>
    <d v="2026-11-12T00:00:00"/>
    <x v="0"/>
    <s v="56+"/>
    <s v="Female"/>
    <x v="0"/>
    <s v="General"/>
    <x v="1"/>
    <n v="2"/>
    <s v="Yes"/>
    <n v="72"/>
    <x v="49"/>
    <x v="1"/>
    <n v="12.2"/>
    <n v="0.2"/>
    <n v="8065.16"/>
    <s v="Labor"/>
    <n v="5087.3"/>
    <n v="3.3"/>
    <x v="18"/>
    <x v="0"/>
    <x v="0"/>
    <n v="5087.3"/>
    <n v="2977.86"/>
    <n v="0.63100000000000001"/>
    <n v="1"/>
  </r>
  <r>
    <x v="4669"/>
    <d v="2025-04-14T00:00:00"/>
    <d v="2025-04-22T04:48:00"/>
    <x v="5"/>
    <s v="56+"/>
    <s v="Female"/>
    <x v="0"/>
    <s v="Cardiac"/>
    <x v="0"/>
    <n v="8.1999999999999993"/>
    <s v="Yes"/>
    <n v="45"/>
    <x v="635"/>
    <x v="1"/>
    <n v="8.1999999999999993"/>
    <n v="0.2"/>
    <n v="30793.91"/>
    <s v="Supplies"/>
    <n v="21016.55"/>
    <n v="4.0999999999999996"/>
    <x v="10"/>
    <x v="1"/>
    <x v="0"/>
    <n v="21016.55"/>
    <n v="9777.36"/>
    <n v="0.68200000000000005"/>
    <n v="1"/>
  </r>
  <r>
    <x v="4670"/>
    <d v="2025-06-09T00:00:00"/>
    <d v="2025-06-10T02:24:00"/>
    <x v="6"/>
    <s v="18-35"/>
    <s v="Male"/>
    <x v="0"/>
    <s v="Respiratory"/>
    <x v="0"/>
    <n v="1.1000000000000001"/>
    <s v="No"/>
    <n v="80"/>
    <x v="507"/>
    <x v="1"/>
    <n v="12.7"/>
    <n v="2.7"/>
    <n v="4242.1899999999996"/>
    <s v="Labor"/>
    <n v="2539.83"/>
    <n v="3.3"/>
    <x v="4"/>
    <x v="1"/>
    <x v="4"/>
    <n v="2539.83"/>
    <n v="1702.36"/>
    <n v="0.59899999999999998"/>
    <n v="0"/>
  </r>
  <r>
    <x v="4671"/>
    <d v="2025-11-22T00:00:00"/>
    <d v="2025-11-29T00:00:00"/>
    <x v="2"/>
    <s v="36-55"/>
    <s v="Other"/>
    <x v="1"/>
    <s v="General"/>
    <x v="1"/>
    <n v="7"/>
    <s v="Yes"/>
    <n v="50"/>
    <x v="604"/>
    <x v="2"/>
    <n v="10.3"/>
    <n v="0.3"/>
    <n v="6830.77"/>
    <s v="Equipment"/>
    <n v="3689.54"/>
    <n v="4"/>
    <x v="6"/>
    <x v="1"/>
    <x v="5"/>
    <n v="3689.54"/>
    <n v="3141.23"/>
    <n v="0.54"/>
    <n v="1"/>
  </r>
  <r>
    <x v="4672"/>
    <d v="2025-02-12T00:00:00"/>
    <d v="2025-02-13T00:00:00"/>
    <x v="1"/>
    <s v="0-17"/>
    <s v="Female"/>
    <x v="1"/>
    <s v="Cardiac"/>
    <x v="1"/>
    <n v="1"/>
    <s v="No"/>
    <n v="75"/>
    <x v="88"/>
    <x v="0"/>
    <n v="11.6"/>
    <n v="1.6"/>
    <n v="2214.58"/>
    <s v="Supplies"/>
    <n v="1138.1600000000001"/>
    <n v="3.3"/>
    <x v="13"/>
    <x v="1"/>
    <x v="1"/>
    <n v="1138.1600000000001"/>
    <n v="1076.42"/>
    <n v="0.51400000000000001"/>
    <n v="0"/>
  </r>
  <r>
    <x v="4673"/>
    <d v="2026-02-11T00:00:00"/>
    <d v="2026-02-11T12:00:00"/>
    <x v="6"/>
    <s v="36-55"/>
    <s v="Female"/>
    <x v="0"/>
    <s v="Cardiac"/>
    <x v="1"/>
    <n v="0.5"/>
    <s v="No"/>
    <n v="51"/>
    <x v="547"/>
    <x v="2"/>
    <n v="10"/>
    <n v="0"/>
    <n v="2624.12"/>
    <s v="Labor"/>
    <n v="1923.66"/>
    <n v="4.3"/>
    <x v="5"/>
    <x v="0"/>
    <x v="1"/>
    <n v="1923.66"/>
    <n v="700.46"/>
    <n v="0.73299999999999998"/>
    <n v="0"/>
  </r>
  <r>
    <x v="4674"/>
    <d v="2026-08-01T00:00:00"/>
    <d v="2026-08-11T21:36:00"/>
    <x v="5"/>
    <s v="56+"/>
    <s v="Female"/>
    <x v="0"/>
    <s v="Infection"/>
    <x v="0"/>
    <n v="10.9"/>
    <s v="Yes"/>
    <n v="64"/>
    <x v="243"/>
    <x v="0"/>
    <n v="13.4"/>
    <n v="1.4"/>
    <n v="33383.949999999997"/>
    <s v="Labor"/>
    <n v="22160.080000000002"/>
    <n v="4.3"/>
    <x v="21"/>
    <x v="0"/>
    <x v="6"/>
    <n v="22160.080000000002"/>
    <n v="11223.87"/>
    <n v="0.66400000000000003"/>
    <n v="1"/>
  </r>
  <r>
    <x v="4675"/>
    <d v="2026-04-20T00:00:00"/>
    <d v="2026-04-23T04:48:00"/>
    <x v="0"/>
    <s v="56+"/>
    <s v="Male"/>
    <x v="1"/>
    <s v="Infection"/>
    <x v="1"/>
    <n v="3.2"/>
    <s v="No"/>
    <n v="36"/>
    <x v="16"/>
    <x v="1"/>
    <n v="8.9"/>
    <n v="0.9"/>
    <n v="9493.83"/>
    <s v="Labor"/>
    <n v="6434.06"/>
    <n v="4.0999999999999996"/>
    <x v="12"/>
    <x v="0"/>
    <x v="4"/>
    <n v="6434.06"/>
    <n v="3059.77"/>
    <n v="0.67800000000000005"/>
    <n v="0"/>
  </r>
  <r>
    <x v="4676"/>
    <d v="2026-10-04T00:00:00"/>
    <d v="2026-10-08T19:12:00"/>
    <x v="7"/>
    <s v="18-35"/>
    <s v="Female"/>
    <x v="0"/>
    <s v="General"/>
    <x v="1"/>
    <n v="4.8"/>
    <s v="No"/>
    <n v="72"/>
    <x v="317"/>
    <x v="1"/>
    <n v="13.4"/>
    <n v="1.4"/>
    <n v="15641.7"/>
    <s v="Labor"/>
    <n v="8813.56"/>
    <n v="3.7"/>
    <x v="0"/>
    <x v="0"/>
    <x v="6"/>
    <n v="8813.56"/>
    <n v="6828.14"/>
    <n v="0.56299999999999994"/>
    <n v="0"/>
  </r>
  <r>
    <x v="4677"/>
    <d v="2026-09-01T00:00:00"/>
    <d v="2026-09-02T21:36:00"/>
    <x v="1"/>
    <s v="18-35"/>
    <s v="Female"/>
    <x v="3"/>
    <s v="Injury"/>
    <x v="1"/>
    <n v="1.9"/>
    <s v="No"/>
    <n v="81"/>
    <x v="424"/>
    <x v="2"/>
    <n v="8.3000000000000007"/>
    <n v="0.3"/>
    <n v="1753.27"/>
    <s v="Labor"/>
    <n v="854.79"/>
    <n v="3.8"/>
    <x v="19"/>
    <x v="0"/>
    <x v="0"/>
    <n v="854.79"/>
    <n v="898.48"/>
    <n v="0.48799999999999999"/>
    <n v="0"/>
  </r>
  <r>
    <x v="4678"/>
    <d v="2026-12-30T00:00:00"/>
    <d v="2027-01-01T19:12:00"/>
    <x v="2"/>
    <s v="36-55"/>
    <s v="Male"/>
    <x v="0"/>
    <s v="Digestive"/>
    <x v="0"/>
    <n v="2.8"/>
    <s v="Yes"/>
    <n v="90"/>
    <x v="473"/>
    <x v="0"/>
    <n v="13.6"/>
    <n v="1.6"/>
    <n v="5450.12"/>
    <s v="Supplies"/>
    <n v="3186.06"/>
    <n v="2.5"/>
    <x v="2"/>
    <x v="0"/>
    <x v="1"/>
    <n v="3186.06"/>
    <n v="2264.06"/>
    <n v="0.58499999999999996"/>
    <n v="1"/>
  </r>
  <r>
    <x v="4679"/>
    <d v="2025-08-18T00:00:00"/>
    <d v="2025-08-18T21:36:00"/>
    <x v="2"/>
    <s v="56+"/>
    <s v="Female"/>
    <x v="1"/>
    <s v="Neurological"/>
    <x v="0"/>
    <n v="0.9"/>
    <s v="Yes"/>
    <n v="66"/>
    <x v="231"/>
    <x v="0"/>
    <n v="9.6"/>
    <n v="1.6"/>
    <n v="5728.22"/>
    <s v="Labor"/>
    <n v="2918.79"/>
    <n v="4.0999999999999996"/>
    <x v="14"/>
    <x v="1"/>
    <x v="4"/>
    <n v="2918.79"/>
    <n v="2809.43"/>
    <n v="0.51"/>
    <n v="1"/>
  </r>
  <r>
    <x v="4680"/>
    <d v="2025-07-27T00:00:00"/>
    <d v="2025-07-29T02:24:00"/>
    <x v="6"/>
    <s v="56+"/>
    <s v="Male"/>
    <x v="0"/>
    <s v="Respiratory"/>
    <x v="1"/>
    <n v="2.1"/>
    <s v="Yes"/>
    <n v="39"/>
    <x v="96"/>
    <x v="2"/>
    <n v="10.7"/>
    <n v="2.7"/>
    <n v="2463.02"/>
    <s v="Supplies"/>
    <n v="1345.82"/>
    <n v="3.8"/>
    <x v="20"/>
    <x v="1"/>
    <x v="6"/>
    <n v="1345.82"/>
    <n v="1117.2"/>
    <n v="0.54600000000000004"/>
    <n v="1"/>
  </r>
  <r>
    <x v="4681"/>
    <d v="2026-01-11T00:00:00"/>
    <d v="2026-01-24T14:24:00"/>
    <x v="5"/>
    <s v="18-35"/>
    <s v="Male"/>
    <x v="0"/>
    <s v="Cardiac"/>
    <x v="1"/>
    <n v="13.6"/>
    <s v="Yes"/>
    <n v="32"/>
    <x v="357"/>
    <x v="1"/>
    <n v="9.6"/>
    <n v="1.6"/>
    <n v="39140"/>
    <s v="Labor"/>
    <n v="26311.84"/>
    <n v="4"/>
    <x v="9"/>
    <x v="0"/>
    <x v="6"/>
    <n v="26311.84"/>
    <n v="12828.16"/>
    <n v="0.67200000000000004"/>
    <n v="1"/>
  </r>
  <r>
    <x v="4682"/>
    <d v="2026-06-12T00:00:00"/>
    <d v="2026-06-12T21:36:00"/>
    <x v="1"/>
    <s v="56+"/>
    <s v="Male"/>
    <x v="0"/>
    <s v="Infection"/>
    <x v="0"/>
    <n v="0.9"/>
    <s v="No"/>
    <n v="110"/>
    <x v="712"/>
    <x v="2"/>
    <n v="11"/>
    <n v="3"/>
    <n v="2002"/>
    <s v="Supplies"/>
    <n v="1311.53"/>
    <n v="2.7"/>
    <x v="17"/>
    <x v="0"/>
    <x v="5"/>
    <n v="1311.53"/>
    <n v="690.47"/>
    <n v="0.65500000000000003"/>
    <n v="0"/>
  </r>
  <r>
    <x v="4683"/>
    <d v="2025-10-05T00:00:00"/>
    <d v="2025-10-09T07:12:00"/>
    <x v="7"/>
    <s v="56+"/>
    <s v="Other"/>
    <x v="1"/>
    <s v="Neurological"/>
    <x v="0"/>
    <n v="4.3"/>
    <s v="Yes"/>
    <n v="98"/>
    <x v="11"/>
    <x v="1"/>
    <n v="10.3"/>
    <n v="2.2999999999999998"/>
    <n v="10996.99"/>
    <s v="Equipment"/>
    <n v="5800.73"/>
    <n v="2.9"/>
    <x v="8"/>
    <x v="1"/>
    <x v="6"/>
    <n v="5800.73"/>
    <n v="5196.26"/>
    <n v="0.52700000000000002"/>
    <n v="1"/>
  </r>
  <r>
    <x v="4684"/>
    <d v="2025-01-17T00:00:00"/>
    <d v="2025-01-20T00:00:00"/>
    <x v="5"/>
    <s v="18-35"/>
    <s v="Female"/>
    <x v="0"/>
    <s v="General"/>
    <x v="0"/>
    <n v="3"/>
    <s v="Yes"/>
    <n v="58"/>
    <x v="540"/>
    <x v="0"/>
    <n v="14"/>
    <n v="2"/>
    <n v="24691.54"/>
    <s v="Labor"/>
    <n v="18779.23"/>
    <n v="3.8"/>
    <x v="22"/>
    <x v="1"/>
    <x v="3"/>
    <n v="18779.23"/>
    <n v="5912.31"/>
    <n v="0.76100000000000001"/>
    <n v="1"/>
  </r>
  <r>
    <x v="4685"/>
    <d v="2025-12-17T00:00:00"/>
    <d v="2025-12-17T21:36:00"/>
    <x v="7"/>
    <s v="56+"/>
    <s v="Male"/>
    <x v="2"/>
    <s v="Cardiac"/>
    <x v="0"/>
    <n v="0.9"/>
    <s v="Yes"/>
    <n v="69"/>
    <x v="29"/>
    <x v="2"/>
    <n v="8.6999999999999993"/>
    <n v="0.7"/>
    <n v="12182.14"/>
    <s v="Labor"/>
    <n v="7761.32"/>
    <n v="3.3"/>
    <x v="7"/>
    <x v="1"/>
    <x v="2"/>
    <n v="7761.32"/>
    <n v="4420.82"/>
    <n v="0.63700000000000001"/>
    <n v="1"/>
  </r>
  <r>
    <x v="4686"/>
    <d v="2025-08-14T00:00:00"/>
    <d v="2025-08-16T21:36:00"/>
    <x v="7"/>
    <s v="18-35"/>
    <s v="Female"/>
    <x v="0"/>
    <s v="Digestive"/>
    <x v="0"/>
    <n v="2.9"/>
    <s v="Yes"/>
    <n v="88"/>
    <x v="93"/>
    <x v="1"/>
    <n v="10"/>
    <n v="2"/>
    <n v="12083.58"/>
    <s v="Labor"/>
    <n v="7325.73"/>
    <n v="3.3"/>
    <x v="14"/>
    <x v="1"/>
    <x v="2"/>
    <n v="7325.73"/>
    <n v="4757.8500000000004"/>
    <n v="0.60599999999999998"/>
    <n v="1"/>
  </r>
  <r>
    <x v="4687"/>
    <d v="2025-12-05T00:00:00"/>
    <d v="2025-12-08T16:48:00"/>
    <x v="0"/>
    <s v="18-35"/>
    <s v="Male"/>
    <x v="2"/>
    <s v="Neurological"/>
    <x v="0"/>
    <n v="3.7"/>
    <s v="No"/>
    <n v="88"/>
    <x v="186"/>
    <x v="1"/>
    <n v="9.4"/>
    <n v="1.4"/>
    <n v="10223.040000000001"/>
    <s v="Supplies"/>
    <n v="5975.48"/>
    <n v="3.5"/>
    <x v="7"/>
    <x v="1"/>
    <x v="3"/>
    <n v="5975.48"/>
    <n v="4247.5600000000004"/>
    <n v="0.58499999999999996"/>
    <n v="0"/>
  </r>
  <r>
    <x v="4688"/>
    <d v="2025-01-05T00:00:00"/>
    <d v="2025-01-13T16:48:00"/>
    <x v="4"/>
    <s v="18-35"/>
    <s v="Female"/>
    <x v="2"/>
    <s v="Infection"/>
    <x v="0"/>
    <n v="8.6999999999999993"/>
    <s v="Yes"/>
    <n v="138"/>
    <x v="87"/>
    <x v="1"/>
    <n v="11.6"/>
    <n v="3.6"/>
    <n v="17386.759999999998"/>
    <s v="Equipment"/>
    <n v="11654.98"/>
    <n v="2.2999999999999998"/>
    <x v="22"/>
    <x v="1"/>
    <x v="6"/>
    <n v="11654.98"/>
    <n v="5731.78"/>
    <n v="0.67"/>
    <n v="1"/>
  </r>
  <r>
    <x v="4689"/>
    <d v="2025-01-11T00:00:00"/>
    <d v="2025-01-12T02:24:00"/>
    <x v="1"/>
    <s v="36-55"/>
    <s v="Female"/>
    <x v="0"/>
    <s v="Injury"/>
    <x v="0"/>
    <n v="1.1000000000000001"/>
    <s v="No"/>
    <n v="105"/>
    <x v="638"/>
    <x v="0"/>
    <n v="9.6999999999999993"/>
    <n v="1.7"/>
    <n v="2062.79"/>
    <s v="Labor"/>
    <n v="1224.3"/>
    <n v="3.1"/>
    <x v="22"/>
    <x v="1"/>
    <x v="6"/>
    <n v="1224.3"/>
    <n v="838.49"/>
    <n v="0.59399999999999997"/>
    <n v="0"/>
  </r>
  <r>
    <x v="4690"/>
    <d v="2026-08-10T00:00:00"/>
    <d v="2026-08-21T07:12:00"/>
    <x v="5"/>
    <s v="56+"/>
    <s v="Female"/>
    <x v="0"/>
    <s v="Digestive"/>
    <x v="1"/>
    <n v="11.3"/>
    <s v="Yes"/>
    <n v="47"/>
    <x v="710"/>
    <x v="1"/>
    <n v="14.3"/>
    <n v="2.2999999999999998"/>
    <n v="33588.31"/>
    <s v="Labor"/>
    <n v="24977.1"/>
    <n v="3.8"/>
    <x v="21"/>
    <x v="0"/>
    <x v="4"/>
    <n v="24977.1"/>
    <n v="8611.2099999999991"/>
    <n v="0.74399999999999999"/>
    <n v="1"/>
  </r>
  <r>
    <x v="4691"/>
    <d v="2025-07-05T00:00:00"/>
    <d v="2025-07-08T00:00:00"/>
    <x v="4"/>
    <s v="36-55"/>
    <s v="Female"/>
    <x v="2"/>
    <s v="Digestive"/>
    <x v="0"/>
    <n v="3"/>
    <s v="Yes"/>
    <n v="101"/>
    <x v="127"/>
    <x v="0"/>
    <n v="8"/>
    <n v="0"/>
    <n v="14095.51"/>
    <s v="Supplies"/>
    <n v="9075.42"/>
    <n v="3.9"/>
    <x v="20"/>
    <x v="1"/>
    <x v="6"/>
    <n v="9075.42"/>
    <n v="5020.09"/>
    <n v="0.64400000000000002"/>
    <n v="1"/>
  </r>
  <r>
    <x v="4692"/>
    <d v="2026-07-28T00:00:00"/>
    <d v="2026-07-28T07:12:00"/>
    <x v="1"/>
    <s v="0-17"/>
    <s v="Male"/>
    <x v="1"/>
    <s v="Cardiac"/>
    <x v="1"/>
    <n v="0.3"/>
    <s v="Yes"/>
    <n v="38"/>
    <x v="1"/>
    <x v="0"/>
    <n v="10.6"/>
    <n v="0.6"/>
    <n v="1675.12"/>
    <s v="Labor"/>
    <n v="856.49"/>
    <n v="4.3"/>
    <x v="1"/>
    <x v="0"/>
    <x v="1"/>
    <n v="856.49"/>
    <n v="818.63"/>
    <n v="0.51100000000000001"/>
    <n v="1"/>
  </r>
  <r>
    <x v="4693"/>
    <d v="2026-08-20T00:00:00"/>
    <d v="2026-08-23T19:12:00"/>
    <x v="2"/>
    <s v="18-35"/>
    <s v="Female"/>
    <x v="3"/>
    <s v="Cardiac"/>
    <x v="0"/>
    <n v="3.8"/>
    <s v="No"/>
    <n v="52"/>
    <x v="380"/>
    <x v="1"/>
    <n v="9.5"/>
    <n v="1.5"/>
    <n v="5304.74"/>
    <s v="Labor"/>
    <n v="3409.4"/>
    <n v="4.2"/>
    <x v="21"/>
    <x v="0"/>
    <x v="2"/>
    <n v="3409.4"/>
    <n v="1895.34"/>
    <n v="0.64300000000000002"/>
    <n v="0"/>
  </r>
  <r>
    <x v="4694"/>
    <d v="2026-07-15T00:00:00"/>
    <d v="2026-07-19T16:48:00"/>
    <x v="6"/>
    <s v="36-55"/>
    <s v="Female"/>
    <x v="1"/>
    <s v="Respiratory"/>
    <x v="0"/>
    <n v="4.7"/>
    <s v="Yes"/>
    <n v="52"/>
    <x v="322"/>
    <x v="1"/>
    <n v="9.6999999999999993"/>
    <n v="1.7"/>
    <n v="4427.4399999999996"/>
    <s v="Labor"/>
    <n v="2522.73"/>
    <n v="3.5"/>
    <x v="1"/>
    <x v="0"/>
    <x v="2"/>
    <n v="2522.73"/>
    <n v="1904.71"/>
    <n v="0.56999999999999995"/>
    <n v="1"/>
  </r>
  <r>
    <x v="4695"/>
    <d v="2026-09-13T00:00:00"/>
    <d v="2026-09-14T04:48:00"/>
    <x v="6"/>
    <s v="36-55"/>
    <s v="Female"/>
    <x v="0"/>
    <s v="Cardiac"/>
    <x v="0"/>
    <n v="1.2"/>
    <s v="No"/>
    <n v="33"/>
    <x v="42"/>
    <x v="0"/>
    <n v="9.9"/>
    <n v="1.9"/>
    <n v="2621.23"/>
    <s v="Labor"/>
    <n v="1397.71"/>
    <n v="4"/>
    <x v="19"/>
    <x v="0"/>
    <x v="6"/>
    <n v="1397.71"/>
    <n v="1223.52"/>
    <n v="0.53300000000000003"/>
    <n v="0"/>
  </r>
  <r>
    <x v="4696"/>
    <d v="2026-01-31T00:00:00"/>
    <d v="2026-02-06T12:00:00"/>
    <x v="4"/>
    <s v="36-55"/>
    <s v="Female"/>
    <x v="0"/>
    <s v="Infection"/>
    <x v="1"/>
    <n v="6.5"/>
    <s v="No"/>
    <n v="53"/>
    <x v="475"/>
    <x v="1"/>
    <n v="10.4"/>
    <n v="2.4"/>
    <n v="20430.11"/>
    <s v="Labor"/>
    <n v="12256.11"/>
    <n v="3.2"/>
    <x v="9"/>
    <x v="0"/>
    <x v="6"/>
    <n v="12256.11"/>
    <n v="8174"/>
    <n v="0.6"/>
    <n v="0"/>
  </r>
  <r>
    <x v="4697"/>
    <d v="2025-05-24T00:00:00"/>
    <d v="2025-06-02T02:24:00"/>
    <x v="5"/>
    <s v="0-17"/>
    <s v="Other"/>
    <x v="0"/>
    <s v="General"/>
    <x v="1"/>
    <n v="9.1"/>
    <s v="Yes"/>
    <n v="5"/>
    <x v="589"/>
    <x v="0"/>
    <n v="11.3"/>
    <n v="1.3"/>
    <n v="28117.42"/>
    <s v="Labor"/>
    <n v="21800.79"/>
    <n v="4.0999999999999996"/>
    <x v="16"/>
    <x v="1"/>
    <x v="5"/>
    <n v="21800.79"/>
    <n v="6316.63"/>
    <n v="0.77500000000000002"/>
    <n v="1"/>
  </r>
  <r>
    <x v="4698"/>
    <d v="2025-12-13T00:00:00"/>
    <d v="2025-12-13T07:12:00"/>
    <x v="1"/>
    <s v="56+"/>
    <s v="Female"/>
    <x v="0"/>
    <s v="Neurological"/>
    <x v="0"/>
    <n v="0.3"/>
    <s v="Yes"/>
    <n v="80"/>
    <x v="372"/>
    <x v="0"/>
    <n v="14"/>
    <n v="2"/>
    <n v="1894.33"/>
    <s v="Supplies"/>
    <n v="1256.06"/>
    <n v="3.5"/>
    <x v="7"/>
    <x v="1"/>
    <x v="6"/>
    <n v="1256.06"/>
    <n v="638.27"/>
    <n v="0.66300000000000003"/>
    <n v="1"/>
  </r>
  <r>
    <x v="4699"/>
    <d v="2025-11-05T00:00:00"/>
    <d v="2025-11-06T14:24:00"/>
    <x v="6"/>
    <s v="56+"/>
    <s v="Female"/>
    <x v="0"/>
    <s v="Digestive"/>
    <x v="1"/>
    <n v="1.6"/>
    <s v="No"/>
    <n v="39"/>
    <x v="369"/>
    <x v="1"/>
    <n v="9.3000000000000007"/>
    <n v="1.3"/>
    <n v="3285.43"/>
    <s v="Supplies"/>
    <n v="1986.11"/>
    <n v="3.9"/>
    <x v="6"/>
    <x v="1"/>
    <x v="1"/>
    <n v="1986.11"/>
    <n v="1299.32"/>
    <n v="0.60499999999999998"/>
    <n v="0"/>
  </r>
  <r>
    <x v="4700"/>
    <d v="2025-07-10T00:00:00"/>
    <d v="2025-07-15T12:00:00"/>
    <x v="3"/>
    <s v="36-55"/>
    <s v="Female"/>
    <x v="0"/>
    <s v="Neurological"/>
    <x v="0"/>
    <n v="5.5"/>
    <s v="Yes"/>
    <n v="110"/>
    <x v="503"/>
    <x v="1"/>
    <n v="9"/>
    <n v="1"/>
    <n v="11760.28"/>
    <s v="Labor"/>
    <n v="7509.49"/>
    <n v="3.6"/>
    <x v="20"/>
    <x v="1"/>
    <x v="3"/>
    <n v="7509.49"/>
    <n v="4250.79"/>
    <n v="0.63900000000000001"/>
    <n v="1"/>
  </r>
  <r>
    <x v="4701"/>
    <d v="2026-08-19T00:00:00"/>
    <d v="2026-08-21T09:36:00"/>
    <x v="6"/>
    <s v="56+"/>
    <s v="Male"/>
    <x v="0"/>
    <s v="Injury"/>
    <x v="1"/>
    <n v="2.4"/>
    <s v="No"/>
    <n v="10"/>
    <x v="380"/>
    <x v="1"/>
    <n v="8.5"/>
    <n v="0.5"/>
    <n v="4077.26"/>
    <s v="Labor"/>
    <n v="2610.85"/>
    <n v="4.5"/>
    <x v="21"/>
    <x v="0"/>
    <x v="2"/>
    <n v="2610.85"/>
    <n v="1466.41"/>
    <n v="0.64"/>
    <n v="0"/>
  </r>
  <r>
    <x v="4702"/>
    <d v="2025-05-22T00:00:00"/>
    <d v="2025-05-25T00:00:00"/>
    <x v="6"/>
    <s v="56+"/>
    <s v="Male"/>
    <x v="0"/>
    <s v="Digestive"/>
    <x v="0"/>
    <n v="3"/>
    <s v="Yes"/>
    <n v="38"/>
    <x v="205"/>
    <x v="1"/>
    <n v="13.4"/>
    <n v="1.4"/>
    <n v="4204.22"/>
    <s v="Labor"/>
    <n v="2305.13"/>
    <n v="4"/>
    <x v="16"/>
    <x v="1"/>
    <x v="2"/>
    <n v="2305.13"/>
    <n v="1899.09"/>
    <n v="0.54800000000000004"/>
    <n v="1"/>
  </r>
  <r>
    <x v="4703"/>
    <d v="2025-03-08T00:00:00"/>
    <d v="2025-03-09T12:00:00"/>
    <x v="1"/>
    <s v="36-55"/>
    <s v="Female"/>
    <x v="0"/>
    <s v="Digestive"/>
    <x v="1"/>
    <n v="1.5"/>
    <s v="Yes"/>
    <n v="65"/>
    <x v="201"/>
    <x v="0"/>
    <n v="9.5"/>
    <n v="1.5"/>
    <n v="1649.2"/>
    <s v="Supplies"/>
    <n v="1167.71"/>
    <n v="3.3"/>
    <x v="23"/>
    <x v="1"/>
    <x v="6"/>
    <n v="1167.71"/>
    <n v="481.49"/>
    <n v="0.70799999999999996"/>
    <n v="1"/>
  </r>
  <r>
    <x v="4704"/>
    <d v="2025-10-24T00:00:00"/>
    <d v="2025-10-26T14:24:00"/>
    <x v="2"/>
    <s v="36-55"/>
    <s v="Male"/>
    <x v="0"/>
    <s v="Injury"/>
    <x v="1"/>
    <n v="2.6"/>
    <s v="Yes"/>
    <n v="37"/>
    <x v="506"/>
    <x v="2"/>
    <n v="10"/>
    <n v="0"/>
    <n v="5130.34"/>
    <s v="Equipment"/>
    <n v="2700.74"/>
    <n v="4.3"/>
    <x v="8"/>
    <x v="1"/>
    <x v="5"/>
    <n v="2700.74"/>
    <n v="2429.6"/>
    <n v="0.52600000000000002"/>
    <n v="1"/>
  </r>
  <r>
    <x v="4705"/>
    <d v="2026-02-20T00:00:00"/>
    <d v="2026-02-23T12:00:00"/>
    <x v="3"/>
    <s v="56+"/>
    <s v="Female"/>
    <x v="0"/>
    <s v="Infection"/>
    <x v="1"/>
    <n v="3.5"/>
    <s v="Yes"/>
    <n v="22"/>
    <x v="493"/>
    <x v="1"/>
    <n v="9"/>
    <n v="1"/>
    <n v="11693.16"/>
    <s v="Labor"/>
    <n v="6845.15"/>
    <n v="4.3"/>
    <x v="5"/>
    <x v="0"/>
    <x v="3"/>
    <n v="6845.15"/>
    <n v="4848.01"/>
    <n v="0.58499999999999996"/>
    <n v="1"/>
  </r>
  <r>
    <x v="4706"/>
    <d v="2026-12-24T00:00:00"/>
    <d v="2026-12-26T02:24:00"/>
    <x v="1"/>
    <s v="18-35"/>
    <s v="Male"/>
    <x v="1"/>
    <s v="Neurological"/>
    <x v="2"/>
    <n v="2.1"/>
    <s v="Yes"/>
    <n v="62"/>
    <x v="377"/>
    <x v="1"/>
    <n v="10.199999999999999"/>
    <n v="0.2"/>
    <n v="2054.92"/>
    <s v="Labor"/>
    <n v="1096.72"/>
    <n v="4.0999999999999996"/>
    <x v="2"/>
    <x v="0"/>
    <x v="3"/>
    <n v="1096.72"/>
    <n v="958.2"/>
    <n v="0.53400000000000003"/>
    <n v="1"/>
  </r>
  <r>
    <x v="4707"/>
    <d v="2026-10-23T00:00:00"/>
    <d v="2026-10-27T16:48:00"/>
    <x v="4"/>
    <s v="36-55"/>
    <s v="Male"/>
    <x v="0"/>
    <s v="Digestive"/>
    <x v="2"/>
    <n v="4.7"/>
    <s v="Yes"/>
    <n v="46"/>
    <x v="112"/>
    <x v="1"/>
    <n v="11.4"/>
    <n v="1.4"/>
    <n v="18478.419999999998"/>
    <s v="Supplies"/>
    <n v="12266.26"/>
    <n v="4.3"/>
    <x v="0"/>
    <x v="0"/>
    <x v="5"/>
    <n v="12266.26"/>
    <n v="6212.16"/>
    <n v="0.66400000000000003"/>
    <n v="1"/>
  </r>
  <r>
    <x v="4708"/>
    <d v="2026-07-03T00:00:00"/>
    <d v="2026-07-05T09:36:00"/>
    <x v="4"/>
    <s v="56+"/>
    <s v="Female"/>
    <x v="0"/>
    <s v="Injury"/>
    <x v="1"/>
    <n v="2.4"/>
    <s v="Yes"/>
    <n v="66"/>
    <x v="630"/>
    <x v="0"/>
    <n v="13.4"/>
    <n v="1.4"/>
    <n v="13617.69"/>
    <s v="Supplies"/>
    <n v="10401.94"/>
    <n v="3.7"/>
    <x v="1"/>
    <x v="0"/>
    <x v="5"/>
    <n v="10401.94"/>
    <n v="3215.75"/>
    <n v="0.76400000000000001"/>
    <n v="1"/>
  </r>
  <r>
    <x v="4709"/>
    <d v="2026-04-28T00:00:00"/>
    <d v="2026-04-30T21:36:00"/>
    <x v="3"/>
    <s v="18-35"/>
    <s v="Male"/>
    <x v="0"/>
    <s v="Digestive"/>
    <x v="2"/>
    <n v="2.9"/>
    <s v="No"/>
    <n v="58"/>
    <x v="649"/>
    <x v="1"/>
    <n v="8.6999999999999993"/>
    <n v="0.7"/>
    <n v="8596.33"/>
    <s v="Supplies"/>
    <n v="5034.83"/>
    <n v="4.2"/>
    <x v="12"/>
    <x v="0"/>
    <x v="1"/>
    <n v="5034.83"/>
    <n v="3561.5"/>
    <n v="0.58599999999999997"/>
    <n v="0"/>
  </r>
  <r>
    <x v="4710"/>
    <d v="2025-05-26T00:00:00"/>
    <d v="2025-05-30T07:12:00"/>
    <x v="7"/>
    <s v="56+"/>
    <s v="Male"/>
    <x v="2"/>
    <s v="Injury"/>
    <x v="0"/>
    <n v="4.3"/>
    <s v="Yes"/>
    <n v="67"/>
    <x v="41"/>
    <x v="2"/>
    <n v="10"/>
    <n v="0"/>
    <n v="12472.15"/>
    <s v="Labor"/>
    <n v="8048.22"/>
    <n v="3.8"/>
    <x v="16"/>
    <x v="1"/>
    <x v="0"/>
    <n v="8048.22"/>
    <n v="4423.93"/>
    <n v="0.64500000000000002"/>
    <n v="1"/>
  </r>
  <r>
    <x v="4711"/>
    <d v="2026-01-20T00:00:00"/>
    <d v="2026-01-25T07:12:00"/>
    <x v="2"/>
    <s v="36-55"/>
    <s v="Male"/>
    <x v="1"/>
    <s v="Respiratory"/>
    <x v="0"/>
    <n v="5.3"/>
    <s v="Yes"/>
    <n v="58"/>
    <x v="334"/>
    <x v="1"/>
    <n v="9.3000000000000007"/>
    <n v="1.3"/>
    <n v="5726.95"/>
    <s v="Supplies"/>
    <n v="2379.61"/>
    <n v="3.4"/>
    <x v="9"/>
    <x v="0"/>
    <x v="1"/>
    <n v="2379.61"/>
    <n v="3347.34"/>
    <n v="0.41599999999999998"/>
    <n v="1"/>
  </r>
  <r>
    <x v="4712"/>
    <d v="2026-10-07T00:00:00"/>
    <d v="2026-10-07T21:36:00"/>
    <x v="7"/>
    <s v="36-55"/>
    <s v="Female"/>
    <x v="0"/>
    <s v="Respiratory"/>
    <x v="1"/>
    <n v="0.9"/>
    <s v="Yes"/>
    <n v="32"/>
    <x v="107"/>
    <x v="0"/>
    <n v="8"/>
    <n v="0"/>
    <n v="10794.79"/>
    <s v="Labor"/>
    <n v="6969.78"/>
    <n v="4.5"/>
    <x v="0"/>
    <x v="0"/>
    <x v="1"/>
    <n v="6969.78"/>
    <n v="3825.01"/>
    <n v="0.64600000000000002"/>
    <n v="1"/>
  </r>
  <r>
    <x v="4713"/>
    <d v="2026-08-07T00:00:00"/>
    <d v="2026-08-09T16:48:00"/>
    <x v="7"/>
    <s v="36-55"/>
    <s v="Female"/>
    <x v="2"/>
    <s v="General"/>
    <x v="2"/>
    <n v="2.7"/>
    <s v="No"/>
    <n v="46"/>
    <x v="324"/>
    <x v="2"/>
    <n v="10.6"/>
    <n v="0.6"/>
    <n v="9343.33"/>
    <s v="Labor"/>
    <n v="6352.61"/>
    <n v="4"/>
    <x v="21"/>
    <x v="0"/>
    <x v="5"/>
    <n v="6352.61"/>
    <n v="2990.72"/>
    <n v="0.68"/>
    <n v="0"/>
  </r>
  <r>
    <x v="4714"/>
    <d v="2026-09-19T00:00:00"/>
    <d v="2026-09-24T00:00:00"/>
    <x v="2"/>
    <s v="36-55"/>
    <s v="Female"/>
    <x v="2"/>
    <s v="Infection"/>
    <x v="1"/>
    <n v="5"/>
    <s v="No"/>
    <n v="22"/>
    <x v="707"/>
    <x v="1"/>
    <n v="11.2"/>
    <n v="1.2"/>
    <n v="6765.08"/>
    <s v="Labor"/>
    <n v="4041.3"/>
    <n v="4"/>
    <x v="19"/>
    <x v="0"/>
    <x v="6"/>
    <n v="4041.3"/>
    <n v="2723.78"/>
    <n v="0.59699999999999998"/>
    <n v="0"/>
  </r>
  <r>
    <x v="4715"/>
    <d v="2026-05-23T00:00:00"/>
    <d v="2026-05-23T12:00:00"/>
    <x v="1"/>
    <s v="56+"/>
    <s v="Male"/>
    <x v="2"/>
    <s v="Infection"/>
    <x v="0"/>
    <n v="0.5"/>
    <s v="No"/>
    <n v="128"/>
    <x v="720"/>
    <x v="1"/>
    <n v="9.4"/>
    <n v="1.4"/>
    <n v="2278.3000000000002"/>
    <s v="Supplies"/>
    <n v="1175.6500000000001"/>
    <n v="3.8"/>
    <x v="11"/>
    <x v="0"/>
    <x v="5"/>
    <n v="1175.6500000000001"/>
    <n v="1102.6500000000001"/>
    <n v="0.51600000000000001"/>
    <n v="0"/>
  </r>
  <r>
    <x v="4716"/>
    <d v="2025-06-07T00:00:00"/>
    <d v="2025-06-07T12:00:00"/>
    <x v="1"/>
    <s v="36-55"/>
    <s v="Female"/>
    <x v="1"/>
    <s v="Infection"/>
    <x v="1"/>
    <n v="0.5"/>
    <s v="Yes"/>
    <n v="48"/>
    <x v="659"/>
    <x v="1"/>
    <n v="12.9"/>
    <n v="0.9"/>
    <n v="2043.26"/>
    <s v="Equipment"/>
    <n v="1037.92"/>
    <n v="4.2"/>
    <x v="4"/>
    <x v="1"/>
    <x v="6"/>
    <n v="1037.92"/>
    <n v="1005.34"/>
    <n v="0.50800000000000001"/>
    <n v="1"/>
  </r>
  <r>
    <x v="4717"/>
    <d v="2025-03-24T00:00:00"/>
    <d v="2025-03-25T00:00:00"/>
    <x v="1"/>
    <s v="56+"/>
    <s v="Male"/>
    <x v="1"/>
    <s v="Infection"/>
    <x v="0"/>
    <n v="1"/>
    <s v="Yes"/>
    <n v="88"/>
    <x v="636"/>
    <x v="0"/>
    <n v="11.9"/>
    <n v="1.9"/>
    <n v="1775.15"/>
    <s v="Labor"/>
    <n v="970.52"/>
    <n v="3.1"/>
    <x v="23"/>
    <x v="1"/>
    <x v="4"/>
    <n v="970.52"/>
    <n v="804.63"/>
    <n v="0.54700000000000004"/>
    <n v="1"/>
  </r>
  <r>
    <x v="4718"/>
    <d v="2025-06-10T00:00:00"/>
    <d v="2025-06-10T04:48:00"/>
    <x v="1"/>
    <s v="36-55"/>
    <s v="Male"/>
    <x v="0"/>
    <s v="Neurological"/>
    <x v="0"/>
    <n v="0.2"/>
    <s v="Yes"/>
    <n v="116"/>
    <x v="18"/>
    <x v="1"/>
    <n v="9.3000000000000007"/>
    <n v="1.3"/>
    <n v="1902.85"/>
    <s v="Equipment"/>
    <n v="965.64"/>
    <n v="3"/>
    <x v="4"/>
    <x v="1"/>
    <x v="1"/>
    <n v="965.64"/>
    <n v="937.21"/>
    <n v="0.50700000000000001"/>
    <n v="1"/>
  </r>
  <r>
    <x v="4719"/>
    <d v="2025-03-19T00:00:00"/>
    <d v="2025-03-22T00:00:00"/>
    <x v="1"/>
    <s v="36-55"/>
    <s v="Female"/>
    <x v="0"/>
    <s v="Cardiac"/>
    <x v="0"/>
    <n v="3"/>
    <s v="Yes"/>
    <n v="93"/>
    <x v="713"/>
    <x v="0"/>
    <n v="12.6"/>
    <n v="2.6"/>
    <n v="2075.6799999999998"/>
    <s v="Supplies"/>
    <n v="1400.17"/>
    <n v="2.2000000000000002"/>
    <x v="23"/>
    <x v="1"/>
    <x v="2"/>
    <n v="1400.17"/>
    <n v="675.51"/>
    <n v="0.67500000000000004"/>
    <n v="1"/>
  </r>
  <r>
    <x v="4720"/>
    <d v="2025-05-03T00:00:00"/>
    <d v="2025-05-10T14:24:00"/>
    <x v="5"/>
    <s v="56+"/>
    <s v="Male"/>
    <x v="1"/>
    <s v="Infection"/>
    <x v="0"/>
    <n v="7.6"/>
    <s v="Yes"/>
    <n v="62"/>
    <x v="439"/>
    <x v="0"/>
    <n v="10.199999999999999"/>
    <n v="2.2000000000000002"/>
    <n v="27483.74"/>
    <s v="Labor"/>
    <n v="20559.21"/>
    <n v="3.2"/>
    <x v="16"/>
    <x v="1"/>
    <x v="5"/>
    <n v="20559.21"/>
    <n v="6924.53"/>
    <n v="0.748"/>
    <n v="1"/>
  </r>
  <r>
    <x v="4721"/>
    <d v="2025-10-26T00:00:00"/>
    <d v="2025-10-30T21:36:00"/>
    <x v="7"/>
    <s v="18-35"/>
    <s v="Male"/>
    <x v="3"/>
    <s v="Respiratory"/>
    <x v="0"/>
    <n v="4.9000000000000004"/>
    <s v="Yes"/>
    <n v="101"/>
    <x v="299"/>
    <x v="1"/>
    <n v="9.4"/>
    <n v="1.4"/>
    <n v="11775.42"/>
    <s v="Supplies"/>
    <n v="8321.4599999999991"/>
    <n v="2.9"/>
    <x v="8"/>
    <x v="1"/>
    <x v="4"/>
    <n v="8321.4599999999991"/>
    <n v="3453.96"/>
    <n v="0.70699999999999996"/>
    <n v="1"/>
  </r>
  <r>
    <x v="4722"/>
    <d v="2026-02-25T00:00:00"/>
    <d v="2026-02-27T04:48:00"/>
    <x v="1"/>
    <s v="56+"/>
    <s v="Male"/>
    <x v="1"/>
    <s v="Digestive"/>
    <x v="1"/>
    <n v="2.2000000000000002"/>
    <s v="Yes"/>
    <n v="90"/>
    <x v="100"/>
    <x v="1"/>
    <n v="8"/>
    <n v="0"/>
    <n v="1921.95"/>
    <s v="Labor"/>
    <n v="1081.3900000000001"/>
    <n v="3.8"/>
    <x v="5"/>
    <x v="0"/>
    <x v="2"/>
    <n v="1081.3900000000001"/>
    <n v="840.56"/>
    <n v="0.56299999999999994"/>
    <n v="1"/>
  </r>
  <r>
    <x v="4723"/>
    <d v="2025-10-28T00:00:00"/>
    <d v="2025-11-10T00:00:00"/>
    <x v="7"/>
    <s v="18-35"/>
    <s v="Male"/>
    <x v="0"/>
    <s v="Cardiac"/>
    <x v="1"/>
    <n v="13"/>
    <s v="Yes"/>
    <n v="23"/>
    <x v="158"/>
    <x v="2"/>
    <n v="9.9"/>
    <n v="1.9"/>
    <n v="20621.98"/>
    <s v="Labor"/>
    <n v="11839.68"/>
    <n v="3.6"/>
    <x v="8"/>
    <x v="1"/>
    <x v="1"/>
    <n v="11839.68"/>
    <n v="8782.2999999999993"/>
    <n v="0.57399999999999995"/>
    <n v="1"/>
  </r>
  <r>
    <x v="4724"/>
    <d v="2026-06-22T00:00:00"/>
    <d v="2026-06-27T09:36:00"/>
    <x v="5"/>
    <s v="56+"/>
    <s v="Female"/>
    <x v="0"/>
    <s v="Cardiac"/>
    <x v="0"/>
    <n v="5.4"/>
    <s v="Yes"/>
    <n v="29"/>
    <x v="154"/>
    <x v="1"/>
    <n v="10.199999999999999"/>
    <n v="2.2000000000000002"/>
    <n v="27788.61"/>
    <s v="Labor"/>
    <n v="18835.79"/>
    <n v="3.6"/>
    <x v="17"/>
    <x v="0"/>
    <x v="4"/>
    <n v="18835.79"/>
    <n v="8952.82"/>
    <n v="0.67800000000000005"/>
    <n v="1"/>
  </r>
  <r>
    <x v="4725"/>
    <d v="2026-06-03T00:00:00"/>
    <d v="2026-06-03T21:36:00"/>
    <x v="3"/>
    <s v="36-55"/>
    <s v="Male"/>
    <x v="1"/>
    <s v="Neurological"/>
    <x v="0"/>
    <n v="0.9"/>
    <s v="Yes"/>
    <n v="72"/>
    <x v="132"/>
    <x v="2"/>
    <n v="10.8"/>
    <n v="0.8"/>
    <n v="9104.58"/>
    <s v="Labor"/>
    <n v="5210.26"/>
    <n v="3.7"/>
    <x v="17"/>
    <x v="0"/>
    <x v="2"/>
    <n v="5210.26"/>
    <n v="3894.32"/>
    <n v="0.57199999999999995"/>
    <n v="1"/>
  </r>
  <r>
    <x v="4726"/>
    <d v="2025-05-19T00:00:00"/>
    <d v="2025-05-21T07:12:00"/>
    <x v="6"/>
    <s v="56+"/>
    <s v="Other"/>
    <x v="2"/>
    <s v="Injury"/>
    <x v="1"/>
    <n v="2.2999999999999998"/>
    <s v="Yes"/>
    <n v="43"/>
    <x v="679"/>
    <x v="1"/>
    <n v="8"/>
    <n v="0"/>
    <n v="3835.27"/>
    <s v="Supplies"/>
    <n v="2072.35"/>
    <n v="4.0999999999999996"/>
    <x v="16"/>
    <x v="1"/>
    <x v="0"/>
    <n v="2072.35"/>
    <n v="1762.92"/>
    <n v="0.54"/>
    <n v="1"/>
  </r>
  <r>
    <x v="4727"/>
    <d v="2025-03-21T00:00:00"/>
    <d v="2025-03-23T07:12:00"/>
    <x v="4"/>
    <s v="56+"/>
    <s v="Female"/>
    <x v="2"/>
    <s v="General"/>
    <x v="2"/>
    <n v="2.2999999999999998"/>
    <s v="Yes"/>
    <n v="82"/>
    <x v="517"/>
    <x v="2"/>
    <n v="10.5"/>
    <n v="0.5"/>
    <n v="16762.12"/>
    <s v="Equipment"/>
    <n v="12291.79"/>
    <n v="3.7"/>
    <x v="23"/>
    <x v="1"/>
    <x v="3"/>
    <n v="12291.79"/>
    <n v="4470.33"/>
    <n v="0.73299999999999998"/>
    <n v="1"/>
  </r>
  <r>
    <x v="4728"/>
    <d v="2025-04-10T00:00:00"/>
    <d v="2025-04-10T16:48:00"/>
    <x v="6"/>
    <s v="0-17"/>
    <s v="Male"/>
    <x v="2"/>
    <s v="Digestive"/>
    <x v="1"/>
    <n v="0.7"/>
    <s v="Yes"/>
    <n v="21"/>
    <x v="648"/>
    <x v="1"/>
    <n v="8.6999999999999993"/>
    <n v="0.7"/>
    <n v="2803.86"/>
    <s v="Labor"/>
    <n v="1751.9"/>
    <n v="4.7"/>
    <x v="10"/>
    <x v="1"/>
    <x v="2"/>
    <n v="1751.9"/>
    <n v="1051.96"/>
    <n v="0.625"/>
    <n v="1"/>
  </r>
  <r>
    <x v="4729"/>
    <d v="2025-08-13T00:00:00"/>
    <d v="2025-08-14T07:12:00"/>
    <x v="6"/>
    <s v="18-35"/>
    <s v="Female"/>
    <x v="0"/>
    <s v="Digestive"/>
    <x v="0"/>
    <n v="1.3"/>
    <s v="Yes"/>
    <n v="51"/>
    <x v="93"/>
    <x v="2"/>
    <n v="11.8"/>
    <n v="1.8"/>
    <n v="4161.09"/>
    <s v="Labor"/>
    <n v="2439.4499999999998"/>
    <n v="3.9"/>
    <x v="14"/>
    <x v="1"/>
    <x v="2"/>
    <n v="2439.4499999999998"/>
    <n v="1721.64"/>
    <n v="0.58599999999999997"/>
    <n v="1"/>
  </r>
  <r>
    <x v="4730"/>
    <d v="2025-06-23T00:00:00"/>
    <d v="2025-06-23T21:36:00"/>
    <x v="1"/>
    <s v="36-55"/>
    <s v="Female"/>
    <x v="1"/>
    <s v="Cardiac"/>
    <x v="0"/>
    <n v="0.9"/>
    <s v="Yes"/>
    <n v="95"/>
    <x v="373"/>
    <x v="2"/>
    <n v="10.7"/>
    <n v="2.7"/>
    <n v="2289.44"/>
    <s v="Supplies"/>
    <n v="1099.8800000000001"/>
    <n v="2.9"/>
    <x v="4"/>
    <x v="1"/>
    <x v="4"/>
    <n v="1099.8800000000001"/>
    <n v="1189.56"/>
    <n v="0.48"/>
    <n v="1"/>
  </r>
  <r>
    <x v="4731"/>
    <d v="2026-09-19T00:00:00"/>
    <d v="2026-09-23T00:00:00"/>
    <x v="6"/>
    <s v="36-55"/>
    <s v="Female"/>
    <x v="1"/>
    <s v="Neurological"/>
    <x v="0"/>
    <n v="4"/>
    <s v="No"/>
    <n v="55"/>
    <x v="295"/>
    <x v="1"/>
    <n v="9.3000000000000007"/>
    <n v="1.3"/>
    <n v="4223.8999999999996"/>
    <s v="Supplies"/>
    <n v="2482.4"/>
    <n v="4.2"/>
    <x v="19"/>
    <x v="0"/>
    <x v="5"/>
    <n v="2482.4"/>
    <n v="1741.5"/>
    <n v="0.58799999999999997"/>
    <n v="0"/>
  </r>
  <r>
    <x v="4732"/>
    <d v="2026-02-07T00:00:00"/>
    <d v="2026-02-16T16:48:00"/>
    <x v="7"/>
    <s v="18-35"/>
    <s v="Female"/>
    <x v="2"/>
    <s v="Neurological"/>
    <x v="0"/>
    <n v="9.6999999999999993"/>
    <s v="Yes"/>
    <n v="97"/>
    <x v="26"/>
    <x v="1"/>
    <n v="9.4"/>
    <n v="1.4"/>
    <n v="17124.21"/>
    <s v="Labor"/>
    <n v="10297.68"/>
    <n v="3.5"/>
    <x v="5"/>
    <x v="0"/>
    <x v="6"/>
    <n v="10297.68"/>
    <n v="6826.53"/>
    <n v="0.60099999999999998"/>
    <n v="1"/>
  </r>
  <r>
    <x v="4733"/>
    <d v="2026-01-02T00:00:00"/>
    <d v="2026-01-03T04:48:00"/>
    <x v="2"/>
    <s v="0-17"/>
    <s v="Female"/>
    <x v="2"/>
    <s v="Neurological"/>
    <x v="1"/>
    <n v="1.2"/>
    <s v="Yes"/>
    <n v="38"/>
    <x v="12"/>
    <x v="2"/>
    <n v="13.3"/>
    <n v="1.3"/>
    <n v="5574.5"/>
    <s v="Labor"/>
    <n v="3759.3"/>
    <n v="3.5"/>
    <x v="9"/>
    <x v="0"/>
    <x v="5"/>
    <n v="3759.3"/>
    <n v="1815.2"/>
    <n v="0.67400000000000004"/>
    <n v="1"/>
  </r>
  <r>
    <x v="4734"/>
    <d v="2025-01-12T00:00:00"/>
    <d v="2025-01-14T09:36:00"/>
    <x v="7"/>
    <s v="36-55"/>
    <s v="Male"/>
    <x v="2"/>
    <s v="Infection"/>
    <x v="0"/>
    <n v="2.4"/>
    <s v="Yes"/>
    <n v="73"/>
    <x v="241"/>
    <x v="1"/>
    <n v="9.6"/>
    <n v="1.6"/>
    <n v="11665.18"/>
    <s v="Labor"/>
    <n v="7859.13"/>
    <n v="3.7"/>
    <x v="22"/>
    <x v="1"/>
    <x v="4"/>
    <n v="7859.13"/>
    <n v="3806.05"/>
    <n v="0.67400000000000004"/>
    <n v="1"/>
  </r>
  <r>
    <x v="4735"/>
    <d v="2025-07-16T00:00:00"/>
    <d v="2025-07-21T09:36:00"/>
    <x v="0"/>
    <s v="0-17"/>
    <s v="Female"/>
    <x v="0"/>
    <s v="Digestive"/>
    <x v="2"/>
    <n v="5.4"/>
    <s v="Yes"/>
    <n v="71"/>
    <x v="671"/>
    <x v="1"/>
    <n v="11.1"/>
    <n v="1.1000000000000001"/>
    <n v="12419.91"/>
    <s v="Supplies"/>
    <n v="7930.48"/>
    <n v="3.7"/>
    <x v="20"/>
    <x v="1"/>
    <x v="1"/>
    <n v="7930.48"/>
    <n v="4489.43"/>
    <n v="0.63900000000000001"/>
    <n v="1"/>
  </r>
  <r>
    <x v="4736"/>
    <d v="2026-09-22T00:00:00"/>
    <d v="2026-09-23T16:48:00"/>
    <x v="1"/>
    <s v="56+"/>
    <s v="Female"/>
    <x v="0"/>
    <s v="Injury"/>
    <x v="1"/>
    <n v="1.7"/>
    <s v="No"/>
    <n v="104"/>
    <x v="70"/>
    <x v="1"/>
    <n v="8.4"/>
    <n v="0.4"/>
    <n v="1943.91"/>
    <s v="Supplies"/>
    <n v="882.8"/>
    <n v="3.9"/>
    <x v="19"/>
    <x v="0"/>
    <x v="1"/>
    <n v="882.8"/>
    <n v="1061.1099999999999"/>
    <n v="0.45400000000000001"/>
    <n v="0"/>
  </r>
  <r>
    <x v="4737"/>
    <d v="2025-09-08T00:00:00"/>
    <d v="2025-09-08T12:00:00"/>
    <x v="1"/>
    <s v="56+"/>
    <s v="Female"/>
    <x v="0"/>
    <s v="Infection"/>
    <x v="0"/>
    <n v="0.5"/>
    <s v="No"/>
    <n v="99"/>
    <x v="681"/>
    <x v="2"/>
    <n v="10.199999999999999"/>
    <n v="2.2000000000000002"/>
    <n v="1557.25"/>
    <s v="Labor"/>
    <n v="890.49"/>
    <n v="2.2999999999999998"/>
    <x v="3"/>
    <x v="1"/>
    <x v="4"/>
    <n v="890.49"/>
    <n v="666.76"/>
    <n v="0.57199999999999995"/>
    <n v="0"/>
  </r>
  <r>
    <x v="4738"/>
    <d v="2026-07-31T00:00:00"/>
    <d v="2026-08-03T12:00:00"/>
    <x v="6"/>
    <s v="56+"/>
    <s v="Female"/>
    <x v="3"/>
    <s v="Respiratory"/>
    <x v="1"/>
    <n v="3.5"/>
    <s v="No"/>
    <n v="58"/>
    <x v="363"/>
    <x v="2"/>
    <n v="10.1"/>
    <n v="0.1"/>
    <n v="4114.99"/>
    <s v="Supplies"/>
    <n v="2184.2399999999998"/>
    <n v="5"/>
    <x v="1"/>
    <x v="0"/>
    <x v="5"/>
    <n v="2184.2399999999998"/>
    <n v="1930.75"/>
    <n v="0.53100000000000003"/>
    <n v="0"/>
  </r>
  <r>
    <x v="4739"/>
    <d v="2026-04-15T00:00:00"/>
    <d v="2026-04-18T07:12:00"/>
    <x v="5"/>
    <s v="0-17"/>
    <s v="Female"/>
    <x v="0"/>
    <s v="Injury"/>
    <x v="1"/>
    <n v="3.3"/>
    <s v="Yes"/>
    <n v="58"/>
    <x v="159"/>
    <x v="0"/>
    <n v="13.1"/>
    <n v="1.1000000000000001"/>
    <n v="17618.099999999999"/>
    <s v="Labor"/>
    <n v="13113.51"/>
    <n v="3.4"/>
    <x v="12"/>
    <x v="0"/>
    <x v="1"/>
    <n v="13113.51"/>
    <n v="4504.59"/>
    <n v="0.74399999999999999"/>
    <n v="1"/>
  </r>
  <r>
    <x v="4740"/>
    <d v="2026-01-11T00:00:00"/>
    <d v="2026-01-11T21:36:00"/>
    <x v="6"/>
    <s v="0-17"/>
    <s v="Male"/>
    <x v="0"/>
    <s v="Infection"/>
    <x v="1"/>
    <n v="0.9"/>
    <s v="No"/>
    <n v="33"/>
    <x v="357"/>
    <x v="1"/>
    <n v="11.7"/>
    <n v="1.7"/>
    <n v="3709.33"/>
    <s v="Supplies"/>
    <n v="1860.13"/>
    <n v="3.9"/>
    <x v="9"/>
    <x v="0"/>
    <x v="6"/>
    <n v="1860.13"/>
    <n v="1849.2"/>
    <n v="0.501"/>
    <n v="0"/>
  </r>
  <r>
    <x v="4741"/>
    <d v="2025-05-06T00:00:00"/>
    <d v="2025-05-09T21:36:00"/>
    <x v="2"/>
    <s v="36-55"/>
    <s v="Female"/>
    <x v="2"/>
    <s v="Injury"/>
    <x v="1"/>
    <n v="3.9"/>
    <s v="Yes"/>
    <n v="30"/>
    <x v="55"/>
    <x v="0"/>
    <n v="9.3000000000000007"/>
    <n v="1.3"/>
    <n v="4347.58"/>
    <s v="Supplies"/>
    <n v="2633.51"/>
    <n v="3.5"/>
    <x v="16"/>
    <x v="1"/>
    <x v="1"/>
    <n v="2633.51"/>
    <n v="1714.07"/>
    <n v="0.60599999999999998"/>
    <n v="1"/>
  </r>
  <r>
    <x v="4742"/>
    <d v="2025-07-11T00:00:00"/>
    <d v="2025-07-18T00:00:00"/>
    <x v="7"/>
    <s v="56+"/>
    <s v="Female"/>
    <x v="0"/>
    <s v="Respiratory"/>
    <x v="0"/>
    <n v="7"/>
    <s v="Yes"/>
    <n v="109"/>
    <x v="476"/>
    <x v="1"/>
    <n v="9.5"/>
    <n v="1.5"/>
    <n v="14971.88"/>
    <s v="Supplies"/>
    <n v="7289.96"/>
    <n v="2.9"/>
    <x v="20"/>
    <x v="1"/>
    <x v="5"/>
    <n v="7289.96"/>
    <n v="7681.92"/>
    <n v="0.48699999999999999"/>
    <n v="1"/>
  </r>
  <r>
    <x v="4743"/>
    <d v="2025-12-29T00:00:00"/>
    <d v="2025-12-30T07:12:00"/>
    <x v="1"/>
    <s v="18-35"/>
    <s v="Male"/>
    <x v="0"/>
    <s v="Infection"/>
    <x v="1"/>
    <n v="1.3"/>
    <s v="No"/>
    <n v="95"/>
    <x v="178"/>
    <x v="0"/>
    <n v="9.1999999999999993"/>
    <n v="1.2"/>
    <n v="1934.34"/>
    <s v="Supplies"/>
    <n v="961.1"/>
    <n v="3.6"/>
    <x v="7"/>
    <x v="1"/>
    <x v="4"/>
    <n v="961.1"/>
    <n v="973.24"/>
    <n v="0.497"/>
    <n v="0"/>
  </r>
  <r>
    <x v="4744"/>
    <d v="2026-01-11T00:00:00"/>
    <d v="2026-01-12T02:24:00"/>
    <x v="1"/>
    <s v="18-35"/>
    <s v="Male"/>
    <x v="2"/>
    <s v="Injury"/>
    <x v="0"/>
    <n v="1.1000000000000001"/>
    <s v="Yes"/>
    <n v="100"/>
    <x v="357"/>
    <x v="1"/>
    <n v="9.8000000000000007"/>
    <n v="1.8"/>
    <n v="1839.81"/>
    <s v="Labor"/>
    <n v="969.96"/>
    <n v="3"/>
    <x v="9"/>
    <x v="0"/>
    <x v="6"/>
    <n v="969.96"/>
    <n v="869.85"/>
    <n v="0.52700000000000002"/>
    <n v="1"/>
  </r>
  <r>
    <x v="4745"/>
    <d v="2025-09-20T00:00:00"/>
    <d v="2025-09-23T00:00:00"/>
    <x v="7"/>
    <s v="18-35"/>
    <s v="Female"/>
    <x v="2"/>
    <s v="Respiratory"/>
    <x v="0"/>
    <n v="3"/>
    <s v="Yes"/>
    <n v="82"/>
    <x v="722"/>
    <x v="0"/>
    <n v="9.3000000000000007"/>
    <n v="1.3"/>
    <n v="10579.89"/>
    <s v="Labor"/>
    <n v="6212.82"/>
    <n v="3"/>
    <x v="3"/>
    <x v="1"/>
    <x v="5"/>
    <n v="6212.82"/>
    <n v="4367.07"/>
    <n v="0.58699999999999997"/>
    <n v="1"/>
  </r>
  <r>
    <x v="4746"/>
    <d v="2026-10-15T00:00:00"/>
    <d v="2026-10-16T02:24:00"/>
    <x v="1"/>
    <s v="36-55"/>
    <s v="Female"/>
    <x v="2"/>
    <s v="General"/>
    <x v="1"/>
    <n v="1.1000000000000001"/>
    <s v="Yes"/>
    <n v="56"/>
    <x v="715"/>
    <x v="0"/>
    <n v="8"/>
    <n v="0"/>
    <n v="960.38"/>
    <s v="Supplies"/>
    <n v="579.42999999999995"/>
    <n v="3.8"/>
    <x v="0"/>
    <x v="0"/>
    <x v="3"/>
    <n v="579.42999999999995"/>
    <n v="380.95"/>
    <n v="0.60299999999999998"/>
    <n v="1"/>
  </r>
  <r>
    <x v="4747"/>
    <d v="2026-12-12T00:00:00"/>
    <d v="2026-12-12T21:36:00"/>
    <x v="1"/>
    <s v="36-55"/>
    <s v="Male"/>
    <x v="2"/>
    <s v="Digestive"/>
    <x v="0"/>
    <n v="0.9"/>
    <s v="Yes"/>
    <n v="120"/>
    <x v="48"/>
    <x v="0"/>
    <n v="10"/>
    <n v="0"/>
    <n v="1802.92"/>
    <s v="Supplies"/>
    <n v="866.66"/>
    <n v="3.7"/>
    <x v="2"/>
    <x v="0"/>
    <x v="5"/>
    <n v="866.66"/>
    <n v="936.26"/>
    <n v="0.48099999999999998"/>
    <n v="1"/>
  </r>
  <r>
    <x v="4748"/>
    <d v="2026-01-12T00:00:00"/>
    <d v="2026-01-18T04:48:00"/>
    <x v="4"/>
    <s v="0-17"/>
    <s v="Male"/>
    <x v="2"/>
    <s v="Neurological"/>
    <x v="0"/>
    <n v="6.2"/>
    <s v="No"/>
    <n v="53"/>
    <x v="717"/>
    <x v="2"/>
    <n v="11.6"/>
    <n v="1.6"/>
    <n v="15911.08"/>
    <s v="Labor"/>
    <n v="9889.2000000000007"/>
    <n v="3.5"/>
    <x v="9"/>
    <x v="0"/>
    <x v="4"/>
    <n v="9889.2000000000007"/>
    <n v="6021.88"/>
    <n v="0.622"/>
    <n v="0"/>
  </r>
  <r>
    <x v="4749"/>
    <d v="2026-10-06T00:00:00"/>
    <d v="2026-10-07T02:24:00"/>
    <x v="1"/>
    <s v="36-55"/>
    <s v="Female"/>
    <x v="2"/>
    <s v="Injury"/>
    <x v="0"/>
    <n v="1.1000000000000001"/>
    <s v="Yes"/>
    <n v="119"/>
    <x v="527"/>
    <x v="1"/>
    <n v="8.8000000000000007"/>
    <n v="0.8"/>
    <n v="1690.19"/>
    <s v="Equipment"/>
    <n v="917.87"/>
    <n v="4"/>
    <x v="0"/>
    <x v="0"/>
    <x v="0"/>
    <n v="917.87"/>
    <n v="772.32"/>
    <n v="0.54300000000000004"/>
    <n v="1"/>
  </r>
  <r>
    <x v="4750"/>
    <d v="2025-08-03T00:00:00"/>
    <d v="2025-08-17T02:24:00"/>
    <x v="0"/>
    <s v="36-55"/>
    <s v="Male"/>
    <x v="2"/>
    <s v="Respiratory"/>
    <x v="0"/>
    <n v="14.1"/>
    <s v="Yes"/>
    <n v="67"/>
    <x v="693"/>
    <x v="1"/>
    <n v="8.8000000000000007"/>
    <n v="0.8"/>
    <n v="23666.720000000001"/>
    <s v="Labor"/>
    <n v="15886.99"/>
    <n v="3.7"/>
    <x v="14"/>
    <x v="1"/>
    <x v="4"/>
    <n v="15886.99"/>
    <n v="7779.73"/>
    <n v="0.67100000000000004"/>
    <n v="1"/>
  </r>
  <r>
    <x v="4751"/>
    <d v="2026-08-27T00:00:00"/>
    <d v="2026-08-29T09:36:00"/>
    <x v="6"/>
    <s v="36-55"/>
    <s v="Male"/>
    <x v="0"/>
    <s v="Digestive"/>
    <x v="1"/>
    <n v="2.4"/>
    <s v="Yes"/>
    <n v="5"/>
    <x v="318"/>
    <x v="0"/>
    <n v="8.6"/>
    <n v="0.6"/>
    <n v="2886.65"/>
    <s v="Labor"/>
    <n v="1612.18"/>
    <n v="4.0999999999999996"/>
    <x v="21"/>
    <x v="0"/>
    <x v="2"/>
    <n v="1612.18"/>
    <n v="1274.47"/>
    <n v="0.55800000000000005"/>
    <n v="1"/>
  </r>
  <r>
    <x v="4752"/>
    <d v="2026-03-17T00:00:00"/>
    <d v="2026-03-19T21:36:00"/>
    <x v="3"/>
    <s v="36-55"/>
    <s v="Female"/>
    <x v="2"/>
    <s v="General"/>
    <x v="2"/>
    <n v="2.9"/>
    <s v="Yes"/>
    <n v="14"/>
    <x v="558"/>
    <x v="1"/>
    <n v="10.199999999999999"/>
    <n v="2.2000000000000002"/>
    <n v="9584.6"/>
    <s v="Labor"/>
    <n v="5194.45"/>
    <n v="4"/>
    <x v="15"/>
    <x v="0"/>
    <x v="1"/>
    <n v="5194.45"/>
    <n v="4390.1499999999996"/>
    <n v="0.54200000000000004"/>
    <n v="1"/>
  </r>
  <r>
    <x v="4753"/>
    <d v="2025-11-03T00:00:00"/>
    <d v="2025-11-04T14:24:00"/>
    <x v="0"/>
    <s v="56+"/>
    <s v="Female"/>
    <x v="0"/>
    <s v="Neurological"/>
    <x v="0"/>
    <n v="1.6"/>
    <s v="Yes"/>
    <n v="71"/>
    <x v="328"/>
    <x v="0"/>
    <n v="9"/>
    <n v="1"/>
    <n v="7806.88"/>
    <s v="Equipment"/>
    <n v="4413"/>
    <n v="3.1"/>
    <x v="6"/>
    <x v="1"/>
    <x v="4"/>
    <n v="4413"/>
    <n v="3393.88"/>
    <n v="0.56499999999999995"/>
    <n v="1"/>
  </r>
  <r>
    <x v="4754"/>
    <d v="2026-10-31T00:00:00"/>
    <d v="2026-11-01T14:24:00"/>
    <x v="7"/>
    <s v="36-55"/>
    <s v="Female"/>
    <x v="0"/>
    <s v="General"/>
    <x v="0"/>
    <n v="1.6"/>
    <s v="No"/>
    <n v="83"/>
    <x v="538"/>
    <x v="0"/>
    <n v="10.8"/>
    <n v="2.8"/>
    <n v="8309.24"/>
    <s v="Labor"/>
    <n v="4876.1400000000003"/>
    <n v="3"/>
    <x v="0"/>
    <x v="0"/>
    <x v="5"/>
    <n v="4876.1400000000003"/>
    <n v="3433.1"/>
    <n v="0.58699999999999997"/>
    <n v="0"/>
  </r>
  <r>
    <x v="4755"/>
    <d v="2026-10-16T00:00:00"/>
    <d v="2026-10-20T04:48:00"/>
    <x v="7"/>
    <s v="36-55"/>
    <s v="Female"/>
    <x v="0"/>
    <s v="Respiratory"/>
    <x v="0"/>
    <n v="4.2"/>
    <s v="No"/>
    <n v="45"/>
    <x v="653"/>
    <x v="1"/>
    <n v="11"/>
    <n v="1"/>
    <n v="9780.43"/>
    <s v="Equipment"/>
    <n v="5096.53"/>
    <n v="4"/>
    <x v="0"/>
    <x v="0"/>
    <x v="5"/>
    <n v="5096.53"/>
    <n v="4683.8999999999996"/>
    <n v="0.52100000000000002"/>
    <n v="0"/>
  </r>
  <r>
    <x v="4756"/>
    <d v="2025-09-03T00:00:00"/>
    <d v="2025-09-04T19:12:00"/>
    <x v="2"/>
    <s v="56+"/>
    <s v="Female"/>
    <x v="0"/>
    <s v="Digestive"/>
    <x v="0"/>
    <n v="1.8"/>
    <s v="Yes"/>
    <n v="43"/>
    <x v="544"/>
    <x v="1"/>
    <n v="12"/>
    <n v="2"/>
    <n v="5903.77"/>
    <s v="Supplies"/>
    <n v="4059.15"/>
    <n v="3.4"/>
    <x v="3"/>
    <x v="1"/>
    <x v="2"/>
    <n v="4059.15"/>
    <n v="1844.62"/>
    <n v="0.68799999999999994"/>
    <n v="1"/>
  </r>
  <r>
    <x v="4757"/>
    <d v="2026-05-26T00:00:00"/>
    <d v="2026-05-30T19:12:00"/>
    <x v="4"/>
    <s v="56+"/>
    <s v="Female"/>
    <x v="2"/>
    <s v="Digestive"/>
    <x v="0"/>
    <n v="4.8"/>
    <s v="No"/>
    <n v="76"/>
    <x v="504"/>
    <x v="1"/>
    <n v="8.5"/>
    <n v="0.5"/>
    <n v="18929.71"/>
    <s v="Labor"/>
    <n v="12488.66"/>
    <n v="3.9"/>
    <x v="11"/>
    <x v="0"/>
    <x v="0"/>
    <n v="12488.66"/>
    <n v="6441.05"/>
    <n v="0.66"/>
    <n v="0"/>
  </r>
  <r>
    <x v="4758"/>
    <d v="2025-01-18T00:00:00"/>
    <d v="2025-01-20T07:12:00"/>
    <x v="1"/>
    <s v="18-35"/>
    <s v="Male"/>
    <x v="2"/>
    <s v="Digestive"/>
    <x v="1"/>
    <n v="2.2999999999999998"/>
    <s v="No"/>
    <n v="90"/>
    <x v="64"/>
    <x v="0"/>
    <n v="11.8"/>
    <n v="1.8"/>
    <n v="1990.7"/>
    <s v="Supplies"/>
    <n v="1045.49"/>
    <n v="3.7"/>
    <x v="22"/>
    <x v="1"/>
    <x v="5"/>
    <n v="1045.49"/>
    <n v="945.21"/>
    <n v="0.52500000000000002"/>
    <n v="0"/>
  </r>
  <r>
    <x v="4759"/>
    <d v="2026-08-04T00:00:00"/>
    <d v="2026-08-04T09:36:00"/>
    <x v="1"/>
    <s v="18-35"/>
    <s v="Male"/>
    <x v="0"/>
    <s v="General"/>
    <x v="1"/>
    <n v="0.4"/>
    <s v="Yes"/>
    <n v="92"/>
    <x v="435"/>
    <x v="1"/>
    <n v="8.5"/>
    <n v="0.5"/>
    <n v="2200.37"/>
    <s v="Equipment"/>
    <n v="1137"/>
    <n v="3.8"/>
    <x v="21"/>
    <x v="0"/>
    <x v="0"/>
    <n v="1137"/>
    <n v="1063.3699999999999"/>
    <n v="0.51700000000000002"/>
    <n v="1"/>
  </r>
  <r>
    <x v="4760"/>
    <d v="2026-10-27T00:00:00"/>
    <d v="2026-10-30T19:12:00"/>
    <x v="4"/>
    <s v="56+"/>
    <s v="Male"/>
    <x v="3"/>
    <s v="Cardiac"/>
    <x v="1"/>
    <n v="3.8"/>
    <s v="Yes"/>
    <n v="63"/>
    <x v="227"/>
    <x v="1"/>
    <n v="13.7"/>
    <n v="1.7"/>
    <n v="12901.18"/>
    <s v="Supplies"/>
    <n v="7580.23"/>
    <n v="4.3"/>
    <x v="0"/>
    <x v="0"/>
    <x v="0"/>
    <n v="7580.23"/>
    <n v="5320.95"/>
    <n v="0.58799999999999997"/>
    <n v="1"/>
  </r>
  <r>
    <x v="4761"/>
    <d v="2025-04-26T00:00:00"/>
    <d v="2025-04-26T04:48:00"/>
    <x v="6"/>
    <s v="18-35"/>
    <s v="Female"/>
    <x v="2"/>
    <s v="Respiratory"/>
    <x v="0"/>
    <n v="0.2"/>
    <s v="Yes"/>
    <n v="78"/>
    <x v="275"/>
    <x v="1"/>
    <n v="9.9"/>
    <n v="1.9"/>
    <n v="2819.34"/>
    <s v="Labor"/>
    <n v="1669.81"/>
    <n v="2.9"/>
    <x v="10"/>
    <x v="1"/>
    <x v="6"/>
    <n v="1669.81"/>
    <n v="1149.53"/>
    <n v="0.59199999999999997"/>
    <n v="1"/>
  </r>
  <r>
    <x v="4762"/>
    <d v="2026-12-13T00:00:00"/>
    <d v="2026-12-14T00:00:00"/>
    <x v="0"/>
    <s v="56+"/>
    <s v="Female"/>
    <x v="1"/>
    <s v="Infection"/>
    <x v="0"/>
    <n v="1"/>
    <s v="Yes"/>
    <n v="92"/>
    <x v="419"/>
    <x v="1"/>
    <n v="9.3000000000000007"/>
    <n v="1.3"/>
    <n v="9639.18"/>
    <s v="Labor"/>
    <n v="5116.45"/>
    <n v="3"/>
    <x v="2"/>
    <x v="0"/>
    <x v="4"/>
    <n v="5116.45"/>
    <n v="4522.7299999999996"/>
    <n v="0.53100000000000003"/>
    <n v="1"/>
  </r>
  <r>
    <x v="4763"/>
    <d v="2026-10-04T00:00:00"/>
    <d v="2026-10-06T04:48:00"/>
    <x v="6"/>
    <s v="0-17"/>
    <s v="Female"/>
    <x v="2"/>
    <s v="Infection"/>
    <x v="0"/>
    <n v="2.2000000000000002"/>
    <s v="Yes"/>
    <n v="52"/>
    <x v="303"/>
    <x v="0"/>
    <n v="8.6"/>
    <n v="0.6"/>
    <n v="3059.27"/>
    <s v="Labor"/>
    <n v="1711.11"/>
    <n v="3.9"/>
    <x v="0"/>
    <x v="0"/>
    <x v="4"/>
    <n v="1711.11"/>
    <n v="1348.16"/>
    <n v="0.55900000000000005"/>
    <n v="1"/>
  </r>
  <r>
    <x v="4764"/>
    <d v="2025-06-23T00:00:00"/>
    <d v="2025-06-23T07:12:00"/>
    <x v="1"/>
    <s v="56+"/>
    <s v="Female"/>
    <x v="0"/>
    <s v="Infection"/>
    <x v="0"/>
    <n v="0.3"/>
    <s v="No"/>
    <n v="116"/>
    <x v="373"/>
    <x v="2"/>
    <n v="12.7"/>
    <n v="2.7"/>
    <n v="1587.85"/>
    <s v="Labor"/>
    <n v="975.6"/>
    <n v="2.7"/>
    <x v="4"/>
    <x v="1"/>
    <x v="4"/>
    <n v="975.6"/>
    <n v="612.25"/>
    <n v="0.61399999999999999"/>
    <n v="0"/>
  </r>
  <r>
    <x v="4765"/>
    <d v="2026-11-10T00:00:00"/>
    <d v="2026-11-11T07:12:00"/>
    <x v="0"/>
    <s v="36-55"/>
    <s v="Female"/>
    <x v="3"/>
    <s v="Infection"/>
    <x v="1"/>
    <n v="1.3"/>
    <s v="Yes"/>
    <n v="32"/>
    <x v="106"/>
    <x v="1"/>
    <n v="8.8000000000000007"/>
    <n v="0.8"/>
    <n v="8852.2199999999993"/>
    <s v="Labor"/>
    <n v="5265.68"/>
    <n v="3.6"/>
    <x v="18"/>
    <x v="0"/>
    <x v="1"/>
    <n v="5265.68"/>
    <n v="3586.54"/>
    <n v="0.59499999999999997"/>
    <n v="1"/>
  </r>
  <r>
    <x v="4766"/>
    <d v="2025-10-27T00:00:00"/>
    <d v="2025-11-05T12:00:00"/>
    <x v="3"/>
    <s v="56+"/>
    <s v="Female"/>
    <x v="1"/>
    <s v="General"/>
    <x v="0"/>
    <n v="9.5"/>
    <s v="Yes"/>
    <n v="84"/>
    <x v="299"/>
    <x v="0"/>
    <n v="13.7"/>
    <n v="1.7"/>
    <n v="13702.21"/>
    <s v="Supplies"/>
    <n v="7389.43"/>
    <n v="3.4"/>
    <x v="8"/>
    <x v="1"/>
    <x v="4"/>
    <n v="7389.43"/>
    <n v="6312.78"/>
    <n v="0.53900000000000003"/>
    <n v="1"/>
  </r>
  <r>
    <x v="4767"/>
    <d v="2026-01-29T00:00:00"/>
    <d v="2026-01-29T14:24:00"/>
    <x v="1"/>
    <s v="18-35"/>
    <s v="Male"/>
    <x v="2"/>
    <s v="Digestive"/>
    <x v="0"/>
    <n v="0.6"/>
    <s v="Yes"/>
    <n v="79"/>
    <x v="151"/>
    <x v="1"/>
    <n v="10.3"/>
    <n v="0.3"/>
    <n v="1519.81"/>
    <s v="Labor"/>
    <n v="957.88"/>
    <n v="4.4000000000000004"/>
    <x v="9"/>
    <x v="0"/>
    <x v="3"/>
    <n v="957.88"/>
    <n v="561.92999999999995"/>
    <n v="0.63"/>
    <n v="1"/>
  </r>
  <r>
    <x v="4768"/>
    <d v="2025-10-31T00:00:00"/>
    <d v="2025-11-01T12:00:00"/>
    <x v="3"/>
    <s v="56+"/>
    <s v="Female"/>
    <x v="0"/>
    <s v="Digestive"/>
    <x v="0"/>
    <n v="1.5"/>
    <s v="Yes"/>
    <n v="78"/>
    <x v="9"/>
    <x v="2"/>
    <n v="9.6999999999999993"/>
    <n v="1.7"/>
    <n v="11176.16"/>
    <s v="Labor"/>
    <n v="5946.66"/>
    <n v="2.6"/>
    <x v="8"/>
    <x v="1"/>
    <x v="5"/>
    <n v="5946.66"/>
    <n v="5229.5"/>
    <n v="0.53200000000000003"/>
    <n v="1"/>
  </r>
  <r>
    <x v="4769"/>
    <d v="2025-11-21T00:00:00"/>
    <d v="2025-11-30T14:24:00"/>
    <x v="4"/>
    <s v="18-35"/>
    <s v="Female"/>
    <x v="0"/>
    <s v="Cardiac"/>
    <x v="2"/>
    <n v="9.6"/>
    <s v="Yes"/>
    <n v="82"/>
    <x v="604"/>
    <x v="0"/>
    <n v="12.9"/>
    <n v="0.9"/>
    <n v="19703.580000000002"/>
    <s v="Labor"/>
    <n v="12676.08"/>
    <n v="4.0999999999999996"/>
    <x v="6"/>
    <x v="1"/>
    <x v="5"/>
    <n v="12676.08"/>
    <n v="7027.5"/>
    <n v="0.64300000000000002"/>
    <n v="1"/>
  </r>
  <r>
    <x v="4770"/>
    <d v="2025-04-21T00:00:00"/>
    <d v="2025-04-22T16:48:00"/>
    <x v="0"/>
    <s v="18-35"/>
    <s v="Female"/>
    <x v="1"/>
    <s v="Cardiac"/>
    <x v="0"/>
    <n v="1.7"/>
    <s v="Yes"/>
    <n v="84"/>
    <x v="640"/>
    <x v="0"/>
    <n v="12.8"/>
    <n v="0.8"/>
    <n v="10612.32"/>
    <s v="Equipment"/>
    <n v="6759.13"/>
    <n v="3.4"/>
    <x v="10"/>
    <x v="1"/>
    <x v="4"/>
    <n v="6759.13"/>
    <n v="3853.19"/>
    <n v="0.63700000000000001"/>
    <n v="1"/>
  </r>
  <r>
    <x v="4771"/>
    <d v="2025-10-09T00:00:00"/>
    <d v="2025-10-10T07:12:00"/>
    <x v="1"/>
    <s v="0-17"/>
    <s v="Male"/>
    <x v="0"/>
    <s v="Cardiac"/>
    <x v="1"/>
    <n v="1.3"/>
    <s v="Yes"/>
    <n v="75"/>
    <x v="259"/>
    <x v="1"/>
    <n v="9.6"/>
    <n v="1.6"/>
    <n v="2248.5100000000002"/>
    <s v="Supplies"/>
    <n v="1222.6300000000001"/>
    <n v="3"/>
    <x v="8"/>
    <x v="1"/>
    <x v="3"/>
    <n v="1222.6300000000001"/>
    <n v="1025.8800000000001"/>
    <n v="0.54400000000000004"/>
    <n v="1"/>
  </r>
  <r>
    <x v="4772"/>
    <d v="2025-06-20T00:00:00"/>
    <d v="2025-06-24T16:48:00"/>
    <x v="0"/>
    <s v="56+"/>
    <s v="Female"/>
    <x v="2"/>
    <s v="Neurological"/>
    <x v="0"/>
    <n v="4.7"/>
    <s v="Yes"/>
    <n v="84"/>
    <x v="267"/>
    <x v="2"/>
    <n v="8.6"/>
    <n v="0.6"/>
    <n v="10209.620000000001"/>
    <s v="Supplies"/>
    <n v="5697.96"/>
    <n v="3.8"/>
    <x v="4"/>
    <x v="1"/>
    <x v="5"/>
    <n v="5697.96"/>
    <n v="4511.66"/>
    <n v="0.55800000000000005"/>
    <n v="1"/>
  </r>
  <r>
    <x v="4773"/>
    <d v="2025-06-13T00:00:00"/>
    <d v="2025-06-17T19:12:00"/>
    <x v="2"/>
    <s v="36-55"/>
    <s v="Male"/>
    <x v="2"/>
    <s v="Injury"/>
    <x v="1"/>
    <n v="4.8"/>
    <s v="No"/>
    <n v="52"/>
    <x v="82"/>
    <x v="0"/>
    <n v="8.4"/>
    <n v="0.4"/>
    <n v="6605.14"/>
    <s v="Labor"/>
    <n v="3675.69"/>
    <n v="3.7"/>
    <x v="4"/>
    <x v="1"/>
    <x v="5"/>
    <n v="3675.69"/>
    <n v="2929.45"/>
    <n v="0.55600000000000005"/>
    <n v="0"/>
  </r>
  <r>
    <x v="4774"/>
    <d v="2026-04-14T00:00:00"/>
    <d v="2026-04-15T16:48:00"/>
    <x v="4"/>
    <s v="36-55"/>
    <s v="Female"/>
    <x v="0"/>
    <s v="General"/>
    <x v="0"/>
    <n v="1.7"/>
    <s v="Yes"/>
    <n v="123"/>
    <x v="516"/>
    <x v="0"/>
    <n v="12"/>
    <n v="0"/>
    <n v="11020.71"/>
    <s v="Labor"/>
    <n v="7498.71"/>
    <n v="3.9"/>
    <x v="12"/>
    <x v="0"/>
    <x v="0"/>
    <n v="7498.71"/>
    <n v="3522"/>
    <n v="0.68"/>
    <n v="1"/>
  </r>
  <r>
    <x v="4775"/>
    <d v="2025-04-24T00:00:00"/>
    <d v="2025-04-25T09:36:00"/>
    <x v="2"/>
    <s v="36-55"/>
    <s v="Female"/>
    <x v="1"/>
    <s v="Infection"/>
    <x v="1"/>
    <n v="1.4"/>
    <s v="Yes"/>
    <n v="52"/>
    <x v="27"/>
    <x v="2"/>
    <n v="10.7"/>
    <n v="0.7"/>
    <n v="4847.51"/>
    <s v="Supplies"/>
    <n v="2648.13"/>
    <n v="4.3"/>
    <x v="10"/>
    <x v="1"/>
    <x v="3"/>
    <n v="2648.13"/>
    <n v="2199.38"/>
    <n v="0.54600000000000004"/>
    <n v="1"/>
  </r>
  <r>
    <x v="4776"/>
    <d v="2026-09-04T00:00:00"/>
    <d v="2026-09-04T14:24:00"/>
    <x v="1"/>
    <s v="56+"/>
    <s v="Male"/>
    <x v="1"/>
    <s v="General"/>
    <x v="1"/>
    <n v="0.6"/>
    <s v="Yes"/>
    <n v="66"/>
    <x v="637"/>
    <x v="2"/>
    <n v="12.1"/>
    <n v="0.1"/>
    <n v="2204.66"/>
    <s v="Supplies"/>
    <n v="1338.89"/>
    <n v="3.9"/>
    <x v="19"/>
    <x v="0"/>
    <x v="5"/>
    <n v="1338.89"/>
    <n v="865.77"/>
    <n v="0.60699999999999998"/>
    <n v="1"/>
  </r>
  <r>
    <x v="4777"/>
    <d v="2025-01-25T00:00:00"/>
    <d v="2025-01-26T12:00:00"/>
    <x v="2"/>
    <s v="36-55"/>
    <s v="Male"/>
    <x v="0"/>
    <s v="Injury"/>
    <x v="0"/>
    <n v="1.5"/>
    <s v="Yes"/>
    <n v="61"/>
    <x v="524"/>
    <x v="2"/>
    <n v="10.8"/>
    <n v="2.8"/>
    <n v="4361.1000000000004"/>
    <s v="Labor"/>
    <n v="2506.2600000000002"/>
    <n v="2.9"/>
    <x v="22"/>
    <x v="1"/>
    <x v="6"/>
    <n v="2506.2600000000002"/>
    <n v="1854.84"/>
    <n v="0.57499999999999996"/>
    <n v="1"/>
  </r>
  <r>
    <x v="4778"/>
    <d v="2026-04-14T00:00:00"/>
    <d v="2026-04-18T14:24:00"/>
    <x v="2"/>
    <s v="36-55"/>
    <s v="Female"/>
    <x v="2"/>
    <s v="Infection"/>
    <x v="0"/>
    <n v="4.5999999999999996"/>
    <s v="Yes"/>
    <n v="49"/>
    <x v="516"/>
    <x v="1"/>
    <n v="12.9"/>
    <n v="0.9"/>
    <n v="6477.64"/>
    <s v="Supplies"/>
    <n v="3586.65"/>
    <n v="4.2"/>
    <x v="12"/>
    <x v="0"/>
    <x v="0"/>
    <n v="3586.65"/>
    <n v="2890.99"/>
    <n v="0.55400000000000005"/>
    <n v="1"/>
  </r>
  <r>
    <x v="4779"/>
    <d v="2025-04-18T00:00:00"/>
    <d v="2025-04-19T07:12:00"/>
    <x v="1"/>
    <s v="56+"/>
    <s v="Female"/>
    <x v="1"/>
    <s v="General"/>
    <x v="0"/>
    <n v="1.3"/>
    <s v="No"/>
    <n v="78"/>
    <x v="371"/>
    <x v="1"/>
    <n v="9.1"/>
    <n v="1.1000000000000001"/>
    <n v="1826.64"/>
    <s v="Labor"/>
    <n v="979.95"/>
    <n v="3.8"/>
    <x v="10"/>
    <x v="1"/>
    <x v="3"/>
    <n v="979.95"/>
    <n v="846.69"/>
    <n v="0.53600000000000003"/>
    <n v="0"/>
  </r>
  <r>
    <x v="4780"/>
    <d v="2026-09-16T00:00:00"/>
    <d v="2026-09-18T16:48:00"/>
    <x v="6"/>
    <s v="56+"/>
    <s v="Female"/>
    <x v="2"/>
    <s v="Infection"/>
    <x v="1"/>
    <n v="2.7"/>
    <s v="Yes"/>
    <n v="5"/>
    <x v="193"/>
    <x v="1"/>
    <n v="13.9"/>
    <n v="1.9"/>
    <n v="3915.38"/>
    <s v="Labor"/>
    <n v="2286.2800000000002"/>
    <n v="4.0999999999999996"/>
    <x v="19"/>
    <x v="0"/>
    <x v="1"/>
    <n v="2286.2800000000002"/>
    <n v="1629.1"/>
    <n v="0.58399999999999996"/>
    <n v="1"/>
  </r>
  <r>
    <x v="4781"/>
    <d v="2025-07-30T00:00:00"/>
    <d v="2025-07-30T12:00:00"/>
    <x v="6"/>
    <s v="18-35"/>
    <s v="Female"/>
    <x v="2"/>
    <s v="Infection"/>
    <x v="1"/>
    <n v="0.5"/>
    <s v="Yes"/>
    <n v="27"/>
    <x v="474"/>
    <x v="2"/>
    <n v="9"/>
    <n v="1"/>
    <n v="3213.68"/>
    <s v="Supplies"/>
    <n v="2049.1"/>
    <n v="4"/>
    <x v="20"/>
    <x v="1"/>
    <x v="1"/>
    <n v="2049.1"/>
    <n v="1164.58"/>
    <n v="0.63800000000000001"/>
    <n v="1"/>
  </r>
  <r>
    <x v="4782"/>
    <d v="2026-06-14T00:00:00"/>
    <d v="2026-06-17T02:24:00"/>
    <x v="2"/>
    <s v="0-17"/>
    <s v="Female"/>
    <x v="0"/>
    <s v="General"/>
    <x v="1"/>
    <n v="3.1"/>
    <s v="Yes"/>
    <n v="15"/>
    <x v="542"/>
    <x v="1"/>
    <n v="8.8000000000000007"/>
    <n v="0.8"/>
    <n v="5194.0200000000004"/>
    <s v="Equipment"/>
    <n v="3102.44"/>
    <n v="4.3"/>
    <x v="17"/>
    <x v="0"/>
    <x v="4"/>
    <n v="3102.44"/>
    <n v="2091.58"/>
    <n v="0.59699999999999998"/>
    <n v="1"/>
  </r>
  <r>
    <x v="4783"/>
    <d v="2026-06-05T00:00:00"/>
    <d v="2026-06-07T12:00:00"/>
    <x v="1"/>
    <s v="0-17"/>
    <s v="Male"/>
    <x v="0"/>
    <s v="Cardiac"/>
    <x v="1"/>
    <n v="2.5"/>
    <s v="No"/>
    <n v="77"/>
    <x v="619"/>
    <x v="1"/>
    <n v="12"/>
    <n v="0"/>
    <n v="1590.72"/>
    <s v="Labor"/>
    <n v="830.54"/>
    <n v="4.3"/>
    <x v="17"/>
    <x v="0"/>
    <x v="3"/>
    <n v="830.54"/>
    <n v="760.18"/>
    <n v="0.52200000000000002"/>
    <n v="0"/>
  </r>
  <r>
    <x v="4784"/>
    <d v="2026-02-26T00:00:00"/>
    <d v="2026-03-11T00:00:00"/>
    <x v="0"/>
    <s v="18-35"/>
    <s v="Female"/>
    <x v="3"/>
    <s v="Digestive"/>
    <x v="0"/>
    <n v="13"/>
    <s v="Yes"/>
    <n v="71"/>
    <x v="177"/>
    <x v="1"/>
    <n v="13.5"/>
    <n v="1.5"/>
    <n v="19158.189999999999"/>
    <s v="Supplies"/>
    <n v="13326.25"/>
    <n v="3.6"/>
    <x v="5"/>
    <x v="0"/>
    <x v="3"/>
    <n v="13326.25"/>
    <n v="5831.94"/>
    <n v="0.69599999999999995"/>
    <n v="1"/>
  </r>
  <r>
    <x v="4785"/>
    <d v="2025-06-11T00:00:00"/>
    <d v="2025-06-15T00:00:00"/>
    <x v="5"/>
    <s v="36-55"/>
    <s v="Female"/>
    <x v="2"/>
    <s v="Neurological"/>
    <x v="1"/>
    <n v="4"/>
    <s v="Yes"/>
    <n v="5"/>
    <x v="571"/>
    <x v="0"/>
    <n v="12.2"/>
    <n v="0.2"/>
    <n v="28769.52"/>
    <s v="Supplies"/>
    <n v="19185.990000000002"/>
    <n v="5"/>
    <x v="4"/>
    <x v="1"/>
    <x v="2"/>
    <n v="19185.990000000002"/>
    <n v="9583.5300000000007"/>
    <n v="0.66700000000000004"/>
    <n v="1"/>
  </r>
  <r>
    <x v="4786"/>
    <d v="2025-08-07T00:00:00"/>
    <d v="2025-08-14T14:24:00"/>
    <x v="4"/>
    <s v="36-55"/>
    <s v="Female"/>
    <x v="0"/>
    <s v="Infection"/>
    <x v="0"/>
    <n v="7.6"/>
    <s v="Yes"/>
    <n v="47"/>
    <x v="669"/>
    <x v="1"/>
    <n v="9.3000000000000007"/>
    <n v="1.3"/>
    <n v="19667.150000000001"/>
    <s v="Supplies"/>
    <n v="15020.49"/>
    <n v="3.7"/>
    <x v="14"/>
    <x v="1"/>
    <x v="2"/>
    <n v="15020.49"/>
    <n v="4646.66"/>
    <n v="0.76400000000000001"/>
    <n v="1"/>
  </r>
  <r>
    <x v="4787"/>
    <d v="2025-03-06T00:00:00"/>
    <d v="2025-03-09T00:00:00"/>
    <x v="5"/>
    <s v="56+"/>
    <s v="Male"/>
    <x v="1"/>
    <s v="Infection"/>
    <x v="0"/>
    <n v="3"/>
    <s v="No"/>
    <n v="44"/>
    <x v="545"/>
    <x v="1"/>
    <n v="11.5"/>
    <n v="1.5"/>
    <n v="18838.28"/>
    <s v="Labor"/>
    <n v="13381.75"/>
    <n v="3"/>
    <x v="23"/>
    <x v="1"/>
    <x v="3"/>
    <n v="13381.75"/>
    <n v="5456.53"/>
    <n v="0.71"/>
    <n v="0"/>
  </r>
  <r>
    <x v="4788"/>
    <d v="2025-02-12T00:00:00"/>
    <d v="2025-02-13T12:00:00"/>
    <x v="5"/>
    <s v="18-35"/>
    <s v="Male"/>
    <x v="2"/>
    <s v="Infection"/>
    <x v="0"/>
    <n v="1.5"/>
    <s v="Yes"/>
    <n v="18"/>
    <x v="88"/>
    <x v="1"/>
    <n v="11"/>
    <n v="3"/>
    <n v="19065.89"/>
    <s v="Supplies"/>
    <n v="12722.57"/>
    <n v="3.4"/>
    <x v="13"/>
    <x v="1"/>
    <x v="1"/>
    <n v="12722.57"/>
    <n v="6343.32"/>
    <n v="0.66700000000000004"/>
    <n v="1"/>
  </r>
  <r>
    <x v="4789"/>
    <d v="2026-03-18T00:00:00"/>
    <d v="2026-03-18T07:12:00"/>
    <x v="1"/>
    <s v="56+"/>
    <s v="Male"/>
    <x v="0"/>
    <s v="Respiratory"/>
    <x v="1"/>
    <n v="0.3"/>
    <s v="Yes"/>
    <n v="88"/>
    <x v="456"/>
    <x v="1"/>
    <n v="8.1"/>
    <n v="0.1"/>
    <n v="2266.5700000000002"/>
    <s v="Supplies"/>
    <n v="1390.6"/>
    <n v="4"/>
    <x v="15"/>
    <x v="0"/>
    <x v="2"/>
    <n v="1390.6"/>
    <n v="875.97"/>
    <n v="0.61399999999999999"/>
    <n v="1"/>
  </r>
  <r>
    <x v="4790"/>
    <d v="2025-06-24T00:00:00"/>
    <d v="2025-06-30T04:48:00"/>
    <x v="2"/>
    <s v="36-55"/>
    <s v="Female"/>
    <x v="1"/>
    <s v="General"/>
    <x v="1"/>
    <n v="6.2"/>
    <s v="Yes"/>
    <n v="45"/>
    <x v="665"/>
    <x v="1"/>
    <n v="12.8"/>
    <n v="0.8"/>
    <n v="7878.82"/>
    <s v="Labor"/>
    <n v="4501.28"/>
    <n v="4.7"/>
    <x v="4"/>
    <x v="1"/>
    <x v="1"/>
    <n v="4501.28"/>
    <n v="3377.54"/>
    <n v="0.57099999999999995"/>
    <n v="1"/>
  </r>
  <r>
    <x v="4791"/>
    <d v="2026-04-06T00:00:00"/>
    <d v="2026-04-07T09:36:00"/>
    <x v="6"/>
    <s v="18-35"/>
    <s v="Male"/>
    <x v="0"/>
    <s v="Infection"/>
    <x v="1"/>
    <n v="1.4"/>
    <s v="Yes"/>
    <n v="31"/>
    <x v="349"/>
    <x v="2"/>
    <n v="8"/>
    <n v="0"/>
    <n v="3967.01"/>
    <s v="Supplies"/>
    <n v="2366.6"/>
    <n v="4.7"/>
    <x v="12"/>
    <x v="0"/>
    <x v="0"/>
    <n v="2366.6"/>
    <n v="1600.41"/>
    <n v="0.59699999999999998"/>
    <n v="1"/>
  </r>
  <r>
    <x v="4792"/>
    <d v="2025-09-10T00:00:00"/>
    <d v="2025-09-12T16:48:00"/>
    <x v="4"/>
    <s v="36-55"/>
    <s v="Male"/>
    <x v="2"/>
    <s v="Cardiac"/>
    <x v="0"/>
    <n v="2.7"/>
    <s v="Yes"/>
    <n v="111"/>
    <x v="73"/>
    <x v="0"/>
    <n v="10.3"/>
    <n v="2.2999999999999998"/>
    <n v="14949.4"/>
    <s v="Labor"/>
    <n v="9949.1299999999992"/>
    <n v="2.2000000000000002"/>
    <x v="3"/>
    <x v="1"/>
    <x v="1"/>
    <n v="9949.1299999999992"/>
    <n v="5000.2700000000004"/>
    <n v="0.66600000000000004"/>
    <n v="1"/>
  </r>
  <r>
    <x v="4793"/>
    <d v="2025-04-23T00:00:00"/>
    <d v="2025-04-28T07:12:00"/>
    <x v="7"/>
    <s v="56+"/>
    <s v="Male"/>
    <x v="2"/>
    <s v="Cardiac"/>
    <x v="0"/>
    <n v="5.3"/>
    <s v="No"/>
    <n v="70"/>
    <x v="454"/>
    <x v="1"/>
    <n v="9.3000000000000007"/>
    <n v="1.3"/>
    <n v="14153.01"/>
    <s v="Labor"/>
    <n v="7603.7"/>
    <n v="4.0999999999999996"/>
    <x v="10"/>
    <x v="1"/>
    <x v="1"/>
    <n v="7603.7"/>
    <n v="6549.31"/>
    <n v="0.53700000000000003"/>
    <n v="0"/>
  </r>
  <r>
    <x v="4794"/>
    <d v="2025-03-22T00:00:00"/>
    <d v="2025-03-24T00:00:00"/>
    <x v="5"/>
    <s v="0-17"/>
    <s v="Male"/>
    <x v="0"/>
    <s v="Injury"/>
    <x v="0"/>
    <n v="2"/>
    <s v="No"/>
    <n v="57"/>
    <x v="468"/>
    <x v="1"/>
    <n v="12.6"/>
    <n v="0.6"/>
    <n v="19578.509999999998"/>
    <s v="Labor"/>
    <n v="14014.21"/>
    <n v="3.8"/>
    <x v="23"/>
    <x v="1"/>
    <x v="5"/>
    <n v="14014.21"/>
    <n v="5564.3"/>
    <n v="0.71599999999999997"/>
    <n v="0"/>
  </r>
  <r>
    <x v="4795"/>
    <d v="2025-12-19T00:00:00"/>
    <d v="2025-12-24T02:24:00"/>
    <x v="0"/>
    <s v="36-55"/>
    <s v="Female"/>
    <x v="1"/>
    <s v="General"/>
    <x v="0"/>
    <n v="5.0999999999999996"/>
    <s v="No"/>
    <n v="92"/>
    <x v="197"/>
    <x v="1"/>
    <n v="9.1999999999999993"/>
    <n v="1.2"/>
    <n v="10286.58"/>
    <s v="Supplies"/>
    <n v="6790.01"/>
    <n v="3.1"/>
    <x v="7"/>
    <x v="1"/>
    <x v="3"/>
    <n v="6790.01"/>
    <n v="3496.57"/>
    <n v="0.66"/>
    <n v="0"/>
  </r>
  <r>
    <x v="4796"/>
    <d v="2026-07-19T00:00:00"/>
    <d v="2026-07-22T14:24:00"/>
    <x v="4"/>
    <s v="0-17"/>
    <s v="Female"/>
    <x v="2"/>
    <s v="Digestive"/>
    <x v="1"/>
    <n v="3.6"/>
    <s v="Yes"/>
    <n v="51"/>
    <x v="57"/>
    <x v="1"/>
    <n v="13.9"/>
    <n v="1.9"/>
    <n v="14127.19"/>
    <s v="Labor"/>
    <n v="9419.32"/>
    <n v="3.1"/>
    <x v="1"/>
    <x v="0"/>
    <x v="4"/>
    <n v="9419.32"/>
    <n v="4707.87"/>
    <n v="0.66700000000000004"/>
    <n v="1"/>
  </r>
  <r>
    <x v="4797"/>
    <d v="2026-12-24T00:00:00"/>
    <d v="2026-12-27T09:36:00"/>
    <x v="1"/>
    <s v="18-35"/>
    <s v="Female"/>
    <x v="1"/>
    <s v="Digestive"/>
    <x v="0"/>
    <n v="3.4"/>
    <s v="Yes"/>
    <n v="91"/>
    <x v="429"/>
    <x v="1"/>
    <n v="8.4"/>
    <n v="0.4"/>
    <n v="2295.75"/>
    <s v="Supplies"/>
    <n v="1504.52"/>
    <n v="3.6"/>
    <x v="2"/>
    <x v="0"/>
    <x v="2"/>
    <n v="1504.52"/>
    <n v="791.23"/>
    <n v="0.65500000000000003"/>
    <n v="1"/>
  </r>
  <r>
    <x v="4798"/>
    <d v="2026-05-22T00:00:00"/>
    <d v="2026-05-22T16:48:00"/>
    <x v="1"/>
    <s v="36-55"/>
    <s v="Male"/>
    <x v="0"/>
    <s v="Cardiac"/>
    <x v="0"/>
    <n v="0.7"/>
    <s v="No"/>
    <n v="101"/>
    <x v="274"/>
    <x v="1"/>
    <n v="10.3"/>
    <n v="2.2999999999999998"/>
    <n v="2031.32"/>
    <s v="Labor"/>
    <n v="1216.18"/>
    <n v="2.6"/>
    <x v="11"/>
    <x v="0"/>
    <x v="3"/>
    <n v="1216.18"/>
    <n v="815.14"/>
    <n v="0.59899999999999998"/>
    <n v="0"/>
  </r>
  <r>
    <x v="4799"/>
    <d v="2026-05-25T00:00:00"/>
    <d v="2026-05-27T09:36:00"/>
    <x v="2"/>
    <s v="56+"/>
    <s v="Male"/>
    <x v="3"/>
    <s v="Injury"/>
    <x v="1"/>
    <n v="2.4"/>
    <s v="No"/>
    <n v="16"/>
    <x v="504"/>
    <x v="2"/>
    <n v="10"/>
    <n v="0"/>
    <n v="3726.25"/>
    <s v="Supplies"/>
    <n v="2144.4"/>
    <n v="4.9000000000000004"/>
    <x v="11"/>
    <x v="0"/>
    <x v="0"/>
    <n v="2144.4"/>
    <n v="1581.85"/>
    <n v="0.57499999999999996"/>
    <n v="0"/>
  </r>
  <r>
    <x v="4800"/>
    <d v="2026-05-03T00:00:00"/>
    <d v="2026-05-03T07:12:00"/>
    <x v="1"/>
    <s v="56+"/>
    <s v="Female"/>
    <x v="0"/>
    <s v="Neurological"/>
    <x v="0"/>
    <n v="0.3"/>
    <s v="Yes"/>
    <n v="132"/>
    <x v="165"/>
    <x v="1"/>
    <n v="10"/>
    <n v="2"/>
    <n v="2037.97"/>
    <s v="Supplies"/>
    <n v="1207.73"/>
    <n v="2.5"/>
    <x v="11"/>
    <x v="0"/>
    <x v="6"/>
    <n v="1207.73"/>
    <n v="830.24"/>
    <n v="0.59299999999999997"/>
    <n v="1"/>
  </r>
  <r>
    <x v="4801"/>
    <d v="2025-10-30T00:00:00"/>
    <d v="2025-11-14T14:24:00"/>
    <x v="4"/>
    <s v="36-55"/>
    <s v="Male"/>
    <x v="2"/>
    <s v="Respiratory"/>
    <x v="1"/>
    <n v="15.6"/>
    <s v="Yes"/>
    <n v="63"/>
    <x v="609"/>
    <x v="1"/>
    <n v="13.7"/>
    <n v="1.7"/>
    <n v="23731.48"/>
    <s v="Equipment"/>
    <n v="14961.59"/>
    <n v="3.1"/>
    <x v="8"/>
    <x v="1"/>
    <x v="2"/>
    <n v="14961.59"/>
    <n v="8769.89"/>
    <n v="0.63"/>
    <n v="1"/>
  </r>
  <r>
    <x v="4802"/>
    <d v="2025-04-09T00:00:00"/>
    <d v="2025-04-09T19:12:00"/>
    <x v="1"/>
    <s v="56+"/>
    <s v="Female"/>
    <x v="3"/>
    <s v="Cardiac"/>
    <x v="1"/>
    <n v="0.8"/>
    <s v="Yes"/>
    <n v="71"/>
    <x v="460"/>
    <x v="1"/>
    <n v="8.9"/>
    <n v="0.9"/>
    <n v="2092.08"/>
    <s v="Labor"/>
    <n v="1258.6600000000001"/>
    <n v="3.9"/>
    <x v="10"/>
    <x v="1"/>
    <x v="1"/>
    <n v="1258.6600000000001"/>
    <n v="833.42"/>
    <n v="0.60199999999999998"/>
    <n v="1"/>
  </r>
  <r>
    <x v="4803"/>
    <d v="2025-12-24T00:00:00"/>
    <d v="2025-12-31T19:12:00"/>
    <x v="2"/>
    <s v="18-35"/>
    <s v="Male"/>
    <x v="0"/>
    <s v="General"/>
    <x v="1"/>
    <n v="7.8"/>
    <s v="Yes"/>
    <n v="78"/>
    <x v="292"/>
    <x v="0"/>
    <n v="8.8000000000000007"/>
    <n v="0.8"/>
    <n v="8458.67"/>
    <s v="Labor"/>
    <n v="5172.88"/>
    <n v="3.3"/>
    <x v="7"/>
    <x v="1"/>
    <x v="2"/>
    <n v="5172.88"/>
    <n v="3285.79"/>
    <n v="0.61199999999999999"/>
    <n v="1"/>
  </r>
  <r>
    <x v="4804"/>
    <d v="2025-12-12T00:00:00"/>
    <d v="2025-12-12T09:36:00"/>
    <x v="6"/>
    <s v="56+"/>
    <s v="Male"/>
    <x v="0"/>
    <s v="Infection"/>
    <x v="0"/>
    <n v="0.4"/>
    <s v="Yes"/>
    <n v="40"/>
    <x v="203"/>
    <x v="2"/>
    <n v="13.4"/>
    <n v="1.4"/>
    <n v="3656.9"/>
    <s v="Supplies"/>
    <n v="1812.63"/>
    <n v="3.7"/>
    <x v="7"/>
    <x v="1"/>
    <x v="5"/>
    <n v="1812.63"/>
    <n v="1844.27"/>
    <n v="0.496"/>
    <n v="1"/>
  </r>
  <r>
    <x v="4805"/>
    <d v="2026-04-21T00:00:00"/>
    <d v="2026-04-25T09:36:00"/>
    <x v="0"/>
    <s v="36-55"/>
    <s v="Male"/>
    <x v="3"/>
    <s v="General"/>
    <x v="0"/>
    <n v="4.4000000000000004"/>
    <s v="Yes"/>
    <n v="108"/>
    <x v="599"/>
    <x v="0"/>
    <n v="8.4"/>
    <n v="0.4"/>
    <n v="9834.7000000000007"/>
    <s v="Labor"/>
    <n v="6651.76"/>
    <n v="4"/>
    <x v="12"/>
    <x v="0"/>
    <x v="0"/>
    <n v="6651.76"/>
    <n v="3182.94"/>
    <n v="0.67600000000000005"/>
    <n v="1"/>
  </r>
  <r>
    <x v="4806"/>
    <d v="2025-05-14T00:00:00"/>
    <d v="2025-05-23T07:12:00"/>
    <x v="2"/>
    <s v="56+"/>
    <s v="Female"/>
    <x v="3"/>
    <s v="General"/>
    <x v="1"/>
    <n v="9.3000000000000007"/>
    <s v="Yes"/>
    <n v="55"/>
    <x v="446"/>
    <x v="1"/>
    <n v="10.9"/>
    <n v="0.9"/>
    <n v="8629.83"/>
    <s v="Labor"/>
    <n v="6248.07"/>
    <n v="3.5"/>
    <x v="16"/>
    <x v="1"/>
    <x v="1"/>
    <n v="6248.07"/>
    <n v="2381.7600000000002"/>
    <n v="0.72399999999999998"/>
    <n v="1"/>
  </r>
  <r>
    <x v="4807"/>
    <d v="2026-05-06T00:00:00"/>
    <d v="2026-05-07T02:24:00"/>
    <x v="6"/>
    <s v="56+"/>
    <s v="Male"/>
    <x v="1"/>
    <s v="Neurological"/>
    <x v="0"/>
    <n v="1.1000000000000001"/>
    <s v="Yes"/>
    <n v="80"/>
    <x v="379"/>
    <x v="1"/>
    <n v="9.8000000000000007"/>
    <n v="1.8"/>
    <n v="3752.61"/>
    <s v="Equipment"/>
    <n v="2261.92"/>
    <n v="3.5"/>
    <x v="11"/>
    <x v="0"/>
    <x v="1"/>
    <n v="2261.92"/>
    <n v="1490.69"/>
    <n v="0.60299999999999998"/>
    <n v="1"/>
  </r>
  <r>
    <x v="4808"/>
    <d v="2026-12-15T00:00:00"/>
    <d v="2026-12-16T04:48:00"/>
    <x v="1"/>
    <s v="56+"/>
    <s v="Female"/>
    <x v="2"/>
    <s v="Infection"/>
    <x v="2"/>
    <n v="1.2"/>
    <s v="No"/>
    <n v="72"/>
    <x v="173"/>
    <x v="1"/>
    <n v="8.5"/>
    <n v="0.5"/>
    <n v="2630.08"/>
    <s v="Labor"/>
    <n v="1205.0999999999999"/>
    <n v="3.5"/>
    <x v="2"/>
    <x v="0"/>
    <x v="0"/>
    <n v="1205.0999999999999"/>
    <n v="1424.98"/>
    <n v="0.45800000000000002"/>
    <n v="0"/>
  </r>
  <r>
    <x v="4809"/>
    <d v="2025-06-26T00:00:00"/>
    <d v="2025-06-28T09:36:00"/>
    <x v="1"/>
    <s v="18-35"/>
    <s v="Female"/>
    <x v="2"/>
    <s v="Injury"/>
    <x v="0"/>
    <n v="2.4"/>
    <s v="Yes"/>
    <n v="101"/>
    <x v="703"/>
    <x v="0"/>
    <n v="8.1"/>
    <n v="0.1"/>
    <n v="2363.66"/>
    <s v="Labor"/>
    <n v="1310.4000000000001"/>
    <n v="3.5"/>
    <x v="4"/>
    <x v="1"/>
    <x v="3"/>
    <n v="1310.4000000000001"/>
    <n v="1053.26"/>
    <n v="0.55400000000000005"/>
    <n v="1"/>
  </r>
  <r>
    <x v="4810"/>
    <d v="2025-02-01T00:00:00"/>
    <d v="2025-02-03T19:12:00"/>
    <x v="0"/>
    <s v="36-55"/>
    <s v="Male"/>
    <x v="0"/>
    <s v="General"/>
    <x v="1"/>
    <n v="2.8"/>
    <s v="No"/>
    <n v="49"/>
    <x v="580"/>
    <x v="1"/>
    <n v="8.5"/>
    <n v="0.5"/>
    <n v="11584.75"/>
    <s v="Supplies"/>
    <n v="6409.1"/>
    <n v="4"/>
    <x v="13"/>
    <x v="1"/>
    <x v="5"/>
    <n v="6409.1"/>
    <n v="5175.6499999999996"/>
    <n v="0.55300000000000005"/>
    <n v="0"/>
  </r>
  <r>
    <x v="4811"/>
    <d v="2026-11-25T00:00:00"/>
    <d v="2026-11-25T21:36:00"/>
    <x v="3"/>
    <s v="56+"/>
    <s v="Male"/>
    <x v="2"/>
    <s v="General"/>
    <x v="0"/>
    <n v="0.9"/>
    <s v="Yes"/>
    <n v="93"/>
    <x v="341"/>
    <x v="2"/>
    <n v="9"/>
    <n v="1"/>
    <n v="7018.02"/>
    <s v="Labor"/>
    <n v="4087.94"/>
    <n v="2.9"/>
    <x v="18"/>
    <x v="0"/>
    <x v="1"/>
    <n v="4087.94"/>
    <n v="2930.08"/>
    <n v="0.58199999999999996"/>
    <n v="1"/>
  </r>
  <r>
    <x v="4812"/>
    <d v="2026-10-22T00:00:00"/>
    <d v="2026-10-23T21:36:00"/>
    <x v="2"/>
    <s v="56+"/>
    <s v="Female"/>
    <x v="2"/>
    <s v="Injury"/>
    <x v="0"/>
    <n v="1.9"/>
    <s v="Yes"/>
    <n v="72"/>
    <x v="56"/>
    <x v="2"/>
    <n v="10.3"/>
    <n v="0.3"/>
    <n v="4282.2700000000004"/>
    <s v="Equipment"/>
    <n v="2702.78"/>
    <n v="3.6"/>
    <x v="0"/>
    <x v="0"/>
    <x v="3"/>
    <n v="2702.78"/>
    <n v="1579.49"/>
    <n v="0.63100000000000001"/>
    <n v="1"/>
  </r>
  <r>
    <x v="4813"/>
    <d v="2026-01-26T00:00:00"/>
    <d v="2026-01-30T04:48:00"/>
    <x v="3"/>
    <s v="36-55"/>
    <s v="Male"/>
    <x v="0"/>
    <s v="General"/>
    <x v="2"/>
    <n v="4.2"/>
    <s v="Yes"/>
    <n v="40"/>
    <x v="24"/>
    <x v="2"/>
    <n v="9"/>
    <n v="1"/>
    <n v="11149.96"/>
    <s v="Labor"/>
    <n v="6209.45"/>
    <n v="4.0999999999999996"/>
    <x v="9"/>
    <x v="0"/>
    <x v="4"/>
    <n v="6209.45"/>
    <n v="4940.51"/>
    <n v="0.55700000000000005"/>
    <n v="1"/>
  </r>
  <r>
    <x v="4814"/>
    <d v="2025-07-16T00:00:00"/>
    <d v="2025-07-18T07:12:00"/>
    <x v="6"/>
    <s v="0-17"/>
    <s v="Female"/>
    <x v="2"/>
    <s v="Respiratory"/>
    <x v="1"/>
    <n v="2.2999999999999998"/>
    <s v="No"/>
    <n v="26"/>
    <x v="418"/>
    <x v="0"/>
    <n v="8"/>
    <n v="0"/>
    <n v="4216.8900000000003"/>
    <s v="Labor"/>
    <n v="2880.48"/>
    <n v="3.6"/>
    <x v="20"/>
    <x v="1"/>
    <x v="2"/>
    <n v="2880.48"/>
    <n v="1336.41"/>
    <n v="0.68300000000000005"/>
    <n v="0"/>
  </r>
  <r>
    <x v="4815"/>
    <d v="2026-04-18T00:00:00"/>
    <d v="2026-04-21T00:00:00"/>
    <x v="6"/>
    <s v="18-35"/>
    <s v="Female"/>
    <x v="2"/>
    <s v="General"/>
    <x v="1"/>
    <n v="3"/>
    <s v="Yes"/>
    <n v="35"/>
    <x v="211"/>
    <x v="0"/>
    <n v="10.7"/>
    <n v="0.7"/>
    <n v="3518.71"/>
    <s v="Labor"/>
    <n v="1397.48"/>
    <n v="4.8"/>
    <x v="12"/>
    <x v="0"/>
    <x v="5"/>
    <n v="1397.48"/>
    <n v="2121.23"/>
    <n v="0.39700000000000002"/>
    <n v="1"/>
  </r>
  <r>
    <x v="4816"/>
    <d v="2025-06-16T00:00:00"/>
    <d v="2025-06-16T12:00:00"/>
    <x v="1"/>
    <s v="18-35"/>
    <s v="Male"/>
    <x v="2"/>
    <s v="Neurological"/>
    <x v="0"/>
    <n v="0.5"/>
    <s v="Yes"/>
    <n v="94"/>
    <x v="688"/>
    <x v="1"/>
    <n v="9.6"/>
    <n v="1.6"/>
    <n v="1453.74"/>
    <s v="Supplies"/>
    <n v="821.53"/>
    <n v="2.7"/>
    <x v="4"/>
    <x v="1"/>
    <x v="4"/>
    <n v="821.53"/>
    <n v="632.21"/>
    <n v="0.56499999999999995"/>
    <n v="1"/>
  </r>
  <r>
    <x v="4817"/>
    <d v="2025-08-16T00:00:00"/>
    <d v="2025-08-22T02:24:00"/>
    <x v="6"/>
    <s v="56+"/>
    <s v="Male"/>
    <x v="2"/>
    <s v="Injury"/>
    <x v="2"/>
    <n v="6.1"/>
    <s v="Yes"/>
    <n v="61"/>
    <x v="602"/>
    <x v="1"/>
    <n v="8.6"/>
    <n v="0.6"/>
    <n v="4903.95"/>
    <s v="Labor"/>
    <n v="2906.85"/>
    <n v="4.0999999999999996"/>
    <x v="14"/>
    <x v="1"/>
    <x v="6"/>
    <n v="2906.85"/>
    <n v="1997.1"/>
    <n v="0.59299999999999997"/>
    <n v="1"/>
  </r>
  <r>
    <x v="4818"/>
    <d v="2026-06-02T00:00:00"/>
    <d v="2026-06-05T00:00:00"/>
    <x v="5"/>
    <s v="56+"/>
    <s v="Male"/>
    <x v="1"/>
    <s v="Infection"/>
    <x v="1"/>
    <n v="3"/>
    <s v="Yes"/>
    <n v="40"/>
    <x v="62"/>
    <x v="1"/>
    <n v="8"/>
    <n v="0"/>
    <n v="20940.09"/>
    <s v="Equipment"/>
    <n v="13544.75"/>
    <n v="4.5"/>
    <x v="17"/>
    <x v="0"/>
    <x v="0"/>
    <n v="13544.75"/>
    <n v="7395.34"/>
    <n v="0.64700000000000002"/>
    <n v="1"/>
  </r>
  <r>
    <x v="4819"/>
    <d v="2025-12-14T00:00:00"/>
    <d v="2025-12-18T12:00:00"/>
    <x v="4"/>
    <s v="0-17"/>
    <s v="Male"/>
    <x v="0"/>
    <s v="Digestive"/>
    <x v="0"/>
    <n v="4.5"/>
    <s v="Yes"/>
    <n v="100"/>
    <x v="372"/>
    <x v="2"/>
    <n v="11.1"/>
    <n v="3.1"/>
    <n v="16464.53"/>
    <s v="Supplies"/>
    <n v="9791.9500000000007"/>
    <n v="2.7"/>
    <x v="7"/>
    <x v="1"/>
    <x v="6"/>
    <n v="9791.9500000000007"/>
    <n v="6672.58"/>
    <n v="0.59499999999999997"/>
    <n v="1"/>
  </r>
  <r>
    <x v="4820"/>
    <d v="2026-09-01T00:00:00"/>
    <d v="2026-09-05T02:24:00"/>
    <x v="7"/>
    <s v="56+"/>
    <s v="Male"/>
    <x v="0"/>
    <s v="General"/>
    <x v="0"/>
    <n v="4.0999999999999996"/>
    <s v="No"/>
    <n v="74"/>
    <x v="424"/>
    <x v="2"/>
    <n v="14.3"/>
    <n v="2.2999999999999998"/>
    <n v="13490.91"/>
    <s v="Supplies"/>
    <n v="8976.5400000000009"/>
    <n v="3.4"/>
    <x v="19"/>
    <x v="0"/>
    <x v="0"/>
    <n v="8976.5400000000009"/>
    <n v="4514.37"/>
    <n v="0.66500000000000004"/>
    <n v="0"/>
  </r>
  <r>
    <x v="4821"/>
    <d v="2026-06-12T00:00:00"/>
    <d v="2026-06-16T07:12:00"/>
    <x v="0"/>
    <s v="18-35"/>
    <s v="Female"/>
    <x v="2"/>
    <s v="Cardiac"/>
    <x v="0"/>
    <n v="4.3"/>
    <s v="Yes"/>
    <n v="65"/>
    <x v="714"/>
    <x v="0"/>
    <n v="8.8000000000000007"/>
    <n v="0.8"/>
    <n v="12759.02"/>
    <s v="Labor"/>
    <n v="9514.4500000000007"/>
    <n v="4.5"/>
    <x v="17"/>
    <x v="0"/>
    <x v="3"/>
    <n v="9514.4500000000007"/>
    <n v="3244.57"/>
    <n v="0.746"/>
    <n v="1"/>
  </r>
  <r>
    <x v="4822"/>
    <d v="2026-11-29T00:00:00"/>
    <d v="2026-11-30T16:48:00"/>
    <x v="4"/>
    <s v="36-55"/>
    <s v="Female"/>
    <x v="0"/>
    <s v="Cardiac"/>
    <x v="0"/>
    <n v="1.7"/>
    <s v="Yes"/>
    <n v="98"/>
    <x v="280"/>
    <x v="0"/>
    <n v="10"/>
    <n v="2"/>
    <n v="12887.28"/>
    <s v="Supplies"/>
    <n v="10087.67"/>
    <n v="2.7"/>
    <x v="18"/>
    <x v="0"/>
    <x v="4"/>
    <n v="10087.67"/>
    <n v="2799.61"/>
    <n v="0.78300000000000003"/>
    <n v="1"/>
  </r>
  <r>
    <x v="4823"/>
    <d v="2026-02-02T00:00:00"/>
    <d v="2026-02-10T00:00:00"/>
    <x v="3"/>
    <s v="18-35"/>
    <s v="Female"/>
    <x v="0"/>
    <s v="Digestive"/>
    <x v="2"/>
    <n v="8"/>
    <s v="Yes"/>
    <n v="12"/>
    <x v="577"/>
    <x v="1"/>
    <n v="9.4"/>
    <n v="1.4"/>
    <n v="11206.58"/>
    <s v="Supplies"/>
    <n v="6490.91"/>
    <n v="4"/>
    <x v="5"/>
    <x v="0"/>
    <x v="4"/>
    <n v="6490.91"/>
    <n v="4715.67"/>
    <n v="0.57899999999999996"/>
    <n v="1"/>
  </r>
  <r>
    <x v="4824"/>
    <d v="2026-11-09T00:00:00"/>
    <d v="2026-11-09T16:48:00"/>
    <x v="1"/>
    <s v="56+"/>
    <s v="Female"/>
    <x v="1"/>
    <s v="Neurological"/>
    <x v="0"/>
    <n v="0.7"/>
    <s v="Yes"/>
    <n v="103"/>
    <x v="49"/>
    <x v="2"/>
    <n v="11.9"/>
    <n v="1.9"/>
    <n v="1664.76"/>
    <s v="Labor"/>
    <n v="1100.54"/>
    <n v="3"/>
    <x v="18"/>
    <x v="0"/>
    <x v="0"/>
    <n v="1100.54"/>
    <n v="564.22"/>
    <n v="0.66100000000000003"/>
    <n v="1"/>
  </r>
  <r>
    <x v="4825"/>
    <d v="2025-07-20T00:00:00"/>
    <d v="2025-07-21T09:36:00"/>
    <x v="1"/>
    <s v="56+"/>
    <s v="Male"/>
    <x v="0"/>
    <s v="Neurological"/>
    <x v="0"/>
    <n v="1.4"/>
    <s v="No"/>
    <n v="85"/>
    <x v="314"/>
    <x v="1"/>
    <n v="12.2"/>
    <n v="2.2000000000000002"/>
    <n v="1837.2"/>
    <s v="Supplies"/>
    <n v="1057.99"/>
    <n v="3"/>
    <x v="20"/>
    <x v="1"/>
    <x v="4"/>
    <n v="1057.99"/>
    <n v="779.21"/>
    <n v="0.57599999999999996"/>
    <n v="0"/>
  </r>
  <r>
    <x v="4826"/>
    <d v="2026-06-15T00:00:00"/>
    <d v="2026-06-18T21:36:00"/>
    <x v="3"/>
    <s v="18-35"/>
    <s v="Male"/>
    <x v="3"/>
    <s v="Injury"/>
    <x v="0"/>
    <n v="3.9"/>
    <s v="Yes"/>
    <n v="59"/>
    <x v="542"/>
    <x v="1"/>
    <n v="10.1"/>
    <n v="2.1"/>
    <n v="9561.77"/>
    <s v="Equipment"/>
    <n v="6262.98"/>
    <n v="3.5"/>
    <x v="17"/>
    <x v="0"/>
    <x v="4"/>
    <n v="6262.98"/>
    <n v="3298.79"/>
    <n v="0.65500000000000003"/>
    <n v="1"/>
  </r>
  <r>
    <x v="4827"/>
    <d v="2025-11-25T00:00:00"/>
    <d v="2025-12-01T14:24:00"/>
    <x v="5"/>
    <s v="36-55"/>
    <s v="Male"/>
    <x v="2"/>
    <s v="Cardiac"/>
    <x v="0"/>
    <n v="6.6"/>
    <s v="Yes"/>
    <n v="42"/>
    <x v="395"/>
    <x v="1"/>
    <n v="14.2"/>
    <n v="2.2000000000000002"/>
    <n v="24913.38"/>
    <s v="Labor"/>
    <n v="17622.759999999998"/>
    <n v="3.6"/>
    <x v="6"/>
    <x v="1"/>
    <x v="0"/>
    <n v="17622.759999999998"/>
    <n v="7290.62"/>
    <n v="0.70699999999999996"/>
    <n v="1"/>
  </r>
  <r>
    <x v="4828"/>
    <d v="2026-07-14T00:00:00"/>
    <d v="2026-07-14T16:48:00"/>
    <x v="2"/>
    <s v="18-35"/>
    <s v="Male"/>
    <x v="0"/>
    <s v="Digestive"/>
    <x v="0"/>
    <n v="0.7"/>
    <s v="Yes"/>
    <n v="63"/>
    <x v="508"/>
    <x v="0"/>
    <n v="8"/>
    <n v="0"/>
    <n v="4288.3999999999996"/>
    <s v="Supplies"/>
    <n v="2238.1999999999998"/>
    <n v="4.7"/>
    <x v="1"/>
    <x v="0"/>
    <x v="1"/>
    <n v="2238.1999999999998"/>
    <n v="2050.1999999999998"/>
    <n v="0.52200000000000002"/>
    <n v="1"/>
  </r>
  <r>
    <x v="4829"/>
    <d v="2026-01-01T00:00:00"/>
    <d v="2026-01-01T14:24:00"/>
    <x v="1"/>
    <s v="18-35"/>
    <s v="Male"/>
    <x v="2"/>
    <s v="Respiratory"/>
    <x v="0"/>
    <n v="0.6"/>
    <s v="No"/>
    <n v="100"/>
    <x v="500"/>
    <x v="1"/>
    <n v="9.3000000000000007"/>
    <n v="1.3"/>
    <n v="1934.57"/>
    <s v="Equipment"/>
    <n v="1307.98"/>
    <n v="3.3"/>
    <x v="9"/>
    <x v="0"/>
    <x v="3"/>
    <n v="1307.98"/>
    <n v="626.59"/>
    <n v="0.67600000000000005"/>
    <n v="0"/>
  </r>
  <r>
    <x v="4830"/>
    <d v="2026-08-05T00:00:00"/>
    <d v="2026-08-06T09:36:00"/>
    <x v="1"/>
    <s v="18-35"/>
    <s v="Female"/>
    <x v="1"/>
    <s v="Digestive"/>
    <x v="0"/>
    <n v="1.4"/>
    <s v="No"/>
    <n v="114"/>
    <x v="518"/>
    <x v="0"/>
    <n v="10.7"/>
    <n v="2.7"/>
    <n v="1820.49"/>
    <s v="Labor"/>
    <n v="1259.33"/>
    <n v="3"/>
    <x v="21"/>
    <x v="0"/>
    <x v="1"/>
    <n v="1259.33"/>
    <n v="561.16"/>
    <n v="0.69199999999999995"/>
    <n v="0"/>
  </r>
  <r>
    <x v="4831"/>
    <d v="2026-12-21T00:00:00"/>
    <d v="2026-12-22T02:24:00"/>
    <x v="4"/>
    <s v="18-35"/>
    <s v="Female"/>
    <x v="2"/>
    <s v="Respiratory"/>
    <x v="1"/>
    <n v="1.1000000000000001"/>
    <s v="No"/>
    <n v="57"/>
    <x v="376"/>
    <x v="0"/>
    <n v="8.1999999999999993"/>
    <n v="0.2"/>
    <n v="12918.39"/>
    <s v="Labor"/>
    <n v="8199.98"/>
    <n v="4.2"/>
    <x v="2"/>
    <x v="0"/>
    <x v="4"/>
    <n v="8199.98"/>
    <n v="4718.41"/>
    <n v="0.63500000000000001"/>
    <n v="0"/>
  </r>
  <r>
    <x v="4832"/>
    <d v="2025-01-27T00:00:00"/>
    <d v="2025-01-30T14:24:00"/>
    <x v="4"/>
    <s v="56+"/>
    <s v="Female"/>
    <x v="1"/>
    <s v="Digestive"/>
    <x v="0"/>
    <n v="3.6"/>
    <s v="Yes"/>
    <n v="83"/>
    <x v="199"/>
    <x v="2"/>
    <n v="10"/>
    <n v="2"/>
    <n v="18980.82"/>
    <s v="Supplies"/>
    <n v="13594.02"/>
    <n v="2.7"/>
    <x v="22"/>
    <x v="1"/>
    <x v="4"/>
    <n v="13594.02"/>
    <n v="5386.8"/>
    <n v="0.71599999999999997"/>
    <n v="1"/>
  </r>
  <r>
    <x v="4833"/>
    <d v="2025-11-15T00:00:00"/>
    <d v="2025-11-18T21:36:00"/>
    <x v="0"/>
    <s v="36-55"/>
    <s v="Male"/>
    <x v="1"/>
    <s v="Digestive"/>
    <x v="2"/>
    <n v="3.9"/>
    <s v="Yes"/>
    <n v="30"/>
    <x v="362"/>
    <x v="1"/>
    <n v="8"/>
    <n v="0"/>
    <n v="10581.91"/>
    <s v="Equipment"/>
    <n v="6574.54"/>
    <n v="4.4000000000000004"/>
    <x v="6"/>
    <x v="1"/>
    <x v="5"/>
    <n v="6574.54"/>
    <n v="4007.37"/>
    <n v="0.621"/>
    <n v="1"/>
  </r>
  <r>
    <x v="4834"/>
    <d v="2026-03-24T00:00:00"/>
    <d v="2026-03-28T04:48:00"/>
    <x v="2"/>
    <s v="18-35"/>
    <s v="Female"/>
    <x v="0"/>
    <s v="Digestive"/>
    <x v="0"/>
    <n v="4.2"/>
    <s v="Yes"/>
    <n v="42"/>
    <x v="496"/>
    <x v="1"/>
    <n v="9.5"/>
    <n v="1.5"/>
    <n v="5391.4"/>
    <s v="Equipment"/>
    <n v="3886.42"/>
    <n v="3.5"/>
    <x v="15"/>
    <x v="0"/>
    <x v="0"/>
    <n v="3886.42"/>
    <n v="1504.98"/>
    <n v="0.72099999999999997"/>
    <n v="1"/>
  </r>
  <r>
    <x v="4835"/>
    <d v="2025-09-13T00:00:00"/>
    <d v="2025-09-14T02:24:00"/>
    <x v="1"/>
    <s v="18-35"/>
    <s v="Female"/>
    <x v="0"/>
    <s v="Digestive"/>
    <x v="0"/>
    <n v="1.1000000000000001"/>
    <s v="No"/>
    <n v="105"/>
    <x v="176"/>
    <x v="1"/>
    <n v="10.3"/>
    <n v="0.3"/>
    <n v="2108.4"/>
    <s v="Labor"/>
    <n v="1034.01"/>
    <n v="3.1"/>
    <x v="3"/>
    <x v="1"/>
    <x v="5"/>
    <n v="1034.01"/>
    <n v="1074.3900000000001"/>
    <n v="0.49"/>
    <n v="0"/>
  </r>
  <r>
    <x v="4836"/>
    <d v="2026-01-18T00:00:00"/>
    <d v="2026-01-21T16:48:00"/>
    <x v="4"/>
    <s v="0-17"/>
    <s v="Male"/>
    <x v="2"/>
    <s v="Digestive"/>
    <x v="2"/>
    <n v="3.7"/>
    <s v="Yes"/>
    <n v="71"/>
    <x v="370"/>
    <x v="1"/>
    <n v="8.6"/>
    <n v="0.6"/>
    <n v="13320.81"/>
    <s v="Equipment"/>
    <n v="8649.24"/>
    <n v="4"/>
    <x v="9"/>
    <x v="0"/>
    <x v="4"/>
    <n v="8649.24"/>
    <n v="4671.57"/>
    <n v="0.64900000000000002"/>
    <n v="1"/>
  </r>
  <r>
    <x v="4837"/>
    <d v="2026-12-03T00:00:00"/>
    <d v="2026-12-08T00:00:00"/>
    <x v="4"/>
    <s v="18-35"/>
    <s v="Male"/>
    <x v="0"/>
    <s v="General"/>
    <x v="0"/>
    <n v="5"/>
    <s v="Yes"/>
    <n v="80"/>
    <x v="642"/>
    <x v="1"/>
    <n v="9"/>
    <n v="1"/>
    <n v="16175.92"/>
    <s v="Supplies"/>
    <n v="9271.4599999999991"/>
    <n v="3.4"/>
    <x v="2"/>
    <x v="0"/>
    <x v="2"/>
    <n v="9271.4599999999991"/>
    <n v="6904.46"/>
    <n v="0.57299999999999995"/>
    <n v="1"/>
  </r>
  <r>
    <x v="4838"/>
    <d v="2025-12-28T00:00:00"/>
    <d v="2025-12-30T16:48:00"/>
    <x v="7"/>
    <s v="36-55"/>
    <s v="Other"/>
    <x v="2"/>
    <s v="Digestive"/>
    <x v="0"/>
    <n v="2.7"/>
    <s v="Yes"/>
    <n v="87"/>
    <x v="656"/>
    <x v="2"/>
    <n v="14.5"/>
    <n v="2.5"/>
    <n v="9641.64"/>
    <s v="Labor"/>
    <n v="5059.92"/>
    <n v="2.5"/>
    <x v="7"/>
    <x v="1"/>
    <x v="6"/>
    <n v="5059.92"/>
    <n v="4581.72"/>
    <n v="0.52500000000000002"/>
    <n v="1"/>
  </r>
  <r>
    <x v="4839"/>
    <d v="2025-04-15T00:00:00"/>
    <d v="2025-04-16T07:12:00"/>
    <x v="2"/>
    <s v="18-35"/>
    <s v="Female"/>
    <x v="1"/>
    <s v="General"/>
    <x v="0"/>
    <n v="1.3"/>
    <s v="No"/>
    <n v="40"/>
    <x v="635"/>
    <x v="0"/>
    <n v="11"/>
    <n v="1"/>
    <n v="3847.33"/>
    <s v="Supplies"/>
    <n v="2243.17"/>
    <n v="3.4"/>
    <x v="10"/>
    <x v="1"/>
    <x v="0"/>
    <n v="2243.17"/>
    <n v="1604.16"/>
    <n v="0.58299999999999996"/>
    <n v="0"/>
  </r>
  <r>
    <x v="4840"/>
    <d v="2025-01-27T00:00:00"/>
    <d v="2025-01-27T16:48:00"/>
    <x v="1"/>
    <s v="36-55"/>
    <s v="Other"/>
    <x v="2"/>
    <s v="Respiratory"/>
    <x v="1"/>
    <n v="0.7"/>
    <s v="Yes"/>
    <n v="82"/>
    <x v="199"/>
    <x v="2"/>
    <n v="9.1999999999999993"/>
    <n v="1.2"/>
    <n v="1609.71"/>
    <s v="Supplies"/>
    <n v="890.13"/>
    <n v="2.8"/>
    <x v="22"/>
    <x v="1"/>
    <x v="4"/>
    <n v="890.13"/>
    <n v="719.58"/>
    <n v="0.55300000000000005"/>
    <n v="1"/>
  </r>
  <r>
    <x v="4841"/>
    <d v="2026-05-24T00:00:00"/>
    <d v="2026-05-25T07:12:00"/>
    <x v="1"/>
    <s v="36-55"/>
    <s v="Female"/>
    <x v="0"/>
    <s v="Respiratory"/>
    <x v="0"/>
    <n v="1.3"/>
    <s v="Yes"/>
    <n v="85"/>
    <x v="129"/>
    <x v="1"/>
    <n v="11.6"/>
    <n v="1.6"/>
    <n v="1796.11"/>
    <s v="Labor"/>
    <n v="932.76"/>
    <n v="3.3"/>
    <x v="11"/>
    <x v="0"/>
    <x v="4"/>
    <n v="932.76"/>
    <n v="863.35"/>
    <n v="0.51900000000000002"/>
    <n v="1"/>
  </r>
  <r>
    <x v="4842"/>
    <d v="2025-05-01T00:00:00"/>
    <d v="2025-05-01T21:36:00"/>
    <x v="1"/>
    <s v="18-35"/>
    <s v="Male"/>
    <x v="2"/>
    <s v="Injury"/>
    <x v="1"/>
    <n v="0.9"/>
    <s v="Yes"/>
    <n v="58"/>
    <x v="425"/>
    <x v="1"/>
    <n v="10"/>
    <n v="2"/>
    <n v="1586.98"/>
    <s v="Labor"/>
    <n v="1000.16"/>
    <n v="3.6"/>
    <x v="16"/>
    <x v="1"/>
    <x v="2"/>
    <n v="1000.16"/>
    <n v="586.82000000000005"/>
    <n v="0.63"/>
    <n v="1"/>
  </r>
  <r>
    <x v="4843"/>
    <d v="2026-04-30T00:00:00"/>
    <d v="2026-05-04T09:36:00"/>
    <x v="1"/>
    <s v="56+"/>
    <s v="Male"/>
    <x v="0"/>
    <s v="Digestive"/>
    <x v="0"/>
    <n v="4.4000000000000004"/>
    <s v="No"/>
    <n v="86"/>
    <x v="212"/>
    <x v="1"/>
    <n v="12.3"/>
    <n v="0.3"/>
    <n v="3052.37"/>
    <s v="Labor"/>
    <n v="2008.23"/>
    <n v="3.5"/>
    <x v="12"/>
    <x v="0"/>
    <x v="2"/>
    <n v="2008.23"/>
    <n v="1044.1400000000001"/>
    <n v="0.65800000000000003"/>
    <n v="0"/>
  </r>
  <r>
    <x v="4844"/>
    <d v="2026-07-26T00:00:00"/>
    <d v="2026-07-26T16:48:00"/>
    <x v="6"/>
    <s v="18-35"/>
    <s v="Other"/>
    <x v="1"/>
    <s v="Infection"/>
    <x v="1"/>
    <n v="0.7"/>
    <s v="No"/>
    <n v="34"/>
    <x v="407"/>
    <x v="0"/>
    <n v="8"/>
    <n v="0"/>
    <n v="3468.82"/>
    <s v="Labor"/>
    <n v="2083.9699999999998"/>
    <n v="3.9"/>
    <x v="1"/>
    <x v="0"/>
    <x v="6"/>
    <n v="2083.9699999999998"/>
    <n v="1384.85"/>
    <n v="0.60099999999999998"/>
    <n v="0"/>
  </r>
  <r>
    <x v="4845"/>
    <d v="2026-12-01T00:00:00"/>
    <d v="2026-12-03T09:36:00"/>
    <x v="6"/>
    <s v="18-35"/>
    <s v="Male"/>
    <x v="1"/>
    <s v="General"/>
    <x v="1"/>
    <n v="2.4"/>
    <s v="No"/>
    <n v="43"/>
    <x v="3"/>
    <x v="1"/>
    <n v="8.3000000000000007"/>
    <n v="0.3"/>
    <n v="4285.09"/>
    <s v="Supplies"/>
    <n v="1959.98"/>
    <n v="4.3"/>
    <x v="2"/>
    <x v="0"/>
    <x v="0"/>
    <n v="1959.98"/>
    <n v="2325.11"/>
    <n v="0.45700000000000002"/>
    <n v="0"/>
  </r>
  <r>
    <x v="4846"/>
    <d v="2026-05-06T00:00:00"/>
    <d v="2026-05-10T21:36:00"/>
    <x v="3"/>
    <s v="18-35"/>
    <s v="Male"/>
    <x v="2"/>
    <s v="Respiratory"/>
    <x v="0"/>
    <n v="4.9000000000000004"/>
    <s v="No"/>
    <n v="82"/>
    <x v="566"/>
    <x v="1"/>
    <n v="10.9"/>
    <n v="2.9"/>
    <n v="8528.34"/>
    <s v="Equipment"/>
    <n v="5290.72"/>
    <n v="2.9"/>
    <x v="11"/>
    <x v="0"/>
    <x v="2"/>
    <n v="5290.72"/>
    <n v="3237.62"/>
    <n v="0.62"/>
    <n v="0"/>
  </r>
  <r>
    <x v="4847"/>
    <d v="2025-12-24T00:00:00"/>
    <d v="2025-12-27T12:00:00"/>
    <x v="3"/>
    <s v="18-35"/>
    <s v="Female"/>
    <x v="0"/>
    <s v="Injury"/>
    <x v="0"/>
    <n v="3.5"/>
    <s v="No"/>
    <n v="70"/>
    <x v="254"/>
    <x v="2"/>
    <n v="8.8000000000000007"/>
    <n v="0.8"/>
    <n v="9038.48"/>
    <s v="Labor"/>
    <n v="5601.9"/>
    <n v="3.5"/>
    <x v="7"/>
    <x v="1"/>
    <x v="1"/>
    <n v="5601.9"/>
    <n v="3436.58"/>
    <n v="0.62"/>
    <n v="0"/>
  </r>
  <r>
    <x v="4848"/>
    <d v="2026-04-23T00:00:00"/>
    <d v="2026-04-25T12:00:00"/>
    <x v="7"/>
    <s v="18-35"/>
    <s v="Male"/>
    <x v="1"/>
    <s v="Respiratory"/>
    <x v="1"/>
    <n v="2.5"/>
    <s v="No"/>
    <n v="56"/>
    <x v="489"/>
    <x v="2"/>
    <n v="9.5"/>
    <n v="1.5"/>
    <n v="11337.61"/>
    <s v="Supplies"/>
    <n v="6456.37"/>
    <n v="3.2"/>
    <x v="12"/>
    <x v="0"/>
    <x v="3"/>
    <n v="6456.37"/>
    <n v="4881.24"/>
    <n v="0.56899999999999995"/>
    <n v="0"/>
  </r>
  <r>
    <x v="4849"/>
    <d v="2026-11-05T00:00:00"/>
    <d v="2026-11-06T00:00:00"/>
    <x v="1"/>
    <s v="18-35"/>
    <s v="Male"/>
    <x v="2"/>
    <s v="General"/>
    <x v="2"/>
    <n v="1"/>
    <s v="Yes"/>
    <n v="105"/>
    <x v="368"/>
    <x v="1"/>
    <n v="12.7"/>
    <n v="0.7"/>
    <n v="2574.98"/>
    <s v="Labor"/>
    <n v="1546.92"/>
    <n v="3.7"/>
    <x v="18"/>
    <x v="0"/>
    <x v="2"/>
    <n v="1546.92"/>
    <n v="1028.06"/>
    <n v="0.60099999999999998"/>
    <n v="1"/>
  </r>
  <r>
    <x v="4850"/>
    <d v="2025-01-18T00:00:00"/>
    <d v="2025-01-21T14:24:00"/>
    <x v="0"/>
    <s v="56+"/>
    <s v="Female"/>
    <x v="0"/>
    <s v="Respiratory"/>
    <x v="1"/>
    <n v="3.6"/>
    <s v="Yes"/>
    <n v="53"/>
    <x v="721"/>
    <x v="0"/>
    <n v="9.6"/>
    <n v="1.6"/>
    <n v="9433.77"/>
    <s v="Labor"/>
    <n v="5656.32"/>
    <n v="4"/>
    <x v="22"/>
    <x v="1"/>
    <x v="6"/>
    <n v="5656.32"/>
    <n v="3777.45"/>
    <n v="0.6"/>
    <n v="1"/>
  </r>
  <r>
    <x v="4851"/>
    <d v="2026-11-10T00:00:00"/>
    <d v="2026-11-15T00:00:00"/>
    <x v="6"/>
    <s v="56+"/>
    <s v="Male"/>
    <x v="3"/>
    <s v="Digestive"/>
    <x v="0"/>
    <n v="5"/>
    <s v="Yes"/>
    <n v="62"/>
    <x v="106"/>
    <x v="1"/>
    <n v="10.9"/>
    <n v="2.9"/>
    <n v="3728.22"/>
    <s v="Labor"/>
    <n v="1941.58"/>
    <n v="3"/>
    <x v="18"/>
    <x v="0"/>
    <x v="1"/>
    <n v="1941.58"/>
    <n v="1786.64"/>
    <n v="0.52100000000000002"/>
    <n v="1"/>
  </r>
  <r>
    <x v="4852"/>
    <d v="2025-02-21T00:00:00"/>
    <d v="2025-02-21T14:24:00"/>
    <x v="7"/>
    <s v="36-55"/>
    <s v="Male"/>
    <x v="1"/>
    <s v="General"/>
    <x v="2"/>
    <n v="0.6"/>
    <s v="Yes"/>
    <n v="34"/>
    <x v="20"/>
    <x v="1"/>
    <n v="13.3"/>
    <n v="1.3"/>
    <n v="9334.06"/>
    <s v="Labor"/>
    <n v="5124.74"/>
    <n v="4.3"/>
    <x v="13"/>
    <x v="1"/>
    <x v="5"/>
    <n v="5124.74"/>
    <n v="4209.32"/>
    <n v="0.54900000000000004"/>
    <n v="1"/>
  </r>
  <r>
    <x v="4853"/>
    <d v="2025-06-03T00:00:00"/>
    <d v="2025-06-05T00:00:00"/>
    <x v="4"/>
    <s v="36-55"/>
    <s v="Male"/>
    <x v="2"/>
    <s v="Infection"/>
    <x v="0"/>
    <n v="2"/>
    <s v="Yes"/>
    <n v="78"/>
    <x v="76"/>
    <x v="0"/>
    <n v="10.7"/>
    <n v="2.7"/>
    <n v="11717.75"/>
    <s v="Supplies"/>
    <n v="8320.31"/>
    <n v="3"/>
    <x v="4"/>
    <x v="1"/>
    <x v="0"/>
    <n v="8320.31"/>
    <n v="3397.44"/>
    <n v="0.71"/>
    <n v="1"/>
  </r>
  <r>
    <x v="4854"/>
    <d v="2026-01-11T00:00:00"/>
    <d v="2026-01-14T04:48:00"/>
    <x v="2"/>
    <s v="36-55"/>
    <s v="Female"/>
    <x v="2"/>
    <s v="General"/>
    <x v="2"/>
    <n v="3.2"/>
    <s v="Yes"/>
    <n v="62"/>
    <x v="717"/>
    <x v="0"/>
    <n v="10.7"/>
    <n v="2.7"/>
    <n v="6976.88"/>
    <s v="Labor"/>
    <n v="4657.8100000000004"/>
    <n v="4"/>
    <x v="9"/>
    <x v="0"/>
    <x v="4"/>
    <n v="4657.8100000000004"/>
    <n v="2319.0700000000002"/>
    <n v="0.66800000000000004"/>
    <n v="1"/>
  </r>
  <r>
    <x v="4855"/>
    <d v="2026-08-13T00:00:00"/>
    <d v="2026-08-21T09:36:00"/>
    <x v="4"/>
    <s v="18-35"/>
    <s v="Male"/>
    <x v="3"/>
    <s v="Respiratory"/>
    <x v="0"/>
    <n v="8.4"/>
    <s v="Yes"/>
    <n v="108"/>
    <x v="283"/>
    <x v="2"/>
    <n v="13.5"/>
    <n v="1.5"/>
    <n v="21432.43"/>
    <s v="Supplies"/>
    <n v="13963.67"/>
    <n v="3.4"/>
    <x v="21"/>
    <x v="0"/>
    <x v="3"/>
    <n v="13963.67"/>
    <n v="7468.76"/>
    <n v="0.65200000000000002"/>
    <n v="1"/>
  </r>
  <r>
    <x v="4856"/>
    <d v="2025-02-10T00:00:00"/>
    <d v="2025-02-11T16:48:00"/>
    <x v="3"/>
    <s v="0-17"/>
    <s v="Male"/>
    <x v="1"/>
    <s v="Injury"/>
    <x v="2"/>
    <n v="1.7"/>
    <s v="No"/>
    <n v="46"/>
    <x v="60"/>
    <x v="1"/>
    <n v="13"/>
    <n v="1"/>
    <n v="7790.05"/>
    <s v="Labor"/>
    <n v="5134.29"/>
    <n v="3.5"/>
    <x v="13"/>
    <x v="1"/>
    <x v="4"/>
    <n v="5134.29"/>
    <n v="2655.76"/>
    <n v="0.65900000000000003"/>
    <n v="0"/>
  </r>
  <r>
    <x v="4857"/>
    <d v="2026-01-20T00:00:00"/>
    <d v="2026-01-20T09:36:00"/>
    <x v="1"/>
    <s v="18-35"/>
    <s v="Female"/>
    <x v="2"/>
    <s v="General"/>
    <x v="0"/>
    <n v="0.4"/>
    <s v="Yes"/>
    <n v="109"/>
    <x v="63"/>
    <x v="1"/>
    <n v="10.3"/>
    <n v="2.2999999999999998"/>
    <n v="1770.2"/>
    <s v="Equipment"/>
    <n v="1188.8499999999999"/>
    <n v="2.9"/>
    <x v="9"/>
    <x v="0"/>
    <x v="0"/>
    <n v="1188.8499999999999"/>
    <n v="581.35"/>
    <n v="0.67200000000000004"/>
    <n v="1"/>
  </r>
  <r>
    <x v="4858"/>
    <d v="2026-03-21T00:00:00"/>
    <d v="2026-03-23T09:36:00"/>
    <x v="2"/>
    <s v="36-55"/>
    <s v="Male"/>
    <x v="2"/>
    <s v="Digestive"/>
    <x v="1"/>
    <n v="2.4"/>
    <s v="Yes"/>
    <n v="57"/>
    <x v="130"/>
    <x v="1"/>
    <n v="12"/>
    <n v="0"/>
    <n v="5101.6400000000003"/>
    <s v="Labor"/>
    <n v="3050.16"/>
    <n v="3.6"/>
    <x v="15"/>
    <x v="0"/>
    <x v="5"/>
    <n v="3050.16"/>
    <n v="2051.48"/>
    <n v="0.59799999999999998"/>
    <n v="1"/>
  </r>
  <r>
    <x v="4859"/>
    <d v="2026-01-22T00:00:00"/>
    <d v="2026-01-22T12:00:00"/>
    <x v="1"/>
    <s v="0-17"/>
    <s v="Male"/>
    <x v="0"/>
    <s v="Injury"/>
    <x v="1"/>
    <n v="0.5"/>
    <s v="Yes"/>
    <n v="67"/>
    <x v="263"/>
    <x v="1"/>
    <n v="8.6"/>
    <n v="0.6"/>
    <n v="1233.1199999999999"/>
    <s v="Supplies"/>
    <n v="709.48"/>
    <n v="4.2"/>
    <x v="9"/>
    <x v="0"/>
    <x v="2"/>
    <n v="709.48"/>
    <n v="523.64"/>
    <n v="0.57499999999999996"/>
    <n v="1"/>
  </r>
  <r>
    <x v="4860"/>
    <d v="2026-04-07T00:00:00"/>
    <d v="2026-04-10T02:24:00"/>
    <x v="3"/>
    <s v="0-17"/>
    <s v="Female"/>
    <x v="0"/>
    <s v="Cardiac"/>
    <x v="1"/>
    <n v="3.1"/>
    <s v="Yes"/>
    <n v="26"/>
    <x v="586"/>
    <x v="1"/>
    <n v="13.6"/>
    <n v="1.6"/>
    <n v="9228.76"/>
    <s v="Labor"/>
    <n v="5797.3"/>
    <n v="4.3"/>
    <x v="12"/>
    <x v="0"/>
    <x v="1"/>
    <n v="5797.3"/>
    <n v="3431.46"/>
    <n v="0.628"/>
    <n v="1"/>
  </r>
  <r>
    <x v="4861"/>
    <d v="2026-08-25T00:00:00"/>
    <d v="2026-08-25T12:00:00"/>
    <x v="1"/>
    <s v="18-35"/>
    <s v="Male"/>
    <x v="0"/>
    <s v="Neurological"/>
    <x v="1"/>
    <n v="0.5"/>
    <s v="Yes"/>
    <n v="87"/>
    <x v="440"/>
    <x v="2"/>
    <n v="14.1"/>
    <n v="2.1"/>
    <n v="1714.69"/>
    <s v="Labor"/>
    <n v="908.33"/>
    <n v="3.9"/>
    <x v="21"/>
    <x v="0"/>
    <x v="0"/>
    <n v="908.33"/>
    <n v="806.36"/>
    <n v="0.53"/>
    <n v="1"/>
  </r>
  <r>
    <x v="4862"/>
    <d v="2026-06-18T00:00:00"/>
    <d v="2026-06-24T14:24:00"/>
    <x v="4"/>
    <s v="18-35"/>
    <s v="Male"/>
    <x v="0"/>
    <s v="Respiratory"/>
    <x v="0"/>
    <n v="6.6"/>
    <s v="Yes"/>
    <n v="101"/>
    <x v="537"/>
    <x v="0"/>
    <n v="12.5"/>
    <n v="2.5"/>
    <n v="19652.060000000001"/>
    <s v="Labor"/>
    <n v="13615.2"/>
    <n v="3"/>
    <x v="17"/>
    <x v="0"/>
    <x v="3"/>
    <n v="13615.2"/>
    <n v="6036.86"/>
    <n v="0.69299999999999995"/>
    <n v="1"/>
  </r>
  <r>
    <x v="4863"/>
    <d v="2026-06-14T00:00:00"/>
    <d v="2026-06-14T12:00:00"/>
    <x v="1"/>
    <s v="18-35"/>
    <s v="Female"/>
    <x v="1"/>
    <s v="Digestive"/>
    <x v="0"/>
    <n v="0.5"/>
    <s v="Yes"/>
    <n v="113"/>
    <x v="539"/>
    <x v="1"/>
    <n v="13.9"/>
    <n v="1.9"/>
    <n v="1566.85"/>
    <s v="Labor"/>
    <n v="922.98"/>
    <n v="3.5"/>
    <x v="17"/>
    <x v="0"/>
    <x v="6"/>
    <n v="922.98"/>
    <n v="643.87"/>
    <n v="0.58899999999999997"/>
    <n v="1"/>
  </r>
  <r>
    <x v="4864"/>
    <d v="2026-01-11T00:00:00"/>
    <d v="2026-01-12T07:12:00"/>
    <x v="5"/>
    <s v="0-17"/>
    <s v="Female"/>
    <x v="0"/>
    <s v="General"/>
    <x v="0"/>
    <n v="1.3"/>
    <s v="Yes"/>
    <n v="43"/>
    <x v="717"/>
    <x v="1"/>
    <n v="12.4"/>
    <n v="2.4"/>
    <n v="20264.099999999999"/>
    <s v="Labor"/>
    <n v="13001.41"/>
    <n v="3.7"/>
    <x v="9"/>
    <x v="0"/>
    <x v="4"/>
    <n v="13001.41"/>
    <n v="7262.69"/>
    <n v="0.64200000000000002"/>
    <n v="1"/>
  </r>
  <r>
    <x v="4865"/>
    <d v="2026-05-15T00:00:00"/>
    <d v="2026-05-21T14:24:00"/>
    <x v="4"/>
    <s v="18-35"/>
    <s v="Female"/>
    <x v="1"/>
    <s v="Respiratory"/>
    <x v="1"/>
    <n v="6.6"/>
    <s v="Yes"/>
    <n v="87"/>
    <x v="361"/>
    <x v="0"/>
    <n v="8.1999999999999993"/>
    <n v="0.2"/>
    <n v="19454.55"/>
    <s v="Labor"/>
    <n v="11328.39"/>
    <n v="4.5"/>
    <x v="11"/>
    <x v="0"/>
    <x v="3"/>
    <n v="11328.39"/>
    <n v="8126.16"/>
    <n v="0.58199999999999996"/>
    <n v="1"/>
  </r>
  <r>
    <x v="4866"/>
    <d v="2026-06-23T00:00:00"/>
    <d v="2026-06-26T09:36:00"/>
    <x v="3"/>
    <s v="18-35"/>
    <s v="Female"/>
    <x v="2"/>
    <s v="Injury"/>
    <x v="1"/>
    <n v="3.4"/>
    <s v="No"/>
    <n v="55"/>
    <x v="386"/>
    <x v="1"/>
    <n v="11.1"/>
    <n v="1.1000000000000001"/>
    <n v="9603.6200000000008"/>
    <s v="Labor"/>
    <n v="5194.42"/>
    <n v="3.8"/>
    <x v="17"/>
    <x v="0"/>
    <x v="0"/>
    <n v="5194.42"/>
    <n v="4409.2"/>
    <n v="0.54100000000000004"/>
    <n v="0"/>
  </r>
  <r>
    <x v="4867"/>
    <d v="2025-01-14T00:00:00"/>
    <d v="2025-01-16T00:00:00"/>
    <x v="2"/>
    <s v="0-17"/>
    <s v="Male"/>
    <x v="0"/>
    <s v="Respiratory"/>
    <x v="0"/>
    <n v="2"/>
    <s v="Yes"/>
    <n v="44"/>
    <x v="583"/>
    <x v="1"/>
    <n v="10.6"/>
    <n v="0.6"/>
    <n v="6093.11"/>
    <s v="Supplies"/>
    <n v="3782.35"/>
    <n v="4"/>
    <x v="22"/>
    <x v="1"/>
    <x v="0"/>
    <n v="3782.35"/>
    <n v="2310.7600000000002"/>
    <n v="0.621"/>
    <n v="1"/>
  </r>
  <r>
    <x v="4868"/>
    <d v="2026-05-14T00:00:00"/>
    <d v="2026-05-16T16:48:00"/>
    <x v="0"/>
    <s v="18-35"/>
    <s v="Female"/>
    <x v="0"/>
    <s v="General"/>
    <x v="0"/>
    <n v="2.7"/>
    <s v="Yes"/>
    <n v="51"/>
    <x v="433"/>
    <x v="2"/>
    <n v="13.3"/>
    <n v="3.3"/>
    <n v="6965.81"/>
    <s v="Labor"/>
    <n v="4247.47"/>
    <n v="2.6"/>
    <x v="11"/>
    <x v="0"/>
    <x v="2"/>
    <n v="4247.47"/>
    <n v="2718.34"/>
    <n v="0.61"/>
    <n v="1"/>
  </r>
  <r>
    <x v="4869"/>
    <d v="2025-11-11T00:00:00"/>
    <d v="2025-11-15T14:24:00"/>
    <x v="4"/>
    <s v="0-17"/>
    <s v="Male"/>
    <x v="2"/>
    <s v="Digestive"/>
    <x v="0"/>
    <n v="4.5999999999999996"/>
    <s v="Yes"/>
    <n v="80"/>
    <x v="330"/>
    <x v="1"/>
    <n v="14.5"/>
    <n v="2.5"/>
    <n v="17036.54"/>
    <s v="Labor"/>
    <n v="11218.53"/>
    <n v="2.9"/>
    <x v="6"/>
    <x v="1"/>
    <x v="1"/>
    <n v="11218.53"/>
    <n v="5818.01"/>
    <n v="0.65800000000000003"/>
    <n v="1"/>
  </r>
  <r>
    <x v="4870"/>
    <d v="2025-12-19T00:00:00"/>
    <d v="2025-12-20T09:36:00"/>
    <x v="3"/>
    <s v="36-55"/>
    <s v="Male"/>
    <x v="0"/>
    <s v="Injury"/>
    <x v="1"/>
    <n v="1.4"/>
    <s v="No"/>
    <n v="54"/>
    <x v="197"/>
    <x v="1"/>
    <n v="9"/>
    <n v="1"/>
    <n v="7917.35"/>
    <s v="Labor"/>
    <n v="5399.47"/>
    <n v="3.9"/>
    <x v="7"/>
    <x v="1"/>
    <x v="3"/>
    <n v="5399.47"/>
    <n v="2517.88"/>
    <n v="0.68200000000000005"/>
    <n v="0"/>
  </r>
  <r>
    <x v="4871"/>
    <d v="2026-03-10T00:00:00"/>
    <d v="2026-03-11T07:12:00"/>
    <x v="4"/>
    <s v="18-35"/>
    <s v="Female"/>
    <x v="2"/>
    <s v="Cardiac"/>
    <x v="1"/>
    <n v="1.3"/>
    <s v="Yes"/>
    <n v="55"/>
    <x v="134"/>
    <x v="2"/>
    <n v="10.3"/>
    <n v="0.3"/>
    <n v="12267.04"/>
    <s v="Labor"/>
    <n v="8422.17"/>
    <n v="4.0999999999999996"/>
    <x v="15"/>
    <x v="0"/>
    <x v="0"/>
    <n v="8422.17"/>
    <n v="3844.87"/>
    <n v="0.68700000000000006"/>
    <n v="1"/>
  </r>
  <r>
    <x v="4872"/>
    <d v="2025-10-07T00:00:00"/>
    <d v="2025-10-08T16:48:00"/>
    <x v="3"/>
    <s v="18-35"/>
    <s v="Male"/>
    <x v="1"/>
    <s v="Digestive"/>
    <x v="0"/>
    <n v="1.7"/>
    <s v="Yes"/>
    <n v="111"/>
    <x v="359"/>
    <x v="2"/>
    <n v="12.5"/>
    <n v="2.5"/>
    <n v="6815.47"/>
    <s v="Labor"/>
    <n v="3826.54"/>
    <n v="2.7"/>
    <x v="8"/>
    <x v="1"/>
    <x v="0"/>
    <n v="3826.54"/>
    <n v="2988.93"/>
    <n v="0.56100000000000005"/>
    <n v="1"/>
  </r>
  <r>
    <x v="4873"/>
    <d v="2025-02-09T00:00:00"/>
    <d v="2025-02-13T14:24:00"/>
    <x v="5"/>
    <s v="0-17"/>
    <s v="Female"/>
    <x v="2"/>
    <s v="General"/>
    <x v="2"/>
    <n v="4.5999999999999996"/>
    <s v="Yes"/>
    <n v="32"/>
    <x v="60"/>
    <x v="2"/>
    <n v="8"/>
    <n v="0"/>
    <n v="18817.099999999999"/>
    <s v="Equipment"/>
    <n v="12433.85"/>
    <n v="4.5"/>
    <x v="13"/>
    <x v="1"/>
    <x v="4"/>
    <n v="12433.85"/>
    <n v="6383.25"/>
    <n v="0.66100000000000003"/>
    <n v="1"/>
  </r>
  <r>
    <x v="4874"/>
    <d v="2025-08-14T00:00:00"/>
    <d v="2025-08-15T14:24:00"/>
    <x v="3"/>
    <s v="18-35"/>
    <s v="Male"/>
    <x v="1"/>
    <s v="Respiratory"/>
    <x v="2"/>
    <n v="1.6"/>
    <s v="Yes"/>
    <n v="32"/>
    <x v="93"/>
    <x v="2"/>
    <n v="8"/>
    <n v="0"/>
    <n v="9369.25"/>
    <s v="Labor"/>
    <n v="5793.07"/>
    <n v="4.0999999999999996"/>
    <x v="14"/>
    <x v="1"/>
    <x v="2"/>
    <n v="5793.07"/>
    <n v="3576.18"/>
    <n v="0.61799999999999999"/>
    <n v="1"/>
  </r>
  <r>
    <x v="4875"/>
    <d v="2026-06-10T00:00:00"/>
    <d v="2026-06-19T00:00:00"/>
    <x v="3"/>
    <s v="18-35"/>
    <s v="Male"/>
    <x v="1"/>
    <s v="Digestive"/>
    <x v="0"/>
    <n v="9"/>
    <s v="Yes"/>
    <n v="34"/>
    <x v="587"/>
    <x v="1"/>
    <n v="8.6"/>
    <n v="0.6"/>
    <n v="14403.36"/>
    <s v="Labor"/>
    <n v="7802.82"/>
    <n v="4.8"/>
    <x v="17"/>
    <x v="0"/>
    <x v="1"/>
    <n v="7802.82"/>
    <n v="6600.54"/>
    <n v="0.54200000000000004"/>
    <n v="1"/>
  </r>
  <r>
    <x v="4876"/>
    <d v="2025-04-22T00:00:00"/>
    <d v="2025-04-24T02:24:00"/>
    <x v="4"/>
    <s v="56+"/>
    <s v="Female"/>
    <x v="1"/>
    <s v="Digestive"/>
    <x v="0"/>
    <n v="2.1"/>
    <s v="Yes"/>
    <n v="89"/>
    <x v="13"/>
    <x v="1"/>
    <n v="11.1"/>
    <n v="3.1"/>
    <n v="17266.96"/>
    <s v="Labor"/>
    <n v="12694.35"/>
    <n v="2.8"/>
    <x v="10"/>
    <x v="1"/>
    <x v="0"/>
    <n v="12694.35"/>
    <n v="4572.6099999999997"/>
    <n v="0.73499999999999999"/>
    <n v="1"/>
  </r>
  <r>
    <x v="4877"/>
    <d v="2026-06-09T00:00:00"/>
    <d v="2026-06-13T09:36:00"/>
    <x v="4"/>
    <s v="56+"/>
    <s v="Male"/>
    <x v="0"/>
    <s v="Cardiac"/>
    <x v="1"/>
    <n v="4.4000000000000004"/>
    <s v="Yes"/>
    <n v="78"/>
    <x v="680"/>
    <x v="0"/>
    <n v="12"/>
    <n v="0"/>
    <n v="20158.39"/>
    <s v="Labor"/>
    <n v="13601.8"/>
    <n v="3.7"/>
    <x v="17"/>
    <x v="0"/>
    <x v="0"/>
    <n v="13601.8"/>
    <n v="6556.59"/>
    <n v="0.67500000000000004"/>
    <n v="1"/>
  </r>
  <r>
    <x v="4878"/>
    <d v="2026-04-29T00:00:00"/>
    <d v="2026-05-04T00:00:00"/>
    <x v="0"/>
    <s v="0-17"/>
    <s v="Female"/>
    <x v="3"/>
    <s v="General"/>
    <x v="1"/>
    <n v="5"/>
    <s v="Yes"/>
    <n v="89"/>
    <x v="212"/>
    <x v="1"/>
    <n v="8"/>
    <n v="0"/>
    <n v="9284.91"/>
    <s v="Labor"/>
    <n v="5921.45"/>
    <n v="3.6"/>
    <x v="12"/>
    <x v="0"/>
    <x v="2"/>
    <n v="5921.45"/>
    <n v="3363.46"/>
    <n v="0.63800000000000001"/>
    <n v="1"/>
  </r>
  <r>
    <x v="4879"/>
    <d v="2025-04-05T00:00:00"/>
    <d v="2025-04-07T04:48:00"/>
    <x v="1"/>
    <s v="36-55"/>
    <s v="Male"/>
    <x v="2"/>
    <s v="Cardiac"/>
    <x v="1"/>
    <n v="2.2000000000000002"/>
    <s v="No"/>
    <n v="71"/>
    <x v="597"/>
    <x v="0"/>
    <n v="14"/>
    <n v="2"/>
    <n v="2140.34"/>
    <s v="Supplies"/>
    <n v="1118.76"/>
    <n v="3.2"/>
    <x v="10"/>
    <x v="1"/>
    <x v="5"/>
    <n v="1118.76"/>
    <n v="1021.58"/>
    <n v="0.52300000000000002"/>
    <n v="0"/>
  </r>
  <r>
    <x v="4880"/>
    <d v="2025-10-15T00:00:00"/>
    <d v="2025-10-24T21:36:00"/>
    <x v="3"/>
    <s v="18-35"/>
    <s v="Male"/>
    <x v="1"/>
    <s v="Neurological"/>
    <x v="0"/>
    <n v="9.9"/>
    <s v="Yes"/>
    <n v="106"/>
    <x v="321"/>
    <x v="1"/>
    <n v="12.8"/>
    <n v="0.8"/>
    <n v="14281.02"/>
    <s v="Supplies"/>
    <n v="9099.33"/>
    <n v="3.5"/>
    <x v="8"/>
    <x v="1"/>
    <x v="2"/>
    <n v="9099.33"/>
    <n v="5181.6899999999996"/>
    <n v="0.63700000000000001"/>
    <n v="1"/>
  </r>
  <r>
    <x v="4881"/>
    <d v="2026-06-22T00:00:00"/>
    <d v="2026-07-13T02:24:00"/>
    <x v="5"/>
    <s v="0-17"/>
    <s v="Male"/>
    <x v="1"/>
    <s v="General"/>
    <x v="0"/>
    <n v="21.1"/>
    <s v="Yes"/>
    <n v="26"/>
    <x v="386"/>
    <x v="2"/>
    <n v="13.3"/>
    <n v="1.3"/>
    <n v="52838.52"/>
    <s v="Labor"/>
    <n v="41621.26"/>
    <n v="4.5999999999999996"/>
    <x v="17"/>
    <x v="0"/>
    <x v="0"/>
    <n v="41621.26"/>
    <n v="11217.26"/>
    <n v="0.78800000000000003"/>
    <n v="1"/>
  </r>
  <r>
    <x v="4882"/>
    <d v="2026-09-05T00:00:00"/>
    <d v="2026-09-10T16:48:00"/>
    <x v="2"/>
    <s v="36-55"/>
    <s v="Male"/>
    <x v="2"/>
    <s v="Injury"/>
    <x v="0"/>
    <n v="5.7"/>
    <s v="Yes"/>
    <n v="59"/>
    <x v="637"/>
    <x v="1"/>
    <n v="12.3"/>
    <n v="2.2999999999999998"/>
    <n v="7792.54"/>
    <s v="Supplies"/>
    <n v="4533.88"/>
    <n v="3.4"/>
    <x v="19"/>
    <x v="0"/>
    <x v="5"/>
    <n v="4533.88"/>
    <n v="3258.66"/>
    <n v="0.58199999999999996"/>
    <n v="1"/>
  </r>
  <r>
    <x v="4883"/>
    <d v="2025-04-29T00:00:00"/>
    <d v="2025-05-07T00:00:00"/>
    <x v="4"/>
    <s v="18-35"/>
    <s v="Other"/>
    <x v="3"/>
    <s v="General"/>
    <x v="0"/>
    <n v="8"/>
    <s v="Yes"/>
    <n v="67"/>
    <x v="218"/>
    <x v="2"/>
    <n v="10.7"/>
    <n v="0.7"/>
    <n v="17536"/>
    <s v="Labor"/>
    <n v="12550.4"/>
    <n v="4.0999999999999996"/>
    <x v="10"/>
    <x v="1"/>
    <x v="1"/>
    <n v="12550.4"/>
    <n v="4985.6000000000004"/>
    <n v="0.71599999999999997"/>
    <n v="1"/>
  </r>
  <r>
    <x v="4884"/>
    <d v="2025-05-31T00:00:00"/>
    <d v="2025-05-31T09:36:00"/>
    <x v="1"/>
    <s v="36-55"/>
    <s v="Female"/>
    <x v="0"/>
    <s v="Cardiac"/>
    <x v="1"/>
    <n v="0.4"/>
    <s v="Yes"/>
    <n v="89"/>
    <x v="266"/>
    <x v="2"/>
    <n v="9.3000000000000007"/>
    <n v="1.3"/>
    <n v="1677.24"/>
    <s v="Labor"/>
    <n v="932.06"/>
    <n v="3.4"/>
    <x v="16"/>
    <x v="1"/>
    <x v="5"/>
    <n v="932.06"/>
    <n v="745.18"/>
    <n v="0.55600000000000005"/>
    <n v="1"/>
  </r>
  <r>
    <x v="4885"/>
    <d v="2025-12-14T00:00:00"/>
    <d v="2025-12-18T19:12:00"/>
    <x v="3"/>
    <s v="36-55"/>
    <s v="Female"/>
    <x v="2"/>
    <s v="Injury"/>
    <x v="0"/>
    <n v="4.8"/>
    <s v="Yes"/>
    <n v="52"/>
    <x v="39"/>
    <x v="1"/>
    <n v="11.7"/>
    <n v="1.7"/>
    <n v="12279.17"/>
    <s v="Supplies"/>
    <n v="7321.62"/>
    <n v="4.0999999999999996"/>
    <x v="7"/>
    <x v="1"/>
    <x v="4"/>
    <n v="7321.62"/>
    <n v="4957.55"/>
    <n v="0.59599999999999997"/>
    <n v="1"/>
  </r>
  <r>
    <x v="4886"/>
    <d v="2026-03-15T00:00:00"/>
    <d v="2026-03-17T04:48:00"/>
    <x v="2"/>
    <s v="36-55"/>
    <s v="Female"/>
    <x v="0"/>
    <s v="Neurological"/>
    <x v="1"/>
    <n v="2.2000000000000002"/>
    <s v="Yes"/>
    <n v="47"/>
    <x v="200"/>
    <x v="1"/>
    <n v="12"/>
    <n v="0"/>
    <n v="3718.6"/>
    <s v="Labor"/>
    <n v="2659.4"/>
    <n v="3.7"/>
    <x v="15"/>
    <x v="0"/>
    <x v="4"/>
    <n v="2659.4"/>
    <n v="1059.2"/>
    <n v="0.71499999999999997"/>
    <n v="1"/>
  </r>
  <r>
    <x v="4887"/>
    <d v="2026-07-15T00:00:00"/>
    <d v="2026-07-18T12:00:00"/>
    <x v="4"/>
    <s v="56+"/>
    <s v="Female"/>
    <x v="0"/>
    <s v="Injury"/>
    <x v="0"/>
    <n v="3.5"/>
    <s v="No"/>
    <n v="63"/>
    <x v="508"/>
    <x v="2"/>
    <n v="9.3000000000000007"/>
    <n v="1.3"/>
    <n v="12481.67"/>
    <s v="Supplies"/>
    <n v="7959.7"/>
    <n v="3.6"/>
    <x v="1"/>
    <x v="0"/>
    <x v="1"/>
    <n v="7959.7"/>
    <n v="4521.97"/>
    <n v="0.63800000000000001"/>
    <n v="0"/>
  </r>
  <r>
    <x v="4888"/>
    <d v="2025-08-15T00:00:00"/>
    <d v="2025-08-15T16:48:00"/>
    <x v="1"/>
    <s v="56+"/>
    <s v="Male"/>
    <x v="1"/>
    <s v="Digestive"/>
    <x v="0"/>
    <n v="0.7"/>
    <s v="No"/>
    <n v="132"/>
    <x v="264"/>
    <x v="2"/>
    <n v="15"/>
    <n v="3"/>
    <n v="2083.6"/>
    <s v="Supplies"/>
    <n v="1275.96"/>
    <n v="2.4"/>
    <x v="14"/>
    <x v="1"/>
    <x v="5"/>
    <n v="1275.96"/>
    <n v="807.64"/>
    <n v="0.61199999999999999"/>
    <n v="0"/>
  </r>
  <r>
    <x v="4889"/>
    <d v="2025-05-28T00:00:00"/>
    <d v="2025-05-29T19:12:00"/>
    <x v="4"/>
    <s v="56+"/>
    <s v="Male"/>
    <x v="0"/>
    <s v="General"/>
    <x v="1"/>
    <n v="1.8"/>
    <s v="Yes"/>
    <n v="53"/>
    <x v="125"/>
    <x v="0"/>
    <n v="8"/>
    <n v="0"/>
    <n v="17499.52"/>
    <s v="Equipment"/>
    <n v="11141.14"/>
    <n v="4.7"/>
    <x v="16"/>
    <x v="1"/>
    <x v="2"/>
    <n v="11141.14"/>
    <n v="6358.38"/>
    <n v="0.63700000000000001"/>
    <n v="1"/>
  </r>
  <r>
    <x v="4890"/>
    <d v="2026-01-06T00:00:00"/>
    <d v="2026-01-08T07:12:00"/>
    <x v="0"/>
    <s v="18-35"/>
    <s v="Female"/>
    <x v="1"/>
    <s v="Neurological"/>
    <x v="0"/>
    <n v="2.2999999999999998"/>
    <s v="Yes"/>
    <n v="87"/>
    <x v="225"/>
    <x v="0"/>
    <n v="15.2"/>
    <n v="3.2"/>
    <n v="6977.81"/>
    <s v="Supplies"/>
    <n v="4513.43"/>
    <n v="2.7"/>
    <x v="9"/>
    <x v="0"/>
    <x v="0"/>
    <n v="4513.43"/>
    <n v="2464.38"/>
    <n v="0.64700000000000002"/>
    <n v="1"/>
  </r>
  <r>
    <x v="4891"/>
    <d v="2025-10-22T00:00:00"/>
    <d v="2025-10-22T12:00:00"/>
    <x v="1"/>
    <s v="0-17"/>
    <s v="Male"/>
    <x v="2"/>
    <s v="Respiratory"/>
    <x v="0"/>
    <n v="0.5"/>
    <s v="Yes"/>
    <n v="68"/>
    <x v="561"/>
    <x v="1"/>
    <n v="9.6"/>
    <n v="1.6"/>
    <n v="1911.45"/>
    <s v="Supplies"/>
    <n v="1188.48"/>
    <n v="3"/>
    <x v="8"/>
    <x v="1"/>
    <x v="1"/>
    <n v="1188.48"/>
    <n v="722.97"/>
    <n v="0.622"/>
    <n v="1"/>
  </r>
  <r>
    <x v="4892"/>
    <d v="2026-12-11T00:00:00"/>
    <d v="2026-12-11T14:24:00"/>
    <x v="7"/>
    <s v="56+"/>
    <s v="Male"/>
    <x v="2"/>
    <s v="Neurological"/>
    <x v="2"/>
    <n v="0.6"/>
    <s v="No"/>
    <n v="18"/>
    <x v="48"/>
    <x v="0"/>
    <n v="12.1"/>
    <n v="0.1"/>
    <n v="9952.48"/>
    <s v="Labor"/>
    <n v="5632.61"/>
    <n v="4.3"/>
    <x v="2"/>
    <x v="0"/>
    <x v="5"/>
    <n v="5632.61"/>
    <n v="4319.87"/>
    <n v="0.56599999999999995"/>
    <n v="0"/>
  </r>
  <r>
    <x v="4893"/>
    <d v="2026-08-11T00:00:00"/>
    <d v="2026-08-18T14:24:00"/>
    <x v="7"/>
    <s v="56+"/>
    <s v="Female"/>
    <x v="0"/>
    <s v="Neurological"/>
    <x v="1"/>
    <n v="7.6"/>
    <s v="Yes"/>
    <n v="31"/>
    <x v="190"/>
    <x v="1"/>
    <n v="12.4"/>
    <n v="0.4"/>
    <n v="17458.71"/>
    <s v="Labor"/>
    <n v="10085.700000000001"/>
    <n v="4.2"/>
    <x v="21"/>
    <x v="0"/>
    <x v="1"/>
    <n v="10085.700000000001"/>
    <n v="7373.01"/>
    <n v="0.57799999999999996"/>
    <n v="1"/>
  </r>
  <r>
    <x v="4894"/>
    <d v="2025-09-10T00:00:00"/>
    <d v="2025-09-13T16:48:00"/>
    <x v="0"/>
    <s v="36-55"/>
    <s v="Male"/>
    <x v="0"/>
    <s v="General"/>
    <x v="0"/>
    <n v="3.7"/>
    <s v="No"/>
    <n v="95"/>
    <x v="235"/>
    <x v="1"/>
    <n v="13.1"/>
    <n v="3.1"/>
    <n v="11382.9"/>
    <s v="Equipment"/>
    <n v="7558.93"/>
    <n v="3.4"/>
    <x v="3"/>
    <x v="1"/>
    <x v="2"/>
    <n v="7558.93"/>
    <n v="3823.97"/>
    <n v="0.66400000000000003"/>
    <n v="0"/>
  </r>
  <r>
    <x v="4895"/>
    <d v="2026-03-24T00:00:00"/>
    <d v="2026-03-25T02:24:00"/>
    <x v="1"/>
    <s v="56+"/>
    <s v="Male"/>
    <x v="3"/>
    <s v="Neurological"/>
    <x v="0"/>
    <n v="1.1000000000000001"/>
    <s v="Yes"/>
    <n v="112"/>
    <x v="496"/>
    <x v="2"/>
    <n v="8.5"/>
    <n v="0.5"/>
    <n v="1335"/>
    <s v="Supplies"/>
    <n v="787.25"/>
    <n v="3.7"/>
    <x v="15"/>
    <x v="0"/>
    <x v="0"/>
    <n v="787.25"/>
    <n v="547.75"/>
    <n v="0.59"/>
    <n v="1"/>
  </r>
  <r>
    <x v="4896"/>
    <d v="2025-01-07T00:00:00"/>
    <d v="2025-01-08T00:00:00"/>
    <x v="1"/>
    <s v="18-35"/>
    <s v="Male"/>
    <x v="1"/>
    <s v="Infection"/>
    <x v="1"/>
    <n v="1"/>
    <s v="No"/>
    <n v="95"/>
    <x v="383"/>
    <x v="1"/>
    <n v="8.8000000000000007"/>
    <n v="0.8"/>
    <n v="1517.07"/>
    <s v="Supplies"/>
    <n v="986.62"/>
    <n v="3.4"/>
    <x v="22"/>
    <x v="1"/>
    <x v="1"/>
    <n v="986.62"/>
    <n v="530.45000000000005"/>
    <n v="0.65"/>
    <n v="0"/>
  </r>
  <r>
    <x v="4897"/>
    <d v="2025-03-18T00:00:00"/>
    <d v="2025-03-26T09:36:00"/>
    <x v="4"/>
    <s v="18-35"/>
    <s v="Female"/>
    <x v="0"/>
    <s v="Cardiac"/>
    <x v="1"/>
    <n v="8.4"/>
    <s v="Yes"/>
    <n v="33"/>
    <x v="248"/>
    <x v="1"/>
    <n v="8.3000000000000007"/>
    <n v="0.3"/>
    <n v="23258.46"/>
    <s v="Labor"/>
    <n v="15727.26"/>
    <n v="4.2"/>
    <x v="23"/>
    <x v="1"/>
    <x v="1"/>
    <n v="15727.26"/>
    <n v="7531.2"/>
    <n v="0.67600000000000005"/>
    <n v="1"/>
  </r>
  <r>
    <x v="4898"/>
    <d v="2026-07-08T00:00:00"/>
    <d v="2026-07-09T02:24:00"/>
    <x v="1"/>
    <s v="18-35"/>
    <s v="Male"/>
    <x v="0"/>
    <s v="Injury"/>
    <x v="0"/>
    <n v="1.1000000000000001"/>
    <s v="No"/>
    <n v="109"/>
    <x v="206"/>
    <x v="0"/>
    <n v="9.6999999999999993"/>
    <n v="1.7"/>
    <n v="2156.4899999999998"/>
    <s v="Equipment"/>
    <n v="1491.45"/>
    <n v="2.9"/>
    <x v="1"/>
    <x v="0"/>
    <x v="2"/>
    <n v="1491.45"/>
    <n v="665.04"/>
    <n v="0.69199999999999995"/>
    <n v="0"/>
  </r>
  <r>
    <x v="4899"/>
    <d v="2025-03-29T00:00:00"/>
    <d v="2025-04-05T19:12:00"/>
    <x v="7"/>
    <s v="36-55"/>
    <s v="Female"/>
    <x v="0"/>
    <s v="Digestive"/>
    <x v="2"/>
    <n v="7.8"/>
    <s v="No"/>
    <n v="35"/>
    <x v="420"/>
    <x v="2"/>
    <n v="13"/>
    <n v="1"/>
    <n v="13216.09"/>
    <s v="Labor"/>
    <n v="8746.5300000000007"/>
    <n v="4.2"/>
    <x v="23"/>
    <x v="1"/>
    <x v="5"/>
    <n v="8746.5300000000007"/>
    <n v="4469.5600000000004"/>
    <n v="0.66200000000000003"/>
    <n v="0"/>
  </r>
  <r>
    <x v="4900"/>
    <d v="2026-08-16T00:00:00"/>
    <d v="2026-08-21T04:48:00"/>
    <x v="3"/>
    <s v="56+"/>
    <s v="Male"/>
    <x v="0"/>
    <s v="Injury"/>
    <x v="0"/>
    <n v="5.2"/>
    <s v="Yes"/>
    <n v="60"/>
    <x v="477"/>
    <x v="0"/>
    <n v="9.6999999999999993"/>
    <n v="1.7"/>
    <n v="11330.9"/>
    <s v="Supplies"/>
    <n v="8075.75"/>
    <n v="3.2"/>
    <x v="21"/>
    <x v="0"/>
    <x v="6"/>
    <n v="8075.75"/>
    <n v="3255.15"/>
    <n v="0.71299999999999997"/>
    <n v="1"/>
  </r>
  <r>
    <x v="4901"/>
    <d v="2026-06-09T00:00:00"/>
    <d v="2026-06-10T21:36:00"/>
    <x v="3"/>
    <s v="18-35"/>
    <s v="Female"/>
    <x v="1"/>
    <s v="General"/>
    <x v="2"/>
    <n v="1.9"/>
    <s v="Yes"/>
    <n v="40"/>
    <x v="587"/>
    <x v="0"/>
    <n v="8.9"/>
    <n v="0.9"/>
    <n v="8760.02"/>
    <s v="Labor"/>
    <n v="6144.03"/>
    <n v="4"/>
    <x v="17"/>
    <x v="0"/>
    <x v="1"/>
    <n v="6144.03"/>
    <n v="2615.9899999999998"/>
    <n v="0.70099999999999996"/>
    <n v="1"/>
  </r>
  <r>
    <x v="4902"/>
    <d v="2025-07-11T00:00:00"/>
    <d v="2025-07-20T07:12:00"/>
    <x v="4"/>
    <s v="56+"/>
    <s v="Male"/>
    <x v="1"/>
    <s v="Infection"/>
    <x v="0"/>
    <n v="9.3000000000000007"/>
    <s v="Yes"/>
    <n v="83"/>
    <x v="503"/>
    <x v="1"/>
    <n v="9.3000000000000007"/>
    <n v="1.3"/>
    <n v="15742.17"/>
    <s v="Labor"/>
    <n v="9783.44"/>
    <n v="2.7"/>
    <x v="20"/>
    <x v="1"/>
    <x v="3"/>
    <n v="9783.44"/>
    <n v="5958.73"/>
    <n v="0.621"/>
    <n v="1"/>
  </r>
  <r>
    <x v="4903"/>
    <d v="2025-09-11T00:00:00"/>
    <d v="2025-09-15T07:12:00"/>
    <x v="3"/>
    <s v="36-55"/>
    <s v="Other"/>
    <x v="2"/>
    <s v="Respiratory"/>
    <x v="1"/>
    <n v="4.3"/>
    <s v="Yes"/>
    <n v="62"/>
    <x v="235"/>
    <x v="1"/>
    <n v="8.4"/>
    <n v="0.4"/>
    <n v="7070.77"/>
    <s v="Labor"/>
    <n v="4870.51"/>
    <n v="3.4"/>
    <x v="3"/>
    <x v="1"/>
    <x v="2"/>
    <n v="4870.51"/>
    <n v="2200.2600000000002"/>
    <n v="0.68899999999999995"/>
    <n v="1"/>
  </r>
  <r>
    <x v="4904"/>
    <d v="2025-01-10T00:00:00"/>
    <d v="2025-01-13T21:36:00"/>
    <x v="4"/>
    <s v="36-55"/>
    <s v="Female"/>
    <x v="1"/>
    <s v="General"/>
    <x v="0"/>
    <n v="3.9"/>
    <s v="Yes"/>
    <n v="105"/>
    <x v="415"/>
    <x v="0"/>
    <n v="9.6"/>
    <n v="1.6"/>
    <n v="15973.71"/>
    <s v="Supplies"/>
    <n v="11443.82"/>
    <n v="2.5"/>
    <x v="22"/>
    <x v="1"/>
    <x v="5"/>
    <n v="11443.82"/>
    <n v="4529.8900000000003"/>
    <n v="0.71599999999999997"/>
    <n v="1"/>
  </r>
  <r>
    <x v="4905"/>
    <d v="2025-09-13T00:00:00"/>
    <d v="2025-09-19T16:48:00"/>
    <x v="0"/>
    <s v="56+"/>
    <s v="Female"/>
    <x v="0"/>
    <s v="Digestive"/>
    <x v="0"/>
    <n v="6.7"/>
    <s v="Yes"/>
    <n v="89"/>
    <x v="153"/>
    <x v="2"/>
    <n v="9.9"/>
    <n v="1.9"/>
    <n v="16201.27"/>
    <s v="Supplies"/>
    <n v="11052.81"/>
    <n v="3.5"/>
    <x v="3"/>
    <x v="1"/>
    <x v="6"/>
    <n v="11052.81"/>
    <n v="5148.46"/>
    <n v="0.68200000000000005"/>
    <n v="1"/>
  </r>
  <r>
    <x v="4906"/>
    <d v="2026-07-12T00:00:00"/>
    <d v="2026-07-13T00:00:00"/>
    <x v="1"/>
    <s v="0-17"/>
    <s v="Female"/>
    <x v="2"/>
    <s v="General"/>
    <x v="0"/>
    <n v="1"/>
    <s v="Yes"/>
    <n v="111"/>
    <x v="320"/>
    <x v="0"/>
    <n v="11.8"/>
    <n v="1.8"/>
    <n v="2074.9499999999998"/>
    <s v="Labor"/>
    <n v="1351"/>
    <n v="3.3"/>
    <x v="1"/>
    <x v="0"/>
    <x v="6"/>
    <n v="1351"/>
    <n v="723.95"/>
    <n v="0.65100000000000002"/>
    <n v="1"/>
  </r>
  <r>
    <x v="4907"/>
    <d v="2026-11-20T00:00:00"/>
    <d v="2026-11-21T14:24:00"/>
    <x v="1"/>
    <s v="56+"/>
    <s v="Female"/>
    <x v="1"/>
    <s v="General"/>
    <x v="0"/>
    <n v="1.6"/>
    <s v="Yes"/>
    <n v="133"/>
    <x v="582"/>
    <x v="1"/>
    <n v="14"/>
    <n v="2"/>
    <n v="1206.21"/>
    <s v="Supplies"/>
    <n v="677.23"/>
    <n v="2.7"/>
    <x v="18"/>
    <x v="0"/>
    <x v="3"/>
    <n v="677.23"/>
    <n v="528.98"/>
    <n v="0.56100000000000005"/>
    <n v="1"/>
  </r>
  <r>
    <x v="4908"/>
    <d v="2025-07-09T00:00:00"/>
    <d v="2025-07-10T04:48:00"/>
    <x v="3"/>
    <s v="18-35"/>
    <s v="Male"/>
    <x v="0"/>
    <s v="General"/>
    <x v="0"/>
    <n v="1.2"/>
    <s v="Yes"/>
    <n v="88"/>
    <x v="644"/>
    <x v="0"/>
    <n v="12.2"/>
    <n v="2.2000000000000002"/>
    <n v="5582.61"/>
    <s v="Equipment"/>
    <n v="3459.59"/>
    <n v="3.1"/>
    <x v="20"/>
    <x v="1"/>
    <x v="2"/>
    <n v="3459.59"/>
    <n v="2123.02"/>
    <n v="0.62"/>
    <n v="1"/>
  </r>
  <r>
    <x v="4909"/>
    <d v="2026-09-01T00:00:00"/>
    <d v="2026-09-02T21:36:00"/>
    <x v="6"/>
    <s v="18-35"/>
    <s v="Female"/>
    <x v="0"/>
    <s v="General"/>
    <x v="0"/>
    <n v="1.9"/>
    <s v="No"/>
    <n v="56"/>
    <x v="122"/>
    <x v="1"/>
    <n v="10.3"/>
    <n v="2.2999999999999998"/>
    <n v="3945.46"/>
    <s v="Supplies"/>
    <n v="2149.36"/>
    <n v="3.4"/>
    <x v="19"/>
    <x v="0"/>
    <x v="1"/>
    <n v="2149.36"/>
    <n v="1796.1"/>
    <n v="0.54500000000000004"/>
    <n v="0"/>
  </r>
  <r>
    <x v="4910"/>
    <d v="2026-09-11T00:00:00"/>
    <d v="2026-09-12T14:24:00"/>
    <x v="2"/>
    <s v="36-55"/>
    <s v="Female"/>
    <x v="2"/>
    <s v="Cardiac"/>
    <x v="2"/>
    <n v="1.6"/>
    <s v="No"/>
    <n v="50"/>
    <x v="565"/>
    <x v="0"/>
    <n v="8"/>
    <n v="0"/>
    <n v="5489.21"/>
    <s v="Supplies"/>
    <n v="3999.39"/>
    <n v="3.8"/>
    <x v="19"/>
    <x v="0"/>
    <x v="3"/>
    <n v="3999.39"/>
    <n v="1489.82"/>
    <n v="0.72899999999999998"/>
    <n v="0"/>
  </r>
  <r>
    <x v="4911"/>
    <d v="2025-05-27T00:00:00"/>
    <d v="2025-06-09T00:00:00"/>
    <x v="0"/>
    <s v="56+"/>
    <s v="Male"/>
    <x v="0"/>
    <s v="Cardiac"/>
    <x v="0"/>
    <n v="13"/>
    <s v="Yes"/>
    <n v="111"/>
    <x v="41"/>
    <x v="2"/>
    <n v="11.5"/>
    <n v="1.5"/>
    <n v="17637.02"/>
    <s v="Supplies"/>
    <n v="10314.64"/>
    <n v="2.9"/>
    <x v="16"/>
    <x v="1"/>
    <x v="0"/>
    <n v="10314.64"/>
    <n v="7322.38"/>
    <n v="0.58499999999999996"/>
    <n v="1"/>
  </r>
  <r>
    <x v="4912"/>
    <d v="2025-11-21T00:00:00"/>
    <d v="2025-11-25T07:12:00"/>
    <x v="6"/>
    <s v="36-55"/>
    <s v="Male"/>
    <x v="2"/>
    <s v="Cardiac"/>
    <x v="0"/>
    <n v="4.3"/>
    <s v="No"/>
    <n v="44"/>
    <x v="196"/>
    <x v="0"/>
    <n v="10.1"/>
    <n v="0.1"/>
    <n v="3999.67"/>
    <s v="Equipment"/>
    <n v="1973.01"/>
    <n v="4.5999999999999996"/>
    <x v="6"/>
    <x v="1"/>
    <x v="3"/>
    <n v="1973.01"/>
    <n v="2026.66"/>
    <n v="0.49299999999999999"/>
    <n v="0"/>
  </r>
  <r>
    <x v="4913"/>
    <d v="2025-08-17T00:00:00"/>
    <d v="2025-08-18T04:48:00"/>
    <x v="1"/>
    <s v="36-55"/>
    <s v="Male"/>
    <x v="2"/>
    <s v="General"/>
    <x v="1"/>
    <n v="1.2"/>
    <s v="No"/>
    <n v="67"/>
    <x v="231"/>
    <x v="1"/>
    <n v="12.8"/>
    <n v="0.8"/>
    <n v="2301.8000000000002"/>
    <s v="Supplies"/>
    <n v="1222.1400000000001"/>
    <n v="4.3"/>
    <x v="14"/>
    <x v="1"/>
    <x v="4"/>
    <n v="1222.1400000000001"/>
    <n v="1079.6600000000001"/>
    <n v="0.53100000000000003"/>
    <n v="0"/>
  </r>
  <r>
    <x v="4914"/>
    <d v="2025-07-07T00:00:00"/>
    <d v="2025-07-14T00:00:00"/>
    <x v="7"/>
    <s v="56+"/>
    <s v="Male"/>
    <x v="0"/>
    <s v="Cardiac"/>
    <x v="1"/>
    <n v="7"/>
    <s v="Yes"/>
    <n v="71"/>
    <x v="210"/>
    <x v="1"/>
    <n v="12.5"/>
    <n v="0.5"/>
    <n v="16328.28"/>
    <s v="Supplies"/>
    <n v="10069.65"/>
    <n v="3.5"/>
    <x v="20"/>
    <x v="1"/>
    <x v="0"/>
    <n v="10069.65"/>
    <n v="6258.63"/>
    <n v="0.61699999999999999"/>
    <n v="1"/>
  </r>
  <r>
    <x v="4915"/>
    <d v="2026-03-25T00:00:00"/>
    <d v="2026-03-27T04:48:00"/>
    <x v="0"/>
    <s v="18-35"/>
    <s v="Male"/>
    <x v="0"/>
    <s v="Infection"/>
    <x v="1"/>
    <n v="2.2000000000000002"/>
    <s v="Yes"/>
    <n v="50"/>
    <x v="44"/>
    <x v="1"/>
    <n v="8.8000000000000007"/>
    <n v="0.8"/>
    <n v="10598.58"/>
    <s v="Labor"/>
    <n v="6637.8"/>
    <n v="3.6"/>
    <x v="15"/>
    <x v="0"/>
    <x v="1"/>
    <n v="6637.8"/>
    <n v="3960.78"/>
    <n v="0.626"/>
    <n v="1"/>
  </r>
  <r>
    <x v="4916"/>
    <d v="2026-02-09T00:00:00"/>
    <d v="2026-02-10T07:12:00"/>
    <x v="6"/>
    <s v="56+"/>
    <s v="Female"/>
    <x v="0"/>
    <s v="Injury"/>
    <x v="1"/>
    <n v="1.3"/>
    <s v="Yes"/>
    <n v="49"/>
    <x v="333"/>
    <x v="1"/>
    <n v="9.4"/>
    <n v="1.4"/>
    <n v="2817.65"/>
    <s v="Labor"/>
    <n v="1756.55"/>
    <n v="3.9"/>
    <x v="5"/>
    <x v="0"/>
    <x v="4"/>
    <n v="1756.55"/>
    <n v="1061.0999999999999"/>
    <n v="0.623"/>
    <n v="1"/>
  </r>
  <r>
    <x v="4917"/>
    <d v="2026-12-08T00:00:00"/>
    <d v="2026-12-08T12:00:00"/>
    <x v="3"/>
    <s v="36-55"/>
    <s v="Male"/>
    <x v="2"/>
    <s v="General"/>
    <x v="2"/>
    <n v="0.5"/>
    <s v="No"/>
    <n v="73"/>
    <x v="481"/>
    <x v="1"/>
    <n v="10.4"/>
    <n v="0.4"/>
    <n v="8608.94"/>
    <s v="Labor"/>
    <n v="5181.37"/>
    <n v="4.0999999999999996"/>
    <x v="2"/>
    <x v="0"/>
    <x v="0"/>
    <n v="5181.37"/>
    <n v="3427.57"/>
    <n v="0.60199999999999998"/>
    <n v="0"/>
  </r>
  <r>
    <x v="4918"/>
    <d v="2025-02-12T00:00:00"/>
    <d v="2025-02-13T14:24:00"/>
    <x v="1"/>
    <s v="18-35"/>
    <s v="Male"/>
    <x v="0"/>
    <s v="Respiratory"/>
    <x v="1"/>
    <n v="1.6"/>
    <s v="Yes"/>
    <n v="52"/>
    <x v="423"/>
    <x v="1"/>
    <n v="8.5"/>
    <n v="0.5"/>
    <n v="1960.92"/>
    <s v="Equipment"/>
    <n v="1079.1199999999999"/>
    <n v="3.9"/>
    <x v="13"/>
    <x v="1"/>
    <x v="2"/>
    <n v="1079.1199999999999"/>
    <n v="881.8"/>
    <n v="0.55000000000000004"/>
    <n v="1"/>
  </r>
  <r>
    <x v="4919"/>
    <d v="2025-09-03T00:00:00"/>
    <d v="2025-09-03T09:36:00"/>
    <x v="2"/>
    <s v="18-35"/>
    <s v="Female"/>
    <x v="1"/>
    <s v="Digestive"/>
    <x v="1"/>
    <n v="0.4"/>
    <s v="No"/>
    <n v="33"/>
    <x v="544"/>
    <x v="2"/>
    <n v="8.1"/>
    <n v="0.1"/>
    <n v="3862.68"/>
    <s v="Labor"/>
    <n v="2390.91"/>
    <n v="4.9000000000000004"/>
    <x v="3"/>
    <x v="1"/>
    <x v="2"/>
    <n v="2390.91"/>
    <n v="1471.77"/>
    <n v="0.61899999999999999"/>
    <n v="0"/>
  </r>
  <r>
    <x v="4920"/>
    <d v="2025-08-26T00:00:00"/>
    <d v="2025-08-28T19:12:00"/>
    <x v="4"/>
    <s v="18-35"/>
    <s v="Female"/>
    <x v="1"/>
    <s v="Digestive"/>
    <x v="1"/>
    <n v="2.8"/>
    <s v="No"/>
    <n v="82"/>
    <x v="230"/>
    <x v="1"/>
    <n v="8"/>
    <n v="0"/>
    <n v="12670.52"/>
    <s v="Labor"/>
    <n v="9248.09"/>
    <n v="3.9"/>
    <x v="14"/>
    <x v="1"/>
    <x v="1"/>
    <n v="9248.09"/>
    <n v="3422.43"/>
    <n v="0.73"/>
    <n v="0"/>
  </r>
  <r>
    <x v="4921"/>
    <d v="2025-05-04T00:00:00"/>
    <d v="2025-05-05T02:24:00"/>
    <x v="7"/>
    <s v="18-35"/>
    <s v="Male"/>
    <x v="0"/>
    <s v="General"/>
    <x v="1"/>
    <n v="1.1000000000000001"/>
    <s v="No"/>
    <n v="43"/>
    <x v="119"/>
    <x v="1"/>
    <n v="9.4"/>
    <n v="1.4"/>
    <n v="9470.83"/>
    <s v="Labor"/>
    <n v="5989.62"/>
    <n v="3.1"/>
    <x v="16"/>
    <x v="1"/>
    <x v="4"/>
    <n v="5989.62"/>
    <n v="3481.21"/>
    <n v="0.63200000000000001"/>
    <n v="0"/>
  </r>
  <r>
    <x v="4922"/>
    <d v="2026-12-27T00:00:00"/>
    <d v="2027-01-02T14:24:00"/>
    <x v="3"/>
    <s v="18-35"/>
    <s v="Male"/>
    <x v="1"/>
    <s v="Respiratory"/>
    <x v="0"/>
    <n v="6.6"/>
    <s v="Yes"/>
    <n v="39"/>
    <x v="515"/>
    <x v="1"/>
    <n v="12.5"/>
    <n v="2.5"/>
    <n v="12418.44"/>
    <s v="Labor"/>
    <n v="8098.3"/>
    <n v="4"/>
    <x v="2"/>
    <x v="0"/>
    <x v="6"/>
    <n v="8098.3"/>
    <n v="4320.1400000000003"/>
    <n v="0.65200000000000002"/>
    <n v="1"/>
  </r>
  <r>
    <x v="4923"/>
    <d v="2025-12-23T00:00:00"/>
    <d v="2026-01-11T07:12:00"/>
    <x v="5"/>
    <s v="18-35"/>
    <s v="Male"/>
    <x v="2"/>
    <s v="Respiratory"/>
    <x v="0"/>
    <n v="19.3"/>
    <s v="Yes"/>
    <n v="41"/>
    <x v="254"/>
    <x v="0"/>
    <n v="8.4"/>
    <n v="0.4"/>
    <n v="40413.96"/>
    <s v="Equipment"/>
    <n v="29300.240000000002"/>
    <n v="4.4000000000000004"/>
    <x v="7"/>
    <x v="1"/>
    <x v="1"/>
    <n v="29300.240000000002"/>
    <n v="11113.72"/>
    <n v="0.72499999999999998"/>
    <n v="1"/>
  </r>
  <r>
    <x v="4924"/>
    <d v="2025-02-12T00:00:00"/>
    <d v="2025-02-15T04:48:00"/>
    <x v="6"/>
    <s v="36-55"/>
    <s v="Male"/>
    <x v="0"/>
    <s v="Infection"/>
    <x v="0"/>
    <n v="3.2"/>
    <s v="Yes"/>
    <n v="74"/>
    <x v="423"/>
    <x v="0"/>
    <n v="12.6"/>
    <n v="0.6"/>
    <n v="3521.55"/>
    <s v="Equipment"/>
    <n v="1952.38"/>
    <n v="4.4000000000000004"/>
    <x v="13"/>
    <x v="1"/>
    <x v="2"/>
    <n v="1952.38"/>
    <n v="1569.17"/>
    <n v="0.55400000000000005"/>
    <n v="1"/>
  </r>
  <r>
    <x v="4925"/>
    <d v="2026-04-08T00:00:00"/>
    <d v="2026-04-13T14:24:00"/>
    <x v="0"/>
    <s v="36-55"/>
    <s v="Male"/>
    <x v="2"/>
    <s v="Infection"/>
    <x v="0"/>
    <n v="5.6"/>
    <s v="Yes"/>
    <n v="103"/>
    <x v="586"/>
    <x v="2"/>
    <n v="11.2"/>
    <n v="1.2"/>
    <n v="11449.02"/>
    <s v="Equipment"/>
    <n v="7692.61"/>
    <n v="3.1"/>
    <x v="12"/>
    <x v="0"/>
    <x v="1"/>
    <n v="7692.61"/>
    <n v="3756.41"/>
    <n v="0.67200000000000004"/>
    <n v="1"/>
  </r>
  <r>
    <x v="4926"/>
    <d v="2026-01-17T00:00:00"/>
    <d v="2026-01-18T04:48:00"/>
    <x v="1"/>
    <s v="36-55"/>
    <s v="Male"/>
    <x v="1"/>
    <s v="Neurological"/>
    <x v="0"/>
    <n v="1.2"/>
    <s v="Yes"/>
    <n v="101"/>
    <x v="239"/>
    <x v="2"/>
    <n v="9.3000000000000007"/>
    <n v="1.3"/>
    <n v="2389.09"/>
    <s v="Labor"/>
    <n v="1418.45"/>
    <n v="2.8"/>
    <x v="9"/>
    <x v="0"/>
    <x v="5"/>
    <n v="1418.45"/>
    <n v="970.64"/>
    <n v="0.59399999999999997"/>
    <n v="1"/>
  </r>
  <r>
    <x v="4927"/>
    <d v="2025-02-17T00:00:00"/>
    <d v="2025-02-21T00:00:00"/>
    <x v="0"/>
    <s v="18-35"/>
    <s v="Male"/>
    <x v="0"/>
    <s v="Infection"/>
    <x v="1"/>
    <n v="4"/>
    <s v="Yes"/>
    <n v="64"/>
    <x v="449"/>
    <x v="2"/>
    <n v="9"/>
    <n v="1"/>
    <n v="9567.94"/>
    <s v="Labor"/>
    <n v="6604.42"/>
    <n v="3.8"/>
    <x v="13"/>
    <x v="1"/>
    <x v="4"/>
    <n v="6604.42"/>
    <n v="2963.52"/>
    <n v="0.69"/>
    <n v="1"/>
  </r>
  <r>
    <x v="4928"/>
    <d v="2025-03-03T00:00:00"/>
    <d v="2025-03-03T12:00:00"/>
    <x v="1"/>
    <s v="56+"/>
    <s v="Female"/>
    <x v="0"/>
    <s v="Cardiac"/>
    <x v="0"/>
    <n v="0.5"/>
    <s v="No"/>
    <n v="93"/>
    <x v="311"/>
    <x v="1"/>
    <n v="10.4"/>
    <n v="2.4"/>
    <n v="1770.85"/>
    <s v="Labor"/>
    <n v="1190.96"/>
    <n v="3"/>
    <x v="23"/>
    <x v="1"/>
    <x v="0"/>
    <n v="1190.96"/>
    <n v="579.89"/>
    <n v="0.67300000000000004"/>
    <n v="0"/>
  </r>
  <r>
    <x v="4929"/>
    <d v="2025-09-30T00:00:00"/>
    <d v="2025-10-01T12:00:00"/>
    <x v="5"/>
    <s v="0-17"/>
    <s v="Male"/>
    <x v="0"/>
    <s v="General"/>
    <x v="0"/>
    <n v="1.5"/>
    <s v="No"/>
    <n v="66"/>
    <x v="495"/>
    <x v="0"/>
    <n v="8.6999999999999993"/>
    <n v="0.7"/>
    <n v="20990.84"/>
    <s v="Supplies"/>
    <n v="14970.68"/>
    <n v="3.5"/>
    <x v="3"/>
    <x v="1"/>
    <x v="1"/>
    <n v="14970.68"/>
    <n v="6020.16"/>
    <n v="0.71299999999999997"/>
    <n v="0"/>
  </r>
  <r>
    <x v="4930"/>
    <d v="2026-08-17T00:00:00"/>
    <d v="2026-08-19T21:36:00"/>
    <x v="2"/>
    <s v="36-55"/>
    <s v="Male"/>
    <x v="0"/>
    <s v="Injury"/>
    <x v="2"/>
    <n v="2.9"/>
    <s v="No"/>
    <n v="66"/>
    <x v="137"/>
    <x v="1"/>
    <n v="9.8000000000000007"/>
    <n v="1.8"/>
    <n v="5451.26"/>
    <s v="Labor"/>
    <n v="3427.83"/>
    <n v="2.7"/>
    <x v="21"/>
    <x v="0"/>
    <x v="0"/>
    <n v="3427.83"/>
    <n v="2023.43"/>
    <n v="0.629"/>
    <n v="0"/>
  </r>
  <r>
    <x v="4931"/>
    <d v="2025-01-26T00:00:00"/>
    <d v="2025-01-31T09:36:00"/>
    <x v="4"/>
    <s v="18-35"/>
    <s v="Other"/>
    <x v="0"/>
    <s v="Respiratory"/>
    <x v="0"/>
    <n v="5.4"/>
    <s v="Yes"/>
    <n v="99"/>
    <x v="524"/>
    <x v="1"/>
    <n v="12.6"/>
    <n v="0.6"/>
    <n v="20312.87"/>
    <s v="Equipment"/>
    <n v="14708.16"/>
    <n v="3.3"/>
    <x v="22"/>
    <x v="1"/>
    <x v="6"/>
    <n v="14708.16"/>
    <n v="5604.71"/>
    <n v="0.72399999999999998"/>
    <n v="1"/>
  </r>
  <r>
    <x v="4932"/>
    <d v="2025-07-03T00:00:00"/>
    <d v="2025-07-06T09:36:00"/>
    <x v="2"/>
    <s v="36-55"/>
    <s v="Female"/>
    <x v="2"/>
    <s v="Infection"/>
    <x v="0"/>
    <n v="3.4"/>
    <s v="Yes"/>
    <n v="63"/>
    <x v="514"/>
    <x v="1"/>
    <n v="11.4"/>
    <n v="1.4"/>
    <n v="5501.87"/>
    <s v="Supplies"/>
    <n v="3381.55"/>
    <n v="4.2"/>
    <x v="20"/>
    <x v="1"/>
    <x v="3"/>
    <n v="3381.55"/>
    <n v="2120.3200000000002"/>
    <n v="0.61499999999999999"/>
    <n v="1"/>
  </r>
  <r>
    <x v="4933"/>
    <d v="2025-04-26T00:00:00"/>
    <d v="2025-05-01T02:24:00"/>
    <x v="0"/>
    <s v="18-35"/>
    <s v="Male"/>
    <x v="0"/>
    <s v="Injury"/>
    <x v="0"/>
    <n v="5.0999999999999996"/>
    <s v="Yes"/>
    <n v="88"/>
    <x v="275"/>
    <x v="2"/>
    <n v="9.8000000000000007"/>
    <n v="1.8"/>
    <n v="14715.44"/>
    <s v="Labor"/>
    <n v="9721.14"/>
    <n v="3.4"/>
    <x v="10"/>
    <x v="1"/>
    <x v="6"/>
    <n v="9721.14"/>
    <n v="4994.3"/>
    <n v="0.66100000000000003"/>
    <n v="1"/>
  </r>
  <r>
    <x v="4934"/>
    <d v="2025-04-26T00:00:00"/>
    <d v="2025-05-01T14:24:00"/>
    <x v="3"/>
    <s v="56+"/>
    <s v="Male"/>
    <x v="0"/>
    <s v="Cardiac"/>
    <x v="1"/>
    <n v="5.6"/>
    <s v="Yes"/>
    <n v="67"/>
    <x v="275"/>
    <x v="1"/>
    <n v="10.199999999999999"/>
    <n v="2.2000000000000002"/>
    <n v="13807.75"/>
    <s v="Supplies"/>
    <n v="8403.4500000000007"/>
    <n v="3.4"/>
    <x v="10"/>
    <x v="1"/>
    <x v="6"/>
    <n v="8403.4500000000007"/>
    <n v="5404.3"/>
    <n v="0.60899999999999999"/>
    <n v="1"/>
  </r>
  <r>
    <x v="4935"/>
    <d v="2026-12-20T00:00:00"/>
    <d v="2026-12-24T09:36:00"/>
    <x v="4"/>
    <s v="56+"/>
    <s v="Female"/>
    <x v="0"/>
    <s v="Infection"/>
    <x v="2"/>
    <n v="4.4000000000000004"/>
    <s v="No"/>
    <n v="60"/>
    <x v="465"/>
    <x v="2"/>
    <n v="12.6"/>
    <n v="0.6"/>
    <n v="16847.7"/>
    <s v="Labor"/>
    <n v="11377.68"/>
    <n v="3.4"/>
    <x v="2"/>
    <x v="0"/>
    <x v="6"/>
    <n v="11377.68"/>
    <n v="5470.02"/>
    <n v="0.67500000000000004"/>
    <n v="0"/>
  </r>
  <r>
    <x v="4936"/>
    <d v="2026-06-29T00:00:00"/>
    <d v="2026-07-01T16:48:00"/>
    <x v="5"/>
    <s v="56+"/>
    <s v="Male"/>
    <x v="1"/>
    <s v="Infection"/>
    <x v="2"/>
    <n v="2.7"/>
    <s v="Yes"/>
    <n v="39"/>
    <x v="485"/>
    <x v="1"/>
    <n v="10.5"/>
    <n v="0.5"/>
    <n v="21658.48"/>
    <s v="Labor"/>
    <n v="16272.28"/>
    <n v="4.4000000000000004"/>
    <x v="17"/>
    <x v="0"/>
    <x v="0"/>
    <n v="16272.28"/>
    <n v="5386.2"/>
    <n v="0.751"/>
    <n v="1"/>
  </r>
  <r>
    <x v="4937"/>
    <d v="2025-06-12T00:00:00"/>
    <d v="2025-06-16T14:24:00"/>
    <x v="3"/>
    <s v="18-35"/>
    <s v="Female"/>
    <x v="0"/>
    <s v="Injury"/>
    <x v="0"/>
    <n v="4.5999999999999996"/>
    <s v="Yes"/>
    <n v="82"/>
    <x v="244"/>
    <x v="1"/>
    <n v="10.8"/>
    <n v="2.8"/>
    <n v="11002.64"/>
    <s v="Supplies"/>
    <n v="6200.35"/>
    <n v="2.5"/>
    <x v="4"/>
    <x v="1"/>
    <x v="3"/>
    <n v="6200.35"/>
    <n v="4802.29"/>
    <n v="0.56399999999999995"/>
    <n v="1"/>
  </r>
  <r>
    <x v="4938"/>
    <d v="2026-07-09T00:00:00"/>
    <d v="2026-07-18T02:24:00"/>
    <x v="5"/>
    <s v="18-35"/>
    <s v="Female"/>
    <x v="0"/>
    <s v="Digestive"/>
    <x v="0"/>
    <n v="9.1"/>
    <s v="Yes"/>
    <n v="76"/>
    <x v="206"/>
    <x v="0"/>
    <n v="10"/>
    <n v="2"/>
    <n v="33173.1"/>
    <s v="Supplies"/>
    <n v="20504.18"/>
    <n v="3.9"/>
    <x v="1"/>
    <x v="0"/>
    <x v="2"/>
    <n v="20504.18"/>
    <n v="12668.92"/>
    <n v="0.61799999999999999"/>
    <n v="1"/>
  </r>
  <r>
    <x v="4939"/>
    <d v="2025-11-27T00:00:00"/>
    <d v="2025-11-29T21:36:00"/>
    <x v="0"/>
    <s v="56+"/>
    <s v="Male"/>
    <x v="2"/>
    <s v="General"/>
    <x v="2"/>
    <n v="2.9"/>
    <s v="No"/>
    <n v="68"/>
    <x v="645"/>
    <x v="2"/>
    <n v="10.199999999999999"/>
    <n v="0.2"/>
    <n v="10254.99"/>
    <s v="Equipment"/>
    <n v="6406.67"/>
    <n v="4.0999999999999996"/>
    <x v="6"/>
    <x v="1"/>
    <x v="3"/>
    <n v="6406.67"/>
    <n v="3848.32"/>
    <n v="0.625"/>
    <n v="0"/>
  </r>
  <r>
    <x v="4940"/>
    <d v="2026-07-03T00:00:00"/>
    <d v="2026-07-08T16:48:00"/>
    <x v="0"/>
    <s v="36-55"/>
    <s v="Female"/>
    <x v="1"/>
    <s v="Digestive"/>
    <x v="0"/>
    <n v="5.7"/>
    <s v="Yes"/>
    <n v="71"/>
    <x v="630"/>
    <x v="0"/>
    <n v="10.5"/>
    <n v="2.5"/>
    <n v="14069.23"/>
    <s v="Labor"/>
    <n v="8720.82"/>
    <n v="3"/>
    <x v="1"/>
    <x v="0"/>
    <x v="5"/>
    <n v="8720.82"/>
    <n v="5348.41"/>
    <n v="0.62"/>
    <n v="1"/>
  </r>
  <r>
    <x v="4941"/>
    <d v="2026-04-15T00:00:00"/>
    <d v="2026-04-18T16:48:00"/>
    <x v="3"/>
    <s v="56+"/>
    <s v="Other"/>
    <x v="2"/>
    <s v="Cardiac"/>
    <x v="0"/>
    <n v="3.7"/>
    <s v="Yes"/>
    <n v="100"/>
    <x v="246"/>
    <x v="1"/>
    <n v="9"/>
    <n v="1"/>
    <n v="10290.540000000001"/>
    <s v="Labor"/>
    <n v="7174.63"/>
    <n v="3.7"/>
    <x v="12"/>
    <x v="0"/>
    <x v="2"/>
    <n v="7174.63"/>
    <n v="3115.91"/>
    <n v="0.69699999999999995"/>
    <n v="1"/>
  </r>
  <r>
    <x v="4942"/>
    <d v="2025-04-16T00:00:00"/>
    <d v="2025-04-16T09:36:00"/>
    <x v="1"/>
    <s v="18-35"/>
    <s v="Female"/>
    <x v="0"/>
    <s v="Infection"/>
    <x v="0"/>
    <n v="0.4"/>
    <s v="Yes"/>
    <n v="108"/>
    <x v="268"/>
    <x v="1"/>
    <n v="10.7"/>
    <n v="0.7"/>
    <n v="2371"/>
    <s v="Supplies"/>
    <n v="1417.31"/>
    <n v="2.9"/>
    <x v="10"/>
    <x v="1"/>
    <x v="1"/>
    <n v="1417.31"/>
    <n v="953.69"/>
    <n v="0.59799999999999998"/>
    <n v="1"/>
  </r>
  <r>
    <x v="4943"/>
    <d v="2026-09-21T00:00:00"/>
    <d v="2026-09-25T04:48:00"/>
    <x v="1"/>
    <s v="56+"/>
    <s v="Male"/>
    <x v="0"/>
    <s v="Injury"/>
    <x v="2"/>
    <n v="4.2"/>
    <s v="No"/>
    <n v="72"/>
    <x v="262"/>
    <x v="0"/>
    <n v="9.9"/>
    <n v="1.9"/>
    <n v="2033"/>
    <s v="Labor"/>
    <n v="1247.7"/>
    <n v="3.7"/>
    <x v="19"/>
    <x v="0"/>
    <x v="4"/>
    <n v="1247.7"/>
    <n v="785.3"/>
    <n v="0.61399999999999999"/>
    <n v="0"/>
  </r>
  <r>
    <x v="4944"/>
    <d v="2026-02-17T00:00:00"/>
    <d v="2026-02-19T12:00:00"/>
    <x v="7"/>
    <s v="56+"/>
    <s v="Female"/>
    <x v="0"/>
    <s v="Cardiac"/>
    <x v="0"/>
    <n v="2.5"/>
    <s v="No"/>
    <n v="46"/>
    <x v="716"/>
    <x v="2"/>
    <n v="8.9"/>
    <n v="0.9"/>
    <n v="10992.65"/>
    <s v="Labor"/>
    <n v="6544"/>
    <n v="4.0999999999999996"/>
    <x v="5"/>
    <x v="0"/>
    <x v="0"/>
    <n v="6544"/>
    <n v="4448.6499999999996"/>
    <n v="0.59499999999999997"/>
    <n v="0"/>
  </r>
  <r>
    <x v="4945"/>
    <d v="2026-01-19T00:00:00"/>
    <d v="2026-01-20T12:00:00"/>
    <x v="3"/>
    <s v="36-55"/>
    <s v="Female"/>
    <x v="2"/>
    <s v="Infection"/>
    <x v="2"/>
    <n v="1.5"/>
    <s v="No"/>
    <n v="54"/>
    <x v="63"/>
    <x v="1"/>
    <n v="8.3000000000000007"/>
    <n v="0.3"/>
    <n v="9471.6299999999992"/>
    <s v="Supplies"/>
    <n v="5344.34"/>
    <n v="4.2"/>
    <x v="9"/>
    <x v="0"/>
    <x v="0"/>
    <n v="5344.34"/>
    <n v="4127.29"/>
    <n v="0.56399999999999995"/>
    <n v="0"/>
  </r>
  <r>
    <x v="4946"/>
    <d v="2025-01-25T00:00:00"/>
    <d v="2025-01-26T02:24:00"/>
    <x v="6"/>
    <s v="0-17"/>
    <s v="Female"/>
    <x v="0"/>
    <s v="Digestive"/>
    <x v="0"/>
    <n v="1.1000000000000001"/>
    <s v="Yes"/>
    <n v="93"/>
    <x v="633"/>
    <x v="1"/>
    <n v="12.1"/>
    <n v="2.1"/>
    <n v="2645.08"/>
    <s v="Supplies"/>
    <n v="1375.23"/>
    <n v="3.3"/>
    <x v="22"/>
    <x v="1"/>
    <x v="5"/>
    <n v="1375.23"/>
    <n v="1269.8499999999999"/>
    <n v="0.52"/>
    <n v="1"/>
  </r>
  <r>
    <x v="4947"/>
    <d v="2025-02-06T00:00:00"/>
    <d v="2025-02-06T07:12:00"/>
    <x v="3"/>
    <s v="36-55"/>
    <s v="Female"/>
    <x v="0"/>
    <s v="Infection"/>
    <x v="1"/>
    <n v="0.3"/>
    <s v="No"/>
    <n v="5"/>
    <x v="382"/>
    <x v="1"/>
    <n v="11.5"/>
    <n v="1.5"/>
    <n v="7812.8"/>
    <s v="Supplies"/>
    <n v="4096.93"/>
    <n v="4.0999999999999996"/>
    <x v="13"/>
    <x v="1"/>
    <x v="3"/>
    <n v="4096.93"/>
    <n v="3715.87"/>
    <n v="0.52400000000000002"/>
    <n v="0"/>
  </r>
  <r>
    <x v="4948"/>
    <d v="2025-07-17T00:00:00"/>
    <d v="2025-07-21T16:48:00"/>
    <x v="5"/>
    <s v="56+"/>
    <s v="Male"/>
    <x v="2"/>
    <s v="Respiratory"/>
    <x v="0"/>
    <n v="4.7"/>
    <s v="Yes"/>
    <n v="5"/>
    <x v="694"/>
    <x v="1"/>
    <n v="8.6"/>
    <n v="0.6"/>
    <n v="25467.61"/>
    <s v="Equipment"/>
    <n v="19446.7"/>
    <n v="4.7"/>
    <x v="20"/>
    <x v="1"/>
    <x v="3"/>
    <n v="19446.7"/>
    <n v="6020.91"/>
    <n v="0.76400000000000001"/>
    <n v="1"/>
  </r>
  <r>
    <x v="4949"/>
    <d v="2025-08-05T00:00:00"/>
    <d v="2025-08-09T09:36:00"/>
    <x v="6"/>
    <s v="56+"/>
    <s v="Male"/>
    <x v="0"/>
    <s v="Neurological"/>
    <x v="0"/>
    <n v="4.4000000000000004"/>
    <s v="No"/>
    <n v="74"/>
    <x v="585"/>
    <x v="1"/>
    <n v="14.3"/>
    <n v="2.2999999999999998"/>
    <n v="5356.74"/>
    <s v="Labor"/>
    <n v="3151.89"/>
    <n v="3.1"/>
    <x v="14"/>
    <x v="1"/>
    <x v="0"/>
    <n v="3151.89"/>
    <n v="2204.85"/>
    <n v="0.58799999999999997"/>
    <n v="0"/>
  </r>
  <r>
    <x v="4950"/>
    <d v="2026-12-03T00:00:00"/>
    <d v="2026-12-06T21:36:00"/>
    <x v="3"/>
    <s v="18-35"/>
    <s v="Male"/>
    <x v="1"/>
    <s v="Cardiac"/>
    <x v="1"/>
    <n v="3.9"/>
    <s v="Yes"/>
    <n v="54"/>
    <x v="141"/>
    <x v="1"/>
    <n v="8.1"/>
    <n v="0.1"/>
    <n v="9254.6200000000008"/>
    <s v="Supplies"/>
    <n v="6373.06"/>
    <n v="4.8"/>
    <x v="2"/>
    <x v="0"/>
    <x v="3"/>
    <n v="6373.06"/>
    <n v="2881.56"/>
    <n v="0.68899999999999995"/>
    <n v="1"/>
  </r>
  <r>
    <x v="4951"/>
    <d v="2026-06-17T00:00:00"/>
    <d v="2026-06-17T12:00:00"/>
    <x v="1"/>
    <s v="18-35"/>
    <s v="Male"/>
    <x v="0"/>
    <s v="Injury"/>
    <x v="0"/>
    <n v="0.5"/>
    <s v="Yes"/>
    <n v="112"/>
    <x v="215"/>
    <x v="2"/>
    <n v="8.3000000000000007"/>
    <n v="0.3"/>
    <n v="1966.01"/>
    <s v="Labor"/>
    <n v="1205.1300000000001"/>
    <n v="3.3"/>
    <x v="17"/>
    <x v="0"/>
    <x v="2"/>
    <n v="1205.1300000000001"/>
    <n v="760.88"/>
    <n v="0.61299999999999999"/>
    <n v="1"/>
  </r>
  <r>
    <x v="4952"/>
    <d v="2025-07-30T00:00:00"/>
    <d v="2025-07-31T00:00:00"/>
    <x v="1"/>
    <s v="56+"/>
    <s v="Male"/>
    <x v="3"/>
    <s v="Respiratory"/>
    <x v="1"/>
    <n v="1"/>
    <s v="No"/>
    <n v="66"/>
    <x v="217"/>
    <x v="0"/>
    <n v="8.6"/>
    <n v="0.6"/>
    <n v="1779.91"/>
    <s v="Equipment"/>
    <n v="1058.29"/>
    <n v="3.5"/>
    <x v="20"/>
    <x v="1"/>
    <x v="2"/>
    <n v="1058.29"/>
    <n v="721.62"/>
    <n v="0.59499999999999997"/>
    <n v="0"/>
  </r>
  <r>
    <x v="4953"/>
    <d v="2026-05-09T00:00:00"/>
    <d v="2026-05-13T02:24:00"/>
    <x v="4"/>
    <s v="36-55"/>
    <s v="Male"/>
    <x v="3"/>
    <s v="Infection"/>
    <x v="2"/>
    <n v="4.0999999999999996"/>
    <s v="Yes"/>
    <n v="21"/>
    <x v="354"/>
    <x v="0"/>
    <n v="12.2"/>
    <n v="0.2"/>
    <n v="15200.2"/>
    <s v="Equipment"/>
    <n v="8225.1"/>
    <n v="4.2"/>
    <x v="11"/>
    <x v="0"/>
    <x v="5"/>
    <n v="8225.1"/>
    <n v="6975.1"/>
    <n v="0.54100000000000004"/>
    <n v="1"/>
  </r>
  <r>
    <x v="4954"/>
    <d v="2025-01-26T00:00:00"/>
    <d v="2025-01-28T21:36:00"/>
    <x v="0"/>
    <s v="56+"/>
    <s v="Male"/>
    <x v="1"/>
    <s v="Injury"/>
    <x v="0"/>
    <n v="2.9"/>
    <s v="Yes"/>
    <n v="65"/>
    <x v="199"/>
    <x v="1"/>
    <n v="12.1"/>
    <n v="2.1"/>
    <n v="12588.35"/>
    <s v="Supplies"/>
    <n v="9372.01"/>
    <n v="3"/>
    <x v="22"/>
    <x v="1"/>
    <x v="4"/>
    <n v="9372.01"/>
    <n v="3216.34"/>
    <n v="0.74399999999999999"/>
    <n v="1"/>
  </r>
  <r>
    <x v="4955"/>
    <d v="2026-05-19T00:00:00"/>
    <d v="2026-05-26T21:36:00"/>
    <x v="4"/>
    <s v="56+"/>
    <s v="Female"/>
    <x v="3"/>
    <s v="Respiratory"/>
    <x v="0"/>
    <n v="7.9"/>
    <s v="Yes"/>
    <n v="113"/>
    <x v="325"/>
    <x v="1"/>
    <n v="10.1"/>
    <n v="2.1"/>
    <n v="19625.740000000002"/>
    <s v="Supplies"/>
    <n v="12999.11"/>
    <n v="2.7"/>
    <x v="11"/>
    <x v="0"/>
    <x v="1"/>
    <n v="12999.11"/>
    <n v="6626.63"/>
    <n v="0.66200000000000003"/>
    <n v="1"/>
  </r>
  <r>
    <x v="4956"/>
    <d v="2026-06-28T00:00:00"/>
    <d v="2026-06-29T07:12:00"/>
    <x v="1"/>
    <s v="56+"/>
    <s v="Female"/>
    <x v="0"/>
    <s v="Respiratory"/>
    <x v="1"/>
    <n v="1.3"/>
    <s v="Yes"/>
    <n v="67"/>
    <x v="290"/>
    <x v="0"/>
    <n v="9.1"/>
    <n v="1.1000000000000001"/>
    <n v="1778.68"/>
    <s v="Labor"/>
    <n v="809.25"/>
    <n v="3.8"/>
    <x v="17"/>
    <x v="0"/>
    <x v="6"/>
    <n v="809.25"/>
    <n v="969.43"/>
    <n v="0.45500000000000002"/>
    <n v="1"/>
  </r>
  <r>
    <x v="4957"/>
    <d v="2026-10-05T00:00:00"/>
    <d v="2026-10-06T16:48:00"/>
    <x v="0"/>
    <s v="0-17"/>
    <s v="Female"/>
    <x v="1"/>
    <s v="Digestive"/>
    <x v="2"/>
    <n v="1.7"/>
    <s v="No"/>
    <n v="47"/>
    <x v="303"/>
    <x v="1"/>
    <n v="8.5"/>
    <n v="0.5"/>
    <n v="8840.94"/>
    <s v="Labor"/>
    <n v="5689.56"/>
    <n v="3.7"/>
    <x v="0"/>
    <x v="0"/>
    <x v="4"/>
    <n v="5689.56"/>
    <n v="3151.38"/>
    <n v="0.64400000000000002"/>
    <n v="0"/>
  </r>
  <r>
    <x v="4958"/>
    <d v="2026-09-30T00:00:00"/>
    <d v="2026-10-05T21:36:00"/>
    <x v="7"/>
    <s v="18-35"/>
    <s v="Female"/>
    <x v="0"/>
    <s v="Digestive"/>
    <x v="1"/>
    <n v="5.9"/>
    <s v="Yes"/>
    <n v="5"/>
    <x v="674"/>
    <x v="1"/>
    <n v="8.9"/>
    <n v="0.9"/>
    <n v="12632.83"/>
    <s v="Labor"/>
    <n v="7217.72"/>
    <n v="4.3"/>
    <x v="19"/>
    <x v="0"/>
    <x v="2"/>
    <n v="7217.72"/>
    <n v="5415.11"/>
    <n v="0.57099999999999995"/>
    <n v="1"/>
  </r>
  <r>
    <x v="4959"/>
    <d v="2026-07-03T00:00:00"/>
    <d v="2026-07-10T04:48:00"/>
    <x v="7"/>
    <s v="0-17"/>
    <s v="Male"/>
    <x v="1"/>
    <s v="Neurological"/>
    <x v="0"/>
    <n v="7.2"/>
    <s v="Yes"/>
    <n v="38"/>
    <x v="698"/>
    <x v="1"/>
    <n v="8.9"/>
    <n v="0.9"/>
    <n v="13869.67"/>
    <s v="Labor"/>
    <n v="7894.67"/>
    <n v="4.5"/>
    <x v="1"/>
    <x v="0"/>
    <x v="3"/>
    <n v="7894.67"/>
    <n v="5975"/>
    <n v="0.56899999999999995"/>
    <n v="1"/>
  </r>
  <r>
    <x v="4960"/>
    <d v="2025-08-17T00:00:00"/>
    <d v="2025-08-18T07:12:00"/>
    <x v="1"/>
    <s v="56+"/>
    <s v="Male"/>
    <x v="0"/>
    <s v="Digestive"/>
    <x v="1"/>
    <n v="1.3"/>
    <s v="Yes"/>
    <n v="95"/>
    <x v="602"/>
    <x v="0"/>
    <n v="11.5"/>
    <n v="1.5"/>
    <n v="1840"/>
    <s v="Labor"/>
    <n v="1096.6199999999999"/>
    <n v="3"/>
    <x v="14"/>
    <x v="1"/>
    <x v="6"/>
    <n v="1096.6199999999999"/>
    <n v="743.38"/>
    <n v="0.59599999999999997"/>
    <n v="1"/>
  </r>
  <r>
    <x v="4961"/>
    <d v="2026-10-22T00:00:00"/>
    <d v="2026-10-22T21:36:00"/>
    <x v="1"/>
    <s v="36-55"/>
    <s v="Female"/>
    <x v="0"/>
    <s v="Respiratory"/>
    <x v="0"/>
    <n v="0.9"/>
    <s v="Yes"/>
    <n v="95"/>
    <x v="291"/>
    <x v="1"/>
    <n v="14.5"/>
    <n v="2.5"/>
    <n v="1782.02"/>
    <s v="Supplies"/>
    <n v="970.76"/>
    <n v="2.5"/>
    <x v="0"/>
    <x v="0"/>
    <x v="2"/>
    <n v="970.76"/>
    <n v="811.26"/>
    <n v="0.54500000000000004"/>
    <n v="1"/>
  </r>
  <r>
    <x v="4962"/>
    <d v="2025-07-30T00:00:00"/>
    <d v="2025-08-01T02:24:00"/>
    <x v="7"/>
    <s v="0-17"/>
    <s v="Female"/>
    <x v="3"/>
    <s v="Cardiac"/>
    <x v="0"/>
    <n v="2.1"/>
    <s v="Yes"/>
    <n v="88"/>
    <x v="217"/>
    <x v="0"/>
    <n v="9.9"/>
    <n v="1.9"/>
    <n v="8267.4699999999993"/>
    <s v="Labor"/>
    <n v="5635.12"/>
    <n v="3"/>
    <x v="20"/>
    <x v="1"/>
    <x v="2"/>
    <n v="5635.12"/>
    <n v="2632.35"/>
    <n v="0.68200000000000005"/>
    <n v="1"/>
  </r>
  <r>
    <x v="4963"/>
    <d v="2025-11-19T00:00:00"/>
    <d v="2025-11-21T19:12:00"/>
    <x v="1"/>
    <s v="18-35"/>
    <s v="Male"/>
    <x v="0"/>
    <s v="Neurological"/>
    <x v="1"/>
    <n v="2.8"/>
    <s v="No"/>
    <n v="61"/>
    <x v="133"/>
    <x v="1"/>
    <n v="10"/>
    <n v="0"/>
    <n v="2328.92"/>
    <s v="Labor"/>
    <n v="1334.64"/>
    <n v="3.9"/>
    <x v="6"/>
    <x v="1"/>
    <x v="2"/>
    <n v="1334.64"/>
    <n v="994.28"/>
    <n v="0.57299999999999995"/>
    <n v="0"/>
  </r>
  <r>
    <x v="4964"/>
    <d v="2025-02-28T00:00:00"/>
    <d v="2025-03-07T02:24:00"/>
    <x v="5"/>
    <s v="18-35"/>
    <s v="Female"/>
    <x v="1"/>
    <s v="Neurological"/>
    <x v="1"/>
    <n v="7.1"/>
    <s v="Yes"/>
    <n v="5"/>
    <x v="726"/>
    <x v="1"/>
    <n v="11.7"/>
    <n v="1.7"/>
    <n v="24228.45"/>
    <s v="Labor"/>
    <n v="18025.82"/>
    <n v="4.5"/>
    <x v="13"/>
    <x v="1"/>
    <x v="5"/>
    <n v="18025.82"/>
    <n v="6202.63"/>
    <n v="0.74399999999999999"/>
    <n v="1"/>
  </r>
  <r>
    <x v="4965"/>
    <d v="2025-06-16T00:00:00"/>
    <d v="2025-06-19T12:00:00"/>
    <x v="7"/>
    <s v="56+"/>
    <s v="Female"/>
    <x v="1"/>
    <s v="Infection"/>
    <x v="0"/>
    <n v="3.5"/>
    <s v="Yes"/>
    <n v="65"/>
    <x v="208"/>
    <x v="1"/>
    <n v="8"/>
    <n v="0"/>
    <n v="13415.38"/>
    <s v="Labor"/>
    <n v="8773.6"/>
    <n v="5"/>
    <x v="4"/>
    <x v="1"/>
    <x v="0"/>
    <n v="8773.6"/>
    <n v="4641.78"/>
    <n v="0.65400000000000003"/>
    <n v="1"/>
  </r>
  <r>
    <x v="4966"/>
    <d v="2026-08-01T00:00:00"/>
    <d v="2026-08-01T09:36:00"/>
    <x v="1"/>
    <s v="56+"/>
    <s v="Female"/>
    <x v="0"/>
    <s v="Infection"/>
    <x v="1"/>
    <n v="0.4"/>
    <s v="Yes"/>
    <n v="65"/>
    <x v="243"/>
    <x v="1"/>
    <n v="12"/>
    <n v="0"/>
    <n v="1759.68"/>
    <s v="Supplies"/>
    <n v="1047.2"/>
    <n v="3.7"/>
    <x v="21"/>
    <x v="0"/>
    <x v="6"/>
    <n v="1047.2"/>
    <n v="712.48"/>
    <n v="0.59499999999999997"/>
    <n v="1"/>
  </r>
  <r>
    <x v="4967"/>
    <d v="2025-11-27T00:00:00"/>
    <d v="2025-11-27T12:00:00"/>
    <x v="1"/>
    <s v="36-55"/>
    <s v="Male"/>
    <x v="2"/>
    <s v="Cardiac"/>
    <x v="0"/>
    <n v="0.5"/>
    <s v="Yes"/>
    <n v="85"/>
    <x v="645"/>
    <x v="0"/>
    <n v="9.4"/>
    <n v="1.4"/>
    <n v="2037.09"/>
    <s v="Labor"/>
    <n v="1207.71"/>
    <n v="3.6"/>
    <x v="6"/>
    <x v="1"/>
    <x v="3"/>
    <n v="1207.71"/>
    <n v="829.38"/>
    <n v="0.59299999999999997"/>
    <n v="1"/>
  </r>
  <r>
    <x v="4968"/>
    <d v="2025-01-29T00:00:00"/>
    <d v="2025-01-30T02:24:00"/>
    <x v="0"/>
    <s v="0-17"/>
    <s v="Female"/>
    <x v="0"/>
    <s v="Injury"/>
    <x v="0"/>
    <n v="1.1000000000000001"/>
    <s v="Yes"/>
    <n v="65"/>
    <x v="381"/>
    <x v="1"/>
    <n v="9.6999999999999993"/>
    <n v="1.7"/>
    <n v="9298.6200000000008"/>
    <s v="Labor"/>
    <n v="5937.15"/>
    <n v="3.5"/>
    <x v="22"/>
    <x v="1"/>
    <x v="1"/>
    <n v="5937.15"/>
    <n v="3361.47"/>
    <n v="0.63800000000000001"/>
    <n v="1"/>
  </r>
  <r>
    <x v="4969"/>
    <d v="2026-04-10T00:00:00"/>
    <d v="2026-04-10T21:36:00"/>
    <x v="1"/>
    <s v="56+"/>
    <s v="Female"/>
    <x v="3"/>
    <s v="Digestive"/>
    <x v="2"/>
    <n v="0.9"/>
    <s v="No"/>
    <n v="73"/>
    <x v="233"/>
    <x v="0"/>
    <n v="10.8"/>
    <n v="0.8"/>
    <n v="1300.9000000000001"/>
    <s v="Supplies"/>
    <n v="871.1"/>
    <n v="3.5"/>
    <x v="12"/>
    <x v="0"/>
    <x v="5"/>
    <n v="871.1"/>
    <n v="429.8"/>
    <n v="0.67"/>
    <n v="0"/>
  </r>
  <r>
    <x v="4970"/>
    <d v="2025-06-25T00:00:00"/>
    <d v="2025-06-27T19:12:00"/>
    <x v="4"/>
    <s v="18-35"/>
    <s v="Male"/>
    <x v="3"/>
    <s v="Digestive"/>
    <x v="0"/>
    <n v="2.8"/>
    <s v="Yes"/>
    <n v="76"/>
    <x v="422"/>
    <x v="1"/>
    <n v="12.7"/>
    <n v="2.7"/>
    <n v="13493.71"/>
    <s v="Labor"/>
    <n v="9589.08"/>
    <n v="3.2"/>
    <x v="4"/>
    <x v="1"/>
    <x v="2"/>
    <n v="9589.08"/>
    <n v="3904.63"/>
    <n v="0.71099999999999997"/>
    <n v="1"/>
  </r>
  <r>
    <x v="4971"/>
    <d v="2025-03-07T00:00:00"/>
    <d v="2025-03-13T09:36:00"/>
    <x v="5"/>
    <s v="36-55"/>
    <s v="Male"/>
    <x v="1"/>
    <s v="Cardiac"/>
    <x v="0"/>
    <n v="6.4"/>
    <s v="Yes"/>
    <n v="33"/>
    <x v="172"/>
    <x v="0"/>
    <n v="13.3"/>
    <n v="1.3"/>
    <n v="31738.99"/>
    <s v="Supplies"/>
    <n v="21536.52"/>
    <n v="4.2"/>
    <x v="23"/>
    <x v="1"/>
    <x v="5"/>
    <n v="21536.52"/>
    <n v="10202.469999999999"/>
    <n v="0.67900000000000005"/>
    <n v="1"/>
  </r>
  <r>
    <x v="4972"/>
    <d v="2026-07-04T00:00:00"/>
    <d v="2026-07-10T14:24:00"/>
    <x v="7"/>
    <s v="0-17"/>
    <s v="Male"/>
    <x v="1"/>
    <s v="Neurological"/>
    <x v="1"/>
    <n v="6.6"/>
    <s v="Yes"/>
    <n v="77"/>
    <x v="608"/>
    <x v="1"/>
    <n v="9.1"/>
    <n v="1.1000000000000001"/>
    <n v="12791.01"/>
    <s v="Labor"/>
    <n v="7077.39"/>
    <n v="3.4"/>
    <x v="1"/>
    <x v="0"/>
    <x v="6"/>
    <n v="7077.39"/>
    <n v="5713.62"/>
    <n v="0.55300000000000005"/>
    <n v="1"/>
  </r>
  <r>
    <x v="4973"/>
    <d v="2025-02-03T00:00:00"/>
    <d v="2025-02-08T09:36:00"/>
    <x v="3"/>
    <s v="0-17"/>
    <s v="Male"/>
    <x v="0"/>
    <s v="Infection"/>
    <x v="1"/>
    <n v="5.4"/>
    <s v="Yes"/>
    <n v="58"/>
    <x v="195"/>
    <x v="1"/>
    <n v="10.199999999999999"/>
    <n v="0.2"/>
    <n v="13960.06"/>
    <s v="Labor"/>
    <n v="7710.97"/>
    <n v="3.6"/>
    <x v="13"/>
    <x v="1"/>
    <x v="4"/>
    <n v="7710.97"/>
    <n v="6249.09"/>
    <n v="0.55200000000000005"/>
    <n v="1"/>
  </r>
  <r>
    <x v="4974"/>
    <d v="2026-12-07T00:00:00"/>
    <d v="2026-12-08T19:12:00"/>
    <x v="1"/>
    <s v="0-17"/>
    <s v="Male"/>
    <x v="0"/>
    <s v="Cardiac"/>
    <x v="1"/>
    <n v="1.8"/>
    <s v="No"/>
    <n v="78"/>
    <x v="481"/>
    <x v="1"/>
    <n v="11.3"/>
    <n v="1.3"/>
    <n v="2319.9499999999998"/>
    <s v="Equipment"/>
    <n v="1405.12"/>
    <n v="3.3"/>
    <x v="2"/>
    <x v="0"/>
    <x v="0"/>
    <n v="1405.12"/>
    <n v="914.83"/>
    <n v="0.60599999999999998"/>
    <n v="0"/>
  </r>
  <r>
    <x v="4975"/>
    <d v="2025-07-02T00:00:00"/>
    <d v="2025-07-07T12:00:00"/>
    <x v="2"/>
    <s v="36-55"/>
    <s v="Male"/>
    <x v="0"/>
    <s v="Infection"/>
    <x v="2"/>
    <n v="5.5"/>
    <s v="Yes"/>
    <n v="39"/>
    <x v="482"/>
    <x v="1"/>
    <n v="8"/>
    <n v="0"/>
    <n v="6944.23"/>
    <s v="Labor"/>
    <n v="3636.95"/>
    <n v="4.0999999999999996"/>
    <x v="20"/>
    <x v="1"/>
    <x v="2"/>
    <n v="3636.95"/>
    <n v="3307.28"/>
    <n v="0.52400000000000002"/>
    <n v="1"/>
  </r>
  <r>
    <x v="4976"/>
    <d v="2026-05-19T00:00:00"/>
    <d v="2026-05-20T00:00:00"/>
    <x v="6"/>
    <s v="36-55"/>
    <s v="Male"/>
    <x v="2"/>
    <s v="Cardiac"/>
    <x v="0"/>
    <n v="1"/>
    <s v="No"/>
    <n v="72"/>
    <x v="325"/>
    <x v="1"/>
    <n v="12"/>
    <n v="0"/>
    <n v="3443.62"/>
    <s v="Supplies"/>
    <n v="1827.98"/>
    <n v="3.6"/>
    <x v="11"/>
    <x v="0"/>
    <x v="1"/>
    <n v="1827.98"/>
    <n v="1615.64"/>
    <n v="0.53100000000000003"/>
    <n v="0"/>
  </r>
  <r>
    <x v="4977"/>
    <d v="2025-01-20T00:00:00"/>
    <d v="2025-01-22T09:36:00"/>
    <x v="7"/>
    <s v="0-17"/>
    <s v="Male"/>
    <x v="0"/>
    <s v="Digestive"/>
    <x v="0"/>
    <n v="2.4"/>
    <s v="Yes"/>
    <n v="80"/>
    <x v="552"/>
    <x v="1"/>
    <n v="9.9"/>
    <n v="1.9"/>
    <n v="12318.31"/>
    <s v="Supplies"/>
    <n v="6644.73"/>
    <n v="3.7"/>
    <x v="22"/>
    <x v="1"/>
    <x v="4"/>
    <n v="6644.73"/>
    <n v="5673.58"/>
    <n v="0.53900000000000003"/>
    <n v="1"/>
  </r>
  <r>
    <x v="4978"/>
    <d v="2025-11-17T00:00:00"/>
    <d v="2025-11-17T16:48:00"/>
    <x v="1"/>
    <s v="18-35"/>
    <s v="Male"/>
    <x v="2"/>
    <s v="Cardiac"/>
    <x v="1"/>
    <n v="0.7"/>
    <s v="No"/>
    <n v="56"/>
    <x v="343"/>
    <x v="0"/>
    <n v="11.5"/>
    <n v="1.5"/>
    <n v="2322.52"/>
    <s v="Labor"/>
    <n v="1476.88"/>
    <n v="3.7"/>
    <x v="6"/>
    <x v="1"/>
    <x v="4"/>
    <n v="1476.88"/>
    <n v="845.64"/>
    <n v="0.63600000000000001"/>
    <n v="0"/>
  </r>
  <r>
    <x v="4979"/>
    <d v="2026-06-24T00:00:00"/>
    <d v="2026-06-28T09:36:00"/>
    <x v="2"/>
    <s v="56+"/>
    <s v="Female"/>
    <x v="2"/>
    <s v="Respiratory"/>
    <x v="0"/>
    <n v="4.4000000000000004"/>
    <s v="No"/>
    <n v="37"/>
    <x v="281"/>
    <x v="2"/>
    <n v="10.7"/>
    <n v="2.7"/>
    <n v="6032.39"/>
    <s v="Supplies"/>
    <n v="3799.02"/>
    <n v="3.4"/>
    <x v="17"/>
    <x v="0"/>
    <x v="1"/>
    <n v="3799.02"/>
    <n v="2233.37"/>
    <n v="0.63"/>
    <n v="0"/>
  </r>
  <r>
    <x v="4980"/>
    <d v="2025-12-25T00:00:00"/>
    <d v="2025-12-25T16:48:00"/>
    <x v="6"/>
    <s v="0-17"/>
    <s v="Female"/>
    <x v="0"/>
    <s v="Cardiac"/>
    <x v="1"/>
    <n v="0.7"/>
    <s v="No"/>
    <n v="5"/>
    <x v="292"/>
    <x v="0"/>
    <n v="12.3"/>
    <n v="0.3"/>
    <n v="2951.8"/>
    <s v="Supplies"/>
    <n v="1838.14"/>
    <n v="4.5"/>
    <x v="7"/>
    <x v="1"/>
    <x v="2"/>
    <n v="1838.14"/>
    <n v="1113.6600000000001"/>
    <n v="0.623"/>
    <n v="0"/>
  </r>
  <r>
    <x v="4981"/>
    <d v="2025-08-16T00:00:00"/>
    <d v="2025-08-18T12:00:00"/>
    <x v="1"/>
    <s v="18-35"/>
    <s v="Male"/>
    <x v="0"/>
    <s v="Infection"/>
    <x v="1"/>
    <n v="2.5"/>
    <s v="Yes"/>
    <n v="107"/>
    <x v="602"/>
    <x v="2"/>
    <n v="13.9"/>
    <n v="1.9"/>
    <n v="1737.07"/>
    <s v="Equipment"/>
    <n v="958.02"/>
    <n v="3.1"/>
    <x v="14"/>
    <x v="1"/>
    <x v="6"/>
    <n v="958.02"/>
    <n v="779.05"/>
    <n v="0.55200000000000005"/>
    <n v="1"/>
  </r>
  <r>
    <x v="4982"/>
    <d v="2025-03-21T00:00:00"/>
    <d v="2025-03-23T00:00:00"/>
    <x v="2"/>
    <s v="36-55"/>
    <s v="Male"/>
    <x v="0"/>
    <s v="Cardiac"/>
    <x v="1"/>
    <n v="2"/>
    <s v="Yes"/>
    <n v="32"/>
    <x v="517"/>
    <x v="0"/>
    <n v="10.5"/>
    <n v="0.5"/>
    <n v="5723.55"/>
    <s v="Supplies"/>
    <n v="2772.91"/>
    <n v="4.8"/>
    <x v="23"/>
    <x v="1"/>
    <x v="3"/>
    <n v="2772.91"/>
    <n v="2950.64"/>
    <n v="0.48399999999999999"/>
    <n v="1"/>
  </r>
  <r>
    <x v="4983"/>
    <d v="2025-10-14T00:00:00"/>
    <d v="2025-10-15T09:36:00"/>
    <x v="0"/>
    <s v="56+"/>
    <s v="Female"/>
    <x v="1"/>
    <s v="Injury"/>
    <x v="1"/>
    <n v="1.4"/>
    <s v="Yes"/>
    <n v="66"/>
    <x v="581"/>
    <x v="0"/>
    <n v="13.6"/>
    <n v="1.6"/>
    <n v="8994.48"/>
    <s v="Labor"/>
    <n v="5215.9799999999996"/>
    <n v="3.3"/>
    <x v="8"/>
    <x v="1"/>
    <x v="0"/>
    <n v="5215.9799999999996"/>
    <n v="3778.5"/>
    <n v="0.57999999999999996"/>
    <n v="1"/>
  </r>
  <r>
    <x v="4984"/>
    <d v="2026-04-14T00:00:00"/>
    <d v="2026-04-17T02:24:00"/>
    <x v="4"/>
    <s v="18-35"/>
    <s v="Female"/>
    <x v="0"/>
    <s v="Digestive"/>
    <x v="0"/>
    <n v="3.1"/>
    <s v="No"/>
    <n v="89"/>
    <x v="159"/>
    <x v="0"/>
    <n v="9.6"/>
    <n v="1.6"/>
    <n v="12553.65"/>
    <s v="Equipment"/>
    <n v="7270.63"/>
    <n v="3.2"/>
    <x v="12"/>
    <x v="0"/>
    <x v="1"/>
    <n v="7270.63"/>
    <n v="5283.02"/>
    <n v="0.57899999999999996"/>
    <n v="0"/>
  </r>
  <r>
    <x v="4985"/>
    <d v="2026-04-09T00:00:00"/>
    <d v="2026-04-09T19:12:00"/>
    <x v="1"/>
    <s v="56+"/>
    <s v="Male"/>
    <x v="0"/>
    <s v="Digestive"/>
    <x v="1"/>
    <n v="0.8"/>
    <s v="Yes"/>
    <n v="91"/>
    <x v="595"/>
    <x v="2"/>
    <n v="13.7"/>
    <n v="1.7"/>
    <n v="1735.04"/>
    <s v="Labor"/>
    <n v="864.97"/>
    <n v="3.7"/>
    <x v="12"/>
    <x v="0"/>
    <x v="2"/>
    <n v="864.97"/>
    <n v="870.07"/>
    <n v="0.499"/>
    <n v="1"/>
  </r>
  <r>
    <x v="4986"/>
    <d v="2025-09-14T00:00:00"/>
    <d v="2025-09-17T16:48:00"/>
    <x v="4"/>
    <s v="18-35"/>
    <s v="Female"/>
    <x v="1"/>
    <s v="Respiratory"/>
    <x v="1"/>
    <n v="3.7"/>
    <s v="Yes"/>
    <n v="59"/>
    <x v="153"/>
    <x v="2"/>
    <n v="14.2"/>
    <n v="2.2000000000000002"/>
    <n v="14919.57"/>
    <s v="Equipment"/>
    <n v="10864.68"/>
    <n v="3.3"/>
    <x v="3"/>
    <x v="1"/>
    <x v="6"/>
    <n v="10864.68"/>
    <n v="4054.89"/>
    <n v="0.72799999999999998"/>
    <n v="1"/>
  </r>
  <r>
    <x v="4987"/>
    <d v="2026-06-03T00:00:00"/>
    <d v="2026-06-05T09:36:00"/>
    <x v="2"/>
    <s v="18-35"/>
    <s v="Male"/>
    <x v="0"/>
    <s v="Cardiac"/>
    <x v="1"/>
    <n v="2.4"/>
    <s v="Yes"/>
    <n v="16"/>
    <x v="657"/>
    <x v="1"/>
    <n v="8.6"/>
    <n v="0.6"/>
    <n v="4383.58"/>
    <s v="Supplies"/>
    <n v="2521.38"/>
    <n v="4.5999999999999996"/>
    <x v="17"/>
    <x v="0"/>
    <x v="1"/>
    <n v="2521.38"/>
    <n v="1862.2"/>
    <n v="0.57499999999999996"/>
    <n v="1"/>
  </r>
  <r>
    <x v="4988"/>
    <d v="2025-05-24T00:00:00"/>
    <d v="2025-05-26T00:00:00"/>
    <x v="1"/>
    <s v="0-17"/>
    <s v="Female"/>
    <x v="2"/>
    <s v="Injury"/>
    <x v="0"/>
    <n v="2"/>
    <s v="Yes"/>
    <n v="81"/>
    <x v="293"/>
    <x v="0"/>
    <n v="14.2"/>
    <n v="4.2"/>
    <n v="2177.4899999999998"/>
    <s v="Supplies"/>
    <n v="1300.75"/>
    <n v="2.6"/>
    <x v="16"/>
    <x v="1"/>
    <x v="6"/>
    <n v="1300.75"/>
    <n v="876.74"/>
    <n v="0.59699999999999998"/>
    <n v="1"/>
  </r>
  <r>
    <x v="4989"/>
    <d v="2025-09-30T00:00:00"/>
    <d v="2025-10-03T09:36:00"/>
    <x v="2"/>
    <s v="36-55"/>
    <s v="Other"/>
    <x v="1"/>
    <s v="Infection"/>
    <x v="0"/>
    <n v="3.4"/>
    <s v="No"/>
    <n v="59"/>
    <x v="495"/>
    <x v="1"/>
    <n v="14.4"/>
    <n v="2.4"/>
    <n v="4267.1099999999997"/>
    <s v="Labor"/>
    <n v="2800.04"/>
    <n v="3.6"/>
    <x v="3"/>
    <x v="1"/>
    <x v="1"/>
    <n v="2800.04"/>
    <n v="1467.07"/>
    <n v="0.65600000000000003"/>
    <n v="0"/>
  </r>
  <r>
    <x v="4990"/>
    <d v="2025-04-07T00:00:00"/>
    <d v="2025-04-08T07:12:00"/>
    <x v="3"/>
    <s v="18-35"/>
    <s v="Male"/>
    <x v="2"/>
    <s v="General"/>
    <x v="0"/>
    <n v="1.3"/>
    <s v="Yes"/>
    <n v="46"/>
    <x v="611"/>
    <x v="0"/>
    <n v="11.1"/>
    <n v="1.1000000000000001"/>
    <n v="7164.62"/>
    <s v="Supplies"/>
    <n v="3860.5"/>
    <n v="3.3"/>
    <x v="10"/>
    <x v="1"/>
    <x v="0"/>
    <n v="3860.5"/>
    <n v="3304.12"/>
    <n v="0.53900000000000003"/>
    <n v="1"/>
  </r>
  <r>
    <x v="4991"/>
    <d v="2026-12-05T00:00:00"/>
    <d v="2026-12-09T09:36:00"/>
    <x v="5"/>
    <s v="36-55"/>
    <s v="Female"/>
    <x v="2"/>
    <s v="General"/>
    <x v="1"/>
    <n v="4.4000000000000004"/>
    <s v="Yes"/>
    <n v="10"/>
    <x v="394"/>
    <x v="1"/>
    <n v="12.5"/>
    <n v="0.5"/>
    <n v="19321.990000000002"/>
    <s v="Equipment"/>
    <n v="14623.94"/>
    <n v="4"/>
    <x v="2"/>
    <x v="0"/>
    <x v="6"/>
    <n v="14623.94"/>
    <n v="4698.05"/>
    <n v="0.75700000000000001"/>
    <n v="1"/>
  </r>
  <r>
    <x v="4992"/>
    <d v="2026-05-25T00:00:00"/>
    <d v="2026-05-25T16:48:00"/>
    <x v="1"/>
    <s v="18-35"/>
    <s v="Male"/>
    <x v="0"/>
    <s v="Injury"/>
    <x v="1"/>
    <n v="0.7"/>
    <s v="Yes"/>
    <n v="53"/>
    <x v="129"/>
    <x v="0"/>
    <n v="11.3"/>
    <n v="1.3"/>
    <n v="1998.13"/>
    <s v="Supplies"/>
    <n v="984.77"/>
    <n v="4.0999999999999996"/>
    <x v="11"/>
    <x v="0"/>
    <x v="4"/>
    <n v="984.77"/>
    <n v="1013.36"/>
    <n v="0.49299999999999999"/>
    <n v="1"/>
  </r>
  <r>
    <x v="4993"/>
    <d v="2025-09-16T00:00:00"/>
    <d v="2025-09-18T19:12:00"/>
    <x v="2"/>
    <s v="18-35"/>
    <s v="Female"/>
    <x v="0"/>
    <s v="Digestive"/>
    <x v="1"/>
    <n v="2.8"/>
    <s v="Yes"/>
    <n v="34"/>
    <x v="85"/>
    <x v="1"/>
    <n v="8.4"/>
    <n v="0.4"/>
    <n v="4554.62"/>
    <s v="Supplies"/>
    <n v="2756.23"/>
    <n v="3.8"/>
    <x v="3"/>
    <x v="1"/>
    <x v="1"/>
    <n v="2756.23"/>
    <n v="1798.39"/>
    <n v="0.60499999999999998"/>
    <n v="1"/>
  </r>
  <r>
    <x v="4994"/>
    <d v="2026-04-27T00:00:00"/>
    <d v="2026-04-28T16:48:00"/>
    <x v="6"/>
    <s v="56+"/>
    <s v="Male"/>
    <x v="2"/>
    <s v="Respiratory"/>
    <x v="0"/>
    <n v="1.7"/>
    <s v="Yes"/>
    <n v="51"/>
    <x v="683"/>
    <x v="2"/>
    <n v="13.6"/>
    <n v="1.6"/>
    <n v="3174.6"/>
    <s v="Labor"/>
    <n v="2012.88"/>
    <n v="3.3"/>
    <x v="12"/>
    <x v="0"/>
    <x v="0"/>
    <n v="2012.88"/>
    <n v="1161.72"/>
    <n v="0.63400000000000001"/>
    <n v="1"/>
  </r>
  <r>
    <x v="4995"/>
    <d v="2026-04-20T00:00:00"/>
    <d v="2026-05-07T00:00:00"/>
    <x v="5"/>
    <s v="56+"/>
    <s v="Female"/>
    <x v="0"/>
    <s v="Infection"/>
    <x v="1"/>
    <n v="17"/>
    <s v="Yes"/>
    <n v="27"/>
    <x v="16"/>
    <x v="0"/>
    <n v="12.9"/>
    <n v="0.9"/>
    <n v="50431.32"/>
    <s v="Labor"/>
    <n v="32863.11"/>
    <n v="3.7"/>
    <x v="12"/>
    <x v="0"/>
    <x v="4"/>
    <n v="32863.11"/>
    <n v="17568.21"/>
    <n v="0.65200000000000002"/>
    <n v="1"/>
  </r>
  <r>
    <x v="4996"/>
    <d v="2025-11-24T00:00:00"/>
    <d v="2025-11-29T19:12:00"/>
    <x v="7"/>
    <s v="18-35"/>
    <s v="Male"/>
    <x v="1"/>
    <s v="General"/>
    <x v="0"/>
    <n v="5.8"/>
    <s v="Yes"/>
    <n v="85"/>
    <x v="285"/>
    <x v="2"/>
    <n v="9.6"/>
    <n v="1.6"/>
    <n v="14900.5"/>
    <s v="Labor"/>
    <n v="9979.06"/>
    <n v="2.2999999999999998"/>
    <x v="6"/>
    <x v="1"/>
    <x v="4"/>
    <n v="9979.06"/>
    <n v="4921.4399999999996"/>
    <n v="0.67"/>
    <n v="1"/>
  </r>
  <r>
    <x v="4997"/>
    <d v="2025-02-14T00:00:00"/>
    <d v="2025-02-22T12:00:00"/>
    <x v="5"/>
    <s v="36-55"/>
    <s v="Female"/>
    <x v="0"/>
    <s v="Cardiac"/>
    <x v="2"/>
    <n v="8.5"/>
    <s v="Yes"/>
    <n v="21"/>
    <x v="551"/>
    <x v="1"/>
    <n v="8.6999999999999993"/>
    <n v="0.7"/>
    <n v="31522.03"/>
    <s v="Labor"/>
    <n v="23121.13"/>
    <n v="4.2"/>
    <x v="13"/>
    <x v="1"/>
    <x v="5"/>
    <n v="23121.13"/>
    <n v="8400.9"/>
    <n v="0.73299999999999998"/>
    <n v="1"/>
  </r>
  <r>
    <x v="4998"/>
    <d v="2026-03-17T00:00:00"/>
    <d v="2026-03-17T19:12:00"/>
    <x v="5"/>
    <s v="36-55"/>
    <s v="Female"/>
    <x v="0"/>
    <s v="Cardiac"/>
    <x v="1"/>
    <n v="0.8"/>
    <s v="Yes"/>
    <n v="5"/>
    <x v="558"/>
    <x v="1"/>
    <n v="11.2"/>
    <n v="1.2"/>
    <n v="21432.26"/>
    <s v="Labor"/>
    <n v="14846.99"/>
    <n v="4.2"/>
    <x v="15"/>
    <x v="0"/>
    <x v="1"/>
    <n v="14846.99"/>
    <n v="6585.27"/>
    <n v="0.69299999999999995"/>
    <n v="1"/>
  </r>
  <r>
    <x v="4999"/>
    <d v="2026-08-09T00:00:00"/>
    <d v="2026-08-14T14:24:00"/>
    <x v="7"/>
    <s v="0-17"/>
    <s v="Male"/>
    <x v="0"/>
    <s v="Injury"/>
    <x v="0"/>
    <n v="5.6"/>
    <s v="Yes"/>
    <n v="33"/>
    <x v="710"/>
    <x v="2"/>
    <n v="11.7"/>
    <n v="1.7"/>
    <n v="14131.2"/>
    <s v="Equipment"/>
    <n v="7743.5"/>
    <n v="3.6"/>
    <x v="21"/>
    <x v="0"/>
    <x v="4"/>
    <n v="7743.5"/>
    <n v="6387.7"/>
    <n v="0.54800000000000004"/>
    <n v="1"/>
  </r>
  <r>
    <x v="5000"/>
    <d v="2025-02-24T00:00:00"/>
    <d v="2025-02-24T19:12:00"/>
    <x v="4"/>
    <s v="36-55"/>
    <s v="Male"/>
    <x v="1"/>
    <s v="Cardiac"/>
    <x v="1"/>
    <n v="0.8"/>
    <s v="Yes"/>
    <n v="63"/>
    <x v="421"/>
    <x v="1"/>
    <n v="13.6"/>
    <n v="1.6"/>
    <n v="8790.52"/>
    <s v="Labor"/>
    <n v="5929.28"/>
    <n v="4.5"/>
    <x v="13"/>
    <x v="1"/>
    <x v="4"/>
    <n v="5929.28"/>
    <n v="2861.24"/>
    <n v="0.67500000000000004"/>
    <n v="1"/>
  </r>
  <r>
    <x v="5001"/>
    <d v="2026-06-01T00:00:00"/>
    <d v="2026-06-05T00:00:00"/>
    <x v="5"/>
    <s v="18-35"/>
    <s v="Male"/>
    <x v="2"/>
    <s v="General"/>
    <x v="1"/>
    <n v="4"/>
    <s v="No"/>
    <n v="13"/>
    <x v="98"/>
    <x v="1"/>
    <n v="8.1"/>
    <n v="0.1"/>
    <n v="18187.21"/>
    <s v="Supplies"/>
    <n v="13633.69"/>
    <n v="4.3"/>
    <x v="17"/>
    <x v="0"/>
    <x v="4"/>
    <n v="13633.69"/>
    <n v="4553.5200000000004"/>
    <n v="0.75"/>
    <n v="0"/>
  </r>
  <r>
    <x v="5002"/>
    <d v="2025-06-25T00:00:00"/>
    <d v="2025-06-27T12:00:00"/>
    <x v="7"/>
    <s v="36-55"/>
    <s v="Female"/>
    <x v="2"/>
    <s v="Infection"/>
    <x v="1"/>
    <n v="2.5"/>
    <s v="Yes"/>
    <n v="42"/>
    <x v="422"/>
    <x v="0"/>
    <n v="9.3000000000000007"/>
    <n v="1.3"/>
    <n v="6018.21"/>
    <s v="Labor"/>
    <n v="3616.67"/>
    <n v="3.7"/>
    <x v="4"/>
    <x v="1"/>
    <x v="2"/>
    <n v="3616.67"/>
    <n v="2401.54"/>
    <n v="0.60099999999999998"/>
    <n v="1"/>
  </r>
  <r>
    <x v="5003"/>
    <d v="2026-08-07T00:00:00"/>
    <d v="2026-08-13T16:48:00"/>
    <x v="3"/>
    <s v="56+"/>
    <s v="Female"/>
    <x v="2"/>
    <s v="General"/>
    <x v="1"/>
    <n v="6.7"/>
    <s v="Yes"/>
    <n v="56"/>
    <x v="324"/>
    <x v="1"/>
    <n v="12.2"/>
    <n v="0.2"/>
    <n v="11972.72"/>
    <s v="Equipment"/>
    <n v="6478.92"/>
    <n v="4.4000000000000004"/>
    <x v="21"/>
    <x v="0"/>
    <x v="5"/>
    <n v="6478.92"/>
    <n v="5493.8"/>
    <n v="0.54100000000000004"/>
    <n v="1"/>
  </r>
  <r>
    <x v="5004"/>
    <d v="2025-09-14T00:00:00"/>
    <d v="2025-09-15T12:00:00"/>
    <x v="3"/>
    <s v="18-35"/>
    <s v="Male"/>
    <x v="0"/>
    <s v="Digestive"/>
    <x v="2"/>
    <n v="1.5"/>
    <s v="Yes"/>
    <n v="76"/>
    <x v="234"/>
    <x v="2"/>
    <n v="13.2"/>
    <n v="1.2"/>
    <n v="6565.79"/>
    <s v="Supplies"/>
    <n v="4239.84"/>
    <n v="3.7"/>
    <x v="3"/>
    <x v="1"/>
    <x v="4"/>
    <n v="4239.84"/>
    <n v="2325.9499999999998"/>
    <n v="0.64600000000000002"/>
    <n v="1"/>
  </r>
  <r>
    <x v="5005"/>
    <d v="2025-12-19T00:00:00"/>
    <d v="2025-12-21T19:12:00"/>
    <x v="7"/>
    <s v="0-17"/>
    <s v="Female"/>
    <x v="2"/>
    <s v="Infection"/>
    <x v="0"/>
    <n v="2.8"/>
    <s v="No"/>
    <n v="39"/>
    <x v="197"/>
    <x v="1"/>
    <n v="12.6"/>
    <n v="0.6"/>
    <n v="9910.2800000000007"/>
    <s v="Labor"/>
    <n v="6848.73"/>
    <n v="4.2"/>
    <x v="7"/>
    <x v="1"/>
    <x v="3"/>
    <n v="6848.73"/>
    <n v="3061.55"/>
    <n v="0.69099999999999995"/>
    <n v="0"/>
  </r>
  <r>
    <x v="5006"/>
    <d v="2026-09-20T00:00:00"/>
    <d v="2026-09-20T07:12:00"/>
    <x v="1"/>
    <s v="18-35"/>
    <s v="Male"/>
    <x v="0"/>
    <s v="Cardiac"/>
    <x v="0"/>
    <n v="0.3"/>
    <s v="Yes"/>
    <n v="82"/>
    <x v="262"/>
    <x v="1"/>
    <n v="8.6"/>
    <n v="0.6"/>
    <n v="1738.85"/>
    <s v="Supplies"/>
    <n v="1108.03"/>
    <n v="3.7"/>
    <x v="19"/>
    <x v="0"/>
    <x v="4"/>
    <n v="1108.03"/>
    <n v="630.82000000000005"/>
    <n v="0.63700000000000001"/>
    <n v="1"/>
  </r>
  <r>
    <x v="5007"/>
    <d v="2025-10-23T00:00:00"/>
    <d v="2025-10-27T12:00:00"/>
    <x v="7"/>
    <s v="56+"/>
    <s v="Male"/>
    <x v="0"/>
    <s v="Injury"/>
    <x v="1"/>
    <n v="4.5"/>
    <s v="Yes"/>
    <n v="43"/>
    <x v="397"/>
    <x v="2"/>
    <n v="8.6"/>
    <n v="0.6"/>
    <n v="11290.56"/>
    <s v="Supplies"/>
    <n v="8076.63"/>
    <n v="4.5"/>
    <x v="8"/>
    <x v="1"/>
    <x v="2"/>
    <n v="8076.63"/>
    <n v="3213.93"/>
    <n v="0.71499999999999997"/>
    <n v="1"/>
  </r>
  <r>
    <x v="5008"/>
    <d v="2025-07-19T00:00:00"/>
    <d v="2025-07-21T07:12:00"/>
    <x v="7"/>
    <s v="56+"/>
    <s v="Male"/>
    <x v="0"/>
    <s v="Cardiac"/>
    <x v="1"/>
    <n v="2.2999999999999998"/>
    <s v="No"/>
    <n v="24"/>
    <x v="224"/>
    <x v="2"/>
    <n v="8"/>
    <n v="0"/>
    <n v="10396.36"/>
    <s v="Labor"/>
    <n v="6039.32"/>
    <n v="4.3"/>
    <x v="20"/>
    <x v="1"/>
    <x v="6"/>
    <n v="6039.32"/>
    <n v="4357.04"/>
    <n v="0.58099999999999996"/>
    <n v="0"/>
  </r>
  <r>
    <x v="5009"/>
    <d v="2026-11-28T00:00:00"/>
    <d v="2026-12-01T19:12:00"/>
    <x v="3"/>
    <s v="0-17"/>
    <s v="Female"/>
    <x v="0"/>
    <s v="Digestive"/>
    <x v="0"/>
    <n v="3.8"/>
    <s v="Yes"/>
    <n v="48"/>
    <x v="40"/>
    <x v="0"/>
    <n v="13.9"/>
    <n v="1.9"/>
    <n v="9263.83"/>
    <s v="Supplies"/>
    <n v="4771.6899999999996"/>
    <n v="3.7"/>
    <x v="18"/>
    <x v="0"/>
    <x v="6"/>
    <n v="4771.6899999999996"/>
    <n v="4492.1400000000003"/>
    <n v="0.51500000000000001"/>
    <n v="1"/>
  </r>
  <r>
    <x v="5010"/>
    <d v="2025-08-22T00:00:00"/>
    <d v="2025-08-22T02:24:00"/>
    <x v="1"/>
    <s v="36-55"/>
    <s v="Other"/>
    <x v="0"/>
    <s v="Neurological"/>
    <x v="0"/>
    <n v="0.1"/>
    <s v="Yes"/>
    <n v="124"/>
    <x v="570"/>
    <x v="0"/>
    <n v="11.2"/>
    <n v="3.2"/>
    <n v="1680.26"/>
    <s v="Labor"/>
    <n v="1015.95"/>
    <n v="2.5"/>
    <x v="14"/>
    <x v="1"/>
    <x v="3"/>
    <n v="1015.95"/>
    <n v="664.31"/>
    <n v="0.60499999999999998"/>
    <n v="1"/>
  </r>
  <r>
    <x v="5011"/>
    <d v="2026-11-30T00:00:00"/>
    <d v="2026-12-01T16:48:00"/>
    <x v="4"/>
    <s v="18-35"/>
    <s v="Female"/>
    <x v="0"/>
    <s v="Cardiac"/>
    <x v="1"/>
    <n v="1.7"/>
    <s v="Yes"/>
    <n v="41"/>
    <x v="3"/>
    <x v="0"/>
    <n v="10.3"/>
    <n v="2.2999999999999998"/>
    <n v="9464.3799999999992"/>
    <s v="Labor"/>
    <n v="6017.67"/>
    <n v="3"/>
    <x v="18"/>
    <x v="0"/>
    <x v="0"/>
    <n v="6017.67"/>
    <n v="3446.71"/>
    <n v="0.63600000000000001"/>
    <n v="1"/>
  </r>
  <r>
    <x v="5012"/>
    <d v="2025-07-24T00:00:00"/>
    <d v="2025-07-27T02:24:00"/>
    <x v="2"/>
    <s v="36-55"/>
    <s v="Male"/>
    <x v="0"/>
    <s v="Respiratory"/>
    <x v="1"/>
    <n v="3.1"/>
    <s v="Yes"/>
    <n v="16"/>
    <x v="301"/>
    <x v="1"/>
    <n v="10.199999999999999"/>
    <n v="0.2"/>
    <n v="5705.04"/>
    <s v="Labor"/>
    <n v="3704.05"/>
    <n v="4.4000000000000004"/>
    <x v="20"/>
    <x v="1"/>
    <x v="2"/>
    <n v="3704.05"/>
    <n v="2000.99"/>
    <n v="0.64900000000000002"/>
    <n v="1"/>
  </r>
  <r>
    <x v="5013"/>
    <d v="2026-07-31T00:00:00"/>
    <d v="2026-08-01T14:24:00"/>
    <x v="1"/>
    <s v="36-55"/>
    <s v="Female"/>
    <x v="1"/>
    <s v="Cardiac"/>
    <x v="0"/>
    <n v="1.6"/>
    <s v="No"/>
    <n v="79"/>
    <x v="363"/>
    <x v="1"/>
    <n v="13.3"/>
    <n v="1.3"/>
    <n v="2871.31"/>
    <s v="Equipment"/>
    <n v="1486.71"/>
    <n v="3.5"/>
    <x v="1"/>
    <x v="0"/>
    <x v="5"/>
    <n v="1486.71"/>
    <n v="1384.6"/>
    <n v="0.51800000000000002"/>
    <n v="0"/>
  </r>
  <r>
    <x v="5014"/>
    <d v="2026-03-21T00:00:00"/>
    <d v="2026-03-27T16:48:00"/>
    <x v="2"/>
    <s v="56+"/>
    <s v="Male"/>
    <x v="2"/>
    <s v="Digestive"/>
    <x v="1"/>
    <n v="6.7"/>
    <s v="Yes"/>
    <n v="60"/>
    <x v="130"/>
    <x v="1"/>
    <n v="9.6"/>
    <n v="1.6"/>
    <n v="7246.09"/>
    <s v="Equipment"/>
    <n v="3856.15"/>
    <n v="3.5"/>
    <x v="15"/>
    <x v="0"/>
    <x v="5"/>
    <n v="3856.15"/>
    <n v="3389.94"/>
    <n v="0.53200000000000003"/>
    <n v="1"/>
  </r>
  <r>
    <x v="5015"/>
    <d v="2026-07-02T00:00:00"/>
    <d v="2026-07-08T02:24:00"/>
    <x v="2"/>
    <s v="18-35"/>
    <s v="Male"/>
    <x v="3"/>
    <s v="Neurological"/>
    <x v="0"/>
    <n v="6.1"/>
    <s v="Yes"/>
    <n v="52"/>
    <x v="675"/>
    <x v="1"/>
    <n v="10.4"/>
    <n v="2.4"/>
    <n v="8668"/>
    <s v="Equipment"/>
    <n v="5149.5200000000004"/>
    <n v="3"/>
    <x v="1"/>
    <x v="0"/>
    <x v="2"/>
    <n v="5149.5200000000004"/>
    <n v="3518.48"/>
    <n v="0.59399999999999997"/>
    <n v="1"/>
  </r>
  <r>
    <x v="5016"/>
    <d v="2025-02-06T00:00:00"/>
    <d v="2025-02-09T14:24:00"/>
    <x v="5"/>
    <s v="36-55"/>
    <s v="Male"/>
    <x v="0"/>
    <s v="Respiratory"/>
    <x v="0"/>
    <n v="3.6"/>
    <s v="Yes"/>
    <n v="25"/>
    <x v="594"/>
    <x v="1"/>
    <n v="13.4"/>
    <n v="1.4"/>
    <n v="19941.39"/>
    <s v="Labor"/>
    <n v="14567.18"/>
    <n v="3.4"/>
    <x v="13"/>
    <x v="1"/>
    <x v="2"/>
    <n v="14567.18"/>
    <n v="5374.21"/>
    <n v="0.73"/>
    <n v="1"/>
  </r>
  <r>
    <x v="5017"/>
    <d v="2025-07-29T00:00:00"/>
    <d v="2025-07-30T02:24:00"/>
    <x v="1"/>
    <s v="36-55"/>
    <s v="Male"/>
    <x v="0"/>
    <s v="Injury"/>
    <x v="0"/>
    <n v="1.1000000000000001"/>
    <s v="Yes"/>
    <n v="85"/>
    <x v="474"/>
    <x v="2"/>
    <n v="9.5"/>
    <n v="1.5"/>
    <n v="1907"/>
    <s v="Equipment"/>
    <n v="1183.27"/>
    <n v="3.4"/>
    <x v="20"/>
    <x v="1"/>
    <x v="1"/>
    <n v="1183.27"/>
    <n v="723.73"/>
    <n v="0.62"/>
    <n v="1"/>
  </r>
  <r>
    <x v="5018"/>
    <d v="2025-05-16T00:00:00"/>
    <d v="2025-05-21T07:12:00"/>
    <x v="7"/>
    <s v="56+"/>
    <s v="Female"/>
    <x v="1"/>
    <s v="Respiratory"/>
    <x v="2"/>
    <n v="5.3"/>
    <s v="Yes"/>
    <n v="44"/>
    <x v="242"/>
    <x v="2"/>
    <n v="8.6999999999999993"/>
    <n v="0.7"/>
    <n v="12971.24"/>
    <s v="Supplies"/>
    <n v="7965.62"/>
    <n v="3.6"/>
    <x v="16"/>
    <x v="1"/>
    <x v="5"/>
    <n v="7965.62"/>
    <n v="5005.62"/>
    <n v="0.61399999999999999"/>
    <n v="1"/>
  </r>
  <r>
    <x v="5019"/>
    <d v="2025-06-05T00:00:00"/>
    <d v="2025-06-12T02:24:00"/>
    <x v="5"/>
    <s v="36-55"/>
    <s v="Female"/>
    <x v="2"/>
    <s v="Infection"/>
    <x v="1"/>
    <n v="7.1"/>
    <s v="Yes"/>
    <n v="41"/>
    <x v="519"/>
    <x v="1"/>
    <n v="8.6999999999999993"/>
    <n v="0.7"/>
    <n v="26816.66"/>
    <s v="Labor"/>
    <n v="16223.3"/>
    <n v="4"/>
    <x v="4"/>
    <x v="1"/>
    <x v="3"/>
    <n v="16223.3"/>
    <n v="10593.36"/>
    <n v="0.60499999999999998"/>
    <n v="1"/>
  </r>
  <r>
    <x v="5020"/>
    <d v="2025-10-18T00:00:00"/>
    <d v="2025-10-22T12:00:00"/>
    <x v="5"/>
    <s v="36-55"/>
    <s v="Female"/>
    <x v="2"/>
    <s v="Digestive"/>
    <x v="0"/>
    <n v="4.5"/>
    <s v="Yes"/>
    <n v="65"/>
    <x v="392"/>
    <x v="2"/>
    <n v="9.3000000000000007"/>
    <n v="1.3"/>
    <n v="26927.78"/>
    <s v="Labor"/>
    <n v="24965.05"/>
    <n v="4"/>
    <x v="8"/>
    <x v="1"/>
    <x v="5"/>
    <n v="24965.05"/>
    <n v="1962.73"/>
    <n v="0.92700000000000005"/>
    <n v="1"/>
  </r>
  <r>
    <x v="5021"/>
    <d v="2025-07-29T00:00:00"/>
    <d v="2025-08-01T02:24:00"/>
    <x v="2"/>
    <s v="18-35"/>
    <s v="Male"/>
    <x v="2"/>
    <s v="Neurological"/>
    <x v="0"/>
    <n v="3.1"/>
    <s v="Yes"/>
    <n v="51"/>
    <x v="559"/>
    <x v="1"/>
    <n v="11.8"/>
    <n v="1.8"/>
    <n v="3661.7"/>
    <s v="Supplies"/>
    <n v="2167.77"/>
    <n v="4.0999999999999996"/>
    <x v="20"/>
    <x v="1"/>
    <x v="0"/>
    <n v="2167.77"/>
    <n v="1493.93"/>
    <n v="0.59199999999999997"/>
    <n v="1"/>
  </r>
  <r>
    <x v="5022"/>
    <d v="2025-09-22T00:00:00"/>
    <d v="2025-10-02T00:00:00"/>
    <x v="4"/>
    <s v="36-55"/>
    <s v="Male"/>
    <x v="2"/>
    <s v="Infection"/>
    <x v="1"/>
    <n v="10"/>
    <s v="Yes"/>
    <n v="50"/>
    <x v="115"/>
    <x v="1"/>
    <n v="8"/>
    <n v="0"/>
    <n v="20999.67"/>
    <s v="Labor"/>
    <n v="17499.27"/>
    <n v="4.0999999999999996"/>
    <x v="3"/>
    <x v="1"/>
    <x v="4"/>
    <n v="17499.27"/>
    <n v="3500.4"/>
    <n v="0.83299999999999996"/>
    <n v="1"/>
  </r>
  <r>
    <x v="5023"/>
    <d v="2025-08-12T00:00:00"/>
    <d v="2025-08-13T00:00:00"/>
    <x v="1"/>
    <s v="56+"/>
    <s v="Male"/>
    <x v="1"/>
    <s v="Infection"/>
    <x v="1"/>
    <n v="1"/>
    <s v="Yes"/>
    <n v="113"/>
    <x v="331"/>
    <x v="0"/>
    <n v="12"/>
    <n v="0"/>
    <n v="2578.81"/>
    <s v="Supplies"/>
    <n v="1476.22"/>
    <n v="3.8"/>
    <x v="14"/>
    <x v="1"/>
    <x v="0"/>
    <n v="1476.22"/>
    <n v="1102.5899999999999"/>
    <n v="0.57199999999999995"/>
    <n v="1"/>
  </r>
  <r>
    <x v="5024"/>
    <d v="2026-05-28T00:00:00"/>
    <d v="2026-06-01T19:12:00"/>
    <x v="3"/>
    <s v="56+"/>
    <s v="Male"/>
    <x v="2"/>
    <s v="General"/>
    <x v="2"/>
    <n v="4.8"/>
    <s v="No"/>
    <n v="68"/>
    <x v="711"/>
    <x v="2"/>
    <n v="12.6"/>
    <n v="0.6"/>
    <n v="9664.7000000000007"/>
    <s v="Supplies"/>
    <n v="5188.29"/>
    <n v="3.7"/>
    <x v="11"/>
    <x v="0"/>
    <x v="3"/>
    <n v="5188.29"/>
    <n v="4476.41"/>
    <n v="0.53700000000000003"/>
    <n v="0"/>
  </r>
  <r>
    <x v="5025"/>
    <d v="2026-05-17T00:00:00"/>
    <d v="2026-05-20T19:12:00"/>
    <x v="7"/>
    <s v="56+"/>
    <s v="Other"/>
    <x v="3"/>
    <s v="Respiratory"/>
    <x v="1"/>
    <n v="3.8"/>
    <s v="Yes"/>
    <n v="40"/>
    <x v="700"/>
    <x v="1"/>
    <n v="12.6"/>
    <n v="2.6"/>
    <n v="13308.59"/>
    <s v="Supplies"/>
    <n v="7997.93"/>
    <n v="2.9"/>
    <x v="11"/>
    <x v="0"/>
    <x v="4"/>
    <n v="7997.93"/>
    <n v="5310.66"/>
    <n v="0.60099999999999998"/>
    <n v="1"/>
  </r>
  <r>
    <x v="5026"/>
    <d v="2026-08-06T00:00:00"/>
    <d v="2026-08-06T14:24:00"/>
    <x v="1"/>
    <s v="18-35"/>
    <s v="Male"/>
    <x v="3"/>
    <s v="Respiratory"/>
    <x v="0"/>
    <n v="0.6"/>
    <s v="Yes"/>
    <n v="59"/>
    <x v="430"/>
    <x v="1"/>
    <n v="11.8"/>
    <n v="1.8"/>
    <n v="2125.48"/>
    <s v="Equipment"/>
    <n v="1373.12"/>
    <n v="3.6"/>
    <x v="21"/>
    <x v="0"/>
    <x v="2"/>
    <n v="1373.12"/>
    <n v="752.36"/>
    <n v="0.64600000000000002"/>
    <n v="1"/>
  </r>
  <r>
    <x v="5027"/>
    <d v="2025-02-22T00:00:00"/>
    <d v="2025-03-02T07:12:00"/>
    <x v="4"/>
    <s v="56+"/>
    <s v="Female"/>
    <x v="2"/>
    <s v="Infection"/>
    <x v="1"/>
    <n v="8.3000000000000007"/>
    <s v="Yes"/>
    <n v="52"/>
    <x v="543"/>
    <x v="1"/>
    <n v="13.2"/>
    <n v="1.2"/>
    <n v="19970.3"/>
    <s v="Labor"/>
    <n v="13922.41"/>
    <n v="3.9"/>
    <x v="13"/>
    <x v="1"/>
    <x v="6"/>
    <n v="13922.41"/>
    <n v="6047.89"/>
    <n v="0.69699999999999995"/>
    <n v="1"/>
  </r>
  <r>
    <x v="5028"/>
    <d v="2025-12-25T00:00:00"/>
    <d v="2025-12-26T00:00:00"/>
    <x v="1"/>
    <s v="0-17"/>
    <s v="Male"/>
    <x v="0"/>
    <s v="Digestive"/>
    <x v="0"/>
    <n v="1"/>
    <s v="No"/>
    <n v="76"/>
    <x v="400"/>
    <x v="1"/>
    <n v="12.3"/>
    <n v="2.2999999999999998"/>
    <n v="2093.98"/>
    <s v="Labor"/>
    <n v="1253.1600000000001"/>
    <n v="3.2"/>
    <x v="7"/>
    <x v="1"/>
    <x v="3"/>
    <n v="1253.1600000000001"/>
    <n v="840.82"/>
    <n v="0.59799999999999998"/>
    <n v="0"/>
  </r>
  <r>
    <x v="5029"/>
    <d v="2025-11-03T00:00:00"/>
    <d v="2025-11-05T14:24:00"/>
    <x v="3"/>
    <s v="0-17"/>
    <s v="Male"/>
    <x v="0"/>
    <s v="Injury"/>
    <x v="2"/>
    <n v="2.6"/>
    <s v="No"/>
    <n v="34"/>
    <x v="531"/>
    <x v="2"/>
    <n v="9"/>
    <n v="1"/>
    <n v="8700.31"/>
    <s v="Supplies"/>
    <n v="5188.18"/>
    <n v="3.8"/>
    <x v="6"/>
    <x v="1"/>
    <x v="0"/>
    <n v="5188.18"/>
    <n v="3512.13"/>
    <n v="0.59599999999999997"/>
    <n v="0"/>
  </r>
  <r>
    <x v="5030"/>
    <d v="2026-08-08T00:00:00"/>
    <d v="2026-08-14T19:12:00"/>
    <x v="5"/>
    <s v="36-55"/>
    <s v="Male"/>
    <x v="0"/>
    <s v="Cardiac"/>
    <x v="0"/>
    <n v="6.8"/>
    <s v="Yes"/>
    <n v="33"/>
    <x v="324"/>
    <x v="1"/>
    <n v="9"/>
    <n v="1"/>
    <n v="20075.75"/>
    <s v="Supplies"/>
    <n v="14610.34"/>
    <n v="4.8"/>
    <x v="21"/>
    <x v="0"/>
    <x v="5"/>
    <n v="14610.34"/>
    <n v="5465.41"/>
    <n v="0.72799999999999998"/>
    <n v="1"/>
  </r>
  <r>
    <x v="5031"/>
    <d v="2026-02-23T00:00:00"/>
    <d v="2026-02-25T02:24:00"/>
    <x v="1"/>
    <s v="18-35"/>
    <s v="Female"/>
    <x v="0"/>
    <s v="Cardiac"/>
    <x v="0"/>
    <n v="2.1"/>
    <s v="No"/>
    <n v="96"/>
    <x v="183"/>
    <x v="2"/>
    <n v="10.3"/>
    <n v="2.2999999999999998"/>
    <n v="2343.59"/>
    <s v="Supplies"/>
    <n v="1338.34"/>
    <n v="3.2"/>
    <x v="5"/>
    <x v="0"/>
    <x v="4"/>
    <n v="1338.34"/>
    <n v="1005.25"/>
    <n v="0.57099999999999995"/>
    <n v="0"/>
  </r>
  <r>
    <x v="5032"/>
    <d v="2026-06-12T00:00:00"/>
    <d v="2026-06-18T12:00:00"/>
    <x v="5"/>
    <s v="56+"/>
    <s v="Male"/>
    <x v="0"/>
    <s v="Neurological"/>
    <x v="0"/>
    <n v="6.5"/>
    <s v="No"/>
    <n v="51"/>
    <x v="714"/>
    <x v="1"/>
    <n v="12.1"/>
    <n v="2.1"/>
    <n v="24428.49"/>
    <s v="Labor"/>
    <n v="19342.72"/>
    <n v="4"/>
    <x v="17"/>
    <x v="0"/>
    <x v="3"/>
    <n v="19342.72"/>
    <n v="5085.7700000000004"/>
    <n v="0.79200000000000004"/>
    <n v="0"/>
  </r>
  <r>
    <x v="5033"/>
    <d v="2026-07-12T00:00:00"/>
    <d v="2026-07-18T09:36:00"/>
    <x v="5"/>
    <s v="36-55"/>
    <s v="Female"/>
    <x v="0"/>
    <s v="Respiratory"/>
    <x v="0"/>
    <n v="6.4"/>
    <s v="Yes"/>
    <n v="37"/>
    <x v="8"/>
    <x v="0"/>
    <n v="9.9"/>
    <n v="1.9"/>
    <n v="21834.23"/>
    <s v="Labor"/>
    <n v="16920.599999999999"/>
    <n v="3.7"/>
    <x v="1"/>
    <x v="0"/>
    <x v="4"/>
    <n v="16920.599999999999"/>
    <n v="4913.63"/>
    <n v="0.77500000000000002"/>
    <n v="1"/>
  </r>
  <r>
    <x v="5034"/>
    <d v="2026-06-22T00:00:00"/>
    <d v="2026-06-27T02:24:00"/>
    <x v="0"/>
    <s v="36-55"/>
    <s v="Male"/>
    <x v="2"/>
    <s v="Cardiac"/>
    <x v="0"/>
    <n v="5.0999999999999996"/>
    <s v="Yes"/>
    <n v="57"/>
    <x v="154"/>
    <x v="1"/>
    <n v="14.7"/>
    <n v="2.7"/>
    <n v="12381.72"/>
    <s v="Supplies"/>
    <n v="7100.38"/>
    <n v="3.3"/>
    <x v="17"/>
    <x v="0"/>
    <x v="4"/>
    <n v="7100.38"/>
    <n v="5281.34"/>
    <n v="0.57299999999999995"/>
    <n v="1"/>
  </r>
  <r>
    <x v="5035"/>
    <d v="2025-04-17T00:00:00"/>
    <d v="2025-04-18T16:48:00"/>
    <x v="1"/>
    <s v="36-55"/>
    <s v="Male"/>
    <x v="0"/>
    <s v="Injury"/>
    <x v="0"/>
    <n v="1.7"/>
    <s v="Yes"/>
    <n v="97"/>
    <x v="513"/>
    <x v="1"/>
    <n v="13.1"/>
    <n v="3.1"/>
    <n v="2221.5500000000002"/>
    <s v="Labor"/>
    <n v="1091.57"/>
    <n v="3.1"/>
    <x v="10"/>
    <x v="1"/>
    <x v="2"/>
    <n v="1091.57"/>
    <n v="1129.98"/>
    <n v="0.49099999999999999"/>
    <n v="1"/>
  </r>
  <r>
    <x v="5036"/>
    <d v="2025-02-08T00:00:00"/>
    <d v="2025-02-10T16:48:00"/>
    <x v="7"/>
    <s v="56+"/>
    <s v="Female"/>
    <x v="2"/>
    <s v="Neurological"/>
    <x v="0"/>
    <n v="2.7"/>
    <s v="Yes"/>
    <n v="61"/>
    <x v="22"/>
    <x v="1"/>
    <n v="9.8000000000000007"/>
    <n v="1.8"/>
    <n v="12463.38"/>
    <s v="Supplies"/>
    <n v="6810.42"/>
    <n v="3.5"/>
    <x v="13"/>
    <x v="1"/>
    <x v="6"/>
    <n v="6810.42"/>
    <n v="5652.96"/>
    <n v="0.54600000000000004"/>
    <n v="1"/>
  </r>
  <r>
    <x v="5037"/>
    <d v="2025-01-12T00:00:00"/>
    <d v="2025-01-13T16:48:00"/>
    <x v="6"/>
    <s v="36-55"/>
    <s v="Male"/>
    <x v="0"/>
    <s v="Digestive"/>
    <x v="0"/>
    <n v="1.7"/>
    <s v="Yes"/>
    <n v="26"/>
    <x v="241"/>
    <x v="1"/>
    <n v="13.7"/>
    <n v="1.7"/>
    <n v="3353.28"/>
    <s v="Labor"/>
    <n v="1839.69"/>
    <n v="3.6"/>
    <x v="22"/>
    <x v="1"/>
    <x v="4"/>
    <n v="1839.69"/>
    <n v="1513.59"/>
    <n v="0.54900000000000004"/>
    <n v="1"/>
  </r>
  <r>
    <x v="5038"/>
    <d v="2026-09-17T00:00:00"/>
    <d v="2026-09-19T12:00:00"/>
    <x v="7"/>
    <s v="18-35"/>
    <s v="Male"/>
    <x v="1"/>
    <s v="Respiratory"/>
    <x v="1"/>
    <n v="2.5"/>
    <s v="Yes"/>
    <n v="56"/>
    <x v="142"/>
    <x v="0"/>
    <n v="9"/>
    <n v="1"/>
    <n v="12084.88"/>
    <s v="Supplies"/>
    <n v="7652.98"/>
    <n v="4"/>
    <x v="19"/>
    <x v="0"/>
    <x v="3"/>
    <n v="7652.98"/>
    <n v="4431.8999999999996"/>
    <n v="0.63300000000000001"/>
    <n v="1"/>
  </r>
  <r>
    <x v="5039"/>
    <d v="2025-04-08T00:00:00"/>
    <d v="2025-04-12T12:00:00"/>
    <x v="7"/>
    <s v="56+"/>
    <s v="Female"/>
    <x v="1"/>
    <s v="Cardiac"/>
    <x v="0"/>
    <n v="4.5"/>
    <s v="Yes"/>
    <n v="57"/>
    <x v="460"/>
    <x v="1"/>
    <n v="10.7"/>
    <n v="2.7"/>
    <n v="12361.05"/>
    <s v="Labor"/>
    <n v="7623.15"/>
    <n v="3.2"/>
    <x v="10"/>
    <x v="1"/>
    <x v="1"/>
    <n v="7623.15"/>
    <n v="4737.8999999999996"/>
    <n v="0.61699999999999999"/>
    <n v="1"/>
  </r>
  <r>
    <x v="5040"/>
    <d v="2025-11-01T00:00:00"/>
    <d v="2025-11-06T16:48:00"/>
    <x v="5"/>
    <s v="18-35"/>
    <s v="Male"/>
    <x v="0"/>
    <s v="Infection"/>
    <x v="2"/>
    <n v="5.7"/>
    <s v="Yes"/>
    <n v="20"/>
    <x v="9"/>
    <x v="0"/>
    <n v="8.4"/>
    <n v="0.4"/>
    <n v="26224.84"/>
    <s v="Labor"/>
    <n v="19873.45"/>
    <n v="4.5"/>
    <x v="6"/>
    <x v="1"/>
    <x v="5"/>
    <n v="19873.45"/>
    <n v="6351.39"/>
    <n v="0.75800000000000001"/>
    <n v="1"/>
  </r>
  <r>
    <x v="5041"/>
    <d v="2026-01-01T00:00:00"/>
    <d v="2026-01-02T00:00:00"/>
    <x v="1"/>
    <s v="18-35"/>
    <s v="Female"/>
    <x v="3"/>
    <s v="Injury"/>
    <x v="0"/>
    <n v="1"/>
    <s v="No"/>
    <n v="96"/>
    <x v="500"/>
    <x v="1"/>
    <n v="9.4"/>
    <n v="1.4"/>
    <n v="2133.9899999999998"/>
    <s v="Supplies"/>
    <n v="1235.8499999999999"/>
    <n v="3.1"/>
    <x v="9"/>
    <x v="0"/>
    <x v="3"/>
    <n v="1235.8499999999999"/>
    <n v="898.14"/>
    <n v="0.57899999999999996"/>
    <n v="0"/>
  </r>
  <r>
    <x v="5042"/>
    <d v="2025-01-28T00:00:00"/>
    <d v="2025-01-30T19:12:00"/>
    <x v="2"/>
    <s v="36-55"/>
    <s v="Male"/>
    <x v="0"/>
    <s v="General"/>
    <x v="0"/>
    <n v="2.8"/>
    <s v="No"/>
    <n v="65"/>
    <x v="431"/>
    <x v="0"/>
    <n v="9.4"/>
    <n v="1.4"/>
    <n v="4258.26"/>
    <s v="Supplies"/>
    <n v="2920.07"/>
    <n v="3.4"/>
    <x v="22"/>
    <x v="1"/>
    <x v="0"/>
    <n v="2920.07"/>
    <n v="1338.19"/>
    <n v="0.68600000000000005"/>
    <n v="0"/>
  </r>
  <r>
    <x v="5043"/>
    <d v="2026-01-09T00:00:00"/>
    <d v="2026-01-09T09:36:00"/>
    <x v="1"/>
    <s v="0-17"/>
    <s v="Male"/>
    <x v="1"/>
    <s v="Injury"/>
    <x v="1"/>
    <n v="0.4"/>
    <s v="Yes"/>
    <n v="78"/>
    <x v="499"/>
    <x v="1"/>
    <n v="13"/>
    <n v="1"/>
    <n v="2007.75"/>
    <s v="Labor"/>
    <n v="1225.79"/>
    <n v="4"/>
    <x v="9"/>
    <x v="0"/>
    <x v="3"/>
    <n v="1225.79"/>
    <n v="781.96"/>
    <n v="0.61099999999999999"/>
    <n v="1"/>
  </r>
  <r>
    <x v="5044"/>
    <d v="2025-07-23T00:00:00"/>
    <d v="2025-07-28T14:24:00"/>
    <x v="0"/>
    <s v="56+"/>
    <s v="Male"/>
    <x v="2"/>
    <s v="Respiratory"/>
    <x v="0"/>
    <n v="5.6"/>
    <s v="No"/>
    <n v="57"/>
    <x v="272"/>
    <x v="1"/>
    <n v="9.4"/>
    <n v="1.4"/>
    <n v="12330.09"/>
    <s v="Labor"/>
    <n v="7781.24"/>
    <n v="4"/>
    <x v="20"/>
    <x v="1"/>
    <x v="1"/>
    <n v="7781.24"/>
    <n v="4548.8500000000004"/>
    <n v="0.63100000000000001"/>
    <n v="0"/>
  </r>
  <r>
    <x v="5045"/>
    <d v="2025-08-28T00:00:00"/>
    <d v="2025-09-01T16:48:00"/>
    <x v="5"/>
    <s v="36-55"/>
    <s v="Female"/>
    <x v="0"/>
    <s v="Digestive"/>
    <x v="0"/>
    <n v="4.7"/>
    <s v="No"/>
    <n v="56"/>
    <x v="84"/>
    <x v="2"/>
    <n v="10.5"/>
    <n v="2.5"/>
    <n v="22652.31"/>
    <s v="Labor"/>
    <n v="14256.27"/>
    <n v="2.7"/>
    <x v="14"/>
    <x v="1"/>
    <x v="2"/>
    <n v="14256.27"/>
    <n v="8396.0400000000009"/>
    <n v="0.629"/>
    <n v="0"/>
  </r>
  <r>
    <x v="5046"/>
    <d v="2026-04-04T00:00:00"/>
    <d v="2026-04-07T04:48:00"/>
    <x v="7"/>
    <s v="56+"/>
    <s v="Female"/>
    <x v="0"/>
    <s v="Injury"/>
    <x v="2"/>
    <n v="3.2"/>
    <s v="Yes"/>
    <n v="39"/>
    <x v="21"/>
    <x v="2"/>
    <n v="9.1999999999999993"/>
    <n v="1.2"/>
    <n v="11414.37"/>
    <s v="Supplies"/>
    <n v="7316.81"/>
    <n v="3.9"/>
    <x v="12"/>
    <x v="0"/>
    <x v="5"/>
    <n v="7316.81"/>
    <n v="4097.5600000000004"/>
    <n v="0.64100000000000001"/>
    <n v="1"/>
  </r>
  <r>
    <x v="5047"/>
    <d v="2026-05-20T00:00:00"/>
    <d v="2026-05-20T16:48:00"/>
    <x v="1"/>
    <s v="18-35"/>
    <s v="Female"/>
    <x v="0"/>
    <s v="Respiratory"/>
    <x v="1"/>
    <n v="0.7"/>
    <s v="Yes"/>
    <n v="95"/>
    <x v="325"/>
    <x v="2"/>
    <n v="8.8000000000000007"/>
    <n v="0.8"/>
    <n v="2843.85"/>
    <s v="Supplies"/>
    <n v="1734.6"/>
    <n v="4.2"/>
    <x v="11"/>
    <x v="0"/>
    <x v="1"/>
    <n v="1734.6"/>
    <n v="1109.25"/>
    <n v="0.61"/>
    <n v="1"/>
  </r>
  <r>
    <x v="5048"/>
    <d v="2025-07-04T00:00:00"/>
    <d v="2025-07-05T04:48:00"/>
    <x v="2"/>
    <s v="56+"/>
    <s v="Female"/>
    <x v="1"/>
    <s v="Injury"/>
    <x v="0"/>
    <n v="1.2"/>
    <s v="Yes"/>
    <n v="80"/>
    <x v="514"/>
    <x v="1"/>
    <n v="8.6999999999999993"/>
    <n v="0.7"/>
    <n v="3091.67"/>
    <s v="Labor"/>
    <n v="1691.7"/>
    <n v="3.8"/>
    <x v="20"/>
    <x v="1"/>
    <x v="3"/>
    <n v="1691.7"/>
    <n v="1399.97"/>
    <n v="0.54700000000000004"/>
    <n v="1"/>
  </r>
  <r>
    <x v="5049"/>
    <d v="2025-11-08T00:00:00"/>
    <d v="2025-11-11T02:24:00"/>
    <x v="2"/>
    <s v="18-35"/>
    <s v="Male"/>
    <x v="2"/>
    <s v="General"/>
    <x v="1"/>
    <n v="3.1"/>
    <s v="Yes"/>
    <n v="64"/>
    <x v="80"/>
    <x v="1"/>
    <n v="10.5"/>
    <n v="0.5"/>
    <n v="5391.5"/>
    <s v="Labor"/>
    <n v="2806.96"/>
    <n v="4.2"/>
    <x v="6"/>
    <x v="1"/>
    <x v="5"/>
    <n v="2806.96"/>
    <n v="2584.54"/>
    <n v="0.52100000000000002"/>
    <n v="1"/>
  </r>
  <r>
    <x v="5050"/>
    <d v="2026-07-19T00:00:00"/>
    <d v="2026-07-22T14:24:00"/>
    <x v="2"/>
    <s v="0-17"/>
    <s v="Male"/>
    <x v="0"/>
    <s v="Cardiac"/>
    <x v="0"/>
    <n v="3.6"/>
    <s v="Yes"/>
    <n v="48"/>
    <x v="57"/>
    <x v="1"/>
    <n v="14.2"/>
    <n v="2.2000000000000002"/>
    <n v="6393.95"/>
    <s v="Labor"/>
    <n v="4192.41"/>
    <n v="3.5"/>
    <x v="1"/>
    <x v="0"/>
    <x v="4"/>
    <n v="4192.41"/>
    <n v="2201.54"/>
    <n v="0.65600000000000003"/>
    <n v="1"/>
  </r>
  <r>
    <x v="5051"/>
    <d v="2026-01-03T00:00:00"/>
    <d v="2026-01-16T00:00:00"/>
    <x v="7"/>
    <s v="0-17"/>
    <s v="Male"/>
    <x v="2"/>
    <s v="General"/>
    <x v="1"/>
    <n v="13"/>
    <s v="Yes"/>
    <n v="68"/>
    <x v="352"/>
    <x v="2"/>
    <n v="13.1"/>
    <n v="1.1000000000000001"/>
    <n v="17431.66"/>
    <s v="Labor"/>
    <n v="9794.61"/>
    <n v="3.1"/>
    <x v="9"/>
    <x v="0"/>
    <x v="6"/>
    <n v="9794.61"/>
    <n v="7637.05"/>
    <n v="0.56200000000000006"/>
    <n v="1"/>
  </r>
  <r>
    <x v="5052"/>
    <d v="2025-01-09T00:00:00"/>
    <d v="2025-01-11T02:24:00"/>
    <x v="7"/>
    <s v="36-55"/>
    <s v="Female"/>
    <x v="0"/>
    <s v="Digestive"/>
    <x v="0"/>
    <n v="2.1"/>
    <s v="Yes"/>
    <n v="72"/>
    <x v="167"/>
    <x v="2"/>
    <n v="13.4"/>
    <n v="1.4"/>
    <n v="10915.78"/>
    <s v="Labor"/>
    <n v="6876.22"/>
    <n v="3.3"/>
    <x v="22"/>
    <x v="1"/>
    <x v="3"/>
    <n v="6876.22"/>
    <n v="4039.56"/>
    <n v="0.63"/>
    <n v="1"/>
  </r>
  <r>
    <x v="5053"/>
    <d v="2026-02-27T00:00:00"/>
    <d v="2026-03-08T19:12:00"/>
    <x v="5"/>
    <s v="0-17"/>
    <s v="Female"/>
    <x v="0"/>
    <s v="General"/>
    <x v="0"/>
    <n v="9.8000000000000007"/>
    <s v="Yes"/>
    <n v="62"/>
    <x v="177"/>
    <x v="1"/>
    <n v="11.9"/>
    <n v="1.9"/>
    <n v="32647.439999999999"/>
    <s v="Equipment"/>
    <n v="23564.77"/>
    <n v="2.7"/>
    <x v="5"/>
    <x v="0"/>
    <x v="3"/>
    <n v="23564.77"/>
    <n v="9082.67"/>
    <n v="0.72199999999999998"/>
    <n v="1"/>
  </r>
  <r>
    <x v="5054"/>
    <d v="2025-04-01T00:00:00"/>
    <d v="2025-04-05T14:24:00"/>
    <x v="5"/>
    <s v="36-55"/>
    <s v="Male"/>
    <x v="3"/>
    <s v="Respiratory"/>
    <x v="0"/>
    <n v="4.5999999999999996"/>
    <s v="No"/>
    <n v="62"/>
    <x v="442"/>
    <x v="1"/>
    <n v="11.7"/>
    <n v="1.7"/>
    <n v="18275.12"/>
    <s v="Labor"/>
    <n v="13647.76"/>
    <n v="3.7"/>
    <x v="10"/>
    <x v="1"/>
    <x v="0"/>
    <n v="13647.76"/>
    <n v="4627.3599999999997"/>
    <n v="0.747"/>
    <n v="0"/>
  </r>
  <r>
    <x v="5055"/>
    <d v="2026-11-11T00:00:00"/>
    <d v="2026-11-17T02:24:00"/>
    <x v="3"/>
    <s v="18-35"/>
    <s v="Male"/>
    <x v="2"/>
    <s v="Injury"/>
    <x v="2"/>
    <n v="6.1"/>
    <s v="Yes"/>
    <n v="58"/>
    <x v="427"/>
    <x v="2"/>
    <n v="8"/>
    <n v="0"/>
    <n v="10451.959999999999"/>
    <s v="Labor"/>
    <n v="5668.37"/>
    <n v="4.0999999999999996"/>
    <x v="18"/>
    <x v="0"/>
    <x v="2"/>
    <n v="5668.37"/>
    <n v="4783.59"/>
    <n v="0.54200000000000004"/>
    <n v="1"/>
  </r>
  <r>
    <x v="5056"/>
    <d v="2025-04-16T00:00:00"/>
    <d v="2025-04-22T07:12:00"/>
    <x v="4"/>
    <s v="18-35"/>
    <s v="Female"/>
    <x v="0"/>
    <s v="Cardiac"/>
    <x v="0"/>
    <n v="6.3"/>
    <s v="Yes"/>
    <n v="65"/>
    <x v="268"/>
    <x v="0"/>
    <n v="14.7"/>
    <n v="2.7"/>
    <n v="21853.52"/>
    <s v="Labor"/>
    <n v="14265.28"/>
    <n v="3.5"/>
    <x v="10"/>
    <x v="1"/>
    <x v="1"/>
    <n v="14265.28"/>
    <n v="7588.24"/>
    <n v="0.65300000000000002"/>
    <n v="1"/>
  </r>
  <r>
    <x v="5057"/>
    <d v="2025-03-10T00:00:00"/>
    <d v="2025-03-12T07:12:00"/>
    <x v="3"/>
    <s v="36-55"/>
    <s v="Female"/>
    <x v="3"/>
    <s v="Digestive"/>
    <x v="0"/>
    <n v="2.2999999999999998"/>
    <s v="Yes"/>
    <n v="92"/>
    <x v="696"/>
    <x v="2"/>
    <n v="11"/>
    <n v="1"/>
    <n v="6383.06"/>
    <s v="Equipment"/>
    <n v="3459.32"/>
    <n v="3.7"/>
    <x v="23"/>
    <x v="1"/>
    <x v="0"/>
    <n v="3459.32"/>
    <n v="2923.74"/>
    <n v="0.54200000000000004"/>
    <n v="1"/>
  </r>
  <r>
    <x v="5058"/>
    <d v="2025-02-22T00:00:00"/>
    <d v="2025-02-22T19:12:00"/>
    <x v="6"/>
    <s v="18-35"/>
    <s v="Female"/>
    <x v="0"/>
    <s v="Cardiac"/>
    <x v="0"/>
    <n v="0.8"/>
    <s v="No"/>
    <n v="66"/>
    <x v="543"/>
    <x v="1"/>
    <n v="9.9"/>
    <n v="1.9"/>
    <n v="2976.64"/>
    <s v="Equipment"/>
    <n v="1709.92"/>
    <n v="3.7"/>
    <x v="13"/>
    <x v="1"/>
    <x v="6"/>
    <n v="1709.92"/>
    <n v="1266.72"/>
    <n v="0.57399999999999995"/>
    <n v="0"/>
  </r>
  <r>
    <x v="5059"/>
    <d v="2026-05-09T00:00:00"/>
    <d v="2026-05-09T07:12:00"/>
    <x v="1"/>
    <s v="56+"/>
    <s v="Male"/>
    <x v="0"/>
    <s v="Cardiac"/>
    <x v="0"/>
    <n v="0.3"/>
    <s v="No"/>
    <n v="73"/>
    <x v="354"/>
    <x v="1"/>
    <n v="9.9"/>
    <n v="1.9"/>
    <n v="1794.54"/>
    <s v="Supplies"/>
    <n v="1095.1099999999999"/>
    <n v="3.6"/>
    <x v="11"/>
    <x v="0"/>
    <x v="5"/>
    <n v="1095.1099999999999"/>
    <n v="699.43"/>
    <n v="0.61"/>
    <n v="0"/>
  </r>
  <r>
    <x v="5060"/>
    <d v="2025-10-31T00:00:00"/>
    <d v="2025-11-03T14:24:00"/>
    <x v="6"/>
    <s v="36-55"/>
    <s v="Female"/>
    <x v="0"/>
    <s v="General"/>
    <x v="0"/>
    <n v="3.6"/>
    <s v="Yes"/>
    <n v="51"/>
    <x v="389"/>
    <x v="2"/>
    <n v="10.5"/>
    <n v="2.5"/>
    <n v="4082.55"/>
    <s v="Labor"/>
    <n v="2546.39"/>
    <n v="2.7"/>
    <x v="8"/>
    <x v="1"/>
    <x v="3"/>
    <n v="2546.39"/>
    <n v="1536.16"/>
    <n v="0.624"/>
    <n v="1"/>
  </r>
  <r>
    <x v="5061"/>
    <d v="2026-06-30T00:00:00"/>
    <d v="2026-07-01T21:36:00"/>
    <x v="0"/>
    <s v="56+"/>
    <s v="Female"/>
    <x v="2"/>
    <s v="Digestive"/>
    <x v="0"/>
    <n v="1.9"/>
    <s v="No"/>
    <n v="58"/>
    <x v="485"/>
    <x v="1"/>
    <n v="9.8000000000000007"/>
    <n v="1.8"/>
    <n v="8637.69"/>
    <s v="Labor"/>
    <n v="6216.45"/>
    <n v="3.5"/>
    <x v="17"/>
    <x v="0"/>
    <x v="0"/>
    <n v="6216.45"/>
    <n v="2421.2399999999998"/>
    <n v="0.72"/>
    <n v="0"/>
  </r>
  <r>
    <x v="5062"/>
    <d v="2025-05-12T00:00:00"/>
    <d v="2025-05-13T21:36:00"/>
    <x v="1"/>
    <s v="18-35"/>
    <s v="Male"/>
    <x v="2"/>
    <s v="General"/>
    <x v="1"/>
    <n v="1.9"/>
    <s v="Yes"/>
    <n v="49"/>
    <x v="68"/>
    <x v="1"/>
    <n v="10"/>
    <n v="0"/>
    <n v="2171.63"/>
    <s v="Labor"/>
    <n v="1225.2"/>
    <n v="3.8"/>
    <x v="16"/>
    <x v="1"/>
    <x v="4"/>
    <n v="1225.2"/>
    <n v="946.43"/>
    <n v="0.56399999999999995"/>
    <n v="1"/>
  </r>
  <r>
    <x v="5063"/>
    <d v="2026-05-31T00:00:00"/>
    <d v="2026-06-03T12:00:00"/>
    <x v="3"/>
    <s v="56+"/>
    <s v="Female"/>
    <x v="0"/>
    <s v="Respiratory"/>
    <x v="2"/>
    <n v="3.5"/>
    <s v="Yes"/>
    <n v="65"/>
    <x v="98"/>
    <x v="1"/>
    <n v="9.9"/>
    <n v="1.9"/>
    <n v="9400.19"/>
    <s v="Labor"/>
    <n v="5481.49"/>
    <n v="3.4"/>
    <x v="11"/>
    <x v="0"/>
    <x v="4"/>
    <n v="5481.49"/>
    <n v="3918.7"/>
    <n v="0.58299999999999996"/>
    <n v="1"/>
  </r>
  <r>
    <x v="5064"/>
    <d v="2026-06-02T00:00:00"/>
    <d v="2026-06-05T12:00:00"/>
    <x v="4"/>
    <s v="36-55"/>
    <s v="Male"/>
    <x v="2"/>
    <s v="Respiratory"/>
    <x v="0"/>
    <n v="3.5"/>
    <s v="Yes"/>
    <n v="58"/>
    <x v="62"/>
    <x v="0"/>
    <n v="10"/>
    <n v="2"/>
    <n v="16412.53"/>
    <s v="Supplies"/>
    <n v="12085.5"/>
    <n v="3.8"/>
    <x v="17"/>
    <x v="0"/>
    <x v="0"/>
    <n v="12085.5"/>
    <n v="4327.03"/>
    <n v="0.73599999999999999"/>
    <n v="1"/>
  </r>
  <r>
    <x v="5065"/>
    <d v="2025-06-19T00:00:00"/>
    <d v="2025-06-23T09:36:00"/>
    <x v="2"/>
    <s v="56+"/>
    <s v="Male"/>
    <x v="1"/>
    <s v="Injury"/>
    <x v="0"/>
    <n v="4.4000000000000004"/>
    <s v="Yes"/>
    <n v="41"/>
    <x v="351"/>
    <x v="1"/>
    <n v="11"/>
    <n v="3"/>
    <n v="6757.41"/>
    <s v="Equipment"/>
    <n v="4220.04"/>
    <n v="3.5"/>
    <x v="4"/>
    <x v="1"/>
    <x v="3"/>
    <n v="4220.04"/>
    <n v="2537.37"/>
    <n v="0.625"/>
    <n v="1"/>
  </r>
  <r>
    <x v="5066"/>
    <d v="2025-12-16T00:00:00"/>
    <d v="2025-12-18T04:48:00"/>
    <x v="2"/>
    <s v="0-17"/>
    <s v="Female"/>
    <x v="2"/>
    <s v="Digestive"/>
    <x v="2"/>
    <n v="2.2000000000000002"/>
    <s v="Yes"/>
    <n v="76"/>
    <x v="689"/>
    <x v="0"/>
    <n v="8.9"/>
    <n v="0.9"/>
    <n v="5493.2"/>
    <s v="Labor"/>
    <n v="3648.73"/>
    <n v="3.6"/>
    <x v="7"/>
    <x v="1"/>
    <x v="1"/>
    <n v="3648.73"/>
    <n v="1844.47"/>
    <n v="0.66400000000000003"/>
    <n v="1"/>
  </r>
  <r>
    <x v="5067"/>
    <d v="2025-10-09T00:00:00"/>
    <d v="2025-10-17T19:12:00"/>
    <x v="5"/>
    <s v="56+"/>
    <s v="Female"/>
    <x v="1"/>
    <s v="General"/>
    <x v="2"/>
    <n v="8.8000000000000007"/>
    <s v="Yes"/>
    <n v="17"/>
    <x v="259"/>
    <x v="0"/>
    <n v="8.8000000000000007"/>
    <n v="0.8"/>
    <n v="30837.43"/>
    <s v="Labor"/>
    <n v="25815.59"/>
    <n v="4.5999999999999996"/>
    <x v="8"/>
    <x v="1"/>
    <x v="3"/>
    <n v="25815.59"/>
    <n v="5021.84"/>
    <n v="0.83699999999999997"/>
    <n v="1"/>
  </r>
  <r>
    <x v="5068"/>
    <d v="2026-09-04T00:00:00"/>
    <d v="2026-09-04T16:48:00"/>
    <x v="1"/>
    <s v="56+"/>
    <s v="Male"/>
    <x v="0"/>
    <s v="General"/>
    <x v="0"/>
    <n v="0.7"/>
    <s v="Yes"/>
    <n v="112"/>
    <x v="637"/>
    <x v="1"/>
    <n v="10.3"/>
    <n v="2.2999999999999998"/>
    <n v="1363.14"/>
    <s v="Equipment"/>
    <n v="721.62"/>
    <n v="2.9"/>
    <x v="19"/>
    <x v="0"/>
    <x v="5"/>
    <n v="721.62"/>
    <n v="641.52"/>
    <n v="0.52900000000000003"/>
    <n v="1"/>
  </r>
  <r>
    <x v="5069"/>
    <d v="2025-03-31T00:00:00"/>
    <d v="2025-04-08T12:00:00"/>
    <x v="0"/>
    <s v="0-17"/>
    <s v="Male"/>
    <x v="0"/>
    <s v="Digestive"/>
    <x v="0"/>
    <n v="8.5"/>
    <s v="No"/>
    <n v="100"/>
    <x v="221"/>
    <x v="1"/>
    <n v="10.5"/>
    <n v="2.5"/>
    <n v="14610.61"/>
    <s v="Supplies"/>
    <n v="9914.14"/>
    <n v="3"/>
    <x v="23"/>
    <x v="1"/>
    <x v="4"/>
    <n v="9914.14"/>
    <n v="4696.47"/>
    <n v="0.67900000000000005"/>
    <n v="0"/>
  </r>
  <r>
    <x v="5070"/>
    <d v="2026-02-20T00:00:00"/>
    <d v="2026-02-22T12:00:00"/>
    <x v="4"/>
    <s v="36-55"/>
    <s v="Female"/>
    <x v="1"/>
    <s v="General"/>
    <x v="0"/>
    <n v="2.5"/>
    <s v="Yes"/>
    <n v="99"/>
    <x v="673"/>
    <x v="1"/>
    <n v="9.1999999999999993"/>
    <n v="1.2"/>
    <n v="16200.78"/>
    <s v="Equipment"/>
    <n v="10110.06"/>
    <n v="3.2"/>
    <x v="5"/>
    <x v="0"/>
    <x v="5"/>
    <n v="10110.06"/>
    <n v="6090.72"/>
    <n v="0.624"/>
    <n v="1"/>
  </r>
  <r>
    <x v="5071"/>
    <d v="2025-03-22T00:00:00"/>
    <d v="2025-03-27T14:24:00"/>
    <x v="0"/>
    <s v="56+"/>
    <s v="Male"/>
    <x v="0"/>
    <s v="Digestive"/>
    <x v="0"/>
    <n v="5.6"/>
    <s v="Yes"/>
    <n v="83"/>
    <x v="156"/>
    <x v="2"/>
    <n v="8.6"/>
    <n v="0.6"/>
    <n v="9655.16"/>
    <s v="Equipment"/>
    <n v="6988.48"/>
    <n v="3.2"/>
    <x v="23"/>
    <x v="1"/>
    <x v="6"/>
    <n v="6988.48"/>
    <n v="2666.68"/>
    <n v="0.72399999999999998"/>
    <n v="1"/>
  </r>
  <r>
    <x v="5072"/>
    <d v="2025-12-29T00:00:00"/>
    <d v="2026-01-04T16:48:00"/>
    <x v="7"/>
    <s v="36-55"/>
    <s v="Male"/>
    <x v="0"/>
    <s v="Infection"/>
    <x v="0"/>
    <n v="6.7"/>
    <s v="Yes"/>
    <n v="69"/>
    <x v="178"/>
    <x v="2"/>
    <n v="14.6"/>
    <n v="2.6"/>
    <n v="11955.8"/>
    <s v="Labor"/>
    <n v="6560.55"/>
    <n v="3.4"/>
    <x v="7"/>
    <x v="1"/>
    <x v="4"/>
    <n v="6560.55"/>
    <n v="5395.25"/>
    <n v="0.54900000000000004"/>
    <n v="1"/>
  </r>
  <r>
    <x v="5073"/>
    <d v="2025-02-22T00:00:00"/>
    <d v="2025-02-22T02:24:00"/>
    <x v="1"/>
    <s v="0-17"/>
    <s v="Male"/>
    <x v="0"/>
    <s v="Infection"/>
    <x v="2"/>
    <n v="0.1"/>
    <s v="Yes"/>
    <n v="85"/>
    <x v="20"/>
    <x v="1"/>
    <n v="8.5"/>
    <n v="0.5"/>
    <n v="2355.09"/>
    <s v="Supplies"/>
    <n v="1495.62"/>
    <n v="4.5"/>
    <x v="13"/>
    <x v="1"/>
    <x v="5"/>
    <n v="1495.62"/>
    <n v="859.47"/>
    <n v="0.63500000000000001"/>
    <n v="1"/>
  </r>
  <r>
    <x v="5074"/>
    <d v="2025-10-09T00:00:00"/>
    <d v="2025-10-15T02:24:00"/>
    <x v="4"/>
    <s v="36-55"/>
    <s v="Female"/>
    <x v="1"/>
    <s v="Neurological"/>
    <x v="0"/>
    <n v="6.1"/>
    <s v="Yes"/>
    <n v="81"/>
    <x v="163"/>
    <x v="1"/>
    <n v="12.3"/>
    <n v="2.2999999999999998"/>
    <n v="14414.68"/>
    <s v="Supplies"/>
    <n v="9034.8799999999992"/>
    <n v="3"/>
    <x v="8"/>
    <x v="1"/>
    <x v="2"/>
    <n v="9034.8799999999992"/>
    <n v="5379.8"/>
    <n v="0.627"/>
    <n v="1"/>
  </r>
  <r>
    <x v="5075"/>
    <d v="2025-11-21T00:00:00"/>
    <d v="2025-11-23T00:00:00"/>
    <x v="3"/>
    <s v="0-17"/>
    <s v="Male"/>
    <x v="0"/>
    <s v="Infection"/>
    <x v="0"/>
    <n v="2"/>
    <s v="Yes"/>
    <n v="88"/>
    <x v="196"/>
    <x v="2"/>
    <n v="11.5"/>
    <n v="1.5"/>
    <n v="8256.17"/>
    <s v="Supplies"/>
    <n v="5228.3500000000004"/>
    <n v="3.4"/>
    <x v="6"/>
    <x v="1"/>
    <x v="3"/>
    <n v="5228.3500000000004"/>
    <n v="3027.82"/>
    <n v="0.63300000000000001"/>
    <n v="1"/>
  </r>
  <r>
    <x v="5076"/>
    <d v="2025-12-28T00:00:00"/>
    <d v="2026-01-03T19:12:00"/>
    <x v="4"/>
    <s v="56+"/>
    <s v="Female"/>
    <x v="0"/>
    <s v="Digestive"/>
    <x v="1"/>
    <n v="6.8"/>
    <s v="Yes"/>
    <n v="55"/>
    <x v="178"/>
    <x v="1"/>
    <n v="9.8000000000000007"/>
    <n v="1.8"/>
    <n v="17266.39"/>
    <s v="Labor"/>
    <n v="12709.56"/>
    <n v="3.5"/>
    <x v="7"/>
    <x v="1"/>
    <x v="4"/>
    <n v="12709.56"/>
    <n v="4556.83"/>
    <n v="0.73599999999999999"/>
    <n v="1"/>
  </r>
  <r>
    <x v="5077"/>
    <d v="2026-10-28T00:00:00"/>
    <d v="2026-11-01T09:36:00"/>
    <x v="0"/>
    <s v="0-17"/>
    <s v="Male"/>
    <x v="0"/>
    <s v="General"/>
    <x v="0"/>
    <n v="4.4000000000000004"/>
    <s v="Yes"/>
    <n v="77"/>
    <x v="692"/>
    <x v="2"/>
    <n v="12.8"/>
    <n v="0.8"/>
    <n v="13465.48"/>
    <s v="Supplies"/>
    <n v="7962.95"/>
    <n v="4.3"/>
    <x v="0"/>
    <x v="0"/>
    <x v="1"/>
    <n v="7962.95"/>
    <n v="5502.53"/>
    <n v="0.59099999999999997"/>
    <n v="1"/>
  </r>
  <r>
    <x v="5078"/>
    <d v="2025-01-28T00:00:00"/>
    <d v="2025-01-31T19:12:00"/>
    <x v="2"/>
    <s v="18-35"/>
    <s v="Female"/>
    <x v="1"/>
    <s v="Infection"/>
    <x v="0"/>
    <n v="3.8"/>
    <s v="No"/>
    <n v="99"/>
    <x v="431"/>
    <x v="2"/>
    <n v="12.5"/>
    <n v="2.5"/>
    <n v="6050.44"/>
    <s v="Supplies"/>
    <n v="3036.71"/>
    <n v="3.3"/>
    <x v="22"/>
    <x v="1"/>
    <x v="0"/>
    <n v="3036.71"/>
    <n v="3013.73"/>
    <n v="0.502"/>
    <n v="0"/>
  </r>
  <r>
    <x v="5079"/>
    <d v="2026-10-02T00:00:00"/>
    <d v="2026-10-06T04:48:00"/>
    <x v="4"/>
    <s v="18-35"/>
    <s v="Female"/>
    <x v="2"/>
    <s v="Injury"/>
    <x v="2"/>
    <n v="4.2"/>
    <s v="Yes"/>
    <n v="51"/>
    <x v="350"/>
    <x v="1"/>
    <n v="12.2"/>
    <n v="2.2000000000000002"/>
    <n v="17360.740000000002"/>
    <s v="Labor"/>
    <n v="11188.32"/>
    <n v="3.8"/>
    <x v="0"/>
    <x v="0"/>
    <x v="3"/>
    <n v="11188.32"/>
    <n v="6172.42"/>
    <n v="0.64400000000000002"/>
    <n v="1"/>
  </r>
  <r>
    <x v="5080"/>
    <d v="2025-03-07T00:00:00"/>
    <d v="2025-03-12T21:36:00"/>
    <x v="2"/>
    <s v="36-55"/>
    <s v="Female"/>
    <x v="0"/>
    <s v="Respiratory"/>
    <x v="0"/>
    <n v="5.9"/>
    <s v="Yes"/>
    <n v="65"/>
    <x v="172"/>
    <x v="1"/>
    <n v="11.7"/>
    <n v="1.7"/>
    <n v="6724.78"/>
    <s v="Labor"/>
    <n v="3811.3"/>
    <n v="3.7"/>
    <x v="23"/>
    <x v="1"/>
    <x v="5"/>
    <n v="3811.3"/>
    <n v="2913.48"/>
    <n v="0.56699999999999995"/>
    <n v="1"/>
  </r>
  <r>
    <x v="5081"/>
    <d v="2026-11-22T00:00:00"/>
    <d v="2026-11-22T14:24:00"/>
    <x v="6"/>
    <s v="56+"/>
    <s v="Male"/>
    <x v="1"/>
    <s v="Infection"/>
    <x v="2"/>
    <n v="0.6"/>
    <s v="Yes"/>
    <n v="43"/>
    <x v="296"/>
    <x v="1"/>
    <n v="8.6999999999999993"/>
    <n v="0.7"/>
    <n v="4377.1400000000003"/>
    <s v="Labor"/>
    <n v="2157.63"/>
    <n v="4.0999999999999996"/>
    <x v="18"/>
    <x v="0"/>
    <x v="6"/>
    <n v="2157.63"/>
    <n v="2219.5100000000002"/>
    <n v="0.49299999999999999"/>
    <n v="1"/>
  </r>
  <r>
    <x v="5082"/>
    <d v="2025-08-14T00:00:00"/>
    <d v="2025-08-20T19:12:00"/>
    <x v="3"/>
    <s v="0-17"/>
    <s v="Male"/>
    <x v="1"/>
    <s v="Neurological"/>
    <x v="0"/>
    <n v="6.8"/>
    <s v="Yes"/>
    <n v="84"/>
    <x v="309"/>
    <x v="1"/>
    <n v="9.1"/>
    <n v="1.1000000000000001"/>
    <n v="10718.45"/>
    <s v="Supplies"/>
    <n v="5138.75"/>
    <n v="3.3"/>
    <x v="14"/>
    <x v="1"/>
    <x v="3"/>
    <n v="5138.75"/>
    <n v="5579.7"/>
    <n v="0.47899999999999998"/>
    <n v="1"/>
  </r>
  <r>
    <x v="5083"/>
    <d v="2026-01-12T00:00:00"/>
    <d v="2026-01-14T21:36:00"/>
    <x v="4"/>
    <s v="18-35"/>
    <s v="Female"/>
    <x v="2"/>
    <s v="Injury"/>
    <x v="0"/>
    <n v="2.9"/>
    <s v="No"/>
    <n v="90"/>
    <x v="390"/>
    <x v="1"/>
    <n v="13.3"/>
    <n v="1.3"/>
    <n v="14945.83"/>
    <s v="Labor"/>
    <n v="10955.29"/>
    <n v="3.7"/>
    <x v="9"/>
    <x v="0"/>
    <x v="0"/>
    <n v="10955.29"/>
    <n v="3990.54"/>
    <n v="0.73299999999999998"/>
    <n v="0"/>
  </r>
  <r>
    <x v="5084"/>
    <d v="2026-05-27T00:00:00"/>
    <d v="2026-05-27T07:12:00"/>
    <x v="6"/>
    <s v="18-35"/>
    <s v="Female"/>
    <x v="0"/>
    <s v="Cardiac"/>
    <x v="2"/>
    <n v="0.3"/>
    <s v="No"/>
    <n v="12"/>
    <x v="14"/>
    <x v="1"/>
    <n v="12.2"/>
    <n v="0.2"/>
    <n v="3844.24"/>
    <s v="Labor"/>
    <n v="2535.2600000000002"/>
    <n v="4.2"/>
    <x v="11"/>
    <x v="0"/>
    <x v="1"/>
    <n v="2535.2600000000002"/>
    <n v="1308.98"/>
    <n v="0.65900000000000003"/>
    <n v="0"/>
  </r>
  <r>
    <x v="5085"/>
    <d v="2026-02-20T00:00:00"/>
    <d v="2026-02-22T00:00:00"/>
    <x v="6"/>
    <s v="56+"/>
    <s v="Male"/>
    <x v="2"/>
    <s v="Cardiac"/>
    <x v="0"/>
    <n v="2"/>
    <s v="Yes"/>
    <n v="63"/>
    <x v="493"/>
    <x v="0"/>
    <n v="12.8"/>
    <n v="0.8"/>
    <n v="4490.29"/>
    <s v="Labor"/>
    <n v="2397.3000000000002"/>
    <n v="3.7"/>
    <x v="5"/>
    <x v="0"/>
    <x v="3"/>
    <n v="2397.3000000000002"/>
    <n v="2092.9899999999998"/>
    <n v="0.53400000000000003"/>
    <n v="1"/>
  </r>
  <r>
    <x v="5086"/>
    <d v="2026-06-23T00:00:00"/>
    <d v="2026-06-23T14:24:00"/>
    <x v="1"/>
    <s v="36-55"/>
    <s v="Male"/>
    <x v="3"/>
    <s v="Neurological"/>
    <x v="1"/>
    <n v="0.6"/>
    <s v="Yes"/>
    <n v="79"/>
    <x v="386"/>
    <x v="1"/>
    <n v="8.9"/>
    <n v="0.9"/>
    <n v="1811.53"/>
    <s v="Supplies"/>
    <n v="1018.88"/>
    <n v="3.8"/>
    <x v="17"/>
    <x v="0"/>
    <x v="0"/>
    <n v="1018.88"/>
    <n v="792.65"/>
    <n v="0.56200000000000006"/>
    <n v="1"/>
  </r>
  <r>
    <x v="5087"/>
    <d v="2026-05-06T00:00:00"/>
    <d v="2026-05-13T21:36:00"/>
    <x v="5"/>
    <s v="18-35"/>
    <s v="Male"/>
    <x v="0"/>
    <s v="Respiratory"/>
    <x v="0"/>
    <n v="7.9"/>
    <s v="Yes"/>
    <n v="71"/>
    <x v="566"/>
    <x v="1"/>
    <n v="13.8"/>
    <n v="1.8"/>
    <n v="22159.72"/>
    <s v="Labor"/>
    <n v="17029"/>
    <n v="2.7"/>
    <x v="11"/>
    <x v="0"/>
    <x v="2"/>
    <n v="17029"/>
    <n v="5130.72"/>
    <n v="0.76800000000000002"/>
    <n v="1"/>
  </r>
  <r>
    <x v="5088"/>
    <d v="2026-11-09T00:00:00"/>
    <d v="2026-11-10T12:00:00"/>
    <x v="1"/>
    <s v="36-55"/>
    <s v="Male"/>
    <x v="0"/>
    <s v="Digestive"/>
    <x v="0"/>
    <n v="1.5"/>
    <s v="Yes"/>
    <n v="113"/>
    <x v="654"/>
    <x v="2"/>
    <n v="9.5"/>
    <n v="1.5"/>
    <n v="1931.72"/>
    <s v="Labor"/>
    <n v="1215.8399999999999"/>
    <n v="3.4"/>
    <x v="18"/>
    <x v="0"/>
    <x v="4"/>
    <n v="1215.8399999999999"/>
    <n v="715.88"/>
    <n v="0.629"/>
    <n v="1"/>
  </r>
  <r>
    <x v="5089"/>
    <d v="2025-04-06T00:00:00"/>
    <d v="2025-04-08T12:00:00"/>
    <x v="2"/>
    <s v="18-35"/>
    <s v="Male"/>
    <x v="0"/>
    <s v="Cardiac"/>
    <x v="1"/>
    <n v="2.5"/>
    <s v="Yes"/>
    <n v="62"/>
    <x v="187"/>
    <x v="0"/>
    <n v="8.4"/>
    <n v="0.4"/>
    <n v="6714.62"/>
    <s v="Equipment"/>
    <n v="4678.3900000000003"/>
    <n v="4.3"/>
    <x v="10"/>
    <x v="1"/>
    <x v="4"/>
    <n v="4678.3900000000003"/>
    <n v="2036.23"/>
    <n v="0.69699999999999995"/>
    <n v="1"/>
  </r>
  <r>
    <x v="5090"/>
    <d v="2025-07-17T00:00:00"/>
    <d v="2025-07-19T14:24:00"/>
    <x v="6"/>
    <s v="36-55"/>
    <s v="Female"/>
    <x v="2"/>
    <s v="Respiratory"/>
    <x v="1"/>
    <n v="2.6"/>
    <s v="No"/>
    <n v="17"/>
    <x v="418"/>
    <x v="1"/>
    <n v="8.6"/>
    <n v="0.6"/>
    <n v="3322.04"/>
    <s v="Labor"/>
    <n v="2017.47"/>
    <n v="4.4000000000000004"/>
    <x v="20"/>
    <x v="1"/>
    <x v="2"/>
    <n v="2017.47"/>
    <n v="1304.57"/>
    <n v="0.60699999999999998"/>
    <n v="0"/>
  </r>
  <r>
    <x v="5091"/>
    <d v="2026-08-23T00:00:00"/>
    <d v="2026-08-25T07:12:00"/>
    <x v="6"/>
    <s v="18-35"/>
    <s v="Male"/>
    <x v="2"/>
    <s v="Infection"/>
    <x v="2"/>
    <n v="2.2999999999999998"/>
    <s v="Yes"/>
    <n v="17"/>
    <x v="117"/>
    <x v="0"/>
    <n v="8.8000000000000007"/>
    <n v="0.8"/>
    <n v="3864.72"/>
    <s v="Labor"/>
    <n v="1965.13"/>
    <n v="4.4000000000000004"/>
    <x v="21"/>
    <x v="0"/>
    <x v="4"/>
    <n v="1965.13"/>
    <n v="1899.59"/>
    <n v="0.50800000000000001"/>
    <n v="1"/>
  </r>
  <r>
    <x v="5092"/>
    <d v="2026-11-11T00:00:00"/>
    <d v="2026-11-13T19:12:00"/>
    <x v="2"/>
    <s v="56+"/>
    <s v="Female"/>
    <x v="0"/>
    <s v="Infection"/>
    <x v="0"/>
    <n v="2.8"/>
    <s v="Yes"/>
    <n v="71"/>
    <x v="106"/>
    <x v="0"/>
    <n v="8"/>
    <n v="0"/>
    <n v="5118.03"/>
    <s v="Labor"/>
    <n v="3262.56"/>
    <n v="3.6"/>
    <x v="18"/>
    <x v="0"/>
    <x v="1"/>
    <n v="3262.56"/>
    <n v="1855.47"/>
    <n v="0.63700000000000001"/>
    <n v="1"/>
  </r>
  <r>
    <x v="5093"/>
    <d v="2026-01-09T00:00:00"/>
    <d v="2026-01-09T21:36:00"/>
    <x v="1"/>
    <s v="56+"/>
    <s v="Female"/>
    <x v="0"/>
    <s v="Infection"/>
    <x v="1"/>
    <n v="0.9"/>
    <s v="Yes"/>
    <n v="95"/>
    <x v="162"/>
    <x v="1"/>
    <n v="11.3"/>
    <n v="1.3"/>
    <n v="1935.99"/>
    <s v="Labor"/>
    <n v="1041.82"/>
    <n v="3.5"/>
    <x v="9"/>
    <x v="0"/>
    <x v="5"/>
    <n v="1041.82"/>
    <n v="894.17"/>
    <n v="0.53800000000000003"/>
    <n v="1"/>
  </r>
  <r>
    <x v="5094"/>
    <d v="2025-08-20T00:00:00"/>
    <d v="2025-08-22T14:24:00"/>
    <x v="0"/>
    <s v="56+"/>
    <s v="Male"/>
    <x v="3"/>
    <s v="Cardiac"/>
    <x v="0"/>
    <n v="2.6"/>
    <s v="Yes"/>
    <n v="76"/>
    <x v="625"/>
    <x v="1"/>
    <n v="8.6"/>
    <n v="0.6"/>
    <n v="11874.94"/>
    <s v="Labor"/>
    <n v="7434.47"/>
    <n v="3.5"/>
    <x v="14"/>
    <x v="1"/>
    <x v="1"/>
    <n v="7434.47"/>
    <n v="4440.47"/>
    <n v="0.626"/>
    <n v="1"/>
  </r>
  <r>
    <x v="5095"/>
    <d v="2025-04-27T00:00:00"/>
    <d v="2025-05-09T14:24:00"/>
    <x v="4"/>
    <s v="36-55"/>
    <s v="Female"/>
    <x v="1"/>
    <s v="Cardiac"/>
    <x v="1"/>
    <n v="12.6"/>
    <s v="Yes"/>
    <n v="47"/>
    <x v="326"/>
    <x v="2"/>
    <n v="13.6"/>
    <n v="1.6"/>
    <n v="25419.86"/>
    <s v="Supplies"/>
    <n v="18473.93"/>
    <n v="3.3"/>
    <x v="10"/>
    <x v="1"/>
    <x v="4"/>
    <n v="18473.93"/>
    <n v="6945.93"/>
    <n v="0.72699999999999998"/>
    <n v="1"/>
  </r>
  <r>
    <x v="5096"/>
    <d v="2025-08-13T00:00:00"/>
    <d v="2025-08-17T07:12:00"/>
    <x v="4"/>
    <s v="36-55"/>
    <s v="Male"/>
    <x v="3"/>
    <s v="Respiratory"/>
    <x v="0"/>
    <n v="4.3"/>
    <s v="Yes"/>
    <n v="56"/>
    <x v="93"/>
    <x v="1"/>
    <n v="14"/>
    <n v="2"/>
    <n v="20222.259999999998"/>
    <s v="Labor"/>
    <n v="12248.14"/>
    <n v="3.7"/>
    <x v="14"/>
    <x v="1"/>
    <x v="2"/>
    <n v="12248.14"/>
    <n v="7974.12"/>
    <n v="0.60599999999999998"/>
    <n v="1"/>
  </r>
  <r>
    <x v="5097"/>
    <d v="2025-08-05T00:00:00"/>
    <d v="2025-08-06T07:12:00"/>
    <x v="1"/>
    <s v="0-17"/>
    <s v="Female"/>
    <x v="1"/>
    <s v="Respiratory"/>
    <x v="0"/>
    <n v="1.3"/>
    <s v="Yes"/>
    <n v="107"/>
    <x v="585"/>
    <x v="1"/>
    <n v="8.3000000000000007"/>
    <n v="0.3"/>
    <n v="2385.46"/>
    <s v="Supplies"/>
    <n v="1373.09"/>
    <n v="3.6"/>
    <x v="14"/>
    <x v="1"/>
    <x v="0"/>
    <n v="1373.09"/>
    <n v="1012.37"/>
    <n v="0.57599999999999996"/>
    <n v="1"/>
  </r>
  <r>
    <x v="5098"/>
    <d v="2025-03-03T00:00:00"/>
    <d v="2025-03-09T14:24:00"/>
    <x v="4"/>
    <s v="56+"/>
    <s v="Male"/>
    <x v="0"/>
    <s v="Digestive"/>
    <x v="0"/>
    <n v="6.6"/>
    <s v="Yes"/>
    <n v="83"/>
    <x v="311"/>
    <x v="2"/>
    <n v="11.3"/>
    <n v="3.3"/>
    <n v="18548.73"/>
    <s v="Labor"/>
    <n v="10877.97"/>
    <n v="3.4"/>
    <x v="23"/>
    <x v="1"/>
    <x v="0"/>
    <n v="10877.97"/>
    <n v="7670.76"/>
    <n v="0.58599999999999997"/>
    <n v="1"/>
  </r>
  <r>
    <x v="5099"/>
    <d v="2026-09-07T00:00:00"/>
    <d v="2026-09-09T07:12:00"/>
    <x v="2"/>
    <s v="36-55"/>
    <s v="Other"/>
    <x v="0"/>
    <s v="Neurological"/>
    <x v="0"/>
    <n v="2.2999999999999998"/>
    <s v="No"/>
    <n v="57"/>
    <x v="336"/>
    <x v="1"/>
    <n v="8.3000000000000007"/>
    <n v="0.3"/>
    <n v="5086.92"/>
    <s v="Labor"/>
    <n v="2699.52"/>
    <n v="4.3"/>
    <x v="19"/>
    <x v="0"/>
    <x v="4"/>
    <n v="2699.52"/>
    <n v="2387.4"/>
    <n v="0.53100000000000003"/>
    <n v="0"/>
  </r>
  <r>
    <x v="5100"/>
    <d v="2026-02-10T00:00:00"/>
    <d v="2026-02-15T16:48:00"/>
    <x v="4"/>
    <s v="56+"/>
    <s v="Male"/>
    <x v="2"/>
    <s v="Digestive"/>
    <x v="1"/>
    <n v="5.7"/>
    <s v="Yes"/>
    <n v="76"/>
    <x v="547"/>
    <x v="2"/>
    <n v="8.8000000000000007"/>
    <n v="0.8"/>
    <n v="17999.89"/>
    <s v="Equipment"/>
    <n v="11289.32"/>
    <n v="3.4"/>
    <x v="5"/>
    <x v="0"/>
    <x v="1"/>
    <n v="11289.32"/>
    <n v="6710.57"/>
    <n v="0.627"/>
    <n v="1"/>
  </r>
  <r>
    <x v="5101"/>
    <d v="2025-03-09T00:00:00"/>
    <d v="2025-03-18T12:00:00"/>
    <x v="3"/>
    <s v="18-35"/>
    <s v="Male"/>
    <x v="0"/>
    <s v="General"/>
    <x v="0"/>
    <n v="9.5"/>
    <s v="Yes"/>
    <n v="73"/>
    <x v="695"/>
    <x v="1"/>
    <n v="15.5"/>
    <n v="3.5"/>
    <n v="11923.55"/>
    <s v="Labor"/>
    <n v="8320.41"/>
    <n v="2.9"/>
    <x v="23"/>
    <x v="1"/>
    <x v="4"/>
    <n v="8320.41"/>
    <n v="3603.14"/>
    <n v="0.69799999999999995"/>
    <n v="1"/>
  </r>
  <r>
    <x v="5102"/>
    <d v="2025-10-06T00:00:00"/>
    <d v="2025-10-08T04:48:00"/>
    <x v="0"/>
    <s v="56+"/>
    <s v="Male"/>
    <x v="2"/>
    <s v="Infection"/>
    <x v="1"/>
    <n v="2.2000000000000002"/>
    <s v="No"/>
    <n v="55"/>
    <x v="534"/>
    <x v="2"/>
    <n v="8.5"/>
    <n v="0.5"/>
    <n v="7866.06"/>
    <s v="Equipment"/>
    <n v="4971.37"/>
    <n v="4.0999999999999996"/>
    <x v="8"/>
    <x v="1"/>
    <x v="4"/>
    <n v="4971.37"/>
    <n v="2894.69"/>
    <n v="0.63200000000000001"/>
    <n v="0"/>
  </r>
  <r>
    <x v="5103"/>
    <d v="2025-05-26T00:00:00"/>
    <d v="2025-06-11T02:24:00"/>
    <x v="5"/>
    <s v="36-55"/>
    <s v="Male"/>
    <x v="2"/>
    <s v="Injury"/>
    <x v="0"/>
    <n v="16.100000000000001"/>
    <s v="Yes"/>
    <n v="66"/>
    <x v="550"/>
    <x v="0"/>
    <n v="13.2"/>
    <n v="3.2"/>
    <n v="44182.44"/>
    <s v="Supplies"/>
    <n v="38820.68"/>
    <n v="2.9"/>
    <x v="16"/>
    <x v="1"/>
    <x v="4"/>
    <n v="38820.68"/>
    <n v="5361.76"/>
    <n v="0.879"/>
    <n v="1"/>
  </r>
  <r>
    <x v="5104"/>
    <d v="2025-12-02T00:00:00"/>
    <d v="2025-12-08T21:36:00"/>
    <x v="4"/>
    <s v="18-35"/>
    <s v="Male"/>
    <x v="3"/>
    <s v="Injury"/>
    <x v="0"/>
    <n v="6.9"/>
    <s v="Yes"/>
    <n v="124"/>
    <x v="443"/>
    <x v="2"/>
    <n v="12"/>
    <n v="2"/>
    <n v="20613.03"/>
    <s v="Supplies"/>
    <n v="14785.6"/>
    <n v="2.6"/>
    <x v="7"/>
    <x v="1"/>
    <x v="1"/>
    <n v="14785.6"/>
    <n v="5827.43"/>
    <n v="0.71699999999999997"/>
    <n v="1"/>
  </r>
  <r>
    <x v="5105"/>
    <d v="2025-10-17T00:00:00"/>
    <d v="2025-10-19T07:12:00"/>
    <x v="3"/>
    <s v="36-55"/>
    <s v="Female"/>
    <x v="0"/>
    <s v="Infection"/>
    <x v="0"/>
    <n v="2.2999999999999998"/>
    <s v="Yes"/>
    <n v="67"/>
    <x v="358"/>
    <x v="1"/>
    <n v="9.5"/>
    <n v="1.5"/>
    <n v="6757.82"/>
    <s v="Labor"/>
    <n v="4452.8900000000003"/>
    <n v="3"/>
    <x v="8"/>
    <x v="1"/>
    <x v="3"/>
    <n v="4452.8900000000003"/>
    <n v="2304.9299999999998"/>
    <n v="0.65900000000000003"/>
    <n v="1"/>
  </r>
  <r>
    <x v="5106"/>
    <d v="2025-03-16T00:00:00"/>
    <d v="2025-03-17T19:12:00"/>
    <x v="7"/>
    <s v="56+"/>
    <s v="Male"/>
    <x v="0"/>
    <s v="Neurological"/>
    <x v="1"/>
    <n v="1.8"/>
    <s v="Yes"/>
    <n v="29"/>
    <x v="75"/>
    <x v="1"/>
    <n v="8.8000000000000007"/>
    <n v="0.8"/>
    <n v="11491.18"/>
    <s v="Labor"/>
    <n v="6370.31"/>
    <n v="4.7"/>
    <x v="23"/>
    <x v="1"/>
    <x v="6"/>
    <n v="6370.31"/>
    <n v="5120.87"/>
    <n v="0.55400000000000005"/>
    <n v="1"/>
  </r>
  <r>
    <x v="5107"/>
    <d v="2025-09-28T00:00:00"/>
    <d v="2025-10-03T04:48:00"/>
    <x v="6"/>
    <s v="56+"/>
    <s v="Female"/>
    <x v="2"/>
    <s v="Digestive"/>
    <x v="2"/>
    <n v="5.2"/>
    <s v="No"/>
    <n v="17"/>
    <x v="180"/>
    <x v="2"/>
    <n v="11.9"/>
    <n v="1.9"/>
    <n v="4454.57"/>
    <s v="Labor"/>
    <n v="2498.08"/>
    <n v="4.0999999999999996"/>
    <x v="3"/>
    <x v="1"/>
    <x v="4"/>
    <n v="2498.08"/>
    <n v="1956.49"/>
    <n v="0.56100000000000005"/>
    <n v="0"/>
  </r>
  <r>
    <x v="5108"/>
    <d v="2025-07-31T00:00:00"/>
    <d v="2025-08-03T14:24:00"/>
    <x v="6"/>
    <s v="56+"/>
    <s v="Male"/>
    <x v="1"/>
    <s v="Respiratory"/>
    <x v="0"/>
    <n v="3.6"/>
    <s v="Yes"/>
    <n v="69"/>
    <x v="217"/>
    <x v="0"/>
    <n v="10"/>
    <n v="2"/>
    <n v="3581.26"/>
    <s v="Labor"/>
    <n v="1795.72"/>
    <n v="2.7"/>
    <x v="20"/>
    <x v="1"/>
    <x v="2"/>
    <n v="1795.72"/>
    <n v="1785.54"/>
    <n v="0.501"/>
    <n v="1"/>
  </r>
  <r>
    <x v="5109"/>
    <d v="2025-06-14T00:00:00"/>
    <d v="2025-06-17T00:00:00"/>
    <x v="7"/>
    <s v="0-17"/>
    <s v="Female"/>
    <x v="3"/>
    <s v="Cardiac"/>
    <x v="0"/>
    <n v="3"/>
    <s v="No"/>
    <n v="50"/>
    <x v="82"/>
    <x v="1"/>
    <n v="11.2"/>
    <n v="1.2"/>
    <n v="10515.2"/>
    <s v="Supplies"/>
    <n v="6323.95"/>
    <n v="4.5"/>
    <x v="4"/>
    <x v="1"/>
    <x v="5"/>
    <n v="6323.95"/>
    <n v="4191.25"/>
    <n v="0.60099999999999998"/>
    <n v="0"/>
  </r>
  <r>
    <x v="5110"/>
    <d v="2025-07-04T00:00:00"/>
    <d v="2025-07-06T09:36:00"/>
    <x v="7"/>
    <s v="56+"/>
    <s v="Female"/>
    <x v="2"/>
    <s v="Neurological"/>
    <x v="0"/>
    <n v="2.4"/>
    <s v="Yes"/>
    <n v="63"/>
    <x v="276"/>
    <x v="1"/>
    <n v="12.9"/>
    <n v="0.9"/>
    <n v="12050.07"/>
    <s v="Supplies"/>
    <n v="7140.62"/>
    <n v="4.0999999999999996"/>
    <x v="20"/>
    <x v="1"/>
    <x v="5"/>
    <n v="7140.62"/>
    <n v="4909.45"/>
    <n v="0.59299999999999997"/>
    <n v="1"/>
  </r>
  <r>
    <x v="5111"/>
    <d v="2026-02-01T00:00:00"/>
    <d v="2026-02-03T21:36:00"/>
    <x v="4"/>
    <s v="36-55"/>
    <s v="Other"/>
    <x v="0"/>
    <s v="General"/>
    <x v="1"/>
    <n v="2.9"/>
    <s v="Yes"/>
    <n v="55"/>
    <x v="577"/>
    <x v="1"/>
    <n v="12"/>
    <n v="0"/>
    <n v="15529.33"/>
    <s v="Equipment"/>
    <n v="10210.31"/>
    <n v="4.7"/>
    <x v="5"/>
    <x v="0"/>
    <x v="4"/>
    <n v="10210.31"/>
    <n v="5319.02"/>
    <n v="0.65700000000000003"/>
    <n v="1"/>
  </r>
  <r>
    <x v="5112"/>
    <d v="2025-01-05T00:00:00"/>
    <d v="2025-01-05T21:36:00"/>
    <x v="1"/>
    <s v="18-35"/>
    <s v="Male"/>
    <x v="0"/>
    <s v="Neurological"/>
    <x v="1"/>
    <n v="0.9"/>
    <s v="No"/>
    <n v="103"/>
    <x v="87"/>
    <x v="1"/>
    <n v="14.2"/>
    <n v="2.2000000000000002"/>
    <n v="2069.0300000000002"/>
    <s v="Equipment"/>
    <n v="1302.52"/>
    <n v="3.8"/>
    <x v="22"/>
    <x v="1"/>
    <x v="6"/>
    <n v="1302.52"/>
    <n v="766.51"/>
    <n v="0.63"/>
    <n v="0"/>
  </r>
  <r>
    <x v="5113"/>
    <d v="2026-01-30T00:00:00"/>
    <d v="2026-02-01T14:24:00"/>
    <x v="2"/>
    <s v="18-35"/>
    <s v="Male"/>
    <x v="3"/>
    <s v="General"/>
    <x v="0"/>
    <n v="2.6"/>
    <s v="No"/>
    <n v="86"/>
    <x v="151"/>
    <x v="0"/>
    <n v="8.6"/>
    <n v="0.6"/>
    <n v="5609.93"/>
    <s v="Supplies"/>
    <n v="3221.7"/>
    <n v="3.7"/>
    <x v="9"/>
    <x v="0"/>
    <x v="3"/>
    <n v="3221.7"/>
    <n v="2388.23"/>
    <n v="0.57399999999999995"/>
    <n v="0"/>
  </r>
  <r>
    <x v="5114"/>
    <d v="2025-03-23T00:00:00"/>
    <d v="2025-03-24T04:48:00"/>
    <x v="1"/>
    <s v="0-17"/>
    <s v="Male"/>
    <x v="2"/>
    <s v="Infection"/>
    <x v="0"/>
    <n v="1.2"/>
    <s v="Yes"/>
    <n v="72"/>
    <x v="636"/>
    <x v="0"/>
    <n v="13.6"/>
    <n v="1.6"/>
    <n v="1605.27"/>
    <s v="Labor"/>
    <n v="1012.3"/>
    <n v="3.6"/>
    <x v="23"/>
    <x v="1"/>
    <x v="4"/>
    <n v="1012.3"/>
    <n v="592.97"/>
    <n v="0.63100000000000001"/>
    <n v="1"/>
  </r>
  <r>
    <x v="5115"/>
    <d v="2025-04-07T00:00:00"/>
    <d v="2025-04-07T21:36:00"/>
    <x v="6"/>
    <s v="0-17"/>
    <s v="Female"/>
    <x v="1"/>
    <s v="Respiratory"/>
    <x v="1"/>
    <n v="0.9"/>
    <s v="Yes"/>
    <n v="64"/>
    <x v="611"/>
    <x v="1"/>
    <n v="8.1"/>
    <n v="0.1"/>
    <n v="3598.1"/>
    <s v="Labor"/>
    <n v="1734.45"/>
    <n v="3.1"/>
    <x v="10"/>
    <x v="1"/>
    <x v="0"/>
    <n v="1734.45"/>
    <n v="1863.65"/>
    <n v="0.48199999999999998"/>
    <n v="1"/>
  </r>
  <r>
    <x v="5116"/>
    <d v="2026-09-09T00:00:00"/>
    <d v="2026-09-09T16:48:00"/>
    <x v="1"/>
    <s v="56+"/>
    <s v="Female"/>
    <x v="0"/>
    <s v="Injury"/>
    <x v="0"/>
    <n v="0.7"/>
    <s v="Yes"/>
    <n v="78"/>
    <x v="405"/>
    <x v="1"/>
    <n v="8.8000000000000007"/>
    <n v="0.8"/>
    <n v="1761.39"/>
    <s v="Labor"/>
    <n v="1068.98"/>
    <n v="3.7"/>
    <x v="19"/>
    <x v="0"/>
    <x v="2"/>
    <n v="1068.98"/>
    <n v="692.41"/>
    <n v="0.60699999999999998"/>
    <n v="1"/>
  </r>
  <r>
    <x v="5117"/>
    <d v="2026-05-07T00:00:00"/>
    <d v="2026-05-09T19:12:00"/>
    <x v="7"/>
    <s v="18-35"/>
    <s v="Female"/>
    <x v="0"/>
    <s v="General"/>
    <x v="1"/>
    <n v="2.8"/>
    <s v="Yes"/>
    <n v="48"/>
    <x v="603"/>
    <x v="1"/>
    <n v="8.1999999999999993"/>
    <n v="0.2"/>
    <n v="14316.11"/>
    <s v="Supplies"/>
    <n v="8501.7199999999993"/>
    <n v="4"/>
    <x v="11"/>
    <x v="0"/>
    <x v="3"/>
    <n v="8501.7199999999993"/>
    <n v="5814.39"/>
    <n v="0.59399999999999997"/>
    <n v="1"/>
  </r>
  <r>
    <x v="5118"/>
    <d v="2025-08-31T00:00:00"/>
    <d v="2025-09-14T16:48:00"/>
    <x v="4"/>
    <s v="0-17"/>
    <s v="Male"/>
    <x v="2"/>
    <s v="Injury"/>
    <x v="0"/>
    <n v="14.7"/>
    <s v="Yes"/>
    <n v="70"/>
    <x v="479"/>
    <x v="0"/>
    <n v="11.2"/>
    <n v="3.2"/>
    <n v="26333.919999999998"/>
    <s v="Labor"/>
    <n v="17780.900000000001"/>
    <n v="2.7"/>
    <x v="14"/>
    <x v="1"/>
    <x v="4"/>
    <n v="17780.900000000001"/>
    <n v="8553.02"/>
    <n v="0.67500000000000004"/>
    <n v="1"/>
  </r>
  <r>
    <x v="5119"/>
    <d v="2025-07-17T00:00:00"/>
    <d v="2025-07-22T07:12:00"/>
    <x v="4"/>
    <s v="18-35"/>
    <s v="Female"/>
    <x v="1"/>
    <s v="Digestive"/>
    <x v="1"/>
    <n v="5.3"/>
    <s v="Yes"/>
    <n v="53"/>
    <x v="694"/>
    <x v="0"/>
    <n v="12"/>
    <n v="0"/>
    <n v="21727.59"/>
    <s v="Labor"/>
    <n v="15465.17"/>
    <n v="3.7"/>
    <x v="20"/>
    <x v="1"/>
    <x v="3"/>
    <n v="15465.17"/>
    <n v="6262.42"/>
    <n v="0.71199999999999997"/>
    <n v="1"/>
  </r>
  <r>
    <x v="5120"/>
    <d v="2026-01-02T00:00:00"/>
    <d v="2026-01-03T04:48:00"/>
    <x v="7"/>
    <s v="36-55"/>
    <s v="Female"/>
    <x v="3"/>
    <s v="General"/>
    <x v="0"/>
    <n v="1.2"/>
    <s v="No"/>
    <n v="52"/>
    <x v="500"/>
    <x v="1"/>
    <n v="11.7"/>
    <n v="1.7"/>
    <n v="9245.9699999999993"/>
    <s v="Supplies"/>
    <n v="4932.8100000000004"/>
    <n v="3.8"/>
    <x v="9"/>
    <x v="0"/>
    <x v="3"/>
    <n v="4932.8100000000004"/>
    <n v="4313.16"/>
    <n v="0.53400000000000003"/>
    <n v="0"/>
  </r>
  <r>
    <x v="5121"/>
    <d v="2026-08-05T00:00:00"/>
    <d v="2026-08-06T19:12:00"/>
    <x v="3"/>
    <s v="18-35"/>
    <s v="Male"/>
    <x v="1"/>
    <s v="Digestive"/>
    <x v="1"/>
    <n v="1.8"/>
    <s v="No"/>
    <n v="80"/>
    <x v="430"/>
    <x v="0"/>
    <n v="11.6"/>
    <n v="1.6"/>
    <n v="8127.14"/>
    <s v="Labor"/>
    <n v="5592.65"/>
    <n v="3.1"/>
    <x v="21"/>
    <x v="0"/>
    <x v="2"/>
    <n v="5592.65"/>
    <n v="2534.4899999999998"/>
    <n v="0.68799999999999994"/>
    <n v="0"/>
  </r>
  <r>
    <x v="5122"/>
    <d v="2025-10-28T00:00:00"/>
    <d v="2025-11-06T09:36:00"/>
    <x v="3"/>
    <s v="0-17"/>
    <s v="Male"/>
    <x v="2"/>
    <s v="Injury"/>
    <x v="1"/>
    <n v="9.4"/>
    <s v="Yes"/>
    <n v="47"/>
    <x v="158"/>
    <x v="0"/>
    <n v="14.5"/>
    <n v="2.5"/>
    <n v="13167.96"/>
    <s v="Supplies"/>
    <n v="7747.78"/>
    <n v="3.7"/>
    <x v="8"/>
    <x v="1"/>
    <x v="1"/>
    <n v="7747.78"/>
    <n v="5420.18"/>
    <n v="0.58799999999999997"/>
    <n v="1"/>
  </r>
  <r>
    <x v="5123"/>
    <d v="2026-03-15T00:00:00"/>
    <d v="2026-03-24T04:48:00"/>
    <x v="4"/>
    <s v="18-35"/>
    <s v="Female"/>
    <x v="2"/>
    <s v="Neurological"/>
    <x v="0"/>
    <n v="9.1999999999999993"/>
    <s v="Yes"/>
    <n v="89"/>
    <x v="200"/>
    <x v="2"/>
    <n v="13"/>
    <n v="1"/>
    <n v="18352.14"/>
    <s v="Supplies"/>
    <n v="14162.63"/>
    <n v="3"/>
    <x v="15"/>
    <x v="0"/>
    <x v="4"/>
    <n v="14162.63"/>
    <n v="4189.51"/>
    <n v="0.77200000000000002"/>
    <n v="1"/>
  </r>
  <r>
    <x v="5124"/>
    <d v="2025-06-08T00:00:00"/>
    <d v="2025-06-11T09:36:00"/>
    <x v="4"/>
    <s v="36-55"/>
    <s v="Male"/>
    <x v="1"/>
    <s v="Digestive"/>
    <x v="0"/>
    <n v="3.4"/>
    <s v="No"/>
    <n v="66"/>
    <x v="659"/>
    <x v="2"/>
    <n v="9.3000000000000007"/>
    <n v="1.3"/>
    <n v="17657.96"/>
    <s v="Labor"/>
    <n v="11729.49"/>
    <n v="3"/>
    <x v="4"/>
    <x v="1"/>
    <x v="6"/>
    <n v="11729.49"/>
    <n v="5928.47"/>
    <n v="0.66400000000000003"/>
    <n v="0"/>
  </r>
  <r>
    <x v="5125"/>
    <d v="2025-12-15T00:00:00"/>
    <d v="2025-12-19T21:36:00"/>
    <x v="3"/>
    <s v="0-17"/>
    <s v="Female"/>
    <x v="0"/>
    <s v="Cardiac"/>
    <x v="0"/>
    <n v="4.9000000000000004"/>
    <s v="Yes"/>
    <n v="50"/>
    <x v="453"/>
    <x v="2"/>
    <n v="8"/>
    <n v="0"/>
    <n v="10565.93"/>
    <s v="Equipment"/>
    <n v="7176.94"/>
    <n v="4.8"/>
    <x v="7"/>
    <x v="1"/>
    <x v="0"/>
    <n v="7176.94"/>
    <n v="3388.99"/>
    <n v="0.67900000000000005"/>
    <n v="1"/>
  </r>
  <r>
    <x v="5126"/>
    <d v="2026-04-17T00:00:00"/>
    <d v="2026-04-20T14:24:00"/>
    <x v="2"/>
    <s v="36-55"/>
    <s v="Female"/>
    <x v="3"/>
    <s v="Respiratory"/>
    <x v="2"/>
    <n v="3.6"/>
    <s v="Yes"/>
    <n v="32"/>
    <x v="615"/>
    <x v="1"/>
    <n v="12.1"/>
    <n v="0.1"/>
    <n v="6238.76"/>
    <s v="Labor"/>
    <n v="3703.24"/>
    <n v="4.8"/>
    <x v="12"/>
    <x v="0"/>
    <x v="3"/>
    <n v="3703.24"/>
    <n v="2535.52"/>
    <n v="0.59399999999999997"/>
    <n v="1"/>
  </r>
  <r>
    <x v="5127"/>
    <d v="2026-08-31T00:00:00"/>
    <d v="2026-09-04T09:36:00"/>
    <x v="4"/>
    <s v="18-35"/>
    <s v="Other"/>
    <x v="2"/>
    <s v="Cardiac"/>
    <x v="2"/>
    <n v="4.4000000000000004"/>
    <s v="Yes"/>
    <n v="69"/>
    <x v="148"/>
    <x v="1"/>
    <n v="11.5"/>
    <n v="1.5"/>
    <n v="19393.2"/>
    <s v="Labor"/>
    <n v="13110.46"/>
    <n v="3.2"/>
    <x v="21"/>
    <x v="0"/>
    <x v="4"/>
    <n v="13110.46"/>
    <n v="6282.74"/>
    <n v="0.67600000000000005"/>
    <n v="1"/>
  </r>
  <r>
    <x v="5128"/>
    <d v="2026-04-20T00:00:00"/>
    <d v="2026-04-20T14:24:00"/>
    <x v="1"/>
    <s v="18-35"/>
    <s v="Female"/>
    <x v="3"/>
    <s v="Injury"/>
    <x v="1"/>
    <n v="0.6"/>
    <s v="Yes"/>
    <n v="73"/>
    <x v="599"/>
    <x v="1"/>
    <n v="10.6"/>
    <n v="0.6"/>
    <n v="1860.79"/>
    <s v="Labor"/>
    <n v="1092.23"/>
    <n v="3.6"/>
    <x v="12"/>
    <x v="0"/>
    <x v="0"/>
    <n v="1092.23"/>
    <n v="768.56"/>
    <n v="0.58699999999999997"/>
    <n v="1"/>
  </r>
  <r>
    <x v="5129"/>
    <d v="2025-08-20T00:00:00"/>
    <d v="2025-08-20T12:00:00"/>
    <x v="6"/>
    <s v="18-35"/>
    <s v="Female"/>
    <x v="1"/>
    <s v="Cardiac"/>
    <x v="0"/>
    <n v="0.5"/>
    <s v="No"/>
    <n v="78"/>
    <x v="548"/>
    <x v="2"/>
    <n v="12.9"/>
    <n v="2.9"/>
    <n v="3094.35"/>
    <s v="Equipment"/>
    <n v="1723.02"/>
    <n v="3"/>
    <x v="14"/>
    <x v="1"/>
    <x v="2"/>
    <n v="1723.02"/>
    <n v="1371.33"/>
    <n v="0.55700000000000005"/>
    <n v="0"/>
  </r>
  <r>
    <x v="5130"/>
    <d v="2026-10-12T00:00:00"/>
    <d v="2026-10-22T09:36:00"/>
    <x v="5"/>
    <s v="0-17"/>
    <s v="Male"/>
    <x v="0"/>
    <s v="Neurological"/>
    <x v="0"/>
    <n v="10.4"/>
    <s v="Yes"/>
    <n v="52"/>
    <x v="658"/>
    <x v="0"/>
    <n v="14.7"/>
    <n v="2.7"/>
    <n v="33103.71"/>
    <s v="Equipment"/>
    <n v="23323.52"/>
    <n v="3.6"/>
    <x v="0"/>
    <x v="0"/>
    <x v="4"/>
    <n v="23323.52"/>
    <n v="9780.19"/>
    <n v="0.70499999999999996"/>
    <n v="1"/>
  </r>
  <r>
    <x v="5131"/>
    <d v="2026-10-01T00:00:00"/>
    <d v="2026-10-04T16:48:00"/>
    <x v="2"/>
    <s v="18-35"/>
    <s v="Male"/>
    <x v="0"/>
    <s v="Infection"/>
    <x v="1"/>
    <n v="3.7"/>
    <s v="Yes"/>
    <n v="40"/>
    <x v="350"/>
    <x v="1"/>
    <n v="10.4"/>
    <n v="0.4"/>
    <n v="4676.3900000000003"/>
    <s v="Labor"/>
    <n v="2822.36"/>
    <n v="4.5"/>
    <x v="0"/>
    <x v="0"/>
    <x v="3"/>
    <n v="2822.36"/>
    <n v="1854.03"/>
    <n v="0.60399999999999998"/>
    <n v="1"/>
  </r>
  <r>
    <x v="5132"/>
    <d v="2025-09-09T00:00:00"/>
    <d v="2025-09-11T02:24:00"/>
    <x v="0"/>
    <s v="18-35"/>
    <s v="Female"/>
    <x v="0"/>
    <s v="Cardiac"/>
    <x v="2"/>
    <n v="2.1"/>
    <s v="Yes"/>
    <n v="65"/>
    <x v="73"/>
    <x v="0"/>
    <n v="8"/>
    <n v="0"/>
    <n v="6585.03"/>
    <s v="Equipment"/>
    <n v="4365.22"/>
    <n v="3.9"/>
    <x v="3"/>
    <x v="1"/>
    <x v="1"/>
    <n v="4365.22"/>
    <n v="2219.81"/>
    <n v="0.66300000000000003"/>
    <n v="1"/>
  </r>
  <r>
    <x v="5133"/>
    <d v="2026-06-30T00:00:00"/>
    <d v="2026-07-07T04:48:00"/>
    <x v="3"/>
    <s v="18-35"/>
    <s v="Female"/>
    <x v="0"/>
    <s v="Digestive"/>
    <x v="0"/>
    <n v="7.2"/>
    <s v="Yes"/>
    <n v="77"/>
    <x v="417"/>
    <x v="0"/>
    <n v="9.6999999999999993"/>
    <n v="1.7"/>
    <n v="9934.83"/>
    <s v="Supplies"/>
    <n v="6100.13"/>
    <n v="3.3"/>
    <x v="17"/>
    <x v="0"/>
    <x v="1"/>
    <n v="6100.13"/>
    <n v="3834.7"/>
    <n v="0.61399999999999999"/>
    <n v="1"/>
  </r>
  <r>
    <x v="5134"/>
    <d v="2025-07-23T00:00:00"/>
    <d v="2025-07-28T00:00:00"/>
    <x v="6"/>
    <s v="56+"/>
    <s v="Female"/>
    <x v="2"/>
    <s v="Cardiac"/>
    <x v="1"/>
    <n v="5"/>
    <s v="Yes"/>
    <n v="52"/>
    <x v="301"/>
    <x v="2"/>
    <n v="12.6"/>
    <n v="0.6"/>
    <n v="5244.76"/>
    <s v="Labor"/>
    <n v="3152.89"/>
    <n v="4.0999999999999996"/>
    <x v="20"/>
    <x v="1"/>
    <x v="2"/>
    <n v="3152.89"/>
    <n v="2091.87"/>
    <n v="0.60099999999999998"/>
    <n v="1"/>
  </r>
  <r>
    <x v="5135"/>
    <d v="2025-08-20T00:00:00"/>
    <d v="2025-08-24T02:24:00"/>
    <x v="3"/>
    <s v="0-17"/>
    <s v="Male"/>
    <x v="2"/>
    <s v="Cardiac"/>
    <x v="1"/>
    <n v="4.0999999999999996"/>
    <s v="No"/>
    <n v="60"/>
    <x v="625"/>
    <x v="1"/>
    <n v="13.4"/>
    <n v="1.4"/>
    <n v="9413.65"/>
    <s v="Supplies"/>
    <n v="4790.72"/>
    <n v="3.2"/>
    <x v="14"/>
    <x v="1"/>
    <x v="1"/>
    <n v="4790.72"/>
    <n v="4622.93"/>
    <n v="0.50900000000000001"/>
    <n v="0"/>
  </r>
  <r>
    <x v="5136"/>
    <d v="2025-10-18T00:00:00"/>
    <d v="2025-10-20T16:48:00"/>
    <x v="2"/>
    <s v="56+"/>
    <s v="Male"/>
    <x v="2"/>
    <s v="Digestive"/>
    <x v="0"/>
    <n v="2.7"/>
    <s v="Yes"/>
    <n v="81"/>
    <x v="392"/>
    <x v="0"/>
    <n v="9.4"/>
    <n v="1.4"/>
    <n v="5992.88"/>
    <s v="Labor"/>
    <n v="3860.85"/>
    <n v="3.3"/>
    <x v="8"/>
    <x v="1"/>
    <x v="5"/>
    <n v="3860.85"/>
    <n v="2132.0300000000002"/>
    <n v="0.64400000000000002"/>
    <n v="1"/>
  </r>
  <r>
    <x v="5137"/>
    <d v="2025-09-17T00:00:00"/>
    <d v="2025-09-17T14:24:00"/>
    <x v="6"/>
    <s v="56+"/>
    <s v="Male"/>
    <x v="0"/>
    <s v="Injury"/>
    <x v="0"/>
    <n v="0.6"/>
    <s v="Yes"/>
    <n v="73"/>
    <x v="337"/>
    <x v="1"/>
    <n v="11.9"/>
    <n v="1.9"/>
    <n v="3024.88"/>
    <s v="Labor"/>
    <n v="1589.41"/>
    <n v="3.4"/>
    <x v="3"/>
    <x v="1"/>
    <x v="2"/>
    <n v="1589.41"/>
    <n v="1435.47"/>
    <n v="0.52500000000000002"/>
    <n v="1"/>
  </r>
  <r>
    <x v="5138"/>
    <d v="2025-08-26T00:00:00"/>
    <d v="2025-08-28T12:00:00"/>
    <x v="2"/>
    <s v="56+"/>
    <s v="Male"/>
    <x v="3"/>
    <s v="Cardiac"/>
    <x v="1"/>
    <n v="2.5"/>
    <s v="Yes"/>
    <n v="64"/>
    <x v="95"/>
    <x v="1"/>
    <n v="8.6999999999999993"/>
    <n v="0.7"/>
    <n v="3924.77"/>
    <s v="Labor"/>
    <n v="1927.67"/>
    <n v="3.8"/>
    <x v="14"/>
    <x v="1"/>
    <x v="0"/>
    <n v="1927.67"/>
    <n v="1997.1"/>
    <n v="0.49099999999999999"/>
    <n v="1"/>
  </r>
  <r>
    <x v="5139"/>
    <d v="2025-07-15T00:00:00"/>
    <d v="2025-07-17T00:00:00"/>
    <x v="4"/>
    <s v="18-35"/>
    <s v="Female"/>
    <x v="2"/>
    <s v="Respiratory"/>
    <x v="0"/>
    <n v="2"/>
    <s v="Yes"/>
    <n v="100"/>
    <x v="671"/>
    <x v="1"/>
    <n v="10.1"/>
    <n v="2.1"/>
    <n v="15105.33"/>
    <s v="Supplies"/>
    <n v="11643.97"/>
    <n v="3.7"/>
    <x v="20"/>
    <x v="1"/>
    <x v="1"/>
    <n v="11643.97"/>
    <n v="3461.36"/>
    <n v="0.77100000000000002"/>
    <n v="1"/>
  </r>
  <r>
    <x v="5140"/>
    <d v="2025-12-12T00:00:00"/>
    <d v="2025-12-13T00:00:00"/>
    <x v="1"/>
    <s v="56+"/>
    <s v="Female"/>
    <x v="1"/>
    <s v="Neurological"/>
    <x v="0"/>
    <n v="1"/>
    <s v="Yes"/>
    <n v="131"/>
    <x v="203"/>
    <x v="1"/>
    <n v="14.9"/>
    <n v="2.9"/>
    <n v="1659.97"/>
    <s v="Supplies"/>
    <n v="1103.24"/>
    <n v="2.4"/>
    <x v="7"/>
    <x v="1"/>
    <x v="5"/>
    <n v="1103.24"/>
    <n v="556.73"/>
    <n v="0.66500000000000004"/>
    <n v="1"/>
  </r>
  <r>
    <x v="5141"/>
    <d v="2026-05-29T00:00:00"/>
    <d v="2026-06-04T16:48:00"/>
    <x v="3"/>
    <s v="18-35"/>
    <s v="Male"/>
    <x v="0"/>
    <s v="Respiratory"/>
    <x v="0"/>
    <n v="6.7"/>
    <s v="Yes"/>
    <n v="65"/>
    <x v="491"/>
    <x v="1"/>
    <n v="8.9"/>
    <n v="0.9"/>
    <n v="12501.82"/>
    <s v="Supplies"/>
    <n v="7493.23"/>
    <n v="3.2"/>
    <x v="11"/>
    <x v="0"/>
    <x v="5"/>
    <n v="7493.23"/>
    <n v="5008.59"/>
    <n v="0.59899999999999998"/>
    <n v="1"/>
  </r>
  <r>
    <x v="5142"/>
    <d v="2026-10-20T00:00:00"/>
    <d v="2026-10-22T21:36:00"/>
    <x v="6"/>
    <s v="0-17"/>
    <s v="Female"/>
    <x v="1"/>
    <s v="Respiratory"/>
    <x v="2"/>
    <n v="2.9"/>
    <s v="Yes"/>
    <n v="50"/>
    <x v="0"/>
    <x v="1"/>
    <n v="8.9"/>
    <n v="0.9"/>
    <n v="4424.1000000000004"/>
    <s v="Labor"/>
    <n v="2805.67"/>
    <n v="4"/>
    <x v="0"/>
    <x v="0"/>
    <x v="0"/>
    <n v="2805.67"/>
    <n v="1618.43"/>
    <n v="0.63400000000000001"/>
    <n v="1"/>
  </r>
  <r>
    <x v="5143"/>
    <d v="2025-07-17T00:00:00"/>
    <d v="2025-07-22T19:12:00"/>
    <x v="2"/>
    <s v="0-17"/>
    <s v="Female"/>
    <x v="0"/>
    <s v="Injury"/>
    <x v="1"/>
    <n v="5.8"/>
    <s v="Yes"/>
    <n v="15"/>
    <x v="694"/>
    <x v="2"/>
    <n v="10"/>
    <n v="0"/>
    <n v="6598.78"/>
    <s v="Supplies"/>
    <n v="3762.14"/>
    <n v="4.4000000000000004"/>
    <x v="20"/>
    <x v="1"/>
    <x v="3"/>
    <n v="3762.14"/>
    <n v="2836.64"/>
    <n v="0.56999999999999995"/>
    <n v="1"/>
  </r>
  <r>
    <x v="5144"/>
    <d v="2026-04-25T00:00:00"/>
    <d v="2026-04-27T19:12:00"/>
    <x v="7"/>
    <s v="56+"/>
    <s v="Female"/>
    <x v="1"/>
    <s v="Cardiac"/>
    <x v="1"/>
    <n v="2.8"/>
    <s v="Yes"/>
    <n v="62"/>
    <x v="626"/>
    <x v="1"/>
    <n v="11.4"/>
    <n v="1.4"/>
    <n v="11685.94"/>
    <s v="Labor"/>
    <n v="6916.16"/>
    <n v="3.7"/>
    <x v="12"/>
    <x v="0"/>
    <x v="5"/>
    <n v="6916.16"/>
    <n v="4769.78"/>
    <n v="0.59199999999999997"/>
    <n v="1"/>
  </r>
  <r>
    <x v="5145"/>
    <d v="2026-12-18T00:00:00"/>
    <d v="2026-12-19T00:00:00"/>
    <x v="2"/>
    <s v="18-35"/>
    <s v="Female"/>
    <x v="2"/>
    <s v="Neurological"/>
    <x v="1"/>
    <n v="1"/>
    <s v="No"/>
    <n v="41"/>
    <x v="155"/>
    <x v="2"/>
    <n v="12.3"/>
    <n v="0.3"/>
    <n v="3424.58"/>
    <s v="Equipment"/>
    <n v="1898.38"/>
    <n v="3.6"/>
    <x v="2"/>
    <x v="0"/>
    <x v="3"/>
    <n v="1898.38"/>
    <n v="1526.2"/>
    <n v="0.55400000000000005"/>
    <n v="0"/>
  </r>
  <r>
    <x v="5146"/>
    <d v="2026-10-14T00:00:00"/>
    <d v="2026-10-17T12:00:00"/>
    <x v="4"/>
    <s v="56+"/>
    <s v="Male"/>
    <x v="3"/>
    <s v="Neurological"/>
    <x v="2"/>
    <n v="3.5"/>
    <s v="Yes"/>
    <n v="77"/>
    <x v="385"/>
    <x v="1"/>
    <n v="9.8000000000000007"/>
    <n v="1.8"/>
    <n v="21285.05"/>
    <s v="Labor"/>
    <n v="13231.12"/>
    <n v="3.5"/>
    <x v="0"/>
    <x v="0"/>
    <x v="1"/>
    <n v="13231.12"/>
    <n v="8053.93"/>
    <n v="0.622"/>
    <n v="1"/>
  </r>
  <r>
    <x v="5147"/>
    <d v="2026-07-16T00:00:00"/>
    <d v="2026-07-18T07:12:00"/>
    <x v="6"/>
    <s v="18-35"/>
    <s v="Female"/>
    <x v="0"/>
    <s v="Neurological"/>
    <x v="0"/>
    <n v="2.2999999999999998"/>
    <s v="Yes"/>
    <n v="90"/>
    <x v="413"/>
    <x v="1"/>
    <n v="9.1999999999999993"/>
    <n v="1.2"/>
    <n v="3954.08"/>
    <s v="Labor"/>
    <n v="2192.36"/>
    <n v="3.7"/>
    <x v="1"/>
    <x v="0"/>
    <x v="3"/>
    <n v="2192.36"/>
    <n v="1761.72"/>
    <n v="0.55400000000000005"/>
    <n v="1"/>
  </r>
  <r>
    <x v="5148"/>
    <d v="2025-11-10T00:00:00"/>
    <d v="2025-11-22T19:12:00"/>
    <x v="5"/>
    <s v="56+"/>
    <s v="Male"/>
    <x v="0"/>
    <s v="Cardiac"/>
    <x v="0"/>
    <n v="12.8"/>
    <s v="Yes"/>
    <n v="64"/>
    <x v="344"/>
    <x v="0"/>
    <n v="10.6"/>
    <n v="2.6"/>
    <n v="38979.919999999998"/>
    <s v="Supplies"/>
    <n v="26395.759999999998"/>
    <n v="3.2"/>
    <x v="6"/>
    <x v="1"/>
    <x v="4"/>
    <n v="26395.759999999998"/>
    <n v="12584.16"/>
    <n v="0.67700000000000005"/>
    <n v="1"/>
  </r>
  <r>
    <x v="5149"/>
    <d v="2025-04-03T00:00:00"/>
    <d v="2025-04-13T02:24:00"/>
    <x v="5"/>
    <s v="56+"/>
    <s v="Female"/>
    <x v="1"/>
    <s v="Neurological"/>
    <x v="0"/>
    <n v="10.1"/>
    <s v="Yes"/>
    <n v="43"/>
    <x v="310"/>
    <x v="1"/>
    <n v="9.5"/>
    <n v="1.5"/>
    <n v="35149.599999999999"/>
    <s v="Supplies"/>
    <n v="19300.240000000002"/>
    <n v="3.4"/>
    <x v="10"/>
    <x v="1"/>
    <x v="3"/>
    <n v="19300.240000000002"/>
    <n v="15849.36"/>
    <n v="0.54900000000000004"/>
    <n v="1"/>
  </r>
  <r>
    <x v="5150"/>
    <d v="2025-11-26T00:00:00"/>
    <d v="2025-11-26T07:12:00"/>
    <x v="1"/>
    <s v="56+"/>
    <s v="Female"/>
    <x v="0"/>
    <s v="General"/>
    <x v="2"/>
    <n v="0.3"/>
    <s v="Yes"/>
    <n v="55"/>
    <x v="168"/>
    <x v="2"/>
    <n v="8"/>
    <n v="0"/>
    <n v="1803.9"/>
    <s v="Labor"/>
    <n v="1026.4100000000001"/>
    <n v="4.3"/>
    <x v="6"/>
    <x v="1"/>
    <x v="1"/>
    <n v="1026.4100000000001"/>
    <n v="777.49"/>
    <n v="0.56899999999999995"/>
    <n v="1"/>
  </r>
  <r>
    <x v="5151"/>
    <d v="2025-12-08T00:00:00"/>
    <d v="2025-12-11T19:12:00"/>
    <x v="7"/>
    <s v="36-55"/>
    <s v="Female"/>
    <x v="0"/>
    <s v="Neurological"/>
    <x v="0"/>
    <n v="3.8"/>
    <s v="No"/>
    <n v="80"/>
    <x v="452"/>
    <x v="1"/>
    <n v="9.4"/>
    <n v="1.4"/>
    <n v="11862.16"/>
    <s v="Labor"/>
    <n v="6664.73"/>
    <n v="3.2"/>
    <x v="7"/>
    <x v="1"/>
    <x v="4"/>
    <n v="6664.73"/>
    <n v="5197.43"/>
    <n v="0.56200000000000006"/>
    <n v="0"/>
  </r>
  <r>
    <x v="5152"/>
    <d v="2026-02-19T00:00:00"/>
    <d v="2026-03-02T07:12:00"/>
    <x v="5"/>
    <s v="56+"/>
    <s v="Other"/>
    <x v="2"/>
    <s v="General"/>
    <x v="1"/>
    <n v="11.3"/>
    <s v="Yes"/>
    <n v="20"/>
    <x v="6"/>
    <x v="1"/>
    <n v="8.6"/>
    <n v="0.6"/>
    <n v="37551.870000000003"/>
    <s v="Equipment"/>
    <n v="27707.13"/>
    <n v="4.4000000000000004"/>
    <x v="5"/>
    <x v="0"/>
    <x v="2"/>
    <n v="27707.13"/>
    <n v="9844.74"/>
    <n v="0.73799999999999999"/>
    <n v="1"/>
  </r>
  <r>
    <x v="5153"/>
    <d v="2026-05-30T00:00:00"/>
    <d v="2026-06-12T07:12:00"/>
    <x v="5"/>
    <s v="56+"/>
    <s v="Female"/>
    <x v="0"/>
    <s v="Infection"/>
    <x v="0"/>
    <n v="13.3"/>
    <s v="Yes"/>
    <n v="62"/>
    <x v="491"/>
    <x v="2"/>
    <n v="11.1"/>
    <n v="1.1000000000000001"/>
    <n v="36103.269999999997"/>
    <s v="Labor"/>
    <n v="25474.85"/>
    <n v="3.8"/>
    <x v="11"/>
    <x v="0"/>
    <x v="5"/>
    <n v="25474.85"/>
    <n v="10628.42"/>
    <n v="0.70599999999999996"/>
    <n v="1"/>
  </r>
  <r>
    <x v="5154"/>
    <d v="2025-01-09T00:00:00"/>
    <d v="2025-01-11T02:24:00"/>
    <x v="1"/>
    <s v="18-35"/>
    <s v="Male"/>
    <x v="0"/>
    <s v="Infection"/>
    <x v="0"/>
    <n v="2.1"/>
    <s v="No"/>
    <n v="91"/>
    <x v="167"/>
    <x v="0"/>
    <n v="14.6"/>
    <n v="2.6"/>
    <n v="2318.81"/>
    <s v="Labor"/>
    <n v="1433.23"/>
    <n v="2.2000000000000002"/>
    <x v="22"/>
    <x v="1"/>
    <x v="3"/>
    <n v="1433.23"/>
    <n v="885.58"/>
    <n v="0.61799999999999999"/>
    <n v="0"/>
  </r>
  <r>
    <x v="5155"/>
    <d v="2025-09-28T00:00:00"/>
    <d v="2025-09-28T14:24:00"/>
    <x v="1"/>
    <s v="36-55"/>
    <s v="Male"/>
    <x v="0"/>
    <s v="Neurological"/>
    <x v="0"/>
    <n v="0.6"/>
    <s v="Yes"/>
    <n v="83"/>
    <x v="432"/>
    <x v="1"/>
    <n v="11.3"/>
    <n v="3.3"/>
    <n v="2076.4"/>
    <s v="Labor"/>
    <n v="1205.94"/>
    <n v="3.2"/>
    <x v="3"/>
    <x v="1"/>
    <x v="6"/>
    <n v="1205.94"/>
    <n v="870.46"/>
    <n v="0.58099999999999996"/>
    <n v="1"/>
  </r>
  <r>
    <x v="5156"/>
    <d v="2026-10-11T00:00:00"/>
    <d v="2026-10-11T16:48:00"/>
    <x v="1"/>
    <s v="56+"/>
    <s v="Male"/>
    <x v="0"/>
    <s v="Digestive"/>
    <x v="0"/>
    <n v="0.7"/>
    <s v="Yes"/>
    <n v="96"/>
    <x v="562"/>
    <x v="1"/>
    <n v="13.6"/>
    <n v="1.6"/>
    <n v="1661.58"/>
    <s v="Labor"/>
    <n v="837.46"/>
    <n v="3.5"/>
    <x v="0"/>
    <x v="0"/>
    <x v="6"/>
    <n v="837.46"/>
    <n v="824.12"/>
    <n v="0.504"/>
    <n v="1"/>
  </r>
  <r>
    <x v="5157"/>
    <d v="2025-06-21T00:00:00"/>
    <d v="2025-07-08T02:24:00"/>
    <x v="5"/>
    <s v="18-35"/>
    <s v="Male"/>
    <x v="2"/>
    <s v="Respiratory"/>
    <x v="0"/>
    <n v="17.100000000000001"/>
    <s v="Yes"/>
    <n v="59"/>
    <x v="150"/>
    <x v="1"/>
    <n v="14"/>
    <n v="2"/>
    <n v="44780.14"/>
    <s v="Labor"/>
    <n v="28839.84"/>
    <n v="4"/>
    <x v="4"/>
    <x v="1"/>
    <x v="6"/>
    <n v="28839.84"/>
    <n v="15940.3"/>
    <n v="0.64400000000000002"/>
    <n v="1"/>
  </r>
  <r>
    <x v="5158"/>
    <d v="2025-01-04T00:00:00"/>
    <d v="2025-01-04T19:12:00"/>
    <x v="1"/>
    <s v="56+"/>
    <s v="Male"/>
    <x v="0"/>
    <s v="Digestive"/>
    <x v="1"/>
    <n v="0.8"/>
    <s v="No"/>
    <n v="77"/>
    <x v="719"/>
    <x v="0"/>
    <n v="8"/>
    <n v="0"/>
    <n v="1334.04"/>
    <s v="Labor"/>
    <n v="674.41"/>
    <n v="3.4"/>
    <x v="22"/>
    <x v="1"/>
    <x v="5"/>
    <n v="674.41"/>
    <n v="659.63"/>
    <n v="0.50600000000000001"/>
    <n v="0"/>
  </r>
  <r>
    <x v="5159"/>
    <d v="2025-05-12T00:00:00"/>
    <d v="2025-05-21T02:24:00"/>
    <x v="3"/>
    <s v="0-17"/>
    <s v="Female"/>
    <x v="1"/>
    <s v="Cardiac"/>
    <x v="1"/>
    <n v="9.1"/>
    <s v="No"/>
    <n v="35"/>
    <x v="68"/>
    <x v="1"/>
    <n v="9"/>
    <n v="1"/>
    <n v="14655.15"/>
    <s v="Supplies"/>
    <n v="8033.54"/>
    <n v="3.4"/>
    <x v="16"/>
    <x v="1"/>
    <x v="4"/>
    <n v="8033.54"/>
    <n v="6621.61"/>
    <n v="0.54800000000000004"/>
    <n v="0"/>
  </r>
  <r>
    <x v="5160"/>
    <d v="2025-01-09T00:00:00"/>
    <d v="2025-01-11T04:48:00"/>
    <x v="4"/>
    <s v="36-55"/>
    <s v="Male"/>
    <x v="3"/>
    <s v="Respiratory"/>
    <x v="2"/>
    <n v="2.2000000000000002"/>
    <s v="Yes"/>
    <n v="92"/>
    <x v="384"/>
    <x v="0"/>
    <n v="13.6"/>
    <n v="1.6"/>
    <n v="16873.72"/>
    <s v="Labor"/>
    <n v="10425.219999999999"/>
    <n v="3.2"/>
    <x v="22"/>
    <x v="1"/>
    <x v="2"/>
    <n v="10425.219999999999"/>
    <n v="6448.5"/>
    <n v="0.61799999999999999"/>
    <n v="1"/>
  </r>
  <r>
    <x v="5161"/>
    <d v="2026-06-12T00:00:00"/>
    <d v="2026-06-13T00:00:00"/>
    <x v="1"/>
    <s v="0-17"/>
    <s v="Male"/>
    <x v="0"/>
    <s v="Respiratory"/>
    <x v="0"/>
    <n v="1"/>
    <s v="No"/>
    <n v="98"/>
    <x v="712"/>
    <x v="1"/>
    <n v="13"/>
    <n v="1"/>
    <n v="2306.0700000000002"/>
    <s v="Labor"/>
    <n v="1464.72"/>
    <n v="3"/>
    <x v="17"/>
    <x v="0"/>
    <x v="5"/>
    <n v="1464.72"/>
    <n v="841.35"/>
    <n v="0.63500000000000001"/>
    <n v="0"/>
  </r>
  <r>
    <x v="5162"/>
    <d v="2025-11-12T00:00:00"/>
    <d v="2025-11-12T14:24:00"/>
    <x v="0"/>
    <s v="18-35"/>
    <s v="Female"/>
    <x v="1"/>
    <s v="Cardiac"/>
    <x v="1"/>
    <n v="0.6"/>
    <s v="Yes"/>
    <n v="14"/>
    <x v="471"/>
    <x v="0"/>
    <n v="8.5"/>
    <n v="0.5"/>
    <n v="10603.78"/>
    <s v="Labor"/>
    <n v="6798.9"/>
    <n v="4.3"/>
    <x v="6"/>
    <x v="1"/>
    <x v="2"/>
    <n v="6798.9"/>
    <n v="3804.88"/>
    <n v="0.64100000000000001"/>
    <n v="1"/>
  </r>
  <r>
    <x v="5163"/>
    <d v="2026-10-04T00:00:00"/>
    <d v="2026-10-06T21:36:00"/>
    <x v="7"/>
    <s v="18-35"/>
    <s v="Female"/>
    <x v="3"/>
    <s v="Cardiac"/>
    <x v="2"/>
    <n v="2.9"/>
    <s v="No"/>
    <n v="62"/>
    <x v="317"/>
    <x v="1"/>
    <n v="12"/>
    <n v="0"/>
    <n v="9669.26"/>
    <s v="Labor"/>
    <n v="4915.25"/>
    <n v="4"/>
    <x v="0"/>
    <x v="0"/>
    <x v="6"/>
    <n v="4915.25"/>
    <n v="4754.01"/>
    <n v="0.50800000000000001"/>
    <n v="0"/>
  </r>
  <r>
    <x v="5164"/>
    <d v="2026-12-10T00:00:00"/>
    <d v="2026-12-12T09:36:00"/>
    <x v="4"/>
    <s v="56+"/>
    <s v="Female"/>
    <x v="1"/>
    <s v="Injury"/>
    <x v="0"/>
    <n v="2.4"/>
    <s v="Yes"/>
    <n v="85"/>
    <x v="701"/>
    <x v="0"/>
    <n v="9.1"/>
    <n v="1.1000000000000001"/>
    <n v="13145.06"/>
    <s v="Labor"/>
    <n v="7985.18"/>
    <n v="3.5"/>
    <x v="2"/>
    <x v="0"/>
    <x v="2"/>
    <n v="7985.18"/>
    <n v="5159.88"/>
    <n v="0.60699999999999998"/>
    <n v="1"/>
  </r>
  <r>
    <x v="5165"/>
    <d v="2026-08-02T00:00:00"/>
    <d v="2026-08-07T00:00:00"/>
    <x v="7"/>
    <s v="18-35"/>
    <s v="Male"/>
    <x v="3"/>
    <s v="Injury"/>
    <x v="1"/>
    <n v="5"/>
    <s v="Yes"/>
    <n v="42"/>
    <x v="243"/>
    <x v="1"/>
    <n v="10"/>
    <n v="0"/>
    <n v="12963.23"/>
    <s v="Labor"/>
    <n v="8008.7"/>
    <n v="3.9"/>
    <x v="21"/>
    <x v="0"/>
    <x v="6"/>
    <n v="8008.7"/>
    <n v="4954.53"/>
    <n v="0.61799999999999999"/>
    <n v="1"/>
  </r>
  <r>
    <x v="5166"/>
    <d v="2026-06-29T00:00:00"/>
    <d v="2026-07-03T04:48:00"/>
    <x v="2"/>
    <s v="56+"/>
    <s v="Female"/>
    <x v="0"/>
    <s v="General"/>
    <x v="1"/>
    <n v="4.2"/>
    <s v="Yes"/>
    <n v="37"/>
    <x v="485"/>
    <x v="1"/>
    <n v="8"/>
    <n v="0"/>
    <n v="6072.2"/>
    <s v="Labor"/>
    <n v="3216.71"/>
    <n v="4.0999999999999996"/>
    <x v="17"/>
    <x v="0"/>
    <x v="0"/>
    <n v="3216.71"/>
    <n v="2855.49"/>
    <n v="0.53"/>
    <n v="1"/>
  </r>
  <r>
    <x v="5167"/>
    <d v="2025-01-09T00:00:00"/>
    <d v="2025-01-12T16:48:00"/>
    <x v="2"/>
    <s v="56+"/>
    <s v="Male"/>
    <x v="1"/>
    <s v="Injury"/>
    <x v="0"/>
    <n v="3.7"/>
    <s v="Yes"/>
    <n v="62"/>
    <x v="384"/>
    <x v="1"/>
    <n v="15.1"/>
    <n v="3.1"/>
    <n v="5386.67"/>
    <s v="Supplies"/>
    <n v="3204.32"/>
    <n v="3"/>
    <x v="22"/>
    <x v="1"/>
    <x v="2"/>
    <n v="3204.32"/>
    <n v="2182.35"/>
    <n v="0.59499999999999997"/>
    <n v="1"/>
  </r>
  <r>
    <x v="5168"/>
    <d v="2026-10-17T00:00:00"/>
    <d v="2026-10-18T21:36:00"/>
    <x v="7"/>
    <s v="36-55"/>
    <s v="Female"/>
    <x v="1"/>
    <s v="Neurological"/>
    <x v="0"/>
    <n v="1.9"/>
    <s v="No"/>
    <n v="100"/>
    <x v="653"/>
    <x v="1"/>
    <n v="9"/>
    <n v="1"/>
    <n v="8562.65"/>
    <s v="Supplies"/>
    <n v="4877.79"/>
    <n v="3"/>
    <x v="0"/>
    <x v="0"/>
    <x v="5"/>
    <n v="4877.79"/>
    <n v="3684.86"/>
    <n v="0.56999999999999995"/>
    <n v="0"/>
  </r>
  <r>
    <x v="5169"/>
    <d v="2026-01-15T00:00:00"/>
    <d v="2026-01-17T04:48:00"/>
    <x v="1"/>
    <s v="18-35"/>
    <s v="Female"/>
    <x v="0"/>
    <s v="Digestive"/>
    <x v="0"/>
    <n v="2.2000000000000002"/>
    <s v="Yes"/>
    <n v="108"/>
    <x v="288"/>
    <x v="0"/>
    <n v="12.4"/>
    <n v="2.4"/>
    <n v="2817.71"/>
    <s v="Labor"/>
    <n v="1611.59"/>
    <n v="3"/>
    <x v="9"/>
    <x v="0"/>
    <x v="3"/>
    <n v="1611.59"/>
    <n v="1206.1199999999999"/>
    <n v="0.57199999999999995"/>
    <n v="1"/>
  </r>
  <r>
    <x v="5170"/>
    <d v="2025-04-23T00:00:00"/>
    <d v="2025-04-25T00:00:00"/>
    <x v="6"/>
    <s v="18-35"/>
    <s v="Male"/>
    <x v="1"/>
    <s v="Neurological"/>
    <x v="1"/>
    <n v="2"/>
    <s v="No"/>
    <n v="40"/>
    <x v="606"/>
    <x v="0"/>
    <n v="12.3"/>
    <n v="0.3"/>
    <n v="3100.16"/>
    <s v="Labor"/>
    <n v="1661.25"/>
    <n v="5"/>
    <x v="10"/>
    <x v="1"/>
    <x v="2"/>
    <n v="1661.25"/>
    <n v="1438.91"/>
    <n v="0.53600000000000003"/>
    <n v="0"/>
  </r>
  <r>
    <x v="5171"/>
    <d v="2025-04-20T00:00:00"/>
    <d v="2025-04-25T07:12:00"/>
    <x v="7"/>
    <s v="36-55"/>
    <s v="Male"/>
    <x v="2"/>
    <s v="Neurological"/>
    <x v="0"/>
    <n v="5.3"/>
    <s v="No"/>
    <n v="65"/>
    <x v="319"/>
    <x v="1"/>
    <n v="11.4"/>
    <n v="1.4"/>
    <n v="15820.86"/>
    <s v="Equipment"/>
    <n v="9915.43"/>
    <n v="3.3"/>
    <x v="10"/>
    <x v="1"/>
    <x v="6"/>
    <n v="9915.43"/>
    <n v="5905.43"/>
    <n v="0.627"/>
    <n v="0"/>
  </r>
  <r>
    <x v="5172"/>
    <d v="2026-05-08T00:00:00"/>
    <d v="2026-05-16T19:12:00"/>
    <x v="4"/>
    <s v="0-17"/>
    <s v="Female"/>
    <x v="0"/>
    <s v="Digestive"/>
    <x v="0"/>
    <n v="8.8000000000000007"/>
    <s v="Yes"/>
    <n v="116"/>
    <x v="603"/>
    <x v="0"/>
    <n v="14.1"/>
    <n v="2.1"/>
    <n v="21769.21"/>
    <s v="Labor"/>
    <n v="16249.55"/>
    <n v="2.9"/>
    <x v="11"/>
    <x v="0"/>
    <x v="3"/>
    <n v="16249.55"/>
    <n v="5519.66"/>
    <n v="0.746"/>
    <n v="1"/>
  </r>
  <r>
    <x v="5173"/>
    <d v="2026-10-08T00:00:00"/>
    <d v="2026-10-12T21:36:00"/>
    <x v="4"/>
    <s v="36-55"/>
    <s v="Female"/>
    <x v="0"/>
    <s v="Injury"/>
    <x v="1"/>
    <n v="4.9000000000000004"/>
    <s v="No"/>
    <n v="75"/>
    <x v="111"/>
    <x v="2"/>
    <n v="13.1"/>
    <n v="1.1000000000000001"/>
    <n v="16836.64"/>
    <s v="Equipment"/>
    <n v="12014.25"/>
    <n v="3.4"/>
    <x v="0"/>
    <x v="0"/>
    <x v="3"/>
    <n v="12014.25"/>
    <n v="4822.3900000000003"/>
    <n v="0.71399999999999997"/>
    <n v="0"/>
  </r>
  <r>
    <x v="5174"/>
    <d v="2025-03-13T00:00:00"/>
    <d v="2025-03-14T04:48:00"/>
    <x v="3"/>
    <s v="56+"/>
    <s v="Female"/>
    <x v="1"/>
    <s v="Digestive"/>
    <x v="0"/>
    <n v="1.2"/>
    <s v="Yes"/>
    <n v="93"/>
    <x v="327"/>
    <x v="2"/>
    <n v="8.6999999999999993"/>
    <n v="0.7"/>
    <n v="8600.18"/>
    <s v="Supplies"/>
    <n v="4602.1899999999996"/>
    <n v="3.2"/>
    <x v="23"/>
    <x v="1"/>
    <x v="2"/>
    <n v="4602.1899999999996"/>
    <n v="3997.99"/>
    <n v="0.53500000000000003"/>
    <n v="1"/>
  </r>
  <r>
    <x v="5175"/>
    <d v="2026-05-07T00:00:00"/>
    <d v="2026-05-11T12:00:00"/>
    <x v="0"/>
    <s v="18-35"/>
    <s v="Male"/>
    <x v="1"/>
    <s v="Cardiac"/>
    <x v="0"/>
    <n v="4.5"/>
    <s v="Yes"/>
    <n v="85"/>
    <x v="603"/>
    <x v="1"/>
    <n v="12.8"/>
    <n v="0.8"/>
    <n v="13686.57"/>
    <s v="Labor"/>
    <n v="10684.75"/>
    <n v="3.6"/>
    <x v="11"/>
    <x v="0"/>
    <x v="3"/>
    <n v="10684.75"/>
    <n v="3001.82"/>
    <n v="0.78100000000000003"/>
    <n v="1"/>
  </r>
  <r>
    <x v="5176"/>
    <d v="2026-07-13T00:00:00"/>
    <d v="2026-07-16T07:12:00"/>
    <x v="0"/>
    <s v="36-55"/>
    <s v="Male"/>
    <x v="2"/>
    <s v="Neurological"/>
    <x v="0"/>
    <n v="3.3"/>
    <s v="Yes"/>
    <n v="98"/>
    <x v="8"/>
    <x v="1"/>
    <n v="11.1"/>
    <n v="1.1000000000000001"/>
    <n v="6279.84"/>
    <s v="Labor"/>
    <n v="4401.21"/>
    <n v="3.7"/>
    <x v="1"/>
    <x v="0"/>
    <x v="4"/>
    <n v="4401.21"/>
    <n v="1878.63"/>
    <n v="0.70099999999999996"/>
    <n v="1"/>
  </r>
  <r>
    <x v="5177"/>
    <d v="2026-04-04T00:00:00"/>
    <d v="2026-04-06T07:12:00"/>
    <x v="4"/>
    <s v="56+"/>
    <s v="Male"/>
    <x v="2"/>
    <s v="Cardiac"/>
    <x v="2"/>
    <n v="2.2999999999999998"/>
    <s v="No"/>
    <n v="67"/>
    <x v="35"/>
    <x v="1"/>
    <n v="13.9"/>
    <n v="1.9"/>
    <n v="14320.11"/>
    <s v="Labor"/>
    <n v="8861.94"/>
    <n v="3.9"/>
    <x v="12"/>
    <x v="0"/>
    <x v="6"/>
    <n v="8861.94"/>
    <n v="5458.17"/>
    <n v="0.61899999999999999"/>
    <n v="0"/>
  </r>
  <r>
    <x v="5178"/>
    <d v="2026-04-06T00:00:00"/>
    <d v="2026-04-10T16:48:00"/>
    <x v="6"/>
    <s v="56+"/>
    <s v="Female"/>
    <x v="0"/>
    <s v="Digestive"/>
    <x v="0"/>
    <n v="4.7"/>
    <s v="Yes"/>
    <n v="53"/>
    <x v="678"/>
    <x v="1"/>
    <n v="11"/>
    <n v="3"/>
    <n v="4499.3999999999996"/>
    <s v="Labor"/>
    <n v="2330.7800000000002"/>
    <n v="2.9"/>
    <x v="12"/>
    <x v="0"/>
    <x v="4"/>
    <n v="2330.7800000000002"/>
    <n v="2168.62"/>
    <n v="0.51800000000000002"/>
    <n v="1"/>
  </r>
  <r>
    <x v="5179"/>
    <d v="2025-11-06T00:00:00"/>
    <d v="2025-11-08T16:48:00"/>
    <x v="7"/>
    <s v="56+"/>
    <s v="Female"/>
    <x v="2"/>
    <s v="General"/>
    <x v="0"/>
    <n v="2.7"/>
    <s v="Yes"/>
    <n v="77"/>
    <x v="7"/>
    <x v="1"/>
    <n v="10.199999999999999"/>
    <n v="2.2000000000000002"/>
    <n v="11111.1"/>
    <s v="Supplies"/>
    <n v="7115.88"/>
    <n v="3.3"/>
    <x v="6"/>
    <x v="1"/>
    <x v="3"/>
    <n v="7115.88"/>
    <n v="3995.22"/>
    <n v="0.64"/>
    <n v="1"/>
  </r>
  <r>
    <x v="5180"/>
    <d v="2025-03-03T00:00:00"/>
    <d v="2025-03-07T19:12:00"/>
    <x v="7"/>
    <s v="56+"/>
    <s v="Male"/>
    <x v="1"/>
    <s v="Injury"/>
    <x v="0"/>
    <n v="4.8"/>
    <s v="Yes"/>
    <n v="108"/>
    <x v="289"/>
    <x v="2"/>
    <n v="12"/>
    <n v="2"/>
    <n v="14178.86"/>
    <s v="Labor"/>
    <n v="9390.16"/>
    <n v="3.7"/>
    <x v="23"/>
    <x v="1"/>
    <x v="4"/>
    <n v="9390.16"/>
    <n v="4788.7"/>
    <n v="0.66200000000000003"/>
    <n v="1"/>
  </r>
  <r>
    <x v="5181"/>
    <d v="2026-01-11T00:00:00"/>
    <d v="2026-01-17T07:12:00"/>
    <x v="0"/>
    <s v="18-35"/>
    <s v="Male"/>
    <x v="1"/>
    <s v="Cardiac"/>
    <x v="0"/>
    <n v="6.3"/>
    <s v="Yes"/>
    <n v="84"/>
    <x v="717"/>
    <x v="0"/>
    <n v="13.7"/>
    <n v="1.7"/>
    <n v="11761.78"/>
    <s v="Labor"/>
    <n v="8657.01"/>
    <n v="3.2"/>
    <x v="9"/>
    <x v="0"/>
    <x v="4"/>
    <n v="8657.01"/>
    <n v="3104.77"/>
    <n v="0.73599999999999999"/>
    <n v="1"/>
  </r>
  <r>
    <x v="5182"/>
    <d v="2026-11-15T00:00:00"/>
    <d v="2026-11-19T04:48:00"/>
    <x v="3"/>
    <s v="56+"/>
    <s v="Female"/>
    <x v="2"/>
    <s v="Neurological"/>
    <x v="1"/>
    <n v="4.2"/>
    <s v="No"/>
    <n v="73"/>
    <x v="300"/>
    <x v="1"/>
    <n v="13.4"/>
    <n v="1.4"/>
    <n v="8328.75"/>
    <s v="Equipment"/>
    <n v="5251.34"/>
    <n v="4.3"/>
    <x v="18"/>
    <x v="0"/>
    <x v="4"/>
    <n v="5251.34"/>
    <n v="3077.41"/>
    <n v="0.63100000000000001"/>
    <n v="0"/>
  </r>
  <r>
    <x v="5183"/>
    <d v="2025-08-17T00:00:00"/>
    <d v="2025-08-19T14:24:00"/>
    <x v="3"/>
    <s v="56+"/>
    <s v="Male"/>
    <x v="3"/>
    <s v="Cardiac"/>
    <x v="2"/>
    <n v="2.6"/>
    <s v="Yes"/>
    <n v="71"/>
    <x v="231"/>
    <x v="1"/>
    <n v="9.4"/>
    <n v="1.4"/>
    <n v="6882.05"/>
    <s v="Labor"/>
    <n v="3855.15"/>
    <n v="3.2"/>
    <x v="14"/>
    <x v="1"/>
    <x v="4"/>
    <n v="3855.15"/>
    <n v="3026.9"/>
    <n v="0.56000000000000005"/>
    <n v="1"/>
  </r>
  <r>
    <x v="5184"/>
    <d v="2025-05-05T00:00:00"/>
    <d v="2025-05-05T07:12:00"/>
    <x v="1"/>
    <s v="36-55"/>
    <s v="Female"/>
    <x v="1"/>
    <s v="General"/>
    <x v="1"/>
    <n v="0.3"/>
    <s v="Yes"/>
    <n v="85"/>
    <x v="536"/>
    <x v="1"/>
    <n v="8.3000000000000007"/>
    <n v="0.3"/>
    <n v="1527.35"/>
    <s v="Supplies"/>
    <n v="839.37"/>
    <n v="3.1"/>
    <x v="16"/>
    <x v="1"/>
    <x v="0"/>
    <n v="839.37"/>
    <n v="687.98"/>
    <n v="0.55000000000000004"/>
    <n v="1"/>
  </r>
  <r>
    <x v="5185"/>
    <d v="2025-05-10T00:00:00"/>
    <d v="2025-05-13T16:48:00"/>
    <x v="2"/>
    <s v="18-35"/>
    <s v="Female"/>
    <x v="0"/>
    <s v="Injury"/>
    <x v="0"/>
    <n v="3.7"/>
    <s v="Yes"/>
    <n v="95"/>
    <x v="304"/>
    <x v="1"/>
    <n v="9.5"/>
    <n v="1.5"/>
    <n v="6331.45"/>
    <s v="Supplies"/>
    <n v="3973.6"/>
    <n v="3.8"/>
    <x v="16"/>
    <x v="1"/>
    <x v="6"/>
    <n v="3973.6"/>
    <n v="2357.85"/>
    <n v="0.628"/>
    <n v="1"/>
  </r>
  <r>
    <x v="5186"/>
    <d v="2025-11-28T00:00:00"/>
    <d v="2025-11-28T21:36:00"/>
    <x v="1"/>
    <s v="36-55"/>
    <s v="Male"/>
    <x v="0"/>
    <s v="Neurological"/>
    <x v="0"/>
    <n v="0.9"/>
    <s v="Yes"/>
    <n v="61"/>
    <x v="426"/>
    <x v="0"/>
    <n v="13.6"/>
    <n v="1.6"/>
    <n v="2143.75"/>
    <s v="Labor"/>
    <n v="1070.96"/>
    <n v="3.7"/>
    <x v="6"/>
    <x v="1"/>
    <x v="5"/>
    <n v="1070.96"/>
    <n v="1072.79"/>
    <n v="0.5"/>
    <n v="1"/>
  </r>
  <r>
    <x v="5187"/>
    <d v="2026-03-11T00:00:00"/>
    <d v="2026-03-14T00:00:00"/>
    <x v="1"/>
    <s v="18-35"/>
    <s v="Male"/>
    <x v="0"/>
    <s v="General"/>
    <x v="0"/>
    <n v="3"/>
    <s v="Yes"/>
    <n v="67"/>
    <x v="702"/>
    <x v="1"/>
    <n v="10.1"/>
    <n v="2.1"/>
    <n v="2658"/>
    <s v="Supplies"/>
    <n v="1780.01"/>
    <n v="3.2"/>
    <x v="15"/>
    <x v="0"/>
    <x v="1"/>
    <n v="1780.01"/>
    <n v="877.99"/>
    <n v="0.67"/>
    <n v="1"/>
  </r>
  <r>
    <x v="5188"/>
    <d v="2026-01-25T00:00:00"/>
    <d v="2026-01-26T04:48:00"/>
    <x v="6"/>
    <s v="18-35"/>
    <s v="Female"/>
    <x v="2"/>
    <s v="Neurological"/>
    <x v="0"/>
    <n v="1.2"/>
    <s v="No"/>
    <n v="91"/>
    <x v="24"/>
    <x v="1"/>
    <n v="9.1"/>
    <n v="1.1000000000000001"/>
    <n v="3084.12"/>
    <s v="Labor"/>
    <n v="1657.17"/>
    <n v="3.9"/>
    <x v="9"/>
    <x v="0"/>
    <x v="4"/>
    <n v="1657.17"/>
    <n v="1426.95"/>
    <n v="0.53700000000000003"/>
    <n v="0"/>
  </r>
  <r>
    <x v="5189"/>
    <d v="2026-10-06T00:00:00"/>
    <d v="2026-10-06T14:24:00"/>
    <x v="7"/>
    <s v="36-55"/>
    <s v="Male"/>
    <x v="1"/>
    <s v="Injury"/>
    <x v="1"/>
    <n v="0.6"/>
    <s v="No"/>
    <n v="33"/>
    <x v="527"/>
    <x v="0"/>
    <n v="9.4"/>
    <n v="1.4"/>
    <n v="8303.8799999999992"/>
    <s v="Supplies"/>
    <n v="5626.47"/>
    <n v="4.4000000000000004"/>
    <x v="0"/>
    <x v="0"/>
    <x v="0"/>
    <n v="5626.47"/>
    <n v="2677.41"/>
    <n v="0.67800000000000005"/>
    <n v="0"/>
  </r>
  <r>
    <x v="5190"/>
    <d v="2025-10-22T00:00:00"/>
    <d v="2025-10-23T14:24:00"/>
    <x v="0"/>
    <s v="36-55"/>
    <s v="Female"/>
    <x v="0"/>
    <s v="Respiratory"/>
    <x v="0"/>
    <n v="1.6"/>
    <s v="Yes"/>
    <n v="82"/>
    <x v="397"/>
    <x v="2"/>
    <n v="11.4"/>
    <n v="1.4"/>
    <n v="11627.81"/>
    <s v="Equipment"/>
    <n v="8162.32"/>
    <n v="3.7"/>
    <x v="8"/>
    <x v="1"/>
    <x v="2"/>
    <n v="8162.32"/>
    <n v="3465.49"/>
    <n v="0.70199999999999996"/>
    <n v="1"/>
  </r>
  <r>
    <x v="5191"/>
    <d v="2026-07-26T00:00:00"/>
    <d v="2026-07-29T19:12:00"/>
    <x v="6"/>
    <s v="36-55"/>
    <s v="Male"/>
    <x v="1"/>
    <s v="Infection"/>
    <x v="0"/>
    <n v="3.8"/>
    <s v="No"/>
    <n v="92"/>
    <x v="407"/>
    <x v="0"/>
    <n v="13.6"/>
    <n v="1.6"/>
    <n v="4751.87"/>
    <s v="Labor"/>
    <n v="3579.56"/>
    <n v="2.9"/>
    <x v="1"/>
    <x v="0"/>
    <x v="6"/>
    <n v="3579.56"/>
    <n v="1172.31"/>
    <n v="0.753"/>
    <n v="0"/>
  </r>
  <r>
    <x v="5192"/>
    <d v="2026-05-21T00:00:00"/>
    <d v="2026-05-27T00:00:00"/>
    <x v="3"/>
    <s v="0-17"/>
    <s v="Male"/>
    <x v="2"/>
    <s v="Injury"/>
    <x v="0"/>
    <n v="6"/>
    <s v="Yes"/>
    <n v="79"/>
    <x v="338"/>
    <x v="1"/>
    <n v="11.9"/>
    <n v="1.9"/>
    <n v="12253.06"/>
    <s v="Labor"/>
    <n v="7127.4"/>
    <n v="3.1"/>
    <x v="11"/>
    <x v="0"/>
    <x v="2"/>
    <n v="7127.4"/>
    <n v="5125.66"/>
    <n v="0.58199999999999996"/>
    <n v="1"/>
  </r>
  <r>
    <x v="5193"/>
    <d v="2026-10-24T00:00:00"/>
    <d v="2026-11-02T00:00:00"/>
    <x v="0"/>
    <s v="56+"/>
    <s v="Female"/>
    <x v="1"/>
    <s v="Digestive"/>
    <x v="0"/>
    <n v="9"/>
    <s v="Yes"/>
    <n v="110"/>
    <x v="112"/>
    <x v="0"/>
    <n v="11.6"/>
    <n v="1.6"/>
    <n v="11973.38"/>
    <s v="Labor"/>
    <n v="7343.59"/>
    <n v="3.2"/>
    <x v="0"/>
    <x v="0"/>
    <x v="5"/>
    <n v="7343.59"/>
    <n v="4629.79"/>
    <n v="0.61299999999999999"/>
    <n v="1"/>
  </r>
  <r>
    <x v="5194"/>
    <d v="2026-04-07T00:00:00"/>
    <d v="2026-04-07T21:36:00"/>
    <x v="1"/>
    <s v="18-35"/>
    <s v="Male"/>
    <x v="0"/>
    <s v="Cardiac"/>
    <x v="1"/>
    <n v="0.9"/>
    <s v="Yes"/>
    <n v="68"/>
    <x v="586"/>
    <x v="0"/>
    <n v="8"/>
    <n v="0"/>
    <n v="2666.77"/>
    <s v="Equipment"/>
    <n v="1493.99"/>
    <n v="4.7"/>
    <x v="12"/>
    <x v="0"/>
    <x v="1"/>
    <n v="1493.99"/>
    <n v="1172.78"/>
    <n v="0.56000000000000005"/>
    <n v="1"/>
  </r>
  <r>
    <x v="5195"/>
    <d v="2026-04-12T00:00:00"/>
    <d v="2026-04-13T16:48:00"/>
    <x v="1"/>
    <s v="0-17"/>
    <s v="Male"/>
    <x v="0"/>
    <s v="Respiratory"/>
    <x v="0"/>
    <n v="1.7"/>
    <s v="Yes"/>
    <n v="111"/>
    <x v="404"/>
    <x v="1"/>
    <n v="13.1"/>
    <n v="3.1"/>
    <n v="2072.9"/>
    <s v="Supplies"/>
    <n v="1223.8900000000001"/>
    <n v="2.7"/>
    <x v="12"/>
    <x v="0"/>
    <x v="6"/>
    <n v="1223.8900000000001"/>
    <n v="849.01"/>
    <n v="0.59"/>
    <n v="1"/>
  </r>
  <r>
    <x v="5196"/>
    <d v="2025-08-28T00:00:00"/>
    <d v="2025-09-02T02:24:00"/>
    <x v="4"/>
    <s v="36-55"/>
    <s v="Male"/>
    <x v="2"/>
    <s v="Injury"/>
    <x v="1"/>
    <n v="5.0999999999999996"/>
    <s v="Yes"/>
    <n v="61"/>
    <x v="84"/>
    <x v="0"/>
    <n v="8.4"/>
    <n v="0.4"/>
    <n v="16990.39"/>
    <s v="Labor"/>
    <n v="10556.57"/>
    <n v="3.8"/>
    <x v="14"/>
    <x v="1"/>
    <x v="2"/>
    <n v="10556.57"/>
    <n v="6433.82"/>
    <n v="0.621"/>
    <n v="1"/>
  </r>
  <r>
    <x v="5197"/>
    <d v="2025-09-08T00:00:00"/>
    <d v="2025-09-10T07:12:00"/>
    <x v="3"/>
    <s v="18-35"/>
    <s v="Female"/>
    <x v="1"/>
    <s v="Infection"/>
    <x v="1"/>
    <n v="2.2999999999999998"/>
    <s v="Yes"/>
    <n v="77"/>
    <x v="307"/>
    <x v="0"/>
    <n v="8.8000000000000007"/>
    <n v="0.8"/>
    <n v="9236.59"/>
    <s v="Labor"/>
    <n v="6213.6"/>
    <n v="4.2"/>
    <x v="3"/>
    <x v="1"/>
    <x v="0"/>
    <n v="6213.6"/>
    <n v="3022.99"/>
    <n v="0.67300000000000004"/>
    <n v="1"/>
  </r>
  <r>
    <x v="5198"/>
    <d v="2026-11-29T00:00:00"/>
    <d v="2026-12-01T00:00:00"/>
    <x v="6"/>
    <s v="0-17"/>
    <s v="Female"/>
    <x v="1"/>
    <s v="Neurological"/>
    <x v="0"/>
    <n v="2"/>
    <s v="Yes"/>
    <n v="55"/>
    <x v="280"/>
    <x v="1"/>
    <n v="10.3"/>
    <n v="2.2999999999999998"/>
    <n v="3698.72"/>
    <s v="Labor"/>
    <n v="2332"/>
    <n v="3"/>
    <x v="18"/>
    <x v="0"/>
    <x v="4"/>
    <n v="2332"/>
    <n v="1366.72"/>
    <n v="0.63"/>
    <n v="1"/>
  </r>
  <r>
    <x v="5199"/>
    <d v="2026-07-06T00:00:00"/>
    <d v="2026-07-06T19:12:00"/>
    <x v="1"/>
    <s v="18-35"/>
    <s v="Male"/>
    <x v="1"/>
    <s v="Digestive"/>
    <x v="2"/>
    <n v="0.8"/>
    <s v="Yes"/>
    <n v="58"/>
    <x v="450"/>
    <x v="1"/>
    <n v="9"/>
    <n v="1"/>
    <n v="1882.09"/>
    <s v="Labor"/>
    <n v="1062.5899999999999"/>
    <n v="3.5"/>
    <x v="1"/>
    <x v="0"/>
    <x v="4"/>
    <n v="1062.5899999999999"/>
    <n v="819.5"/>
    <n v="0.56499999999999995"/>
    <n v="1"/>
  </r>
  <r>
    <x v="5200"/>
    <d v="2026-01-09T00:00:00"/>
    <d v="2026-01-17T02:24:00"/>
    <x v="3"/>
    <s v="56+"/>
    <s v="Female"/>
    <x v="0"/>
    <s v="Infection"/>
    <x v="0"/>
    <n v="8.1"/>
    <s v="No"/>
    <n v="67"/>
    <x v="162"/>
    <x v="1"/>
    <n v="12.7"/>
    <n v="0.7"/>
    <n v="12873.05"/>
    <s v="Labor"/>
    <n v="7174.91"/>
    <n v="3.6"/>
    <x v="9"/>
    <x v="0"/>
    <x v="5"/>
    <n v="7174.91"/>
    <n v="5698.14"/>
    <n v="0.55700000000000005"/>
    <n v="0"/>
  </r>
  <r>
    <x v="5201"/>
    <d v="2026-06-07T00:00:00"/>
    <d v="2026-06-09T09:36:00"/>
    <x v="0"/>
    <s v="36-55"/>
    <s v="Male"/>
    <x v="0"/>
    <s v="General"/>
    <x v="0"/>
    <n v="2.4"/>
    <s v="No"/>
    <n v="72"/>
    <x v="533"/>
    <x v="1"/>
    <n v="10.4"/>
    <n v="2.4"/>
    <n v="10664.91"/>
    <s v="Labor"/>
    <n v="6439.78"/>
    <n v="3.6"/>
    <x v="17"/>
    <x v="0"/>
    <x v="4"/>
    <n v="6439.78"/>
    <n v="4225.13"/>
    <n v="0.60399999999999998"/>
    <n v="0"/>
  </r>
  <r>
    <x v="5202"/>
    <d v="2025-01-31T00:00:00"/>
    <d v="2025-02-09T12:00:00"/>
    <x v="0"/>
    <s v="18-35"/>
    <s v="Male"/>
    <x v="1"/>
    <s v="Infection"/>
    <x v="1"/>
    <n v="9.5"/>
    <s v="Yes"/>
    <n v="43"/>
    <x v="580"/>
    <x v="1"/>
    <n v="8.6999999999999993"/>
    <n v="0.7"/>
    <n v="16534.13"/>
    <s v="Labor"/>
    <n v="9951.1299999999992"/>
    <n v="3.2"/>
    <x v="22"/>
    <x v="1"/>
    <x v="5"/>
    <n v="9951.1299999999992"/>
    <n v="6583"/>
    <n v="0.60199999999999998"/>
    <n v="1"/>
  </r>
  <r>
    <x v="5203"/>
    <d v="2026-07-30T00:00:00"/>
    <d v="2026-07-31T16:48:00"/>
    <x v="2"/>
    <s v="18-35"/>
    <s v="Female"/>
    <x v="0"/>
    <s v="Digestive"/>
    <x v="0"/>
    <n v="1.7"/>
    <s v="Yes"/>
    <n v="53"/>
    <x v="434"/>
    <x v="0"/>
    <n v="10.5"/>
    <n v="2.5"/>
    <n v="5938.61"/>
    <s v="Supplies"/>
    <n v="3679.73"/>
    <n v="3.3"/>
    <x v="1"/>
    <x v="0"/>
    <x v="2"/>
    <n v="3679.73"/>
    <n v="2258.88"/>
    <n v="0.62"/>
    <n v="1"/>
  </r>
  <r>
    <x v="5204"/>
    <d v="2026-01-21T00:00:00"/>
    <d v="2026-01-21T19:12:00"/>
    <x v="1"/>
    <s v="36-55"/>
    <s v="Female"/>
    <x v="1"/>
    <s v="General"/>
    <x v="0"/>
    <n v="0.8"/>
    <s v="Yes"/>
    <n v="120"/>
    <x v="263"/>
    <x v="1"/>
    <n v="10.5"/>
    <n v="0.5"/>
    <n v="1548.88"/>
    <s v="Labor"/>
    <n v="916.29"/>
    <n v="3.3"/>
    <x v="9"/>
    <x v="0"/>
    <x v="2"/>
    <n v="916.29"/>
    <n v="632.59"/>
    <n v="0.59199999999999997"/>
    <n v="1"/>
  </r>
  <r>
    <x v="5205"/>
    <d v="2026-04-02T00:00:00"/>
    <d v="2026-04-05T12:00:00"/>
    <x v="7"/>
    <s v="56+"/>
    <s v="Male"/>
    <x v="2"/>
    <s v="Injury"/>
    <x v="1"/>
    <n v="3.5"/>
    <s v="Yes"/>
    <n v="70"/>
    <x v="532"/>
    <x v="1"/>
    <n v="10.7"/>
    <n v="0.7"/>
    <n v="10546.94"/>
    <s v="Labor"/>
    <n v="7059.21"/>
    <n v="4.0999999999999996"/>
    <x v="12"/>
    <x v="0"/>
    <x v="3"/>
    <n v="7059.21"/>
    <n v="3487.73"/>
    <n v="0.66900000000000004"/>
    <n v="1"/>
  </r>
  <r>
    <x v="5206"/>
    <d v="2026-11-14T00:00:00"/>
    <d v="2026-11-16T14:24:00"/>
    <x v="4"/>
    <s v="36-55"/>
    <s v="Male"/>
    <x v="2"/>
    <s v="Neurological"/>
    <x v="1"/>
    <n v="2.6"/>
    <s v="No"/>
    <n v="67"/>
    <x v="727"/>
    <x v="1"/>
    <n v="8.9"/>
    <n v="0.9"/>
    <n v="15736.5"/>
    <s v="Labor"/>
    <n v="11790.43"/>
    <n v="3.3"/>
    <x v="18"/>
    <x v="0"/>
    <x v="6"/>
    <n v="11790.43"/>
    <n v="3946.07"/>
    <n v="0.749"/>
    <n v="0"/>
  </r>
  <r>
    <x v="5207"/>
    <d v="2026-07-28T00:00:00"/>
    <d v="2026-08-03T07:12:00"/>
    <x v="5"/>
    <s v="56+"/>
    <s v="Male"/>
    <x v="2"/>
    <s v="Neurological"/>
    <x v="0"/>
    <n v="6.3"/>
    <s v="No"/>
    <n v="38"/>
    <x v="25"/>
    <x v="0"/>
    <n v="11.5"/>
    <n v="3.5"/>
    <n v="21055.34"/>
    <s v="Labor"/>
    <n v="15537.14"/>
    <n v="3"/>
    <x v="1"/>
    <x v="0"/>
    <x v="0"/>
    <n v="15537.14"/>
    <n v="5518.2"/>
    <n v="0.73799999999999999"/>
    <n v="0"/>
  </r>
  <r>
    <x v="5208"/>
    <d v="2026-03-28T00:00:00"/>
    <d v="2026-03-29T04:48:00"/>
    <x v="1"/>
    <s v="36-55"/>
    <s v="Female"/>
    <x v="3"/>
    <s v="Infection"/>
    <x v="1"/>
    <n v="1.2"/>
    <s v="Yes"/>
    <n v="64"/>
    <x v="315"/>
    <x v="0"/>
    <n v="10"/>
    <n v="0"/>
    <n v="2074.17"/>
    <s v="Labor"/>
    <n v="1276.82"/>
    <n v="4"/>
    <x v="15"/>
    <x v="0"/>
    <x v="5"/>
    <n v="1276.82"/>
    <n v="797.35"/>
    <n v="0.61599999999999999"/>
    <n v="1"/>
  </r>
  <r>
    <x v="5209"/>
    <d v="2025-12-04T00:00:00"/>
    <d v="2025-12-11T21:36:00"/>
    <x v="3"/>
    <s v="56+"/>
    <s v="Male"/>
    <x v="1"/>
    <s v="Injury"/>
    <x v="1"/>
    <n v="7.9"/>
    <s v="Yes"/>
    <n v="13"/>
    <x v="186"/>
    <x v="1"/>
    <n v="12.6"/>
    <n v="0.6"/>
    <n v="11429.66"/>
    <s v="Labor"/>
    <n v="8542.2800000000007"/>
    <n v="3.3"/>
    <x v="7"/>
    <x v="1"/>
    <x v="3"/>
    <n v="8542.2800000000007"/>
    <n v="2887.38"/>
    <n v="0.747"/>
    <n v="1"/>
  </r>
  <r>
    <x v="5210"/>
    <d v="2026-05-17T00:00:00"/>
    <d v="2026-05-17T04:48:00"/>
    <x v="1"/>
    <s v="56+"/>
    <s v="Male"/>
    <x v="1"/>
    <s v="General"/>
    <x v="0"/>
    <n v="0.2"/>
    <s v="No"/>
    <n v="107"/>
    <x v="255"/>
    <x v="2"/>
    <n v="10.1"/>
    <n v="2.1"/>
    <n v="2034.42"/>
    <s v="Labor"/>
    <n v="1249.6199999999999"/>
    <n v="3.4"/>
    <x v="11"/>
    <x v="0"/>
    <x v="6"/>
    <n v="1249.6199999999999"/>
    <n v="784.8"/>
    <n v="0.61399999999999999"/>
    <n v="0"/>
  </r>
  <r>
    <x v="5211"/>
    <d v="2026-06-24T00:00:00"/>
    <d v="2026-06-24T16:48:00"/>
    <x v="1"/>
    <s v="56+"/>
    <s v="Male"/>
    <x v="0"/>
    <s v="Neurological"/>
    <x v="1"/>
    <n v="0.7"/>
    <s v="Yes"/>
    <n v="63"/>
    <x v="281"/>
    <x v="1"/>
    <n v="9.1"/>
    <n v="1.1000000000000001"/>
    <n v="1621.77"/>
    <s v="Supplies"/>
    <n v="892.98"/>
    <n v="4"/>
    <x v="17"/>
    <x v="0"/>
    <x v="1"/>
    <n v="892.98"/>
    <n v="728.79"/>
    <n v="0.55100000000000005"/>
    <n v="1"/>
  </r>
  <r>
    <x v="5212"/>
    <d v="2025-11-22T00:00:00"/>
    <d v="2025-12-01T02:24:00"/>
    <x v="7"/>
    <s v="56+"/>
    <s v="Male"/>
    <x v="0"/>
    <s v="Neurological"/>
    <x v="2"/>
    <n v="9.1"/>
    <s v="Yes"/>
    <n v="71"/>
    <x v="568"/>
    <x v="0"/>
    <n v="8"/>
    <n v="0"/>
    <n v="15623.72"/>
    <s v="Labor"/>
    <n v="9622.66"/>
    <n v="3.7"/>
    <x v="6"/>
    <x v="1"/>
    <x v="6"/>
    <n v="9622.66"/>
    <n v="6001.06"/>
    <n v="0.61599999999999999"/>
    <n v="1"/>
  </r>
  <r>
    <x v="5213"/>
    <d v="2026-02-24T00:00:00"/>
    <d v="2026-02-24T19:12:00"/>
    <x v="1"/>
    <s v="36-55"/>
    <s v="Female"/>
    <x v="3"/>
    <s v="General"/>
    <x v="2"/>
    <n v="0.8"/>
    <s v="No"/>
    <n v="50"/>
    <x v="52"/>
    <x v="1"/>
    <n v="10.8"/>
    <n v="0.8"/>
    <n v="1839.45"/>
    <s v="Labor"/>
    <n v="883.03"/>
    <n v="4"/>
    <x v="5"/>
    <x v="0"/>
    <x v="1"/>
    <n v="883.03"/>
    <n v="956.42"/>
    <n v="0.48"/>
    <n v="0"/>
  </r>
  <r>
    <x v="5214"/>
    <d v="2026-06-28T00:00:00"/>
    <d v="2026-06-30T02:24:00"/>
    <x v="2"/>
    <s v="56+"/>
    <s v="Male"/>
    <x v="0"/>
    <s v="Cardiac"/>
    <x v="0"/>
    <n v="2.1"/>
    <s v="No"/>
    <n v="54"/>
    <x v="313"/>
    <x v="1"/>
    <n v="11.9"/>
    <n v="1.9"/>
    <n v="5288.93"/>
    <s v="Supplies"/>
    <n v="3293.56"/>
    <n v="3.8"/>
    <x v="17"/>
    <x v="0"/>
    <x v="4"/>
    <n v="3293.56"/>
    <n v="1995.37"/>
    <n v="0.623"/>
    <n v="0"/>
  </r>
  <r>
    <x v="5215"/>
    <d v="2025-09-30T00:00:00"/>
    <d v="2025-10-02T04:48:00"/>
    <x v="0"/>
    <s v="36-55"/>
    <s v="Female"/>
    <x v="2"/>
    <s v="Infection"/>
    <x v="0"/>
    <n v="2.2000000000000002"/>
    <s v="Yes"/>
    <n v="78"/>
    <x v="192"/>
    <x v="1"/>
    <n v="9.5"/>
    <n v="1.5"/>
    <n v="11010.98"/>
    <s v="Labor"/>
    <n v="6573.88"/>
    <n v="3.8"/>
    <x v="3"/>
    <x v="1"/>
    <x v="0"/>
    <n v="6573.88"/>
    <n v="4437.1000000000004"/>
    <n v="0.59699999999999998"/>
    <n v="1"/>
  </r>
  <r>
    <x v="5216"/>
    <d v="2026-09-21T00:00:00"/>
    <d v="2026-09-22T14:24:00"/>
    <x v="1"/>
    <s v="56+"/>
    <s v="Male"/>
    <x v="0"/>
    <s v="Respiratory"/>
    <x v="1"/>
    <n v="1.6"/>
    <s v="No"/>
    <n v="83"/>
    <x v="262"/>
    <x v="1"/>
    <n v="10.1"/>
    <n v="2.1"/>
    <n v="2459.5"/>
    <s v="Equipment"/>
    <n v="1295.06"/>
    <n v="3.5"/>
    <x v="19"/>
    <x v="0"/>
    <x v="4"/>
    <n v="1295.06"/>
    <n v="1164.44"/>
    <n v="0.52700000000000002"/>
    <n v="0"/>
  </r>
  <r>
    <x v="5217"/>
    <d v="2026-11-27T00:00:00"/>
    <d v="2026-11-27T07:12:00"/>
    <x v="1"/>
    <s v="0-17"/>
    <s v="Male"/>
    <x v="2"/>
    <s v="Infection"/>
    <x v="0"/>
    <n v="0.3"/>
    <s v="No"/>
    <n v="132"/>
    <x v="549"/>
    <x v="1"/>
    <n v="9.1999999999999993"/>
    <n v="1.2"/>
    <n v="1927.78"/>
    <s v="Equipment"/>
    <n v="1018.05"/>
    <n v="3.2"/>
    <x v="18"/>
    <x v="0"/>
    <x v="3"/>
    <n v="1018.05"/>
    <n v="909.73"/>
    <n v="0.52800000000000002"/>
    <n v="0"/>
  </r>
  <r>
    <x v="5218"/>
    <d v="2026-04-18T00:00:00"/>
    <d v="2026-04-23T14:24:00"/>
    <x v="4"/>
    <s v="36-55"/>
    <s v="Male"/>
    <x v="0"/>
    <s v="Injury"/>
    <x v="1"/>
    <n v="5.6"/>
    <s v="Yes"/>
    <n v="35"/>
    <x v="211"/>
    <x v="1"/>
    <n v="8.9"/>
    <n v="0.9"/>
    <n v="14718.76"/>
    <s v="Equipment"/>
    <n v="10724.2"/>
    <n v="4.4000000000000004"/>
    <x v="12"/>
    <x v="0"/>
    <x v="5"/>
    <n v="10724.2"/>
    <n v="3994.56"/>
    <n v="0.72899999999999998"/>
    <n v="1"/>
  </r>
  <r>
    <x v="5219"/>
    <d v="2025-08-17T00:00:00"/>
    <d v="2025-08-20T02:24:00"/>
    <x v="1"/>
    <s v="56+"/>
    <s v="Male"/>
    <x v="1"/>
    <s v="General"/>
    <x v="0"/>
    <n v="3.1"/>
    <s v="Yes"/>
    <n v="95"/>
    <x v="602"/>
    <x v="2"/>
    <n v="13.5"/>
    <n v="1.5"/>
    <n v="3286.66"/>
    <s v="Labor"/>
    <n v="1855.22"/>
    <n v="3.5"/>
    <x v="14"/>
    <x v="1"/>
    <x v="6"/>
    <n v="1855.22"/>
    <n v="1431.44"/>
    <n v="0.56399999999999995"/>
    <n v="1"/>
  </r>
  <r>
    <x v="5220"/>
    <d v="2026-02-04T00:00:00"/>
    <d v="2026-02-04T21:36:00"/>
    <x v="0"/>
    <s v="18-35"/>
    <s v="Male"/>
    <x v="3"/>
    <s v="Digestive"/>
    <x v="1"/>
    <n v="0.9"/>
    <s v="No"/>
    <n v="29"/>
    <x v="171"/>
    <x v="0"/>
    <n v="10.6"/>
    <n v="0.6"/>
    <n v="8369.1200000000008"/>
    <s v="Labor"/>
    <n v="5656.35"/>
    <n v="3.7"/>
    <x v="5"/>
    <x v="0"/>
    <x v="1"/>
    <n v="5656.35"/>
    <n v="2712.77"/>
    <n v="0.67600000000000005"/>
    <n v="0"/>
  </r>
  <r>
    <x v="5221"/>
    <d v="2026-09-18T00:00:00"/>
    <d v="2026-09-21T00:00:00"/>
    <x v="6"/>
    <s v="36-55"/>
    <s v="Female"/>
    <x v="0"/>
    <s v="General"/>
    <x v="0"/>
    <n v="3"/>
    <s v="Yes"/>
    <n v="74"/>
    <x v="295"/>
    <x v="0"/>
    <n v="9.6"/>
    <n v="1.6"/>
    <n v="4064.23"/>
    <s v="Supplies"/>
    <n v="2410.6799999999998"/>
    <n v="3.5"/>
    <x v="19"/>
    <x v="0"/>
    <x v="5"/>
    <n v="2410.6799999999998"/>
    <n v="1653.55"/>
    <n v="0.59299999999999997"/>
    <n v="1"/>
  </r>
  <r>
    <x v="5222"/>
    <d v="2025-10-29T00:00:00"/>
    <d v="2025-10-30T12:00:00"/>
    <x v="0"/>
    <s v="56+"/>
    <s v="Female"/>
    <x v="0"/>
    <s v="General"/>
    <x v="2"/>
    <n v="1.5"/>
    <s v="Yes"/>
    <n v="43"/>
    <x v="158"/>
    <x v="1"/>
    <n v="11.2"/>
    <n v="1.2"/>
    <n v="9347.93"/>
    <s v="Labor"/>
    <n v="6001.57"/>
    <n v="3.8"/>
    <x v="8"/>
    <x v="1"/>
    <x v="1"/>
    <n v="6001.57"/>
    <n v="3346.36"/>
    <n v="0.64200000000000002"/>
    <n v="1"/>
  </r>
  <r>
    <x v="5223"/>
    <d v="2025-12-17T00:00:00"/>
    <d v="2025-12-21T09:36:00"/>
    <x v="7"/>
    <s v="18-35"/>
    <s v="Male"/>
    <x v="2"/>
    <s v="Digestive"/>
    <x v="0"/>
    <n v="4.4000000000000004"/>
    <s v="No"/>
    <n v="68"/>
    <x v="29"/>
    <x v="0"/>
    <n v="8.1999999999999993"/>
    <n v="0.2"/>
    <n v="12841.49"/>
    <s v="Labor"/>
    <n v="7666.44"/>
    <n v="4"/>
    <x v="7"/>
    <x v="1"/>
    <x v="2"/>
    <n v="7666.44"/>
    <n v="5175.05"/>
    <n v="0.59699999999999998"/>
    <n v="0"/>
  </r>
  <r>
    <x v="5224"/>
    <d v="2025-06-04T00:00:00"/>
    <d v="2025-06-05T07:12:00"/>
    <x v="1"/>
    <s v="36-55"/>
    <s v="Male"/>
    <x v="0"/>
    <s v="Neurological"/>
    <x v="0"/>
    <n v="1.3"/>
    <s v="Yes"/>
    <n v="97"/>
    <x v="437"/>
    <x v="1"/>
    <n v="15.2"/>
    <n v="3.2"/>
    <n v="1729.06"/>
    <s v="Labor"/>
    <n v="1054.28"/>
    <n v="2.2000000000000002"/>
    <x v="4"/>
    <x v="1"/>
    <x v="2"/>
    <n v="1054.28"/>
    <n v="674.78"/>
    <n v="0.61"/>
    <n v="1"/>
  </r>
  <r>
    <x v="5225"/>
    <d v="2025-05-03T00:00:00"/>
    <d v="2025-05-08T09:36:00"/>
    <x v="7"/>
    <s v="36-55"/>
    <s v="Male"/>
    <x v="3"/>
    <s v="Neurological"/>
    <x v="1"/>
    <n v="5.4"/>
    <s v="Yes"/>
    <n v="47"/>
    <x v="34"/>
    <x v="1"/>
    <n v="8.9"/>
    <n v="0.9"/>
    <n v="13835.57"/>
    <s v="Supplies"/>
    <n v="8224.5"/>
    <n v="3"/>
    <x v="16"/>
    <x v="1"/>
    <x v="6"/>
    <n v="8224.5"/>
    <n v="5611.07"/>
    <n v="0.59399999999999997"/>
    <n v="1"/>
  </r>
  <r>
    <x v="5226"/>
    <d v="2026-08-20T00:00:00"/>
    <d v="2026-08-20T16:48:00"/>
    <x v="1"/>
    <s v="36-55"/>
    <s v="Female"/>
    <x v="0"/>
    <s v="Cardiac"/>
    <x v="0"/>
    <n v="0.7"/>
    <s v="Yes"/>
    <n v="97"/>
    <x v="661"/>
    <x v="2"/>
    <n v="8"/>
    <n v="0"/>
    <n v="2581.7399999999998"/>
    <s v="Equipment"/>
    <n v="1521.65"/>
    <n v="4.4000000000000004"/>
    <x v="21"/>
    <x v="0"/>
    <x v="3"/>
    <n v="1521.65"/>
    <n v="1060.0899999999999"/>
    <n v="0.58899999999999997"/>
    <n v="1"/>
  </r>
  <r>
    <x v="5227"/>
    <d v="2026-09-11T00:00:00"/>
    <d v="2026-09-12T09:36:00"/>
    <x v="6"/>
    <s v="0-17"/>
    <s v="Female"/>
    <x v="0"/>
    <s v="Neurological"/>
    <x v="0"/>
    <n v="1.4"/>
    <s v="Yes"/>
    <n v="43"/>
    <x v="410"/>
    <x v="2"/>
    <n v="15"/>
    <n v="3"/>
    <n v="2214.48"/>
    <s v="Supplies"/>
    <n v="1409.24"/>
    <n v="3.4"/>
    <x v="19"/>
    <x v="0"/>
    <x v="5"/>
    <n v="1409.24"/>
    <n v="805.24"/>
    <n v="0.63600000000000001"/>
    <n v="1"/>
  </r>
  <r>
    <x v="5228"/>
    <d v="2026-06-12T00:00:00"/>
    <d v="2026-06-16T16:48:00"/>
    <x v="2"/>
    <s v="0-17"/>
    <s v="Female"/>
    <x v="1"/>
    <s v="Neurological"/>
    <x v="2"/>
    <n v="4.7"/>
    <s v="Yes"/>
    <n v="42"/>
    <x v="714"/>
    <x v="0"/>
    <n v="10.8"/>
    <n v="0.8"/>
    <n v="6201.14"/>
    <s v="Supplies"/>
    <n v="4148.6899999999996"/>
    <n v="4.3"/>
    <x v="17"/>
    <x v="0"/>
    <x v="3"/>
    <n v="4148.6899999999996"/>
    <n v="2052.4499999999998"/>
    <n v="0.66900000000000004"/>
    <n v="1"/>
  </r>
  <r>
    <x v="5229"/>
    <d v="2026-08-15T00:00:00"/>
    <d v="2026-08-17T07:12:00"/>
    <x v="7"/>
    <s v="0-17"/>
    <s v="Female"/>
    <x v="1"/>
    <s v="Digestive"/>
    <x v="1"/>
    <n v="2.2999999999999998"/>
    <s v="Yes"/>
    <n v="31"/>
    <x v="629"/>
    <x v="1"/>
    <n v="8.9"/>
    <n v="0.9"/>
    <n v="8548.34"/>
    <s v="Supplies"/>
    <n v="5076.33"/>
    <n v="4.5999999999999996"/>
    <x v="21"/>
    <x v="0"/>
    <x v="5"/>
    <n v="5076.33"/>
    <n v="3472.01"/>
    <n v="0.59399999999999997"/>
    <n v="1"/>
  </r>
  <r>
    <x v="5230"/>
    <d v="2026-08-01T00:00:00"/>
    <d v="2026-08-02T21:36:00"/>
    <x v="1"/>
    <s v="18-35"/>
    <s v="Male"/>
    <x v="2"/>
    <s v="Respiratory"/>
    <x v="1"/>
    <n v="1.9"/>
    <s v="No"/>
    <n v="90"/>
    <x v="363"/>
    <x v="1"/>
    <n v="12"/>
    <n v="0"/>
    <n v="2497.9899999999998"/>
    <s v="Supplies"/>
    <n v="1504.62"/>
    <n v="3.5"/>
    <x v="21"/>
    <x v="0"/>
    <x v="5"/>
    <n v="1504.62"/>
    <n v="993.37"/>
    <n v="0.60199999999999998"/>
    <n v="0"/>
  </r>
  <r>
    <x v="5231"/>
    <d v="2026-05-14T00:00:00"/>
    <d v="2026-05-14T09:36:00"/>
    <x v="3"/>
    <s v="18-35"/>
    <s v="Female"/>
    <x v="0"/>
    <s v="Infection"/>
    <x v="0"/>
    <n v="0.4"/>
    <s v="No"/>
    <n v="76"/>
    <x v="361"/>
    <x v="1"/>
    <n v="12"/>
    <n v="0"/>
    <n v="8877.59"/>
    <s v="Equipment"/>
    <n v="5637.77"/>
    <n v="4"/>
    <x v="11"/>
    <x v="0"/>
    <x v="3"/>
    <n v="5637.77"/>
    <n v="3239.82"/>
    <n v="0.63500000000000001"/>
    <n v="0"/>
  </r>
  <r>
    <x v="5232"/>
    <d v="2025-03-03T00:00:00"/>
    <d v="2025-03-07T14:24:00"/>
    <x v="0"/>
    <s v="56+"/>
    <s v="Male"/>
    <x v="0"/>
    <s v="Neurological"/>
    <x v="1"/>
    <n v="4.5999999999999996"/>
    <s v="Yes"/>
    <n v="36"/>
    <x v="289"/>
    <x v="1"/>
    <n v="12"/>
    <n v="2"/>
    <n v="11188.86"/>
    <s v="Labor"/>
    <n v="7208.38"/>
    <n v="3.6"/>
    <x v="23"/>
    <x v="1"/>
    <x v="4"/>
    <n v="7208.38"/>
    <n v="3980.48"/>
    <n v="0.64400000000000002"/>
    <n v="1"/>
  </r>
  <r>
    <x v="5233"/>
    <d v="2026-01-13T00:00:00"/>
    <d v="2026-01-23T04:48:00"/>
    <x v="5"/>
    <s v="36-55"/>
    <s v="Female"/>
    <x v="0"/>
    <s v="Injury"/>
    <x v="0"/>
    <n v="10.199999999999999"/>
    <s v="Yes"/>
    <n v="93"/>
    <x v="621"/>
    <x v="2"/>
    <n v="10"/>
    <n v="2"/>
    <n v="32514.85"/>
    <s v="Equipment"/>
    <n v="24900.32"/>
    <n v="3.3"/>
    <x v="9"/>
    <x v="0"/>
    <x v="1"/>
    <n v="24900.32"/>
    <n v="7614.53"/>
    <n v="0.76600000000000001"/>
    <n v="1"/>
  </r>
  <r>
    <x v="5234"/>
    <d v="2025-05-23T00:00:00"/>
    <d v="2025-05-26T09:36:00"/>
    <x v="0"/>
    <s v="56+"/>
    <s v="Male"/>
    <x v="0"/>
    <s v="Respiratory"/>
    <x v="0"/>
    <n v="3.4"/>
    <s v="Yes"/>
    <n v="110"/>
    <x v="316"/>
    <x v="1"/>
    <n v="9.8000000000000007"/>
    <n v="1.8"/>
    <n v="9077.7099999999991"/>
    <s v="Labor"/>
    <n v="6140.88"/>
    <n v="2.5"/>
    <x v="16"/>
    <x v="1"/>
    <x v="3"/>
    <n v="6140.88"/>
    <n v="2936.83"/>
    <n v="0.67600000000000005"/>
    <n v="1"/>
  </r>
  <r>
    <x v="5235"/>
    <d v="2026-01-08T00:00:00"/>
    <d v="2026-01-16T02:24:00"/>
    <x v="3"/>
    <s v="0-17"/>
    <s v="Male"/>
    <x v="1"/>
    <s v="Respiratory"/>
    <x v="1"/>
    <n v="8.1"/>
    <s v="Yes"/>
    <n v="94"/>
    <x v="282"/>
    <x v="0"/>
    <n v="10"/>
    <n v="0"/>
    <n v="9369.1299999999992"/>
    <s v="Labor"/>
    <n v="6654.5"/>
    <n v="3.9"/>
    <x v="9"/>
    <x v="0"/>
    <x v="2"/>
    <n v="6654.5"/>
    <n v="2714.63"/>
    <n v="0.71"/>
    <n v="1"/>
  </r>
  <r>
    <x v="5236"/>
    <d v="2026-04-14T00:00:00"/>
    <d v="2026-04-16T16:48:00"/>
    <x v="0"/>
    <s v="36-55"/>
    <s v="Male"/>
    <x v="0"/>
    <s v="Cardiac"/>
    <x v="1"/>
    <n v="2.7"/>
    <s v="Yes"/>
    <n v="49"/>
    <x v="159"/>
    <x v="1"/>
    <n v="8.1999999999999993"/>
    <n v="0.2"/>
    <n v="9484.49"/>
    <s v="Labor"/>
    <n v="7202.3"/>
    <n v="4.2"/>
    <x v="12"/>
    <x v="0"/>
    <x v="1"/>
    <n v="7202.3"/>
    <n v="2282.19"/>
    <n v="0.75900000000000001"/>
    <n v="1"/>
  </r>
  <r>
    <x v="5237"/>
    <d v="2026-07-28T00:00:00"/>
    <d v="2026-08-04T00:00:00"/>
    <x v="5"/>
    <s v="18-35"/>
    <s v="Male"/>
    <x v="0"/>
    <s v="Injury"/>
    <x v="2"/>
    <n v="7"/>
    <s v="Yes"/>
    <n v="10"/>
    <x v="25"/>
    <x v="0"/>
    <n v="10.3"/>
    <n v="2.2999999999999998"/>
    <n v="26516.14"/>
    <s v="Labor"/>
    <n v="18829.38"/>
    <n v="3.7"/>
    <x v="1"/>
    <x v="0"/>
    <x v="0"/>
    <n v="18829.38"/>
    <n v="7686.76"/>
    <n v="0.71"/>
    <n v="1"/>
  </r>
  <r>
    <x v="5238"/>
    <d v="2026-11-24T00:00:00"/>
    <d v="2026-12-02T07:12:00"/>
    <x v="4"/>
    <s v="56+"/>
    <s v="Female"/>
    <x v="1"/>
    <s v="Respiratory"/>
    <x v="1"/>
    <n v="8.3000000000000007"/>
    <s v="Yes"/>
    <n v="75"/>
    <x v="341"/>
    <x v="1"/>
    <n v="8"/>
    <n v="0"/>
    <n v="20224.669999999998"/>
    <s v="Labor"/>
    <n v="15363.02"/>
    <n v="3.3"/>
    <x v="18"/>
    <x v="0"/>
    <x v="1"/>
    <n v="15363.02"/>
    <n v="4861.6499999999996"/>
    <n v="0.76"/>
    <n v="1"/>
  </r>
  <r>
    <x v="5239"/>
    <d v="2026-11-21T00:00:00"/>
    <d v="2026-11-22T09:36:00"/>
    <x v="7"/>
    <s v="36-55"/>
    <s v="Female"/>
    <x v="0"/>
    <s v="Infection"/>
    <x v="1"/>
    <n v="1.4"/>
    <s v="No"/>
    <n v="65"/>
    <x v="686"/>
    <x v="1"/>
    <n v="10"/>
    <n v="0"/>
    <n v="4116.45"/>
    <s v="Equipment"/>
    <n v="2660.65"/>
    <n v="4.5"/>
    <x v="18"/>
    <x v="0"/>
    <x v="5"/>
    <n v="2660.65"/>
    <n v="1455.8"/>
    <n v="0.64600000000000002"/>
    <n v="0"/>
  </r>
  <r>
    <x v="5240"/>
    <d v="2026-06-04T00:00:00"/>
    <d v="2026-06-10T16:48:00"/>
    <x v="7"/>
    <s v="56+"/>
    <s v="Female"/>
    <x v="1"/>
    <s v="Injury"/>
    <x v="1"/>
    <n v="6.7"/>
    <s v="Yes"/>
    <n v="49"/>
    <x v="619"/>
    <x v="1"/>
    <n v="8.9"/>
    <n v="0.9"/>
    <n v="11261.89"/>
    <s v="Labor"/>
    <n v="6862.44"/>
    <n v="3.8"/>
    <x v="17"/>
    <x v="0"/>
    <x v="3"/>
    <n v="6862.44"/>
    <n v="4399.45"/>
    <n v="0.60899999999999999"/>
    <n v="1"/>
  </r>
  <r>
    <x v="5241"/>
    <d v="2025-01-22T00:00:00"/>
    <d v="2025-01-26T04:48:00"/>
    <x v="7"/>
    <s v="0-17"/>
    <s v="Other"/>
    <x v="1"/>
    <s v="Infection"/>
    <x v="0"/>
    <n v="4.2"/>
    <s v="No"/>
    <n v="32"/>
    <x v="646"/>
    <x v="1"/>
    <n v="9.6999999999999993"/>
    <n v="1.7"/>
    <n v="9548.76"/>
    <s v="Equipment"/>
    <n v="6268.05"/>
    <n v="3.4"/>
    <x v="22"/>
    <x v="1"/>
    <x v="1"/>
    <n v="6268.05"/>
    <n v="3280.71"/>
    <n v="0.65600000000000003"/>
    <n v="0"/>
  </r>
  <r>
    <x v="5242"/>
    <d v="2026-03-04T00:00:00"/>
    <d v="2026-03-06T00:00:00"/>
    <x v="3"/>
    <s v="56+"/>
    <s v="Male"/>
    <x v="0"/>
    <s v="Cardiac"/>
    <x v="0"/>
    <n v="2"/>
    <s v="Yes"/>
    <n v="57"/>
    <x v="110"/>
    <x v="0"/>
    <n v="9.4"/>
    <n v="1.4"/>
    <n v="8516.34"/>
    <s v="Supplies"/>
    <n v="4990.74"/>
    <n v="3.2"/>
    <x v="15"/>
    <x v="0"/>
    <x v="2"/>
    <n v="4990.74"/>
    <n v="3525.6"/>
    <n v="0.58599999999999997"/>
    <n v="1"/>
  </r>
  <r>
    <x v="5243"/>
    <d v="2026-09-09T00:00:00"/>
    <d v="2026-09-11T19:12:00"/>
    <x v="2"/>
    <s v="36-55"/>
    <s v="Female"/>
    <x v="1"/>
    <s v="Cardiac"/>
    <x v="0"/>
    <n v="2.8"/>
    <s v="No"/>
    <n v="73"/>
    <x v="405"/>
    <x v="0"/>
    <n v="9.5"/>
    <n v="1.5"/>
    <n v="5867.62"/>
    <s v="Equipment"/>
    <n v="3446.87"/>
    <n v="3.8"/>
    <x v="19"/>
    <x v="0"/>
    <x v="2"/>
    <n v="3446.87"/>
    <n v="2420.75"/>
    <n v="0.58699999999999997"/>
    <n v="0"/>
  </r>
  <r>
    <x v="5244"/>
    <d v="2025-12-10T00:00:00"/>
    <d v="2025-12-11T21:36:00"/>
    <x v="3"/>
    <s v="56+"/>
    <s v="Female"/>
    <x v="2"/>
    <s v="Neurological"/>
    <x v="0"/>
    <n v="1.9"/>
    <s v="No"/>
    <n v="63"/>
    <x v="560"/>
    <x v="1"/>
    <n v="10.8"/>
    <n v="0.8"/>
    <n v="6702.39"/>
    <s v="Equipment"/>
    <n v="3580.47"/>
    <n v="3.6"/>
    <x v="7"/>
    <x v="1"/>
    <x v="1"/>
    <n v="3580.47"/>
    <n v="3121.92"/>
    <n v="0.53400000000000003"/>
    <n v="0"/>
  </r>
  <r>
    <x v="5245"/>
    <d v="2025-12-16T00:00:00"/>
    <d v="2025-12-17T14:24:00"/>
    <x v="1"/>
    <s v="36-55"/>
    <s v="Female"/>
    <x v="2"/>
    <s v="Infection"/>
    <x v="2"/>
    <n v="1.6"/>
    <s v="No"/>
    <n v="50"/>
    <x v="453"/>
    <x v="2"/>
    <n v="10"/>
    <n v="0"/>
    <n v="1988.69"/>
    <s v="Supplies"/>
    <n v="1163.04"/>
    <n v="3.8"/>
    <x v="7"/>
    <x v="1"/>
    <x v="0"/>
    <n v="1163.04"/>
    <n v="825.65"/>
    <n v="0.58499999999999996"/>
    <n v="0"/>
  </r>
  <r>
    <x v="5246"/>
    <d v="2025-01-19T00:00:00"/>
    <d v="2025-01-21T09:36:00"/>
    <x v="2"/>
    <s v="36-55"/>
    <s v="Male"/>
    <x v="1"/>
    <s v="Digestive"/>
    <x v="0"/>
    <n v="2.4"/>
    <s v="Yes"/>
    <n v="60"/>
    <x v="552"/>
    <x v="0"/>
    <n v="9.5"/>
    <n v="1.5"/>
    <n v="4721.7299999999996"/>
    <s v="Supplies"/>
    <n v="3050.05"/>
    <n v="3.5"/>
    <x v="22"/>
    <x v="1"/>
    <x v="4"/>
    <n v="3050.05"/>
    <n v="1671.68"/>
    <n v="0.64600000000000002"/>
    <n v="1"/>
  </r>
  <r>
    <x v="5247"/>
    <d v="2026-04-20T00:00:00"/>
    <d v="2026-04-23T09:36:00"/>
    <x v="4"/>
    <s v="0-17"/>
    <s v="Male"/>
    <x v="1"/>
    <s v="Infection"/>
    <x v="1"/>
    <n v="3.4"/>
    <s v="Yes"/>
    <n v="5"/>
    <x v="599"/>
    <x v="1"/>
    <n v="12"/>
    <n v="0"/>
    <n v="19210.41"/>
    <s v="Equipment"/>
    <n v="13509.41"/>
    <n v="4.8"/>
    <x v="12"/>
    <x v="0"/>
    <x v="0"/>
    <n v="13509.41"/>
    <n v="5701"/>
    <n v="0.70299999999999996"/>
    <n v="1"/>
  </r>
  <r>
    <x v="5248"/>
    <d v="2025-10-18T00:00:00"/>
    <d v="2025-10-23T00:00:00"/>
    <x v="7"/>
    <s v="36-55"/>
    <s v="Male"/>
    <x v="0"/>
    <s v="Cardiac"/>
    <x v="1"/>
    <n v="5"/>
    <s v="Yes"/>
    <n v="34"/>
    <x v="610"/>
    <x v="1"/>
    <n v="10.4"/>
    <n v="2.4"/>
    <n v="12095.83"/>
    <s v="Labor"/>
    <n v="7763.37"/>
    <n v="4.2"/>
    <x v="8"/>
    <x v="1"/>
    <x v="6"/>
    <n v="7763.37"/>
    <n v="4332.46"/>
    <n v="0.64200000000000002"/>
    <n v="1"/>
  </r>
  <r>
    <x v="5249"/>
    <d v="2026-10-16T00:00:00"/>
    <d v="2026-10-18T12:00:00"/>
    <x v="2"/>
    <s v="18-35"/>
    <s v="Other"/>
    <x v="0"/>
    <s v="Digestive"/>
    <x v="1"/>
    <n v="2.5"/>
    <s v="No"/>
    <n v="32"/>
    <x v="715"/>
    <x v="2"/>
    <n v="11.4"/>
    <n v="1.4"/>
    <n v="4891.29"/>
    <s v="Labor"/>
    <n v="3395.56"/>
    <n v="3.5"/>
    <x v="0"/>
    <x v="0"/>
    <x v="3"/>
    <n v="3395.56"/>
    <n v="1495.73"/>
    <n v="0.69399999999999995"/>
    <n v="0"/>
  </r>
  <r>
    <x v="5250"/>
    <d v="2025-07-29T00:00:00"/>
    <d v="2025-07-31T00:00:00"/>
    <x v="6"/>
    <s v="0-17"/>
    <s v="Female"/>
    <x v="0"/>
    <s v="Infection"/>
    <x v="1"/>
    <n v="2"/>
    <s v="Yes"/>
    <n v="41"/>
    <x v="474"/>
    <x v="1"/>
    <n v="8.6999999999999993"/>
    <n v="0.7"/>
    <n v="3110.4"/>
    <s v="Equipment"/>
    <n v="2171.1999999999998"/>
    <n v="4.3"/>
    <x v="20"/>
    <x v="1"/>
    <x v="1"/>
    <n v="2171.1999999999998"/>
    <n v="939.2"/>
    <n v="0.69799999999999995"/>
    <n v="1"/>
  </r>
  <r>
    <x v="5251"/>
    <d v="2026-06-11T00:00:00"/>
    <d v="2026-06-15T07:12:00"/>
    <x v="4"/>
    <s v="0-17"/>
    <s v="Male"/>
    <x v="1"/>
    <s v="Injury"/>
    <x v="0"/>
    <n v="4.3"/>
    <s v="Yes"/>
    <n v="95"/>
    <x v="191"/>
    <x v="1"/>
    <n v="10.4"/>
    <n v="0.4"/>
    <n v="11547.85"/>
    <s v="Labor"/>
    <n v="7966.82"/>
    <n v="4"/>
    <x v="17"/>
    <x v="0"/>
    <x v="2"/>
    <n v="7966.82"/>
    <n v="3581.03"/>
    <n v="0.69"/>
    <n v="1"/>
  </r>
  <r>
    <x v="5252"/>
    <d v="2026-06-23T00:00:00"/>
    <d v="2026-06-23T16:48:00"/>
    <x v="4"/>
    <s v="56+"/>
    <s v="Female"/>
    <x v="3"/>
    <s v="Neurological"/>
    <x v="2"/>
    <n v="0.7"/>
    <s v="Yes"/>
    <n v="67"/>
    <x v="386"/>
    <x v="1"/>
    <n v="8"/>
    <n v="0"/>
    <n v="13192.26"/>
    <s v="Labor"/>
    <n v="9971.5400000000009"/>
    <n v="4.4000000000000004"/>
    <x v="17"/>
    <x v="0"/>
    <x v="0"/>
    <n v="9971.5400000000009"/>
    <n v="3220.72"/>
    <n v="0.75600000000000001"/>
    <n v="1"/>
  </r>
  <r>
    <x v="5253"/>
    <d v="2026-10-07T00:00:00"/>
    <d v="2026-10-08T04:48:00"/>
    <x v="3"/>
    <s v="18-35"/>
    <s v="Male"/>
    <x v="0"/>
    <s v="Neurological"/>
    <x v="2"/>
    <n v="1.2"/>
    <s v="Yes"/>
    <n v="66"/>
    <x v="86"/>
    <x v="0"/>
    <n v="8.9"/>
    <n v="0.9"/>
    <n v="7466.99"/>
    <s v="Supplies"/>
    <n v="4636.63"/>
    <n v="4"/>
    <x v="0"/>
    <x v="0"/>
    <x v="2"/>
    <n v="4636.63"/>
    <n v="2830.36"/>
    <n v="0.621"/>
    <n v="1"/>
  </r>
  <r>
    <x v="5254"/>
    <d v="2026-10-10T00:00:00"/>
    <d v="2026-10-11T19:12:00"/>
    <x v="2"/>
    <s v="56+"/>
    <s v="Male"/>
    <x v="0"/>
    <s v="Injury"/>
    <x v="1"/>
    <n v="1.8"/>
    <s v="No"/>
    <n v="37"/>
    <x v="562"/>
    <x v="1"/>
    <n v="9.3000000000000007"/>
    <n v="1.3"/>
    <n v="4629.7700000000004"/>
    <s v="Labor"/>
    <n v="2756.01"/>
    <n v="4"/>
    <x v="0"/>
    <x v="0"/>
    <x v="6"/>
    <n v="2756.01"/>
    <n v="1873.76"/>
    <n v="0.59499999999999997"/>
    <n v="0"/>
  </r>
  <r>
    <x v="5255"/>
    <d v="2026-09-10T00:00:00"/>
    <d v="2026-09-12T21:36:00"/>
    <x v="4"/>
    <s v="56+"/>
    <s v="Female"/>
    <x v="1"/>
    <s v="Respiratory"/>
    <x v="1"/>
    <n v="2.9"/>
    <s v="Yes"/>
    <n v="34"/>
    <x v="405"/>
    <x v="1"/>
    <n v="10.6"/>
    <n v="0.6"/>
    <n v="14591.2"/>
    <s v="Labor"/>
    <n v="10471.39"/>
    <n v="5"/>
    <x v="19"/>
    <x v="0"/>
    <x v="2"/>
    <n v="10471.39"/>
    <n v="4119.8100000000004"/>
    <n v="0.71799999999999997"/>
    <n v="1"/>
  </r>
  <r>
    <x v="5256"/>
    <d v="2026-12-07T00:00:00"/>
    <d v="2026-12-07T12:00:00"/>
    <x v="3"/>
    <s v="56+"/>
    <s v="Male"/>
    <x v="0"/>
    <s v="General"/>
    <x v="0"/>
    <n v="0.5"/>
    <s v="Yes"/>
    <n v="76"/>
    <x v="481"/>
    <x v="1"/>
    <n v="10.6"/>
    <n v="2.6"/>
    <n v="5141.05"/>
    <s v="Supplies"/>
    <n v="3062.88"/>
    <n v="3.3"/>
    <x v="2"/>
    <x v="0"/>
    <x v="0"/>
    <n v="3062.88"/>
    <n v="2078.17"/>
    <n v="0.59599999999999997"/>
    <n v="1"/>
  </r>
  <r>
    <x v="5257"/>
    <d v="2025-05-10T00:00:00"/>
    <d v="2025-05-13T09:36:00"/>
    <x v="7"/>
    <s v="56+"/>
    <s v="Male"/>
    <x v="0"/>
    <s v="Digestive"/>
    <x v="0"/>
    <n v="3.4"/>
    <s v="Yes"/>
    <n v="54"/>
    <x v="655"/>
    <x v="2"/>
    <n v="8.6"/>
    <n v="0.6"/>
    <n v="14399.97"/>
    <s v="Labor"/>
    <n v="6889.25"/>
    <n v="4.2"/>
    <x v="16"/>
    <x v="1"/>
    <x v="5"/>
    <n v="6889.25"/>
    <n v="7510.72"/>
    <n v="0.47799999999999998"/>
    <n v="1"/>
  </r>
  <r>
    <x v="5258"/>
    <d v="2025-03-04T00:00:00"/>
    <d v="2025-03-06T14:24:00"/>
    <x v="2"/>
    <s v="56+"/>
    <s v="Female"/>
    <x v="0"/>
    <s v="Digestive"/>
    <x v="1"/>
    <n v="2.6"/>
    <s v="No"/>
    <n v="16"/>
    <x v="311"/>
    <x v="2"/>
    <n v="13.4"/>
    <n v="1.4"/>
    <n v="3762.69"/>
    <s v="Supplies"/>
    <n v="2161.5700000000002"/>
    <n v="4.5"/>
    <x v="23"/>
    <x v="1"/>
    <x v="0"/>
    <n v="2161.5700000000002"/>
    <n v="1601.12"/>
    <n v="0.57399999999999995"/>
    <n v="0"/>
  </r>
  <r>
    <x v="5259"/>
    <d v="2026-07-18T00:00:00"/>
    <d v="2026-07-21T16:48:00"/>
    <x v="7"/>
    <s v="18-35"/>
    <s v="Female"/>
    <x v="0"/>
    <s v="Infection"/>
    <x v="1"/>
    <n v="3.7"/>
    <s v="Yes"/>
    <n v="55"/>
    <x v="126"/>
    <x v="0"/>
    <n v="9.1"/>
    <n v="1.1000000000000001"/>
    <n v="14664.79"/>
    <s v="Labor"/>
    <n v="7767.38"/>
    <n v="3.8"/>
    <x v="1"/>
    <x v="0"/>
    <x v="6"/>
    <n v="7767.38"/>
    <n v="6897.41"/>
    <n v="0.53"/>
    <n v="1"/>
  </r>
  <r>
    <x v="5260"/>
    <d v="2026-10-27T00:00:00"/>
    <d v="2026-10-28T14:24:00"/>
    <x v="6"/>
    <s v="18-35"/>
    <s v="Other"/>
    <x v="3"/>
    <s v="General"/>
    <x v="0"/>
    <n v="1.6"/>
    <s v="Yes"/>
    <n v="35"/>
    <x v="692"/>
    <x v="1"/>
    <n v="9.1999999999999993"/>
    <n v="1.2"/>
    <n v="3471.04"/>
    <s v="Labor"/>
    <n v="1897.71"/>
    <n v="3.8"/>
    <x v="0"/>
    <x v="0"/>
    <x v="1"/>
    <n v="1897.71"/>
    <n v="1573.33"/>
    <n v="0.54700000000000004"/>
    <n v="1"/>
  </r>
  <r>
    <x v="5261"/>
    <d v="2025-03-23T00:00:00"/>
    <d v="2025-04-02T21:36:00"/>
    <x v="4"/>
    <s v="36-55"/>
    <s v="Male"/>
    <x v="3"/>
    <s v="General"/>
    <x v="1"/>
    <n v="10.9"/>
    <s v="Yes"/>
    <n v="72"/>
    <x v="636"/>
    <x v="1"/>
    <n v="8.9"/>
    <n v="0.9"/>
    <n v="22140.14"/>
    <s v="Equipment"/>
    <n v="13888.25"/>
    <n v="3.4"/>
    <x v="23"/>
    <x v="1"/>
    <x v="4"/>
    <n v="13888.25"/>
    <n v="8251.89"/>
    <n v="0.627"/>
    <n v="1"/>
  </r>
  <r>
    <x v="5262"/>
    <d v="2026-07-16T00:00:00"/>
    <d v="2026-07-19T21:36:00"/>
    <x v="2"/>
    <s v="36-55"/>
    <s v="Male"/>
    <x v="0"/>
    <s v="Respiratory"/>
    <x v="0"/>
    <n v="3.9"/>
    <s v="Yes"/>
    <n v="42"/>
    <x v="413"/>
    <x v="1"/>
    <n v="11.6"/>
    <n v="1.6"/>
    <n v="6401.76"/>
    <s v="Supplies"/>
    <n v="3569.92"/>
    <n v="3.7"/>
    <x v="1"/>
    <x v="0"/>
    <x v="3"/>
    <n v="3569.92"/>
    <n v="2831.84"/>
    <n v="0.55800000000000005"/>
    <n v="1"/>
  </r>
  <r>
    <x v="5263"/>
    <d v="2025-11-05T00:00:00"/>
    <d v="2025-11-10T04:48:00"/>
    <x v="6"/>
    <s v="0-17"/>
    <s v="Male"/>
    <x v="3"/>
    <s v="Respiratory"/>
    <x v="2"/>
    <n v="5.2"/>
    <s v="Yes"/>
    <n v="30"/>
    <x v="480"/>
    <x v="1"/>
    <n v="12.7"/>
    <n v="0.7"/>
    <n v="4352.17"/>
    <s v="Labor"/>
    <n v="2206.14"/>
    <n v="4.0999999999999996"/>
    <x v="6"/>
    <x v="1"/>
    <x v="2"/>
    <n v="2206.14"/>
    <n v="2146.0300000000002"/>
    <n v="0.50700000000000001"/>
    <n v="1"/>
  </r>
  <r>
    <x v="5264"/>
    <d v="2026-06-22T00:00:00"/>
    <d v="2026-06-22T12:00:00"/>
    <x v="1"/>
    <s v="36-55"/>
    <s v="Female"/>
    <x v="0"/>
    <s v="Infection"/>
    <x v="1"/>
    <n v="0.5"/>
    <s v="No"/>
    <n v="65"/>
    <x v="154"/>
    <x v="2"/>
    <n v="12.6"/>
    <n v="0.6"/>
    <n v="2225.4499999999998"/>
    <s v="Supplies"/>
    <n v="1130.68"/>
    <n v="3.5"/>
    <x v="17"/>
    <x v="0"/>
    <x v="4"/>
    <n v="1130.68"/>
    <n v="1094.77"/>
    <n v="0.50800000000000001"/>
    <n v="0"/>
  </r>
  <r>
    <x v="5265"/>
    <d v="2025-12-15T00:00:00"/>
    <d v="2025-12-16T12:00:00"/>
    <x v="6"/>
    <s v="36-55"/>
    <s v="Male"/>
    <x v="1"/>
    <s v="General"/>
    <x v="0"/>
    <n v="1.5"/>
    <s v="Yes"/>
    <n v="80"/>
    <x v="453"/>
    <x v="0"/>
    <n v="10.4"/>
    <n v="2.4"/>
    <n v="3634.74"/>
    <s v="Supplies"/>
    <n v="1930.7"/>
    <n v="2.8"/>
    <x v="7"/>
    <x v="1"/>
    <x v="0"/>
    <n v="1930.7"/>
    <n v="1704.04"/>
    <n v="0.53100000000000003"/>
    <n v="1"/>
  </r>
  <r>
    <x v="5266"/>
    <d v="2025-08-16T00:00:00"/>
    <d v="2025-08-18T04:48:00"/>
    <x v="7"/>
    <s v="56+"/>
    <s v="Male"/>
    <x v="0"/>
    <s v="Digestive"/>
    <x v="2"/>
    <n v="2.2000000000000002"/>
    <s v="Yes"/>
    <n v="56"/>
    <x v="602"/>
    <x v="0"/>
    <n v="10.1"/>
    <n v="2.1"/>
    <n v="11581.69"/>
    <s v="Labor"/>
    <n v="6922.84"/>
    <n v="4"/>
    <x v="14"/>
    <x v="1"/>
    <x v="6"/>
    <n v="6922.84"/>
    <n v="4658.8500000000004"/>
    <n v="0.59799999999999998"/>
    <n v="1"/>
  </r>
  <r>
    <x v="5267"/>
    <d v="2025-10-18T00:00:00"/>
    <d v="2025-10-18T07:12:00"/>
    <x v="1"/>
    <s v="36-55"/>
    <s v="Male"/>
    <x v="1"/>
    <s v="General"/>
    <x v="0"/>
    <n v="0.3"/>
    <s v="No"/>
    <n v="85"/>
    <x v="610"/>
    <x v="0"/>
    <n v="13.5"/>
    <n v="1.5"/>
    <n v="2228.44"/>
    <s v="Supplies"/>
    <n v="1252.6400000000001"/>
    <n v="3.9"/>
    <x v="8"/>
    <x v="1"/>
    <x v="6"/>
    <n v="1252.6400000000001"/>
    <n v="975.8"/>
    <n v="0.56200000000000006"/>
    <n v="0"/>
  </r>
  <r>
    <x v="5268"/>
    <d v="2026-03-02T00:00:00"/>
    <d v="2026-03-04T12:00:00"/>
    <x v="2"/>
    <s v="36-55"/>
    <s v="Female"/>
    <x v="0"/>
    <s v="Cardiac"/>
    <x v="0"/>
    <n v="2.5"/>
    <s v="Yes"/>
    <n v="62"/>
    <x v="557"/>
    <x v="0"/>
    <n v="13.3"/>
    <n v="1.3"/>
    <n v="5103.58"/>
    <s v="Labor"/>
    <n v="3090.4"/>
    <n v="4.4000000000000004"/>
    <x v="15"/>
    <x v="0"/>
    <x v="0"/>
    <n v="3090.4"/>
    <n v="2013.18"/>
    <n v="0.60599999999999998"/>
    <n v="1"/>
  </r>
  <r>
    <x v="5269"/>
    <d v="2026-11-24T00:00:00"/>
    <d v="2026-11-24T12:00:00"/>
    <x v="7"/>
    <s v="36-55"/>
    <s v="Male"/>
    <x v="0"/>
    <s v="Infection"/>
    <x v="0"/>
    <n v="0.5"/>
    <s v="Yes"/>
    <n v="94"/>
    <x v="136"/>
    <x v="1"/>
    <n v="8.6"/>
    <n v="0.6"/>
    <n v="10564.8"/>
    <s v="Labor"/>
    <n v="6997.94"/>
    <n v="3.8"/>
    <x v="18"/>
    <x v="0"/>
    <x v="0"/>
    <n v="6997.94"/>
    <n v="3566.86"/>
    <n v="0.66200000000000003"/>
    <n v="1"/>
  </r>
  <r>
    <x v="5270"/>
    <d v="2025-12-30T00:00:00"/>
    <d v="2026-01-04T04:48:00"/>
    <x v="3"/>
    <s v="36-55"/>
    <s v="Male"/>
    <x v="3"/>
    <s v="Cardiac"/>
    <x v="0"/>
    <n v="5.2"/>
    <s v="Yes"/>
    <n v="102"/>
    <x v="249"/>
    <x v="1"/>
    <n v="11.2"/>
    <n v="3.2"/>
    <n v="11365.09"/>
    <s v="Equipment"/>
    <n v="6130.47"/>
    <n v="2.7"/>
    <x v="7"/>
    <x v="1"/>
    <x v="0"/>
    <n v="6130.47"/>
    <n v="5234.62"/>
    <n v="0.53900000000000003"/>
    <n v="1"/>
  </r>
  <r>
    <x v="5271"/>
    <d v="2025-04-18T00:00:00"/>
    <d v="2025-04-22T02:24:00"/>
    <x v="6"/>
    <s v="56+"/>
    <s v="Male"/>
    <x v="0"/>
    <s v="Injury"/>
    <x v="0"/>
    <n v="4.0999999999999996"/>
    <s v="No"/>
    <n v="35"/>
    <x v="371"/>
    <x v="0"/>
    <n v="10.3"/>
    <n v="2.2999999999999998"/>
    <n v="5030.38"/>
    <s v="Labor"/>
    <n v="2603.3200000000002"/>
    <n v="3.8"/>
    <x v="10"/>
    <x v="1"/>
    <x v="3"/>
    <n v="2603.3200000000002"/>
    <n v="2427.06"/>
    <n v="0.51800000000000002"/>
    <n v="0"/>
  </r>
  <r>
    <x v="5272"/>
    <d v="2025-09-27T00:00:00"/>
    <d v="2025-10-02T02:24:00"/>
    <x v="5"/>
    <s v="18-35"/>
    <s v="Male"/>
    <x v="3"/>
    <s v="Cardiac"/>
    <x v="0"/>
    <n v="5.0999999999999996"/>
    <s v="Yes"/>
    <n v="74"/>
    <x v="213"/>
    <x v="1"/>
    <n v="12.9"/>
    <n v="0.9"/>
    <n v="22984.77"/>
    <s v="Labor"/>
    <n v="18844.84"/>
    <n v="3.3"/>
    <x v="3"/>
    <x v="1"/>
    <x v="5"/>
    <n v="18844.84"/>
    <n v="4139.93"/>
    <n v="0.82"/>
    <n v="1"/>
  </r>
  <r>
    <x v="5273"/>
    <d v="2026-06-05T00:00:00"/>
    <d v="2026-06-07T02:24:00"/>
    <x v="6"/>
    <s v="36-55"/>
    <s v="Male"/>
    <x v="0"/>
    <s v="Respiratory"/>
    <x v="2"/>
    <n v="2.1"/>
    <s v="Yes"/>
    <n v="57"/>
    <x v="347"/>
    <x v="0"/>
    <n v="10.1"/>
    <n v="2.1"/>
    <n v="4449.42"/>
    <s v="Equipment"/>
    <n v="2738.35"/>
    <n v="3"/>
    <x v="17"/>
    <x v="0"/>
    <x v="5"/>
    <n v="2738.35"/>
    <n v="1711.07"/>
    <n v="0.61499999999999999"/>
    <n v="1"/>
  </r>
  <r>
    <x v="5274"/>
    <d v="2026-02-10T00:00:00"/>
    <d v="2026-02-12T04:48:00"/>
    <x v="1"/>
    <s v="36-55"/>
    <s v="Male"/>
    <x v="0"/>
    <s v="Respiratory"/>
    <x v="0"/>
    <n v="2.2000000000000002"/>
    <s v="No"/>
    <n v="103"/>
    <x v="438"/>
    <x v="2"/>
    <n v="8.4"/>
    <n v="0.4"/>
    <n v="1917.69"/>
    <s v="Equipment"/>
    <n v="1023.02"/>
    <n v="3.4"/>
    <x v="5"/>
    <x v="0"/>
    <x v="0"/>
    <n v="1023.02"/>
    <n v="894.67"/>
    <n v="0.53300000000000003"/>
    <n v="0"/>
  </r>
  <r>
    <x v="5275"/>
    <d v="2026-01-07T00:00:00"/>
    <d v="2026-01-07T12:00:00"/>
    <x v="1"/>
    <s v="36-55"/>
    <s v="Female"/>
    <x v="1"/>
    <s v="Respiratory"/>
    <x v="0"/>
    <n v="0.5"/>
    <s v="No"/>
    <n v="98"/>
    <x v="46"/>
    <x v="1"/>
    <n v="13.3"/>
    <n v="1.3"/>
    <n v="1167.47"/>
    <s v="Supplies"/>
    <n v="589.33000000000004"/>
    <n v="3.4"/>
    <x v="9"/>
    <x v="0"/>
    <x v="1"/>
    <n v="589.33000000000004"/>
    <n v="578.14"/>
    <n v="0.505"/>
    <n v="0"/>
  </r>
  <r>
    <x v="5276"/>
    <d v="2026-10-15T00:00:00"/>
    <d v="2026-10-16T00:00:00"/>
    <x v="0"/>
    <s v="18-35"/>
    <s v="Male"/>
    <x v="2"/>
    <s v="General"/>
    <x v="1"/>
    <n v="1"/>
    <s v="No"/>
    <n v="45"/>
    <x v="483"/>
    <x v="0"/>
    <n v="8.6"/>
    <n v="0.6"/>
    <n v="6450.88"/>
    <s v="Supplies"/>
    <n v="3871.11"/>
    <n v="3.6"/>
    <x v="0"/>
    <x v="0"/>
    <x v="2"/>
    <n v="3871.11"/>
    <n v="2579.77"/>
    <n v="0.6"/>
    <n v="0"/>
  </r>
  <r>
    <x v="5277"/>
    <d v="2026-10-07T00:00:00"/>
    <d v="2026-10-07T12:00:00"/>
    <x v="0"/>
    <s v="18-35"/>
    <s v="Male"/>
    <x v="2"/>
    <s v="Digestive"/>
    <x v="1"/>
    <n v="0.5"/>
    <s v="No"/>
    <n v="32"/>
    <x v="86"/>
    <x v="1"/>
    <n v="8.4"/>
    <n v="0.4"/>
    <n v="7672.27"/>
    <s v="Supplies"/>
    <n v="4716.99"/>
    <n v="4.0999999999999996"/>
    <x v="0"/>
    <x v="0"/>
    <x v="2"/>
    <n v="4716.99"/>
    <n v="2955.28"/>
    <n v="0.61499999999999999"/>
    <n v="0"/>
  </r>
  <r>
    <x v="5278"/>
    <d v="2026-10-23T00:00:00"/>
    <d v="2026-10-24T00:00:00"/>
    <x v="6"/>
    <s v="18-35"/>
    <s v="Male"/>
    <x v="0"/>
    <s v="General"/>
    <x v="2"/>
    <n v="1"/>
    <s v="Yes"/>
    <n v="41"/>
    <x v="56"/>
    <x v="0"/>
    <n v="8"/>
    <n v="0"/>
    <n v="3457.53"/>
    <s v="Labor"/>
    <n v="2112.25"/>
    <n v="4.2"/>
    <x v="0"/>
    <x v="0"/>
    <x v="3"/>
    <n v="2112.25"/>
    <n v="1345.28"/>
    <n v="0.61099999999999999"/>
    <n v="1"/>
  </r>
  <r>
    <x v="5279"/>
    <d v="2025-09-12T00:00:00"/>
    <d v="2025-09-14T02:24:00"/>
    <x v="3"/>
    <s v="18-35"/>
    <s v="Female"/>
    <x v="2"/>
    <s v="Digestive"/>
    <x v="1"/>
    <n v="2.1"/>
    <s v="No"/>
    <n v="47"/>
    <x v="176"/>
    <x v="1"/>
    <n v="9.1999999999999993"/>
    <n v="1.2"/>
    <n v="8492.33"/>
    <s v="Labor"/>
    <n v="3922.45"/>
    <n v="4.0999999999999996"/>
    <x v="3"/>
    <x v="1"/>
    <x v="5"/>
    <n v="3922.45"/>
    <n v="4569.88"/>
    <n v="0.46200000000000002"/>
    <n v="0"/>
  </r>
  <r>
    <x v="5280"/>
    <d v="2026-05-30T00:00:00"/>
    <d v="2026-05-31T14:24:00"/>
    <x v="1"/>
    <s v="56+"/>
    <s v="Male"/>
    <x v="0"/>
    <s v="Cardiac"/>
    <x v="1"/>
    <n v="1.6"/>
    <s v="Yes"/>
    <n v="83"/>
    <x v="79"/>
    <x v="1"/>
    <n v="10.4"/>
    <n v="2.4"/>
    <n v="2371.2199999999998"/>
    <s v="Labor"/>
    <n v="1238.07"/>
    <n v="3"/>
    <x v="11"/>
    <x v="0"/>
    <x v="6"/>
    <n v="1238.07"/>
    <n v="1133.1500000000001"/>
    <n v="0.52200000000000002"/>
    <n v="1"/>
  </r>
  <r>
    <x v="5281"/>
    <d v="2025-01-05T00:00:00"/>
    <d v="2025-01-06T04:48:00"/>
    <x v="3"/>
    <s v="36-55"/>
    <s v="Female"/>
    <x v="2"/>
    <s v="Respiratory"/>
    <x v="0"/>
    <n v="1.2"/>
    <s v="No"/>
    <n v="83"/>
    <x v="87"/>
    <x v="0"/>
    <n v="11.5"/>
    <n v="1.5"/>
    <n v="6159.16"/>
    <s v="Labor"/>
    <n v="4360.67"/>
    <n v="3.3"/>
    <x v="22"/>
    <x v="1"/>
    <x v="6"/>
    <n v="4360.67"/>
    <n v="1798.49"/>
    <n v="0.70799999999999996"/>
    <n v="0"/>
  </r>
  <r>
    <x v="5282"/>
    <d v="2025-11-17T00:00:00"/>
    <d v="2025-11-17T21:36:00"/>
    <x v="3"/>
    <s v="18-35"/>
    <s v="Female"/>
    <x v="2"/>
    <s v="Neurological"/>
    <x v="0"/>
    <n v="0.9"/>
    <s v="No"/>
    <n v="120"/>
    <x v="411"/>
    <x v="2"/>
    <n v="12"/>
    <n v="0"/>
    <n v="10044.219999999999"/>
    <s v="Equipment"/>
    <n v="6036.31"/>
    <n v="3.4"/>
    <x v="6"/>
    <x v="1"/>
    <x v="0"/>
    <n v="6036.31"/>
    <n v="4007.91"/>
    <n v="0.60099999999999998"/>
    <n v="0"/>
  </r>
  <r>
    <x v="5283"/>
    <d v="2025-12-17T00:00:00"/>
    <d v="2025-12-18T19:12:00"/>
    <x v="1"/>
    <s v="18-35"/>
    <s v="Male"/>
    <x v="2"/>
    <s v="Infection"/>
    <x v="0"/>
    <n v="1.8"/>
    <s v="No"/>
    <n v="122"/>
    <x v="29"/>
    <x v="1"/>
    <n v="10.5"/>
    <n v="0.5"/>
    <n v="2608.31"/>
    <s v="Labor"/>
    <n v="1522.58"/>
    <n v="3.2"/>
    <x v="7"/>
    <x v="1"/>
    <x v="2"/>
    <n v="1522.58"/>
    <n v="1085.73"/>
    <n v="0.58399999999999996"/>
    <n v="0"/>
  </r>
  <r>
    <x v="5284"/>
    <d v="2025-05-09T00:00:00"/>
    <d v="2025-05-09T16:48:00"/>
    <x v="1"/>
    <s v="0-17"/>
    <s v="Male"/>
    <x v="3"/>
    <s v="Respiratory"/>
    <x v="0"/>
    <n v="0.7"/>
    <s v="Yes"/>
    <n v="110"/>
    <x v="530"/>
    <x v="0"/>
    <n v="13.7"/>
    <n v="1.7"/>
    <n v="2262.66"/>
    <s v="Equipment"/>
    <n v="1235.72"/>
    <n v="3.2"/>
    <x v="16"/>
    <x v="1"/>
    <x v="3"/>
    <n v="1235.72"/>
    <n v="1026.94"/>
    <n v="0.54600000000000004"/>
    <n v="1"/>
  </r>
  <r>
    <x v="5285"/>
    <d v="2026-11-07T00:00:00"/>
    <d v="2026-11-08T04:48:00"/>
    <x v="1"/>
    <s v="56+"/>
    <s v="Female"/>
    <x v="2"/>
    <s v="Digestive"/>
    <x v="0"/>
    <n v="1.2"/>
    <s v="No"/>
    <n v="62"/>
    <x v="486"/>
    <x v="2"/>
    <n v="9.1999999999999993"/>
    <n v="1.2"/>
    <n v="2471.46"/>
    <s v="Labor"/>
    <n v="1550.4"/>
    <n v="3.6"/>
    <x v="18"/>
    <x v="0"/>
    <x v="6"/>
    <n v="1550.4"/>
    <n v="921.06"/>
    <n v="0.627"/>
    <n v="0"/>
  </r>
  <r>
    <x v="5286"/>
    <d v="2025-10-26T00:00:00"/>
    <d v="2025-10-27T16:48:00"/>
    <x v="1"/>
    <s v="36-55"/>
    <s v="Female"/>
    <x v="0"/>
    <s v="Cardiac"/>
    <x v="1"/>
    <n v="1.7"/>
    <s v="Yes"/>
    <n v="82"/>
    <x v="501"/>
    <x v="1"/>
    <n v="10.3"/>
    <n v="0.3"/>
    <n v="1547.02"/>
    <s v="Labor"/>
    <n v="729.85"/>
    <n v="3.6"/>
    <x v="8"/>
    <x v="1"/>
    <x v="6"/>
    <n v="729.85"/>
    <n v="817.17"/>
    <n v="0.47199999999999998"/>
    <n v="1"/>
  </r>
  <r>
    <x v="5287"/>
    <d v="2026-07-24T00:00:00"/>
    <d v="2026-08-08T19:12:00"/>
    <x v="0"/>
    <s v="56+"/>
    <s v="Female"/>
    <x v="0"/>
    <s v="Respiratory"/>
    <x v="0"/>
    <n v="15.8"/>
    <s v="Yes"/>
    <n v="108"/>
    <x v="113"/>
    <x v="1"/>
    <n v="9.4"/>
    <n v="1.4"/>
    <n v="21214.33"/>
    <s v="Labor"/>
    <n v="12824.1"/>
    <n v="3"/>
    <x v="1"/>
    <x v="0"/>
    <x v="3"/>
    <n v="12824.1"/>
    <n v="8390.23"/>
    <n v="0.60499999999999998"/>
    <n v="1"/>
  </r>
  <r>
    <x v="5288"/>
    <d v="2026-12-23T00:00:00"/>
    <d v="2026-12-24T09:36:00"/>
    <x v="1"/>
    <s v="18-35"/>
    <s v="Female"/>
    <x v="2"/>
    <s v="General"/>
    <x v="2"/>
    <n v="1.4"/>
    <s v="Yes"/>
    <n v="67"/>
    <x v="676"/>
    <x v="1"/>
    <n v="8.6"/>
    <n v="0.6"/>
    <n v="2318.54"/>
    <s v="Supplies"/>
    <n v="1055.24"/>
    <n v="3.4"/>
    <x v="2"/>
    <x v="0"/>
    <x v="1"/>
    <n v="1055.24"/>
    <n v="1263.3"/>
    <n v="0.45500000000000002"/>
    <n v="1"/>
  </r>
  <r>
    <x v="5289"/>
    <d v="2026-04-09T00:00:00"/>
    <d v="2026-04-11T00:00:00"/>
    <x v="7"/>
    <s v="56+"/>
    <s v="Male"/>
    <x v="0"/>
    <s v="Cardiac"/>
    <x v="2"/>
    <n v="2"/>
    <s v="No"/>
    <n v="84"/>
    <x v="220"/>
    <x v="2"/>
    <n v="8"/>
    <n v="0"/>
    <n v="11844.57"/>
    <s v="Labor"/>
    <n v="7329.55"/>
    <n v="4.2"/>
    <x v="12"/>
    <x v="0"/>
    <x v="3"/>
    <n v="7329.55"/>
    <n v="4515.0200000000004"/>
    <n v="0.61899999999999999"/>
    <n v="0"/>
  </r>
  <r>
    <x v="5290"/>
    <d v="2026-08-25T00:00:00"/>
    <d v="2026-08-26T19:12:00"/>
    <x v="1"/>
    <s v="18-35"/>
    <s v="Female"/>
    <x v="0"/>
    <s v="General"/>
    <x v="1"/>
    <n v="1.8"/>
    <s v="Yes"/>
    <n v="85"/>
    <x v="261"/>
    <x v="1"/>
    <n v="13"/>
    <n v="1"/>
    <n v="2428.88"/>
    <s v="Equipment"/>
    <n v="1343.75"/>
    <n v="3.5"/>
    <x v="21"/>
    <x v="0"/>
    <x v="1"/>
    <n v="1343.75"/>
    <n v="1085.1300000000001"/>
    <n v="0.55300000000000005"/>
    <n v="1"/>
  </r>
  <r>
    <x v="5291"/>
    <d v="2025-12-29T00:00:00"/>
    <d v="2025-12-31T19:12:00"/>
    <x v="5"/>
    <s v="0-17"/>
    <s v="Male"/>
    <x v="1"/>
    <s v="Infection"/>
    <x v="1"/>
    <n v="2.8"/>
    <s v="Yes"/>
    <n v="30"/>
    <x v="178"/>
    <x v="1"/>
    <n v="12.8"/>
    <n v="0.8"/>
    <n v="21902.52"/>
    <s v="Labor"/>
    <n v="13627.91"/>
    <n v="3.9"/>
    <x v="7"/>
    <x v="1"/>
    <x v="4"/>
    <n v="13627.91"/>
    <n v="8274.61"/>
    <n v="0.622"/>
    <n v="1"/>
  </r>
  <r>
    <x v="5292"/>
    <d v="2026-03-26T00:00:00"/>
    <d v="2026-04-04T07:12:00"/>
    <x v="4"/>
    <s v="0-17"/>
    <s v="Female"/>
    <x v="1"/>
    <s v="Cardiac"/>
    <x v="0"/>
    <n v="9.3000000000000007"/>
    <s v="Yes"/>
    <n v="67"/>
    <x v="116"/>
    <x v="2"/>
    <n v="13.6"/>
    <n v="1.6"/>
    <n v="22119.86"/>
    <s v="Supplies"/>
    <n v="15940.29"/>
    <n v="3.2"/>
    <x v="15"/>
    <x v="0"/>
    <x v="2"/>
    <n v="15940.29"/>
    <n v="6179.57"/>
    <n v="0.72099999999999997"/>
    <n v="1"/>
  </r>
  <r>
    <x v="5293"/>
    <d v="2025-06-07T00:00:00"/>
    <d v="2025-06-08T21:36:00"/>
    <x v="7"/>
    <s v="36-55"/>
    <s v="Female"/>
    <x v="2"/>
    <s v="Infection"/>
    <x v="0"/>
    <n v="1.9"/>
    <s v="Yes"/>
    <n v="97"/>
    <x v="659"/>
    <x v="2"/>
    <n v="10.199999999999999"/>
    <n v="2.2000000000000002"/>
    <n v="12141.97"/>
    <s v="Supplies"/>
    <n v="8030.76"/>
    <n v="2.6"/>
    <x v="4"/>
    <x v="1"/>
    <x v="6"/>
    <n v="8030.76"/>
    <n v="4111.21"/>
    <n v="0.66100000000000003"/>
    <n v="1"/>
  </r>
  <r>
    <x v="5294"/>
    <d v="2026-10-23T00:00:00"/>
    <d v="2026-10-24T09:36:00"/>
    <x v="7"/>
    <s v="18-35"/>
    <s v="Male"/>
    <x v="2"/>
    <s v="Respiratory"/>
    <x v="2"/>
    <n v="1.4"/>
    <s v="No"/>
    <n v="30"/>
    <x v="56"/>
    <x v="0"/>
    <n v="8"/>
    <n v="0"/>
    <n v="8630.2999999999993"/>
    <s v="Labor"/>
    <n v="5884.02"/>
    <n v="5"/>
    <x v="0"/>
    <x v="0"/>
    <x v="3"/>
    <n v="5884.02"/>
    <n v="2746.28"/>
    <n v="0.68200000000000005"/>
    <n v="0"/>
  </r>
  <r>
    <x v="5295"/>
    <d v="2025-04-09T00:00:00"/>
    <d v="2025-04-10T02:24:00"/>
    <x v="1"/>
    <s v="36-55"/>
    <s v="Male"/>
    <x v="2"/>
    <s v="General"/>
    <x v="0"/>
    <n v="1.1000000000000001"/>
    <s v="No"/>
    <n v="90"/>
    <x v="648"/>
    <x v="1"/>
    <n v="8.1999999999999993"/>
    <n v="0.2"/>
    <n v="2130.08"/>
    <s v="Equipment"/>
    <n v="1042.8900000000001"/>
    <n v="4"/>
    <x v="10"/>
    <x v="1"/>
    <x v="2"/>
    <n v="1042.8900000000001"/>
    <n v="1087.19"/>
    <n v="0.49"/>
    <n v="0"/>
  </r>
  <r>
    <x v="5296"/>
    <d v="2025-08-03T00:00:00"/>
    <d v="2025-08-07T09:36:00"/>
    <x v="3"/>
    <s v="56+"/>
    <s v="Male"/>
    <x v="2"/>
    <s v="Digestive"/>
    <x v="0"/>
    <n v="4.4000000000000004"/>
    <s v="Yes"/>
    <n v="41"/>
    <x v="693"/>
    <x v="1"/>
    <n v="14.4"/>
    <n v="2.4"/>
    <n v="9305.7999999999993"/>
    <s v="Labor"/>
    <n v="5023.08"/>
    <n v="3.3"/>
    <x v="14"/>
    <x v="1"/>
    <x v="4"/>
    <n v="5023.08"/>
    <n v="4282.72"/>
    <n v="0.54"/>
    <n v="1"/>
  </r>
  <r>
    <x v="5297"/>
    <d v="2025-09-12T00:00:00"/>
    <d v="2025-09-12T09:36:00"/>
    <x v="1"/>
    <s v="18-35"/>
    <s v="Male"/>
    <x v="1"/>
    <s v="Neurological"/>
    <x v="0"/>
    <n v="0.4"/>
    <s v="Yes"/>
    <n v="116"/>
    <x v="176"/>
    <x v="1"/>
    <n v="8.6"/>
    <n v="0.6"/>
    <n v="1817.25"/>
    <s v="Supplies"/>
    <n v="1185.07"/>
    <n v="3.6"/>
    <x v="3"/>
    <x v="1"/>
    <x v="5"/>
    <n v="1185.07"/>
    <n v="632.17999999999995"/>
    <n v="0.65200000000000002"/>
    <n v="1"/>
  </r>
  <r>
    <x v="5298"/>
    <d v="2026-05-09T00:00:00"/>
    <d v="2026-05-10T19:12:00"/>
    <x v="2"/>
    <s v="18-35"/>
    <s v="Female"/>
    <x v="1"/>
    <s v="Respiratory"/>
    <x v="1"/>
    <n v="1.8"/>
    <s v="Yes"/>
    <n v="51"/>
    <x v="354"/>
    <x v="2"/>
    <n v="11"/>
    <n v="1"/>
    <n v="2711.24"/>
    <s v="Supplies"/>
    <n v="1731.48"/>
    <n v="4.4000000000000004"/>
    <x v="11"/>
    <x v="0"/>
    <x v="5"/>
    <n v="1731.48"/>
    <n v="979.76"/>
    <n v="0.63900000000000001"/>
    <n v="1"/>
  </r>
  <r>
    <x v="5299"/>
    <d v="2026-01-27T00:00:00"/>
    <d v="2026-01-31T19:12:00"/>
    <x v="3"/>
    <s v="56+"/>
    <s v="Female"/>
    <x v="0"/>
    <s v="Infection"/>
    <x v="0"/>
    <n v="4.8"/>
    <s v="No"/>
    <n v="75"/>
    <x v="618"/>
    <x v="2"/>
    <n v="13"/>
    <n v="1"/>
    <n v="9141.2199999999993"/>
    <s v="Labor"/>
    <n v="6254.54"/>
    <n v="3.7"/>
    <x v="9"/>
    <x v="0"/>
    <x v="1"/>
    <n v="6254.54"/>
    <n v="2886.68"/>
    <n v="0.68400000000000005"/>
    <n v="0"/>
  </r>
  <r>
    <x v="5300"/>
    <d v="2026-04-11T00:00:00"/>
    <d v="2026-04-15T21:36:00"/>
    <x v="4"/>
    <s v="36-55"/>
    <s v="Female"/>
    <x v="1"/>
    <s v="Digestive"/>
    <x v="2"/>
    <n v="4.9000000000000004"/>
    <s v="Yes"/>
    <n v="73"/>
    <x v="233"/>
    <x v="1"/>
    <n v="9.3000000000000007"/>
    <n v="1.3"/>
    <n v="15430.08"/>
    <s v="Labor"/>
    <n v="9961.7099999999991"/>
    <n v="3.2"/>
    <x v="12"/>
    <x v="0"/>
    <x v="5"/>
    <n v="9961.7099999999991"/>
    <n v="5468.37"/>
    <n v="0.64600000000000002"/>
    <n v="1"/>
  </r>
  <r>
    <x v="5301"/>
    <d v="2025-06-15T00:00:00"/>
    <d v="2025-06-16T09:36:00"/>
    <x v="1"/>
    <s v="56+"/>
    <s v="Male"/>
    <x v="1"/>
    <s v="Injury"/>
    <x v="0"/>
    <n v="1.4"/>
    <s v="Yes"/>
    <n v="112"/>
    <x v="688"/>
    <x v="1"/>
    <n v="10.4"/>
    <n v="2.4"/>
    <n v="1899.67"/>
    <s v="Supplies"/>
    <n v="1089.3499999999999"/>
    <n v="2.8"/>
    <x v="4"/>
    <x v="1"/>
    <x v="4"/>
    <n v="1089.3499999999999"/>
    <n v="810.32"/>
    <n v="0.57299999999999995"/>
    <n v="1"/>
  </r>
  <r>
    <x v="5302"/>
    <d v="2026-07-11T00:00:00"/>
    <d v="2026-07-20T09:36:00"/>
    <x v="4"/>
    <s v="18-35"/>
    <s v="Male"/>
    <x v="0"/>
    <s v="Injury"/>
    <x v="2"/>
    <n v="9.4"/>
    <s v="Yes"/>
    <n v="53"/>
    <x v="620"/>
    <x v="1"/>
    <n v="8.6999999999999993"/>
    <n v="0.7"/>
    <n v="20606.34"/>
    <s v="Labor"/>
    <n v="14361.95"/>
    <n v="3.8"/>
    <x v="1"/>
    <x v="0"/>
    <x v="5"/>
    <n v="14361.95"/>
    <n v="6244.39"/>
    <n v="0.69699999999999995"/>
    <n v="1"/>
  </r>
  <r>
    <x v="5303"/>
    <d v="2026-04-01T00:00:00"/>
    <d v="2026-04-06T07:12:00"/>
    <x v="4"/>
    <s v="18-35"/>
    <s v="Male"/>
    <x v="0"/>
    <s v="Injury"/>
    <x v="2"/>
    <n v="5.3"/>
    <s v="Yes"/>
    <n v="46"/>
    <x v="622"/>
    <x v="1"/>
    <n v="11.9"/>
    <n v="1.9"/>
    <n v="14222.99"/>
    <s v="Labor"/>
    <n v="8234.15"/>
    <n v="3.7"/>
    <x v="12"/>
    <x v="0"/>
    <x v="1"/>
    <n v="8234.15"/>
    <n v="5988.84"/>
    <n v="0.57899999999999996"/>
    <n v="1"/>
  </r>
  <r>
    <x v="5304"/>
    <d v="2025-10-26T00:00:00"/>
    <d v="2025-10-28T14:24:00"/>
    <x v="1"/>
    <s v="18-35"/>
    <s v="Male"/>
    <x v="1"/>
    <s v="General"/>
    <x v="1"/>
    <n v="2.6"/>
    <s v="Yes"/>
    <n v="44"/>
    <x v="501"/>
    <x v="1"/>
    <n v="11.5"/>
    <n v="1.5"/>
    <n v="2148.33"/>
    <s v="Labor"/>
    <n v="1271.27"/>
    <n v="3.9"/>
    <x v="8"/>
    <x v="1"/>
    <x v="6"/>
    <n v="1271.27"/>
    <n v="877.06"/>
    <n v="0.59199999999999997"/>
    <n v="1"/>
  </r>
  <r>
    <x v="5305"/>
    <d v="2025-08-02T00:00:00"/>
    <d v="2025-08-05T09:36:00"/>
    <x v="6"/>
    <s v="56+"/>
    <s v="Female"/>
    <x v="2"/>
    <s v="Respiratory"/>
    <x v="1"/>
    <n v="3.4"/>
    <s v="Yes"/>
    <n v="32"/>
    <x v="691"/>
    <x v="0"/>
    <n v="8.1999999999999993"/>
    <n v="0.2"/>
    <n v="4671.25"/>
    <s v="Supplies"/>
    <n v="3373.12"/>
    <n v="3.6"/>
    <x v="14"/>
    <x v="1"/>
    <x v="5"/>
    <n v="3373.12"/>
    <n v="1298.1300000000001"/>
    <n v="0.72199999999999998"/>
    <n v="1"/>
  </r>
  <r>
    <x v="5306"/>
    <d v="2026-05-18T00:00:00"/>
    <d v="2026-05-18T16:48:00"/>
    <x v="1"/>
    <s v="56+"/>
    <s v="Female"/>
    <x v="1"/>
    <s v="Cardiac"/>
    <x v="0"/>
    <n v="0.7"/>
    <s v="No"/>
    <n v="76"/>
    <x v="700"/>
    <x v="1"/>
    <n v="13"/>
    <n v="3"/>
    <n v="1818.52"/>
    <s v="Supplies"/>
    <n v="1015.7"/>
    <n v="2.5"/>
    <x v="11"/>
    <x v="0"/>
    <x v="4"/>
    <n v="1015.7"/>
    <n v="802.82"/>
    <n v="0.55900000000000005"/>
    <n v="0"/>
  </r>
  <r>
    <x v="5307"/>
    <d v="2026-07-21T00:00:00"/>
    <d v="2026-07-28T07:12:00"/>
    <x v="7"/>
    <s v="56+"/>
    <s v="Male"/>
    <x v="0"/>
    <s v="Neurological"/>
    <x v="2"/>
    <n v="7.3"/>
    <s v="No"/>
    <n v="48"/>
    <x v="69"/>
    <x v="2"/>
    <n v="8.5"/>
    <n v="0.5"/>
    <n v="16911.939999999999"/>
    <s v="Labor"/>
    <n v="8858.3700000000008"/>
    <n v="4.4000000000000004"/>
    <x v="1"/>
    <x v="0"/>
    <x v="0"/>
    <n v="8858.3700000000008"/>
    <n v="8053.57"/>
    <n v="0.52400000000000002"/>
    <n v="0"/>
  </r>
  <r>
    <x v="5308"/>
    <d v="2025-03-23T00:00:00"/>
    <d v="2025-03-26T21:36:00"/>
    <x v="7"/>
    <s v="36-55"/>
    <s v="Female"/>
    <x v="0"/>
    <s v="Digestive"/>
    <x v="1"/>
    <n v="3.9"/>
    <s v="No"/>
    <n v="42"/>
    <x v="636"/>
    <x v="1"/>
    <n v="8.5"/>
    <n v="0.5"/>
    <n v="13910.26"/>
    <s v="Labor"/>
    <n v="8967.4699999999993"/>
    <n v="4.3"/>
    <x v="23"/>
    <x v="1"/>
    <x v="4"/>
    <n v="8967.4699999999993"/>
    <n v="4942.79"/>
    <n v="0.64500000000000002"/>
    <n v="0"/>
  </r>
  <r>
    <x v="5309"/>
    <d v="2025-07-09T00:00:00"/>
    <d v="2025-07-16T12:00:00"/>
    <x v="0"/>
    <s v="56+"/>
    <s v="Male"/>
    <x v="0"/>
    <s v="Neurological"/>
    <x v="0"/>
    <n v="7.5"/>
    <s v="Yes"/>
    <n v="73"/>
    <x v="644"/>
    <x v="0"/>
    <n v="13.4"/>
    <n v="1.4"/>
    <n v="12734.21"/>
    <s v="Supplies"/>
    <n v="7334.02"/>
    <n v="3.2"/>
    <x v="20"/>
    <x v="1"/>
    <x v="2"/>
    <n v="7334.02"/>
    <n v="5400.19"/>
    <n v="0.57599999999999996"/>
    <n v="1"/>
  </r>
  <r>
    <x v="5310"/>
    <d v="2025-12-06T00:00:00"/>
    <d v="2025-12-08T14:24:00"/>
    <x v="6"/>
    <s v="36-55"/>
    <s v="Male"/>
    <x v="2"/>
    <s v="Digestive"/>
    <x v="0"/>
    <n v="2.6"/>
    <s v="Yes"/>
    <n v="79"/>
    <x v="672"/>
    <x v="0"/>
    <n v="9.5"/>
    <n v="1.5"/>
    <n v="4121.63"/>
    <s v="Supplies"/>
    <n v="2322.87"/>
    <n v="2.9"/>
    <x v="7"/>
    <x v="1"/>
    <x v="6"/>
    <n v="2322.87"/>
    <n v="1798.76"/>
    <n v="0.56399999999999995"/>
    <n v="1"/>
  </r>
  <r>
    <x v="5311"/>
    <d v="2026-07-23T00:00:00"/>
    <d v="2026-08-09T09:36:00"/>
    <x v="5"/>
    <s v="36-55"/>
    <s v="Male"/>
    <x v="2"/>
    <s v="General"/>
    <x v="0"/>
    <n v="17.399999999999999"/>
    <s v="Yes"/>
    <n v="32"/>
    <x v="140"/>
    <x v="0"/>
    <n v="10.199999999999999"/>
    <n v="0.2"/>
    <n v="39638.269999999997"/>
    <s v="Supplies"/>
    <n v="31126.11"/>
    <n v="4.2"/>
    <x v="1"/>
    <x v="0"/>
    <x v="2"/>
    <n v="31126.11"/>
    <n v="8512.16"/>
    <n v="0.78500000000000003"/>
    <n v="1"/>
  </r>
  <r>
    <x v="5312"/>
    <d v="2026-11-05T00:00:00"/>
    <d v="2026-11-05T09:36:00"/>
    <x v="1"/>
    <s v="56+"/>
    <s v="Female"/>
    <x v="1"/>
    <s v="Respiratory"/>
    <x v="1"/>
    <n v="0.4"/>
    <s v="Yes"/>
    <n v="42"/>
    <x v="329"/>
    <x v="1"/>
    <n v="9.1"/>
    <n v="1.1000000000000001"/>
    <n v="1492.59"/>
    <s v="Labor"/>
    <n v="915.68"/>
    <n v="3.3"/>
    <x v="18"/>
    <x v="0"/>
    <x v="3"/>
    <n v="915.68"/>
    <n v="576.91"/>
    <n v="0.61299999999999999"/>
    <n v="1"/>
  </r>
  <r>
    <x v="5313"/>
    <d v="2026-08-27T00:00:00"/>
    <d v="2026-09-01T00:00:00"/>
    <x v="5"/>
    <s v="18-35"/>
    <s v="Female"/>
    <x v="1"/>
    <s v="Infection"/>
    <x v="0"/>
    <n v="5"/>
    <s v="Yes"/>
    <n v="46"/>
    <x v="65"/>
    <x v="1"/>
    <n v="10.1"/>
    <n v="2.1"/>
    <n v="24357.58"/>
    <s v="Equipment"/>
    <n v="16823.509999999998"/>
    <n v="4.0999999999999996"/>
    <x v="21"/>
    <x v="0"/>
    <x v="3"/>
    <n v="16823.509999999998"/>
    <n v="7534.07"/>
    <n v="0.69099999999999995"/>
    <n v="1"/>
  </r>
  <r>
    <x v="5314"/>
    <d v="2026-08-27T00:00:00"/>
    <d v="2026-09-01T00:00:00"/>
    <x v="7"/>
    <s v="18-35"/>
    <s v="Male"/>
    <x v="3"/>
    <s v="Respiratory"/>
    <x v="1"/>
    <n v="5"/>
    <s v="Yes"/>
    <n v="32"/>
    <x v="318"/>
    <x v="1"/>
    <n v="8.6999999999999993"/>
    <n v="0.7"/>
    <n v="13614.54"/>
    <s v="Labor"/>
    <n v="9125.9599999999991"/>
    <n v="4.5999999999999996"/>
    <x v="21"/>
    <x v="0"/>
    <x v="2"/>
    <n v="9125.9599999999991"/>
    <n v="4488.58"/>
    <n v="0.67"/>
    <n v="1"/>
  </r>
  <r>
    <x v="5315"/>
    <d v="2025-07-19T00:00:00"/>
    <d v="2025-07-23T19:12:00"/>
    <x v="4"/>
    <s v="18-35"/>
    <s v="Female"/>
    <x v="0"/>
    <s v="Injury"/>
    <x v="1"/>
    <n v="4.8"/>
    <s v="Yes"/>
    <n v="62"/>
    <x v="224"/>
    <x v="0"/>
    <n v="9.6999999999999993"/>
    <n v="1.7"/>
    <n v="19829.41"/>
    <s v="Labor"/>
    <n v="11102.97"/>
    <n v="3.7"/>
    <x v="20"/>
    <x v="1"/>
    <x v="6"/>
    <n v="11102.97"/>
    <n v="8726.44"/>
    <n v="0.56000000000000005"/>
    <n v="1"/>
  </r>
  <r>
    <x v="5316"/>
    <d v="2025-11-04T00:00:00"/>
    <d v="2025-11-04T21:36:00"/>
    <x v="6"/>
    <s v="56+"/>
    <s v="Female"/>
    <x v="0"/>
    <s v="Infection"/>
    <x v="0"/>
    <n v="0.9"/>
    <s v="Yes"/>
    <n v="44"/>
    <x v="369"/>
    <x v="0"/>
    <n v="10.199999999999999"/>
    <n v="2.2000000000000002"/>
    <n v="3172.26"/>
    <s v="Labor"/>
    <n v="1845.7"/>
    <n v="3.8"/>
    <x v="6"/>
    <x v="1"/>
    <x v="1"/>
    <n v="1845.7"/>
    <n v="1326.56"/>
    <n v="0.58199999999999996"/>
    <n v="1"/>
  </r>
  <r>
    <x v="5317"/>
    <d v="2025-01-23T00:00:00"/>
    <d v="2025-01-25T21:36:00"/>
    <x v="1"/>
    <s v="18-35"/>
    <s v="Male"/>
    <x v="0"/>
    <s v="Neurological"/>
    <x v="2"/>
    <n v="2.9"/>
    <s v="Yes"/>
    <n v="83"/>
    <x v="207"/>
    <x v="1"/>
    <n v="13.4"/>
    <n v="1.4"/>
    <n v="2385.1999999999998"/>
    <s v="Equipment"/>
    <n v="1328.46"/>
    <n v="3.3"/>
    <x v="22"/>
    <x v="1"/>
    <x v="3"/>
    <n v="1328.46"/>
    <n v="1056.74"/>
    <n v="0.55700000000000005"/>
    <n v="1"/>
  </r>
  <r>
    <x v="5318"/>
    <d v="2026-03-30T00:00:00"/>
    <d v="2026-04-03T02:24:00"/>
    <x v="4"/>
    <s v="18-35"/>
    <s v="Female"/>
    <x v="2"/>
    <s v="Respiratory"/>
    <x v="1"/>
    <n v="4.0999999999999996"/>
    <s v="Yes"/>
    <n v="42"/>
    <x v="33"/>
    <x v="0"/>
    <n v="8.1999999999999993"/>
    <n v="0.2"/>
    <n v="15725.18"/>
    <s v="Labor"/>
    <n v="8152.22"/>
    <n v="3.7"/>
    <x v="15"/>
    <x v="0"/>
    <x v="0"/>
    <n v="8152.22"/>
    <n v="7572.96"/>
    <n v="0.51800000000000002"/>
    <n v="1"/>
  </r>
  <r>
    <x v="5319"/>
    <d v="2026-06-19T00:00:00"/>
    <d v="2026-06-25T04:48:00"/>
    <x v="7"/>
    <s v="56+"/>
    <s v="Female"/>
    <x v="0"/>
    <s v="Cardiac"/>
    <x v="0"/>
    <n v="6.2"/>
    <s v="Yes"/>
    <n v="52"/>
    <x v="537"/>
    <x v="2"/>
    <n v="9.6999999999999993"/>
    <n v="1.7"/>
    <n v="16819.04"/>
    <s v="Supplies"/>
    <n v="9206.02"/>
    <n v="2.9"/>
    <x v="17"/>
    <x v="0"/>
    <x v="3"/>
    <n v="9206.02"/>
    <n v="7613.02"/>
    <n v="0.54700000000000004"/>
    <n v="1"/>
  </r>
  <r>
    <x v="5320"/>
    <d v="2026-01-15T00:00:00"/>
    <d v="2026-01-19T00:00:00"/>
    <x v="2"/>
    <s v="18-35"/>
    <s v="Male"/>
    <x v="1"/>
    <s v="Cardiac"/>
    <x v="2"/>
    <n v="4"/>
    <s v="Yes"/>
    <n v="51"/>
    <x v="288"/>
    <x v="1"/>
    <n v="10.199999999999999"/>
    <n v="0.2"/>
    <n v="7007.54"/>
    <s v="Labor"/>
    <n v="4128.3"/>
    <n v="4.5"/>
    <x v="9"/>
    <x v="0"/>
    <x v="3"/>
    <n v="4128.3"/>
    <n v="2879.24"/>
    <n v="0.58899999999999997"/>
    <n v="1"/>
  </r>
  <r>
    <x v="5321"/>
    <d v="2026-10-18T00:00:00"/>
    <d v="2026-10-24T07:12:00"/>
    <x v="0"/>
    <s v="18-35"/>
    <s v="Female"/>
    <x v="0"/>
    <s v="General"/>
    <x v="1"/>
    <n v="6.3"/>
    <s v="Yes"/>
    <n v="54"/>
    <x v="216"/>
    <x v="1"/>
    <n v="12"/>
    <n v="0"/>
    <n v="13314.09"/>
    <s v="Labor"/>
    <n v="8984.3799999999992"/>
    <n v="4.8"/>
    <x v="0"/>
    <x v="0"/>
    <x v="4"/>
    <n v="8984.3799999999992"/>
    <n v="4329.71"/>
    <n v="0.67500000000000004"/>
    <n v="1"/>
  </r>
  <r>
    <x v="5322"/>
    <d v="2025-12-25T00:00:00"/>
    <d v="2025-12-26T07:12:00"/>
    <x v="3"/>
    <s v="36-55"/>
    <s v="Male"/>
    <x v="0"/>
    <s v="Neurological"/>
    <x v="1"/>
    <n v="1.3"/>
    <s v="Yes"/>
    <n v="29"/>
    <x v="292"/>
    <x v="1"/>
    <n v="12"/>
    <n v="0"/>
    <n v="9021.42"/>
    <s v="Labor"/>
    <n v="5424.64"/>
    <n v="4.5999999999999996"/>
    <x v="7"/>
    <x v="1"/>
    <x v="2"/>
    <n v="5424.64"/>
    <n v="3596.78"/>
    <n v="0.60099999999999998"/>
    <n v="1"/>
  </r>
  <r>
    <x v="5323"/>
    <d v="2025-10-11T00:00:00"/>
    <d v="2025-10-14T09:36:00"/>
    <x v="3"/>
    <s v="56+"/>
    <s v="Female"/>
    <x v="2"/>
    <s v="Infection"/>
    <x v="0"/>
    <n v="3.4"/>
    <s v="Yes"/>
    <n v="58"/>
    <x v="690"/>
    <x v="1"/>
    <n v="13.2"/>
    <n v="3.2"/>
    <n v="9869.58"/>
    <s v="Supplies"/>
    <n v="5746.42"/>
    <n v="3.3"/>
    <x v="8"/>
    <x v="1"/>
    <x v="6"/>
    <n v="5746.42"/>
    <n v="4123.16"/>
    <n v="0.58199999999999996"/>
    <n v="1"/>
  </r>
  <r>
    <x v="5324"/>
    <d v="2026-10-23T00:00:00"/>
    <d v="2026-10-27T16:48:00"/>
    <x v="2"/>
    <s v="0-17"/>
    <s v="Female"/>
    <x v="0"/>
    <s v="Injury"/>
    <x v="0"/>
    <n v="4.7"/>
    <s v="Yes"/>
    <n v="58"/>
    <x v="56"/>
    <x v="1"/>
    <n v="13.5"/>
    <n v="1.5"/>
    <n v="7076.81"/>
    <s v="Labor"/>
    <n v="4519.16"/>
    <n v="3.6"/>
    <x v="0"/>
    <x v="0"/>
    <x v="3"/>
    <n v="4519.16"/>
    <n v="2557.65"/>
    <n v="0.63900000000000001"/>
    <n v="1"/>
  </r>
  <r>
    <x v="5325"/>
    <d v="2025-03-27T00:00:00"/>
    <d v="2025-03-29T00:00:00"/>
    <x v="1"/>
    <s v="36-55"/>
    <s v="Male"/>
    <x v="1"/>
    <s v="Cardiac"/>
    <x v="1"/>
    <n v="2"/>
    <s v="Yes"/>
    <n v="54"/>
    <x v="670"/>
    <x v="0"/>
    <n v="12"/>
    <n v="0"/>
    <n v="2470.2399999999998"/>
    <s v="Labor"/>
    <n v="1473.39"/>
    <n v="4.0999999999999996"/>
    <x v="23"/>
    <x v="1"/>
    <x v="2"/>
    <n v="1473.39"/>
    <n v="996.85"/>
    <n v="0.59599999999999997"/>
    <n v="1"/>
  </r>
  <r>
    <x v="5326"/>
    <d v="2026-03-18T00:00:00"/>
    <d v="2026-03-22T21:36:00"/>
    <x v="2"/>
    <s v="0-17"/>
    <s v="Male"/>
    <x v="1"/>
    <s v="Cardiac"/>
    <x v="1"/>
    <n v="4.9000000000000004"/>
    <s v="Yes"/>
    <n v="35"/>
    <x v="558"/>
    <x v="1"/>
    <n v="8"/>
    <n v="0"/>
    <n v="6004.27"/>
    <s v="Labor"/>
    <n v="3901.79"/>
    <n v="4.7"/>
    <x v="15"/>
    <x v="0"/>
    <x v="1"/>
    <n v="3901.79"/>
    <n v="2102.48"/>
    <n v="0.65"/>
    <n v="1"/>
  </r>
  <r>
    <x v="5327"/>
    <d v="2026-05-28T00:00:00"/>
    <d v="2026-05-30T12:00:00"/>
    <x v="4"/>
    <s v="36-55"/>
    <s v="Male"/>
    <x v="0"/>
    <s v="Respiratory"/>
    <x v="1"/>
    <n v="2.5"/>
    <s v="Yes"/>
    <n v="55"/>
    <x v="711"/>
    <x v="0"/>
    <n v="8"/>
    <n v="0"/>
    <n v="13968.78"/>
    <s v="Supplies"/>
    <n v="9700.84"/>
    <n v="3.9"/>
    <x v="11"/>
    <x v="0"/>
    <x v="3"/>
    <n v="9700.84"/>
    <n v="4267.9399999999996"/>
    <n v="0.69399999999999995"/>
    <n v="1"/>
  </r>
  <r>
    <x v="5328"/>
    <d v="2026-11-11T00:00:00"/>
    <d v="2026-11-11T04:48:00"/>
    <x v="1"/>
    <s v="18-35"/>
    <s v="Male"/>
    <x v="1"/>
    <s v="Digestive"/>
    <x v="2"/>
    <n v="0.2"/>
    <s v="No"/>
    <n v="58"/>
    <x v="106"/>
    <x v="1"/>
    <n v="8.8000000000000007"/>
    <n v="0.8"/>
    <n v="1894.27"/>
    <s v="Labor"/>
    <n v="1017.75"/>
    <n v="3.8"/>
    <x v="18"/>
    <x v="0"/>
    <x v="1"/>
    <n v="1017.75"/>
    <n v="876.52"/>
    <n v="0.53700000000000003"/>
    <n v="0"/>
  </r>
  <r>
    <x v="5329"/>
    <d v="2026-09-25T00:00:00"/>
    <d v="2026-09-25T09:36:00"/>
    <x v="1"/>
    <s v="18-35"/>
    <s v="Male"/>
    <x v="2"/>
    <s v="General"/>
    <x v="0"/>
    <n v="0.4"/>
    <s v="No"/>
    <n v="112"/>
    <x v="650"/>
    <x v="0"/>
    <n v="11.1"/>
    <n v="3.1"/>
    <n v="1926.67"/>
    <s v="Labor"/>
    <n v="1195.03"/>
    <n v="2.4"/>
    <x v="19"/>
    <x v="0"/>
    <x v="5"/>
    <n v="1195.03"/>
    <n v="731.64"/>
    <n v="0.62"/>
    <n v="0"/>
  </r>
  <r>
    <x v="5330"/>
    <d v="2026-07-02T00:00:00"/>
    <d v="2026-07-04T19:12:00"/>
    <x v="2"/>
    <s v="36-55"/>
    <s v="Female"/>
    <x v="2"/>
    <s v="Neurological"/>
    <x v="0"/>
    <n v="2.8"/>
    <s v="Yes"/>
    <n v="47"/>
    <x v="675"/>
    <x v="0"/>
    <n v="9"/>
    <n v="1"/>
    <n v="4949.45"/>
    <s v="Labor"/>
    <n v="3205.54"/>
    <n v="3.4"/>
    <x v="1"/>
    <x v="0"/>
    <x v="2"/>
    <n v="3205.54"/>
    <n v="1743.91"/>
    <n v="0.64800000000000002"/>
    <n v="1"/>
  </r>
  <r>
    <x v="5331"/>
    <d v="2026-09-29T00:00:00"/>
    <d v="2026-10-02T19:12:00"/>
    <x v="3"/>
    <s v="56+"/>
    <s v="Male"/>
    <x v="0"/>
    <s v="Cardiac"/>
    <x v="2"/>
    <n v="3.8"/>
    <s v="No"/>
    <n v="72"/>
    <x v="104"/>
    <x v="2"/>
    <n v="8.1999999999999993"/>
    <n v="0.2"/>
    <n v="10131.66"/>
    <s v="Labor"/>
    <n v="6930.16"/>
    <n v="3.7"/>
    <x v="19"/>
    <x v="0"/>
    <x v="1"/>
    <n v="6930.16"/>
    <n v="3201.5"/>
    <n v="0.68400000000000005"/>
    <n v="0"/>
  </r>
  <r>
    <x v="5332"/>
    <d v="2026-09-06T00:00:00"/>
    <d v="2026-09-07T21:36:00"/>
    <x v="6"/>
    <s v="56+"/>
    <s v="Male"/>
    <x v="1"/>
    <s v="Respiratory"/>
    <x v="0"/>
    <n v="1.9"/>
    <s v="Yes"/>
    <n v="56"/>
    <x v="366"/>
    <x v="2"/>
    <n v="10.7"/>
    <n v="0.7"/>
    <n v="3264.57"/>
    <s v="Supplies"/>
    <n v="1757.55"/>
    <n v="3.3"/>
    <x v="19"/>
    <x v="0"/>
    <x v="6"/>
    <n v="1757.55"/>
    <n v="1507.02"/>
    <n v="0.53800000000000003"/>
    <n v="1"/>
  </r>
  <r>
    <x v="5333"/>
    <d v="2026-06-04T00:00:00"/>
    <d v="2026-06-04T09:36:00"/>
    <x v="1"/>
    <s v="56+"/>
    <s v="Female"/>
    <x v="0"/>
    <s v="Infection"/>
    <x v="0"/>
    <n v="0.4"/>
    <s v="Yes"/>
    <n v="88"/>
    <x v="132"/>
    <x v="0"/>
    <n v="10"/>
    <n v="2"/>
    <n v="1661.32"/>
    <s v="Labor"/>
    <n v="927.37"/>
    <n v="3.3"/>
    <x v="17"/>
    <x v="0"/>
    <x v="2"/>
    <n v="927.37"/>
    <n v="733.95"/>
    <n v="0.55800000000000005"/>
    <n v="1"/>
  </r>
  <r>
    <x v="5334"/>
    <d v="2025-04-02T00:00:00"/>
    <d v="2025-04-04T07:12:00"/>
    <x v="3"/>
    <s v="36-55"/>
    <s v="Female"/>
    <x v="0"/>
    <s v="Digestive"/>
    <x v="2"/>
    <n v="2.2999999999999998"/>
    <s v="Yes"/>
    <n v="60"/>
    <x v="169"/>
    <x v="0"/>
    <n v="10.9"/>
    <n v="0.9"/>
    <n v="8443.76"/>
    <s v="Supplies"/>
    <n v="5512.28"/>
    <n v="3.8"/>
    <x v="10"/>
    <x v="1"/>
    <x v="2"/>
    <n v="5512.28"/>
    <n v="2931.48"/>
    <n v="0.65300000000000002"/>
    <n v="1"/>
  </r>
  <r>
    <x v="5335"/>
    <d v="2026-09-19T00:00:00"/>
    <d v="2026-09-21T21:36:00"/>
    <x v="1"/>
    <s v="0-17"/>
    <s v="Male"/>
    <x v="0"/>
    <s v="Cardiac"/>
    <x v="1"/>
    <n v="2.9"/>
    <s v="Yes"/>
    <n v="76"/>
    <x v="707"/>
    <x v="0"/>
    <n v="9"/>
    <n v="1"/>
    <n v="2419"/>
    <s v="Labor"/>
    <n v="1525.16"/>
    <n v="2.9"/>
    <x v="19"/>
    <x v="0"/>
    <x v="6"/>
    <n v="1525.16"/>
    <n v="893.84"/>
    <n v="0.63"/>
    <n v="1"/>
  </r>
  <r>
    <x v="5336"/>
    <d v="2025-08-01T00:00:00"/>
    <d v="2025-08-05T12:00:00"/>
    <x v="3"/>
    <s v="18-35"/>
    <s v="Female"/>
    <x v="2"/>
    <s v="General"/>
    <x v="1"/>
    <n v="4.5"/>
    <s v="Yes"/>
    <n v="64"/>
    <x v="121"/>
    <x v="1"/>
    <n v="9"/>
    <n v="1"/>
    <n v="11865.94"/>
    <s v="Supplies"/>
    <n v="6756.24"/>
    <n v="4.0999999999999996"/>
    <x v="14"/>
    <x v="1"/>
    <x v="3"/>
    <n v="6756.24"/>
    <n v="5109.7"/>
    <n v="0.56899999999999995"/>
    <n v="1"/>
  </r>
  <r>
    <x v="5337"/>
    <d v="2025-03-10T00:00:00"/>
    <d v="2025-03-14T04:48:00"/>
    <x v="4"/>
    <s v="56+"/>
    <s v="Female"/>
    <x v="2"/>
    <s v="Neurological"/>
    <x v="1"/>
    <n v="4.2"/>
    <s v="Yes"/>
    <n v="24"/>
    <x v="696"/>
    <x v="0"/>
    <n v="10"/>
    <n v="0"/>
    <n v="17182.12"/>
    <s v="Supplies"/>
    <n v="10646.97"/>
    <n v="4.3"/>
    <x v="23"/>
    <x v="1"/>
    <x v="0"/>
    <n v="10646.97"/>
    <n v="6535.15"/>
    <n v="0.62"/>
    <n v="1"/>
  </r>
  <r>
    <x v="5338"/>
    <d v="2026-08-29T00:00:00"/>
    <d v="2026-09-06T21:36:00"/>
    <x v="7"/>
    <s v="36-55"/>
    <s v="Male"/>
    <x v="1"/>
    <s v="Respiratory"/>
    <x v="0"/>
    <n v="8.9"/>
    <s v="Yes"/>
    <n v="79"/>
    <x v="45"/>
    <x v="1"/>
    <n v="8.3000000000000007"/>
    <n v="0.3"/>
    <n v="17952.22"/>
    <s v="Labor"/>
    <n v="10663.95"/>
    <n v="4.4000000000000004"/>
    <x v="21"/>
    <x v="0"/>
    <x v="6"/>
    <n v="10663.95"/>
    <n v="7288.27"/>
    <n v="0.59399999999999997"/>
    <n v="1"/>
  </r>
  <r>
    <x v="5339"/>
    <d v="2026-06-23T00:00:00"/>
    <d v="2026-07-03T19:12:00"/>
    <x v="3"/>
    <s v="56+"/>
    <s v="Male"/>
    <x v="1"/>
    <s v="Infection"/>
    <x v="1"/>
    <n v="10.8"/>
    <s v="Yes"/>
    <n v="41"/>
    <x v="281"/>
    <x v="2"/>
    <n v="12"/>
    <n v="0"/>
    <n v="17041.7"/>
    <s v="Labor"/>
    <n v="10306.06"/>
    <n v="4.8"/>
    <x v="17"/>
    <x v="0"/>
    <x v="1"/>
    <n v="10306.06"/>
    <n v="6735.64"/>
    <n v="0.60499999999999998"/>
    <n v="1"/>
  </r>
  <r>
    <x v="5340"/>
    <d v="2026-10-30T00:00:00"/>
    <d v="2026-11-03T04:48:00"/>
    <x v="5"/>
    <s v="18-35"/>
    <s v="Female"/>
    <x v="3"/>
    <s v="Respiratory"/>
    <x v="1"/>
    <n v="4.2"/>
    <s v="No"/>
    <n v="26"/>
    <x v="278"/>
    <x v="2"/>
    <n v="8"/>
    <n v="0"/>
    <n v="20846.830000000002"/>
    <s v="Labor"/>
    <n v="13899.23"/>
    <n v="4.2"/>
    <x v="0"/>
    <x v="0"/>
    <x v="3"/>
    <n v="13899.23"/>
    <n v="6947.6"/>
    <n v="0.66700000000000004"/>
    <n v="0"/>
  </r>
  <r>
    <x v="5341"/>
    <d v="2025-12-08T00:00:00"/>
    <d v="2025-12-11T14:24:00"/>
    <x v="2"/>
    <s v="18-35"/>
    <s v="Female"/>
    <x v="1"/>
    <s v="Injury"/>
    <x v="0"/>
    <n v="3.6"/>
    <s v="Yes"/>
    <n v="63"/>
    <x v="452"/>
    <x v="2"/>
    <n v="14"/>
    <n v="2"/>
    <n v="6309.43"/>
    <s v="Labor"/>
    <n v="3881.46"/>
    <n v="3.4"/>
    <x v="7"/>
    <x v="1"/>
    <x v="4"/>
    <n v="3881.46"/>
    <n v="2427.9699999999998"/>
    <n v="0.61499999999999999"/>
    <n v="1"/>
  </r>
  <r>
    <x v="5342"/>
    <d v="2026-12-28T00:00:00"/>
    <d v="2026-12-29T04:48:00"/>
    <x v="4"/>
    <s v="18-35"/>
    <s v="Male"/>
    <x v="0"/>
    <s v="Neurological"/>
    <x v="1"/>
    <n v="1.2"/>
    <s v="Yes"/>
    <n v="84"/>
    <x v="256"/>
    <x v="2"/>
    <n v="8.1"/>
    <n v="0.1"/>
    <n v="13972.69"/>
    <s v="Labor"/>
    <n v="7774.29"/>
    <n v="3.6"/>
    <x v="2"/>
    <x v="0"/>
    <x v="0"/>
    <n v="7774.29"/>
    <n v="6198.4"/>
    <n v="0.55600000000000005"/>
    <n v="1"/>
  </r>
  <r>
    <x v="5343"/>
    <d v="2026-05-09T00:00:00"/>
    <d v="2026-05-09T09:36:00"/>
    <x v="6"/>
    <s v="18-35"/>
    <s v="Male"/>
    <x v="2"/>
    <s v="Neurological"/>
    <x v="0"/>
    <n v="0.4"/>
    <s v="No"/>
    <n v="27"/>
    <x v="23"/>
    <x v="1"/>
    <n v="11.1"/>
    <n v="3.1"/>
    <n v="3273.55"/>
    <s v="Labor"/>
    <n v="1702.57"/>
    <n v="2.7"/>
    <x v="11"/>
    <x v="0"/>
    <x v="6"/>
    <n v="1702.57"/>
    <n v="1570.98"/>
    <n v="0.52"/>
    <n v="0"/>
  </r>
  <r>
    <x v="5344"/>
    <d v="2026-10-27T00:00:00"/>
    <d v="2026-10-30T16:48:00"/>
    <x v="4"/>
    <s v="18-35"/>
    <s v="Female"/>
    <x v="2"/>
    <s v="Digestive"/>
    <x v="0"/>
    <n v="3.7"/>
    <s v="Yes"/>
    <n v="114"/>
    <x v="227"/>
    <x v="1"/>
    <n v="10.7"/>
    <n v="2.7"/>
    <n v="17034.169999999998"/>
    <s v="Supplies"/>
    <n v="11430.63"/>
    <n v="2.8"/>
    <x v="0"/>
    <x v="0"/>
    <x v="0"/>
    <n v="11430.63"/>
    <n v="5603.54"/>
    <n v="0.67100000000000004"/>
    <n v="1"/>
  </r>
  <r>
    <x v="5345"/>
    <d v="2026-09-22T00:00:00"/>
    <d v="2026-09-22T09:36:00"/>
    <x v="1"/>
    <s v="36-55"/>
    <s v="Female"/>
    <x v="2"/>
    <s v="Cardiac"/>
    <x v="0"/>
    <n v="0.4"/>
    <s v="No"/>
    <n v="113"/>
    <x v="472"/>
    <x v="1"/>
    <n v="9.1"/>
    <n v="1.1000000000000001"/>
    <n v="1903.52"/>
    <s v="Labor"/>
    <n v="999.04"/>
    <n v="3.2"/>
    <x v="19"/>
    <x v="0"/>
    <x v="0"/>
    <n v="999.04"/>
    <n v="904.48"/>
    <n v="0.52500000000000002"/>
    <n v="0"/>
  </r>
  <r>
    <x v="5346"/>
    <d v="2025-11-10T00:00:00"/>
    <d v="2025-11-10T16:48:00"/>
    <x v="1"/>
    <s v="36-55"/>
    <s v="Female"/>
    <x v="2"/>
    <s v="Digestive"/>
    <x v="0"/>
    <n v="0.7"/>
    <s v="Yes"/>
    <n v="103"/>
    <x v="617"/>
    <x v="1"/>
    <n v="11.4"/>
    <n v="1.4"/>
    <n v="2167.4899999999998"/>
    <s v="Labor"/>
    <n v="1202.74"/>
    <n v="3.1"/>
    <x v="6"/>
    <x v="1"/>
    <x v="0"/>
    <n v="1202.74"/>
    <n v="964.75"/>
    <n v="0.55500000000000005"/>
    <n v="1"/>
  </r>
  <r>
    <x v="5347"/>
    <d v="2026-02-06T00:00:00"/>
    <d v="2026-02-07T07:12:00"/>
    <x v="1"/>
    <s v="18-35"/>
    <s v="Female"/>
    <x v="1"/>
    <s v="Respiratory"/>
    <x v="2"/>
    <n v="1.3"/>
    <s v="Yes"/>
    <n v="49"/>
    <x v="590"/>
    <x v="1"/>
    <n v="8"/>
    <n v="0"/>
    <n v="1524.08"/>
    <s v="Labor"/>
    <n v="872.33"/>
    <n v="4.2"/>
    <x v="5"/>
    <x v="0"/>
    <x v="3"/>
    <n v="872.33"/>
    <n v="651.75"/>
    <n v="0.57199999999999995"/>
    <n v="1"/>
  </r>
  <r>
    <x v="5348"/>
    <d v="2025-02-19T00:00:00"/>
    <d v="2025-02-23T12:00:00"/>
    <x v="6"/>
    <s v="0-17"/>
    <s v="Female"/>
    <x v="0"/>
    <s v="Infection"/>
    <x v="0"/>
    <n v="4.5"/>
    <s v="Yes"/>
    <n v="30"/>
    <x v="412"/>
    <x v="1"/>
    <n v="9.6999999999999993"/>
    <n v="1.7"/>
    <n v="4351.2700000000004"/>
    <s v="Equipment"/>
    <n v="3033.98"/>
    <n v="3.7"/>
    <x v="13"/>
    <x v="1"/>
    <x v="1"/>
    <n v="3033.98"/>
    <n v="1317.29"/>
    <n v="0.69699999999999995"/>
    <n v="1"/>
  </r>
  <r>
    <x v="5349"/>
    <d v="2026-07-17T00:00:00"/>
    <d v="2026-07-22T16:48:00"/>
    <x v="4"/>
    <s v="36-55"/>
    <s v="Female"/>
    <x v="1"/>
    <s v="Cardiac"/>
    <x v="0"/>
    <n v="5.7"/>
    <s v="Yes"/>
    <n v="75"/>
    <x v="374"/>
    <x v="2"/>
    <n v="10.199999999999999"/>
    <n v="2.2000000000000002"/>
    <n v="18828.38"/>
    <s v="Labor"/>
    <n v="10951.22"/>
    <n v="2.9"/>
    <x v="1"/>
    <x v="0"/>
    <x v="5"/>
    <n v="10951.22"/>
    <n v="7877.16"/>
    <n v="0.58199999999999996"/>
    <n v="1"/>
  </r>
  <r>
    <x v="5350"/>
    <d v="2025-03-20T00:00:00"/>
    <d v="2025-03-21T09:36:00"/>
    <x v="6"/>
    <s v="36-55"/>
    <s v="Female"/>
    <x v="0"/>
    <s v="Neurological"/>
    <x v="0"/>
    <n v="1.4"/>
    <s v="Yes"/>
    <n v="71"/>
    <x v="713"/>
    <x v="1"/>
    <n v="14.2"/>
    <n v="2.2000000000000002"/>
    <n v="4037.05"/>
    <s v="Labor"/>
    <n v="2358.21"/>
    <n v="3.4"/>
    <x v="23"/>
    <x v="1"/>
    <x v="2"/>
    <n v="2358.21"/>
    <n v="1678.84"/>
    <n v="0.58399999999999996"/>
    <n v="1"/>
  </r>
  <r>
    <x v="5351"/>
    <d v="2026-07-18T00:00:00"/>
    <d v="2026-07-26T21:36:00"/>
    <x v="2"/>
    <s v="36-55"/>
    <s v="Female"/>
    <x v="0"/>
    <s v="Respiratory"/>
    <x v="1"/>
    <n v="8.9"/>
    <s v="Yes"/>
    <n v="40"/>
    <x v="126"/>
    <x v="0"/>
    <n v="8.9"/>
    <n v="0.9"/>
    <n v="7214.91"/>
    <s v="Supplies"/>
    <n v="3813.15"/>
    <n v="4.5"/>
    <x v="1"/>
    <x v="0"/>
    <x v="6"/>
    <n v="3813.15"/>
    <n v="3401.76"/>
    <n v="0.52900000000000003"/>
    <n v="1"/>
  </r>
  <r>
    <x v="5352"/>
    <d v="2026-04-10T00:00:00"/>
    <d v="2026-04-13T00:00:00"/>
    <x v="2"/>
    <s v="36-55"/>
    <s v="Male"/>
    <x v="2"/>
    <s v="Infection"/>
    <x v="0"/>
    <n v="3"/>
    <s v="Yes"/>
    <n v="75"/>
    <x v="220"/>
    <x v="1"/>
    <n v="9.1"/>
    <n v="1.1000000000000001"/>
    <n v="5391.28"/>
    <s v="Labor"/>
    <n v="2837.21"/>
    <n v="3.6"/>
    <x v="12"/>
    <x v="0"/>
    <x v="3"/>
    <n v="2837.21"/>
    <n v="2554.0700000000002"/>
    <n v="0.52600000000000002"/>
    <n v="1"/>
  </r>
  <r>
    <x v="5353"/>
    <d v="2025-01-19T00:00:00"/>
    <d v="2025-01-26T02:24:00"/>
    <x v="0"/>
    <s v="56+"/>
    <s v="Female"/>
    <x v="2"/>
    <s v="Digestive"/>
    <x v="0"/>
    <n v="7.1"/>
    <s v="Yes"/>
    <n v="54"/>
    <x v="552"/>
    <x v="1"/>
    <n v="9.4"/>
    <n v="1.4"/>
    <n v="11679.43"/>
    <s v="Supplies"/>
    <n v="6744.84"/>
    <n v="3.3"/>
    <x v="22"/>
    <x v="1"/>
    <x v="4"/>
    <n v="6744.84"/>
    <n v="4934.59"/>
    <n v="0.57699999999999996"/>
    <n v="1"/>
  </r>
  <r>
    <x v="5354"/>
    <d v="2025-06-25T00:00:00"/>
    <d v="2025-06-28T19:12:00"/>
    <x v="6"/>
    <s v="36-55"/>
    <s v="Male"/>
    <x v="0"/>
    <s v="Neurological"/>
    <x v="1"/>
    <n v="3.8"/>
    <s v="Yes"/>
    <n v="36"/>
    <x v="422"/>
    <x v="1"/>
    <n v="13.9"/>
    <n v="1.9"/>
    <n v="3907.3"/>
    <s v="Supplies"/>
    <n v="2190.46"/>
    <n v="3.3"/>
    <x v="4"/>
    <x v="1"/>
    <x v="2"/>
    <n v="2190.46"/>
    <n v="1716.84"/>
    <n v="0.56100000000000005"/>
    <n v="1"/>
  </r>
  <r>
    <x v="5355"/>
    <d v="2025-10-27T00:00:00"/>
    <d v="2025-10-30T14:24:00"/>
    <x v="0"/>
    <s v="56+"/>
    <s v="Male"/>
    <x v="2"/>
    <s v="General"/>
    <x v="1"/>
    <n v="3.6"/>
    <s v="Yes"/>
    <n v="75"/>
    <x v="238"/>
    <x v="2"/>
    <n v="10.3"/>
    <n v="0.3"/>
    <n v="11100.87"/>
    <s v="Labor"/>
    <n v="7948.53"/>
    <n v="4.5"/>
    <x v="8"/>
    <x v="1"/>
    <x v="0"/>
    <n v="7948.53"/>
    <n v="3152.34"/>
    <n v="0.71599999999999997"/>
    <n v="1"/>
  </r>
  <r>
    <x v="5356"/>
    <d v="2026-08-01T00:00:00"/>
    <d v="2026-08-01T04:48:00"/>
    <x v="6"/>
    <s v="36-55"/>
    <s v="Female"/>
    <x v="2"/>
    <s v="Infection"/>
    <x v="1"/>
    <n v="0.2"/>
    <s v="Yes"/>
    <n v="61"/>
    <x v="363"/>
    <x v="1"/>
    <n v="11.4"/>
    <n v="1.4"/>
    <n v="3681.29"/>
    <s v="Supplies"/>
    <n v="2357.83"/>
    <n v="3.3"/>
    <x v="21"/>
    <x v="0"/>
    <x v="5"/>
    <n v="2357.83"/>
    <n v="1323.46"/>
    <n v="0.64"/>
    <n v="1"/>
  </r>
  <r>
    <x v="5357"/>
    <d v="2025-07-23T00:00:00"/>
    <d v="2025-07-23T14:24:00"/>
    <x v="1"/>
    <s v="18-35"/>
    <s v="Male"/>
    <x v="0"/>
    <s v="Digestive"/>
    <x v="1"/>
    <n v="0.6"/>
    <s v="No"/>
    <n v="52"/>
    <x v="272"/>
    <x v="1"/>
    <n v="12.4"/>
    <n v="0.4"/>
    <n v="2233.36"/>
    <s v="Supplies"/>
    <n v="1233.95"/>
    <n v="4"/>
    <x v="20"/>
    <x v="1"/>
    <x v="1"/>
    <n v="1233.95"/>
    <n v="999.41"/>
    <n v="0.55300000000000005"/>
    <n v="0"/>
  </r>
  <r>
    <x v="5358"/>
    <d v="2025-04-28T00:00:00"/>
    <d v="2025-05-01T16:48:00"/>
    <x v="5"/>
    <s v="18-35"/>
    <s v="Male"/>
    <x v="1"/>
    <s v="Respiratory"/>
    <x v="0"/>
    <n v="3.7"/>
    <s v="Yes"/>
    <n v="44"/>
    <x v="326"/>
    <x v="2"/>
    <n v="8.4"/>
    <n v="0.4"/>
    <n v="22632.84"/>
    <s v="Labor"/>
    <n v="15933.78"/>
    <n v="3.9"/>
    <x v="10"/>
    <x v="1"/>
    <x v="4"/>
    <n v="15933.78"/>
    <n v="6699.06"/>
    <n v="0.70399999999999996"/>
    <n v="1"/>
  </r>
  <r>
    <x v="5359"/>
    <d v="2026-08-19T00:00:00"/>
    <d v="2026-08-20T00:00:00"/>
    <x v="1"/>
    <s v="36-55"/>
    <s v="Other"/>
    <x v="0"/>
    <s v="Infection"/>
    <x v="1"/>
    <n v="1"/>
    <s v="Yes"/>
    <n v="69"/>
    <x v="487"/>
    <x v="0"/>
    <n v="8.6"/>
    <n v="0.6"/>
    <n v="1745.68"/>
    <s v="Equipment"/>
    <n v="1074.43"/>
    <n v="3.9"/>
    <x v="21"/>
    <x v="0"/>
    <x v="1"/>
    <n v="1074.43"/>
    <n v="671.25"/>
    <n v="0.61499999999999999"/>
    <n v="1"/>
  </r>
  <r>
    <x v="5360"/>
    <d v="2025-10-07T00:00:00"/>
    <d v="2025-10-07T21:36:00"/>
    <x v="1"/>
    <s v="36-55"/>
    <s v="Female"/>
    <x v="1"/>
    <s v="Cardiac"/>
    <x v="1"/>
    <n v="0.9"/>
    <s v="Yes"/>
    <n v="64"/>
    <x v="359"/>
    <x v="2"/>
    <n v="8"/>
    <n v="0"/>
    <n v="1911.84"/>
    <s v="Equipment"/>
    <n v="1115.48"/>
    <n v="4.3"/>
    <x v="8"/>
    <x v="1"/>
    <x v="0"/>
    <n v="1115.48"/>
    <n v="796.36"/>
    <n v="0.58299999999999996"/>
    <n v="1"/>
  </r>
  <r>
    <x v="5361"/>
    <d v="2026-02-05T00:00:00"/>
    <d v="2026-02-08T19:12:00"/>
    <x v="4"/>
    <s v="36-55"/>
    <s v="Female"/>
    <x v="0"/>
    <s v="Cardiac"/>
    <x v="0"/>
    <n v="3.8"/>
    <s v="Yes"/>
    <n v="101"/>
    <x v="590"/>
    <x v="0"/>
    <n v="9"/>
    <n v="1"/>
    <n v="20761.82"/>
    <s v="Labor"/>
    <n v="12909.72"/>
    <n v="3.3"/>
    <x v="5"/>
    <x v="0"/>
    <x v="3"/>
    <n v="12909.72"/>
    <n v="7852.1"/>
    <n v="0.622"/>
    <n v="1"/>
  </r>
  <r>
    <x v="5362"/>
    <d v="2026-08-15T00:00:00"/>
    <d v="2026-08-18T09:36:00"/>
    <x v="7"/>
    <s v="18-35"/>
    <s v="Other"/>
    <x v="2"/>
    <s v="General"/>
    <x v="0"/>
    <n v="3.4"/>
    <s v="Yes"/>
    <n v="122"/>
    <x v="477"/>
    <x v="1"/>
    <n v="9.1999999999999993"/>
    <n v="1.2"/>
    <n v="9012.42"/>
    <s v="Supplies"/>
    <n v="5945.36"/>
    <n v="3"/>
    <x v="21"/>
    <x v="0"/>
    <x v="6"/>
    <n v="5945.36"/>
    <n v="3067.06"/>
    <n v="0.66"/>
    <n v="1"/>
  </r>
  <r>
    <x v="5363"/>
    <d v="2025-10-24T00:00:00"/>
    <d v="2025-10-27T04:48:00"/>
    <x v="2"/>
    <s v="36-55"/>
    <s v="Male"/>
    <x v="1"/>
    <s v="Respiratory"/>
    <x v="0"/>
    <n v="3.2"/>
    <s v="Yes"/>
    <n v="45"/>
    <x v="506"/>
    <x v="1"/>
    <n v="9.5"/>
    <n v="1.5"/>
    <n v="4529.49"/>
    <s v="Equipment"/>
    <n v="3112.93"/>
    <n v="3.3"/>
    <x v="8"/>
    <x v="1"/>
    <x v="5"/>
    <n v="3112.93"/>
    <n v="1416.56"/>
    <n v="0.68700000000000006"/>
    <n v="1"/>
  </r>
  <r>
    <x v="5364"/>
    <d v="2026-08-05T00:00:00"/>
    <d v="2026-08-05T19:12:00"/>
    <x v="7"/>
    <s v="56+"/>
    <s v="Male"/>
    <x v="1"/>
    <s v="Digestive"/>
    <x v="0"/>
    <n v="0.8"/>
    <s v="Yes"/>
    <n v="78"/>
    <x v="518"/>
    <x v="0"/>
    <n v="9.1"/>
    <n v="1.1000000000000001"/>
    <n v="9477.76"/>
    <s v="Supplies"/>
    <n v="6478.1"/>
    <n v="3.2"/>
    <x v="21"/>
    <x v="0"/>
    <x v="1"/>
    <n v="6478.1"/>
    <n v="2999.66"/>
    <n v="0.68400000000000005"/>
    <n v="1"/>
  </r>
  <r>
    <x v="5365"/>
    <d v="2025-04-15T00:00:00"/>
    <d v="2025-04-17T04:48:00"/>
    <x v="6"/>
    <s v="36-55"/>
    <s v="Male"/>
    <x v="1"/>
    <s v="Neurological"/>
    <x v="0"/>
    <n v="2.2000000000000002"/>
    <s v="Yes"/>
    <n v="65"/>
    <x v="635"/>
    <x v="1"/>
    <n v="10.8"/>
    <n v="0.8"/>
    <n v="4084.08"/>
    <s v="Labor"/>
    <n v="2660.35"/>
    <n v="4.0999999999999996"/>
    <x v="10"/>
    <x v="1"/>
    <x v="0"/>
    <n v="2660.35"/>
    <n v="1423.73"/>
    <n v="0.65100000000000002"/>
    <n v="1"/>
  </r>
  <r>
    <x v="5366"/>
    <d v="2025-03-30T00:00:00"/>
    <d v="2025-04-04T04:48:00"/>
    <x v="7"/>
    <s v="36-55"/>
    <s v="Female"/>
    <x v="0"/>
    <s v="Injury"/>
    <x v="2"/>
    <n v="5.2"/>
    <s v="No"/>
    <n v="51"/>
    <x v="600"/>
    <x v="1"/>
    <n v="9.6"/>
    <n v="1.6"/>
    <n v="14388.04"/>
    <s v="Labor"/>
    <n v="8800.26"/>
    <n v="3.1"/>
    <x v="23"/>
    <x v="1"/>
    <x v="6"/>
    <n v="8800.26"/>
    <n v="5587.78"/>
    <n v="0.61199999999999999"/>
    <n v="0"/>
  </r>
  <r>
    <x v="5367"/>
    <d v="2026-01-17T00:00:00"/>
    <d v="2026-01-23T04:48:00"/>
    <x v="6"/>
    <s v="56+"/>
    <s v="Female"/>
    <x v="0"/>
    <s v="Injury"/>
    <x v="1"/>
    <n v="6.2"/>
    <s v="Yes"/>
    <n v="59"/>
    <x v="497"/>
    <x v="0"/>
    <n v="10.7"/>
    <n v="0.7"/>
    <n v="5032.8900000000003"/>
    <s v="Equipment"/>
    <n v="2541.8200000000002"/>
    <n v="4.2"/>
    <x v="9"/>
    <x v="0"/>
    <x v="6"/>
    <n v="2541.8200000000002"/>
    <n v="2491.0700000000002"/>
    <n v="0.505"/>
    <n v="1"/>
  </r>
  <r>
    <x v="5368"/>
    <d v="2026-05-10T00:00:00"/>
    <d v="2026-05-12T02:24:00"/>
    <x v="6"/>
    <s v="36-55"/>
    <s v="Male"/>
    <x v="2"/>
    <s v="Injury"/>
    <x v="0"/>
    <n v="2.1"/>
    <s v="Yes"/>
    <n v="67"/>
    <x v="23"/>
    <x v="0"/>
    <n v="10"/>
    <n v="2"/>
    <n v="2718.3"/>
    <s v="Labor"/>
    <n v="1223.19"/>
    <n v="2.9"/>
    <x v="11"/>
    <x v="0"/>
    <x v="6"/>
    <n v="1223.19"/>
    <n v="1495.11"/>
    <n v="0.45"/>
    <n v="1"/>
  </r>
  <r>
    <x v="5369"/>
    <d v="2025-08-26T00:00:00"/>
    <d v="2025-08-31T00:00:00"/>
    <x v="2"/>
    <s v="0-17"/>
    <s v="Male"/>
    <x v="0"/>
    <s v="Neurological"/>
    <x v="0"/>
    <n v="5"/>
    <s v="Yes"/>
    <n v="27"/>
    <x v="95"/>
    <x v="1"/>
    <n v="11.6"/>
    <n v="1.6"/>
    <n v="6115.54"/>
    <s v="Supplies"/>
    <n v="2847.9"/>
    <n v="4.3"/>
    <x v="14"/>
    <x v="1"/>
    <x v="0"/>
    <n v="2847.9"/>
    <n v="3267.64"/>
    <n v="0.46600000000000003"/>
    <n v="1"/>
  </r>
  <r>
    <x v="5370"/>
    <d v="2025-06-08T00:00:00"/>
    <d v="2025-06-13T04:48:00"/>
    <x v="3"/>
    <s v="56+"/>
    <s v="Male"/>
    <x v="3"/>
    <s v="General"/>
    <x v="0"/>
    <n v="5.2"/>
    <s v="Yes"/>
    <n v="49"/>
    <x v="507"/>
    <x v="0"/>
    <n v="9.1999999999999993"/>
    <n v="1.2"/>
    <n v="8167.95"/>
    <s v="Equipment"/>
    <n v="4801.1099999999997"/>
    <n v="4"/>
    <x v="4"/>
    <x v="1"/>
    <x v="4"/>
    <n v="4801.1099999999997"/>
    <n v="3366.84"/>
    <n v="0.58799999999999997"/>
    <n v="1"/>
  </r>
  <r>
    <x v="5371"/>
    <d v="2025-06-16T00:00:00"/>
    <d v="2025-06-19T04:48:00"/>
    <x v="5"/>
    <s v="18-35"/>
    <s v="Male"/>
    <x v="0"/>
    <s v="Cardiac"/>
    <x v="0"/>
    <n v="3.2"/>
    <s v="No"/>
    <n v="31"/>
    <x v="688"/>
    <x v="1"/>
    <n v="9.8000000000000007"/>
    <n v="1.8"/>
    <n v="22383.82"/>
    <s v="Labor"/>
    <n v="16797.03"/>
    <n v="4"/>
    <x v="4"/>
    <x v="1"/>
    <x v="4"/>
    <n v="16797.03"/>
    <n v="5586.79"/>
    <n v="0.75"/>
    <n v="0"/>
  </r>
  <r>
    <x v="5372"/>
    <d v="2026-01-11T00:00:00"/>
    <d v="2026-01-12T04:48:00"/>
    <x v="1"/>
    <s v="56+"/>
    <s v="Male"/>
    <x v="0"/>
    <s v="Cardiac"/>
    <x v="1"/>
    <n v="1.2"/>
    <s v="No"/>
    <n v="62"/>
    <x v="717"/>
    <x v="1"/>
    <n v="12.5"/>
    <n v="0.5"/>
    <n v="2180.09"/>
    <s v="Labor"/>
    <n v="1374.73"/>
    <n v="3.9"/>
    <x v="9"/>
    <x v="0"/>
    <x v="4"/>
    <n v="1374.73"/>
    <n v="805.36"/>
    <n v="0.63100000000000001"/>
    <n v="0"/>
  </r>
  <r>
    <x v="5373"/>
    <d v="2026-01-03T00:00:00"/>
    <d v="2026-01-11T21:36:00"/>
    <x v="3"/>
    <s v="18-35"/>
    <s v="Female"/>
    <x v="2"/>
    <s v="Digestive"/>
    <x v="1"/>
    <n v="8.9"/>
    <s v="Yes"/>
    <n v="47"/>
    <x v="12"/>
    <x v="1"/>
    <n v="12.6"/>
    <n v="0.6"/>
    <n v="13053.2"/>
    <s v="Supplies"/>
    <n v="8022.31"/>
    <n v="4"/>
    <x v="9"/>
    <x v="0"/>
    <x v="5"/>
    <n v="8022.31"/>
    <n v="5030.8900000000003"/>
    <n v="0.61499999999999999"/>
    <n v="1"/>
  </r>
  <r>
    <x v="5374"/>
    <d v="2026-01-17T00:00:00"/>
    <d v="2026-01-26T04:48:00"/>
    <x v="0"/>
    <s v="0-17"/>
    <s v="Male"/>
    <x v="1"/>
    <s v="Digestive"/>
    <x v="0"/>
    <n v="9.1999999999999993"/>
    <s v="Yes"/>
    <n v="76"/>
    <x v="239"/>
    <x v="1"/>
    <n v="11.1"/>
    <n v="1.1000000000000001"/>
    <n v="13130.55"/>
    <s v="Labor"/>
    <n v="7703.74"/>
    <n v="3.6"/>
    <x v="9"/>
    <x v="0"/>
    <x v="5"/>
    <n v="7703.74"/>
    <n v="5426.81"/>
    <n v="0.58699999999999997"/>
    <n v="1"/>
  </r>
  <r>
    <x v="5375"/>
    <d v="2025-03-03T00:00:00"/>
    <d v="2025-03-17T14:24:00"/>
    <x v="5"/>
    <s v="18-35"/>
    <s v="Male"/>
    <x v="0"/>
    <s v="Cardiac"/>
    <x v="0"/>
    <n v="14.6"/>
    <s v="Yes"/>
    <n v="17"/>
    <x v="289"/>
    <x v="2"/>
    <n v="14.2"/>
    <n v="2.2000000000000002"/>
    <n v="36739.370000000003"/>
    <s v="Supplies"/>
    <n v="27895.1"/>
    <n v="3.5"/>
    <x v="23"/>
    <x v="1"/>
    <x v="4"/>
    <n v="27895.1"/>
    <n v="8844.27"/>
    <n v="0.75900000000000001"/>
    <n v="1"/>
  </r>
  <r>
    <x v="5376"/>
    <d v="2025-11-02T00:00:00"/>
    <d v="2025-11-07T00:00:00"/>
    <x v="1"/>
    <s v="18-35"/>
    <s v="Male"/>
    <x v="3"/>
    <s v="Digestive"/>
    <x v="2"/>
    <n v="5"/>
    <s v="Yes"/>
    <n v="46"/>
    <x v="328"/>
    <x v="2"/>
    <n v="9.5"/>
    <n v="1.5"/>
    <n v="2115.65"/>
    <s v="Equipment"/>
    <n v="1074.98"/>
    <n v="3.7"/>
    <x v="6"/>
    <x v="1"/>
    <x v="4"/>
    <n v="1074.98"/>
    <n v="1040.67"/>
    <n v="0.50800000000000001"/>
    <n v="1"/>
  </r>
  <r>
    <x v="5377"/>
    <d v="2026-10-07T00:00:00"/>
    <d v="2026-10-12T21:36:00"/>
    <x v="0"/>
    <s v="0-17"/>
    <s v="Female"/>
    <x v="2"/>
    <s v="Respiratory"/>
    <x v="0"/>
    <n v="5.9"/>
    <s v="Yes"/>
    <n v="42"/>
    <x v="107"/>
    <x v="1"/>
    <n v="12.1"/>
    <n v="0.1"/>
    <n v="12321.77"/>
    <s v="Labor"/>
    <n v="6946.71"/>
    <n v="3.8"/>
    <x v="0"/>
    <x v="0"/>
    <x v="1"/>
    <n v="6946.71"/>
    <n v="5375.06"/>
    <n v="0.56399999999999995"/>
    <n v="1"/>
  </r>
  <r>
    <x v="5378"/>
    <d v="2026-04-18T00:00:00"/>
    <d v="2026-04-21T04:48:00"/>
    <x v="4"/>
    <s v="18-35"/>
    <s v="Male"/>
    <x v="1"/>
    <s v="Digestive"/>
    <x v="0"/>
    <n v="3.2"/>
    <s v="No"/>
    <n v="57"/>
    <x v="90"/>
    <x v="2"/>
    <n v="9.1"/>
    <n v="1.1000000000000001"/>
    <n v="21490.13"/>
    <s v="Supplies"/>
    <n v="14973.81"/>
    <n v="3.7"/>
    <x v="12"/>
    <x v="0"/>
    <x v="6"/>
    <n v="14973.81"/>
    <n v="6516.32"/>
    <n v="0.69699999999999995"/>
    <n v="0"/>
  </r>
  <r>
    <x v="5379"/>
    <d v="2025-06-23T00:00:00"/>
    <d v="2025-06-28T07:12:00"/>
    <x v="7"/>
    <s v="56+"/>
    <s v="Male"/>
    <x v="2"/>
    <s v="Cardiac"/>
    <x v="0"/>
    <n v="5.3"/>
    <s v="Yes"/>
    <n v="88"/>
    <x v="373"/>
    <x v="1"/>
    <n v="11.2"/>
    <n v="1.2"/>
    <n v="12831.45"/>
    <s v="Equipment"/>
    <n v="7006.09"/>
    <n v="3.2"/>
    <x v="4"/>
    <x v="1"/>
    <x v="4"/>
    <n v="7006.09"/>
    <n v="5825.36"/>
    <n v="0.54600000000000004"/>
    <n v="1"/>
  </r>
  <r>
    <x v="5380"/>
    <d v="2025-01-21T00:00:00"/>
    <d v="2025-01-23T02:24:00"/>
    <x v="4"/>
    <s v="56+"/>
    <s v="Female"/>
    <x v="1"/>
    <s v="Digestive"/>
    <x v="0"/>
    <n v="2.1"/>
    <s v="Yes"/>
    <n v="80"/>
    <x v="428"/>
    <x v="1"/>
    <n v="11.2"/>
    <n v="1.2"/>
    <n v="12385.72"/>
    <s v="Equipment"/>
    <n v="7605.87"/>
    <n v="3.8"/>
    <x v="22"/>
    <x v="1"/>
    <x v="0"/>
    <n v="7605.87"/>
    <n v="4779.8500000000004"/>
    <n v="0.61399999999999999"/>
    <n v="1"/>
  </r>
  <r>
    <x v="5381"/>
    <d v="2025-02-10T00:00:00"/>
    <d v="2025-02-11T12:00:00"/>
    <x v="1"/>
    <s v="56+"/>
    <s v="Female"/>
    <x v="0"/>
    <s v="Cardiac"/>
    <x v="1"/>
    <n v="1.5"/>
    <s v="Yes"/>
    <n v="58"/>
    <x v="60"/>
    <x v="1"/>
    <n v="14.2"/>
    <n v="2.2000000000000002"/>
    <n v="2148.09"/>
    <s v="Labor"/>
    <n v="1119.8800000000001"/>
    <n v="3.5"/>
    <x v="13"/>
    <x v="1"/>
    <x v="4"/>
    <n v="1119.8800000000001"/>
    <n v="1028.21"/>
    <n v="0.52100000000000002"/>
    <n v="1"/>
  </r>
  <r>
    <x v="5382"/>
    <d v="2025-04-08T00:00:00"/>
    <d v="2025-04-09T07:12:00"/>
    <x v="2"/>
    <s v="56+"/>
    <s v="Female"/>
    <x v="1"/>
    <s v="Cardiac"/>
    <x v="1"/>
    <n v="1.3"/>
    <s v="Yes"/>
    <n v="5"/>
    <x v="611"/>
    <x v="0"/>
    <n v="10"/>
    <n v="0"/>
    <n v="3779.62"/>
    <s v="Equipment"/>
    <n v="2268.33"/>
    <n v="4.5999999999999996"/>
    <x v="10"/>
    <x v="1"/>
    <x v="0"/>
    <n v="2268.33"/>
    <n v="1511.29"/>
    <n v="0.6"/>
    <n v="1"/>
  </r>
  <r>
    <x v="5383"/>
    <d v="2025-10-07T00:00:00"/>
    <d v="2025-10-10T12:00:00"/>
    <x v="5"/>
    <s v="36-55"/>
    <s v="Male"/>
    <x v="2"/>
    <s v="General"/>
    <x v="0"/>
    <n v="3.5"/>
    <s v="Yes"/>
    <n v="32"/>
    <x v="131"/>
    <x v="0"/>
    <n v="9.9"/>
    <n v="1.9"/>
    <n v="18029.150000000001"/>
    <s v="Supplies"/>
    <n v="13617.28"/>
    <n v="4"/>
    <x v="8"/>
    <x v="1"/>
    <x v="1"/>
    <n v="13617.28"/>
    <n v="4411.87"/>
    <n v="0.755"/>
    <n v="1"/>
  </r>
  <r>
    <x v="5384"/>
    <d v="2025-02-23T00:00:00"/>
    <d v="2025-02-23T14:24:00"/>
    <x v="2"/>
    <s v="56+"/>
    <s v="Female"/>
    <x v="2"/>
    <s v="General"/>
    <x v="0"/>
    <n v="0.6"/>
    <s v="No"/>
    <n v="76"/>
    <x v="421"/>
    <x v="1"/>
    <n v="10.6"/>
    <n v="2.6"/>
    <n v="3932.1"/>
    <s v="Supplies"/>
    <n v="2464.79"/>
    <n v="3.2"/>
    <x v="13"/>
    <x v="1"/>
    <x v="4"/>
    <n v="2464.79"/>
    <n v="1467.31"/>
    <n v="0.627"/>
    <n v="0"/>
  </r>
  <r>
    <x v="5385"/>
    <d v="2026-11-19T00:00:00"/>
    <d v="2026-11-23T16:48:00"/>
    <x v="3"/>
    <s v="36-55"/>
    <s v="Male"/>
    <x v="0"/>
    <s v="Injury"/>
    <x v="1"/>
    <n v="4.7"/>
    <s v="Yes"/>
    <n v="59"/>
    <x v="582"/>
    <x v="1"/>
    <n v="10.199999999999999"/>
    <n v="0.2"/>
    <n v="11529.03"/>
    <s v="Labor"/>
    <n v="6515.99"/>
    <n v="4.0999999999999996"/>
    <x v="18"/>
    <x v="0"/>
    <x v="3"/>
    <n v="6515.99"/>
    <n v="5013.04"/>
    <n v="0.56499999999999995"/>
    <n v="1"/>
  </r>
  <r>
    <x v="5386"/>
    <d v="2026-03-13T00:00:00"/>
    <d v="2026-03-15T12:00:00"/>
    <x v="1"/>
    <s v="36-55"/>
    <s v="Male"/>
    <x v="1"/>
    <s v="Infection"/>
    <x v="0"/>
    <n v="2.5"/>
    <s v="No"/>
    <n v="95"/>
    <x v="462"/>
    <x v="2"/>
    <n v="13.7"/>
    <n v="1.7"/>
    <n v="2370.09"/>
    <s v="Labor"/>
    <n v="1350.78"/>
    <n v="3.2"/>
    <x v="15"/>
    <x v="0"/>
    <x v="3"/>
    <n v="1350.78"/>
    <n v="1019.31"/>
    <n v="0.56999999999999995"/>
    <n v="0"/>
  </r>
  <r>
    <x v="5387"/>
    <d v="2026-07-28T00:00:00"/>
    <d v="2026-08-03T14:24:00"/>
    <x v="5"/>
    <s v="56+"/>
    <s v="Female"/>
    <x v="0"/>
    <s v="Cardiac"/>
    <x v="0"/>
    <n v="6.6"/>
    <s v="Yes"/>
    <n v="45"/>
    <x v="25"/>
    <x v="2"/>
    <n v="10"/>
    <n v="2"/>
    <n v="26050.12"/>
    <s v="Labor"/>
    <n v="19905.009999999998"/>
    <n v="3.7"/>
    <x v="1"/>
    <x v="0"/>
    <x v="0"/>
    <n v="19905.009999999998"/>
    <n v="6145.11"/>
    <n v="0.76400000000000001"/>
    <n v="1"/>
  </r>
  <r>
    <x v="5388"/>
    <d v="2025-03-03T00:00:00"/>
    <d v="2025-03-06T14:24:00"/>
    <x v="3"/>
    <s v="18-35"/>
    <s v="Male"/>
    <x v="0"/>
    <s v="Infection"/>
    <x v="2"/>
    <n v="3.6"/>
    <s v="Yes"/>
    <n v="18"/>
    <x v="311"/>
    <x v="0"/>
    <n v="12.2"/>
    <n v="0.2"/>
    <n v="10568.41"/>
    <s v="Labor"/>
    <n v="6004.73"/>
    <n v="4.3"/>
    <x v="23"/>
    <x v="1"/>
    <x v="0"/>
    <n v="6004.73"/>
    <n v="4563.68"/>
    <n v="0.56799999999999995"/>
    <n v="1"/>
  </r>
  <r>
    <x v="5389"/>
    <d v="2025-06-08T00:00:00"/>
    <d v="2025-06-08T16:48:00"/>
    <x v="1"/>
    <s v="56+"/>
    <s v="Female"/>
    <x v="0"/>
    <s v="Digestive"/>
    <x v="1"/>
    <n v="0.7"/>
    <s v="Yes"/>
    <n v="61"/>
    <x v="507"/>
    <x v="1"/>
    <n v="8.3000000000000007"/>
    <n v="0.3"/>
    <n v="2541.1"/>
    <s v="Supplies"/>
    <n v="1334.65"/>
    <n v="4.3"/>
    <x v="4"/>
    <x v="1"/>
    <x v="4"/>
    <n v="1334.65"/>
    <n v="1206.45"/>
    <n v="0.52500000000000002"/>
    <n v="1"/>
  </r>
  <r>
    <x v="5390"/>
    <d v="2026-04-08T00:00:00"/>
    <d v="2026-04-13T09:36:00"/>
    <x v="2"/>
    <s v="36-55"/>
    <s v="Female"/>
    <x v="0"/>
    <s v="General"/>
    <x v="1"/>
    <n v="5.4"/>
    <s v="No"/>
    <n v="50"/>
    <x v="595"/>
    <x v="2"/>
    <n v="10.4"/>
    <n v="2.4"/>
    <n v="7086.38"/>
    <s v="Labor"/>
    <n v="3908.18"/>
    <n v="3.6"/>
    <x v="12"/>
    <x v="0"/>
    <x v="2"/>
    <n v="3908.18"/>
    <n v="3178.2"/>
    <n v="0.55200000000000005"/>
    <n v="0"/>
  </r>
  <r>
    <x v="5391"/>
    <d v="2026-02-14T00:00:00"/>
    <d v="2026-02-21T12:00:00"/>
    <x v="3"/>
    <s v="0-17"/>
    <s v="Male"/>
    <x v="2"/>
    <s v="Cardiac"/>
    <x v="1"/>
    <n v="7.5"/>
    <s v="Yes"/>
    <n v="38"/>
    <x v="579"/>
    <x v="0"/>
    <n v="8.4"/>
    <n v="0.4"/>
    <n v="10824.89"/>
    <s v="Labor"/>
    <n v="6100.13"/>
    <n v="4.4000000000000004"/>
    <x v="5"/>
    <x v="0"/>
    <x v="6"/>
    <n v="6100.13"/>
    <n v="4724.76"/>
    <n v="0.56399999999999995"/>
    <n v="1"/>
  </r>
  <r>
    <x v="5392"/>
    <d v="2025-06-22T00:00:00"/>
    <d v="2025-06-22T07:12:00"/>
    <x v="1"/>
    <s v="0-17"/>
    <s v="Male"/>
    <x v="0"/>
    <s v="Injury"/>
    <x v="0"/>
    <n v="0.3"/>
    <s v="Yes"/>
    <n v="129"/>
    <x v="150"/>
    <x v="1"/>
    <n v="14"/>
    <n v="2"/>
    <n v="1175.99"/>
    <s v="Equipment"/>
    <n v="684.24"/>
    <n v="2.9"/>
    <x v="4"/>
    <x v="1"/>
    <x v="6"/>
    <n v="684.24"/>
    <n v="491.75"/>
    <n v="0.58199999999999996"/>
    <n v="1"/>
  </r>
  <r>
    <x v="5393"/>
    <d v="2026-10-15T00:00:00"/>
    <d v="2026-10-16T04:48:00"/>
    <x v="1"/>
    <s v="18-35"/>
    <s v="Male"/>
    <x v="0"/>
    <s v="Injury"/>
    <x v="2"/>
    <n v="1.2"/>
    <s v="No"/>
    <n v="97"/>
    <x v="483"/>
    <x v="2"/>
    <n v="12"/>
    <n v="0"/>
    <n v="1388.03"/>
    <s v="Labor"/>
    <n v="802.82"/>
    <n v="3.9"/>
    <x v="0"/>
    <x v="0"/>
    <x v="2"/>
    <n v="802.82"/>
    <n v="585.21"/>
    <n v="0.57799999999999996"/>
    <n v="0"/>
  </r>
  <r>
    <x v="5394"/>
    <d v="2026-03-22T00:00:00"/>
    <d v="2026-03-24T00:00:00"/>
    <x v="1"/>
    <s v="56+"/>
    <s v="Female"/>
    <x v="0"/>
    <s v="Digestive"/>
    <x v="0"/>
    <n v="2"/>
    <s v="Yes"/>
    <n v="92"/>
    <x v="520"/>
    <x v="0"/>
    <n v="10.6"/>
    <n v="2.6"/>
    <n v="2472.85"/>
    <s v="Equipment"/>
    <n v="1409.41"/>
    <n v="3.1"/>
    <x v="15"/>
    <x v="0"/>
    <x v="6"/>
    <n v="1409.41"/>
    <n v="1063.44"/>
    <n v="0.56999999999999995"/>
    <n v="1"/>
  </r>
  <r>
    <x v="5395"/>
    <d v="2025-04-15T00:00:00"/>
    <d v="2025-04-17T16:48:00"/>
    <x v="0"/>
    <s v="56+"/>
    <s v="Female"/>
    <x v="2"/>
    <s v="Digestive"/>
    <x v="0"/>
    <n v="2.7"/>
    <s v="No"/>
    <n v="75"/>
    <x v="635"/>
    <x v="1"/>
    <n v="10"/>
    <n v="0"/>
    <n v="8723.84"/>
    <s v="Labor"/>
    <n v="5077.22"/>
    <n v="4.3"/>
    <x v="10"/>
    <x v="1"/>
    <x v="0"/>
    <n v="5077.22"/>
    <n v="3646.62"/>
    <n v="0.58199999999999996"/>
    <n v="0"/>
  </r>
  <r>
    <x v="5396"/>
    <d v="2025-04-07T00:00:00"/>
    <d v="2025-04-07T16:48:00"/>
    <x v="2"/>
    <s v="18-35"/>
    <s v="Female"/>
    <x v="2"/>
    <s v="Digestive"/>
    <x v="0"/>
    <n v="0.7"/>
    <s v="No"/>
    <n v="105"/>
    <x v="611"/>
    <x v="1"/>
    <n v="9.4"/>
    <n v="1.4"/>
    <n v="5181.4399999999996"/>
    <s v="Supplies"/>
    <n v="2767.22"/>
    <n v="3.1"/>
    <x v="10"/>
    <x v="1"/>
    <x v="0"/>
    <n v="2767.22"/>
    <n v="2414.2199999999998"/>
    <n v="0.53400000000000003"/>
    <n v="0"/>
  </r>
  <r>
    <x v="5397"/>
    <d v="2026-05-28T00:00:00"/>
    <d v="2026-05-29T12:00:00"/>
    <x v="3"/>
    <s v="18-35"/>
    <s v="Female"/>
    <x v="0"/>
    <s v="Infection"/>
    <x v="0"/>
    <n v="1.5"/>
    <s v="Yes"/>
    <n v="90"/>
    <x v="711"/>
    <x v="1"/>
    <n v="9.1999999999999993"/>
    <n v="1.2"/>
    <n v="7413.31"/>
    <s v="Labor"/>
    <n v="4736.75"/>
    <n v="3.1"/>
    <x v="11"/>
    <x v="0"/>
    <x v="3"/>
    <n v="4736.75"/>
    <n v="2676.56"/>
    <n v="0.63900000000000001"/>
    <n v="1"/>
  </r>
  <r>
    <x v="5398"/>
    <d v="2026-10-19T00:00:00"/>
    <d v="2026-10-30T12:00:00"/>
    <x v="4"/>
    <s v="18-35"/>
    <s v="Male"/>
    <x v="2"/>
    <s v="General"/>
    <x v="0"/>
    <n v="11.5"/>
    <s v="Yes"/>
    <n v="86"/>
    <x v="216"/>
    <x v="0"/>
    <n v="13.8"/>
    <n v="1.8"/>
    <n v="24503.72"/>
    <s v="Labor"/>
    <n v="16676.96"/>
    <n v="3.1"/>
    <x v="0"/>
    <x v="0"/>
    <x v="4"/>
    <n v="16676.96"/>
    <n v="7826.76"/>
    <n v="0.68100000000000005"/>
    <n v="1"/>
  </r>
  <r>
    <x v="5399"/>
    <d v="2026-10-14T00:00:00"/>
    <d v="2026-10-23T02:24:00"/>
    <x v="4"/>
    <s v="56+"/>
    <s v="Female"/>
    <x v="2"/>
    <s v="General"/>
    <x v="0"/>
    <n v="9.1"/>
    <s v="No"/>
    <n v="88"/>
    <x v="483"/>
    <x v="1"/>
    <n v="12.9"/>
    <n v="2.9"/>
    <n v="22552.37"/>
    <s v="Supplies"/>
    <n v="14296.2"/>
    <n v="2.2999999999999998"/>
    <x v="0"/>
    <x v="0"/>
    <x v="2"/>
    <n v="14296.2"/>
    <n v="8256.17"/>
    <n v="0.63400000000000001"/>
    <n v="0"/>
  </r>
  <r>
    <x v="5400"/>
    <d v="2026-06-14T00:00:00"/>
    <d v="2026-06-22T12:00:00"/>
    <x v="0"/>
    <s v="18-35"/>
    <s v="Male"/>
    <x v="1"/>
    <s v="Injury"/>
    <x v="0"/>
    <n v="8.5"/>
    <s v="Yes"/>
    <n v="83"/>
    <x v="539"/>
    <x v="1"/>
    <n v="10"/>
    <n v="2"/>
    <n v="13208.77"/>
    <s v="Supplies"/>
    <n v="8276.44"/>
    <n v="3.3"/>
    <x v="17"/>
    <x v="0"/>
    <x v="6"/>
    <n v="8276.44"/>
    <n v="4932.33"/>
    <n v="0.627"/>
    <n v="1"/>
  </r>
  <r>
    <x v="5401"/>
    <d v="2026-01-13T00:00:00"/>
    <d v="2026-01-13T09:36:00"/>
    <x v="1"/>
    <s v="56+"/>
    <s v="Female"/>
    <x v="0"/>
    <s v="General"/>
    <x v="0"/>
    <n v="0.4"/>
    <s v="Yes"/>
    <n v="100"/>
    <x v="621"/>
    <x v="1"/>
    <n v="10"/>
    <n v="0"/>
    <n v="2168.1999999999998"/>
    <s v="Supplies"/>
    <n v="1415.25"/>
    <n v="4"/>
    <x v="9"/>
    <x v="0"/>
    <x v="1"/>
    <n v="1415.25"/>
    <n v="752.95"/>
    <n v="0.65300000000000002"/>
    <n v="1"/>
  </r>
  <r>
    <x v="5402"/>
    <d v="2026-11-22T00:00:00"/>
    <d v="2026-11-27T04:48:00"/>
    <x v="2"/>
    <s v="36-55"/>
    <s v="Male"/>
    <x v="1"/>
    <s v="Respiratory"/>
    <x v="0"/>
    <n v="5.2"/>
    <s v="Yes"/>
    <n v="46"/>
    <x v="296"/>
    <x v="1"/>
    <n v="13.4"/>
    <n v="1.4"/>
    <n v="5829.82"/>
    <s v="Equipment"/>
    <n v="3414.44"/>
    <n v="3.7"/>
    <x v="18"/>
    <x v="0"/>
    <x v="6"/>
    <n v="3414.44"/>
    <n v="2415.38"/>
    <n v="0.58599999999999997"/>
    <n v="1"/>
  </r>
  <r>
    <x v="5403"/>
    <d v="2026-10-17T00:00:00"/>
    <d v="2026-10-22T07:12:00"/>
    <x v="6"/>
    <s v="56+"/>
    <s v="Female"/>
    <x v="0"/>
    <s v="Neurological"/>
    <x v="0"/>
    <n v="5.3"/>
    <s v="Yes"/>
    <n v="53"/>
    <x v="653"/>
    <x v="0"/>
    <n v="13.1"/>
    <n v="1.1000000000000001"/>
    <n v="4168.8"/>
    <s v="Labor"/>
    <n v="2374.65"/>
    <n v="3.6"/>
    <x v="0"/>
    <x v="0"/>
    <x v="5"/>
    <n v="2374.65"/>
    <n v="1794.15"/>
    <n v="0.56999999999999995"/>
    <n v="1"/>
  </r>
  <r>
    <x v="5404"/>
    <d v="2026-10-21T00:00:00"/>
    <d v="2026-10-23T07:12:00"/>
    <x v="0"/>
    <s v="36-55"/>
    <s v="Male"/>
    <x v="1"/>
    <s v="General"/>
    <x v="0"/>
    <n v="2.2999999999999998"/>
    <s v="Yes"/>
    <n v="54"/>
    <x v="2"/>
    <x v="2"/>
    <n v="10.7"/>
    <n v="2.7"/>
    <n v="10874.91"/>
    <s v="Labor"/>
    <n v="7847.81"/>
    <n v="3.1"/>
    <x v="0"/>
    <x v="0"/>
    <x v="1"/>
    <n v="7847.81"/>
    <n v="3027.1"/>
    <n v="0.72199999999999998"/>
    <n v="1"/>
  </r>
  <r>
    <x v="5405"/>
    <d v="2025-03-19T00:00:00"/>
    <d v="2025-03-21T12:00:00"/>
    <x v="2"/>
    <s v="36-55"/>
    <s v="Male"/>
    <x v="0"/>
    <s v="Neurological"/>
    <x v="0"/>
    <n v="2.5"/>
    <s v="Yes"/>
    <n v="78"/>
    <x v="713"/>
    <x v="1"/>
    <n v="9.1999999999999993"/>
    <n v="1.2"/>
    <n v="5780.96"/>
    <s v="Supplies"/>
    <n v="3782.02"/>
    <n v="3.9"/>
    <x v="23"/>
    <x v="1"/>
    <x v="2"/>
    <n v="3782.02"/>
    <n v="1998.94"/>
    <n v="0.65400000000000003"/>
    <n v="1"/>
  </r>
  <r>
    <x v="5406"/>
    <d v="2025-03-08T00:00:00"/>
    <d v="2025-03-10T07:12:00"/>
    <x v="6"/>
    <s v="36-55"/>
    <s v="Female"/>
    <x v="0"/>
    <s v="Digestive"/>
    <x v="0"/>
    <n v="2.2999999999999998"/>
    <s v="Yes"/>
    <n v="58"/>
    <x v="201"/>
    <x v="1"/>
    <n v="9.6"/>
    <n v="1.6"/>
    <n v="3966.01"/>
    <s v="Labor"/>
    <n v="2108.13"/>
    <n v="4"/>
    <x v="23"/>
    <x v="1"/>
    <x v="6"/>
    <n v="2108.13"/>
    <n v="1857.88"/>
    <n v="0.53200000000000003"/>
    <n v="1"/>
  </r>
  <r>
    <x v="5407"/>
    <d v="2026-10-09T00:00:00"/>
    <d v="2026-10-17T02:24:00"/>
    <x v="5"/>
    <s v="56+"/>
    <s v="Female"/>
    <x v="2"/>
    <s v="Cardiac"/>
    <x v="0"/>
    <n v="8.1"/>
    <s v="Yes"/>
    <n v="64"/>
    <x v="111"/>
    <x v="2"/>
    <n v="10"/>
    <n v="2"/>
    <n v="25431.119999999999"/>
    <s v="Supplies"/>
    <n v="19943.68"/>
    <n v="4.0999999999999996"/>
    <x v="0"/>
    <x v="0"/>
    <x v="3"/>
    <n v="19943.68"/>
    <n v="5487.44"/>
    <n v="0.78400000000000003"/>
    <n v="1"/>
  </r>
  <r>
    <x v="5408"/>
    <d v="2025-09-21T00:00:00"/>
    <d v="2025-09-21T19:12:00"/>
    <x v="1"/>
    <s v="56+"/>
    <s v="Female"/>
    <x v="1"/>
    <s v="Injury"/>
    <x v="1"/>
    <n v="0.8"/>
    <s v="No"/>
    <n v="52"/>
    <x v="115"/>
    <x v="1"/>
    <n v="15.5"/>
    <n v="3.5"/>
    <n v="1805.73"/>
    <s v="Equipment"/>
    <n v="1028.9100000000001"/>
    <n v="2.6"/>
    <x v="3"/>
    <x v="1"/>
    <x v="4"/>
    <n v="1028.9100000000001"/>
    <n v="776.82"/>
    <n v="0.56999999999999995"/>
    <n v="0"/>
  </r>
  <r>
    <x v="5409"/>
    <d v="2026-12-10T00:00:00"/>
    <d v="2026-12-15T14:24:00"/>
    <x v="2"/>
    <s v="36-55"/>
    <s v="Female"/>
    <x v="2"/>
    <s v="Neurological"/>
    <x v="0"/>
    <n v="5.6"/>
    <s v="Yes"/>
    <n v="91"/>
    <x v="53"/>
    <x v="1"/>
    <n v="12"/>
    <n v="0"/>
    <n v="7130.79"/>
    <s v="Supplies"/>
    <n v="3757.67"/>
    <n v="3.6"/>
    <x v="2"/>
    <x v="0"/>
    <x v="3"/>
    <n v="3757.67"/>
    <n v="3373.12"/>
    <n v="0.52700000000000002"/>
    <n v="1"/>
  </r>
  <r>
    <x v="5410"/>
    <d v="2026-12-20T00:00:00"/>
    <d v="2026-12-21T14:24:00"/>
    <x v="1"/>
    <s v="36-55"/>
    <s v="Male"/>
    <x v="2"/>
    <s v="Infection"/>
    <x v="0"/>
    <n v="1.6"/>
    <s v="Yes"/>
    <n v="123"/>
    <x v="465"/>
    <x v="1"/>
    <n v="13.4"/>
    <n v="1.4"/>
    <n v="2910.14"/>
    <s v="Supplies"/>
    <n v="1915.6"/>
    <n v="3.2"/>
    <x v="2"/>
    <x v="0"/>
    <x v="6"/>
    <n v="1915.6"/>
    <n v="994.54"/>
    <n v="0.65800000000000003"/>
    <n v="1"/>
  </r>
  <r>
    <x v="5411"/>
    <d v="2025-06-20T00:00:00"/>
    <d v="2025-06-23T00:00:00"/>
    <x v="5"/>
    <s v="56+"/>
    <s v="Female"/>
    <x v="0"/>
    <s v="Infection"/>
    <x v="2"/>
    <n v="3"/>
    <s v="Yes"/>
    <n v="5"/>
    <x v="267"/>
    <x v="0"/>
    <n v="10"/>
    <n v="0"/>
    <n v="26595.73"/>
    <s v="Supplies"/>
    <n v="18016.740000000002"/>
    <n v="4.7"/>
    <x v="4"/>
    <x v="1"/>
    <x v="5"/>
    <n v="18016.740000000002"/>
    <n v="8578.99"/>
    <n v="0.67700000000000005"/>
    <n v="1"/>
  </r>
  <r>
    <x v="5412"/>
    <d v="2025-01-03T00:00:00"/>
    <d v="2025-01-05T00:00:00"/>
    <x v="1"/>
    <s v="56+"/>
    <s v="Female"/>
    <x v="3"/>
    <s v="Digestive"/>
    <x v="0"/>
    <n v="2"/>
    <s v="No"/>
    <n v="91"/>
    <x v="719"/>
    <x v="2"/>
    <n v="9"/>
    <n v="1"/>
    <n v="1991.55"/>
    <s v="Labor"/>
    <n v="1094.1600000000001"/>
    <n v="4.0999999999999996"/>
    <x v="22"/>
    <x v="1"/>
    <x v="5"/>
    <n v="1094.1600000000001"/>
    <n v="897.39"/>
    <n v="0.54900000000000004"/>
    <n v="0"/>
  </r>
  <r>
    <x v="5413"/>
    <d v="2026-07-15T00:00:00"/>
    <d v="2026-07-16T00:00:00"/>
    <x v="1"/>
    <s v="36-55"/>
    <s v="Male"/>
    <x v="1"/>
    <s v="Infection"/>
    <x v="1"/>
    <n v="1"/>
    <s v="Yes"/>
    <n v="68"/>
    <x v="322"/>
    <x v="2"/>
    <n v="8.6999999999999993"/>
    <n v="0.7"/>
    <n v="1742.72"/>
    <s v="Supplies"/>
    <n v="970.9"/>
    <n v="4.0999999999999996"/>
    <x v="1"/>
    <x v="0"/>
    <x v="2"/>
    <n v="970.9"/>
    <n v="771.82"/>
    <n v="0.55700000000000005"/>
    <n v="1"/>
  </r>
  <r>
    <x v="5414"/>
    <d v="2025-03-19T00:00:00"/>
    <d v="2025-03-22T00:00:00"/>
    <x v="6"/>
    <s v="0-17"/>
    <s v="Female"/>
    <x v="0"/>
    <s v="Cardiac"/>
    <x v="1"/>
    <n v="3"/>
    <s v="No"/>
    <n v="9"/>
    <x v="713"/>
    <x v="1"/>
    <n v="12.3"/>
    <n v="2.2999999999999998"/>
    <n v="4937.96"/>
    <s v="Labor"/>
    <n v="3418.15"/>
    <n v="3.8"/>
    <x v="23"/>
    <x v="1"/>
    <x v="2"/>
    <n v="3418.15"/>
    <n v="1519.81"/>
    <n v="0.69199999999999995"/>
    <n v="0"/>
  </r>
  <r>
    <x v="5415"/>
    <d v="2025-07-16T00:00:00"/>
    <d v="2025-07-17T00:00:00"/>
    <x v="6"/>
    <s v="0-17"/>
    <s v="Other"/>
    <x v="1"/>
    <s v="Neurological"/>
    <x v="0"/>
    <n v="1"/>
    <s v="No"/>
    <n v="55"/>
    <x v="418"/>
    <x v="1"/>
    <n v="14.5"/>
    <n v="2.5"/>
    <n v="3660.42"/>
    <s v="Labor"/>
    <n v="1877.36"/>
    <n v="2.9"/>
    <x v="20"/>
    <x v="1"/>
    <x v="2"/>
    <n v="1877.36"/>
    <n v="1783.06"/>
    <n v="0.51300000000000001"/>
    <n v="0"/>
  </r>
  <r>
    <x v="5416"/>
    <d v="2026-07-03T00:00:00"/>
    <d v="2026-07-03T14:24:00"/>
    <x v="1"/>
    <s v="56+"/>
    <s v="Female"/>
    <x v="0"/>
    <s v="Neurological"/>
    <x v="1"/>
    <n v="0.6"/>
    <s v="Yes"/>
    <n v="85"/>
    <x v="630"/>
    <x v="0"/>
    <n v="12.2"/>
    <n v="0.2"/>
    <n v="1739.59"/>
    <s v="Labor"/>
    <n v="946.06"/>
    <n v="3.7"/>
    <x v="1"/>
    <x v="0"/>
    <x v="5"/>
    <n v="946.06"/>
    <n v="793.53"/>
    <n v="0.54400000000000004"/>
    <n v="1"/>
  </r>
  <r>
    <x v="5417"/>
    <d v="2026-03-07T00:00:00"/>
    <d v="2026-03-07T21:36:00"/>
    <x v="0"/>
    <s v="0-17"/>
    <s v="Male"/>
    <x v="1"/>
    <s v="Neurological"/>
    <x v="1"/>
    <n v="0.9"/>
    <s v="Yes"/>
    <n v="47"/>
    <x v="697"/>
    <x v="2"/>
    <n v="14.2"/>
    <n v="2.2000000000000002"/>
    <n v="8699.6200000000008"/>
    <s v="Supplies"/>
    <n v="5302.09"/>
    <n v="3.4"/>
    <x v="15"/>
    <x v="0"/>
    <x v="6"/>
    <n v="5302.09"/>
    <n v="3397.53"/>
    <n v="0.60899999999999999"/>
    <n v="1"/>
  </r>
  <r>
    <x v="5418"/>
    <d v="2025-09-05T00:00:00"/>
    <d v="2025-09-12T14:24:00"/>
    <x v="3"/>
    <s v="18-35"/>
    <s v="Female"/>
    <x v="2"/>
    <s v="Infection"/>
    <x v="0"/>
    <n v="7.6"/>
    <s v="Yes"/>
    <n v="44"/>
    <x v="15"/>
    <x v="2"/>
    <n v="10"/>
    <n v="2"/>
    <n v="10570.9"/>
    <s v="Labor"/>
    <n v="6676.93"/>
    <n v="4.0999999999999996"/>
    <x v="3"/>
    <x v="1"/>
    <x v="3"/>
    <n v="6676.93"/>
    <n v="3893.97"/>
    <n v="0.63200000000000001"/>
    <n v="1"/>
  </r>
  <r>
    <x v="5419"/>
    <d v="2025-11-20T00:00:00"/>
    <d v="2025-11-21T21:36:00"/>
    <x v="1"/>
    <s v="18-35"/>
    <s v="Male"/>
    <x v="2"/>
    <s v="Digestive"/>
    <x v="1"/>
    <n v="1.9"/>
    <s v="No"/>
    <n v="89"/>
    <x v="133"/>
    <x v="0"/>
    <n v="11.7"/>
    <n v="1.7"/>
    <n v="2505.2399999999998"/>
    <s v="Supplies"/>
    <n v="1442.59"/>
    <n v="3"/>
    <x v="6"/>
    <x v="1"/>
    <x v="2"/>
    <n v="1442.59"/>
    <n v="1062.6500000000001"/>
    <n v="0.57599999999999996"/>
    <n v="0"/>
  </r>
  <r>
    <x v="5420"/>
    <d v="2026-11-27T00:00:00"/>
    <d v="2026-12-01T02:24:00"/>
    <x v="7"/>
    <s v="36-55"/>
    <s v="Female"/>
    <x v="0"/>
    <s v="Infection"/>
    <x v="1"/>
    <n v="4.0999999999999996"/>
    <s v="Yes"/>
    <n v="31"/>
    <x v="555"/>
    <x v="2"/>
    <n v="9.9"/>
    <n v="1.9"/>
    <n v="14364.74"/>
    <s v="Supplies"/>
    <n v="8330.99"/>
    <n v="3.9"/>
    <x v="18"/>
    <x v="0"/>
    <x v="5"/>
    <n v="8330.99"/>
    <n v="6033.75"/>
    <n v="0.57999999999999996"/>
    <n v="1"/>
  </r>
  <r>
    <x v="5421"/>
    <d v="2025-06-13T00:00:00"/>
    <d v="2025-06-14T12:00:00"/>
    <x v="4"/>
    <s v="36-55"/>
    <s v="Female"/>
    <x v="3"/>
    <s v="Cardiac"/>
    <x v="0"/>
    <n v="1.5"/>
    <s v="Yes"/>
    <n v="73"/>
    <x v="82"/>
    <x v="1"/>
    <n v="12.2"/>
    <n v="0.2"/>
    <n v="16038.17"/>
    <s v="Equipment"/>
    <n v="11185.46"/>
    <n v="3.6"/>
    <x v="4"/>
    <x v="1"/>
    <x v="5"/>
    <n v="11185.46"/>
    <n v="4852.71"/>
    <n v="0.69699999999999995"/>
    <n v="1"/>
  </r>
  <r>
    <x v="5422"/>
    <d v="2025-08-12T00:00:00"/>
    <d v="2025-08-18T19:12:00"/>
    <x v="2"/>
    <s v="18-35"/>
    <s v="Female"/>
    <x v="1"/>
    <s v="Digestive"/>
    <x v="0"/>
    <n v="6.8"/>
    <s v="Yes"/>
    <n v="95"/>
    <x v="252"/>
    <x v="1"/>
    <n v="13"/>
    <n v="1"/>
    <n v="8001.69"/>
    <s v="Labor"/>
    <n v="5372.25"/>
    <n v="3.4"/>
    <x v="14"/>
    <x v="1"/>
    <x v="1"/>
    <n v="5372.25"/>
    <n v="2629.44"/>
    <n v="0.67100000000000004"/>
    <n v="1"/>
  </r>
  <r>
    <x v="5423"/>
    <d v="2025-12-11T00:00:00"/>
    <d v="2025-12-15T07:12:00"/>
    <x v="2"/>
    <s v="18-35"/>
    <s v="Female"/>
    <x v="1"/>
    <s v="Respiratory"/>
    <x v="0"/>
    <n v="4.3"/>
    <s v="Yes"/>
    <n v="72"/>
    <x v="664"/>
    <x v="1"/>
    <n v="13.8"/>
    <n v="1.8"/>
    <n v="5736.87"/>
    <s v="Supplies"/>
    <n v="2826.04"/>
    <n v="3.2"/>
    <x v="7"/>
    <x v="1"/>
    <x v="3"/>
    <n v="2826.04"/>
    <n v="2910.83"/>
    <n v="0.49299999999999999"/>
    <n v="1"/>
  </r>
  <r>
    <x v="5424"/>
    <d v="2025-12-08T00:00:00"/>
    <d v="2025-12-10T02:24:00"/>
    <x v="2"/>
    <s v="56+"/>
    <s v="Male"/>
    <x v="0"/>
    <s v="Neurological"/>
    <x v="0"/>
    <n v="2.1"/>
    <s v="Yes"/>
    <n v="50"/>
    <x v="401"/>
    <x v="1"/>
    <n v="13.3"/>
    <n v="1.3"/>
    <n v="5833.08"/>
    <s v="Supplies"/>
    <n v="3202.99"/>
    <n v="3.8"/>
    <x v="7"/>
    <x v="1"/>
    <x v="0"/>
    <n v="3202.99"/>
    <n v="2630.09"/>
    <n v="0.54900000000000004"/>
    <n v="1"/>
  </r>
  <r>
    <x v="5425"/>
    <d v="2025-06-07T00:00:00"/>
    <d v="2025-06-11T07:12:00"/>
    <x v="7"/>
    <s v="56+"/>
    <s v="Female"/>
    <x v="0"/>
    <s v="Cardiac"/>
    <x v="0"/>
    <n v="4.3"/>
    <s v="Yes"/>
    <n v="49"/>
    <x v="74"/>
    <x v="0"/>
    <n v="10"/>
    <n v="2"/>
    <n v="14638.25"/>
    <s v="Labor"/>
    <n v="9525.35"/>
    <n v="3.2"/>
    <x v="4"/>
    <x v="1"/>
    <x v="5"/>
    <n v="9525.35"/>
    <n v="5112.8999999999996"/>
    <n v="0.65100000000000002"/>
    <n v="1"/>
  </r>
  <r>
    <x v="5426"/>
    <d v="2025-03-06T00:00:00"/>
    <d v="2025-03-07T00:00:00"/>
    <x v="1"/>
    <s v="0-17"/>
    <s v="Male"/>
    <x v="2"/>
    <s v="Infection"/>
    <x v="0"/>
    <n v="1"/>
    <s v="Yes"/>
    <n v="117"/>
    <x v="545"/>
    <x v="1"/>
    <n v="8.6999999999999993"/>
    <n v="0.7"/>
    <n v="2320.23"/>
    <s v="Labor"/>
    <n v="1174.1099999999999"/>
    <n v="2.7"/>
    <x v="23"/>
    <x v="1"/>
    <x v="3"/>
    <n v="1174.1099999999999"/>
    <n v="1146.1199999999999"/>
    <n v="0.50600000000000001"/>
    <n v="1"/>
  </r>
  <r>
    <x v="5427"/>
    <d v="2026-11-28T00:00:00"/>
    <d v="2026-12-03T02:24:00"/>
    <x v="7"/>
    <s v="18-35"/>
    <s v="Male"/>
    <x v="1"/>
    <s v="Respiratory"/>
    <x v="0"/>
    <n v="5.0999999999999996"/>
    <s v="No"/>
    <n v="86"/>
    <x v="40"/>
    <x v="1"/>
    <n v="10.199999999999999"/>
    <n v="2.2000000000000002"/>
    <n v="14285.54"/>
    <s v="Labor"/>
    <n v="8724.27"/>
    <n v="2.7"/>
    <x v="18"/>
    <x v="0"/>
    <x v="6"/>
    <n v="8724.27"/>
    <n v="5561.27"/>
    <n v="0.61099999999999999"/>
    <n v="0"/>
  </r>
  <r>
    <x v="5428"/>
    <d v="2026-12-10T00:00:00"/>
    <d v="2026-12-12T02:24:00"/>
    <x v="4"/>
    <s v="36-55"/>
    <s v="Male"/>
    <x v="3"/>
    <s v="Injury"/>
    <x v="2"/>
    <n v="2.1"/>
    <s v="Yes"/>
    <n v="51"/>
    <x v="53"/>
    <x v="1"/>
    <n v="10.4"/>
    <n v="0.4"/>
    <n v="13730.74"/>
    <s v="Labor"/>
    <n v="10109.17"/>
    <n v="4.0999999999999996"/>
    <x v="2"/>
    <x v="0"/>
    <x v="3"/>
    <n v="10109.17"/>
    <n v="3621.57"/>
    <n v="0.73599999999999999"/>
    <n v="1"/>
  </r>
  <r>
    <x v="5429"/>
    <d v="2026-01-18T00:00:00"/>
    <d v="2026-01-18T21:36:00"/>
    <x v="5"/>
    <s v="56+"/>
    <s v="Male"/>
    <x v="0"/>
    <s v="Respiratory"/>
    <x v="1"/>
    <n v="0.9"/>
    <s v="No"/>
    <n v="5"/>
    <x v="370"/>
    <x v="1"/>
    <n v="13.2"/>
    <n v="1.2"/>
    <n v="14541.23"/>
    <s v="Labor"/>
    <n v="11012.94"/>
    <n v="4.7"/>
    <x v="9"/>
    <x v="0"/>
    <x v="4"/>
    <n v="11012.94"/>
    <n v="3528.29"/>
    <n v="0.75700000000000001"/>
    <n v="0"/>
  </r>
  <r>
    <x v="5430"/>
    <d v="2025-02-08T00:00:00"/>
    <d v="2025-02-13T02:24:00"/>
    <x v="3"/>
    <s v="56+"/>
    <s v="Female"/>
    <x v="2"/>
    <s v="General"/>
    <x v="0"/>
    <n v="5.0999999999999996"/>
    <s v="Yes"/>
    <n v="82"/>
    <x v="22"/>
    <x v="2"/>
    <n v="11.4"/>
    <n v="3.4"/>
    <n v="13167.46"/>
    <s v="Equipment"/>
    <n v="8312.1"/>
    <n v="3"/>
    <x v="13"/>
    <x v="1"/>
    <x v="6"/>
    <n v="8312.1"/>
    <n v="4855.3599999999997"/>
    <n v="0.63100000000000001"/>
    <n v="1"/>
  </r>
  <r>
    <x v="5431"/>
    <d v="2025-07-22T00:00:00"/>
    <d v="2025-07-23T16:48:00"/>
    <x v="1"/>
    <s v="56+"/>
    <s v="Female"/>
    <x v="1"/>
    <s v="Cardiac"/>
    <x v="0"/>
    <n v="1.7"/>
    <s v="Yes"/>
    <n v="111"/>
    <x v="272"/>
    <x v="1"/>
    <n v="9.5"/>
    <n v="1.5"/>
    <n v="2092.81"/>
    <s v="Labor"/>
    <n v="1307.67"/>
    <n v="2.9"/>
    <x v="20"/>
    <x v="1"/>
    <x v="1"/>
    <n v="1307.67"/>
    <n v="785.14"/>
    <n v="0.625"/>
    <n v="1"/>
  </r>
  <r>
    <x v="5432"/>
    <d v="2026-02-02T00:00:00"/>
    <d v="2026-02-02T04:48:00"/>
    <x v="1"/>
    <s v="56+"/>
    <s v="Female"/>
    <x v="0"/>
    <s v="Respiratory"/>
    <x v="0"/>
    <n v="0.2"/>
    <s v="Yes"/>
    <n v="93"/>
    <x v="577"/>
    <x v="1"/>
    <n v="10.4"/>
    <n v="2.4"/>
    <n v="2273.11"/>
    <s v="Labor"/>
    <n v="1362.72"/>
    <n v="3.1"/>
    <x v="5"/>
    <x v="0"/>
    <x v="4"/>
    <n v="1362.72"/>
    <n v="910.39"/>
    <n v="0.59899999999999998"/>
    <n v="1"/>
  </r>
  <r>
    <x v="5433"/>
    <d v="2025-11-01T00:00:00"/>
    <d v="2025-11-01T07:12:00"/>
    <x v="7"/>
    <s v="18-35"/>
    <s v="Male"/>
    <x v="0"/>
    <s v="Infection"/>
    <x v="1"/>
    <n v="0.3"/>
    <s v="Yes"/>
    <n v="25"/>
    <x v="9"/>
    <x v="1"/>
    <n v="10.4"/>
    <n v="0.4"/>
    <n v="12967.61"/>
    <s v="Equipment"/>
    <n v="7777.53"/>
    <n v="4.3"/>
    <x v="6"/>
    <x v="1"/>
    <x v="5"/>
    <n v="7777.53"/>
    <n v="5190.08"/>
    <n v="0.6"/>
    <n v="1"/>
  </r>
  <r>
    <x v="5434"/>
    <d v="2026-02-16T00:00:00"/>
    <d v="2026-02-20T14:24:00"/>
    <x v="0"/>
    <s v="0-17"/>
    <s v="Female"/>
    <x v="0"/>
    <s v="Respiratory"/>
    <x v="0"/>
    <n v="4.5999999999999996"/>
    <s v="Yes"/>
    <n v="80"/>
    <x v="716"/>
    <x v="2"/>
    <n v="12"/>
    <n v="0"/>
    <n v="12805.14"/>
    <s v="Labor"/>
    <n v="8808.5499999999993"/>
    <n v="4.4000000000000004"/>
    <x v="5"/>
    <x v="0"/>
    <x v="0"/>
    <n v="8808.5499999999993"/>
    <n v="3996.59"/>
    <n v="0.68799999999999994"/>
    <n v="1"/>
  </r>
  <r>
    <x v="5435"/>
    <d v="2025-10-01T00:00:00"/>
    <d v="2025-10-02T14:24:00"/>
    <x v="1"/>
    <s v="36-55"/>
    <s v="Female"/>
    <x v="1"/>
    <s v="Infection"/>
    <x v="0"/>
    <n v="1.6"/>
    <s v="Yes"/>
    <n v="108"/>
    <x v="495"/>
    <x v="1"/>
    <n v="9.5"/>
    <n v="1.5"/>
    <n v="2510.9699999999998"/>
    <s v="Labor"/>
    <n v="1384.67"/>
    <n v="3.1"/>
    <x v="8"/>
    <x v="1"/>
    <x v="1"/>
    <n v="1384.67"/>
    <n v="1126.3"/>
    <n v="0.55100000000000005"/>
    <n v="1"/>
  </r>
  <r>
    <x v="5436"/>
    <d v="2026-03-17T00:00:00"/>
    <d v="2026-03-22T07:12:00"/>
    <x v="5"/>
    <s v="56+"/>
    <s v="Male"/>
    <x v="1"/>
    <s v="Respiratory"/>
    <x v="1"/>
    <n v="5.3"/>
    <s v="Yes"/>
    <n v="16"/>
    <x v="558"/>
    <x v="2"/>
    <n v="11.2"/>
    <n v="1.2"/>
    <n v="21486.04"/>
    <s v="Labor"/>
    <n v="15261.73"/>
    <n v="4.2"/>
    <x v="15"/>
    <x v="0"/>
    <x v="1"/>
    <n v="15261.73"/>
    <n v="6224.31"/>
    <n v="0.71"/>
    <n v="1"/>
  </r>
  <r>
    <x v="5437"/>
    <d v="2026-11-29T00:00:00"/>
    <d v="2026-11-30T00:00:00"/>
    <x v="6"/>
    <s v="36-55"/>
    <s v="Other"/>
    <x v="1"/>
    <s v="Cardiac"/>
    <x v="0"/>
    <n v="1"/>
    <s v="No"/>
    <n v="65"/>
    <x v="40"/>
    <x v="1"/>
    <n v="10.5"/>
    <n v="2.5"/>
    <n v="2863.56"/>
    <s v="Supplies"/>
    <n v="1347.72"/>
    <n v="3.1"/>
    <x v="18"/>
    <x v="0"/>
    <x v="6"/>
    <n v="1347.72"/>
    <n v="1515.84"/>
    <n v="0.47099999999999997"/>
    <n v="0"/>
  </r>
  <r>
    <x v="5438"/>
    <d v="2026-09-03T00:00:00"/>
    <d v="2026-09-22T04:48:00"/>
    <x v="5"/>
    <s v="56+"/>
    <s v="Female"/>
    <x v="1"/>
    <s v="Injury"/>
    <x v="0"/>
    <n v="19.2"/>
    <s v="Yes"/>
    <n v="56"/>
    <x v="284"/>
    <x v="2"/>
    <n v="13.1"/>
    <n v="1.1000000000000001"/>
    <n v="50767.92"/>
    <s v="Labor"/>
    <n v="35097.599999999999"/>
    <n v="4.3"/>
    <x v="19"/>
    <x v="0"/>
    <x v="3"/>
    <n v="35097.599999999999"/>
    <n v="15670.32"/>
    <n v="0.69099999999999995"/>
    <n v="1"/>
  </r>
  <r>
    <x v="5439"/>
    <d v="2026-06-30T00:00:00"/>
    <d v="2026-07-06T02:24:00"/>
    <x v="4"/>
    <s v="56+"/>
    <s v="Female"/>
    <x v="0"/>
    <s v="Neurological"/>
    <x v="2"/>
    <n v="6.1"/>
    <s v="Yes"/>
    <n v="81"/>
    <x v="485"/>
    <x v="1"/>
    <n v="8.1"/>
    <n v="0.1"/>
    <n v="16500.919999999998"/>
    <s v="Labor"/>
    <n v="10968.45"/>
    <n v="3.8"/>
    <x v="17"/>
    <x v="0"/>
    <x v="0"/>
    <n v="10968.45"/>
    <n v="5532.47"/>
    <n v="0.66500000000000004"/>
    <n v="1"/>
  </r>
  <r>
    <x v="5440"/>
    <d v="2025-01-02T00:00:00"/>
    <d v="2025-01-08T00:00:00"/>
    <x v="2"/>
    <s v="36-55"/>
    <s v="Male"/>
    <x v="2"/>
    <s v="Respiratory"/>
    <x v="0"/>
    <n v="6"/>
    <s v="Yes"/>
    <n v="57"/>
    <x v="492"/>
    <x v="1"/>
    <n v="14.9"/>
    <n v="2.9"/>
    <n v="5593.25"/>
    <s v="Labor"/>
    <n v="3308.88"/>
    <n v="2.9"/>
    <x v="22"/>
    <x v="1"/>
    <x v="3"/>
    <n v="3308.88"/>
    <n v="2284.37"/>
    <n v="0.59199999999999997"/>
    <n v="1"/>
  </r>
  <r>
    <x v="5441"/>
    <d v="2025-02-13T00:00:00"/>
    <d v="2025-02-14T12:00:00"/>
    <x v="0"/>
    <s v="0-17"/>
    <s v="Male"/>
    <x v="1"/>
    <s v="Injury"/>
    <x v="1"/>
    <n v="1.5"/>
    <s v="Yes"/>
    <n v="34"/>
    <x v="423"/>
    <x v="0"/>
    <n v="10.5"/>
    <n v="2.5"/>
    <n v="6379.17"/>
    <s v="Labor"/>
    <n v="4372.47"/>
    <n v="3.6"/>
    <x v="13"/>
    <x v="1"/>
    <x v="2"/>
    <n v="4372.47"/>
    <n v="2006.7"/>
    <n v="0.68500000000000005"/>
    <n v="1"/>
  </r>
  <r>
    <x v="5442"/>
    <d v="2026-05-21T00:00:00"/>
    <d v="2026-05-27T14:24:00"/>
    <x v="2"/>
    <s v="0-17"/>
    <s v="Female"/>
    <x v="2"/>
    <s v="Respiratory"/>
    <x v="2"/>
    <n v="6.6"/>
    <s v="Yes"/>
    <n v="39"/>
    <x v="338"/>
    <x v="0"/>
    <n v="10"/>
    <n v="0"/>
    <n v="6790.02"/>
    <s v="Labor"/>
    <n v="3827.72"/>
    <n v="4.4000000000000004"/>
    <x v="11"/>
    <x v="0"/>
    <x v="2"/>
    <n v="3827.72"/>
    <n v="2962.3"/>
    <n v="0.56399999999999995"/>
    <n v="1"/>
  </r>
  <r>
    <x v="5443"/>
    <d v="2026-01-25T00:00:00"/>
    <d v="2026-01-28T19:12:00"/>
    <x v="2"/>
    <s v="56+"/>
    <s v="Female"/>
    <x v="0"/>
    <s v="Digestive"/>
    <x v="0"/>
    <n v="3.8"/>
    <s v="No"/>
    <n v="95"/>
    <x v="706"/>
    <x v="1"/>
    <n v="14"/>
    <n v="2"/>
    <n v="5603.39"/>
    <s v="Labor"/>
    <n v="3172.34"/>
    <n v="3"/>
    <x v="9"/>
    <x v="0"/>
    <x v="6"/>
    <n v="3172.34"/>
    <n v="2431.0500000000002"/>
    <n v="0.56599999999999995"/>
    <n v="0"/>
  </r>
  <r>
    <x v="5444"/>
    <d v="2026-12-05T00:00:00"/>
    <d v="2026-12-13T12:00:00"/>
    <x v="2"/>
    <s v="18-35"/>
    <s v="Female"/>
    <x v="3"/>
    <s v="Injury"/>
    <x v="1"/>
    <n v="8.5"/>
    <s v="Yes"/>
    <n v="8"/>
    <x v="394"/>
    <x v="1"/>
    <n v="13.5"/>
    <n v="1.5"/>
    <n v="8608.2199999999993"/>
    <s v="Labor"/>
    <n v="4799.34"/>
    <n v="4.4000000000000004"/>
    <x v="2"/>
    <x v="0"/>
    <x v="6"/>
    <n v="4799.34"/>
    <n v="3808.88"/>
    <n v="0.55800000000000005"/>
    <n v="1"/>
  </r>
  <r>
    <x v="5445"/>
    <d v="2025-03-02T00:00:00"/>
    <d v="2025-03-07T21:36:00"/>
    <x v="0"/>
    <s v="0-17"/>
    <s v="Female"/>
    <x v="1"/>
    <s v="Infection"/>
    <x v="0"/>
    <n v="5.9"/>
    <s v="Yes"/>
    <n v="38"/>
    <x v="340"/>
    <x v="1"/>
    <n v="10.3"/>
    <n v="2.2999999999999998"/>
    <n v="10858.97"/>
    <s v="Labor"/>
    <n v="6998.41"/>
    <n v="3.9"/>
    <x v="23"/>
    <x v="1"/>
    <x v="6"/>
    <n v="6998.41"/>
    <n v="3860.56"/>
    <n v="0.64400000000000002"/>
    <n v="1"/>
  </r>
  <r>
    <x v="5446"/>
    <d v="2026-03-13T00:00:00"/>
    <d v="2026-03-19T14:24:00"/>
    <x v="5"/>
    <s v="56+"/>
    <s v="Female"/>
    <x v="1"/>
    <s v="Injury"/>
    <x v="1"/>
    <n v="6.6"/>
    <s v="Yes"/>
    <n v="23"/>
    <x v="462"/>
    <x v="1"/>
    <n v="9.3000000000000007"/>
    <n v="1.3"/>
    <n v="30967.84"/>
    <s v="Supplies"/>
    <n v="25169.99"/>
    <n v="3.9"/>
    <x v="15"/>
    <x v="0"/>
    <x v="3"/>
    <n v="25169.99"/>
    <n v="5797.85"/>
    <n v="0.81299999999999994"/>
    <n v="1"/>
  </r>
  <r>
    <x v="5447"/>
    <d v="2025-06-16T00:00:00"/>
    <d v="2025-06-18T16:48:00"/>
    <x v="2"/>
    <s v="56+"/>
    <s v="Female"/>
    <x v="3"/>
    <s v="Neurological"/>
    <x v="0"/>
    <n v="2.7"/>
    <s v="No"/>
    <n v="58"/>
    <x v="688"/>
    <x v="2"/>
    <n v="14.2"/>
    <n v="2.2000000000000002"/>
    <n v="4315.3999999999996"/>
    <s v="Supplies"/>
    <n v="1947.87"/>
    <n v="3.3"/>
    <x v="4"/>
    <x v="1"/>
    <x v="4"/>
    <n v="1947.87"/>
    <n v="2367.5300000000002"/>
    <n v="0.45100000000000001"/>
    <n v="0"/>
  </r>
  <r>
    <x v="5448"/>
    <d v="2026-03-31T00:00:00"/>
    <d v="2026-04-02T16:48:00"/>
    <x v="4"/>
    <s v="18-35"/>
    <s v="Male"/>
    <x v="0"/>
    <s v="Injury"/>
    <x v="2"/>
    <n v="2.7"/>
    <s v="Yes"/>
    <n v="56"/>
    <x v="622"/>
    <x v="1"/>
    <n v="8"/>
    <n v="0"/>
    <n v="11360.88"/>
    <s v="Supplies"/>
    <n v="7165.76"/>
    <n v="4.3"/>
    <x v="15"/>
    <x v="0"/>
    <x v="1"/>
    <n v="7165.76"/>
    <n v="4195.12"/>
    <n v="0.63100000000000001"/>
    <n v="1"/>
  </r>
  <r>
    <x v="5449"/>
    <d v="2025-11-11T00:00:00"/>
    <d v="2025-11-15T07:12:00"/>
    <x v="4"/>
    <s v="56+"/>
    <s v="Female"/>
    <x v="1"/>
    <s v="General"/>
    <x v="1"/>
    <n v="4.3"/>
    <s v="Yes"/>
    <n v="56"/>
    <x v="330"/>
    <x v="1"/>
    <n v="8.6"/>
    <n v="0.6"/>
    <n v="16034.61"/>
    <s v="Supplies"/>
    <n v="10245.17"/>
    <n v="3.9"/>
    <x v="6"/>
    <x v="1"/>
    <x v="1"/>
    <n v="10245.17"/>
    <n v="5789.44"/>
    <n v="0.63900000000000001"/>
    <n v="1"/>
  </r>
  <r>
    <x v="5450"/>
    <d v="2025-03-01T00:00:00"/>
    <d v="2025-03-02T16:48:00"/>
    <x v="1"/>
    <s v="0-17"/>
    <s v="Male"/>
    <x v="2"/>
    <s v="Neurological"/>
    <x v="1"/>
    <n v="1.7"/>
    <s v="Yes"/>
    <n v="93"/>
    <x v="340"/>
    <x v="1"/>
    <n v="9.3000000000000007"/>
    <n v="1.3"/>
    <n v="2125.13"/>
    <s v="Labor"/>
    <n v="960.78"/>
    <n v="3.2"/>
    <x v="23"/>
    <x v="1"/>
    <x v="6"/>
    <n v="960.78"/>
    <n v="1164.3499999999999"/>
    <n v="0.45200000000000001"/>
    <n v="1"/>
  </r>
  <r>
    <x v="5451"/>
    <d v="2025-05-23T00:00:00"/>
    <d v="2025-05-24T21:36:00"/>
    <x v="1"/>
    <s v="18-35"/>
    <s v="Male"/>
    <x v="0"/>
    <s v="Neurological"/>
    <x v="1"/>
    <n v="1.9"/>
    <s v="Yes"/>
    <n v="74"/>
    <x v="589"/>
    <x v="1"/>
    <n v="8"/>
    <n v="0"/>
    <n v="2350.6799999999998"/>
    <s v="Supplies"/>
    <n v="1345.9"/>
    <n v="3.9"/>
    <x v="16"/>
    <x v="1"/>
    <x v="5"/>
    <n v="1345.9"/>
    <n v="1004.78"/>
    <n v="0.57299999999999995"/>
    <n v="1"/>
  </r>
  <r>
    <x v="5452"/>
    <d v="2025-02-08T00:00:00"/>
    <d v="2025-02-09T21:36:00"/>
    <x v="3"/>
    <s v="36-55"/>
    <s v="Female"/>
    <x v="2"/>
    <s v="Injury"/>
    <x v="0"/>
    <n v="1.9"/>
    <s v="Yes"/>
    <n v="90"/>
    <x v="22"/>
    <x v="0"/>
    <n v="9"/>
    <n v="1"/>
    <n v="6684.08"/>
    <s v="Labor"/>
    <n v="3868.75"/>
    <n v="3.6"/>
    <x v="13"/>
    <x v="1"/>
    <x v="6"/>
    <n v="3868.75"/>
    <n v="2815.33"/>
    <n v="0.57899999999999996"/>
    <n v="1"/>
  </r>
  <r>
    <x v="5453"/>
    <d v="2025-01-01T00:00:00"/>
    <d v="2025-01-02T00:00:00"/>
    <x v="3"/>
    <s v="56+"/>
    <s v="Male"/>
    <x v="2"/>
    <s v="General"/>
    <x v="0"/>
    <n v="1"/>
    <s v="Yes"/>
    <n v="30"/>
    <x v="725"/>
    <x v="2"/>
    <n v="8.5"/>
    <n v="0.5"/>
    <n v="8194.2900000000009"/>
    <s v="Equipment"/>
    <n v="4700.8"/>
    <n v="4.4000000000000004"/>
    <x v="22"/>
    <x v="1"/>
    <x v="1"/>
    <n v="4700.8"/>
    <n v="3493.49"/>
    <n v="0.57399999999999995"/>
    <n v="1"/>
  </r>
  <r>
    <x v="5454"/>
    <d v="2026-09-04T00:00:00"/>
    <d v="2026-09-09T14:24:00"/>
    <x v="4"/>
    <s v="0-17"/>
    <s v="Male"/>
    <x v="0"/>
    <s v="Neurological"/>
    <x v="0"/>
    <n v="5.6"/>
    <s v="Yes"/>
    <n v="75"/>
    <x v="637"/>
    <x v="1"/>
    <n v="10"/>
    <n v="0"/>
    <n v="13468.05"/>
    <s v="Supplies"/>
    <n v="7997.31"/>
    <n v="3.8"/>
    <x v="19"/>
    <x v="0"/>
    <x v="5"/>
    <n v="7997.31"/>
    <n v="5470.74"/>
    <n v="0.59399999999999997"/>
    <n v="1"/>
  </r>
  <r>
    <x v="5455"/>
    <d v="2026-05-28T00:00:00"/>
    <d v="2026-05-28T19:12:00"/>
    <x v="3"/>
    <s v="18-35"/>
    <s v="Male"/>
    <x v="3"/>
    <s v="Neurological"/>
    <x v="0"/>
    <n v="0.8"/>
    <s v="Yes"/>
    <n v="60"/>
    <x v="236"/>
    <x v="1"/>
    <n v="9.8000000000000007"/>
    <n v="1.8"/>
    <n v="4486.75"/>
    <s v="Equipment"/>
    <n v="2668.53"/>
    <n v="3.5"/>
    <x v="11"/>
    <x v="0"/>
    <x v="2"/>
    <n v="2668.53"/>
    <n v="1818.22"/>
    <n v="0.59499999999999997"/>
    <n v="1"/>
  </r>
  <r>
    <x v="5456"/>
    <d v="2026-12-20T00:00:00"/>
    <d v="2026-12-23T16:48:00"/>
    <x v="0"/>
    <s v="18-35"/>
    <s v="Male"/>
    <x v="0"/>
    <s v="Digestive"/>
    <x v="1"/>
    <n v="3.7"/>
    <s v="Yes"/>
    <n v="14"/>
    <x v="465"/>
    <x v="2"/>
    <n v="12.3"/>
    <n v="0.3"/>
    <n v="13537.71"/>
    <s v="Labor"/>
    <n v="7581.3"/>
    <n v="4.4000000000000004"/>
    <x v="2"/>
    <x v="0"/>
    <x v="6"/>
    <n v="7581.3"/>
    <n v="5956.41"/>
    <n v="0.56000000000000005"/>
    <n v="1"/>
  </r>
  <r>
    <x v="5457"/>
    <d v="2025-12-09T00:00:00"/>
    <d v="2025-12-10T04:48:00"/>
    <x v="3"/>
    <s v="56+"/>
    <s v="Male"/>
    <x v="3"/>
    <s v="Infection"/>
    <x v="1"/>
    <n v="1.2"/>
    <s v="No"/>
    <n v="52"/>
    <x v="560"/>
    <x v="0"/>
    <n v="10.9"/>
    <n v="0.9"/>
    <n v="9305.18"/>
    <s v="Labor"/>
    <n v="5112.9799999999996"/>
    <n v="4.3"/>
    <x v="7"/>
    <x v="1"/>
    <x v="1"/>
    <n v="5112.9799999999996"/>
    <n v="4192.2"/>
    <n v="0.54900000000000004"/>
    <n v="0"/>
  </r>
  <r>
    <x v="5458"/>
    <d v="2025-05-20T00:00:00"/>
    <d v="2025-05-21T19:12:00"/>
    <x v="1"/>
    <s v="36-55"/>
    <s v="Male"/>
    <x v="0"/>
    <s v="General"/>
    <x v="0"/>
    <n v="1.8"/>
    <s v="Yes"/>
    <n v="98"/>
    <x v="679"/>
    <x v="2"/>
    <n v="10.9"/>
    <n v="0.9"/>
    <n v="2122.66"/>
    <s v="Equipment"/>
    <n v="1205.74"/>
    <n v="3.8"/>
    <x v="16"/>
    <x v="1"/>
    <x v="0"/>
    <n v="1205.74"/>
    <n v="916.92"/>
    <n v="0.56799999999999995"/>
    <n v="1"/>
  </r>
  <r>
    <x v="5459"/>
    <d v="2026-01-21T00:00:00"/>
    <d v="2026-01-23T19:12:00"/>
    <x v="0"/>
    <s v="36-55"/>
    <s v="Female"/>
    <x v="0"/>
    <s v="Cardiac"/>
    <x v="0"/>
    <n v="2.8"/>
    <s v="Yes"/>
    <n v="72"/>
    <x v="263"/>
    <x v="2"/>
    <n v="14.8"/>
    <n v="2.8"/>
    <n v="6828.77"/>
    <s v="Supplies"/>
    <n v="4720.7"/>
    <n v="3.3"/>
    <x v="9"/>
    <x v="0"/>
    <x v="2"/>
    <n v="4720.7"/>
    <n v="2108.0700000000002"/>
    <n v="0.69099999999999995"/>
    <n v="1"/>
  </r>
  <r>
    <x v="5460"/>
    <d v="2025-08-06T00:00:00"/>
    <d v="2025-08-09T14:24:00"/>
    <x v="4"/>
    <s v="0-17"/>
    <s v="Female"/>
    <x v="0"/>
    <s v="Infection"/>
    <x v="1"/>
    <n v="3.6"/>
    <s v="Yes"/>
    <n v="58"/>
    <x v="396"/>
    <x v="1"/>
    <n v="8.4"/>
    <n v="0.4"/>
    <n v="13952.26"/>
    <s v="Labor"/>
    <n v="9552"/>
    <n v="4"/>
    <x v="14"/>
    <x v="1"/>
    <x v="1"/>
    <n v="9552"/>
    <n v="4400.26"/>
    <n v="0.68500000000000005"/>
    <n v="1"/>
  </r>
  <r>
    <x v="5461"/>
    <d v="2025-08-04T00:00:00"/>
    <d v="2025-08-04T07:12:00"/>
    <x v="1"/>
    <s v="36-55"/>
    <s v="Female"/>
    <x v="1"/>
    <s v="Cardiac"/>
    <x v="0"/>
    <n v="0.3"/>
    <s v="Yes"/>
    <n v="102"/>
    <x v="585"/>
    <x v="1"/>
    <n v="9.3000000000000007"/>
    <n v="1.3"/>
    <n v="2015.55"/>
    <s v="Supplies"/>
    <n v="1243.26"/>
    <n v="3.7"/>
    <x v="14"/>
    <x v="1"/>
    <x v="0"/>
    <n v="1243.26"/>
    <n v="772.29"/>
    <n v="0.61699999999999999"/>
    <n v="1"/>
  </r>
  <r>
    <x v="5462"/>
    <d v="2026-10-12T00:00:00"/>
    <d v="2026-10-19T14:24:00"/>
    <x v="0"/>
    <s v="36-55"/>
    <s v="Other"/>
    <x v="0"/>
    <s v="Cardiac"/>
    <x v="1"/>
    <n v="7.6"/>
    <s v="Yes"/>
    <n v="73"/>
    <x v="658"/>
    <x v="2"/>
    <n v="8.9"/>
    <n v="0.9"/>
    <n v="13010.05"/>
    <s v="Labor"/>
    <n v="9727.56"/>
    <n v="3.2"/>
    <x v="0"/>
    <x v="0"/>
    <x v="4"/>
    <n v="9727.56"/>
    <n v="3282.49"/>
    <n v="0.748"/>
    <n v="1"/>
  </r>
  <r>
    <x v="5463"/>
    <d v="2026-01-02T00:00:00"/>
    <d v="2026-01-06T12:00:00"/>
    <x v="0"/>
    <s v="56+"/>
    <s v="Female"/>
    <x v="3"/>
    <s v="Infection"/>
    <x v="0"/>
    <n v="4.5"/>
    <s v="Yes"/>
    <n v="92"/>
    <x v="500"/>
    <x v="1"/>
    <n v="13"/>
    <n v="1"/>
    <n v="13745.55"/>
    <s v="Supplies"/>
    <n v="9022.98"/>
    <n v="4"/>
    <x v="9"/>
    <x v="0"/>
    <x v="3"/>
    <n v="9022.98"/>
    <n v="4722.57"/>
    <n v="0.65600000000000003"/>
    <n v="1"/>
  </r>
  <r>
    <x v="5464"/>
    <d v="2025-01-23T00:00:00"/>
    <d v="2025-01-24T07:12:00"/>
    <x v="1"/>
    <s v="18-35"/>
    <s v="Male"/>
    <x v="1"/>
    <s v="Neurological"/>
    <x v="0"/>
    <n v="1.3"/>
    <s v="Yes"/>
    <n v="106"/>
    <x v="207"/>
    <x v="1"/>
    <n v="8.4"/>
    <n v="0.4"/>
    <n v="2260.52"/>
    <s v="Labor"/>
    <n v="1169.1199999999999"/>
    <n v="4"/>
    <x v="22"/>
    <x v="1"/>
    <x v="3"/>
    <n v="1169.1199999999999"/>
    <n v="1091.4000000000001"/>
    <n v="0.51700000000000002"/>
    <n v="1"/>
  </r>
  <r>
    <x v="5465"/>
    <d v="2025-12-31T00:00:00"/>
    <d v="2025-12-31T09:36:00"/>
    <x v="1"/>
    <s v="56+"/>
    <s v="Male"/>
    <x v="1"/>
    <s v="Digestive"/>
    <x v="1"/>
    <n v="0.4"/>
    <s v="No"/>
    <n v="117"/>
    <x v="406"/>
    <x v="1"/>
    <n v="9.1"/>
    <n v="1.1000000000000001"/>
    <n v="1539.66"/>
    <s v="Equipment"/>
    <n v="841.02"/>
    <n v="3.2"/>
    <x v="7"/>
    <x v="1"/>
    <x v="2"/>
    <n v="841.02"/>
    <n v="698.64"/>
    <n v="0.54600000000000004"/>
    <n v="0"/>
  </r>
  <r>
    <x v="5466"/>
    <d v="2026-05-17T00:00:00"/>
    <d v="2026-05-18T04:48:00"/>
    <x v="5"/>
    <s v="36-55"/>
    <s v="Female"/>
    <x v="0"/>
    <s v="General"/>
    <x v="0"/>
    <n v="1.2"/>
    <s v="Yes"/>
    <n v="37"/>
    <x v="255"/>
    <x v="1"/>
    <n v="10.3"/>
    <n v="2.2999999999999998"/>
    <n v="12813.35"/>
    <s v="Labor"/>
    <n v="8566.67"/>
    <n v="3.2"/>
    <x v="11"/>
    <x v="0"/>
    <x v="6"/>
    <n v="8566.67"/>
    <n v="4246.68"/>
    <n v="0.66900000000000004"/>
    <n v="1"/>
  </r>
  <r>
    <x v="5467"/>
    <d v="2025-12-18T00:00:00"/>
    <d v="2025-12-19T00:00:00"/>
    <x v="6"/>
    <s v="18-35"/>
    <s v="Female"/>
    <x v="2"/>
    <s v="Infection"/>
    <x v="0"/>
    <n v="1"/>
    <s v="Yes"/>
    <n v="36"/>
    <x v="197"/>
    <x v="2"/>
    <n v="12.6"/>
    <n v="0.6"/>
    <n v="3824.78"/>
    <s v="Labor"/>
    <n v="2148.98"/>
    <n v="3.8"/>
    <x v="7"/>
    <x v="1"/>
    <x v="3"/>
    <n v="2148.98"/>
    <n v="1675.8"/>
    <n v="0.56200000000000006"/>
    <n v="1"/>
  </r>
  <r>
    <x v="5468"/>
    <d v="2026-08-03T00:00:00"/>
    <d v="2026-08-05T12:00:00"/>
    <x v="7"/>
    <s v="18-35"/>
    <s v="Male"/>
    <x v="3"/>
    <s v="Neurological"/>
    <x v="1"/>
    <n v="2.5"/>
    <s v="Yes"/>
    <n v="66"/>
    <x v="435"/>
    <x v="0"/>
    <n v="10.6"/>
    <n v="0.6"/>
    <n v="12054.75"/>
    <s v="Supplies"/>
    <n v="7176.39"/>
    <n v="3.6"/>
    <x v="21"/>
    <x v="0"/>
    <x v="0"/>
    <n v="7176.39"/>
    <n v="4878.3599999999997"/>
    <n v="0.59499999999999997"/>
    <n v="1"/>
  </r>
  <r>
    <x v="5469"/>
    <d v="2026-01-20T00:00:00"/>
    <d v="2026-01-20T14:24:00"/>
    <x v="1"/>
    <s v="36-55"/>
    <s v="Male"/>
    <x v="0"/>
    <s v="Infection"/>
    <x v="0"/>
    <n v="0.6"/>
    <s v="Yes"/>
    <n v="134"/>
    <x v="334"/>
    <x v="2"/>
    <n v="10.7"/>
    <n v="2.7"/>
    <n v="2180.1799999999998"/>
    <s v="Equipment"/>
    <n v="1141.2"/>
    <n v="2.5"/>
    <x v="9"/>
    <x v="0"/>
    <x v="1"/>
    <n v="1141.2"/>
    <n v="1038.98"/>
    <n v="0.52300000000000002"/>
    <n v="1"/>
  </r>
  <r>
    <x v="5470"/>
    <d v="2025-03-15T00:00:00"/>
    <d v="2025-03-23T12:00:00"/>
    <x v="2"/>
    <s v="56+"/>
    <s v="Female"/>
    <x v="0"/>
    <s v="Infection"/>
    <x v="1"/>
    <n v="8.5"/>
    <s v="Yes"/>
    <n v="29"/>
    <x v="75"/>
    <x v="1"/>
    <n v="9.6999999999999993"/>
    <n v="1.7"/>
    <n v="9185.69"/>
    <s v="Supplies"/>
    <n v="5928.83"/>
    <n v="3.6"/>
    <x v="23"/>
    <x v="1"/>
    <x v="6"/>
    <n v="5928.83"/>
    <n v="3256.86"/>
    <n v="0.64500000000000002"/>
    <n v="1"/>
  </r>
  <r>
    <x v="5471"/>
    <d v="2025-09-07T00:00:00"/>
    <d v="2025-09-14T16:48:00"/>
    <x v="0"/>
    <s v="56+"/>
    <s v="Female"/>
    <x v="2"/>
    <s v="Digestive"/>
    <x v="2"/>
    <n v="7.7"/>
    <s v="No"/>
    <n v="80"/>
    <x v="38"/>
    <x v="0"/>
    <n v="13.5"/>
    <n v="1.5"/>
    <n v="14519.96"/>
    <s v="Supplies"/>
    <n v="10014.9"/>
    <n v="3.8"/>
    <x v="3"/>
    <x v="1"/>
    <x v="6"/>
    <n v="10014.9"/>
    <n v="4505.0600000000004"/>
    <n v="0.69"/>
    <n v="0"/>
  </r>
  <r>
    <x v="5472"/>
    <d v="2026-06-11T00:00:00"/>
    <d v="2026-06-13T19:12:00"/>
    <x v="2"/>
    <s v="36-55"/>
    <s v="Female"/>
    <x v="3"/>
    <s v="Respiratory"/>
    <x v="1"/>
    <n v="2.8"/>
    <s v="Yes"/>
    <n v="30"/>
    <x v="191"/>
    <x v="1"/>
    <n v="12"/>
    <n v="0"/>
    <n v="5454.81"/>
    <s v="Equipment"/>
    <n v="3277.06"/>
    <n v="5"/>
    <x v="17"/>
    <x v="0"/>
    <x v="2"/>
    <n v="3277.06"/>
    <n v="2177.75"/>
    <n v="0.60099999999999998"/>
    <n v="1"/>
  </r>
  <r>
    <x v="5473"/>
    <d v="2025-06-29T00:00:00"/>
    <d v="2025-06-29T14:24:00"/>
    <x v="1"/>
    <s v="18-35"/>
    <s v="Male"/>
    <x v="2"/>
    <s v="Injury"/>
    <x v="1"/>
    <n v="0.6"/>
    <s v="No"/>
    <n v="86"/>
    <x v="605"/>
    <x v="1"/>
    <n v="11.4"/>
    <n v="1.4"/>
    <n v="2183.21"/>
    <s v="Supplies"/>
    <n v="1135.01"/>
    <n v="3"/>
    <x v="4"/>
    <x v="1"/>
    <x v="4"/>
    <n v="1135.01"/>
    <n v="1048.2"/>
    <n v="0.52"/>
    <n v="0"/>
  </r>
  <r>
    <x v="5474"/>
    <d v="2026-11-14T00:00:00"/>
    <d v="2026-11-15T19:12:00"/>
    <x v="4"/>
    <s v="18-35"/>
    <s v="Female"/>
    <x v="0"/>
    <s v="Infection"/>
    <x v="0"/>
    <n v="1.8"/>
    <s v="Yes"/>
    <n v="97"/>
    <x v="727"/>
    <x v="0"/>
    <n v="9.1999999999999993"/>
    <n v="1.2"/>
    <n v="15696.52"/>
    <s v="Supplies"/>
    <n v="10474.19"/>
    <n v="3.6"/>
    <x v="18"/>
    <x v="0"/>
    <x v="6"/>
    <n v="10474.19"/>
    <n v="5222.33"/>
    <n v="0.66700000000000004"/>
    <n v="1"/>
  </r>
  <r>
    <x v="5475"/>
    <d v="2026-10-19T00:00:00"/>
    <d v="2026-10-20T21:36:00"/>
    <x v="6"/>
    <s v="36-55"/>
    <s v="Female"/>
    <x v="2"/>
    <s v="Injury"/>
    <x v="1"/>
    <n v="1.9"/>
    <s v="Yes"/>
    <n v="24"/>
    <x v="216"/>
    <x v="2"/>
    <n v="10"/>
    <n v="2"/>
    <n v="3982.45"/>
    <s v="Labor"/>
    <n v="2123.81"/>
    <n v="3.5"/>
    <x v="0"/>
    <x v="0"/>
    <x v="4"/>
    <n v="2123.81"/>
    <n v="1858.64"/>
    <n v="0.53300000000000003"/>
    <n v="1"/>
  </r>
  <r>
    <x v="5476"/>
    <d v="2025-10-03T00:00:00"/>
    <d v="2025-10-07T02:24:00"/>
    <x v="7"/>
    <s v="56+"/>
    <s v="Female"/>
    <x v="3"/>
    <s v="Neurological"/>
    <x v="0"/>
    <n v="4.0999999999999996"/>
    <s v="No"/>
    <n v="103"/>
    <x v="467"/>
    <x v="1"/>
    <n v="11.4"/>
    <n v="1.4"/>
    <n v="12038.45"/>
    <s v="Supplies"/>
    <n v="8392.57"/>
    <n v="3.6"/>
    <x v="8"/>
    <x v="1"/>
    <x v="5"/>
    <n v="8392.57"/>
    <n v="3645.88"/>
    <n v="0.69699999999999995"/>
    <n v="0"/>
  </r>
  <r>
    <x v="5477"/>
    <d v="2026-10-07T00:00:00"/>
    <d v="2026-10-09T12:00:00"/>
    <x v="3"/>
    <s v="56+"/>
    <s v="Female"/>
    <x v="0"/>
    <s v="Respiratory"/>
    <x v="1"/>
    <n v="2.5"/>
    <s v="Yes"/>
    <n v="85"/>
    <x v="107"/>
    <x v="1"/>
    <n v="9.8000000000000007"/>
    <n v="1.8"/>
    <n v="10105.59"/>
    <s v="Equipment"/>
    <n v="5338.37"/>
    <n v="3.4"/>
    <x v="0"/>
    <x v="0"/>
    <x v="1"/>
    <n v="5338.37"/>
    <n v="4767.22"/>
    <n v="0.52800000000000002"/>
    <n v="1"/>
  </r>
  <r>
    <x v="5478"/>
    <d v="2025-12-04T00:00:00"/>
    <d v="2025-12-06T14:24:00"/>
    <x v="6"/>
    <s v="18-35"/>
    <s v="Female"/>
    <x v="0"/>
    <s v="Digestive"/>
    <x v="0"/>
    <n v="2.6"/>
    <s v="No"/>
    <n v="42"/>
    <x v="186"/>
    <x v="1"/>
    <n v="9.6"/>
    <n v="1.6"/>
    <n v="3837.69"/>
    <s v="Labor"/>
    <n v="2338.9"/>
    <n v="3.7"/>
    <x v="7"/>
    <x v="1"/>
    <x v="3"/>
    <n v="2338.9"/>
    <n v="1498.79"/>
    <n v="0.60899999999999999"/>
    <n v="0"/>
  </r>
  <r>
    <x v="5479"/>
    <d v="2025-01-01T00:00:00"/>
    <d v="2025-01-03T21:36:00"/>
    <x v="4"/>
    <s v="0-17"/>
    <s v="Female"/>
    <x v="0"/>
    <s v="Respiratory"/>
    <x v="0"/>
    <n v="2.9"/>
    <s v="No"/>
    <n v="89"/>
    <x v="725"/>
    <x v="1"/>
    <n v="8.5"/>
    <n v="0.5"/>
    <n v="13116.57"/>
    <s v="Supplies"/>
    <n v="9157.85"/>
    <n v="4"/>
    <x v="22"/>
    <x v="1"/>
    <x v="1"/>
    <n v="9157.85"/>
    <n v="3958.72"/>
    <n v="0.69799999999999995"/>
    <n v="0"/>
  </r>
  <r>
    <x v="5480"/>
    <d v="2026-01-09T00:00:00"/>
    <d v="2026-01-11T09:36:00"/>
    <x v="5"/>
    <s v="18-35"/>
    <s v="Female"/>
    <x v="0"/>
    <s v="Cardiac"/>
    <x v="1"/>
    <n v="2.4"/>
    <s v="Yes"/>
    <n v="41"/>
    <x v="499"/>
    <x v="1"/>
    <n v="12.4"/>
    <n v="0.4"/>
    <n v="20228.7"/>
    <s v="Labor"/>
    <n v="15652.7"/>
    <n v="3.9"/>
    <x v="9"/>
    <x v="0"/>
    <x v="3"/>
    <n v="15652.7"/>
    <n v="4576"/>
    <n v="0.77400000000000002"/>
    <n v="1"/>
  </r>
  <r>
    <x v="5481"/>
    <d v="2026-04-27T00:00:00"/>
    <d v="2026-05-01T14:24:00"/>
    <x v="7"/>
    <s v="56+"/>
    <s v="Male"/>
    <x v="0"/>
    <s v="General"/>
    <x v="1"/>
    <n v="4.5999999999999996"/>
    <s v="Yes"/>
    <n v="11"/>
    <x v="683"/>
    <x v="2"/>
    <n v="10"/>
    <n v="0"/>
    <n v="11867.54"/>
    <s v="Supplies"/>
    <n v="7497.65"/>
    <n v="4.8"/>
    <x v="12"/>
    <x v="0"/>
    <x v="0"/>
    <n v="7497.65"/>
    <n v="4369.8900000000003"/>
    <n v="0.63200000000000001"/>
    <n v="1"/>
  </r>
  <r>
    <x v="5482"/>
    <d v="2025-08-21T00:00:00"/>
    <d v="2025-08-21T19:12:00"/>
    <x v="4"/>
    <s v="36-55"/>
    <s v="Female"/>
    <x v="0"/>
    <s v="General"/>
    <x v="0"/>
    <n v="0.8"/>
    <s v="Yes"/>
    <n v="85"/>
    <x v="570"/>
    <x v="0"/>
    <n v="10.4"/>
    <n v="0.4"/>
    <n v="11691.13"/>
    <s v="Labor"/>
    <n v="7484.59"/>
    <n v="3.9"/>
    <x v="14"/>
    <x v="1"/>
    <x v="3"/>
    <n v="7484.59"/>
    <n v="4206.54"/>
    <n v="0.64"/>
    <n v="1"/>
  </r>
  <r>
    <x v="5483"/>
    <d v="2026-03-27T00:00:00"/>
    <d v="2026-03-28T07:12:00"/>
    <x v="4"/>
    <s v="18-35"/>
    <s v="Female"/>
    <x v="2"/>
    <s v="Digestive"/>
    <x v="0"/>
    <n v="1.3"/>
    <s v="No"/>
    <n v="55"/>
    <x v="494"/>
    <x v="2"/>
    <n v="12.7"/>
    <n v="0.7"/>
    <n v="10568.59"/>
    <s v="Equipment"/>
    <n v="8492.7800000000007"/>
    <n v="4"/>
    <x v="15"/>
    <x v="0"/>
    <x v="3"/>
    <n v="8492.7800000000007"/>
    <n v="2075.81"/>
    <n v="0.80400000000000005"/>
    <n v="0"/>
  </r>
  <r>
    <x v="5484"/>
    <d v="2025-02-07T00:00:00"/>
    <d v="2025-02-09T19:12:00"/>
    <x v="5"/>
    <s v="18-35"/>
    <s v="Female"/>
    <x v="0"/>
    <s v="General"/>
    <x v="0"/>
    <n v="2.8"/>
    <s v="No"/>
    <n v="62"/>
    <x v="382"/>
    <x v="2"/>
    <n v="8.9"/>
    <n v="0.9"/>
    <n v="23676.85"/>
    <s v="Labor"/>
    <n v="15801.37"/>
    <n v="3.7"/>
    <x v="13"/>
    <x v="1"/>
    <x v="3"/>
    <n v="15801.37"/>
    <n v="7875.48"/>
    <n v="0.66700000000000004"/>
    <n v="0"/>
  </r>
  <r>
    <x v="5485"/>
    <d v="2025-01-13T00:00:00"/>
    <d v="2025-01-15T02:24:00"/>
    <x v="7"/>
    <s v="18-35"/>
    <s v="Other"/>
    <x v="0"/>
    <s v="Digestive"/>
    <x v="1"/>
    <n v="2.1"/>
    <s v="No"/>
    <n v="47"/>
    <x v="583"/>
    <x v="0"/>
    <n v="9"/>
    <n v="1"/>
    <n v="10648.5"/>
    <s v="Labor"/>
    <n v="7060.88"/>
    <n v="3.3"/>
    <x v="22"/>
    <x v="1"/>
    <x v="0"/>
    <n v="7060.88"/>
    <n v="3587.62"/>
    <n v="0.66300000000000003"/>
    <n v="0"/>
  </r>
  <r>
    <x v="5486"/>
    <d v="2025-10-29T00:00:00"/>
    <d v="2025-11-04T00:00:00"/>
    <x v="0"/>
    <s v="36-55"/>
    <s v="Other"/>
    <x v="3"/>
    <s v="Injury"/>
    <x v="0"/>
    <n v="6"/>
    <s v="No"/>
    <n v="73"/>
    <x v="609"/>
    <x v="0"/>
    <n v="9.4"/>
    <n v="1.4"/>
    <n v="13588.42"/>
    <s v="Equipment"/>
    <n v="8575.73"/>
    <n v="2.6"/>
    <x v="8"/>
    <x v="1"/>
    <x v="2"/>
    <n v="8575.73"/>
    <n v="5012.6899999999996"/>
    <n v="0.63100000000000001"/>
    <n v="0"/>
  </r>
  <r>
    <x v="5487"/>
    <d v="2025-09-27T00:00:00"/>
    <d v="2025-09-27T21:36:00"/>
    <x v="7"/>
    <s v="56+"/>
    <s v="Female"/>
    <x v="0"/>
    <s v="Respiratory"/>
    <x v="0"/>
    <n v="0.9"/>
    <s v="Yes"/>
    <n v="42"/>
    <x v="213"/>
    <x v="1"/>
    <n v="10.6"/>
    <n v="0.6"/>
    <n v="10084.879999999999"/>
    <s v="Labor"/>
    <n v="6460.11"/>
    <n v="3.9"/>
    <x v="3"/>
    <x v="1"/>
    <x v="5"/>
    <n v="6460.11"/>
    <n v="3624.77"/>
    <n v="0.64100000000000001"/>
    <n v="1"/>
  </r>
  <r>
    <x v="5488"/>
    <d v="2026-09-29T00:00:00"/>
    <d v="2026-10-02T14:24:00"/>
    <x v="4"/>
    <s v="56+"/>
    <s v="Male"/>
    <x v="0"/>
    <s v="Neurological"/>
    <x v="0"/>
    <n v="3.6"/>
    <s v="Yes"/>
    <n v="74"/>
    <x v="104"/>
    <x v="1"/>
    <n v="13.5"/>
    <n v="1.5"/>
    <n v="12975.25"/>
    <s v="Supplies"/>
    <n v="8826.4500000000007"/>
    <n v="4.0999999999999996"/>
    <x v="19"/>
    <x v="0"/>
    <x v="1"/>
    <n v="8826.4500000000007"/>
    <n v="4148.8"/>
    <n v="0.68"/>
    <n v="1"/>
  </r>
  <r>
    <x v="5489"/>
    <d v="2025-10-02T00:00:00"/>
    <d v="2025-10-03T07:12:00"/>
    <x v="1"/>
    <s v="36-55"/>
    <s v="Male"/>
    <x v="0"/>
    <s v="Cardiac"/>
    <x v="0"/>
    <n v="1.3"/>
    <s v="Yes"/>
    <n v="109"/>
    <x v="123"/>
    <x v="1"/>
    <n v="11"/>
    <n v="1"/>
    <n v="2510.34"/>
    <s v="Equipment"/>
    <n v="1292.95"/>
    <n v="3.5"/>
    <x v="8"/>
    <x v="1"/>
    <x v="3"/>
    <n v="1292.95"/>
    <n v="1217.3900000000001"/>
    <n v="0.51500000000000001"/>
    <n v="1"/>
  </r>
  <r>
    <x v="5490"/>
    <d v="2026-04-18T00:00:00"/>
    <d v="2026-04-22T09:36:00"/>
    <x v="0"/>
    <s v="18-35"/>
    <s v="Female"/>
    <x v="2"/>
    <s v="Respiratory"/>
    <x v="0"/>
    <n v="4.4000000000000004"/>
    <s v="Yes"/>
    <n v="79"/>
    <x v="90"/>
    <x v="1"/>
    <n v="10.9"/>
    <n v="0.9"/>
    <n v="10880.71"/>
    <s v="Labor"/>
    <n v="5978.55"/>
    <n v="3.6"/>
    <x v="12"/>
    <x v="0"/>
    <x v="6"/>
    <n v="5978.55"/>
    <n v="4902.16"/>
    <n v="0.54900000000000004"/>
    <n v="1"/>
  </r>
  <r>
    <x v="5491"/>
    <d v="2025-05-20T00:00:00"/>
    <d v="2025-05-23T02:24:00"/>
    <x v="6"/>
    <s v="36-55"/>
    <s v="Male"/>
    <x v="1"/>
    <s v="Neurological"/>
    <x v="0"/>
    <n v="3.1"/>
    <s v="Yes"/>
    <n v="81"/>
    <x v="628"/>
    <x v="1"/>
    <n v="10"/>
    <n v="2"/>
    <n v="3713.32"/>
    <s v="Labor"/>
    <n v="1832.03"/>
    <n v="2.9"/>
    <x v="16"/>
    <x v="1"/>
    <x v="1"/>
    <n v="1832.03"/>
    <n v="1881.29"/>
    <n v="0.49299999999999999"/>
    <n v="1"/>
  </r>
  <r>
    <x v="5492"/>
    <d v="2025-08-01T00:00:00"/>
    <d v="2025-08-03T19:12:00"/>
    <x v="7"/>
    <s v="56+"/>
    <s v="Other"/>
    <x v="1"/>
    <s v="Injury"/>
    <x v="0"/>
    <n v="2.8"/>
    <s v="Yes"/>
    <n v="90"/>
    <x v="121"/>
    <x v="1"/>
    <n v="10.9"/>
    <n v="0.9"/>
    <n v="11244.62"/>
    <s v="Equipment"/>
    <n v="6670.74"/>
    <n v="3.6"/>
    <x v="14"/>
    <x v="1"/>
    <x v="3"/>
    <n v="6670.74"/>
    <n v="4573.88"/>
    <n v="0.59299999999999997"/>
    <n v="1"/>
  </r>
  <r>
    <x v="5493"/>
    <d v="2025-10-16T00:00:00"/>
    <d v="2025-10-17T16:48:00"/>
    <x v="2"/>
    <s v="0-17"/>
    <s v="Male"/>
    <x v="2"/>
    <s v="Neurological"/>
    <x v="2"/>
    <n v="1.7"/>
    <s v="No"/>
    <n v="60"/>
    <x v="358"/>
    <x v="1"/>
    <n v="11.2"/>
    <n v="1.2"/>
    <n v="5110.58"/>
    <s v="Supplies"/>
    <n v="3091.35"/>
    <n v="3.9"/>
    <x v="8"/>
    <x v="1"/>
    <x v="3"/>
    <n v="3091.35"/>
    <n v="2019.23"/>
    <n v="0.60499999999999998"/>
    <n v="0"/>
  </r>
  <r>
    <x v="5494"/>
    <d v="2026-04-30T00:00:00"/>
    <d v="2026-05-09T21:36:00"/>
    <x v="4"/>
    <s v="56+"/>
    <s v="Female"/>
    <x v="1"/>
    <s v="Neurological"/>
    <x v="1"/>
    <n v="9.9"/>
    <s v="Yes"/>
    <n v="50"/>
    <x v="212"/>
    <x v="1"/>
    <n v="11.2"/>
    <n v="1.2"/>
    <n v="27611.48"/>
    <s v="Labor"/>
    <n v="17084.84"/>
    <n v="4.0999999999999996"/>
    <x v="12"/>
    <x v="0"/>
    <x v="2"/>
    <n v="17084.84"/>
    <n v="10526.64"/>
    <n v="0.61899999999999999"/>
    <n v="1"/>
  </r>
  <r>
    <x v="5495"/>
    <d v="2025-01-18T00:00:00"/>
    <d v="2025-01-20T04:48:00"/>
    <x v="0"/>
    <s v="56+"/>
    <s v="Female"/>
    <x v="1"/>
    <s v="General"/>
    <x v="1"/>
    <n v="2.2000000000000002"/>
    <s v="No"/>
    <n v="60"/>
    <x v="64"/>
    <x v="1"/>
    <n v="8.6999999999999993"/>
    <n v="0.7"/>
    <n v="10446.52"/>
    <s v="Labor"/>
    <n v="5680.99"/>
    <n v="3.7"/>
    <x v="22"/>
    <x v="1"/>
    <x v="5"/>
    <n v="5680.99"/>
    <n v="4765.53"/>
    <n v="0.54400000000000004"/>
    <n v="0"/>
  </r>
  <r>
    <x v="5496"/>
    <d v="2026-07-29T00:00:00"/>
    <d v="2026-07-31T07:12:00"/>
    <x v="4"/>
    <s v="36-55"/>
    <s v="Male"/>
    <x v="0"/>
    <s v="General"/>
    <x v="1"/>
    <n v="2.2999999999999998"/>
    <s v="Yes"/>
    <n v="43"/>
    <x v="434"/>
    <x v="1"/>
    <n v="12.9"/>
    <n v="2.9"/>
    <n v="12461.77"/>
    <s v="Supplies"/>
    <n v="8911.58"/>
    <n v="3.4"/>
    <x v="1"/>
    <x v="0"/>
    <x v="2"/>
    <n v="8911.58"/>
    <n v="3550.19"/>
    <n v="0.71499999999999997"/>
    <n v="1"/>
  </r>
  <r>
    <x v="5497"/>
    <d v="2026-03-16T00:00:00"/>
    <d v="2026-03-17T16:48:00"/>
    <x v="7"/>
    <s v="36-55"/>
    <s v="Female"/>
    <x v="0"/>
    <s v="Neurological"/>
    <x v="2"/>
    <n v="1.7"/>
    <s v="Yes"/>
    <n v="22"/>
    <x v="200"/>
    <x v="0"/>
    <n v="9"/>
    <n v="1"/>
    <n v="13171.7"/>
    <s v="Supplies"/>
    <n v="6950.46"/>
    <n v="4.3"/>
    <x v="15"/>
    <x v="0"/>
    <x v="4"/>
    <n v="6950.46"/>
    <n v="6221.24"/>
    <n v="0.52800000000000002"/>
    <n v="1"/>
  </r>
  <r>
    <x v="5498"/>
    <d v="2026-07-17T00:00:00"/>
    <d v="2026-07-18T16:48:00"/>
    <x v="3"/>
    <s v="56+"/>
    <s v="Female"/>
    <x v="1"/>
    <s v="Infection"/>
    <x v="0"/>
    <n v="1.7"/>
    <s v="Yes"/>
    <n v="96"/>
    <x v="413"/>
    <x v="2"/>
    <n v="9.3000000000000007"/>
    <n v="1.3"/>
    <n v="5907.76"/>
    <s v="Supplies"/>
    <n v="3714.71"/>
    <n v="3.8"/>
    <x v="1"/>
    <x v="0"/>
    <x v="3"/>
    <n v="3714.71"/>
    <n v="2193.0500000000002"/>
    <n v="0.629"/>
    <n v="1"/>
  </r>
  <r>
    <x v="5499"/>
    <d v="2026-05-04T00:00:00"/>
    <d v="2026-05-13T02:24:00"/>
    <x v="3"/>
    <s v="36-55"/>
    <s v="Male"/>
    <x v="3"/>
    <s v="Digestive"/>
    <x v="0"/>
    <n v="9.1"/>
    <s v="Yes"/>
    <n v="54"/>
    <x v="408"/>
    <x v="1"/>
    <n v="9"/>
    <n v="1"/>
    <n v="12695.19"/>
    <s v="Supplies"/>
    <n v="7044.76"/>
    <n v="3.7"/>
    <x v="11"/>
    <x v="0"/>
    <x v="4"/>
    <n v="7044.76"/>
    <n v="5650.43"/>
    <n v="0.55500000000000005"/>
    <n v="1"/>
  </r>
  <r>
    <x v="5500"/>
    <d v="2025-01-25T00:00:00"/>
    <d v="2025-01-28T00:00:00"/>
    <x v="1"/>
    <s v="0-17"/>
    <s v="Male"/>
    <x v="0"/>
    <s v="Respiratory"/>
    <x v="1"/>
    <n v="3"/>
    <s v="Yes"/>
    <n v="52"/>
    <x v="524"/>
    <x v="2"/>
    <n v="14.2"/>
    <n v="2.2000000000000002"/>
    <n v="2139.96"/>
    <s v="Supplies"/>
    <n v="1397.51"/>
    <n v="3.6"/>
    <x v="22"/>
    <x v="1"/>
    <x v="6"/>
    <n v="1397.51"/>
    <n v="742.45"/>
    <n v="0.65300000000000002"/>
    <n v="1"/>
  </r>
  <r>
    <x v="5501"/>
    <d v="2025-03-28T00:00:00"/>
    <d v="2025-04-03T12:00:00"/>
    <x v="0"/>
    <s v="0-17"/>
    <s v="Female"/>
    <x v="0"/>
    <s v="Neurological"/>
    <x v="1"/>
    <n v="6.5"/>
    <s v="Yes"/>
    <n v="57"/>
    <x v="624"/>
    <x v="0"/>
    <n v="13.3"/>
    <n v="1.3"/>
    <n v="12863.32"/>
    <s v="Supplies"/>
    <n v="7698.23"/>
    <n v="3.9"/>
    <x v="23"/>
    <x v="1"/>
    <x v="3"/>
    <n v="7698.23"/>
    <n v="5165.09"/>
    <n v="0.59799999999999998"/>
    <n v="1"/>
  </r>
  <r>
    <x v="5502"/>
    <d v="2025-07-31T00:00:00"/>
    <d v="2025-08-03T21:36:00"/>
    <x v="2"/>
    <s v="18-35"/>
    <s v="Male"/>
    <x v="1"/>
    <s v="Cardiac"/>
    <x v="0"/>
    <n v="3.9"/>
    <s v="No"/>
    <n v="60"/>
    <x v="121"/>
    <x v="1"/>
    <n v="12"/>
    <n v="2"/>
    <n v="6128.81"/>
    <s v="Labor"/>
    <n v="2968.59"/>
    <n v="3.3"/>
    <x v="20"/>
    <x v="1"/>
    <x v="3"/>
    <n v="2968.59"/>
    <n v="3160.22"/>
    <n v="0.48399999999999999"/>
    <n v="0"/>
  </r>
  <r>
    <x v="5503"/>
    <d v="2026-09-13T00:00:00"/>
    <d v="2026-09-15T00:00:00"/>
    <x v="0"/>
    <s v="56+"/>
    <s v="Female"/>
    <x v="0"/>
    <s v="Infection"/>
    <x v="0"/>
    <n v="2"/>
    <s v="Yes"/>
    <n v="77"/>
    <x v="42"/>
    <x v="1"/>
    <n v="13.2"/>
    <n v="1.2"/>
    <n v="10039.65"/>
    <s v="Equipment"/>
    <n v="6301.14"/>
    <n v="3.1"/>
    <x v="19"/>
    <x v="0"/>
    <x v="6"/>
    <n v="6301.14"/>
    <n v="3738.51"/>
    <n v="0.628"/>
    <n v="1"/>
  </r>
  <r>
    <x v="5504"/>
    <d v="2025-05-08T00:00:00"/>
    <d v="2025-05-10T00:00:00"/>
    <x v="2"/>
    <s v="36-55"/>
    <s v="Male"/>
    <x v="1"/>
    <s v="Neurological"/>
    <x v="2"/>
    <n v="2"/>
    <s v="No"/>
    <n v="82"/>
    <x v="530"/>
    <x v="0"/>
    <n v="9.1"/>
    <n v="1.1000000000000001"/>
    <n v="5390.44"/>
    <s v="Labor"/>
    <n v="2908.56"/>
    <n v="3.8"/>
    <x v="16"/>
    <x v="1"/>
    <x v="3"/>
    <n v="2908.56"/>
    <n v="2481.88"/>
    <n v="0.54"/>
    <n v="0"/>
  </r>
  <r>
    <x v="5505"/>
    <d v="2026-07-12T00:00:00"/>
    <d v="2026-07-12T21:36:00"/>
    <x v="0"/>
    <s v="36-55"/>
    <s v="Male"/>
    <x v="0"/>
    <s v="Neurological"/>
    <x v="0"/>
    <n v="0.9"/>
    <s v="Yes"/>
    <n v="62"/>
    <x v="320"/>
    <x v="0"/>
    <n v="13.7"/>
    <n v="1.7"/>
    <n v="9484.65"/>
    <s v="Labor"/>
    <n v="6436.76"/>
    <n v="3.7"/>
    <x v="1"/>
    <x v="0"/>
    <x v="6"/>
    <n v="6436.76"/>
    <n v="3047.89"/>
    <n v="0.67900000000000005"/>
    <n v="1"/>
  </r>
  <r>
    <x v="5506"/>
    <d v="2026-09-15T00:00:00"/>
    <d v="2026-09-15T21:36:00"/>
    <x v="1"/>
    <s v="56+"/>
    <s v="Male"/>
    <x v="0"/>
    <s v="Digestive"/>
    <x v="0"/>
    <n v="0.9"/>
    <s v="Yes"/>
    <n v="109"/>
    <x v="59"/>
    <x v="1"/>
    <n v="9.9"/>
    <n v="1.9"/>
    <n v="1940.32"/>
    <s v="Labor"/>
    <n v="1163.77"/>
    <n v="2.9"/>
    <x v="19"/>
    <x v="0"/>
    <x v="0"/>
    <n v="1163.77"/>
    <n v="776.55"/>
    <n v="0.6"/>
    <n v="1"/>
  </r>
  <r>
    <x v="5507"/>
    <d v="2026-03-23T00:00:00"/>
    <d v="2026-03-23T07:12:00"/>
    <x v="1"/>
    <s v="18-35"/>
    <s v="Male"/>
    <x v="2"/>
    <s v="Respiratory"/>
    <x v="0"/>
    <n v="0.3"/>
    <s v="No"/>
    <n v="102"/>
    <x v="414"/>
    <x v="0"/>
    <n v="13.9"/>
    <n v="1.9"/>
    <n v="2318.25"/>
    <s v="Supplies"/>
    <n v="1257.08"/>
    <n v="3.1"/>
    <x v="15"/>
    <x v="0"/>
    <x v="4"/>
    <n v="1257.08"/>
    <n v="1061.17"/>
    <n v="0.54200000000000004"/>
    <n v="0"/>
  </r>
  <r>
    <x v="5508"/>
    <d v="2025-08-25T00:00:00"/>
    <d v="2025-08-29T04:48:00"/>
    <x v="0"/>
    <s v="56+"/>
    <s v="Male"/>
    <x v="2"/>
    <s v="General"/>
    <x v="0"/>
    <n v="4.2"/>
    <s v="No"/>
    <n v="98"/>
    <x v="95"/>
    <x v="1"/>
    <n v="9.5"/>
    <n v="1.5"/>
    <n v="8561.3700000000008"/>
    <s v="Labor"/>
    <n v="4878.6000000000004"/>
    <n v="3.5"/>
    <x v="14"/>
    <x v="1"/>
    <x v="0"/>
    <n v="4878.6000000000004"/>
    <n v="3682.77"/>
    <n v="0.56999999999999995"/>
    <n v="0"/>
  </r>
  <r>
    <x v="5509"/>
    <d v="2025-10-10T00:00:00"/>
    <d v="2025-10-11T21:36:00"/>
    <x v="7"/>
    <s v="36-55"/>
    <s v="Other"/>
    <x v="0"/>
    <s v="General"/>
    <x v="1"/>
    <n v="1.9"/>
    <s v="No"/>
    <n v="31"/>
    <x v="360"/>
    <x v="1"/>
    <n v="8.3000000000000007"/>
    <n v="0.3"/>
    <n v="5776.08"/>
    <s v="Labor"/>
    <n v="3200.79"/>
    <n v="4.3"/>
    <x v="8"/>
    <x v="1"/>
    <x v="5"/>
    <n v="3200.79"/>
    <n v="2575.29"/>
    <n v="0.55400000000000005"/>
    <n v="0"/>
  </r>
  <r>
    <x v="5510"/>
    <d v="2025-01-17T00:00:00"/>
    <d v="2025-01-18T07:12:00"/>
    <x v="1"/>
    <s v="18-35"/>
    <s v="Male"/>
    <x v="1"/>
    <s v="Infection"/>
    <x v="0"/>
    <n v="1.3"/>
    <s v="Yes"/>
    <n v="96"/>
    <x v="540"/>
    <x v="1"/>
    <n v="12.9"/>
    <n v="0.9"/>
    <n v="2300.67"/>
    <s v="Supplies"/>
    <n v="1253.51"/>
    <n v="3.6"/>
    <x v="22"/>
    <x v="1"/>
    <x v="3"/>
    <n v="1253.51"/>
    <n v="1047.1600000000001"/>
    <n v="0.54500000000000004"/>
    <n v="1"/>
  </r>
  <r>
    <x v="5511"/>
    <d v="2026-02-13T00:00:00"/>
    <d v="2026-02-13T21:36:00"/>
    <x v="6"/>
    <s v="18-35"/>
    <s v="Male"/>
    <x v="0"/>
    <s v="Neurological"/>
    <x v="1"/>
    <n v="0.9"/>
    <s v="Yes"/>
    <n v="37"/>
    <x v="584"/>
    <x v="1"/>
    <n v="8.1999999999999993"/>
    <n v="0.2"/>
    <n v="3071.28"/>
    <s v="Supplies"/>
    <n v="2001.93"/>
    <n v="4"/>
    <x v="5"/>
    <x v="0"/>
    <x v="3"/>
    <n v="2001.93"/>
    <n v="1069.3499999999999"/>
    <n v="0.65200000000000002"/>
    <n v="1"/>
  </r>
  <r>
    <x v="5512"/>
    <d v="2026-10-21T00:00:00"/>
    <d v="2026-10-21T19:12:00"/>
    <x v="0"/>
    <s v="56+"/>
    <s v="Male"/>
    <x v="2"/>
    <s v="Neurological"/>
    <x v="0"/>
    <n v="0.8"/>
    <s v="Yes"/>
    <n v="54"/>
    <x v="2"/>
    <x v="0"/>
    <n v="14.3"/>
    <n v="2.2999999999999998"/>
    <n v="11103.04"/>
    <s v="Labor"/>
    <n v="6899.15"/>
    <n v="3.4"/>
    <x v="0"/>
    <x v="0"/>
    <x v="1"/>
    <n v="6899.15"/>
    <n v="4203.8900000000003"/>
    <n v="0.621"/>
    <n v="1"/>
  </r>
  <r>
    <x v="5513"/>
    <d v="2025-07-10T00:00:00"/>
    <d v="2025-07-11T09:36:00"/>
    <x v="7"/>
    <s v="56+"/>
    <s v="Female"/>
    <x v="0"/>
    <s v="Injury"/>
    <x v="1"/>
    <n v="1.4"/>
    <s v="Yes"/>
    <n v="13"/>
    <x v="644"/>
    <x v="1"/>
    <n v="10"/>
    <n v="2"/>
    <n v="11462.5"/>
    <s v="Labor"/>
    <n v="7758.07"/>
    <n v="3.9"/>
    <x v="20"/>
    <x v="1"/>
    <x v="2"/>
    <n v="7758.07"/>
    <n v="3704.43"/>
    <n v="0.67700000000000005"/>
    <n v="1"/>
  </r>
  <r>
    <x v="5514"/>
    <d v="2025-11-04T00:00:00"/>
    <d v="2025-11-07T12:00:00"/>
    <x v="2"/>
    <s v="0-17"/>
    <s v="Female"/>
    <x v="1"/>
    <s v="Cardiac"/>
    <x v="0"/>
    <n v="3.5"/>
    <s v="Yes"/>
    <n v="65"/>
    <x v="369"/>
    <x v="0"/>
    <n v="10.199999999999999"/>
    <n v="2.2000000000000002"/>
    <n v="6164.6"/>
    <s v="Supplies"/>
    <n v="3089.37"/>
    <n v="3.7"/>
    <x v="6"/>
    <x v="1"/>
    <x v="1"/>
    <n v="3089.37"/>
    <n v="3075.23"/>
    <n v="0.501"/>
    <n v="1"/>
  </r>
  <r>
    <x v="5515"/>
    <d v="2025-09-08T00:00:00"/>
    <d v="2025-09-11T16:48:00"/>
    <x v="2"/>
    <s v="56+"/>
    <s v="Female"/>
    <x v="1"/>
    <s v="Cardiac"/>
    <x v="0"/>
    <n v="3.7"/>
    <s v="Yes"/>
    <n v="89"/>
    <x v="307"/>
    <x v="1"/>
    <n v="10.3"/>
    <n v="2.2999999999999998"/>
    <n v="5345.13"/>
    <s v="Equipment"/>
    <n v="2537.5500000000002"/>
    <n v="2.6"/>
    <x v="3"/>
    <x v="1"/>
    <x v="0"/>
    <n v="2537.5500000000002"/>
    <n v="2807.58"/>
    <n v="0.47499999999999998"/>
    <n v="1"/>
  </r>
  <r>
    <x v="5516"/>
    <d v="2026-07-05T00:00:00"/>
    <d v="2026-07-07T09:36:00"/>
    <x v="6"/>
    <s v="56+"/>
    <s v="Male"/>
    <x v="0"/>
    <s v="Respiratory"/>
    <x v="2"/>
    <n v="2.4"/>
    <s v="No"/>
    <n v="29"/>
    <x v="450"/>
    <x v="1"/>
    <n v="12.1"/>
    <n v="0.1"/>
    <n v="4125.5"/>
    <s v="Labor"/>
    <n v="2117.5100000000002"/>
    <n v="4.5"/>
    <x v="1"/>
    <x v="0"/>
    <x v="4"/>
    <n v="2117.5100000000002"/>
    <n v="2007.99"/>
    <n v="0.51300000000000001"/>
    <n v="0"/>
  </r>
  <r>
    <x v="5517"/>
    <d v="2025-06-18T00:00:00"/>
    <d v="2025-06-21T02:24:00"/>
    <x v="2"/>
    <s v="18-35"/>
    <s v="Female"/>
    <x v="0"/>
    <s v="General"/>
    <x v="0"/>
    <n v="3.1"/>
    <s v="Yes"/>
    <n v="61"/>
    <x v="511"/>
    <x v="1"/>
    <n v="9.8000000000000007"/>
    <n v="1.8"/>
    <n v="5169.0200000000004"/>
    <s v="Supplies"/>
    <n v="3253.51"/>
    <n v="3.5"/>
    <x v="4"/>
    <x v="1"/>
    <x v="1"/>
    <n v="3253.51"/>
    <n v="1915.51"/>
    <n v="0.629"/>
    <n v="1"/>
  </r>
  <r>
    <x v="5518"/>
    <d v="2025-04-08T00:00:00"/>
    <d v="2025-04-10T19:12:00"/>
    <x v="2"/>
    <s v="0-17"/>
    <s v="Female"/>
    <x v="1"/>
    <s v="Infection"/>
    <x v="1"/>
    <n v="2.8"/>
    <s v="No"/>
    <n v="61"/>
    <x v="611"/>
    <x v="0"/>
    <n v="8"/>
    <n v="0"/>
    <n v="5426.1"/>
    <s v="Supplies"/>
    <n v="3107.35"/>
    <n v="4.7"/>
    <x v="10"/>
    <x v="1"/>
    <x v="0"/>
    <n v="3107.35"/>
    <n v="2318.75"/>
    <n v="0.57299999999999995"/>
    <n v="0"/>
  </r>
  <r>
    <x v="5519"/>
    <d v="2025-10-08T00:00:00"/>
    <d v="2025-10-12T07:12:00"/>
    <x v="2"/>
    <s v="18-35"/>
    <s v="Female"/>
    <x v="0"/>
    <s v="Digestive"/>
    <x v="2"/>
    <n v="4.3"/>
    <s v="Yes"/>
    <n v="37"/>
    <x v="163"/>
    <x v="2"/>
    <n v="8.5"/>
    <n v="0.5"/>
    <n v="5731.91"/>
    <s v="Labor"/>
    <n v="3687.8"/>
    <n v="3.8"/>
    <x v="8"/>
    <x v="1"/>
    <x v="2"/>
    <n v="3687.8"/>
    <n v="2044.11"/>
    <n v="0.64300000000000002"/>
    <n v="1"/>
  </r>
  <r>
    <x v="5520"/>
    <d v="2025-06-10T00:00:00"/>
    <d v="2025-06-10T07:12:00"/>
    <x v="0"/>
    <s v="36-55"/>
    <s v="Male"/>
    <x v="2"/>
    <s v="Digestive"/>
    <x v="0"/>
    <n v="0.3"/>
    <s v="Yes"/>
    <n v="94"/>
    <x v="652"/>
    <x v="1"/>
    <n v="9.6"/>
    <n v="1.6"/>
    <n v="8438.27"/>
    <s v="Labor"/>
    <n v="5955.97"/>
    <n v="3.3"/>
    <x v="4"/>
    <x v="1"/>
    <x v="0"/>
    <n v="5955.97"/>
    <n v="2482.3000000000002"/>
    <n v="0.70599999999999996"/>
    <n v="1"/>
  </r>
  <r>
    <x v="5521"/>
    <d v="2025-06-20T00:00:00"/>
    <d v="2025-06-22T16:48:00"/>
    <x v="1"/>
    <s v="36-55"/>
    <s v="Female"/>
    <x v="0"/>
    <s v="Neurological"/>
    <x v="0"/>
    <n v="2.7"/>
    <s v="Yes"/>
    <n v="148"/>
    <x v="351"/>
    <x v="1"/>
    <n v="9.3000000000000007"/>
    <n v="1.3"/>
    <n v="2195.6799999999998"/>
    <s v="Supplies"/>
    <n v="1147.3900000000001"/>
    <n v="2.4"/>
    <x v="4"/>
    <x v="1"/>
    <x v="3"/>
    <n v="1147.3900000000001"/>
    <n v="1048.29"/>
    <n v="0.52300000000000002"/>
    <n v="1"/>
  </r>
  <r>
    <x v="5522"/>
    <d v="2026-07-10T00:00:00"/>
    <d v="2026-07-12T07:12:00"/>
    <x v="2"/>
    <s v="18-35"/>
    <s v="Male"/>
    <x v="3"/>
    <s v="General"/>
    <x v="0"/>
    <n v="2.2999999999999998"/>
    <s v="Yes"/>
    <n v="55"/>
    <x v="620"/>
    <x v="1"/>
    <n v="10.6"/>
    <n v="2.6"/>
    <n v="6006.58"/>
    <s v="Labor"/>
    <n v="3844.57"/>
    <n v="3.1"/>
    <x v="1"/>
    <x v="0"/>
    <x v="5"/>
    <n v="3844.57"/>
    <n v="2162.0100000000002"/>
    <n v="0.64"/>
    <n v="1"/>
  </r>
  <r>
    <x v="5523"/>
    <d v="2026-10-15T00:00:00"/>
    <d v="2026-10-17T21:36:00"/>
    <x v="6"/>
    <s v="36-55"/>
    <s v="Male"/>
    <x v="3"/>
    <s v="General"/>
    <x v="0"/>
    <n v="2.9"/>
    <s v="Yes"/>
    <n v="57"/>
    <x v="483"/>
    <x v="2"/>
    <n v="8.4"/>
    <n v="0.4"/>
    <n v="4141.6099999999997"/>
    <s v="Labor"/>
    <n v="2705.64"/>
    <n v="4.4000000000000004"/>
    <x v="0"/>
    <x v="0"/>
    <x v="2"/>
    <n v="2705.64"/>
    <n v="1435.97"/>
    <n v="0.65300000000000002"/>
    <n v="1"/>
  </r>
  <r>
    <x v="5524"/>
    <d v="2025-04-27T00:00:00"/>
    <d v="2025-05-02T16:48:00"/>
    <x v="5"/>
    <s v="18-35"/>
    <s v="Male"/>
    <x v="0"/>
    <s v="Digestive"/>
    <x v="1"/>
    <n v="5.7"/>
    <s v="No"/>
    <n v="32"/>
    <x v="326"/>
    <x v="0"/>
    <n v="12"/>
    <n v="0"/>
    <n v="23490.61"/>
    <s v="Equipment"/>
    <n v="18369.919999999998"/>
    <n v="4.3"/>
    <x v="10"/>
    <x v="1"/>
    <x v="4"/>
    <n v="18369.919999999998"/>
    <n v="5120.6899999999996"/>
    <n v="0.78200000000000003"/>
    <n v="0"/>
  </r>
  <r>
    <x v="5525"/>
    <d v="2026-01-23T00:00:00"/>
    <d v="2026-01-25T09:36:00"/>
    <x v="4"/>
    <s v="0-17"/>
    <s v="Male"/>
    <x v="2"/>
    <s v="Infection"/>
    <x v="0"/>
    <n v="2.4"/>
    <s v="No"/>
    <n v="112"/>
    <x v="245"/>
    <x v="2"/>
    <n v="10.6"/>
    <n v="0.6"/>
    <n v="12655.69"/>
    <s v="Labor"/>
    <n v="7142.41"/>
    <n v="4"/>
    <x v="9"/>
    <x v="0"/>
    <x v="3"/>
    <n v="7142.41"/>
    <n v="5513.28"/>
    <n v="0.56399999999999995"/>
    <n v="0"/>
  </r>
  <r>
    <x v="5526"/>
    <d v="2026-08-06T00:00:00"/>
    <d v="2026-08-08T21:36:00"/>
    <x v="0"/>
    <s v="36-55"/>
    <s v="Male"/>
    <x v="1"/>
    <s v="Respiratory"/>
    <x v="2"/>
    <n v="2.9"/>
    <s v="Yes"/>
    <n v="53"/>
    <x v="184"/>
    <x v="1"/>
    <n v="8.4"/>
    <n v="0.4"/>
    <n v="8080.76"/>
    <s v="Labor"/>
    <n v="4191.5200000000004"/>
    <n v="4.3"/>
    <x v="21"/>
    <x v="0"/>
    <x v="3"/>
    <n v="4191.5200000000004"/>
    <n v="3889.24"/>
    <n v="0.51900000000000002"/>
    <n v="1"/>
  </r>
  <r>
    <x v="5527"/>
    <d v="2025-12-22T00:00:00"/>
    <d v="2025-12-23T09:36:00"/>
    <x v="7"/>
    <s v="18-35"/>
    <s v="Female"/>
    <x v="2"/>
    <s v="General"/>
    <x v="1"/>
    <n v="1.4"/>
    <s v="No"/>
    <n v="58"/>
    <x v="298"/>
    <x v="0"/>
    <n v="9.1999999999999993"/>
    <n v="1.2"/>
    <n v="6371.12"/>
    <s v="Labor"/>
    <n v="3778.6"/>
    <n v="3.8"/>
    <x v="7"/>
    <x v="1"/>
    <x v="0"/>
    <n v="3778.6"/>
    <n v="2592.52"/>
    <n v="0.59299999999999997"/>
    <n v="0"/>
  </r>
  <r>
    <x v="5528"/>
    <d v="2026-07-16T00:00:00"/>
    <d v="2026-07-16T12:00:00"/>
    <x v="1"/>
    <s v="36-55"/>
    <s v="Female"/>
    <x v="2"/>
    <s v="Injury"/>
    <x v="2"/>
    <n v="0.5"/>
    <s v="Yes"/>
    <n v="81"/>
    <x v="322"/>
    <x v="1"/>
    <n v="8.9"/>
    <n v="0.9"/>
    <n v="2225.8000000000002"/>
    <s v="Labor"/>
    <n v="1236.1099999999999"/>
    <n v="3.5"/>
    <x v="1"/>
    <x v="0"/>
    <x v="2"/>
    <n v="1236.1099999999999"/>
    <n v="989.69"/>
    <n v="0.55500000000000005"/>
    <n v="1"/>
  </r>
  <r>
    <x v="5529"/>
    <d v="2025-09-03T00:00:00"/>
    <d v="2025-09-05T14:24:00"/>
    <x v="6"/>
    <s v="56+"/>
    <s v="Female"/>
    <x v="0"/>
    <s v="Respiratory"/>
    <x v="0"/>
    <n v="2.6"/>
    <s v="Yes"/>
    <n v="59"/>
    <x v="544"/>
    <x v="1"/>
    <n v="10.4"/>
    <n v="2.4"/>
    <n v="3566.31"/>
    <s v="Supplies"/>
    <n v="2213.15"/>
    <n v="3.2"/>
    <x v="3"/>
    <x v="1"/>
    <x v="2"/>
    <n v="2213.15"/>
    <n v="1353.16"/>
    <n v="0.621"/>
    <n v="1"/>
  </r>
  <r>
    <x v="5530"/>
    <d v="2026-03-24T00:00:00"/>
    <d v="2026-03-28T00:00:00"/>
    <x v="3"/>
    <s v="18-35"/>
    <s v="Male"/>
    <x v="0"/>
    <s v="Cardiac"/>
    <x v="0"/>
    <n v="4"/>
    <s v="Yes"/>
    <n v="67"/>
    <x v="44"/>
    <x v="0"/>
    <n v="8"/>
    <n v="0"/>
    <n v="8095.72"/>
    <s v="Labor"/>
    <n v="4387.41"/>
    <n v="4.3"/>
    <x v="15"/>
    <x v="0"/>
    <x v="1"/>
    <n v="4387.41"/>
    <n v="3708.31"/>
    <n v="0.54200000000000004"/>
    <n v="1"/>
  </r>
  <r>
    <x v="5531"/>
    <d v="2026-10-20T00:00:00"/>
    <d v="2026-10-20T14:24:00"/>
    <x v="7"/>
    <s v="0-17"/>
    <s v="Female"/>
    <x v="1"/>
    <s v="General"/>
    <x v="0"/>
    <n v="0.6"/>
    <s v="No"/>
    <n v="59"/>
    <x v="2"/>
    <x v="1"/>
    <n v="14.1"/>
    <n v="2.1"/>
    <n v="9765.5499999999993"/>
    <s v="Supplies"/>
    <n v="6298.24"/>
    <n v="3"/>
    <x v="0"/>
    <x v="0"/>
    <x v="1"/>
    <n v="6298.24"/>
    <n v="3467.31"/>
    <n v="0.64500000000000002"/>
    <n v="0"/>
  </r>
  <r>
    <x v="5532"/>
    <d v="2026-03-12T00:00:00"/>
    <d v="2026-03-13T16:48:00"/>
    <x v="3"/>
    <s v="0-17"/>
    <s v="Female"/>
    <x v="2"/>
    <s v="Injury"/>
    <x v="1"/>
    <n v="1.7"/>
    <s v="Yes"/>
    <n v="105"/>
    <x v="462"/>
    <x v="0"/>
    <n v="12.9"/>
    <n v="0.9"/>
    <n v="7179.96"/>
    <s v="Labor"/>
    <n v="3841.34"/>
    <n v="3.6"/>
    <x v="15"/>
    <x v="0"/>
    <x v="3"/>
    <n v="3841.34"/>
    <n v="3338.62"/>
    <n v="0.53500000000000003"/>
    <n v="1"/>
  </r>
  <r>
    <x v="5533"/>
    <d v="2026-11-20T00:00:00"/>
    <d v="2026-11-20T21:36:00"/>
    <x v="1"/>
    <s v="36-55"/>
    <s v="Male"/>
    <x v="2"/>
    <s v="Neurological"/>
    <x v="0"/>
    <n v="0.9"/>
    <s v="No"/>
    <n v="72"/>
    <x v="686"/>
    <x v="0"/>
    <n v="11.4"/>
    <n v="1.4"/>
    <n v="1937.05"/>
    <s v="Labor"/>
    <n v="1163.5899999999999"/>
    <n v="3.9"/>
    <x v="18"/>
    <x v="0"/>
    <x v="5"/>
    <n v="1163.5899999999999"/>
    <n v="773.46"/>
    <n v="0.60099999999999998"/>
    <n v="0"/>
  </r>
  <r>
    <x v="5534"/>
    <d v="2025-09-24T00:00:00"/>
    <d v="2025-09-29T16:48:00"/>
    <x v="5"/>
    <s v="36-55"/>
    <s v="Female"/>
    <x v="0"/>
    <s v="Respiratory"/>
    <x v="1"/>
    <n v="5.7"/>
    <s v="Yes"/>
    <n v="5"/>
    <x v="546"/>
    <x v="1"/>
    <n v="12.6"/>
    <n v="0.6"/>
    <n v="20984.94"/>
    <s v="Labor"/>
    <n v="14533.63"/>
    <n v="3.9"/>
    <x v="3"/>
    <x v="1"/>
    <x v="1"/>
    <n v="14533.63"/>
    <n v="6451.31"/>
    <n v="0.69299999999999995"/>
    <n v="1"/>
  </r>
  <r>
    <x v="5535"/>
    <d v="2026-03-18T00:00:00"/>
    <d v="2026-03-21T07:12:00"/>
    <x v="1"/>
    <s v="36-55"/>
    <s v="Female"/>
    <x v="1"/>
    <s v="Infection"/>
    <x v="1"/>
    <n v="3.3"/>
    <s v="Yes"/>
    <n v="79"/>
    <x v="558"/>
    <x v="1"/>
    <n v="9.3000000000000007"/>
    <n v="1.3"/>
    <n v="2627.67"/>
    <s v="Equipment"/>
    <n v="1580.57"/>
    <n v="3.4"/>
    <x v="15"/>
    <x v="0"/>
    <x v="1"/>
    <n v="1580.57"/>
    <n v="1047.0999999999999"/>
    <n v="0.60199999999999998"/>
    <n v="1"/>
  </r>
  <r>
    <x v="5536"/>
    <d v="2025-01-11T00:00:00"/>
    <d v="2025-01-17T14:24:00"/>
    <x v="5"/>
    <s v="36-55"/>
    <s v="Male"/>
    <x v="1"/>
    <s v="Infection"/>
    <x v="1"/>
    <n v="6.6"/>
    <s v="Yes"/>
    <n v="29"/>
    <x v="415"/>
    <x v="1"/>
    <n v="9.5"/>
    <n v="1.5"/>
    <n v="26841.78"/>
    <s v="Equipment"/>
    <n v="18740.14"/>
    <n v="3.7"/>
    <x v="22"/>
    <x v="1"/>
    <x v="5"/>
    <n v="18740.14"/>
    <n v="8101.64"/>
    <n v="0.69799999999999995"/>
    <n v="1"/>
  </r>
  <r>
    <x v="5537"/>
    <d v="2026-05-08T00:00:00"/>
    <d v="2026-05-08T21:36:00"/>
    <x v="5"/>
    <s v="18-35"/>
    <s v="Male"/>
    <x v="2"/>
    <s v="Cardiac"/>
    <x v="1"/>
    <n v="0.9"/>
    <s v="No"/>
    <n v="33"/>
    <x v="603"/>
    <x v="1"/>
    <n v="10.5"/>
    <n v="0.5"/>
    <n v="19039.150000000001"/>
    <s v="Labor"/>
    <n v="11186.55"/>
    <n v="4.4000000000000004"/>
    <x v="11"/>
    <x v="0"/>
    <x v="3"/>
    <n v="11186.55"/>
    <n v="7852.6"/>
    <n v="0.58799999999999997"/>
    <n v="0"/>
  </r>
  <r>
    <x v="5538"/>
    <d v="2025-07-02T00:00:00"/>
    <d v="2025-07-05T12:00:00"/>
    <x v="3"/>
    <s v="18-35"/>
    <s v="Male"/>
    <x v="3"/>
    <s v="Cardiac"/>
    <x v="1"/>
    <n v="3.5"/>
    <s v="Yes"/>
    <n v="34"/>
    <x v="482"/>
    <x v="1"/>
    <n v="9.1"/>
    <n v="1.1000000000000001"/>
    <n v="8851.26"/>
    <s v="Labor"/>
    <n v="5581.06"/>
    <n v="3.4"/>
    <x v="20"/>
    <x v="1"/>
    <x v="2"/>
    <n v="5581.06"/>
    <n v="3270.2"/>
    <n v="0.63100000000000001"/>
    <n v="1"/>
  </r>
  <r>
    <x v="5539"/>
    <d v="2026-07-04T00:00:00"/>
    <d v="2026-07-04T21:36:00"/>
    <x v="2"/>
    <s v="18-35"/>
    <s v="Other"/>
    <x v="0"/>
    <s v="Digestive"/>
    <x v="0"/>
    <n v="0.9"/>
    <s v="Yes"/>
    <n v="47"/>
    <x v="630"/>
    <x v="1"/>
    <n v="10.6"/>
    <n v="0.6"/>
    <n v="4785.59"/>
    <s v="Labor"/>
    <n v="3159.46"/>
    <n v="3.8"/>
    <x v="1"/>
    <x v="0"/>
    <x v="5"/>
    <n v="3159.46"/>
    <n v="1626.13"/>
    <n v="0.66"/>
    <n v="1"/>
  </r>
  <r>
    <x v="5540"/>
    <d v="2026-07-17T00:00:00"/>
    <d v="2026-07-20T00:00:00"/>
    <x v="3"/>
    <s v="36-55"/>
    <s v="Male"/>
    <x v="1"/>
    <s v="Cardiac"/>
    <x v="0"/>
    <n v="3"/>
    <s v="No"/>
    <n v="70"/>
    <x v="413"/>
    <x v="1"/>
    <n v="14.6"/>
    <n v="2.6"/>
    <n v="7062.48"/>
    <s v="Labor"/>
    <n v="3883.3"/>
    <n v="2.8"/>
    <x v="1"/>
    <x v="0"/>
    <x v="3"/>
    <n v="3883.3"/>
    <n v="3179.18"/>
    <n v="0.55000000000000004"/>
    <n v="0"/>
  </r>
  <r>
    <x v="5541"/>
    <d v="2025-05-18T00:00:00"/>
    <d v="2025-05-27T09:36:00"/>
    <x v="2"/>
    <s v="18-35"/>
    <s v="Male"/>
    <x v="2"/>
    <s v="General"/>
    <x v="0"/>
    <n v="9.4"/>
    <s v="Yes"/>
    <n v="81"/>
    <x v="138"/>
    <x v="1"/>
    <n v="12.2"/>
    <n v="2.2000000000000002"/>
    <n v="10058.59"/>
    <s v="Labor"/>
    <n v="6423.13"/>
    <n v="2.8"/>
    <x v="16"/>
    <x v="1"/>
    <x v="4"/>
    <n v="6423.13"/>
    <n v="3635.46"/>
    <n v="0.63900000000000001"/>
    <n v="1"/>
  </r>
  <r>
    <x v="5542"/>
    <d v="2026-04-28T00:00:00"/>
    <d v="2026-04-29T07:12:00"/>
    <x v="6"/>
    <s v="56+"/>
    <s v="Male"/>
    <x v="0"/>
    <s v="General"/>
    <x v="1"/>
    <n v="1.3"/>
    <s v="No"/>
    <n v="17"/>
    <x v="683"/>
    <x v="1"/>
    <n v="8.3000000000000007"/>
    <n v="0.3"/>
    <n v="3638.85"/>
    <s v="Supplies"/>
    <n v="1940.23"/>
    <n v="4.2"/>
    <x v="12"/>
    <x v="0"/>
    <x v="0"/>
    <n v="1940.23"/>
    <n v="1698.62"/>
    <n v="0.53300000000000003"/>
    <n v="0"/>
  </r>
  <r>
    <x v="5543"/>
    <d v="2026-02-18T00:00:00"/>
    <d v="2026-02-23T21:36:00"/>
    <x v="7"/>
    <s v="36-55"/>
    <s v="Female"/>
    <x v="0"/>
    <s v="General"/>
    <x v="0"/>
    <n v="5.9"/>
    <s v="Yes"/>
    <n v="73"/>
    <x v="451"/>
    <x v="1"/>
    <n v="14.7"/>
    <n v="2.7"/>
    <n v="16417.740000000002"/>
    <s v="Labor"/>
    <n v="8849.25"/>
    <n v="3.3"/>
    <x v="5"/>
    <x v="0"/>
    <x v="1"/>
    <n v="8849.25"/>
    <n v="7568.49"/>
    <n v="0.53900000000000003"/>
    <n v="1"/>
  </r>
  <r>
    <x v="5544"/>
    <d v="2026-07-11T00:00:00"/>
    <d v="2026-07-14T16:48:00"/>
    <x v="0"/>
    <s v="18-35"/>
    <s v="Male"/>
    <x v="0"/>
    <s v="General"/>
    <x v="1"/>
    <n v="3.7"/>
    <s v="Yes"/>
    <n v="46"/>
    <x v="620"/>
    <x v="2"/>
    <n v="11.4"/>
    <n v="1.4"/>
    <n v="10270.879999999999"/>
    <s v="Supplies"/>
    <n v="6093.93"/>
    <n v="3.5"/>
    <x v="1"/>
    <x v="0"/>
    <x v="5"/>
    <n v="6093.93"/>
    <n v="4176.95"/>
    <n v="0.59299999999999997"/>
    <n v="1"/>
  </r>
  <r>
    <x v="5545"/>
    <d v="2025-08-11T00:00:00"/>
    <d v="2025-08-19T14:24:00"/>
    <x v="3"/>
    <s v="36-55"/>
    <s v="Female"/>
    <x v="1"/>
    <s v="Cardiac"/>
    <x v="1"/>
    <n v="8.6"/>
    <s v="Yes"/>
    <n v="23"/>
    <x v="607"/>
    <x v="1"/>
    <n v="13.5"/>
    <n v="1.5"/>
    <n v="11550.19"/>
    <s v="Labor"/>
    <n v="6802.73"/>
    <n v="3.6"/>
    <x v="14"/>
    <x v="1"/>
    <x v="4"/>
    <n v="6802.73"/>
    <n v="4747.46"/>
    <n v="0.58899999999999997"/>
    <n v="1"/>
  </r>
  <r>
    <x v="5546"/>
    <d v="2026-03-04T00:00:00"/>
    <d v="2026-03-09T09:36:00"/>
    <x v="0"/>
    <s v="56+"/>
    <s v="Female"/>
    <x v="1"/>
    <s v="Neurological"/>
    <x v="0"/>
    <n v="5.4"/>
    <s v="No"/>
    <n v="57"/>
    <x v="110"/>
    <x v="0"/>
    <n v="10.7"/>
    <n v="0.7"/>
    <n v="11245.19"/>
    <s v="Supplies"/>
    <n v="6193.57"/>
    <n v="4.2"/>
    <x v="15"/>
    <x v="0"/>
    <x v="2"/>
    <n v="6193.57"/>
    <n v="5051.62"/>
    <n v="0.55100000000000005"/>
    <n v="0"/>
  </r>
  <r>
    <x v="5547"/>
    <d v="2025-11-27T00:00:00"/>
    <d v="2025-12-03T09:36:00"/>
    <x v="7"/>
    <s v="0-17"/>
    <s v="Female"/>
    <x v="2"/>
    <s v="Injury"/>
    <x v="1"/>
    <n v="6.4"/>
    <s v="Yes"/>
    <n v="61"/>
    <x v="67"/>
    <x v="1"/>
    <n v="12"/>
    <n v="0"/>
    <n v="13865.51"/>
    <s v="Supplies"/>
    <n v="9719.42"/>
    <n v="4.8"/>
    <x v="6"/>
    <x v="1"/>
    <x v="2"/>
    <n v="9719.42"/>
    <n v="4146.09"/>
    <n v="0.70099999999999996"/>
    <n v="1"/>
  </r>
  <r>
    <x v="5548"/>
    <d v="2026-09-22T00:00:00"/>
    <d v="2026-09-24T09:36:00"/>
    <x v="6"/>
    <s v="18-35"/>
    <s v="Female"/>
    <x v="0"/>
    <s v="Digestive"/>
    <x v="0"/>
    <n v="2.4"/>
    <s v="Yes"/>
    <n v="49"/>
    <x v="70"/>
    <x v="0"/>
    <n v="8.8000000000000007"/>
    <n v="0.8"/>
    <n v="3650.05"/>
    <s v="Supplies"/>
    <n v="1745.27"/>
    <n v="4.2"/>
    <x v="19"/>
    <x v="0"/>
    <x v="1"/>
    <n v="1745.27"/>
    <n v="1904.78"/>
    <n v="0.47799999999999998"/>
    <n v="1"/>
  </r>
  <r>
    <x v="5549"/>
    <d v="2025-12-19T00:00:00"/>
    <d v="2025-12-19T16:48:00"/>
    <x v="1"/>
    <s v="36-55"/>
    <s v="Male"/>
    <x v="3"/>
    <s v="Cardiac"/>
    <x v="0"/>
    <n v="0.7"/>
    <s v="No"/>
    <n v="122"/>
    <x v="197"/>
    <x v="1"/>
    <n v="9.4"/>
    <n v="1.4"/>
    <n v="2596.16"/>
    <s v="Equipment"/>
    <n v="1421.44"/>
    <n v="3"/>
    <x v="7"/>
    <x v="1"/>
    <x v="3"/>
    <n v="1421.44"/>
    <n v="1174.72"/>
    <n v="0.54800000000000004"/>
    <n v="0"/>
  </r>
  <r>
    <x v="5550"/>
    <d v="2025-01-07T00:00:00"/>
    <d v="2025-01-09T09:36:00"/>
    <x v="1"/>
    <s v="36-55"/>
    <s v="Female"/>
    <x v="0"/>
    <s v="Respiratory"/>
    <x v="1"/>
    <n v="2.4"/>
    <s v="Yes"/>
    <n v="74"/>
    <x v="383"/>
    <x v="1"/>
    <n v="8.6999999999999993"/>
    <n v="0.7"/>
    <n v="1923.94"/>
    <s v="Equipment"/>
    <n v="1009.42"/>
    <n v="3.9"/>
    <x v="22"/>
    <x v="1"/>
    <x v="1"/>
    <n v="1009.42"/>
    <n v="914.52"/>
    <n v="0.52500000000000002"/>
    <n v="1"/>
  </r>
  <r>
    <x v="5551"/>
    <d v="2026-05-24T00:00:00"/>
    <d v="2026-05-27T21:36:00"/>
    <x v="7"/>
    <s v="18-35"/>
    <s v="Female"/>
    <x v="2"/>
    <s v="Neurological"/>
    <x v="2"/>
    <n v="3.9"/>
    <s v="No"/>
    <n v="20"/>
    <x v="129"/>
    <x v="0"/>
    <n v="14.1"/>
    <n v="2.1"/>
    <n v="10786.89"/>
    <s v="Supplies"/>
    <n v="7564.07"/>
    <n v="3.4"/>
    <x v="11"/>
    <x v="0"/>
    <x v="4"/>
    <n v="7564.07"/>
    <n v="3222.82"/>
    <n v="0.70099999999999996"/>
    <n v="0"/>
  </r>
  <r>
    <x v="5552"/>
    <d v="2025-12-01T00:00:00"/>
    <d v="2025-12-01T16:48:00"/>
    <x v="1"/>
    <s v="56+"/>
    <s v="Female"/>
    <x v="1"/>
    <s v="Injury"/>
    <x v="1"/>
    <n v="0.7"/>
    <s v="Yes"/>
    <n v="84"/>
    <x v="632"/>
    <x v="2"/>
    <n v="8"/>
    <n v="0"/>
    <n v="2182.6799999999998"/>
    <s v="Labor"/>
    <n v="1068.55"/>
    <n v="4.0999999999999996"/>
    <x v="7"/>
    <x v="1"/>
    <x v="0"/>
    <n v="1068.55"/>
    <n v="1114.1300000000001"/>
    <n v="0.49"/>
    <n v="1"/>
  </r>
  <r>
    <x v="5553"/>
    <d v="2025-04-26T00:00:00"/>
    <d v="2025-04-26T14:24:00"/>
    <x v="1"/>
    <s v="36-55"/>
    <s v="Female"/>
    <x v="0"/>
    <s v="Neurological"/>
    <x v="2"/>
    <n v="0.6"/>
    <s v="Yes"/>
    <n v="61"/>
    <x v="509"/>
    <x v="2"/>
    <n v="12.3"/>
    <n v="0.3"/>
    <n v="1336.8"/>
    <s v="Labor"/>
    <n v="841.53"/>
    <n v="4.3"/>
    <x v="10"/>
    <x v="1"/>
    <x v="5"/>
    <n v="841.53"/>
    <n v="495.27"/>
    <n v="0.63"/>
    <n v="1"/>
  </r>
  <r>
    <x v="5554"/>
    <d v="2025-02-12T00:00:00"/>
    <d v="2025-02-17T04:48:00"/>
    <x v="4"/>
    <s v="56+"/>
    <s v="Female"/>
    <x v="2"/>
    <s v="Infection"/>
    <x v="1"/>
    <n v="5.2"/>
    <s v="No"/>
    <n v="53"/>
    <x v="423"/>
    <x v="1"/>
    <n v="9.1999999999999993"/>
    <n v="1.2"/>
    <n v="16630.89"/>
    <s v="Equipment"/>
    <n v="11173.12"/>
    <n v="3.9"/>
    <x v="13"/>
    <x v="1"/>
    <x v="2"/>
    <n v="11173.12"/>
    <n v="5457.77"/>
    <n v="0.67200000000000004"/>
    <n v="0"/>
  </r>
  <r>
    <x v="5555"/>
    <d v="2026-02-24T00:00:00"/>
    <d v="2026-02-26T02:24:00"/>
    <x v="1"/>
    <s v="18-35"/>
    <s v="Male"/>
    <x v="0"/>
    <s v="Neurological"/>
    <x v="1"/>
    <n v="2.1"/>
    <s v="No"/>
    <n v="95"/>
    <x v="52"/>
    <x v="1"/>
    <n v="12.5"/>
    <n v="0.5"/>
    <n v="2229.02"/>
    <s v="Supplies"/>
    <n v="1125.96"/>
    <n v="3.7"/>
    <x v="5"/>
    <x v="0"/>
    <x v="1"/>
    <n v="1125.96"/>
    <n v="1103.06"/>
    <n v="0.505"/>
    <n v="0"/>
  </r>
  <r>
    <x v="5556"/>
    <d v="2026-05-22T00:00:00"/>
    <d v="2026-05-25T16:48:00"/>
    <x v="2"/>
    <s v="56+"/>
    <s v="Male"/>
    <x v="0"/>
    <s v="Digestive"/>
    <x v="0"/>
    <n v="3.7"/>
    <s v="Yes"/>
    <n v="42"/>
    <x v="274"/>
    <x v="0"/>
    <n v="13.9"/>
    <n v="1.9"/>
    <n v="6118.01"/>
    <s v="Labor"/>
    <n v="3480.57"/>
    <n v="3.7"/>
    <x v="11"/>
    <x v="0"/>
    <x v="3"/>
    <n v="3480.57"/>
    <n v="2637.44"/>
    <n v="0.56899999999999995"/>
    <n v="1"/>
  </r>
  <r>
    <x v="5557"/>
    <d v="2025-09-07T00:00:00"/>
    <d v="2025-09-09T09:36:00"/>
    <x v="7"/>
    <s v="18-35"/>
    <s v="Male"/>
    <x v="1"/>
    <s v="General"/>
    <x v="0"/>
    <n v="2.4"/>
    <s v="Yes"/>
    <n v="62"/>
    <x v="38"/>
    <x v="1"/>
    <n v="8.9"/>
    <n v="0.9"/>
    <n v="11133.08"/>
    <s v="Labor"/>
    <n v="6780.56"/>
    <n v="3.8"/>
    <x v="3"/>
    <x v="1"/>
    <x v="6"/>
    <n v="6780.56"/>
    <n v="4352.5200000000004"/>
    <n v="0.60899999999999999"/>
    <n v="1"/>
  </r>
  <r>
    <x v="5558"/>
    <d v="2026-01-20T00:00:00"/>
    <d v="2026-01-25T16:48:00"/>
    <x v="4"/>
    <s v="18-35"/>
    <s v="Male"/>
    <x v="0"/>
    <s v="Neurological"/>
    <x v="0"/>
    <n v="5.7"/>
    <s v="Yes"/>
    <n v="65"/>
    <x v="334"/>
    <x v="0"/>
    <n v="11.6"/>
    <n v="1.6"/>
    <n v="21643.02"/>
    <s v="Supplies"/>
    <n v="15044"/>
    <n v="3.5"/>
    <x v="9"/>
    <x v="0"/>
    <x v="1"/>
    <n v="15044"/>
    <n v="6599.02"/>
    <n v="0.69499999999999995"/>
    <n v="1"/>
  </r>
  <r>
    <x v="5559"/>
    <d v="2025-03-18T00:00:00"/>
    <d v="2025-03-23T19:12:00"/>
    <x v="3"/>
    <s v="56+"/>
    <s v="Female"/>
    <x v="2"/>
    <s v="Infection"/>
    <x v="0"/>
    <n v="5.8"/>
    <s v="Yes"/>
    <n v="54"/>
    <x v="120"/>
    <x v="2"/>
    <n v="8.6999999999999993"/>
    <n v="0.7"/>
    <n v="9821.33"/>
    <s v="Equipment"/>
    <n v="5512.73"/>
    <n v="4.3"/>
    <x v="23"/>
    <x v="1"/>
    <x v="0"/>
    <n v="5512.73"/>
    <n v="4308.6000000000004"/>
    <n v="0.56100000000000005"/>
    <n v="1"/>
  </r>
  <r>
    <x v="5560"/>
    <d v="2025-03-21T00:00:00"/>
    <d v="2025-03-21T19:12:00"/>
    <x v="7"/>
    <s v="0-17"/>
    <s v="Male"/>
    <x v="0"/>
    <s v="Infection"/>
    <x v="1"/>
    <n v="0.8"/>
    <s v="Yes"/>
    <n v="36"/>
    <x v="517"/>
    <x v="1"/>
    <n v="9"/>
    <n v="1"/>
    <n v="8084.6"/>
    <s v="Labor"/>
    <n v="5318.75"/>
    <n v="3.9"/>
    <x v="23"/>
    <x v="1"/>
    <x v="3"/>
    <n v="5318.75"/>
    <n v="2765.85"/>
    <n v="0.65800000000000003"/>
    <n v="1"/>
  </r>
  <r>
    <x v="5561"/>
    <d v="2026-05-26T00:00:00"/>
    <d v="2026-05-27T04:48:00"/>
    <x v="3"/>
    <s v="56+"/>
    <s v="Male"/>
    <x v="2"/>
    <s v="Infection"/>
    <x v="0"/>
    <n v="1.2"/>
    <s v="No"/>
    <n v="60"/>
    <x v="504"/>
    <x v="2"/>
    <n v="9.5"/>
    <n v="1.5"/>
    <n v="8693.23"/>
    <s v="Supplies"/>
    <n v="5241.38"/>
    <n v="3.8"/>
    <x v="11"/>
    <x v="0"/>
    <x v="0"/>
    <n v="5241.38"/>
    <n v="3451.85"/>
    <n v="0.60299999999999998"/>
    <n v="0"/>
  </r>
  <r>
    <x v="5562"/>
    <d v="2026-01-08T00:00:00"/>
    <d v="2026-01-11T00:00:00"/>
    <x v="6"/>
    <s v="36-55"/>
    <s v="Female"/>
    <x v="0"/>
    <s v="Digestive"/>
    <x v="1"/>
    <n v="3"/>
    <s v="Yes"/>
    <n v="30"/>
    <x v="282"/>
    <x v="1"/>
    <n v="8"/>
    <n v="0"/>
    <n v="4035.83"/>
    <s v="Labor"/>
    <n v="2409.6799999999998"/>
    <n v="4.5999999999999996"/>
    <x v="9"/>
    <x v="0"/>
    <x v="2"/>
    <n v="2409.6799999999998"/>
    <n v="1626.15"/>
    <n v="0.59699999999999998"/>
    <n v="1"/>
  </r>
  <r>
    <x v="5563"/>
    <d v="2026-03-19T00:00:00"/>
    <d v="2026-03-20T04:48:00"/>
    <x v="0"/>
    <s v="56+"/>
    <s v="Female"/>
    <x v="1"/>
    <s v="Digestive"/>
    <x v="0"/>
    <n v="1.2"/>
    <s v="Yes"/>
    <n v="91"/>
    <x v="456"/>
    <x v="1"/>
    <n v="8.8000000000000007"/>
    <n v="0.8"/>
    <n v="9283.92"/>
    <s v="Labor"/>
    <n v="5358"/>
    <n v="3.3"/>
    <x v="15"/>
    <x v="0"/>
    <x v="2"/>
    <n v="5358"/>
    <n v="3925.92"/>
    <n v="0.57699999999999996"/>
    <n v="1"/>
  </r>
  <r>
    <x v="5564"/>
    <d v="2026-05-01T00:00:00"/>
    <d v="2026-05-01T21:36:00"/>
    <x v="1"/>
    <s v="36-55"/>
    <s v="Female"/>
    <x v="0"/>
    <s v="Neurological"/>
    <x v="0"/>
    <n v="0.9"/>
    <s v="Yes"/>
    <n v="86"/>
    <x v="663"/>
    <x v="1"/>
    <n v="10"/>
    <n v="2"/>
    <n v="1456.15"/>
    <s v="Labor"/>
    <n v="823.5"/>
    <n v="3"/>
    <x v="11"/>
    <x v="0"/>
    <x v="3"/>
    <n v="823.5"/>
    <n v="632.65"/>
    <n v="0.56599999999999995"/>
    <n v="1"/>
  </r>
  <r>
    <x v="5565"/>
    <d v="2025-02-23T00:00:00"/>
    <d v="2025-03-01T07:12:00"/>
    <x v="5"/>
    <s v="56+"/>
    <s v="Female"/>
    <x v="1"/>
    <s v="Infection"/>
    <x v="0"/>
    <n v="6.3"/>
    <s v="No"/>
    <n v="24"/>
    <x v="421"/>
    <x v="1"/>
    <n v="9.8000000000000007"/>
    <n v="1.8"/>
    <n v="33059.449999999997"/>
    <s v="Labor"/>
    <n v="24021.45"/>
    <n v="4.8"/>
    <x v="13"/>
    <x v="1"/>
    <x v="4"/>
    <n v="24021.45"/>
    <n v="9038"/>
    <n v="0.72699999999999998"/>
    <n v="0"/>
  </r>
  <r>
    <x v="5566"/>
    <d v="2026-09-28T00:00:00"/>
    <d v="2026-09-28T19:12:00"/>
    <x v="6"/>
    <s v="0-17"/>
    <s v="Female"/>
    <x v="2"/>
    <s v="Cardiac"/>
    <x v="0"/>
    <n v="0.8"/>
    <s v="No"/>
    <n v="72"/>
    <x v="662"/>
    <x v="1"/>
    <n v="10.8"/>
    <n v="2.8"/>
    <n v="3510.92"/>
    <s v="Labor"/>
    <n v="2018.42"/>
    <n v="2.9"/>
    <x v="19"/>
    <x v="0"/>
    <x v="4"/>
    <n v="2018.42"/>
    <n v="1492.5"/>
    <n v="0.57499999999999996"/>
    <n v="0"/>
  </r>
  <r>
    <x v="5567"/>
    <d v="2026-04-18T00:00:00"/>
    <d v="2026-04-19T16:48:00"/>
    <x v="6"/>
    <s v="36-55"/>
    <s v="Female"/>
    <x v="0"/>
    <s v="Respiratory"/>
    <x v="2"/>
    <n v="1.7"/>
    <s v="No"/>
    <n v="21"/>
    <x v="90"/>
    <x v="1"/>
    <n v="9"/>
    <n v="1"/>
    <n v="2560.7399999999998"/>
    <s v="Labor"/>
    <n v="1453.54"/>
    <n v="4.4000000000000004"/>
    <x v="12"/>
    <x v="0"/>
    <x v="6"/>
    <n v="1453.54"/>
    <n v="1107.2"/>
    <n v="0.56799999999999995"/>
    <n v="0"/>
  </r>
  <r>
    <x v="5568"/>
    <d v="2026-11-11T00:00:00"/>
    <d v="2026-11-14T00:00:00"/>
    <x v="2"/>
    <s v="56+"/>
    <s v="Female"/>
    <x v="1"/>
    <s v="General"/>
    <x v="1"/>
    <n v="3"/>
    <s v="Yes"/>
    <n v="73"/>
    <x v="106"/>
    <x v="1"/>
    <n v="12.9"/>
    <n v="0.9"/>
    <n v="5973.5"/>
    <s v="Labor"/>
    <n v="4274.2700000000004"/>
    <n v="3.9"/>
    <x v="18"/>
    <x v="0"/>
    <x v="1"/>
    <n v="4274.2700000000004"/>
    <n v="1699.23"/>
    <n v="0.71599999999999997"/>
    <n v="1"/>
  </r>
  <r>
    <x v="5569"/>
    <d v="2026-02-17T00:00:00"/>
    <d v="2026-02-21T00:00:00"/>
    <x v="6"/>
    <s v="56+"/>
    <s v="Other"/>
    <x v="0"/>
    <s v="Respiratory"/>
    <x v="0"/>
    <n v="4"/>
    <s v="Yes"/>
    <n v="53"/>
    <x v="716"/>
    <x v="1"/>
    <n v="9.9"/>
    <n v="1.9"/>
    <n v="3537.99"/>
    <s v="Labor"/>
    <n v="2138.5700000000002"/>
    <n v="3.5"/>
    <x v="5"/>
    <x v="0"/>
    <x v="0"/>
    <n v="2138.5700000000002"/>
    <n v="1399.42"/>
    <n v="0.60399999999999998"/>
    <n v="1"/>
  </r>
  <r>
    <x v="5570"/>
    <d v="2026-10-31T00:00:00"/>
    <d v="2026-11-08T12:00:00"/>
    <x v="4"/>
    <s v="18-35"/>
    <s v="Male"/>
    <x v="0"/>
    <s v="General"/>
    <x v="1"/>
    <n v="8.5"/>
    <s v="No"/>
    <n v="58"/>
    <x v="538"/>
    <x v="0"/>
    <n v="9.8000000000000007"/>
    <n v="1.8"/>
    <n v="22394.09"/>
    <s v="Labor"/>
    <n v="15757.54"/>
    <n v="3.9"/>
    <x v="0"/>
    <x v="0"/>
    <x v="5"/>
    <n v="15757.54"/>
    <n v="6636.55"/>
    <n v="0.70399999999999996"/>
    <n v="0"/>
  </r>
  <r>
    <x v="5571"/>
    <d v="2026-04-22T00:00:00"/>
    <d v="2026-04-26T02:24:00"/>
    <x v="3"/>
    <s v="36-55"/>
    <s v="Female"/>
    <x v="0"/>
    <s v="Infection"/>
    <x v="1"/>
    <n v="4.0999999999999996"/>
    <s v="No"/>
    <n v="9"/>
    <x v="269"/>
    <x v="0"/>
    <n v="9.1"/>
    <n v="1.1000000000000001"/>
    <n v="8028.17"/>
    <s v="Equipment"/>
    <n v="4935.83"/>
    <n v="3.9"/>
    <x v="12"/>
    <x v="0"/>
    <x v="1"/>
    <n v="4935.83"/>
    <n v="3092.34"/>
    <n v="0.61499999999999999"/>
    <n v="0"/>
  </r>
  <r>
    <x v="5572"/>
    <d v="2025-05-02T00:00:00"/>
    <d v="2025-05-03T16:48:00"/>
    <x v="2"/>
    <s v="36-55"/>
    <s v="Female"/>
    <x v="0"/>
    <s v="Injury"/>
    <x v="1"/>
    <n v="1.7"/>
    <s v="Yes"/>
    <n v="19"/>
    <x v="439"/>
    <x v="1"/>
    <n v="13"/>
    <n v="1"/>
    <n v="5759.08"/>
    <s v="Labor"/>
    <n v="3582.12"/>
    <n v="4.2"/>
    <x v="16"/>
    <x v="1"/>
    <x v="5"/>
    <n v="3582.12"/>
    <n v="2176.96"/>
    <n v="0.622"/>
    <n v="1"/>
  </r>
  <r>
    <x v="5573"/>
    <d v="2026-08-14T00:00:00"/>
    <d v="2026-08-16T02:24:00"/>
    <x v="1"/>
    <s v="0-17"/>
    <s v="Female"/>
    <x v="3"/>
    <s v="General"/>
    <x v="2"/>
    <n v="2.1"/>
    <s v="Yes"/>
    <n v="34"/>
    <x v="629"/>
    <x v="0"/>
    <n v="12.4"/>
    <n v="0.4"/>
    <n v="1738.52"/>
    <s v="Labor"/>
    <n v="1029.06"/>
    <n v="3.8"/>
    <x v="21"/>
    <x v="0"/>
    <x v="5"/>
    <n v="1029.06"/>
    <n v="709.46"/>
    <n v="0.59199999999999997"/>
    <n v="1"/>
  </r>
  <r>
    <x v="5574"/>
    <d v="2025-10-02T00:00:00"/>
    <d v="2025-10-10T19:12:00"/>
    <x v="4"/>
    <s v="36-55"/>
    <s v="Female"/>
    <x v="0"/>
    <s v="Neurological"/>
    <x v="1"/>
    <n v="8.8000000000000007"/>
    <s v="Yes"/>
    <n v="65"/>
    <x v="194"/>
    <x v="2"/>
    <n v="9.1"/>
    <n v="1.1000000000000001"/>
    <n v="18536.48"/>
    <s v="Labor"/>
    <n v="14255.79"/>
    <n v="3.5"/>
    <x v="8"/>
    <x v="1"/>
    <x v="2"/>
    <n v="14255.79"/>
    <n v="4280.6899999999996"/>
    <n v="0.76900000000000002"/>
    <n v="1"/>
  </r>
  <r>
    <x v="5575"/>
    <d v="2026-11-15T00:00:00"/>
    <d v="2026-11-16T12:00:00"/>
    <x v="2"/>
    <s v="56+"/>
    <s v="Female"/>
    <x v="1"/>
    <s v="Respiratory"/>
    <x v="2"/>
    <n v="1.5"/>
    <s v="Yes"/>
    <n v="39"/>
    <x v="300"/>
    <x v="1"/>
    <n v="13.1"/>
    <n v="1.1000000000000001"/>
    <n v="4945.6499999999996"/>
    <s v="Labor"/>
    <n v="2900.11"/>
    <n v="4.2"/>
    <x v="18"/>
    <x v="0"/>
    <x v="4"/>
    <n v="2900.11"/>
    <n v="2045.54"/>
    <n v="0.58599999999999997"/>
    <n v="1"/>
  </r>
  <r>
    <x v="5576"/>
    <d v="2025-12-04T00:00:00"/>
    <d v="2025-12-05T04:48:00"/>
    <x v="1"/>
    <s v="18-35"/>
    <s v="Female"/>
    <x v="2"/>
    <s v="Digestive"/>
    <x v="2"/>
    <n v="1.2"/>
    <s v="Yes"/>
    <n v="86"/>
    <x v="186"/>
    <x v="0"/>
    <n v="9.6"/>
    <n v="1.6"/>
    <n v="1795.8"/>
    <s v="Labor"/>
    <n v="1131.1400000000001"/>
    <n v="3.4"/>
    <x v="7"/>
    <x v="1"/>
    <x v="3"/>
    <n v="1131.1400000000001"/>
    <n v="664.66"/>
    <n v="0.63"/>
    <n v="1"/>
  </r>
  <r>
    <x v="5577"/>
    <d v="2025-11-28T00:00:00"/>
    <d v="2025-11-28T16:48:00"/>
    <x v="1"/>
    <s v="36-55"/>
    <s v="Male"/>
    <x v="0"/>
    <s v="Digestive"/>
    <x v="0"/>
    <n v="0.7"/>
    <s v="Yes"/>
    <n v="115"/>
    <x v="426"/>
    <x v="0"/>
    <n v="9.8000000000000007"/>
    <n v="1.8"/>
    <n v="1726.41"/>
    <s v="Labor"/>
    <n v="1217.32"/>
    <n v="2.9"/>
    <x v="6"/>
    <x v="1"/>
    <x v="5"/>
    <n v="1217.32"/>
    <n v="509.09"/>
    <n v="0.70499999999999996"/>
    <n v="1"/>
  </r>
  <r>
    <x v="5578"/>
    <d v="2025-09-04T00:00:00"/>
    <d v="2025-09-08T00:00:00"/>
    <x v="7"/>
    <s v="56+"/>
    <s v="Male"/>
    <x v="3"/>
    <s v="General"/>
    <x v="0"/>
    <n v="4"/>
    <s v="Yes"/>
    <n v="87"/>
    <x v="544"/>
    <x v="1"/>
    <n v="9.6"/>
    <n v="1.6"/>
    <n v="9299.2900000000009"/>
    <s v="Supplies"/>
    <n v="6129.93"/>
    <n v="3"/>
    <x v="3"/>
    <x v="1"/>
    <x v="2"/>
    <n v="6129.93"/>
    <n v="3169.36"/>
    <n v="0.65900000000000003"/>
    <n v="1"/>
  </r>
  <r>
    <x v="5579"/>
    <d v="2026-09-01T00:00:00"/>
    <d v="2026-09-04T02:24:00"/>
    <x v="5"/>
    <s v="0-17"/>
    <s v="Male"/>
    <x v="3"/>
    <s v="Cardiac"/>
    <x v="0"/>
    <n v="3.1"/>
    <s v="No"/>
    <n v="46"/>
    <x v="122"/>
    <x v="2"/>
    <n v="13.3"/>
    <n v="1.3"/>
    <n v="19904.78"/>
    <s v="Labor"/>
    <n v="13991.67"/>
    <n v="4"/>
    <x v="19"/>
    <x v="0"/>
    <x v="1"/>
    <n v="13991.67"/>
    <n v="5913.11"/>
    <n v="0.70299999999999996"/>
    <n v="0"/>
  </r>
  <r>
    <x v="5580"/>
    <d v="2025-01-04T00:00:00"/>
    <d v="2025-01-09T12:00:00"/>
    <x v="7"/>
    <s v="36-55"/>
    <s v="Male"/>
    <x v="3"/>
    <s v="Injury"/>
    <x v="1"/>
    <n v="5.5"/>
    <s v="No"/>
    <n v="47"/>
    <x v="87"/>
    <x v="1"/>
    <n v="9.4"/>
    <n v="1.4"/>
    <n v="14677.54"/>
    <s v="Labor"/>
    <n v="8453.66"/>
    <n v="3.7"/>
    <x v="22"/>
    <x v="1"/>
    <x v="6"/>
    <n v="8453.66"/>
    <n v="6223.88"/>
    <n v="0.57599999999999996"/>
    <n v="0"/>
  </r>
  <r>
    <x v="5581"/>
    <d v="2025-01-17T00:00:00"/>
    <d v="2025-01-21T07:12:00"/>
    <x v="3"/>
    <s v="56+"/>
    <s v="Male"/>
    <x v="2"/>
    <s v="Injury"/>
    <x v="1"/>
    <n v="4.3"/>
    <s v="Yes"/>
    <n v="60"/>
    <x v="540"/>
    <x v="2"/>
    <n v="9.3000000000000007"/>
    <n v="1.3"/>
    <n v="12639.72"/>
    <s v="Labor"/>
    <n v="7208.01"/>
    <n v="3.8"/>
    <x v="22"/>
    <x v="1"/>
    <x v="3"/>
    <n v="7208.01"/>
    <n v="5431.71"/>
    <n v="0.56999999999999995"/>
    <n v="1"/>
  </r>
  <r>
    <x v="5582"/>
    <d v="2026-04-11T00:00:00"/>
    <d v="2026-04-11T12:00:00"/>
    <x v="1"/>
    <s v="56+"/>
    <s v="Female"/>
    <x v="0"/>
    <s v="Cardiac"/>
    <x v="1"/>
    <n v="0.5"/>
    <s v="No"/>
    <n v="61"/>
    <x v="404"/>
    <x v="0"/>
    <n v="9.5"/>
    <n v="1.5"/>
    <n v="2187.92"/>
    <s v="Labor"/>
    <n v="1320.42"/>
    <n v="3.9"/>
    <x v="12"/>
    <x v="0"/>
    <x v="6"/>
    <n v="1320.42"/>
    <n v="867.5"/>
    <n v="0.60399999999999998"/>
    <n v="0"/>
  </r>
  <r>
    <x v="5583"/>
    <d v="2025-01-22T00:00:00"/>
    <d v="2025-01-25T00:00:00"/>
    <x v="6"/>
    <s v="56+"/>
    <s v="Male"/>
    <x v="0"/>
    <s v="Neurological"/>
    <x v="0"/>
    <n v="3"/>
    <s v="Yes"/>
    <n v="43"/>
    <x v="646"/>
    <x v="1"/>
    <n v="12.7"/>
    <n v="0.7"/>
    <n v="4310.88"/>
    <s v="Equipment"/>
    <n v="2918.7"/>
    <n v="3.8"/>
    <x v="22"/>
    <x v="1"/>
    <x v="1"/>
    <n v="2918.7"/>
    <n v="1392.18"/>
    <n v="0.67700000000000005"/>
    <n v="1"/>
  </r>
  <r>
    <x v="5584"/>
    <d v="2026-04-21T00:00:00"/>
    <d v="2026-04-23T07:12:00"/>
    <x v="0"/>
    <s v="56+"/>
    <s v="Female"/>
    <x v="2"/>
    <s v="Neurological"/>
    <x v="1"/>
    <n v="2.2999999999999998"/>
    <s v="Yes"/>
    <n v="83"/>
    <x v="599"/>
    <x v="0"/>
    <n v="12.6"/>
    <n v="0.6"/>
    <n v="6959.93"/>
    <s v="Labor"/>
    <n v="4636.83"/>
    <n v="4.0999999999999996"/>
    <x v="12"/>
    <x v="0"/>
    <x v="0"/>
    <n v="4636.83"/>
    <n v="2323.1"/>
    <n v="0.66600000000000004"/>
    <n v="1"/>
  </r>
  <r>
    <x v="5585"/>
    <d v="2025-02-15T00:00:00"/>
    <d v="2025-02-16T02:24:00"/>
    <x v="5"/>
    <s v="0-17"/>
    <s v="Female"/>
    <x v="0"/>
    <s v="Infection"/>
    <x v="1"/>
    <n v="1.1000000000000001"/>
    <s v="No"/>
    <n v="5"/>
    <x v="564"/>
    <x v="2"/>
    <n v="14"/>
    <n v="2"/>
    <n v="17667.990000000002"/>
    <s v="Labor"/>
    <n v="12311.18"/>
    <n v="4.0999999999999996"/>
    <x v="13"/>
    <x v="1"/>
    <x v="6"/>
    <n v="12311.18"/>
    <n v="5356.81"/>
    <n v="0.69699999999999995"/>
    <n v="0"/>
  </r>
  <r>
    <x v="5586"/>
    <d v="2026-06-25T00:00:00"/>
    <d v="2026-06-26T12:00:00"/>
    <x v="3"/>
    <s v="36-55"/>
    <s v="Female"/>
    <x v="1"/>
    <s v="General"/>
    <x v="0"/>
    <n v="1.5"/>
    <s v="Yes"/>
    <n v="84"/>
    <x v="436"/>
    <x v="2"/>
    <n v="8.8000000000000007"/>
    <n v="0.8"/>
    <n v="7137.74"/>
    <s v="Labor"/>
    <n v="4152.0600000000004"/>
    <n v="4.0999999999999996"/>
    <x v="17"/>
    <x v="0"/>
    <x v="3"/>
    <n v="4152.0600000000004"/>
    <n v="2985.68"/>
    <n v="0.58199999999999996"/>
    <n v="1"/>
  </r>
  <r>
    <x v="5587"/>
    <d v="2026-07-22T00:00:00"/>
    <d v="2026-07-29T16:48:00"/>
    <x v="4"/>
    <s v="56+"/>
    <s v="Male"/>
    <x v="1"/>
    <s v="Cardiac"/>
    <x v="0"/>
    <n v="7.7"/>
    <s v="Yes"/>
    <n v="91"/>
    <x v="140"/>
    <x v="0"/>
    <n v="12.6"/>
    <n v="2.6"/>
    <n v="16146.47"/>
    <s v="Supplies"/>
    <n v="10511.89"/>
    <n v="2.7"/>
    <x v="1"/>
    <x v="0"/>
    <x v="2"/>
    <n v="10511.89"/>
    <n v="5634.58"/>
    <n v="0.65100000000000002"/>
    <n v="1"/>
  </r>
  <r>
    <x v="5588"/>
    <d v="2025-02-03T00:00:00"/>
    <d v="2025-02-12T21:36:00"/>
    <x v="0"/>
    <s v="0-17"/>
    <s v="Female"/>
    <x v="0"/>
    <s v="Cardiac"/>
    <x v="1"/>
    <n v="9.9"/>
    <s v="Yes"/>
    <n v="35"/>
    <x v="195"/>
    <x v="1"/>
    <n v="9.5"/>
    <n v="1.5"/>
    <n v="13537.51"/>
    <s v="Labor"/>
    <n v="7439.7"/>
    <n v="4.2"/>
    <x v="13"/>
    <x v="1"/>
    <x v="4"/>
    <n v="7439.7"/>
    <n v="6097.81"/>
    <n v="0.55000000000000004"/>
    <n v="1"/>
  </r>
  <r>
    <x v="5589"/>
    <d v="2025-01-29T00:00:00"/>
    <d v="2025-01-31T19:12:00"/>
    <x v="1"/>
    <s v="0-17"/>
    <s v="Female"/>
    <x v="0"/>
    <s v="Digestive"/>
    <x v="1"/>
    <n v="2.8"/>
    <s v="Yes"/>
    <n v="63"/>
    <x v="50"/>
    <x v="1"/>
    <n v="8.5"/>
    <n v="0.5"/>
    <n v="2544.4699999999998"/>
    <s v="Labor"/>
    <n v="1405.91"/>
    <n v="4.9000000000000004"/>
    <x v="22"/>
    <x v="1"/>
    <x v="2"/>
    <n v="1405.91"/>
    <n v="1138.56"/>
    <n v="0.55300000000000005"/>
    <n v="1"/>
  </r>
  <r>
    <x v="5590"/>
    <d v="2025-11-21T00:00:00"/>
    <d v="2025-11-23T02:24:00"/>
    <x v="7"/>
    <s v="56+"/>
    <s v="Male"/>
    <x v="3"/>
    <s v="General"/>
    <x v="1"/>
    <n v="2.1"/>
    <s v="Yes"/>
    <n v="39"/>
    <x v="604"/>
    <x v="2"/>
    <n v="11.3"/>
    <n v="1.3"/>
    <n v="9337.52"/>
    <s v="Supplies"/>
    <n v="5508.27"/>
    <n v="4.0999999999999996"/>
    <x v="6"/>
    <x v="1"/>
    <x v="5"/>
    <n v="5508.27"/>
    <n v="3829.25"/>
    <n v="0.59"/>
    <n v="1"/>
  </r>
  <r>
    <x v="5591"/>
    <d v="2025-03-16T00:00:00"/>
    <d v="2025-03-19T04:48:00"/>
    <x v="0"/>
    <s v="56+"/>
    <s v="Male"/>
    <x v="0"/>
    <s v="Cardiac"/>
    <x v="0"/>
    <n v="3.2"/>
    <s v="Yes"/>
    <n v="84"/>
    <x v="164"/>
    <x v="2"/>
    <n v="9.4"/>
    <n v="1.4"/>
    <n v="7994.95"/>
    <s v="Supplies"/>
    <n v="6369.47"/>
    <n v="3.5"/>
    <x v="23"/>
    <x v="1"/>
    <x v="4"/>
    <n v="6369.47"/>
    <n v="1625.48"/>
    <n v="0.79700000000000004"/>
    <n v="1"/>
  </r>
  <r>
    <x v="5592"/>
    <d v="2025-01-09T00:00:00"/>
    <d v="2025-01-13T04:48:00"/>
    <x v="5"/>
    <s v="36-55"/>
    <s v="Male"/>
    <x v="0"/>
    <s v="Infection"/>
    <x v="0"/>
    <n v="4.2"/>
    <s v="Yes"/>
    <n v="56"/>
    <x v="167"/>
    <x v="1"/>
    <n v="9.6999999999999993"/>
    <n v="1.7"/>
    <n v="20683.84"/>
    <s v="Labor"/>
    <n v="16042.64"/>
    <n v="3.8"/>
    <x v="22"/>
    <x v="1"/>
    <x v="3"/>
    <n v="16042.64"/>
    <n v="4641.2"/>
    <n v="0.77600000000000002"/>
    <n v="1"/>
  </r>
  <r>
    <x v="5593"/>
    <d v="2025-07-07T00:00:00"/>
    <d v="2025-07-11T04:48:00"/>
    <x v="4"/>
    <s v="56+"/>
    <s v="Female"/>
    <x v="0"/>
    <s v="Respiratory"/>
    <x v="1"/>
    <n v="4.2"/>
    <s v="Yes"/>
    <n v="59"/>
    <x v="612"/>
    <x v="1"/>
    <n v="12.9"/>
    <n v="0.9"/>
    <n v="16256.83"/>
    <s v="Supplies"/>
    <n v="9682.81"/>
    <n v="4.5999999999999996"/>
    <x v="20"/>
    <x v="1"/>
    <x v="4"/>
    <n v="9682.81"/>
    <n v="6574.02"/>
    <n v="0.59599999999999997"/>
    <n v="1"/>
  </r>
  <r>
    <x v="5594"/>
    <d v="2025-01-30T00:00:00"/>
    <d v="2025-01-31T00:00:00"/>
    <x v="7"/>
    <s v="56+"/>
    <s v="Female"/>
    <x v="0"/>
    <s v="Neurological"/>
    <x v="2"/>
    <n v="1"/>
    <s v="No"/>
    <n v="48"/>
    <x v="71"/>
    <x v="0"/>
    <n v="10.8"/>
    <n v="0.8"/>
    <n v="8203.77"/>
    <s v="Labor"/>
    <n v="4313.93"/>
    <n v="3.3"/>
    <x v="22"/>
    <x v="1"/>
    <x v="3"/>
    <n v="4313.93"/>
    <n v="3889.84"/>
    <n v="0.52600000000000002"/>
    <n v="0"/>
  </r>
  <r>
    <x v="5595"/>
    <d v="2026-08-25T00:00:00"/>
    <d v="2026-08-27T04:48:00"/>
    <x v="7"/>
    <s v="56+"/>
    <s v="Female"/>
    <x v="0"/>
    <s v="General"/>
    <x v="2"/>
    <n v="2.2000000000000002"/>
    <s v="Yes"/>
    <n v="57"/>
    <x v="261"/>
    <x v="1"/>
    <n v="8.4"/>
    <n v="0.4"/>
    <n v="8312.84"/>
    <s v="Labor"/>
    <n v="4502.5600000000004"/>
    <n v="3.3"/>
    <x v="21"/>
    <x v="0"/>
    <x v="1"/>
    <n v="4502.5600000000004"/>
    <n v="3810.28"/>
    <n v="0.54200000000000004"/>
    <n v="1"/>
  </r>
  <r>
    <x v="5596"/>
    <d v="2025-03-28T00:00:00"/>
    <d v="2025-03-29T04:48:00"/>
    <x v="1"/>
    <s v="56+"/>
    <s v="Male"/>
    <x v="0"/>
    <s v="Infection"/>
    <x v="0"/>
    <n v="1.2"/>
    <s v="Yes"/>
    <n v="111"/>
    <x v="420"/>
    <x v="1"/>
    <n v="10.199999999999999"/>
    <n v="0.2"/>
    <n v="1684.73"/>
    <s v="Equipment"/>
    <n v="1120.04"/>
    <n v="3.5"/>
    <x v="23"/>
    <x v="1"/>
    <x v="5"/>
    <n v="1120.04"/>
    <n v="564.69000000000005"/>
    <n v="0.66500000000000004"/>
    <n v="1"/>
  </r>
  <r>
    <x v="5597"/>
    <d v="2025-02-24T00:00:00"/>
    <d v="2025-03-06T12:00:00"/>
    <x v="5"/>
    <s v="36-55"/>
    <s v="Male"/>
    <x v="0"/>
    <s v="General"/>
    <x v="2"/>
    <n v="10.5"/>
    <s v="Yes"/>
    <n v="53"/>
    <x v="421"/>
    <x v="0"/>
    <n v="9"/>
    <n v="1"/>
    <n v="35630.269999999997"/>
    <s v="Labor"/>
    <n v="22769.8"/>
    <n v="3.9"/>
    <x v="13"/>
    <x v="1"/>
    <x v="4"/>
    <n v="22769.8"/>
    <n v="12860.47"/>
    <n v="0.63900000000000001"/>
    <n v="1"/>
  </r>
  <r>
    <x v="5598"/>
    <d v="2025-08-19T00:00:00"/>
    <d v="2025-08-24T04:48:00"/>
    <x v="4"/>
    <s v="56+"/>
    <s v="Male"/>
    <x v="2"/>
    <s v="General"/>
    <x v="0"/>
    <n v="5.2"/>
    <s v="Yes"/>
    <n v="104"/>
    <x v="643"/>
    <x v="0"/>
    <n v="9.6"/>
    <n v="1.6"/>
    <n v="12148.72"/>
    <s v="Supplies"/>
    <n v="9191.5300000000007"/>
    <n v="3.2"/>
    <x v="14"/>
    <x v="1"/>
    <x v="0"/>
    <n v="9191.5300000000007"/>
    <n v="2957.19"/>
    <n v="0.75700000000000001"/>
    <n v="1"/>
  </r>
  <r>
    <x v="5599"/>
    <d v="2025-06-02T00:00:00"/>
    <d v="2025-06-05T14:24:00"/>
    <x v="4"/>
    <s v="36-55"/>
    <s v="Male"/>
    <x v="0"/>
    <s v="General"/>
    <x v="1"/>
    <n v="3.6"/>
    <s v="Yes"/>
    <n v="60"/>
    <x v="478"/>
    <x v="1"/>
    <n v="9.4"/>
    <n v="1.4"/>
    <n v="14370.34"/>
    <s v="Supplies"/>
    <n v="9691.1299999999992"/>
    <n v="3.9"/>
    <x v="4"/>
    <x v="1"/>
    <x v="4"/>
    <n v="9691.1299999999992"/>
    <n v="4679.21"/>
    <n v="0.67400000000000004"/>
    <n v="1"/>
  </r>
  <r>
    <x v="5600"/>
    <d v="2025-06-01T00:00:00"/>
    <d v="2025-06-01T19:12:00"/>
    <x v="6"/>
    <s v="56+"/>
    <s v="Male"/>
    <x v="0"/>
    <s v="Infection"/>
    <x v="0"/>
    <n v="0.8"/>
    <s v="No"/>
    <n v="72"/>
    <x v="219"/>
    <x v="2"/>
    <n v="13.1"/>
    <n v="3.1"/>
    <n v="3170.91"/>
    <s v="Equipment"/>
    <n v="1760.62"/>
    <n v="3"/>
    <x v="4"/>
    <x v="1"/>
    <x v="6"/>
    <n v="1760.62"/>
    <n v="1410.29"/>
    <n v="0.55500000000000005"/>
    <n v="0"/>
  </r>
  <r>
    <x v="5601"/>
    <d v="2026-11-23T00:00:00"/>
    <d v="2026-11-29T09:36:00"/>
    <x v="3"/>
    <s v="56+"/>
    <s v="Male"/>
    <x v="1"/>
    <s v="Digestive"/>
    <x v="1"/>
    <n v="6.4"/>
    <s v="Yes"/>
    <n v="58"/>
    <x v="136"/>
    <x v="2"/>
    <n v="10.4"/>
    <n v="2.4"/>
    <n v="10421.76"/>
    <s v="Labor"/>
    <n v="5537.31"/>
    <n v="3.3"/>
    <x v="18"/>
    <x v="0"/>
    <x v="0"/>
    <n v="5537.31"/>
    <n v="4884.45"/>
    <n v="0.53100000000000003"/>
    <n v="1"/>
  </r>
  <r>
    <x v="5602"/>
    <d v="2026-04-17T00:00:00"/>
    <d v="2026-04-18T00:00:00"/>
    <x v="3"/>
    <s v="18-35"/>
    <s v="Female"/>
    <x v="2"/>
    <s v="Infection"/>
    <x v="0"/>
    <n v="1"/>
    <s v="Yes"/>
    <n v="78"/>
    <x v="211"/>
    <x v="1"/>
    <n v="9"/>
    <n v="1"/>
    <n v="6358.61"/>
    <s v="Labor"/>
    <n v="4297.34"/>
    <n v="3.5"/>
    <x v="12"/>
    <x v="0"/>
    <x v="5"/>
    <n v="4297.34"/>
    <n v="2061.27"/>
    <n v="0.67600000000000005"/>
    <n v="1"/>
  </r>
  <r>
    <x v="5603"/>
    <d v="2025-08-27T00:00:00"/>
    <d v="2025-08-28T02:24:00"/>
    <x v="7"/>
    <s v="18-35"/>
    <s v="Male"/>
    <x v="0"/>
    <s v="Digestive"/>
    <x v="1"/>
    <n v="1.1000000000000001"/>
    <s v="Yes"/>
    <n v="29"/>
    <x v="84"/>
    <x v="1"/>
    <n v="12.5"/>
    <n v="0.5"/>
    <n v="11106.83"/>
    <s v="Labor"/>
    <n v="7250.24"/>
    <n v="3.8"/>
    <x v="14"/>
    <x v="1"/>
    <x v="2"/>
    <n v="7250.24"/>
    <n v="3856.59"/>
    <n v="0.65300000000000002"/>
    <n v="1"/>
  </r>
  <r>
    <x v="5604"/>
    <d v="2026-01-19T00:00:00"/>
    <d v="2026-01-24T00:00:00"/>
    <x v="3"/>
    <s v="18-35"/>
    <s v="Male"/>
    <x v="1"/>
    <s v="Digestive"/>
    <x v="1"/>
    <n v="5"/>
    <s v="Yes"/>
    <n v="53"/>
    <x v="370"/>
    <x v="1"/>
    <n v="9.4"/>
    <n v="1.4"/>
    <n v="11872.02"/>
    <s v="Supplies"/>
    <n v="7764.37"/>
    <n v="3.9"/>
    <x v="9"/>
    <x v="0"/>
    <x v="4"/>
    <n v="7764.37"/>
    <n v="4107.6499999999996"/>
    <n v="0.65400000000000003"/>
    <n v="1"/>
  </r>
  <r>
    <x v="5605"/>
    <d v="2025-08-27T00:00:00"/>
    <d v="2025-08-28T16:48:00"/>
    <x v="1"/>
    <s v="56+"/>
    <s v="Female"/>
    <x v="0"/>
    <s v="General"/>
    <x v="0"/>
    <n v="1.7"/>
    <s v="Yes"/>
    <n v="63"/>
    <x v="230"/>
    <x v="1"/>
    <n v="13.3"/>
    <n v="3.3"/>
    <n v="2143.91"/>
    <s v="Labor"/>
    <n v="1208.4100000000001"/>
    <n v="3.3"/>
    <x v="14"/>
    <x v="1"/>
    <x v="1"/>
    <n v="1208.4100000000001"/>
    <n v="935.5"/>
    <n v="0.56399999999999995"/>
    <n v="1"/>
  </r>
  <r>
    <x v="5606"/>
    <d v="2026-08-18T00:00:00"/>
    <d v="2026-08-18T02:24:00"/>
    <x v="1"/>
    <s v="56+"/>
    <s v="Female"/>
    <x v="0"/>
    <s v="Cardiac"/>
    <x v="0"/>
    <n v="0.1"/>
    <s v="Yes"/>
    <n v="119"/>
    <x v="487"/>
    <x v="1"/>
    <n v="11.1"/>
    <n v="3.1"/>
    <n v="1622.39"/>
    <s v="Labor"/>
    <n v="1005.88"/>
    <n v="2.7"/>
    <x v="21"/>
    <x v="0"/>
    <x v="1"/>
    <n v="1005.88"/>
    <n v="616.51"/>
    <n v="0.62"/>
    <n v="1"/>
  </r>
  <r>
    <x v="5607"/>
    <d v="2026-11-03T00:00:00"/>
    <d v="2026-11-06T14:24:00"/>
    <x v="4"/>
    <s v="36-55"/>
    <s v="Female"/>
    <x v="1"/>
    <s v="Infection"/>
    <x v="0"/>
    <n v="3.6"/>
    <s v="Yes"/>
    <n v="91"/>
    <x v="346"/>
    <x v="0"/>
    <n v="13.8"/>
    <n v="1.8"/>
    <n v="15207.77"/>
    <s v="Supplies"/>
    <n v="11389.06"/>
    <n v="3.2"/>
    <x v="18"/>
    <x v="0"/>
    <x v="1"/>
    <n v="11389.06"/>
    <n v="3818.71"/>
    <n v="0.749"/>
    <n v="1"/>
  </r>
  <r>
    <x v="5608"/>
    <d v="2025-06-12T00:00:00"/>
    <d v="2025-06-12T09:36:00"/>
    <x v="2"/>
    <s v="36-55"/>
    <s v="Male"/>
    <x v="0"/>
    <s v="Respiratory"/>
    <x v="0"/>
    <n v="0.4"/>
    <s v="No"/>
    <n v="62"/>
    <x v="571"/>
    <x v="1"/>
    <n v="8.8000000000000007"/>
    <n v="0.8"/>
    <n v="4707.68"/>
    <s v="Supplies"/>
    <n v="2945.67"/>
    <n v="3.6"/>
    <x v="4"/>
    <x v="1"/>
    <x v="2"/>
    <n v="2945.67"/>
    <n v="1762.01"/>
    <n v="0.626"/>
    <n v="0"/>
  </r>
  <r>
    <x v="5609"/>
    <d v="2026-03-30T00:00:00"/>
    <d v="2026-03-31T14:24:00"/>
    <x v="6"/>
    <s v="56+"/>
    <s v="Female"/>
    <x v="1"/>
    <s v="General"/>
    <x v="0"/>
    <n v="1.6"/>
    <s v="Yes"/>
    <n v="52"/>
    <x v="33"/>
    <x v="0"/>
    <n v="10.4"/>
    <n v="0.4"/>
    <n v="3412.88"/>
    <s v="Labor"/>
    <n v="1729.16"/>
    <n v="4.0999999999999996"/>
    <x v="15"/>
    <x v="0"/>
    <x v="0"/>
    <n v="1729.16"/>
    <n v="1683.72"/>
    <n v="0.50700000000000001"/>
    <n v="1"/>
  </r>
  <r>
    <x v="5610"/>
    <d v="2026-01-02T00:00:00"/>
    <d v="2026-01-04T14:24:00"/>
    <x v="3"/>
    <s v="18-35"/>
    <s v="Female"/>
    <x v="1"/>
    <s v="Injury"/>
    <x v="1"/>
    <n v="2.6"/>
    <s v="No"/>
    <n v="62"/>
    <x v="12"/>
    <x v="1"/>
    <n v="8"/>
    <n v="0"/>
    <n v="9423.89"/>
    <s v="Labor"/>
    <n v="5948.32"/>
    <n v="4.4000000000000004"/>
    <x v="9"/>
    <x v="0"/>
    <x v="5"/>
    <n v="5948.32"/>
    <n v="3475.57"/>
    <n v="0.63100000000000001"/>
    <n v="0"/>
  </r>
  <r>
    <x v="5611"/>
    <d v="2026-02-21T00:00:00"/>
    <d v="2026-02-25T09:36:00"/>
    <x v="6"/>
    <s v="0-17"/>
    <s v="Male"/>
    <x v="0"/>
    <s v="Infection"/>
    <x v="1"/>
    <n v="4.4000000000000004"/>
    <s v="Yes"/>
    <n v="68"/>
    <x v="673"/>
    <x v="0"/>
    <n v="13.3"/>
    <n v="1.3"/>
    <n v="4107.83"/>
    <s v="Labor"/>
    <n v="2527.5"/>
    <n v="3.5"/>
    <x v="5"/>
    <x v="0"/>
    <x v="5"/>
    <n v="2527.5"/>
    <n v="1580.33"/>
    <n v="0.61499999999999999"/>
    <n v="1"/>
  </r>
  <r>
    <x v="5612"/>
    <d v="2025-06-05T00:00:00"/>
    <d v="2025-06-08T14:24:00"/>
    <x v="2"/>
    <s v="36-55"/>
    <s v="Male"/>
    <x v="0"/>
    <s v="General"/>
    <x v="2"/>
    <n v="3.6"/>
    <s v="Yes"/>
    <n v="47"/>
    <x v="437"/>
    <x v="2"/>
    <n v="11"/>
    <n v="1"/>
    <n v="3064.9"/>
    <s v="Supplies"/>
    <n v="2116.66"/>
    <n v="3.6"/>
    <x v="4"/>
    <x v="1"/>
    <x v="2"/>
    <n v="2116.66"/>
    <n v="948.24"/>
    <n v="0.69099999999999995"/>
    <n v="1"/>
  </r>
  <r>
    <x v="5613"/>
    <d v="2026-07-16T00:00:00"/>
    <d v="2026-07-21T19:12:00"/>
    <x v="4"/>
    <s v="56+"/>
    <s v="Female"/>
    <x v="0"/>
    <s v="Digestive"/>
    <x v="0"/>
    <n v="5.8"/>
    <s v="Yes"/>
    <n v="119"/>
    <x v="413"/>
    <x v="0"/>
    <n v="10.199999999999999"/>
    <n v="2.2000000000000002"/>
    <n v="16954.48"/>
    <s v="Labor"/>
    <n v="11785.04"/>
    <n v="2.8"/>
    <x v="1"/>
    <x v="0"/>
    <x v="3"/>
    <n v="11785.04"/>
    <n v="5169.4399999999996"/>
    <n v="0.69499999999999995"/>
    <n v="1"/>
  </r>
  <r>
    <x v="5614"/>
    <d v="2025-10-17T00:00:00"/>
    <d v="2025-10-26T00:00:00"/>
    <x v="4"/>
    <s v="56+"/>
    <s v="Female"/>
    <x v="0"/>
    <s v="Respiratory"/>
    <x v="0"/>
    <n v="9"/>
    <s v="Yes"/>
    <n v="99"/>
    <x v="392"/>
    <x v="0"/>
    <n v="10.4"/>
    <n v="2.4"/>
    <n v="22406.86"/>
    <s v="Labor"/>
    <n v="16269.42"/>
    <n v="3.5"/>
    <x v="8"/>
    <x v="1"/>
    <x v="5"/>
    <n v="16269.42"/>
    <n v="6137.44"/>
    <n v="0.72599999999999998"/>
    <n v="1"/>
  </r>
  <r>
    <x v="5615"/>
    <d v="2025-10-22T00:00:00"/>
    <d v="2025-10-27T21:36:00"/>
    <x v="2"/>
    <s v="18-35"/>
    <s v="Male"/>
    <x v="1"/>
    <s v="Digestive"/>
    <x v="0"/>
    <n v="5.9"/>
    <s v="Yes"/>
    <n v="51"/>
    <x v="397"/>
    <x v="2"/>
    <n v="14.1"/>
    <n v="2.1"/>
    <n v="6703.75"/>
    <s v="Equipment"/>
    <n v="4203.1000000000004"/>
    <n v="3.8"/>
    <x v="8"/>
    <x v="1"/>
    <x v="2"/>
    <n v="4203.1000000000004"/>
    <n v="2500.65"/>
    <n v="0.627"/>
    <n v="1"/>
  </r>
  <r>
    <x v="5616"/>
    <d v="2026-02-01T00:00:00"/>
    <d v="2026-02-02T02:24:00"/>
    <x v="1"/>
    <s v="0-17"/>
    <s v="Male"/>
    <x v="0"/>
    <s v="Cardiac"/>
    <x v="0"/>
    <n v="1.1000000000000001"/>
    <s v="Yes"/>
    <n v="109"/>
    <x v="475"/>
    <x v="2"/>
    <n v="12.4"/>
    <n v="2.4"/>
    <n v="2121.7199999999998"/>
    <s v="Labor"/>
    <n v="1058.1099999999999"/>
    <n v="2.5"/>
    <x v="5"/>
    <x v="0"/>
    <x v="6"/>
    <n v="1058.1099999999999"/>
    <n v="1063.6099999999999"/>
    <n v="0.499"/>
    <n v="1"/>
  </r>
  <r>
    <x v="5617"/>
    <d v="2025-11-30T00:00:00"/>
    <d v="2025-12-01T02:24:00"/>
    <x v="6"/>
    <s v="36-55"/>
    <s v="Female"/>
    <x v="0"/>
    <s v="Injury"/>
    <x v="1"/>
    <n v="1.1000000000000001"/>
    <s v="Yes"/>
    <n v="42"/>
    <x v="441"/>
    <x v="1"/>
    <n v="13.7"/>
    <n v="1.7"/>
    <n v="3167.2"/>
    <s v="Supplies"/>
    <n v="1962.91"/>
    <n v="4.0999999999999996"/>
    <x v="6"/>
    <x v="1"/>
    <x v="6"/>
    <n v="1962.91"/>
    <n v="1204.29"/>
    <n v="0.62"/>
    <n v="1"/>
  </r>
  <r>
    <x v="5618"/>
    <d v="2025-08-04T00:00:00"/>
    <d v="2025-08-10T00:00:00"/>
    <x v="3"/>
    <s v="56+"/>
    <s v="Male"/>
    <x v="2"/>
    <s v="Neurological"/>
    <x v="0"/>
    <n v="6"/>
    <s v="No"/>
    <n v="60"/>
    <x v="585"/>
    <x v="2"/>
    <n v="12.6"/>
    <n v="0.6"/>
    <n v="10929.82"/>
    <s v="Labor"/>
    <n v="6636.57"/>
    <n v="3.5"/>
    <x v="14"/>
    <x v="1"/>
    <x v="0"/>
    <n v="6636.57"/>
    <n v="4293.25"/>
    <n v="0.60699999999999998"/>
    <n v="0"/>
  </r>
  <r>
    <x v="5619"/>
    <d v="2025-10-22T00:00:00"/>
    <d v="2025-10-25T04:48:00"/>
    <x v="6"/>
    <s v="36-55"/>
    <s v="Female"/>
    <x v="0"/>
    <s v="Neurological"/>
    <x v="1"/>
    <n v="3.2"/>
    <s v="No"/>
    <n v="28"/>
    <x v="561"/>
    <x v="2"/>
    <n v="9.6999999999999993"/>
    <n v="1.7"/>
    <n v="4062.5"/>
    <s v="Labor"/>
    <n v="2802.39"/>
    <n v="4.3"/>
    <x v="8"/>
    <x v="1"/>
    <x v="1"/>
    <n v="2802.39"/>
    <n v="1260.1099999999999"/>
    <n v="0.69"/>
    <n v="0"/>
  </r>
  <r>
    <x v="5620"/>
    <d v="2026-08-16T00:00:00"/>
    <d v="2026-08-20T00:00:00"/>
    <x v="2"/>
    <s v="36-55"/>
    <s v="Male"/>
    <x v="0"/>
    <s v="Cardiac"/>
    <x v="0"/>
    <n v="4"/>
    <s v="Yes"/>
    <n v="57"/>
    <x v="523"/>
    <x v="0"/>
    <n v="11.9"/>
    <n v="1.9"/>
    <n v="7512.59"/>
    <s v="Equipment"/>
    <n v="3783.67"/>
    <n v="3.4"/>
    <x v="21"/>
    <x v="0"/>
    <x v="4"/>
    <n v="3783.67"/>
    <n v="3728.92"/>
    <n v="0.504"/>
    <n v="1"/>
  </r>
  <r>
    <x v="5621"/>
    <d v="2025-02-20T00:00:00"/>
    <d v="2025-02-23T12:00:00"/>
    <x v="7"/>
    <s v="0-17"/>
    <s v="Female"/>
    <x v="0"/>
    <s v="General"/>
    <x v="1"/>
    <n v="3.5"/>
    <s v="Yes"/>
    <n v="47"/>
    <x v="279"/>
    <x v="1"/>
    <n v="9.4"/>
    <n v="1.4"/>
    <n v="12906.88"/>
    <s v="Labor"/>
    <n v="7125.52"/>
    <n v="3.8"/>
    <x v="13"/>
    <x v="1"/>
    <x v="2"/>
    <n v="7125.52"/>
    <n v="5781.36"/>
    <n v="0.55200000000000005"/>
    <n v="1"/>
  </r>
  <r>
    <x v="5622"/>
    <d v="2025-09-20T00:00:00"/>
    <d v="2025-09-20T21:36:00"/>
    <x v="1"/>
    <s v="56+"/>
    <s v="Male"/>
    <x v="1"/>
    <s v="Cardiac"/>
    <x v="2"/>
    <n v="0.9"/>
    <s v="No"/>
    <n v="70"/>
    <x v="445"/>
    <x v="0"/>
    <n v="9.4"/>
    <n v="1.4"/>
    <n v="2217.59"/>
    <s v="Labor"/>
    <n v="1382.72"/>
    <n v="3.2"/>
    <x v="3"/>
    <x v="1"/>
    <x v="6"/>
    <n v="1382.72"/>
    <n v="834.87"/>
    <n v="0.624"/>
    <n v="0"/>
  </r>
  <r>
    <x v="5623"/>
    <d v="2026-10-04T00:00:00"/>
    <d v="2026-10-08T02:24:00"/>
    <x v="6"/>
    <s v="18-35"/>
    <s v="Male"/>
    <x v="0"/>
    <s v="Neurological"/>
    <x v="0"/>
    <n v="4.0999999999999996"/>
    <s v="Yes"/>
    <n v="65"/>
    <x v="303"/>
    <x v="0"/>
    <n v="10.8"/>
    <n v="2.8"/>
    <n v="4352.88"/>
    <s v="Labor"/>
    <n v="2875.93"/>
    <n v="3.6"/>
    <x v="0"/>
    <x v="0"/>
    <x v="4"/>
    <n v="2875.93"/>
    <n v="1476.95"/>
    <n v="0.66100000000000003"/>
    <n v="1"/>
  </r>
  <r>
    <x v="5624"/>
    <d v="2025-01-02T00:00:00"/>
    <d v="2025-01-06T07:12:00"/>
    <x v="5"/>
    <s v="18-35"/>
    <s v="Other"/>
    <x v="2"/>
    <s v="Cardiac"/>
    <x v="2"/>
    <n v="4.3"/>
    <s v="Yes"/>
    <n v="33"/>
    <x v="492"/>
    <x v="1"/>
    <n v="13.6"/>
    <n v="1.6"/>
    <n v="18618.5"/>
    <s v="Labor"/>
    <n v="13270.97"/>
    <n v="3.6"/>
    <x v="22"/>
    <x v="1"/>
    <x v="3"/>
    <n v="13270.97"/>
    <n v="5347.53"/>
    <n v="0.71299999999999997"/>
    <n v="1"/>
  </r>
  <r>
    <x v="5625"/>
    <d v="2026-03-14T00:00:00"/>
    <d v="2026-03-15T21:36:00"/>
    <x v="7"/>
    <s v="56+"/>
    <s v="Male"/>
    <x v="0"/>
    <s v="General"/>
    <x v="0"/>
    <n v="1.9"/>
    <s v="Yes"/>
    <n v="93"/>
    <x v="222"/>
    <x v="0"/>
    <n v="10.4"/>
    <n v="2.4"/>
    <n v="12198.6"/>
    <s v="Labor"/>
    <n v="7478.97"/>
    <n v="2.7"/>
    <x v="15"/>
    <x v="0"/>
    <x v="6"/>
    <n v="7478.97"/>
    <n v="4719.63"/>
    <n v="0.61299999999999999"/>
    <n v="1"/>
  </r>
  <r>
    <x v="5626"/>
    <d v="2025-07-21T00:00:00"/>
    <d v="2025-07-24T02:24:00"/>
    <x v="0"/>
    <s v="56+"/>
    <s v="Male"/>
    <x v="2"/>
    <s v="Neurological"/>
    <x v="0"/>
    <n v="3.1"/>
    <s v="Yes"/>
    <n v="90"/>
    <x v="355"/>
    <x v="2"/>
    <n v="12.2"/>
    <n v="2.2000000000000002"/>
    <n v="11633.32"/>
    <s v="Supplies"/>
    <n v="7473.58"/>
    <n v="2.9"/>
    <x v="20"/>
    <x v="1"/>
    <x v="0"/>
    <n v="7473.58"/>
    <n v="4159.74"/>
    <n v="0.64200000000000002"/>
    <n v="1"/>
  </r>
  <r>
    <x v="5627"/>
    <d v="2026-08-22T00:00:00"/>
    <d v="2026-08-23T19:12:00"/>
    <x v="3"/>
    <s v="36-55"/>
    <s v="Female"/>
    <x v="0"/>
    <s v="Cardiac"/>
    <x v="2"/>
    <n v="1.8"/>
    <s v="Yes"/>
    <n v="37"/>
    <x v="214"/>
    <x v="1"/>
    <n v="12.3"/>
    <n v="2.2999999999999998"/>
    <n v="8772.2999999999993"/>
    <s v="Labor"/>
    <n v="5008.5600000000004"/>
    <n v="3.4"/>
    <x v="21"/>
    <x v="0"/>
    <x v="5"/>
    <n v="5008.5600000000004"/>
    <n v="3763.74"/>
    <n v="0.57099999999999995"/>
    <n v="1"/>
  </r>
  <r>
    <x v="5628"/>
    <d v="2025-07-14T00:00:00"/>
    <d v="2025-07-15T16:48:00"/>
    <x v="1"/>
    <s v="36-55"/>
    <s v="Male"/>
    <x v="0"/>
    <s v="Neurological"/>
    <x v="1"/>
    <n v="1.7"/>
    <s v="Yes"/>
    <n v="113"/>
    <x v="535"/>
    <x v="2"/>
    <n v="13.5"/>
    <n v="1.5"/>
    <n v="2090.2199999999998"/>
    <s v="Labor"/>
    <n v="1336.18"/>
    <n v="3.3"/>
    <x v="20"/>
    <x v="1"/>
    <x v="4"/>
    <n v="1336.18"/>
    <n v="754.04"/>
    <n v="0.63900000000000001"/>
    <n v="1"/>
  </r>
  <r>
    <x v="5629"/>
    <d v="2025-02-11T00:00:00"/>
    <d v="2025-02-14T16:48:00"/>
    <x v="3"/>
    <s v="18-35"/>
    <s v="Male"/>
    <x v="2"/>
    <s v="Respiratory"/>
    <x v="0"/>
    <n v="3.7"/>
    <s v="Yes"/>
    <n v="62"/>
    <x v="88"/>
    <x v="0"/>
    <n v="10.3"/>
    <n v="0.3"/>
    <n v="10354.280000000001"/>
    <s v="Equipment"/>
    <n v="5912.74"/>
    <n v="3.7"/>
    <x v="13"/>
    <x v="1"/>
    <x v="1"/>
    <n v="5912.74"/>
    <n v="4441.54"/>
    <n v="0.57099999999999995"/>
    <n v="1"/>
  </r>
  <r>
    <x v="5630"/>
    <d v="2025-03-17T00:00:00"/>
    <d v="2025-03-17T12:00:00"/>
    <x v="2"/>
    <s v="0-17"/>
    <s v="Male"/>
    <x v="2"/>
    <s v="Cardiac"/>
    <x v="0"/>
    <n v="0.5"/>
    <s v="Yes"/>
    <n v="58"/>
    <x v="164"/>
    <x v="0"/>
    <n v="14.5"/>
    <n v="2.5"/>
    <n v="4215.87"/>
    <s v="Labor"/>
    <n v="2664.51"/>
    <n v="3.3"/>
    <x v="23"/>
    <x v="1"/>
    <x v="4"/>
    <n v="2664.51"/>
    <n v="1551.36"/>
    <n v="0.63200000000000001"/>
    <n v="1"/>
  </r>
  <r>
    <x v="5631"/>
    <d v="2026-02-22T00:00:00"/>
    <d v="2026-02-26T14:24:00"/>
    <x v="3"/>
    <s v="18-35"/>
    <s v="Female"/>
    <x v="0"/>
    <s v="Neurological"/>
    <x v="0"/>
    <n v="4.5999999999999996"/>
    <s v="Yes"/>
    <n v="86"/>
    <x v="247"/>
    <x v="1"/>
    <n v="13.6"/>
    <n v="1.6"/>
    <n v="11239.12"/>
    <s v="Supplies"/>
    <n v="5851.14"/>
    <n v="3.6"/>
    <x v="5"/>
    <x v="0"/>
    <x v="6"/>
    <n v="5851.14"/>
    <n v="5387.98"/>
    <n v="0.52100000000000002"/>
    <n v="1"/>
  </r>
  <r>
    <x v="5632"/>
    <d v="2025-01-24T00:00:00"/>
    <d v="2025-01-27T14:24:00"/>
    <x v="4"/>
    <s v="36-55"/>
    <s v="Female"/>
    <x v="1"/>
    <s v="Cardiac"/>
    <x v="1"/>
    <n v="3.6"/>
    <s v="Yes"/>
    <n v="112"/>
    <x v="633"/>
    <x v="0"/>
    <n v="9.6"/>
    <n v="1.6"/>
    <n v="13116.62"/>
    <s v="Labor"/>
    <n v="10009.450000000001"/>
    <n v="3.6"/>
    <x v="22"/>
    <x v="1"/>
    <x v="5"/>
    <n v="10009.450000000001"/>
    <n v="3107.17"/>
    <n v="0.76300000000000001"/>
    <n v="1"/>
  </r>
  <r>
    <x v="5633"/>
    <d v="2025-01-19T00:00:00"/>
    <d v="2025-01-22T07:12:00"/>
    <x v="7"/>
    <s v="18-35"/>
    <s v="Female"/>
    <x v="0"/>
    <s v="General"/>
    <x v="1"/>
    <n v="3.3"/>
    <s v="Yes"/>
    <n v="52"/>
    <x v="552"/>
    <x v="0"/>
    <n v="13.4"/>
    <n v="1.4"/>
    <n v="8057.91"/>
    <s v="Supplies"/>
    <n v="3970.76"/>
    <n v="3.8"/>
    <x v="22"/>
    <x v="1"/>
    <x v="4"/>
    <n v="3970.76"/>
    <n v="4087.15"/>
    <n v="0.49299999999999999"/>
    <n v="1"/>
  </r>
  <r>
    <x v="5634"/>
    <d v="2026-10-30T00:00:00"/>
    <d v="2026-10-31T04:48:00"/>
    <x v="1"/>
    <s v="56+"/>
    <s v="Female"/>
    <x v="1"/>
    <s v="Neurological"/>
    <x v="0"/>
    <n v="1.2"/>
    <s v="Yes"/>
    <n v="88"/>
    <x v="278"/>
    <x v="1"/>
    <n v="9.1"/>
    <n v="1.1000000000000001"/>
    <n v="1583.58"/>
    <s v="Labor"/>
    <n v="817.45"/>
    <n v="3.2"/>
    <x v="0"/>
    <x v="0"/>
    <x v="3"/>
    <n v="817.45"/>
    <n v="766.13"/>
    <n v="0.51600000000000001"/>
    <n v="1"/>
  </r>
  <r>
    <x v="5635"/>
    <d v="2026-04-05T00:00:00"/>
    <d v="2026-04-08T21:36:00"/>
    <x v="5"/>
    <s v="18-35"/>
    <s v="Male"/>
    <x v="2"/>
    <s v="Neurological"/>
    <x v="1"/>
    <n v="3.9"/>
    <s v="No"/>
    <n v="5"/>
    <x v="678"/>
    <x v="1"/>
    <n v="11.6"/>
    <n v="1.6"/>
    <n v="22691.27"/>
    <s v="Supplies"/>
    <n v="19405.72"/>
    <n v="4.0999999999999996"/>
    <x v="12"/>
    <x v="0"/>
    <x v="4"/>
    <n v="19405.72"/>
    <n v="3285.55"/>
    <n v="0.85499999999999998"/>
    <n v="0"/>
  </r>
  <r>
    <x v="5636"/>
    <d v="2025-12-11T00:00:00"/>
    <d v="2025-12-12T02:24:00"/>
    <x v="6"/>
    <s v="36-55"/>
    <s v="Male"/>
    <x v="1"/>
    <s v="Digestive"/>
    <x v="0"/>
    <n v="1.1000000000000001"/>
    <s v="Yes"/>
    <n v="29"/>
    <x v="666"/>
    <x v="1"/>
    <n v="10.7"/>
    <n v="2.7"/>
    <n v="3148.96"/>
    <s v="Supplies"/>
    <n v="1813.99"/>
    <n v="2.7"/>
    <x v="7"/>
    <x v="1"/>
    <x v="2"/>
    <n v="1813.99"/>
    <n v="1334.97"/>
    <n v="0.57599999999999996"/>
    <n v="1"/>
  </r>
  <r>
    <x v="5637"/>
    <d v="2025-08-22T00:00:00"/>
    <d v="2025-08-27T09:36:00"/>
    <x v="0"/>
    <s v="36-55"/>
    <s v="Female"/>
    <x v="2"/>
    <s v="Digestive"/>
    <x v="1"/>
    <n v="5.4"/>
    <s v="Yes"/>
    <n v="55"/>
    <x v="570"/>
    <x v="1"/>
    <n v="12.5"/>
    <n v="0.5"/>
    <n v="11781.52"/>
    <s v="Supplies"/>
    <n v="6955.95"/>
    <n v="3.9"/>
    <x v="14"/>
    <x v="1"/>
    <x v="3"/>
    <n v="6955.95"/>
    <n v="4825.57"/>
    <n v="0.59"/>
    <n v="1"/>
  </r>
  <r>
    <x v="5638"/>
    <d v="2026-10-16T00:00:00"/>
    <d v="2026-10-17T14:24:00"/>
    <x v="4"/>
    <s v="36-55"/>
    <s v="Female"/>
    <x v="0"/>
    <s v="General"/>
    <x v="0"/>
    <n v="1.6"/>
    <s v="No"/>
    <n v="95"/>
    <x v="653"/>
    <x v="0"/>
    <n v="10.5"/>
    <n v="0.5"/>
    <n v="9908.6200000000008"/>
    <s v="Labor"/>
    <n v="5780.43"/>
    <n v="3.1"/>
    <x v="0"/>
    <x v="0"/>
    <x v="5"/>
    <n v="5780.43"/>
    <n v="4128.1899999999996"/>
    <n v="0.58299999999999996"/>
    <n v="0"/>
  </r>
  <r>
    <x v="5639"/>
    <d v="2025-05-29T00:00:00"/>
    <d v="2025-05-30T12:00:00"/>
    <x v="7"/>
    <s v="18-35"/>
    <s v="Female"/>
    <x v="1"/>
    <s v="Injury"/>
    <x v="0"/>
    <n v="1.5"/>
    <s v="Yes"/>
    <n v="44"/>
    <x v="125"/>
    <x v="1"/>
    <n v="9.9"/>
    <n v="1.9"/>
    <n v="10288.290000000001"/>
    <s v="Supplies"/>
    <n v="6109.56"/>
    <n v="3.3"/>
    <x v="16"/>
    <x v="1"/>
    <x v="2"/>
    <n v="6109.56"/>
    <n v="4178.7299999999996"/>
    <n v="0.59399999999999997"/>
    <n v="1"/>
  </r>
  <r>
    <x v="5640"/>
    <d v="2026-08-28T00:00:00"/>
    <d v="2026-08-29T12:00:00"/>
    <x v="2"/>
    <s v="56+"/>
    <s v="Female"/>
    <x v="1"/>
    <s v="General"/>
    <x v="0"/>
    <n v="1.5"/>
    <s v="Yes"/>
    <n v="69"/>
    <x v="525"/>
    <x v="1"/>
    <n v="13.5"/>
    <n v="1.5"/>
    <n v="3959.25"/>
    <s v="Supplies"/>
    <n v="2404.79"/>
    <n v="3.4"/>
    <x v="21"/>
    <x v="0"/>
    <x v="5"/>
    <n v="2404.79"/>
    <n v="1554.46"/>
    <n v="0.60699999999999998"/>
    <n v="1"/>
  </r>
  <r>
    <x v="5641"/>
    <d v="2026-10-15T00:00:00"/>
    <d v="2026-10-16T21:36:00"/>
    <x v="1"/>
    <s v="36-55"/>
    <s v="Male"/>
    <x v="3"/>
    <s v="Cardiac"/>
    <x v="0"/>
    <n v="1.9"/>
    <s v="No"/>
    <n v="76"/>
    <x v="715"/>
    <x v="2"/>
    <n v="9"/>
    <n v="1"/>
    <n v="2320.77"/>
    <s v="Labor"/>
    <n v="1413.82"/>
    <n v="4"/>
    <x v="0"/>
    <x v="0"/>
    <x v="3"/>
    <n v="1413.82"/>
    <n v="906.95"/>
    <n v="0.60899999999999999"/>
    <n v="0"/>
  </r>
  <r>
    <x v="5642"/>
    <d v="2025-04-17T00:00:00"/>
    <d v="2025-04-24T04:48:00"/>
    <x v="7"/>
    <s v="36-55"/>
    <s v="Female"/>
    <x v="0"/>
    <s v="Respiratory"/>
    <x v="0"/>
    <n v="7.2"/>
    <s v="Yes"/>
    <n v="53"/>
    <x v="371"/>
    <x v="1"/>
    <n v="10.5"/>
    <n v="0.5"/>
    <n v="12214.91"/>
    <s v="Labor"/>
    <n v="7809.43"/>
    <n v="4"/>
    <x v="10"/>
    <x v="1"/>
    <x v="3"/>
    <n v="7809.43"/>
    <n v="4405.4799999999996"/>
    <n v="0.63900000000000001"/>
    <n v="1"/>
  </r>
  <r>
    <x v="5643"/>
    <d v="2025-11-23T00:00:00"/>
    <d v="2025-11-23T14:24:00"/>
    <x v="1"/>
    <s v="36-55"/>
    <s v="Female"/>
    <x v="2"/>
    <s v="Infection"/>
    <x v="0"/>
    <n v="0.6"/>
    <s v="Yes"/>
    <n v="111"/>
    <x v="285"/>
    <x v="1"/>
    <n v="9"/>
    <n v="1"/>
    <n v="1606.06"/>
    <s v="Labor"/>
    <n v="759.39"/>
    <n v="3"/>
    <x v="6"/>
    <x v="1"/>
    <x v="4"/>
    <n v="759.39"/>
    <n v="846.67"/>
    <n v="0.47299999999999998"/>
    <n v="1"/>
  </r>
  <r>
    <x v="5644"/>
    <d v="2025-09-04T00:00:00"/>
    <d v="2025-09-06T00:00:00"/>
    <x v="4"/>
    <s v="0-17"/>
    <s v="Male"/>
    <x v="2"/>
    <s v="Infection"/>
    <x v="0"/>
    <n v="2"/>
    <s v="Yes"/>
    <n v="72"/>
    <x v="544"/>
    <x v="1"/>
    <n v="10"/>
    <n v="2"/>
    <n v="11059.04"/>
    <s v="Equipment"/>
    <n v="7391.15"/>
    <n v="2.9"/>
    <x v="3"/>
    <x v="1"/>
    <x v="2"/>
    <n v="7391.15"/>
    <n v="3667.89"/>
    <n v="0.66800000000000004"/>
    <n v="1"/>
  </r>
  <r>
    <x v="5645"/>
    <d v="2025-04-09T00:00:00"/>
    <d v="2025-04-12T12:00:00"/>
    <x v="7"/>
    <s v="36-55"/>
    <s v="Male"/>
    <x v="1"/>
    <s v="Digestive"/>
    <x v="0"/>
    <n v="3.5"/>
    <s v="No"/>
    <n v="94"/>
    <x v="648"/>
    <x v="2"/>
    <n v="9.3000000000000007"/>
    <n v="1.3"/>
    <n v="12450.46"/>
    <s v="Labor"/>
    <n v="7972.51"/>
    <n v="3.1"/>
    <x v="10"/>
    <x v="1"/>
    <x v="2"/>
    <n v="7972.51"/>
    <n v="4477.95"/>
    <n v="0.64"/>
    <n v="0"/>
  </r>
  <r>
    <x v="5646"/>
    <d v="2025-07-27T00:00:00"/>
    <d v="2025-07-29T07:12:00"/>
    <x v="2"/>
    <s v="36-55"/>
    <s v="Female"/>
    <x v="3"/>
    <s v="Cardiac"/>
    <x v="1"/>
    <n v="2.2999999999999998"/>
    <s v="Yes"/>
    <n v="29"/>
    <x v="96"/>
    <x v="1"/>
    <n v="12.1"/>
    <n v="0.1"/>
    <n v="4778.0200000000004"/>
    <s v="Labor"/>
    <n v="2918.98"/>
    <n v="4.4000000000000004"/>
    <x v="20"/>
    <x v="1"/>
    <x v="6"/>
    <n v="2918.98"/>
    <n v="1859.04"/>
    <n v="0.61099999999999999"/>
    <n v="1"/>
  </r>
  <r>
    <x v="5647"/>
    <d v="2025-11-14T00:00:00"/>
    <d v="2025-11-24T00:00:00"/>
    <x v="5"/>
    <s v="56+"/>
    <s v="Female"/>
    <x v="2"/>
    <s v="Digestive"/>
    <x v="0"/>
    <n v="10"/>
    <s v="Yes"/>
    <n v="70"/>
    <x v="391"/>
    <x v="1"/>
    <n v="15.1"/>
    <n v="3.1"/>
    <n v="33359.019999999997"/>
    <s v="Labor"/>
    <n v="24077.47"/>
    <n v="2.9"/>
    <x v="6"/>
    <x v="1"/>
    <x v="3"/>
    <n v="24077.47"/>
    <n v="9281.5499999999993"/>
    <n v="0.72199999999999998"/>
    <n v="1"/>
  </r>
  <r>
    <x v="5648"/>
    <d v="2025-01-03T00:00:00"/>
    <d v="2025-01-07T19:12:00"/>
    <x v="3"/>
    <s v="56+"/>
    <s v="Female"/>
    <x v="1"/>
    <s v="Neurological"/>
    <x v="0"/>
    <n v="4.8"/>
    <s v="Yes"/>
    <n v="116"/>
    <x v="492"/>
    <x v="0"/>
    <n v="9.6999999999999993"/>
    <n v="1.7"/>
    <n v="11956.59"/>
    <s v="Supplies"/>
    <n v="6292.29"/>
    <n v="3.2"/>
    <x v="22"/>
    <x v="1"/>
    <x v="3"/>
    <n v="6292.29"/>
    <n v="5664.3"/>
    <n v="0.52600000000000002"/>
    <n v="1"/>
  </r>
  <r>
    <x v="5649"/>
    <d v="2026-05-08T00:00:00"/>
    <d v="2026-05-18T12:00:00"/>
    <x v="0"/>
    <s v="18-35"/>
    <s v="Female"/>
    <x v="0"/>
    <s v="Neurological"/>
    <x v="2"/>
    <n v="10.5"/>
    <s v="Yes"/>
    <n v="42"/>
    <x v="354"/>
    <x v="0"/>
    <n v="11.1"/>
    <n v="1.1000000000000001"/>
    <n v="18766.82"/>
    <s v="Supplies"/>
    <n v="10785.44"/>
    <n v="4.0999999999999996"/>
    <x v="11"/>
    <x v="0"/>
    <x v="5"/>
    <n v="10785.44"/>
    <n v="7981.38"/>
    <n v="0.57499999999999996"/>
    <n v="1"/>
  </r>
  <r>
    <x v="5650"/>
    <d v="2025-07-15T00:00:00"/>
    <d v="2025-07-16T16:48:00"/>
    <x v="3"/>
    <s v="0-17"/>
    <s v="Female"/>
    <x v="0"/>
    <s v="Respiratory"/>
    <x v="0"/>
    <n v="1.7"/>
    <s v="Yes"/>
    <n v="119"/>
    <x v="671"/>
    <x v="1"/>
    <n v="13.8"/>
    <n v="1.8"/>
    <n v="8513.6200000000008"/>
    <s v="Labor"/>
    <n v="5727.84"/>
    <n v="2.2999999999999998"/>
    <x v="20"/>
    <x v="1"/>
    <x v="1"/>
    <n v="5727.84"/>
    <n v="2785.78"/>
    <n v="0.67300000000000004"/>
    <n v="1"/>
  </r>
  <r>
    <x v="5651"/>
    <d v="2026-04-03T00:00:00"/>
    <d v="2026-04-08T12:00:00"/>
    <x v="7"/>
    <s v="18-35"/>
    <s v="Male"/>
    <x v="0"/>
    <s v="Cardiac"/>
    <x v="0"/>
    <n v="5.5"/>
    <s v="No"/>
    <n v="70"/>
    <x v="532"/>
    <x v="1"/>
    <n v="13.5"/>
    <n v="1.5"/>
    <n v="11301.69"/>
    <s v="Labor"/>
    <n v="6481.05"/>
    <n v="3.6"/>
    <x v="12"/>
    <x v="0"/>
    <x v="3"/>
    <n v="6481.05"/>
    <n v="4820.6400000000003"/>
    <n v="0.57299999999999995"/>
    <n v="0"/>
  </r>
  <r>
    <x v="5652"/>
    <d v="2025-09-26T00:00:00"/>
    <d v="2025-09-28T14:24:00"/>
    <x v="3"/>
    <s v="56+"/>
    <s v="Female"/>
    <x v="0"/>
    <s v="Infection"/>
    <x v="1"/>
    <n v="2.6"/>
    <s v="Yes"/>
    <n v="39"/>
    <x v="463"/>
    <x v="1"/>
    <n v="12"/>
    <n v="0"/>
    <n v="10571.72"/>
    <s v="Labor"/>
    <n v="5885.05"/>
    <n v="5"/>
    <x v="3"/>
    <x v="1"/>
    <x v="3"/>
    <n v="5885.05"/>
    <n v="4686.67"/>
    <n v="0.55700000000000005"/>
    <n v="1"/>
  </r>
  <r>
    <x v="5653"/>
    <d v="2026-08-16T00:00:00"/>
    <d v="2026-08-17T16:48:00"/>
    <x v="0"/>
    <s v="0-17"/>
    <s v="Male"/>
    <x v="0"/>
    <s v="Respiratory"/>
    <x v="0"/>
    <n v="1.7"/>
    <s v="No"/>
    <n v="75"/>
    <x v="523"/>
    <x v="0"/>
    <n v="13.8"/>
    <n v="1.8"/>
    <n v="11483.71"/>
    <s v="Labor"/>
    <n v="7030.61"/>
    <n v="4.0999999999999996"/>
    <x v="21"/>
    <x v="0"/>
    <x v="4"/>
    <n v="7030.61"/>
    <n v="4453.1000000000004"/>
    <n v="0.61199999999999999"/>
    <n v="0"/>
  </r>
  <r>
    <x v="5654"/>
    <d v="2026-10-15T00:00:00"/>
    <d v="2026-10-19T07:12:00"/>
    <x v="5"/>
    <s v="36-55"/>
    <s v="Female"/>
    <x v="0"/>
    <s v="General"/>
    <x v="1"/>
    <n v="4.3"/>
    <s v="Yes"/>
    <n v="18"/>
    <x v="483"/>
    <x v="1"/>
    <n v="9.6"/>
    <n v="1.6"/>
    <n v="22688.5"/>
    <s v="Supplies"/>
    <n v="14679.51"/>
    <n v="4.0999999999999996"/>
    <x v="0"/>
    <x v="0"/>
    <x v="2"/>
    <n v="14679.51"/>
    <n v="8008.99"/>
    <n v="0.64700000000000002"/>
    <n v="1"/>
  </r>
  <r>
    <x v="5655"/>
    <d v="2025-10-22T00:00:00"/>
    <d v="2025-10-26T14:24:00"/>
    <x v="5"/>
    <s v="36-55"/>
    <s v="Female"/>
    <x v="2"/>
    <s v="Cardiac"/>
    <x v="0"/>
    <n v="4.5999999999999996"/>
    <s v="Yes"/>
    <n v="75"/>
    <x v="397"/>
    <x v="1"/>
    <n v="9.3000000000000007"/>
    <n v="1.3"/>
    <n v="27579.64"/>
    <s v="Labor"/>
    <n v="20906.150000000001"/>
    <n v="3.2"/>
    <x v="8"/>
    <x v="1"/>
    <x v="2"/>
    <n v="20906.150000000001"/>
    <n v="6673.49"/>
    <n v="0.75800000000000001"/>
    <n v="1"/>
  </r>
  <r>
    <x v="5656"/>
    <d v="2026-03-07T00:00:00"/>
    <d v="2026-03-15T21:36:00"/>
    <x v="4"/>
    <s v="36-55"/>
    <s v="Female"/>
    <x v="2"/>
    <s v="Cardiac"/>
    <x v="0"/>
    <n v="8.9"/>
    <s v="Yes"/>
    <n v="109"/>
    <x v="484"/>
    <x v="0"/>
    <n v="12.6"/>
    <n v="0.6"/>
    <n v="21523.26"/>
    <s v="Labor"/>
    <n v="12567.27"/>
    <n v="3.5"/>
    <x v="15"/>
    <x v="0"/>
    <x v="5"/>
    <n v="12567.27"/>
    <n v="8955.99"/>
    <n v="0.58399999999999996"/>
    <n v="1"/>
  </r>
  <r>
    <x v="5657"/>
    <d v="2026-11-25T00:00:00"/>
    <d v="2026-11-26T02:24:00"/>
    <x v="4"/>
    <s v="18-35"/>
    <s v="Male"/>
    <x v="1"/>
    <s v="Digestive"/>
    <x v="2"/>
    <n v="1.1000000000000001"/>
    <s v="No"/>
    <n v="84"/>
    <x v="102"/>
    <x v="1"/>
    <n v="8.6"/>
    <n v="0.6"/>
    <n v="8559.7999999999993"/>
    <s v="Labor"/>
    <n v="6206.2"/>
    <n v="4.2"/>
    <x v="18"/>
    <x v="0"/>
    <x v="2"/>
    <n v="6206.2"/>
    <n v="2353.6"/>
    <n v="0.72499999999999998"/>
    <n v="0"/>
  </r>
  <r>
    <x v="5658"/>
    <d v="2025-05-29T00:00:00"/>
    <d v="2025-05-30T21:36:00"/>
    <x v="3"/>
    <s v="18-35"/>
    <s v="Female"/>
    <x v="2"/>
    <s v="Digestive"/>
    <x v="0"/>
    <n v="1.9"/>
    <s v="Yes"/>
    <n v="52"/>
    <x v="512"/>
    <x v="0"/>
    <n v="10.7"/>
    <n v="2.7"/>
    <n v="7446.6"/>
    <s v="Labor"/>
    <n v="3867.11"/>
    <n v="3.9"/>
    <x v="16"/>
    <x v="1"/>
    <x v="3"/>
    <n v="3867.11"/>
    <n v="3579.49"/>
    <n v="0.51900000000000002"/>
    <n v="1"/>
  </r>
  <r>
    <x v="5659"/>
    <d v="2026-11-23T00:00:00"/>
    <d v="2026-11-25T21:36:00"/>
    <x v="2"/>
    <s v="36-55"/>
    <s v="Female"/>
    <x v="2"/>
    <s v="Cardiac"/>
    <x v="0"/>
    <n v="2.9"/>
    <s v="Yes"/>
    <n v="68"/>
    <x v="136"/>
    <x v="0"/>
    <n v="13.7"/>
    <n v="1.7"/>
    <n v="4993.66"/>
    <s v="Labor"/>
    <n v="2862.49"/>
    <n v="3"/>
    <x v="18"/>
    <x v="0"/>
    <x v="0"/>
    <n v="2862.49"/>
    <n v="2131.17"/>
    <n v="0.57299999999999995"/>
    <n v="1"/>
  </r>
  <r>
    <x v="5660"/>
    <d v="2026-08-08T00:00:00"/>
    <d v="2026-08-09T19:12:00"/>
    <x v="4"/>
    <s v="0-17"/>
    <s v="Female"/>
    <x v="0"/>
    <s v="Injury"/>
    <x v="0"/>
    <n v="1.8"/>
    <s v="Yes"/>
    <n v="57"/>
    <x v="685"/>
    <x v="0"/>
    <n v="8.4"/>
    <n v="0.4"/>
    <n v="12179.9"/>
    <s v="Supplies"/>
    <n v="8289.9699999999993"/>
    <n v="3.7"/>
    <x v="21"/>
    <x v="0"/>
    <x v="6"/>
    <n v="8289.9699999999993"/>
    <n v="3889.93"/>
    <n v="0.68100000000000005"/>
    <n v="1"/>
  </r>
  <r>
    <x v="5661"/>
    <d v="2025-10-18T00:00:00"/>
    <d v="2025-10-23T00:00:00"/>
    <x v="6"/>
    <s v="0-17"/>
    <s v="Male"/>
    <x v="1"/>
    <s v="Respiratory"/>
    <x v="0"/>
    <n v="5"/>
    <s v="Yes"/>
    <n v="78"/>
    <x v="392"/>
    <x v="1"/>
    <n v="8.6999999999999993"/>
    <n v="0.7"/>
    <n v="3939.93"/>
    <s v="Supplies"/>
    <n v="2432.65"/>
    <n v="3.7"/>
    <x v="8"/>
    <x v="1"/>
    <x v="5"/>
    <n v="2432.65"/>
    <n v="1507.28"/>
    <n v="0.61699999999999999"/>
    <n v="1"/>
  </r>
  <r>
    <x v="5662"/>
    <d v="2026-09-27T00:00:00"/>
    <d v="2026-10-14T02:24:00"/>
    <x v="5"/>
    <s v="0-17"/>
    <s v="Male"/>
    <x v="0"/>
    <s v="Cardiac"/>
    <x v="0"/>
    <n v="17.100000000000001"/>
    <s v="Yes"/>
    <n v="41"/>
    <x v="662"/>
    <x v="2"/>
    <n v="8.4"/>
    <n v="0.4"/>
    <n v="40273"/>
    <s v="Labor"/>
    <n v="28452.86"/>
    <n v="4.4000000000000004"/>
    <x v="19"/>
    <x v="0"/>
    <x v="4"/>
    <n v="28452.86"/>
    <n v="11820.14"/>
    <n v="0.70599999999999996"/>
    <n v="1"/>
  </r>
  <r>
    <x v="5663"/>
    <d v="2025-05-05T00:00:00"/>
    <d v="2025-05-06T21:36:00"/>
    <x v="6"/>
    <s v="36-55"/>
    <s v="Female"/>
    <x v="3"/>
    <s v="General"/>
    <x v="0"/>
    <n v="1.9"/>
    <s v="No"/>
    <n v="69"/>
    <x v="536"/>
    <x v="1"/>
    <n v="13.3"/>
    <n v="1.3"/>
    <n v="4377.5600000000004"/>
    <s v="Labor"/>
    <n v="2310.63"/>
    <n v="3.5"/>
    <x v="16"/>
    <x v="1"/>
    <x v="0"/>
    <n v="2310.63"/>
    <n v="2066.9299999999998"/>
    <n v="0.52800000000000002"/>
    <n v="0"/>
  </r>
  <r>
    <x v="5664"/>
    <d v="2026-08-25T00:00:00"/>
    <d v="2026-08-30T09:36:00"/>
    <x v="0"/>
    <s v="18-35"/>
    <s v="Female"/>
    <x v="2"/>
    <s v="Digestive"/>
    <x v="1"/>
    <n v="5.4"/>
    <s v="No"/>
    <n v="46"/>
    <x v="440"/>
    <x v="0"/>
    <n v="10.5"/>
    <n v="2.5"/>
    <n v="9302.7800000000007"/>
    <s v="Supplies"/>
    <n v="6652.82"/>
    <n v="3.4"/>
    <x v="21"/>
    <x v="0"/>
    <x v="0"/>
    <n v="6652.82"/>
    <n v="2649.96"/>
    <n v="0.71499999999999997"/>
    <n v="0"/>
  </r>
  <r>
    <x v="5665"/>
    <d v="2025-08-13T00:00:00"/>
    <d v="2025-08-19T14:24:00"/>
    <x v="2"/>
    <s v="18-35"/>
    <s v="Male"/>
    <x v="0"/>
    <s v="General"/>
    <x v="1"/>
    <n v="6.6"/>
    <s v="Yes"/>
    <n v="8"/>
    <x v="252"/>
    <x v="1"/>
    <n v="8.6999999999999993"/>
    <n v="0.7"/>
    <n v="6363.82"/>
    <s v="Supplies"/>
    <n v="3823.94"/>
    <n v="4.3"/>
    <x v="14"/>
    <x v="1"/>
    <x v="1"/>
    <n v="3823.94"/>
    <n v="2539.88"/>
    <n v="0.60099999999999998"/>
    <n v="1"/>
  </r>
  <r>
    <x v="5666"/>
    <d v="2025-10-16T00:00:00"/>
    <d v="2025-10-21T04:48:00"/>
    <x v="5"/>
    <s v="18-35"/>
    <s v="Female"/>
    <x v="0"/>
    <s v="Respiratory"/>
    <x v="0"/>
    <n v="5.2"/>
    <s v="Yes"/>
    <n v="66"/>
    <x v="358"/>
    <x v="1"/>
    <n v="12.7"/>
    <n v="0.7"/>
    <n v="26307.360000000001"/>
    <s v="Equipment"/>
    <n v="18671.93"/>
    <n v="3.9"/>
    <x v="8"/>
    <x v="1"/>
    <x v="3"/>
    <n v="18671.93"/>
    <n v="7635.43"/>
    <n v="0.71"/>
    <n v="1"/>
  </r>
  <r>
    <x v="5667"/>
    <d v="2026-06-26T00:00:00"/>
    <d v="2026-06-30T14:24:00"/>
    <x v="7"/>
    <s v="18-35"/>
    <s v="Female"/>
    <x v="0"/>
    <s v="Infection"/>
    <x v="1"/>
    <n v="4.5999999999999996"/>
    <s v="Yes"/>
    <n v="62"/>
    <x v="436"/>
    <x v="1"/>
    <n v="13.4"/>
    <n v="1.4"/>
    <n v="11462.28"/>
    <s v="Labor"/>
    <n v="5855.87"/>
    <n v="3.7"/>
    <x v="17"/>
    <x v="0"/>
    <x v="3"/>
    <n v="5855.87"/>
    <n v="5606.41"/>
    <n v="0.51100000000000001"/>
    <n v="1"/>
  </r>
  <r>
    <x v="5668"/>
    <d v="2025-09-23T00:00:00"/>
    <d v="2025-09-24T02:24:00"/>
    <x v="2"/>
    <s v="36-55"/>
    <s v="Male"/>
    <x v="0"/>
    <s v="Cardiac"/>
    <x v="1"/>
    <n v="1.1000000000000001"/>
    <s v="Yes"/>
    <n v="43"/>
    <x v="157"/>
    <x v="1"/>
    <n v="10"/>
    <n v="0"/>
    <n v="4998.28"/>
    <s v="Equipment"/>
    <n v="3006.44"/>
    <n v="4.2"/>
    <x v="3"/>
    <x v="1"/>
    <x v="0"/>
    <n v="3006.44"/>
    <n v="1991.84"/>
    <n v="0.60099999999999998"/>
    <n v="1"/>
  </r>
  <r>
    <x v="5669"/>
    <d v="2026-11-06T00:00:00"/>
    <d v="2026-11-06T14:24:00"/>
    <x v="3"/>
    <s v="18-35"/>
    <s v="Male"/>
    <x v="0"/>
    <s v="Neurological"/>
    <x v="2"/>
    <n v="0.6"/>
    <s v="Yes"/>
    <n v="12"/>
    <x v="682"/>
    <x v="1"/>
    <n v="9"/>
    <n v="1"/>
    <n v="6858.06"/>
    <s v="Labor"/>
    <n v="4112.79"/>
    <n v="4.2"/>
    <x v="18"/>
    <x v="0"/>
    <x v="5"/>
    <n v="4112.79"/>
    <n v="2745.27"/>
    <n v="0.6"/>
    <n v="1"/>
  </r>
  <r>
    <x v="5670"/>
    <d v="2025-10-09T00:00:00"/>
    <d v="2025-10-14T21:36:00"/>
    <x v="7"/>
    <s v="36-55"/>
    <s v="Male"/>
    <x v="2"/>
    <s v="Cardiac"/>
    <x v="0"/>
    <n v="5.9"/>
    <s v="Yes"/>
    <n v="84"/>
    <x v="163"/>
    <x v="1"/>
    <n v="8.5"/>
    <n v="0.5"/>
    <n v="14258.64"/>
    <s v="Labor"/>
    <n v="7680.38"/>
    <n v="3.7"/>
    <x v="8"/>
    <x v="1"/>
    <x v="2"/>
    <n v="7680.38"/>
    <n v="6578.26"/>
    <n v="0.53900000000000003"/>
    <n v="1"/>
  </r>
  <r>
    <x v="5671"/>
    <d v="2025-08-04T00:00:00"/>
    <d v="2025-08-08T00:00:00"/>
    <x v="4"/>
    <s v="0-17"/>
    <s v="Male"/>
    <x v="0"/>
    <s v="Cardiac"/>
    <x v="2"/>
    <n v="4"/>
    <s v="Yes"/>
    <n v="47"/>
    <x v="693"/>
    <x v="1"/>
    <n v="10.199999999999999"/>
    <n v="2.2000000000000002"/>
    <n v="13116.5"/>
    <s v="Supplies"/>
    <n v="8042.15"/>
    <n v="3.5"/>
    <x v="14"/>
    <x v="1"/>
    <x v="4"/>
    <n v="8042.15"/>
    <n v="5074.3500000000004"/>
    <n v="0.61299999999999999"/>
    <n v="1"/>
  </r>
  <r>
    <x v="5672"/>
    <d v="2026-04-23T00:00:00"/>
    <d v="2026-05-03T14:24:00"/>
    <x v="0"/>
    <s v="56+"/>
    <s v="Male"/>
    <x v="1"/>
    <s v="Respiratory"/>
    <x v="0"/>
    <n v="10.6"/>
    <s v="Yes"/>
    <n v="89"/>
    <x v="323"/>
    <x v="0"/>
    <n v="11.3"/>
    <n v="1.3"/>
    <n v="13168.69"/>
    <s v="Labor"/>
    <n v="8370.0400000000009"/>
    <n v="3.2"/>
    <x v="12"/>
    <x v="0"/>
    <x v="2"/>
    <n v="8370.0400000000009"/>
    <n v="4798.6499999999996"/>
    <n v="0.63600000000000001"/>
    <n v="1"/>
  </r>
  <r>
    <x v="5673"/>
    <d v="2026-04-28T00:00:00"/>
    <d v="2026-04-29T16:48:00"/>
    <x v="2"/>
    <s v="0-17"/>
    <s v="Female"/>
    <x v="1"/>
    <s v="General"/>
    <x v="1"/>
    <n v="1.7"/>
    <s v="Yes"/>
    <n v="31"/>
    <x v="683"/>
    <x v="2"/>
    <n v="10.1"/>
    <n v="0.1"/>
    <n v="4577.08"/>
    <s v="Labor"/>
    <n v="2828.84"/>
    <n v="4.4000000000000004"/>
    <x v="12"/>
    <x v="0"/>
    <x v="0"/>
    <n v="2828.84"/>
    <n v="1748.24"/>
    <n v="0.61799999999999999"/>
    <n v="1"/>
  </r>
  <r>
    <x v="5674"/>
    <d v="2025-04-24T00:00:00"/>
    <d v="2025-04-25T04:48:00"/>
    <x v="7"/>
    <s v="56+"/>
    <s v="Male"/>
    <x v="2"/>
    <s v="Respiratory"/>
    <x v="1"/>
    <n v="1.2"/>
    <s v="Yes"/>
    <n v="38"/>
    <x v="606"/>
    <x v="2"/>
    <n v="10.5"/>
    <n v="0.5"/>
    <n v="6480.1"/>
    <s v="Labor"/>
    <n v="3621.7"/>
    <n v="3.8"/>
    <x v="10"/>
    <x v="1"/>
    <x v="2"/>
    <n v="3621.7"/>
    <n v="2858.4"/>
    <n v="0.55900000000000005"/>
    <n v="1"/>
  </r>
  <r>
    <x v="5675"/>
    <d v="2026-12-25T00:00:00"/>
    <d v="2026-12-30T21:36:00"/>
    <x v="3"/>
    <s v="56+"/>
    <s v="Male"/>
    <x v="0"/>
    <s v="Digestive"/>
    <x v="2"/>
    <n v="5.9"/>
    <s v="Yes"/>
    <n v="59"/>
    <x v="240"/>
    <x v="1"/>
    <n v="8.6"/>
    <n v="0.6"/>
    <n v="11036.39"/>
    <s v="Labor"/>
    <n v="5953.8"/>
    <n v="3.7"/>
    <x v="2"/>
    <x v="0"/>
    <x v="5"/>
    <n v="5953.8"/>
    <n v="5082.59"/>
    <n v="0.53900000000000003"/>
    <n v="1"/>
  </r>
  <r>
    <x v="5676"/>
    <d v="2025-11-17T00:00:00"/>
    <d v="2025-11-27T00:00:00"/>
    <x v="0"/>
    <s v="36-55"/>
    <s v="Female"/>
    <x v="0"/>
    <s v="Injury"/>
    <x v="0"/>
    <n v="10"/>
    <s v="Yes"/>
    <n v="65"/>
    <x v="411"/>
    <x v="2"/>
    <n v="10.8"/>
    <n v="0.8"/>
    <n v="13826.74"/>
    <s v="Labor"/>
    <n v="8806.7900000000009"/>
    <n v="3.2"/>
    <x v="6"/>
    <x v="1"/>
    <x v="0"/>
    <n v="8806.7900000000009"/>
    <n v="5019.95"/>
    <n v="0.63700000000000001"/>
    <n v="1"/>
  </r>
  <r>
    <x v="5677"/>
    <d v="2025-12-12T00:00:00"/>
    <d v="2025-12-12T16:48:00"/>
    <x v="6"/>
    <s v="56+"/>
    <s v="Other"/>
    <x v="0"/>
    <s v="Cardiac"/>
    <x v="1"/>
    <n v="0.7"/>
    <s v="No"/>
    <n v="32"/>
    <x v="203"/>
    <x v="2"/>
    <n v="12"/>
    <n v="0"/>
    <n v="2535.1799999999998"/>
    <s v="Supplies"/>
    <n v="1317.09"/>
    <n v="4.2"/>
    <x v="7"/>
    <x v="1"/>
    <x v="5"/>
    <n v="1317.09"/>
    <n v="1218.0899999999999"/>
    <n v="0.52"/>
    <n v="0"/>
  </r>
  <r>
    <x v="5678"/>
    <d v="2026-10-24T00:00:00"/>
    <d v="2026-10-24T12:00:00"/>
    <x v="1"/>
    <s v="18-35"/>
    <s v="Male"/>
    <x v="1"/>
    <s v="Digestive"/>
    <x v="0"/>
    <n v="0.5"/>
    <s v="No"/>
    <n v="109"/>
    <x v="112"/>
    <x v="1"/>
    <n v="9.8000000000000007"/>
    <n v="1.8"/>
    <n v="2419.9299999999998"/>
    <s v="Supplies"/>
    <n v="1374.42"/>
    <n v="3"/>
    <x v="0"/>
    <x v="0"/>
    <x v="5"/>
    <n v="1374.42"/>
    <n v="1045.51"/>
    <n v="0.56799999999999995"/>
    <n v="0"/>
  </r>
  <r>
    <x v="5679"/>
    <d v="2025-02-25T00:00:00"/>
    <d v="2025-03-10T14:24:00"/>
    <x v="5"/>
    <s v="18-35"/>
    <s v="Female"/>
    <x v="2"/>
    <s v="Infection"/>
    <x v="1"/>
    <n v="13.6"/>
    <s v="Yes"/>
    <n v="64"/>
    <x v="466"/>
    <x v="2"/>
    <n v="11.2"/>
    <n v="1.2"/>
    <n v="38635.9"/>
    <s v="Equipment"/>
    <n v="31933.31"/>
    <n v="3.9"/>
    <x v="13"/>
    <x v="1"/>
    <x v="0"/>
    <n v="31933.31"/>
    <n v="6702.59"/>
    <n v="0.82699999999999996"/>
    <n v="1"/>
  </r>
  <r>
    <x v="5680"/>
    <d v="2025-06-29T00:00:00"/>
    <d v="2025-07-10T19:12:00"/>
    <x v="3"/>
    <s v="18-35"/>
    <s v="Male"/>
    <x v="2"/>
    <s v="Respiratory"/>
    <x v="2"/>
    <n v="11.8"/>
    <s v="Yes"/>
    <n v="49"/>
    <x v="588"/>
    <x v="1"/>
    <n v="12"/>
    <n v="2"/>
    <n v="13109.29"/>
    <s v="Supplies"/>
    <n v="7832.02"/>
    <n v="3.6"/>
    <x v="4"/>
    <x v="1"/>
    <x v="6"/>
    <n v="7832.02"/>
    <n v="5277.27"/>
    <n v="0.59699999999999998"/>
    <n v="1"/>
  </r>
  <r>
    <x v="5681"/>
    <d v="2025-12-28T00:00:00"/>
    <d v="2025-12-31T21:36:00"/>
    <x v="2"/>
    <s v="18-35"/>
    <s v="Male"/>
    <x v="0"/>
    <s v="Injury"/>
    <x v="0"/>
    <n v="3.9"/>
    <s v="Yes"/>
    <n v="80"/>
    <x v="656"/>
    <x v="1"/>
    <n v="15.5"/>
    <n v="3.5"/>
    <n v="5797.42"/>
    <s v="Labor"/>
    <n v="3776.24"/>
    <n v="3.3"/>
    <x v="7"/>
    <x v="1"/>
    <x v="6"/>
    <n v="3776.24"/>
    <n v="2021.18"/>
    <n v="0.65100000000000002"/>
    <n v="1"/>
  </r>
  <r>
    <x v="5682"/>
    <d v="2025-12-05T00:00:00"/>
    <d v="2025-12-06T02:24:00"/>
    <x v="6"/>
    <s v="18-35"/>
    <s v="Female"/>
    <x v="0"/>
    <s v="General"/>
    <x v="0"/>
    <n v="1.1000000000000001"/>
    <s v="No"/>
    <n v="39"/>
    <x v="186"/>
    <x v="1"/>
    <n v="10.4"/>
    <n v="2.4"/>
    <n v="3244.23"/>
    <s v="Equipment"/>
    <n v="1606.77"/>
    <n v="3.8"/>
    <x v="7"/>
    <x v="1"/>
    <x v="3"/>
    <n v="1606.77"/>
    <n v="1637.46"/>
    <n v="0.495"/>
    <n v="0"/>
  </r>
  <r>
    <x v="5683"/>
    <d v="2026-07-26T00:00:00"/>
    <d v="2026-07-30T02:24:00"/>
    <x v="6"/>
    <s v="36-55"/>
    <s v="Female"/>
    <x v="1"/>
    <s v="Neurological"/>
    <x v="0"/>
    <n v="4.0999999999999996"/>
    <s v="Yes"/>
    <n v="91"/>
    <x v="61"/>
    <x v="0"/>
    <n v="12.4"/>
    <n v="2.4"/>
    <n v="2988.92"/>
    <s v="Supplies"/>
    <n v="1565.98"/>
    <n v="3.3"/>
    <x v="1"/>
    <x v="0"/>
    <x v="4"/>
    <n v="1565.98"/>
    <n v="1422.94"/>
    <n v="0.52400000000000002"/>
    <n v="1"/>
  </r>
  <r>
    <x v="5684"/>
    <d v="2026-08-24T00:00:00"/>
    <d v="2026-08-25T12:00:00"/>
    <x v="6"/>
    <s v="0-17"/>
    <s v="Female"/>
    <x v="2"/>
    <s v="Neurological"/>
    <x v="0"/>
    <n v="1.5"/>
    <s v="No"/>
    <n v="45"/>
    <x v="440"/>
    <x v="1"/>
    <n v="12.6"/>
    <n v="2.6"/>
    <n v="3658.59"/>
    <s v="Labor"/>
    <n v="1912.19"/>
    <n v="3.1"/>
    <x v="21"/>
    <x v="0"/>
    <x v="0"/>
    <n v="1912.19"/>
    <n v="1746.4"/>
    <n v="0.52300000000000002"/>
    <n v="0"/>
  </r>
  <r>
    <x v="5685"/>
    <d v="2025-07-19T00:00:00"/>
    <d v="2025-07-20T02:24:00"/>
    <x v="6"/>
    <s v="18-35"/>
    <s v="Female"/>
    <x v="3"/>
    <s v="Injury"/>
    <x v="2"/>
    <n v="1.1000000000000001"/>
    <s v="Yes"/>
    <n v="33"/>
    <x v="224"/>
    <x v="1"/>
    <n v="8.6999999999999993"/>
    <n v="0.7"/>
    <n v="3901.69"/>
    <s v="Labor"/>
    <n v="1965.53"/>
    <n v="4.0999999999999996"/>
    <x v="20"/>
    <x v="1"/>
    <x v="6"/>
    <n v="1965.53"/>
    <n v="1936.16"/>
    <n v="0.504"/>
    <n v="1"/>
  </r>
  <r>
    <x v="5686"/>
    <d v="2025-02-16T00:00:00"/>
    <d v="2025-02-18T12:00:00"/>
    <x v="0"/>
    <s v="18-35"/>
    <s v="Male"/>
    <x v="3"/>
    <s v="Digestive"/>
    <x v="1"/>
    <n v="2.5"/>
    <s v="No"/>
    <n v="64"/>
    <x v="449"/>
    <x v="0"/>
    <n v="8"/>
    <n v="0"/>
    <n v="9090.36"/>
    <s v="Labor"/>
    <n v="4762.3999999999996"/>
    <n v="3.6"/>
    <x v="13"/>
    <x v="1"/>
    <x v="4"/>
    <n v="4762.3999999999996"/>
    <n v="4327.96"/>
    <n v="0.52400000000000002"/>
    <n v="0"/>
  </r>
  <r>
    <x v="5687"/>
    <d v="2026-01-01T00:00:00"/>
    <d v="2026-01-06T19:12:00"/>
    <x v="0"/>
    <s v="36-55"/>
    <s v="Female"/>
    <x v="1"/>
    <s v="General"/>
    <x v="0"/>
    <n v="5.8"/>
    <s v="Yes"/>
    <n v="66"/>
    <x v="500"/>
    <x v="0"/>
    <n v="9.9"/>
    <n v="1.9"/>
    <n v="11868.38"/>
    <s v="Equipment"/>
    <n v="7614.56"/>
    <n v="3.8"/>
    <x v="9"/>
    <x v="0"/>
    <x v="3"/>
    <n v="7614.56"/>
    <n v="4253.82"/>
    <n v="0.64200000000000002"/>
    <n v="1"/>
  </r>
  <r>
    <x v="5688"/>
    <d v="2026-01-14T00:00:00"/>
    <d v="2026-01-17T12:00:00"/>
    <x v="3"/>
    <s v="56+"/>
    <s v="Female"/>
    <x v="0"/>
    <s v="Neurological"/>
    <x v="1"/>
    <n v="3.5"/>
    <s v="Yes"/>
    <n v="69"/>
    <x v="621"/>
    <x v="1"/>
    <n v="12"/>
    <n v="0"/>
    <n v="8669.92"/>
    <s v="Labor"/>
    <n v="5403.21"/>
    <n v="4.4000000000000004"/>
    <x v="9"/>
    <x v="0"/>
    <x v="1"/>
    <n v="5403.21"/>
    <n v="3266.71"/>
    <n v="0.623"/>
    <n v="1"/>
  </r>
  <r>
    <x v="5689"/>
    <d v="2025-10-25T00:00:00"/>
    <d v="2025-10-26T09:36:00"/>
    <x v="1"/>
    <s v="36-55"/>
    <s v="Female"/>
    <x v="0"/>
    <s v="Cardiac"/>
    <x v="1"/>
    <n v="1.4"/>
    <s v="Yes"/>
    <n v="63"/>
    <x v="506"/>
    <x v="2"/>
    <n v="10.6"/>
    <n v="0.6"/>
    <n v="2190.7600000000002"/>
    <s v="Labor"/>
    <n v="1146.3399999999999"/>
    <n v="3.9"/>
    <x v="8"/>
    <x v="1"/>
    <x v="5"/>
    <n v="1146.3399999999999"/>
    <n v="1044.42"/>
    <n v="0.52300000000000002"/>
    <n v="1"/>
  </r>
  <r>
    <x v="5690"/>
    <d v="2026-08-31T00:00:00"/>
    <d v="2026-09-06T00:00:00"/>
    <x v="3"/>
    <s v="36-55"/>
    <s v="Male"/>
    <x v="0"/>
    <s v="Respiratory"/>
    <x v="0"/>
    <n v="6"/>
    <s v="Yes"/>
    <n v="90"/>
    <x v="424"/>
    <x v="1"/>
    <n v="9.1999999999999993"/>
    <n v="1.2"/>
    <n v="10850.75"/>
    <s v="Supplies"/>
    <n v="6025.32"/>
    <n v="3.5"/>
    <x v="21"/>
    <x v="0"/>
    <x v="0"/>
    <n v="6025.32"/>
    <n v="4825.43"/>
    <n v="0.55500000000000005"/>
    <n v="1"/>
  </r>
  <r>
    <x v="5691"/>
    <d v="2026-09-27T00:00:00"/>
    <d v="2026-09-27T21:36:00"/>
    <x v="1"/>
    <s v="18-35"/>
    <s v="Male"/>
    <x v="3"/>
    <s v="Infection"/>
    <x v="0"/>
    <n v="0.9"/>
    <s v="Yes"/>
    <n v="119"/>
    <x v="662"/>
    <x v="0"/>
    <n v="14"/>
    <n v="2"/>
    <n v="1886.53"/>
    <s v="Equipment"/>
    <n v="1103.01"/>
    <n v="3.3"/>
    <x v="19"/>
    <x v="0"/>
    <x v="4"/>
    <n v="1103.01"/>
    <n v="783.52"/>
    <n v="0.58499999999999996"/>
    <n v="1"/>
  </r>
  <r>
    <x v="5692"/>
    <d v="2026-06-16T00:00:00"/>
    <d v="2026-06-17T21:36:00"/>
    <x v="1"/>
    <s v="56+"/>
    <s v="Female"/>
    <x v="0"/>
    <s v="Neurological"/>
    <x v="1"/>
    <n v="1.9"/>
    <s v="Yes"/>
    <n v="85"/>
    <x v="174"/>
    <x v="0"/>
    <n v="10.9"/>
    <n v="0.9"/>
    <n v="1850.61"/>
    <s v="Labor"/>
    <n v="1075.6600000000001"/>
    <n v="3.5"/>
    <x v="17"/>
    <x v="0"/>
    <x v="0"/>
    <n v="1075.6600000000001"/>
    <n v="774.95"/>
    <n v="0.58099999999999996"/>
    <n v="1"/>
  </r>
  <r>
    <x v="5693"/>
    <d v="2025-07-07T00:00:00"/>
    <d v="2025-07-12T19:12:00"/>
    <x v="5"/>
    <s v="0-17"/>
    <s v="Female"/>
    <x v="1"/>
    <s v="Cardiac"/>
    <x v="0"/>
    <n v="5.8"/>
    <s v="Yes"/>
    <n v="63"/>
    <x v="612"/>
    <x v="0"/>
    <n v="10"/>
    <n v="2"/>
    <n v="31812.27"/>
    <s v="Equipment"/>
    <n v="24876.73"/>
    <n v="3.1"/>
    <x v="20"/>
    <x v="1"/>
    <x v="4"/>
    <n v="24876.73"/>
    <n v="6935.54"/>
    <n v="0.78200000000000003"/>
    <n v="1"/>
  </r>
  <r>
    <x v="5694"/>
    <d v="2026-05-20T00:00:00"/>
    <d v="2026-05-22T12:00:00"/>
    <x v="0"/>
    <s v="56+"/>
    <s v="Male"/>
    <x v="3"/>
    <s v="General"/>
    <x v="0"/>
    <n v="2.5"/>
    <s v="No"/>
    <n v="126"/>
    <x v="325"/>
    <x v="2"/>
    <n v="12.8"/>
    <n v="0.8"/>
    <n v="9345.01"/>
    <s v="Labor"/>
    <n v="6523.03"/>
    <n v="3.3"/>
    <x v="11"/>
    <x v="0"/>
    <x v="1"/>
    <n v="6523.03"/>
    <n v="2821.98"/>
    <n v="0.69799999999999995"/>
    <n v="0"/>
  </r>
  <r>
    <x v="5695"/>
    <d v="2026-02-26T00:00:00"/>
    <d v="2026-02-26T19:12:00"/>
    <x v="2"/>
    <s v="36-55"/>
    <s v="Male"/>
    <x v="1"/>
    <s v="Digestive"/>
    <x v="0"/>
    <n v="0.8"/>
    <s v="No"/>
    <n v="72"/>
    <x v="100"/>
    <x v="2"/>
    <n v="12.7"/>
    <n v="0.7"/>
    <n v="5124.49"/>
    <s v="Supplies"/>
    <n v="2817.96"/>
    <n v="4.3"/>
    <x v="5"/>
    <x v="0"/>
    <x v="2"/>
    <n v="2817.96"/>
    <n v="2306.5300000000002"/>
    <n v="0.55000000000000004"/>
    <n v="0"/>
  </r>
  <r>
    <x v="5696"/>
    <d v="2026-08-01T00:00:00"/>
    <d v="2026-08-02T12:00:00"/>
    <x v="6"/>
    <s v="18-35"/>
    <s v="Male"/>
    <x v="2"/>
    <s v="Respiratory"/>
    <x v="1"/>
    <n v="1.5"/>
    <s v="No"/>
    <n v="37"/>
    <x v="243"/>
    <x v="0"/>
    <n v="12.8"/>
    <n v="0.8"/>
    <n v="3609.28"/>
    <s v="Equipment"/>
    <n v="2042.64"/>
    <n v="3.6"/>
    <x v="21"/>
    <x v="0"/>
    <x v="6"/>
    <n v="2042.64"/>
    <n v="1566.64"/>
    <n v="0.56599999999999995"/>
    <n v="0"/>
  </r>
  <r>
    <x v="5697"/>
    <d v="2026-07-25T00:00:00"/>
    <d v="2026-08-08T12:00:00"/>
    <x v="5"/>
    <s v="56+"/>
    <s v="Female"/>
    <x v="0"/>
    <s v="Cardiac"/>
    <x v="0"/>
    <n v="14.5"/>
    <s v="Yes"/>
    <n v="56"/>
    <x v="529"/>
    <x v="1"/>
    <n v="11.7"/>
    <n v="1.7"/>
    <n v="31009.17"/>
    <s v="Supplies"/>
    <n v="20464.52"/>
    <n v="3.2"/>
    <x v="1"/>
    <x v="0"/>
    <x v="5"/>
    <n v="20464.52"/>
    <n v="10544.65"/>
    <n v="0.66"/>
    <n v="1"/>
  </r>
  <r>
    <x v="5698"/>
    <d v="2025-09-06T00:00:00"/>
    <d v="2025-09-10T14:24:00"/>
    <x v="2"/>
    <s v="56+"/>
    <s v="Male"/>
    <x v="0"/>
    <s v="Cardiac"/>
    <x v="1"/>
    <n v="4.5999999999999996"/>
    <s v="No"/>
    <n v="63"/>
    <x v="179"/>
    <x v="0"/>
    <n v="8.9"/>
    <n v="0.9"/>
    <n v="5820.61"/>
    <s v="Supplies"/>
    <n v="3958.8"/>
    <n v="4.0999999999999996"/>
    <x v="3"/>
    <x v="1"/>
    <x v="5"/>
    <n v="3958.8"/>
    <n v="1861.81"/>
    <n v="0.68"/>
    <n v="0"/>
  </r>
  <r>
    <x v="5699"/>
    <d v="2026-09-20T00:00:00"/>
    <d v="2026-09-25T19:12:00"/>
    <x v="4"/>
    <s v="36-55"/>
    <s v="Male"/>
    <x v="2"/>
    <s v="Digestive"/>
    <x v="1"/>
    <n v="5.8"/>
    <s v="Yes"/>
    <n v="102"/>
    <x v="707"/>
    <x v="1"/>
    <n v="12"/>
    <n v="0"/>
    <n v="14843.45"/>
    <s v="Supplies"/>
    <n v="10033.85"/>
    <n v="4.2"/>
    <x v="19"/>
    <x v="0"/>
    <x v="6"/>
    <n v="10033.85"/>
    <n v="4809.6000000000004"/>
    <n v="0.67600000000000005"/>
    <n v="1"/>
  </r>
  <r>
    <x v="5700"/>
    <d v="2025-06-02T00:00:00"/>
    <d v="2025-06-02T19:12:00"/>
    <x v="6"/>
    <s v="0-17"/>
    <s v="Female"/>
    <x v="3"/>
    <s v="Respiratory"/>
    <x v="0"/>
    <n v="0.8"/>
    <s v="Yes"/>
    <n v="57"/>
    <x v="76"/>
    <x v="1"/>
    <n v="13.5"/>
    <n v="1.5"/>
    <n v="3826.04"/>
    <s v="Labor"/>
    <n v="2408.9699999999998"/>
    <n v="3.8"/>
    <x v="4"/>
    <x v="1"/>
    <x v="0"/>
    <n v="2408.9699999999998"/>
    <n v="1417.07"/>
    <n v="0.63"/>
    <n v="1"/>
  </r>
  <r>
    <x v="5701"/>
    <d v="2026-02-20T00:00:00"/>
    <d v="2026-02-23T21:36:00"/>
    <x v="5"/>
    <s v="56+"/>
    <s v="Male"/>
    <x v="3"/>
    <s v="Neurological"/>
    <x v="1"/>
    <n v="3.9"/>
    <s v="Yes"/>
    <n v="9"/>
    <x v="673"/>
    <x v="0"/>
    <n v="8.3000000000000007"/>
    <n v="0.3"/>
    <n v="18187.580000000002"/>
    <s v="Labor"/>
    <n v="12698.64"/>
    <n v="4.5"/>
    <x v="5"/>
    <x v="0"/>
    <x v="5"/>
    <n v="12698.64"/>
    <n v="5488.94"/>
    <n v="0.69799999999999995"/>
    <n v="1"/>
  </r>
  <r>
    <x v="5702"/>
    <d v="2026-01-08T00:00:00"/>
    <d v="2026-01-14T14:24:00"/>
    <x v="4"/>
    <s v="18-35"/>
    <s v="Male"/>
    <x v="0"/>
    <s v="General"/>
    <x v="0"/>
    <n v="6.6"/>
    <s v="Yes"/>
    <n v="106"/>
    <x v="499"/>
    <x v="0"/>
    <n v="13.4"/>
    <n v="1.4"/>
    <n v="19348.599999999999"/>
    <s v="Labor"/>
    <n v="13955.09"/>
    <n v="3.1"/>
    <x v="9"/>
    <x v="0"/>
    <x v="3"/>
    <n v="13955.09"/>
    <n v="5393.51"/>
    <n v="0.72099999999999997"/>
    <n v="1"/>
  </r>
  <r>
    <x v="5703"/>
    <d v="2026-04-11T00:00:00"/>
    <d v="2026-04-18T16:48:00"/>
    <x v="4"/>
    <s v="18-35"/>
    <s v="Male"/>
    <x v="0"/>
    <s v="General"/>
    <x v="1"/>
    <n v="7.7"/>
    <s v="Yes"/>
    <n v="35"/>
    <x v="404"/>
    <x v="0"/>
    <n v="9.6"/>
    <n v="1.6"/>
    <n v="21662.28"/>
    <s v="Equipment"/>
    <n v="15264.57"/>
    <n v="4.0999999999999996"/>
    <x v="12"/>
    <x v="0"/>
    <x v="6"/>
    <n v="15264.57"/>
    <n v="6397.71"/>
    <n v="0.70499999999999996"/>
    <n v="1"/>
  </r>
  <r>
    <x v="5704"/>
    <d v="2025-04-06T00:00:00"/>
    <d v="2025-04-07T19:12:00"/>
    <x v="1"/>
    <s v="18-35"/>
    <s v="Male"/>
    <x v="2"/>
    <s v="Neurological"/>
    <x v="2"/>
    <n v="1.8"/>
    <s v="Yes"/>
    <n v="80"/>
    <x v="187"/>
    <x v="1"/>
    <n v="11.3"/>
    <n v="1.3"/>
    <n v="2224.9499999999998"/>
    <s v="Labor"/>
    <n v="1461.2"/>
    <n v="3.5"/>
    <x v="10"/>
    <x v="1"/>
    <x v="4"/>
    <n v="1461.2"/>
    <n v="763.75"/>
    <n v="0.65700000000000003"/>
    <n v="1"/>
  </r>
  <r>
    <x v="5705"/>
    <d v="2025-02-15T00:00:00"/>
    <d v="2025-02-18T21:36:00"/>
    <x v="7"/>
    <s v="36-55"/>
    <s v="Male"/>
    <x v="2"/>
    <s v="Cardiac"/>
    <x v="0"/>
    <n v="3.9"/>
    <s v="No"/>
    <n v="75"/>
    <x v="551"/>
    <x v="0"/>
    <n v="11.4"/>
    <n v="1.4"/>
    <n v="11821.42"/>
    <s v="Supplies"/>
    <n v="6376.13"/>
    <n v="3.4"/>
    <x v="13"/>
    <x v="1"/>
    <x v="5"/>
    <n v="6376.13"/>
    <n v="5445.29"/>
    <n v="0.53900000000000003"/>
    <n v="0"/>
  </r>
  <r>
    <x v="5706"/>
    <d v="2025-07-15T00:00:00"/>
    <d v="2025-07-16T19:12:00"/>
    <x v="7"/>
    <s v="56+"/>
    <s v="Male"/>
    <x v="0"/>
    <s v="Injury"/>
    <x v="1"/>
    <n v="1.8"/>
    <s v="Yes"/>
    <n v="43"/>
    <x v="671"/>
    <x v="1"/>
    <n v="8.5"/>
    <n v="0.5"/>
    <n v="9356.9500000000007"/>
    <s v="Labor"/>
    <n v="5843.3"/>
    <n v="4"/>
    <x v="20"/>
    <x v="1"/>
    <x v="1"/>
    <n v="5843.3"/>
    <n v="3513.65"/>
    <n v="0.624"/>
    <n v="1"/>
  </r>
  <r>
    <x v="5707"/>
    <d v="2026-05-23T00:00:00"/>
    <d v="2026-05-28T19:12:00"/>
    <x v="7"/>
    <s v="18-35"/>
    <s v="Male"/>
    <x v="0"/>
    <s v="Neurological"/>
    <x v="0"/>
    <n v="5.8"/>
    <s v="Yes"/>
    <n v="69"/>
    <x v="720"/>
    <x v="0"/>
    <n v="8"/>
    <n v="0"/>
    <n v="13220.05"/>
    <s v="Supplies"/>
    <n v="9067"/>
    <n v="3.9"/>
    <x v="11"/>
    <x v="0"/>
    <x v="5"/>
    <n v="9067"/>
    <n v="4153.05"/>
    <n v="0.68600000000000005"/>
    <n v="1"/>
  </r>
  <r>
    <x v="5708"/>
    <d v="2026-10-08T00:00:00"/>
    <d v="2026-10-10T19:12:00"/>
    <x v="4"/>
    <s v="56+"/>
    <s v="Female"/>
    <x v="3"/>
    <s v="Cardiac"/>
    <x v="0"/>
    <n v="2.8"/>
    <s v="No"/>
    <n v="55"/>
    <x v="111"/>
    <x v="0"/>
    <n v="9.8000000000000007"/>
    <n v="1.8"/>
    <n v="11131.78"/>
    <s v="Labor"/>
    <n v="6722.03"/>
    <n v="3.8"/>
    <x v="0"/>
    <x v="0"/>
    <x v="3"/>
    <n v="6722.03"/>
    <n v="4409.75"/>
    <n v="0.60399999999999998"/>
    <n v="0"/>
  </r>
  <r>
    <x v="5709"/>
    <d v="2026-03-05T00:00:00"/>
    <d v="2026-03-06T21:36:00"/>
    <x v="1"/>
    <s v="18-35"/>
    <s v="Male"/>
    <x v="3"/>
    <s v="Digestive"/>
    <x v="0"/>
    <n v="1.9"/>
    <s v="Yes"/>
    <n v="84"/>
    <x v="647"/>
    <x v="0"/>
    <n v="11.6"/>
    <n v="1.6"/>
    <n v="2206.04"/>
    <s v="Labor"/>
    <n v="1348.58"/>
    <n v="3.2"/>
    <x v="15"/>
    <x v="0"/>
    <x v="3"/>
    <n v="1348.58"/>
    <n v="857.46"/>
    <n v="0.61099999999999999"/>
    <n v="1"/>
  </r>
  <r>
    <x v="5710"/>
    <d v="2025-06-24T00:00:00"/>
    <d v="2025-06-24T19:12:00"/>
    <x v="1"/>
    <s v="0-17"/>
    <s v="Female"/>
    <x v="2"/>
    <s v="Infection"/>
    <x v="1"/>
    <n v="0.8"/>
    <s v="Yes"/>
    <n v="92"/>
    <x v="447"/>
    <x v="0"/>
    <n v="8"/>
    <n v="0"/>
    <n v="2322.54"/>
    <s v="Labor"/>
    <n v="1426.69"/>
    <n v="4"/>
    <x v="4"/>
    <x v="1"/>
    <x v="0"/>
    <n v="1426.69"/>
    <n v="895.85"/>
    <n v="0.61399999999999999"/>
    <n v="1"/>
  </r>
  <r>
    <x v="5711"/>
    <d v="2025-04-26T00:00:00"/>
    <d v="2025-05-05T02:24:00"/>
    <x v="7"/>
    <s v="36-55"/>
    <s v="Male"/>
    <x v="2"/>
    <s v="General"/>
    <x v="0"/>
    <n v="9.1"/>
    <s v="Yes"/>
    <n v="33"/>
    <x v="509"/>
    <x v="0"/>
    <n v="12"/>
    <n v="2"/>
    <n v="14751.94"/>
    <s v="Equipment"/>
    <n v="9766.7099999999991"/>
    <n v="4.2"/>
    <x v="10"/>
    <x v="1"/>
    <x v="5"/>
    <n v="9766.7099999999991"/>
    <n v="4985.2299999999996"/>
    <n v="0.66200000000000003"/>
    <n v="1"/>
  </r>
  <r>
    <x v="5712"/>
    <d v="2025-03-13T00:00:00"/>
    <d v="2025-03-13T19:12:00"/>
    <x v="1"/>
    <s v="56+"/>
    <s v="Male"/>
    <x v="0"/>
    <s v="Infection"/>
    <x v="0"/>
    <n v="0.8"/>
    <s v="Yes"/>
    <n v="98"/>
    <x v="327"/>
    <x v="1"/>
    <n v="9.5"/>
    <n v="1.5"/>
    <n v="1950.62"/>
    <s v="Equipment"/>
    <n v="1170.42"/>
    <n v="3.3"/>
    <x v="23"/>
    <x v="1"/>
    <x v="2"/>
    <n v="1170.42"/>
    <n v="780.2"/>
    <n v="0.6"/>
    <n v="1"/>
  </r>
  <r>
    <x v="5713"/>
    <d v="2025-07-21T00:00:00"/>
    <d v="2025-07-23T09:36:00"/>
    <x v="7"/>
    <s v="56+"/>
    <s v="Female"/>
    <x v="1"/>
    <s v="Injury"/>
    <x v="1"/>
    <n v="2.4"/>
    <s v="Yes"/>
    <n v="39"/>
    <x v="314"/>
    <x v="1"/>
    <n v="9.3000000000000007"/>
    <n v="1.3"/>
    <n v="10364.11"/>
    <s v="Equipment"/>
    <n v="6809.8"/>
    <n v="4.5"/>
    <x v="20"/>
    <x v="1"/>
    <x v="4"/>
    <n v="6809.8"/>
    <n v="3554.31"/>
    <n v="0.65700000000000003"/>
    <n v="1"/>
  </r>
  <r>
    <x v="5714"/>
    <d v="2025-02-12T00:00:00"/>
    <d v="2025-02-16T00:00:00"/>
    <x v="4"/>
    <s v="56+"/>
    <s v="Male"/>
    <x v="0"/>
    <s v="Digestive"/>
    <x v="1"/>
    <n v="4"/>
    <s v="Yes"/>
    <n v="24"/>
    <x v="423"/>
    <x v="1"/>
    <n v="9.9"/>
    <n v="1.9"/>
    <n v="16087.82"/>
    <s v="Labor"/>
    <n v="11035.68"/>
    <n v="3.8"/>
    <x v="13"/>
    <x v="1"/>
    <x v="2"/>
    <n v="11035.68"/>
    <n v="5052.1400000000003"/>
    <n v="0.68600000000000005"/>
    <n v="1"/>
  </r>
  <r>
    <x v="5715"/>
    <d v="2025-03-07T00:00:00"/>
    <d v="2025-03-09T00:00:00"/>
    <x v="0"/>
    <s v="18-35"/>
    <s v="Male"/>
    <x v="0"/>
    <s v="Cardiac"/>
    <x v="1"/>
    <n v="2"/>
    <s v="Yes"/>
    <n v="85"/>
    <x v="545"/>
    <x v="1"/>
    <n v="13.3"/>
    <n v="1.3"/>
    <n v="8523.17"/>
    <s v="Equipment"/>
    <n v="5975.55"/>
    <n v="2.7"/>
    <x v="23"/>
    <x v="1"/>
    <x v="3"/>
    <n v="5975.55"/>
    <n v="2547.62"/>
    <n v="0.70099999999999996"/>
    <n v="1"/>
  </r>
  <r>
    <x v="5716"/>
    <d v="2025-05-18T00:00:00"/>
    <d v="2025-05-18T12:00:00"/>
    <x v="1"/>
    <s v="56+"/>
    <s v="Female"/>
    <x v="0"/>
    <s v="Infection"/>
    <x v="0"/>
    <n v="0.5"/>
    <s v="No"/>
    <n v="81"/>
    <x v="526"/>
    <x v="1"/>
    <n v="10.3"/>
    <n v="2.2999999999999998"/>
    <n v="1346.92"/>
    <s v="Labor"/>
    <n v="723.21"/>
    <n v="3.6"/>
    <x v="16"/>
    <x v="1"/>
    <x v="6"/>
    <n v="723.21"/>
    <n v="623.71"/>
    <n v="0.53700000000000003"/>
    <n v="0"/>
  </r>
  <r>
    <x v="5717"/>
    <d v="2025-07-22T00:00:00"/>
    <d v="2025-07-23T00:00:00"/>
    <x v="6"/>
    <s v="56+"/>
    <s v="Female"/>
    <x v="0"/>
    <s v="General"/>
    <x v="1"/>
    <n v="1"/>
    <s v="Yes"/>
    <n v="45"/>
    <x v="355"/>
    <x v="2"/>
    <n v="8.1"/>
    <n v="0.1"/>
    <n v="2627.86"/>
    <s v="Labor"/>
    <n v="1551.55"/>
    <n v="4"/>
    <x v="20"/>
    <x v="1"/>
    <x v="0"/>
    <n v="1551.55"/>
    <n v="1076.31"/>
    <n v="0.59"/>
    <n v="1"/>
  </r>
  <r>
    <x v="5718"/>
    <d v="2025-12-14T00:00:00"/>
    <d v="2025-12-18T07:12:00"/>
    <x v="6"/>
    <s v="18-35"/>
    <s v="Female"/>
    <x v="1"/>
    <s v="Digestive"/>
    <x v="2"/>
    <n v="4.3"/>
    <s v="Yes"/>
    <n v="27"/>
    <x v="39"/>
    <x v="1"/>
    <n v="10.8"/>
    <n v="0.8"/>
    <n v="2898.97"/>
    <s v="Labor"/>
    <n v="1864.41"/>
    <n v="4.0999999999999996"/>
    <x v="7"/>
    <x v="1"/>
    <x v="4"/>
    <n v="1864.41"/>
    <n v="1034.56"/>
    <n v="0.64300000000000002"/>
    <n v="1"/>
  </r>
  <r>
    <x v="5719"/>
    <d v="2026-07-28T00:00:00"/>
    <d v="2026-07-28T12:00:00"/>
    <x v="1"/>
    <s v="36-55"/>
    <s v="Female"/>
    <x v="3"/>
    <s v="Neurological"/>
    <x v="0"/>
    <n v="0.5"/>
    <s v="No"/>
    <n v="85"/>
    <x v="25"/>
    <x v="1"/>
    <n v="9.1"/>
    <n v="1.1000000000000001"/>
    <n v="2169.38"/>
    <s v="Equipment"/>
    <n v="1156.23"/>
    <n v="3"/>
    <x v="1"/>
    <x v="0"/>
    <x v="0"/>
    <n v="1156.23"/>
    <n v="1013.15"/>
    <n v="0.53300000000000003"/>
    <n v="0"/>
  </r>
  <r>
    <x v="5720"/>
    <d v="2026-12-11T00:00:00"/>
    <d v="2026-12-13T00:00:00"/>
    <x v="2"/>
    <s v="36-55"/>
    <s v="Male"/>
    <x v="2"/>
    <s v="Cardiac"/>
    <x v="1"/>
    <n v="2"/>
    <s v="Yes"/>
    <n v="36"/>
    <x v="53"/>
    <x v="0"/>
    <n v="11.1"/>
    <n v="1.1000000000000001"/>
    <n v="5374.03"/>
    <s v="Supplies"/>
    <n v="2947.83"/>
    <n v="3.8"/>
    <x v="2"/>
    <x v="0"/>
    <x v="3"/>
    <n v="2947.83"/>
    <n v="2426.1999999999998"/>
    <n v="0.54900000000000004"/>
    <n v="1"/>
  </r>
  <r>
    <x v="5721"/>
    <d v="2026-08-07T00:00:00"/>
    <d v="2026-08-17T00:00:00"/>
    <x v="2"/>
    <s v="36-55"/>
    <s v="Female"/>
    <x v="1"/>
    <s v="Injury"/>
    <x v="0"/>
    <n v="10"/>
    <s v="Yes"/>
    <n v="59"/>
    <x v="324"/>
    <x v="0"/>
    <n v="14.1"/>
    <n v="2.1"/>
    <n v="8387.7900000000009"/>
    <s v="Labor"/>
    <n v="5212.6899999999996"/>
    <n v="3.2"/>
    <x v="21"/>
    <x v="0"/>
    <x v="5"/>
    <n v="5212.6899999999996"/>
    <n v="3175.1"/>
    <n v="0.621"/>
    <n v="1"/>
  </r>
  <r>
    <x v="5722"/>
    <d v="2025-04-20T00:00:00"/>
    <d v="2025-04-25T02:24:00"/>
    <x v="2"/>
    <s v="56+"/>
    <s v="Female"/>
    <x v="0"/>
    <s v="Injury"/>
    <x v="1"/>
    <n v="5.0999999999999996"/>
    <s v="Yes"/>
    <n v="37"/>
    <x v="640"/>
    <x v="1"/>
    <n v="10.8"/>
    <n v="0.8"/>
    <n v="5756.47"/>
    <s v="Labor"/>
    <n v="3873.68"/>
    <n v="3.9"/>
    <x v="10"/>
    <x v="1"/>
    <x v="4"/>
    <n v="3873.68"/>
    <n v="1882.79"/>
    <n v="0.67300000000000004"/>
    <n v="1"/>
  </r>
  <r>
    <x v="5723"/>
    <d v="2025-02-27T00:00:00"/>
    <d v="2025-03-04T00:00:00"/>
    <x v="2"/>
    <s v="0-17"/>
    <s v="Male"/>
    <x v="2"/>
    <s v="Neurological"/>
    <x v="1"/>
    <n v="5"/>
    <s v="Yes"/>
    <n v="26"/>
    <x v="17"/>
    <x v="0"/>
    <n v="8.1999999999999993"/>
    <n v="0.2"/>
    <n v="6163.86"/>
    <s v="Supplies"/>
    <n v="3587.02"/>
    <n v="4.5"/>
    <x v="13"/>
    <x v="1"/>
    <x v="3"/>
    <n v="3587.02"/>
    <n v="2576.84"/>
    <n v="0.58199999999999996"/>
    <n v="1"/>
  </r>
  <r>
    <x v="5724"/>
    <d v="2026-12-12T00:00:00"/>
    <d v="2026-12-15T09:36:00"/>
    <x v="1"/>
    <s v="36-55"/>
    <s v="Female"/>
    <x v="1"/>
    <s v="Infection"/>
    <x v="2"/>
    <n v="3.4"/>
    <s v="Yes"/>
    <n v="57"/>
    <x v="573"/>
    <x v="1"/>
    <n v="9.3000000000000007"/>
    <n v="1.3"/>
    <n v="2401.7399999999998"/>
    <s v="Equipment"/>
    <n v="1406.78"/>
    <n v="3.7"/>
    <x v="2"/>
    <x v="0"/>
    <x v="6"/>
    <n v="1406.78"/>
    <n v="994.96"/>
    <n v="0.58599999999999997"/>
    <n v="1"/>
  </r>
  <r>
    <x v="5725"/>
    <d v="2025-10-15T00:00:00"/>
    <d v="2025-10-20T09:36:00"/>
    <x v="5"/>
    <s v="18-35"/>
    <s v="Male"/>
    <x v="2"/>
    <s v="Digestive"/>
    <x v="0"/>
    <n v="5.4"/>
    <s v="No"/>
    <n v="68"/>
    <x v="321"/>
    <x v="0"/>
    <n v="11"/>
    <n v="1"/>
    <n v="22971.94"/>
    <s v="Labor"/>
    <n v="17041.3"/>
    <n v="4.4000000000000004"/>
    <x v="8"/>
    <x v="1"/>
    <x v="2"/>
    <n v="17041.3"/>
    <n v="5930.64"/>
    <n v="0.74199999999999999"/>
    <n v="0"/>
  </r>
  <r>
    <x v="5726"/>
    <d v="2025-05-25T00:00:00"/>
    <d v="2025-05-25T19:12:00"/>
    <x v="4"/>
    <s v="36-55"/>
    <s v="Female"/>
    <x v="0"/>
    <s v="Infection"/>
    <x v="1"/>
    <n v="0.8"/>
    <s v="Yes"/>
    <n v="60"/>
    <x v="293"/>
    <x v="1"/>
    <n v="8.6999999999999993"/>
    <n v="0.7"/>
    <n v="10816.97"/>
    <s v="Supplies"/>
    <n v="6823.28"/>
    <n v="3.7"/>
    <x v="16"/>
    <x v="1"/>
    <x v="6"/>
    <n v="6823.28"/>
    <n v="3993.69"/>
    <n v="0.63100000000000001"/>
    <n v="1"/>
  </r>
  <r>
    <x v="5727"/>
    <d v="2025-10-11T00:00:00"/>
    <d v="2025-10-21T00:00:00"/>
    <x v="5"/>
    <s v="56+"/>
    <s v="Male"/>
    <x v="1"/>
    <s v="Injury"/>
    <x v="0"/>
    <n v="10"/>
    <s v="Yes"/>
    <n v="49"/>
    <x v="360"/>
    <x v="0"/>
    <n v="14.5"/>
    <n v="2.5"/>
    <n v="36190.370000000003"/>
    <s v="Labor"/>
    <n v="30820.6"/>
    <n v="3.3"/>
    <x v="8"/>
    <x v="1"/>
    <x v="5"/>
    <n v="30820.6"/>
    <n v="5369.77"/>
    <n v="0.85199999999999998"/>
    <n v="1"/>
  </r>
  <r>
    <x v="5728"/>
    <d v="2025-11-05T00:00:00"/>
    <d v="2025-11-05T21:36:00"/>
    <x v="1"/>
    <s v="18-35"/>
    <s v="Female"/>
    <x v="0"/>
    <s v="Respiratory"/>
    <x v="0"/>
    <n v="0.9"/>
    <s v="Yes"/>
    <n v="84"/>
    <x v="369"/>
    <x v="2"/>
    <n v="12.6"/>
    <n v="0.6"/>
    <n v="1511.71"/>
    <s v="Equipment"/>
    <n v="792.93"/>
    <n v="4.2"/>
    <x v="6"/>
    <x v="1"/>
    <x v="1"/>
    <n v="792.93"/>
    <n v="718.78"/>
    <n v="0.52500000000000002"/>
    <n v="1"/>
  </r>
  <r>
    <x v="5729"/>
    <d v="2025-05-16T00:00:00"/>
    <d v="2025-06-06T07:12:00"/>
    <x v="5"/>
    <s v="18-35"/>
    <s v="Male"/>
    <x v="0"/>
    <s v="Digestive"/>
    <x v="0"/>
    <n v="21.3"/>
    <s v="Yes"/>
    <n v="78"/>
    <x v="242"/>
    <x v="1"/>
    <n v="9.5"/>
    <n v="1.5"/>
    <n v="53257.18"/>
    <s v="Supplies"/>
    <n v="38632.9"/>
    <n v="2.8"/>
    <x v="16"/>
    <x v="1"/>
    <x v="5"/>
    <n v="38632.9"/>
    <n v="14624.28"/>
    <n v="0.72499999999999998"/>
    <n v="1"/>
  </r>
  <r>
    <x v="5730"/>
    <d v="2025-01-26T00:00:00"/>
    <d v="2025-01-26T16:48:00"/>
    <x v="4"/>
    <s v="56+"/>
    <s v="Female"/>
    <x v="2"/>
    <s v="General"/>
    <x v="1"/>
    <n v="0.7"/>
    <s v="Yes"/>
    <n v="58"/>
    <x v="524"/>
    <x v="1"/>
    <n v="12.4"/>
    <n v="2.4"/>
    <n v="8216.7199999999993"/>
    <s v="Labor"/>
    <n v="5475.35"/>
    <n v="3.4"/>
    <x v="22"/>
    <x v="1"/>
    <x v="6"/>
    <n v="5475.35"/>
    <n v="2741.37"/>
    <n v="0.66600000000000004"/>
    <n v="1"/>
  </r>
  <r>
    <x v="5731"/>
    <d v="2025-04-24T00:00:00"/>
    <d v="2025-04-26T00:00:00"/>
    <x v="4"/>
    <s v="56+"/>
    <s v="Male"/>
    <x v="0"/>
    <s v="Digestive"/>
    <x v="0"/>
    <n v="2"/>
    <s v="No"/>
    <n v="51"/>
    <x v="606"/>
    <x v="1"/>
    <n v="8"/>
    <n v="0"/>
    <n v="16737.11"/>
    <s v="Labor"/>
    <n v="8848.8700000000008"/>
    <n v="4.3"/>
    <x v="10"/>
    <x v="1"/>
    <x v="2"/>
    <n v="8848.8700000000008"/>
    <n v="7888.24"/>
    <n v="0.52900000000000003"/>
    <n v="0"/>
  </r>
  <r>
    <x v="5732"/>
    <d v="2025-06-14T00:00:00"/>
    <d v="2025-06-14T16:48:00"/>
    <x v="1"/>
    <s v="36-55"/>
    <s v="Male"/>
    <x v="2"/>
    <s v="Digestive"/>
    <x v="2"/>
    <n v="0.7"/>
    <s v="No"/>
    <n v="80"/>
    <x v="660"/>
    <x v="2"/>
    <n v="10.7"/>
    <n v="0.7"/>
    <n v="1065.74"/>
    <s v="Equipment"/>
    <n v="564.27"/>
    <n v="3.6"/>
    <x v="4"/>
    <x v="1"/>
    <x v="6"/>
    <n v="564.27"/>
    <n v="501.47"/>
    <n v="0.52900000000000003"/>
    <n v="0"/>
  </r>
  <r>
    <x v="5733"/>
    <d v="2026-05-07T00:00:00"/>
    <d v="2026-05-09T14:24:00"/>
    <x v="2"/>
    <s v="18-35"/>
    <s v="Female"/>
    <x v="2"/>
    <s v="Injury"/>
    <x v="0"/>
    <n v="2.6"/>
    <s v="No"/>
    <n v="51"/>
    <x v="566"/>
    <x v="1"/>
    <n v="13.7"/>
    <n v="1.7"/>
    <n v="5682.93"/>
    <s v="Labor"/>
    <n v="2891.87"/>
    <n v="3.3"/>
    <x v="11"/>
    <x v="0"/>
    <x v="2"/>
    <n v="2891.87"/>
    <n v="2791.06"/>
    <n v="0.50900000000000001"/>
    <n v="0"/>
  </r>
  <r>
    <x v="5734"/>
    <d v="2025-03-22T00:00:00"/>
    <d v="2025-03-23T21:36:00"/>
    <x v="5"/>
    <s v="36-55"/>
    <s v="Female"/>
    <x v="0"/>
    <s v="Digestive"/>
    <x v="0"/>
    <n v="1.9"/>
    <s v="Yes"/>
    <n v="66"/>
    <x v="468"/>
    <x v="1"/>
    <n v="11"/>
    <n v="3"/>
    <n v="16932.169999999998"/>
    <s v="Labor"/>
    <n v="12922.91"/>
    <n v="3.4"/>
    <x v="23"/>
    <x v="1"/>
    <x v="5"/>
    <n v="12922.91"/>
    <n v="4009.26"/>
    <n v="0.76300000000000001"/>
    <n v="1"/>
  </r>
  <r>
    <x v="5735"/>
    <d v="2026-12-21T00:00:00"/>
    <d v="2026-12-24T12:00:00"/>
    <x v="2"/>
    <s v="56+"/>
    <s v="Male"/>
    <x v="3"/>
    <s v="Injury"/>
    <x v="2"/>
    <n v="3.5"/>
    <s v="Yes"/>
    <n v="59"/>
    <x v="36"/>
    <x v="1"/>
    <n v="8"/>
    <n v="0"/>
    <n v="5529.7"/>
    <s v="Labor"/>
    <n v="2700.75"/>
    <n v="3.7"/>
    <x v="2"/>
    <x v="0"/>
    <x v="0"/>
    <n v="2700.75"/>
    <n v="2828.95"/>
    <n v="0.48799999999999999"/>
    <n v="1"/>
  </r>
  <r>
    <x v="5736"/>
    <d v="2025-01-12T00:00:00"/>
    <d v="2025-01-14T07:12:00"/>
    <x v="0"/>
    <s v="56+"/>
    <s v="Female"/>
    <x v="1"/>
    <s v="Cardiac"/>
    <x v="0"/>
    <n v="2.2999999999999998"/>
    <s v="Yes"/>
    <n v="97"/>
    <x v="638"/>
    <x v="2"/>
    <n v="9.6999999999999993"/>
    <n v="1.7"/>
    <n v="9383.07"/>
    <s v="Labor"/>
    <n v="6441.6"/>
    <n v="2.9"/>
    <x v="22"/>
    <x v="1"/>
    <x v="6"/>
    <n v="6441.6"/>
    <n v="2941.47"/>
    <n v="0.68700000000000006"/>
    <n v="1"/>
  </r>
  <r>
    <x v="5737"/>
    <d v="2026-10-13T00:00:00"/>
    <d v="2026-10-24T04:48:00"/>
    <x v="5"/>
    <s v="18-35"/>
    <s v="Male"/>
    <x v="0"/>
    <s v="Neurological"/>
    <x v="1"/>
    <n v="11.2"/>
    <s v="Yes"/>
    <n v="17"/>
    <x v="385"/>
    <x v="1"/>
    <n v="12.1"/>
    <n v="0.1"/>
    <n v="35857.980000000003"/>
    <s v="Supplies"/>
    <n v="23279.5"/>
    <n v="4.2"/>
    <x v="0"/>
    <x v="0"/>
    <x v="1"/>
    <n v="23279.5"/>
    <n v="12578.48"/>
    <n v="0.64900000000000002"/>
    <n v="1"/>
  </r>
  <r>
    <x v="5738"/>
    <d v="2025-07-01T00:00:00"/>
    <d v="2025-07-09T04:48:00"/>
    <x v="3"/>
    <s v="36-55"/>
    <s v="Female"/>
    <x v="1"/>
    <s v="Cardiac"/>
    <x v="0"/>
    <n v="8.1999999999999993"/>
    <s v="Yes"/>
    <n v="73"/>
    <x v="593"/>
    <x v="0"/>
    <n v="11"/>
    <n v="3"/>
    <n v="9993.7999999999993"/>
    <s v="Supplies"/>
    <n v="6572.83"/>
    <n v="2.6"/>
    <x v="20"/>
    <x v="1"/>
    <x v="0"/>
    <n v="6572.83"/>
    <n v="3420.97"/>
    <n v="0.65800000000000003"/>
    <n v="1"/>
  </r>
  <r>
    <x v="5739"/>
    <d v="2026-11-24T00:00:00"/>
    <d v="2026-11-26T21:36:00"/>
    <x v="0"/>
    <s v="0-17"/>
    <s v="Female"/>
    <x v="0"/>
    <s v="Injury"/>
    <x v="0"/>
    <n v="2.9"/>
    <s v="Yes"/>
    <n v="84"/>
    <x v="341"/>
    <x v="0"/>
    <n v="13.3"/>
    <n v="1.3"/>
    <n v="10013.959999999999"/>
    <s v="Equipment"/>
    <n v="5469.75"/>
    <n v="3.8"/>
    <x v="18"/>
    <x v="0"/>
    <x v="1"/>
    <n v="5469.75"/>
    <n v="4544.21"/>
    <n v="0.54600000000000004"/>
    <n v="1"/>
  </r>
  <r>
    <x v="5740"/>
    <d v="2025-10-18T00:00:00"/>
    <d v="2025-10-22T21:36:00"/>
    <x v="3"/>
    <s v="0-17"/>
    <s v="Female"/>
    <x v="1"/>
    <s v="Cardiac"/>
    <x v="0"/>
    <n v="4.9000000000000004"/>
    <s v="No"/>
    <n v="91"/>
    <x v="610"/>
    <x v="1"/>
    <n v="9.3000000000000007"/>
    <n v="1.3"/>
    <n v="10689.3"/>
    <s v="Labor"/>
    <n v="6685.54"/>
    <n v="3.9"/>
    <x v="8"/>
    <x v="1"/>
    <x v="6"/>
    <n v="6685.54"/>
    <n v="4003.76"/>
    <n v="0.625"/>
    <n v="0"/>
  </r>
  <r>
    <x v="5741"/>
    <d v="2025-01-21T00:00:00"/>
    <d v="2025-01-26T19:12:00"/>
    <x v="5"/>
    <s v="36-55"/>
    <s v="Female"/>
    <x v="1"/>
    <s v="Infection"/>
    <x v="0"/>
    <n v="5.8"/>
    <s v="Yes"/>
    <n v="31"/>
    <x v="428"/>
    <x v="2"/>
    <n v="13.5"/>
    <n v="1.5"/>
    <n v="23163.83"/>
    <s v="Labor"/>
    <n v="17977.64"/>
    <n v="4"/>
    <x v="22"/>
    <x v="1"/>
    <x v="0"/>
    <n v="17977.64"/>
    <n v="5186.1899999999996"/>
    <n v="0.77600000000000002"/>
    <n v="1"/>
  </r>
  <r>
    <x v="5742"/>
    <d v="2026-02-27T00:00:00"/>
    <d v="2026-02-28T00:00:00"/>
    <x v="1"/>
    <s v="18-35"/>
    <s v="Female"/>
    <x v="0"/>
    <s v="Injury"/>
    <x v="1"/>
    <n v="1"/>
    <s v="No"/>
    <n v="77"/>
    <x v="177"/>
    <x v="0"/>
    <n v="9.1999999999999993"/>
    <n v="1.2"/>
    <n v="1940.02"/>
    <s v="Supplies"/>
    <n v="1191.92"/>
    <n v="3.1"/>
    <x v="5"/>
    <x v="0"/>
    <x v="3"/>
    <n v="1191.92"/>
    <n v="748.1"/>
    <n v="0.61399999999999999"/>
    <n v="0"/>
  </r>
  <r>
    <x v="5743"/>
    <d v="2026-11-25T00:00:00"/>
    <d v="2026-11-26T02:24:00"/>
    <x v="3"/>
    <s v="0-17"/>
    <s v="Male"/>
    <x v="2"/>
    <s v="Infection"/>
    <x v="1"/>
    <n v="1.1000000000000001"/>
    <s v="No"/>
    <n v="84"/>
    <x v="102"/>
    <x v="1"/>
    <n v="11.9"/>
    <n v="1.9"/>
    <n v="6840.22"/>
    <s v="Supplies"/>
    <n v="3602.97"/>
    <n v="2.7"/>
    <x v="18"/>
    <x v="0"/>
    <x v="2"/>
    <n v="3602.97"/>
    <n v="3237.25"/>
    <n v="0.52700000000000002"/>
    <n v="0"/>
  </r>
  <r>
    <x v="5744"/>
    <d v="2026-02-17T00:00:00"/>
    <d v="2026-02-19T12:00:00"/>
    <x v="2"/>
    <s v="56+"/>
    <s v="Female"/>
    <x v="1"/>
    <s v="Infection"/>
    <x v="1"/>
    <n v="2.5"/>
    <s v="Yes"/>
    <n v="30"/>
    <x v="451"/>
    <x v="0"/>
    <n v="12"/>
    <n v="0"/>
    <n v="5716.01"/>
    <s v="Labor"/>
    <n v="3759.91"/>
    <n v="4.7"/>
    <x v="5"/>
    <x v="0"/>
    <x v="1"/>
    <n v="3759.91"/>
    <n v="1956.1"/>
    <n v="0.65800000000000003"/>
    <n v="1"/>
  </r>
  <r>
    <x v="5745"/>
    <d v="2025-09-21T00:00:00"/>
    <d v="2025-09-28T16:48:00"/>
    <x v="4"/>
    <s v="36-55"/>
    <s v="Female"/>
    <x v="0"/>
    <s v="Neurological"/>
    <x v="0"/>
    <n v="7.7"/>
    <s v="Yes"/>
    <n v="85"/>
    <x v="115"/>
    <x v="1"/>
    <n v="12.7"/>
    <n v="2.7"/>
    <n v="20270.7"/>
    <s v="Equipment"/>
    <n v="14042.47"/>
    <n v="2.7"/>
    <x v="3"/>
    <x v="1"/>
    <x v="4"/>
    <n v="14042.47"/>
    <n v="6228.23"/>
    <n v="0.69299999999999995"/>
    <n v="1"/>
  </r>
  <r>
    <x v="5746"/>
    <d v="2025-09-01T00:00:00"/>
    <d v="2025-09-05T19:12:00"/>
    <x v="0"/>
    <s v="56+"/>
    <s v="Male"/>
    <x v="0"/>
    <s v="Infection"/>
    <x v="0"/>
    <n v="4.8"/>
    <s v="No"/>
    <n v="127"/>
    <x v="306"/>
    <x v="0"/>
    <n v="9.8000000000000007"/>
    <n v="1.8"/>
    <n v="11882.49"/>
    <s v="Supplies"/>
    <n v="5804.94"/>
    <n v="2.2000000000000002"/>
    <x v="3"/>
    <x v="1"/>
    <x v="0"/>
    <n v="5804.94"/>
    <n v="6077.55"/>
    <n v="0.48899999999999999"/>
    <n v="0"/>
  </r>
  <r>
    <x v="5747"/>
    <d v="2026-12-11T00:00:00"/>
    <d v="2026-12-13T19:12:00"/>
    <x v="5"/>
    <s v="36-55"/>
    <s v="Male"/>
    <x v="0"/>
    <s v="Cardiac"/>
    <x v="1"/>
    <n v="2.8"/>
    <s v="Yes"/>
    <n v="21"/>
    <x v="48"/>
    <x v="1"/>
    <n v="9.1999999999999993"/>
    <n v="1.2"/>
    <n v="22599.64"/>
    <s v="Labor"/>
    <n v="16421.84"/>
    <n v="3.7"/>
    <x v="2"/>
    <x v="0"/>
    <x v="5"/>
    <n v="16421.84"/>
    <n v="6177.8"/>
    <n v="0.72699999999999998"/>
    <n v="1"/>
  </r>
  <r>
    <x v="5748"/>
    <d v="2026-11-26T00:00:00"/>
    <d v="2026-11-27T19:12:00"/>
    <x v="5"/>
    <s v="56+"/>
    <s v="Female"/>
    <x v="0"/>
    <s v="Cardiac"/>
    <x v="0"/>
    <n v="1.8"/>
    <s v="No"/>
    <n v="22"/>
    <x v="549"/>
    <x v="2"/>
    <n v="8.5"/>
    <n v="0.5"/>
    <n v="22871"/>
    <s v="Equipment"/>
    <n v="20355.71"/>
    <n v="4.4000000000000004"/>
    <x v="18"/>
    <x v="0"/>
    <x v="3"/>
    <n v="20355.71"/>
    <n v="2515.29"/>
    <n v="0.89"/>
    <n v="0"/>
  </r>
  <r>
    <x v="5749"/>
    <d v="2026-01-27T00:00:00"/>
    <d v="2026-01-27T21:36:00"/>
    <x v="1"/>
    <s v="18-35"/>
    <s v="Other"/>
    <x v="0"/>
    <s v="Digestive"/>
    <x v="1"/>
    <n v="0.9"/>
    <s v="Yes"/>
    <n v="74"/>
    <x v="228"/>
    <x v="1"/>
    <n v="10.1"/>
    <n v="0.1"/>
    <n v="1605.06"/>
    <s v="Equipment"/>
    <n v="1038.46"/>
    <n v="3.2"/>
    <x v="9"/>
    <x v="0"/>
    <x v="0"/>
    <n v="1038.46"/>
    <n v="566.6"/>
    <n v="0.64700000000000002"/>
    <n v="1"/>
  </r>
  <r>
    <x v="5750"/>
    <d v="2025-11-20T00:00:00"/>
    <d v="2025-11-21T00:00:00"/>
    <x v="6"/>
    <s v="18-35"/>
    <s v="Male"/>
    <x v="0"/>
    <s v="Respiratory"/>
    <x v="0"/>
    <n v="1"/>
    <s v="No"/>
    <n v="90"/>
    <x v="196"/>
    <x v="1"/>
    <n v="8.8000000000000007"/>
    <n v="0.8"/>
    <n v="4633.28"/>
    <s v="Equipment"/>
    <n v="2502.25"/>
    <n v="3.5"/>
    <x v="6"/>
    <x v="1"/>
    <x v="3"/>
    <n v="2502.25"/>
    <n v="2131.0300000000002"/>
    <n v="0.54"/>
    <n v="0"/>
  </r>
  <r>
    <x v="5751"/>
    <d v="2025-03-30T00:00:00"/>
    <d v="2025-03-30T14:24:00"/>
    <x v="1"/>
    <s v="36-55"/>
    <s v="Female"/>
    <x v="0"/>
    <s v="Neurological"/>
    <x v="2"/>
    <n v="0.6"/>
    <s v="No"/>
    <n v="94"/>
    <x v="600"/>
    <x v="2"/>
    <n v="8.6"/>
    <n v="0.6"/>
    <n v="2049.52"/>
    <s v="Equipment"/>
    <n v="1255.6199999999999"/>
    <n v="4.3"/>
    <x v="23"/>
    <x v="1"/>
    <x v="6"/>
    <n v="1255.6199999999999"/>
    <n v="793.9"/>
    <n v="0.61299999999999999"/>
    <n v="0"/>
  </r>
  <r>
    <x v="5752"/>
    <d v="2025-02-20T00:00:00"/>
    <d v="2025-02-21T19:12:00"/>
    <x v="7"/>
    <s v="18-35"/>
    <s v="Male"/>
    <x v="0"/>
    <s v="Digestive"/>
    <x v="0"/>
    <n v="1.8"/>
    <s v="No"/>
    <n v="52"/>
    <x v="279"/>
    <x v="1"/>
    <n v="10.199999999999999"/>
    <n v="2.2000000000000002"/>
    <n v="9178.0499999999993"/>
    <s v="Labor"/>
    <n v="5474.06"/>
    <n v="3.5"/>
    <x v="13"/>
    <x v="1"/>
    <x v="2"/>
    <n v="5474.06"/>
    <n v="3703.99"/>
    <n v="0.59599999999999997"/>
    <n v="0"/>
  </r>
  <r>
    <x v="5753"/>
    <d v="2025-02-03T00:00:00"/>
    <d v="2025-02-06T16:48:00"/>
    <x v="0"/>
    <s v="56+"/>
    <s v="Female"/>
    <x v="2"/>
    <s v="Digestive"/>
    <x v="0"/>
    <n v="3.7"/>
    <s v="Yes"/>
    <n v="87"/>
    <x v="195"/>
    <x v="1"/>
    <n v="10.3"/>
    <n v="2.2999999999999998"/>
    <n v="14273.38"/>
    <s v="Equipment"/>
    <n v="9861.11"/>
    <n v="3.1"/>
    <x v="13"/>
    <x v="1"/>
    <x v="4"/>
    <n v="9861.11"/>
    <n v="4412.2700000000004"/>
    <n v="0.69099999999999995"/>
    <n v="1"/>
  </r>
  <r>
    <x v="5754"/>
    <d v="2026-08-15T00:00:00"/>
    <d v="2026-08-23T16:48:00"/>
    <x v="5"/>
    <s v="36-55"/>
    <s v="Female"/>
    <x v="3"/>
    <s v="Digestive"/>
    <x v="0"/>
    <n v="8.6999999999999993"/>
    <s v="Yes"/>
    <n v="47"/>
    <x v="629"/>
    <x v="1"/>
    <n v="9.1"/>
    <n v="1.1000000000000001"/>
    <n v="28591.83"/>
    <s v="Supplies"/>
    <n v="19189.34"/>
    <n v="3.3"/>
    <x v="21"/>
    <x v="0"/>
    <x v="5"/>
    <n v="19189.34"/>
    <n v="9402.49"/>
    <n v="0.67100000000000004"/>
    <n v="1"/>
  </r>
  <r>
    <x v="5755"/>
    <d v="2026-11-22T00:00:00"/>
    <d v="2026-11-24T07:12:00"/>
    <x v="4"/>
    <s v="18-35"/>
    <s v="Male"/>
    <x v="3"/>
    <s v="Respiratory"/>
    <x v="0"/>
    <n v="2.2999999999999998"/>
    <s v="Yes"/>
    <n v="100"/>
    <x v="296"/>
    <x v="1"/>
    <n v="8.3000000000000007"/>
    <n v="0.3"/>
    <n v="10865.61"/>
    <s v="Supplies"/>
    <n v="7959.22"/>
    <n v="3.9"/>
    <x v="18"/>
    <x v="0"/>
    <x v="6"/>
    <n v="7959.22"/>
    <n v="2906.39"/>
    <n v="0.73299999999999998"/>
    <n v="1"/>
  </r>
  <r>
    <x v="5756"/>
    <d v="2025-02-14T00:00:00"/>
    <d v="2025-02-14T12:00:00"/>
    <x v="1"/>
    <s v="36-55"/>
    <s v="Male"/>
    <x v="0"/>
    <s v="Infection"/>
    <x v="1"/>
    <n v="0.5"/>
    <s v="Yes"/>
    <n v="64"/>
    <x v="353"/>
    <x v="1"/>
    <n v="12.4"/>
    <n v="0.4"/>
    <n v="1706.46"/>
    <s v="Equipment"/>
    <n v="1083.98"/>
    <n v="4.8"/>
    <x v="13"/>
    <x v="1"/>
    <x v="3"/>
    <n v="1083.98"/>
    <n v="622.48"/>
    <n v="0.63500000000000001"/>
    <n v="1"/>
  </r>
  <r>
    <x v="5757"/>
    <d v="2025-02-27T00:00:00"/>
    <d v="2025-02-27T09:36:00"/>
    <x v="1"/>
    <s v="56+"/>
    <s v="Female"/>
    <x v="1"/>
    <s v="Digestive"/>
    <x v="2"/>
    <n v="0.4"/>
    <s v="Yes"/>
    <n v="84"/>
    <x v="17"/>
    <x v="2"/>
    <n v="8"/>
    <n v="0"/>
    <n v="1671.17"/>
    <s v="Labor"/>
    <n v="1033.71"/>
    <n v="3.6"/>
    <x v="13"/>
    <x v="1"/>
    <x v="3"/>
    <n v="1033.71"/>
    <n v="637.46"/>
    <n v="0.61899999999999999"/>
    <n v="1"/>
  </r>
  <r>
    <x v="5758"/>
    <d v="2025-07-26T00:00:00"/>
    <d v="2025-07-30T02:24:00"/>
    <x v="0"/>
    <s v="0-17"/>
    <s v="Female"/>
    <x v="3"/>
    <s v="Injury"/>
    <x v="0"/>
    <n v="4.0999999999999996"/>
    <s v="Yes"/>
    <n v="114"/>
    <x v="96"/>
    <x v="1"/>
    <n v="11.1"/>
    <n v="3.1"/>
    <n v="12690.5"/>
    <s v="Equipment"/>
    <n v="9571.7999999999993"/>
    <n v="2.7"/>
    <x v="20"/>
    <x v="1"/>
    <x v="6"/>
    <n v="9571.7999999999993"/>
    <n v="3118.7"/>
    <n v="0.754"/>
    <n v="1"/>
  </r>
  <r>
    <x v="5759"/>
    <d v="2026-10-18T00:00:00"/>
    <d v="2026-10-24T12:00:00"/>
    <x v="0"/>
    <s v="0-17"/>
    <s v="Female"/>
    <x v="3"/>
    <s v="Cardiac"/>
    <x v="0"/>
    <n v="6.5"/>
    <s v="Yes"/>
    <n v="33"/>
    <x v="146"/>
    <x v="2"/>
    <n v="9.1999999999999993"/>
    <n v="1.2"/>
    <n v="12694.05"/>
    <s v="Supplies"/>
    <n v="8763.35"/>
    <n v="4.2"/>
    <x v="0"/>
    <x v="0"/>
    <x v="6"/>
    <n v="8763.35"/>
    <n v="3930.7"/>
    <n v="0.69"/>
    <n v="1"/>
  </r>
  <r>
    <x v="5760"/>
    <d v="2025-06-24T00:00:00"/>
    <d v="2025-06-27T00:00:00"/>
    <x v="7"/>
    <s v="56+"/>
    <s v="Female"/>
    <x v="1"/>
    <s v="Injury"/>
    <x v="0"/>
    <n v="3"/>
    <s v="Yes"/>
    <n v="81"/>
    <x v="447"/>
    <x v="0"/>
    <n v="14"/>
    <n v="2"/>
    <n v="11220.15"/>
    <s v="Supplies"/>
    <n v="7644.23"/>
    <n v="2.9"/>
    <x v="4"/>
    <x v="1"/>
    <x v="0"/>
    <n v="7644.23"/>
    <n v="3575.92"/>
    <n v="0.68100000000000005"/>
    <n v="1"/>
  </r>
  <r>
    <x v="5761"/>
    <d v="2025-01-09T00:00:00"/>
    <d v="2025-01-15T09:36:00"/>
    <x v="4"/>
    <s v="0-17"/>
    <s v="Female"/>
    <x v="1"/>
    <s v="Respiratory"/>
    <x v="0"/>
    <n v="6.4"/>
    <s v="Yes"/>
    <n v="109"/>
    <x v="384"/>
    <x v="1"/>
    <n v="10.3"/>
    <n v="2.2999999999999998"/>
    <n v="18179.89"/>
    <s v="Supplies"/>
    <n v="13227.4"/>
    <n v="2.2000000000000002"/>
    <x v="22"/>
    <x v="1"/>
    <x v="2"/>
    <n v="13227.4"/>
    <n v="4952.49"/>
    <n v="0.72799999999999998"/>
    <n v="1"/>
  </r>
  <r>
    <x v="5762"/>
    <d v="2025-02-01T00:00:00"/>
    <d v="2025-02-13T04:48:00"/>
    <x v="5"/>
    <s v="0-17"/>
    <s v="Female"/>
    <x v="0"/>
    <s v="Digestive"/>
    <x v="0"/>
    <n v="12.2"/>
    <s v="Yes"/>
    <n v="22"/>
    <x v="580"/>
    <x v="1"/>
    <n v="9.6"/>
    <n v="1.6"/>
    <n v="39251.61"/>
    <s v="Supplies"/>
    <n v="29942.11"/>
    <n v="3.8"/>
    <x v="13"/>
    <x v="1"/>
    <x v="5"/>
    <n v="29942.11"/>
    <n v="9309.5"/>
    <n v="0.76300000000000001"/>
    <n v="1"/>
  </r>
  <r>
    <x v="5763"/>
    <d v="2025-09-28T00:00:00"/>
    <d v="2025-09-30T04:48:00"/>
    <x v="6"/>
    <s v="18-35"/>
    <s v="Female"/>
    <x v="0"/>
    <s v="General"/>
    <x v="1"/>
    <n v="2.2000000000000002"/>
    <s v="No"/>
    <n v="22"/>
    <x v="180"/>
    <x v="1"/>
    <n v="8.5"/>
    <n v="0.5"/>
    <n v="3466.46"/>
    <s v="Labor"/>
    <n v="2072.4299999999998"/>
    <n v="4.8"/>
    <x v="3"/>
    <x v="1"/>
    <x v="4"/>
    <n v="2072.4299999999998"/>
    <n v="1394.03"/>
    <n v="0.59799999999999998"/>
    <n v="0"/>
  </r>
  <r>
    <x v="5764"/>
    <d v="2025-01-21T00:00:00"/>
    <d v="2025-01-23T02:24:00"/>
    <x v="4"/>
    <s v="36-55"/>
    <s v="Female"/>
    <x v="2"/>
    <s v="General"/>
    <x v="1"/>
    <n v="2.1"/>
    <s v="No"/>
    <n v="53"/>
    <x v="646"/>
    <x v="1"/>
    <n v="10.199999999999999"/>
    <n v="0.2"/>
    <n v="12858.94"/>
    <s v="Equipment"/>
    <n v="7964.36"/>
    <n v="3.9"/>
    <x v="22"/>
    <x v="1"/>
    <x v="1"/>
    <n v="7964.36"/>
    <n v="4894.58"/>
    <n v="0.61899999999999999"/>
    <n v="0"/>
  </r>
  <r>
    <x v="5765"/>
    <d v="2026-05-19T00:00:00"/>
    <d v="2026-05-19T19:12:00"/>
    <x v="6"/>
    <s v="36-55"/>
    <s v="Female"/>
    <x v="0"/>
    <s v="General"/>
    <x v="1"/>
    <n v="0.8"/>
    <s v="No"/>
    <n v="22"/>
    <x v="152"/>
    <x v="1"/>
    <n v="9.8000000000000007"/>
    <n v="1.8"/>
    <n v="2826.79"/>
    <s v="Labor"/>
    <n v="1498.73"/>
    <n v="4.0999999999999996"/>
    <x v="11"/>
    <x v="0"/>
    <x v="0"/>
    <n v="1498.73"/>
    <n v="1328.06"/>
    <n v="0.53"/>
    <n v="0"/>
  </r>
  <r>
    <x v="5766"/>
    <d v="2025-09-29T00:00:00"/>
    <d v="2025-09-30T09:36:00"/>
    <x v="2"/>
    <s v="36-55"/>
    <s v="Female"/>
    <x v="3"/>
    <s v="Respiratory"/>
    <x v="1"/>
    <n v="1.4"/>
    <s v="No"/>
    <n v="25"/>
    <x v="180"/>
    <x v="2"/>
    <n v="9.6999999999999993"/>
    <n v="1.7"/>
    <n v="4434.6099999999997"/>
    <s v="Equipment"/>
    <n v="2731.38"/>
    <n v="4.3"/>
    <x v="3"/>
    <x v="1"/>
    <x v="4"/>
    <n v="2731.38"/>
    <n v="1703.23"/>
    <n v="0.61599999999999999"/>
    <n v="0"/>
  </r>
  <r>
    <x v="5767"/>
    <d v="2025-07-14T00:00:00"/>
    <d v="2025-07-24T07:12:00"/>
    <x v="3"/>
    <s v="56+"/>
    <s v="Male"/>
    <x v="0"/>
    <s v="Cardiac"/>
    <x v="1"/>
    <n v="10.3"/>
    <s v="Yes"/>
    <n v="43"/>
    <x v="43"/>
    <x v="0"/>
    <n v="12.5"/>
    <n v="2.5"/>
    <n v="14945.22"/>
    <s v="Supplies"/>
    <n v="9513.41"/>
    <n v="2.6"/>
    <x v="20"/>
    <x v="1"/>
    <x v="0"/>
    <n v="9513.41"/>
    <n v="5431.81"/>
    <n v="0.63700000000000001"/>
    <n v="1"/>
  </r>
  <r>
    <x v="5768"/>
    <d v="2025-04-11T00:00:00"/>
    <d v="2025-04-14T14:24:00"/>
    <x v="1"/>
    <s v="56+"/>
    <s v="Female"/>
    <x v="3"/>
    <s v="General"/>
    <x v="0"/>
    <n v="3.6"/>
    <s v="Yes"/>
    <n v="115"/>
    <x v="92"/>
    <x v="1"/>
    <n v="8.6999999999999993"/>
    <n v="0.7"/>
    <n v="2710.32"/>
    <s v="Equipment"/>
    <n v="1574.88"/>
    <n v="2.8"/>
    <x v="10"/>
    <x v="1"/>
    <x v="3"/>
    <n v="1574.88"/>
    <n v="1135.44"/>
    <n v="0.58099999999999996"/>
    <n v="1"/>
  </r>
  <r>
    <x v="5769"/>
    <d v="2025-12-01T00:00:00"/>
    <d v="2025-12-05T09:36:00"/>
    <x v="5"/>
    <s v="56+"/>
    <s v="Male"/>
    <x v="1"/>
    <s v="Digestive"/>
    <x v="0"/>
    <n v="4.4000000000000004"/>
    <s v="Yes"/>
    <n v="77"/>
    <x v="632"/>
    <x v="1"/>
    <n v="9.9"/>
    <n v="1.9"/>
    <n v="28479.46"/>
    <s v="Labor"/>
    <n v="19682.3"/>
    <n v="3.6"/>
    <x v="7"/>
    <x v="1"/>
    <x v="0"/>
    <n v="19682.3"/>
    <n v="8797.16"/>
    <n v="0.69099999999999995"/>
    <n v="1"/>
  </r>
  <r>
    <x v="5770"/>
    <d v="2025-04-20T00:00:00"/>
    <d v="2025-04-27T00:00:00"/>
    <x v="3"/>
    <s v="36-55"/>
    <s v="Female"/>
    <x v="0"/>
    <s v="Respiratory"/>
    <x v="0"/>
    <n v="7"/>
    <s v="Yes"/>
    <n v="98"/>
    <x v="319"/>
    <x v="1"/>
    <n v="14.4"/>
    <n v="2.4"/>
    <n v="11754.31"/>
    <s v="Supplies"/>
    <n v="6956.59"/>
    <n v="2.2000000000000002"/>
    <x v="10"/>
    <x v="1"/>
    <x v="6"/>
    <n v="6956.59"/>
    <n v="4797.72"/>
    <n v="0.59199999999999997"/>
    <n v="1"/>
  </r>
  <r>
    <x v="5771"/>
    <d v="2026-04-05T00:00:00"/>
    <d v="2026-04-11T04:48:00"/>
    <x v="2"/>
    <s v="0-17"/>
    <s v="Male"/>
    <x v="0"/>
    <s v="Injury"/>
    <x v="0"/>
    <n v="6.2"/>
    <s v="Yes"/>
    <n v="83"/>
    <x v="678"/>
    <x v="1"/>
    <n v="10"/>
    <n v="2"/>
    <n v="6582.43"/>
    <s v="Supplies"/>
    <n v="3862.77"/>
    <n v="2.6"/>
    <x v="12"/>
    <x v="0"/>
    <x v="4"/>
    <n v="3862.77"/>
    <n v="2719.66"/>
    <n v="0.58699999999999997"/>
    <n v="1"/>
  </r>
  <r>
    <x v="5772"/>
    <d v="2026-01-18T00:00:00"/>
    <d v="2026-01-18T14:24:00"/>
    <x v="6"/>
    <s v="56+"/>
    <s v="Female"/>
    <x v="0"/>
    <s v="Respiratory"/>
    <x v="0"/>
    <n v="0.6"/>
    <s v="No"/>
    <n v="93"/>
    <x v="497"/>
    <x v="0"/>
    <n v="10.4"/>
    <n v="2.4"/>
    <n v="3418.3"/>
    <s v="Supplies"/>
    <n v="2004.85"/>
    <n v="3.1"/>
    <x v="9"/>
    <x v="0"/>
    <x v="6"/>
    <n v="2004.85"/>
    <n v="1413.45"/>
    <n v="0.58699999999999997"/>
    <n v="0"/>
  </r>
  <r>
    <x v="5773"/>
    <d v="2026-08-28T00:00:00"/>
    <d v="2026-08-31T00:00:00"/>
    <x v="1"/>
    <s v="0-17"/>
    <s v="Male"/>
    <x v="1"/>
    <s v="Injury"/>
    <x v="0"/>
    <n v="3"/>
    <s v="Yes"/>
    <n v="137"/>
    <x v="65"/>
    <x v="0"/>
    <n v="9.9"/>
    <n v="1.9"/>
    <n v="2171.21"/>
    <s v="Labor"/>
    <n v="1230.3599999999999"/>
    <n v="2.6"/>
    <x v="21"/>
    <x v="0"/>
    <x v="3"/>
    <n v="1230.3599999999999"/>
    <n v="940.85"/>
    <n v="0.56699999999999995"/>
    <n v="1"/>
  </r>
  <r>
    <x v="5774"/>
    <d v="2026-07-30T00:00:00"/>
    <d v="2026-07-30T19:12:00"/>
    <x v="1"/>
    <s v="56+"/>
    <s v="Male"/>
    <x v="1"/>
    <s v="General"/>
    <x v="0"/>
    <n v="0.8"/>
    <s v="Yes"/>
    <n v="103"/>
    <x v="434"/>
    <x v="1"/>
    <n v="9.9"/>
    <n v="1.9"/>
    <n v="1713.34"/>
    <s v="Equipment"/>
    <n v="1113.57"/>
    <n v="3.3"/>
    <x v="1"/>
    <x v="0"/>
    <x v="2"/>
    <n v="1113.57"/>
    <n v="599.77"/>
    <n v="0.65"/>
    <n v="1"/>
  </r>
  <r>
    <x v="5775"/>
    <d v="2026-12-08T00:00:00"/>
    <d v="2026-12-10T16:48:00"/>
    <x v="3"/>
    <s v="0-17"/>
    <s v="Male"/>
    <x v="3"/>
    <s v="Digestive"/>
    <x v="1"/>
    <n v="2.7"/>
    <s v="No"/>
    <n v="76"/>
    <x v="481"/>
    <x v="1"/>
    <n v="12.2"/>
    <n v="0.2"/>
    <n v="9343.0300000000007"/>
    <s v="Equipment"/>
    <n v="5543.76"/>
    <n v="3.8"/>
    <x v="2"/>
    <x v="0"/>
    <x v="0"/>
    <n v="5543.76"/>
    <n v="3799.27"/>
    <n v="0.59299999999999997"/>
    <n v="0"/>
  </r>
  <r>
    <x v="5776"/>
    <d v="2025-05-24T00:00:00"/>
    <d v="2025-05-25T00:00:00"/>
    <x v="2"/>
    <s v="56+"/>
    <s v="Male"/>
    <x v="0"/>
    <s v="Infection"/>
    <x v="1"/>
    <n v="1"/>
    <s v="Yes"/>
    <n v="48"/>
    <x v="589"/>
    <x v="1"/>
    <n v="10"/>
    <n v="0"/>
    <n v="4290.87"/>
    <s v="Labor"/>
    <n v="2365.9899999999998"/>
    <n v="3.9"/>
    <x v="16"/>
    <x v="1"/>
    <x v="5"/>
    <n v="2365.9899999999998"/>
    <n v="1924.88"/>
    <n v="0.55100000000000005"/>
    <n v="1"/>
  </r>
  <r>
    <x v="5777"/>
    <d v="2025-12-26T00:00:00"/>
    <d v="2025-12-31T16:48:00"/>
    <x v="6"/>
    <s v="56+"/>
    <s v="Female"/>
    <x v="0"/>
    <s v="Digestive"/>
    <x v="0"/>
    <n v="5.7"/>
    <s v="Yes"/>
    <n v="56"/>
    <x v="305"/>
    <x v="0"/>
    <n v="8"/>
    <n v="0"/>
    <n v="4536.29"/>
    <s v="Labor"/>
    <n v="2563.69"/>
    <n v="4"/>
    <x v="7"/>
    <x v="1"/>
    <x v="5"/>
    <n v="2563.69"/>
    <n v="1972.6"/>
    <n v="0.56499999999999995"/>
    <n v="1"/>
  </r>
  <r>
    <x v="5778"/>
    <d v="2026-05-11T00:00:00"/>
    <d v="2026-05-13T21:36:00"/>
    <x v="2"/>
    <s v="18-35"/>
    <s v="Male"/>
    <x v="0"/>
    <s v="Neurological"/>
    <x v="1"/>
    <n v="2.9"/>
    <s v="Yes"/>
    <n v="39"/>
    <x v="541"/>
    <x v="2"/>
    <n v="8.1999999999999993"/>
    <n v="0.2"/>
    <n v="5926.78"/>
    <s v="Supplies"/>
    <n v="3105.14"/>
    <n v="4.5"/>
    <x v="11"/>
    <x v="0"/>
    <x v="4"/>
    <n v="3105.14"/>
    <n v="2821.64"/>
    <n v="0.52400000000000002"/>
    <n v="1"/>
  </r>
  <r>
    <x v="5779"/>
    <d v="2025-04-18T00:00:00"/>
    <d v="2025-04-25T16:48:00"/>
    <x v="2"/>
    <s v="18-35"/>
    <s v="Male"/>
    <x v="0"/>
    <s v="Cardiac"/>
    <x v="1"/>
    <n v="7.7"/>
    <s v="Yes"/>
    <n v="58"/>
    <x v="729"/>
    <x v="2"/>
    <n v="10.5"/>
    <n v="2.5"/>
    <n v="7694.5"/>
    <s v="Labor"/>
    <n v="5469.25"/>
    <n v="3.7"/>
    <x v="10"/>
    <x v="1"/>
    <x v="5"/>
    <n v="5469.25"/>
    <n v="2225.25"/>
    <n v="0.71099999999999997"/>
    <n v="1"/>
  </r>
  <r>
    <x v="5780"/>
    <d v="2025-03-19T00:00:00"/>
    <d v="2025-03-25T00:00:00"/>
    <x v="2"/>
    <s v="18-35"/>
    <s v="Female"/>
    <x v="1"/>
    <s v="Respiratory"/>
    <x v="0"/>
    <n v="6"/>
    <s v="Yes"/>
    <n v="91"/>
    <x v="713"/>
    <x v="1"/>
    <n v="11.1"/>
    <n v="1.1000000000000001"/>
    <n v="8400.4500000000007"/>
    <s v="Labor"/>
    <n v="5286.66"/>
    <n v="3.2"/>
    <x v="23"/>
    <x v="1"/>
    <x v="2"/>
    <n v="5286.66"/>
    <n v="3113.79"/>
    <n v="0.629"/>
    <n v="1"/>
  </r>
  <r>
    <x v="5781"/>
    <d v="2026-02-02T00:00:00"/>
    <d v="2026-02-04T14:24:00"/>
    <x v="3"/>
    <s v="36-55"/>
    <s v="Male"/>
    <x v="0"/>
    <s v="General"/>
    <x v="2"/>
    <n v="2.6"/>
    <s v="Yes"/>
    <n v="60"/>
    <x v="634"/>
    <x v="1"/>
    <n v="11.8"/>
    <n v="1.8"/>
    <n v="10110.549999999999"/>
    <s v="Equipment"/>
    <n v="6058.67"/>
    <n v="3.3"/>
    <x v="5"/>
    <x v="0"/>
    <x v="0"/>
    <n v="6058.67"/>
    <n v="4051.88"/>
    <n v="0.59899999999999998"/>
    <n v="1"/>
  </r>
  <r>
    <x v="5782"/>
    <d v="2025-11-29T00:00:00"/>
    <d v="2025-12-05T04:48:00"/>
    <x v="5"/>
    <s v="18-35"/>
    <s v="Male"/>
    <x v="2"/>
    <s v="Digestive"/>
    <x v="0"/>
    <n v="6.2"/>
    <s v="No"/>
    <n v="43"/>
    <x v="441"/>
    <x v="0"/>
    <n v="9.8000000000000007"/>
    <n v="1.8"/>
    <n v="23464.5"/>
    <s v="Labor"/>
    <n v="18888.63"/>
    <n v="3.6"/>
    <x v="6"/>
    <x v="1"/>
    <x v="6"/>
    <n v="18888.63"/>
    <n v="4575.87"/>
    <n v="0.80500000000000005"/>
    <n v="0"/>
  </r>
  <r>
    <x v="5783"/>
    <d v="2025-11-28T00:00:00"/>
    <d v="2025-11-30T02:24:00"/>
    <x v="3"/>
    <s v="36-55"/>
    <s v="Female"/>
    <x v="2"/>
    <s v="Cardiac"/>
    <x v="1"/>
    <n v="2.1"/>
    <s v="Yes"/>
    <n v="41"/>
    <x v="645"/>
    <x v="1"/>
    <n v="8.4"/>
    <n v="0.4"/>
    <n v="7910.33"/>
    <s v="Supplies"/>
    <n v="4648.88"/>
    <n v="4"/>
    <x v="6"/>
    <x v="1"/>
    <x v="3"/>
    <n v="4648.88"/>
    <n v="3261.45"/>
    <n v="0.58799999999999997"/>
    <n v="1"/>
  </r>
  <r>
    <x v="5784"/>
    <d v="2026-04-16T00:00:00"/>
    <d v="2026-04-18T07:12:00"/>
    <x v="3"/>
    <s v="18-35"/>
    <s v="Female"/>
    <x v="0"/>
    <s v="Respiratory"/>
    <x v="2"/>
    <n v="2.2999999999999998"/>
    <s v="No"/>
    <n v="17"/>
    <x v="246"/>
    <x v="1"/>
    <n v="9.5"/>
    <n v="1.5"/>
    <n v="6688.04"/>
    <s v="Supplies"/>
    <n v="3999.4"/>
    <n v="4.3"/>
    <x v="12"/>
    <x v="0"/>
    <x v="2"/>
    <n v="3999.4"/>
    <n v="2688.64"/>
    <n v="0.59799999999999998"/>
    <n v="0"/>
  </r>
  <r>
    <x v="5785"/>
    <d v="2025-01-11T00:00:00"/>
    <d v="2025-01-12T09:36:00"/>
    <x v="1"/>
    <s v="18-35"/>
    <s v="Male"/>
    <x v="2"/>
    <s v="General"/>
    <x v="1"/>
    <n v="1.4"/>
    <s v="Yes"/>
    <n v="81"/>
    <x v="415"/>
    <x v="1"/>
    <n v="12.6"/>
    <n v="0.6"/>
    <n v="1701.72"/>
    <s v="Labor"/>
    <n v="915.1"/>
    <n v="3.7"/>
    <x v="22"/>
    <x v="1"/>
    <x v="5"/>
    <n v="915.1"/>
    <n v="786.62"/>
    <n v="0.53800000000000003"/>
    <n v="1"/>
  </r>
  <r>
    <x v="5786"/>
    <d v="2026-11-10T00:00:00"/>
    <d v="2026-11-15T09:36:00"/>
    <x v="7"/>
    <s v="36-55"/>
    <s v="Male"/>
    <x v="2"/>
    <s v="Infection"/>
    <x v="1"/>
    <n v="5.4"/>
    <s v="Yes"/>
    <n v="50"/>
    <x v="49"/>
    <x v="1"/>
    <n v="12.5"/>
    <n v="0.5"/>
    <n v="15235.78"/>
    <s v="Labor"/>
    <n v="8586.3799999999992"/>
    <n v="3.9"/>
    <x v="18"/>
    <x v="0"/>
    <x v="0"/>
    <n v="8586.3799999999992"/>
    <n v="6649.4"/>
    <n v="0.56399999999999995"/>
    <n v="1"/>
  </r>
  <r>
    <x v="5787"/>
    <d v="2026-12-06T00:00:00"/>
    <d v="2026-12-06T04:48:00"/>
    <x v="1"/>
    <s v="36-55"/>
    <s v="Female"/>
    <x v="0"/>
    <s v="General"/>
    <x v="2"/>
    <n v="0.2"/>
    <s v="No"/>
    <n v="56"/>
    <x v="394"/>
    <x v="1"/>
    <n v="9.1"/>
    <n v="1.1000000000000001"/>
    <n v="1736.01"/>
    <s v="Equipment"/>
    <n v="1028.8499999999999"/>
    <n v="4.2"/>
    <x v="2"/>
    <x v="0"/>
    <x v="6"/>
    <n v="1028.8499999999999"/>
    <n v="707.16"/>
    <n v="0.59299999999999997"/>
    <n v="0"/>
  </r>
  <r>
    <x v="5788"/>
    <d v="2026-02-14T00:00:00"/>
    <d v="2026-02-14T12:00:00"/>
    <x v="2"/>
    <s v="18-35"/>
    <s v="Male"/>
    <x v="1"/>
    <s v="General"/>
    <x v="0"/>
    <n v="0.5"/>
    <s v="No"/>
    <n v="74"/>
    <x v="128"/>
    <x v="0"/>
    <n v="9.1"/>
    <n v="1.1000000000000001"/>
    <n v="3245.67"/>
    <s v="Supplies"/>
    <n v="2122.15"/>
    <n v="3"/>
    <x v="5"/>
    <x v="0"/>
    <x v="5"/>
    <n v="2122.15"/>
    <n v="1123.52"/>
    <n v="0.65400000000000003"/>
    <n v="0"/>
  </r>
  <r>
    <x v="5789"/>
    <d v="2025-06-29T00:00:00"/>
    <d v="2025-07-01T04:48:00"/>
    <x v="7"/>
    <s v="36-55"/>
    <s v="Female"/>
    <x v="0"/>
    <s v="Injury"/>
    <x v="0"/>
    <n v="2.2000000000000002"/>
    <s v="Yes"/>
    <n v="78"/>
    <x v="605"/>
    <x v="0"/>
    <n v="13"/>
    <n v="3"/>
    <n v="7059.75"/>
    <s v="Supplies"/>
    <n v="4005.02"/>
    <n v="3"/>
    <x v="4"/>
    <x v="1"/>
    <x v="4"/>
    <n v="4005.02"/>
    <n v="3054.73"/>
    <n v="0.56699999999999995"/>
    <n v="1"/>
  </r>
  <r>
    <x v="5790"/>
    <d v="2025-04-05T00:00:00"/>
    <d v="2025-04-08T21:36:00"/>
    <x v="7"/>
    <s v="56+"/>
    <s v="Female"/>
    <x v="2"/>
    <s v="Cardiac"/>
    <x v="1"/>
    <n v="3.9"/>
    <s v="No"/>
    <n v="18"/>
    <x v="563"/>
    <x v="1"/>
    <n v="12.6"/>
    <n v="0.6"/>
    <n v="9313.1299999999992"/>
    <s v="Supplies"/>
    <n v="5640.44"/>
    <n v="4.5"/>
    <x v="10"/>
    <x v="1"/>
    <x v="6"/>
    <n v="5640.44"/>
    <n v="3672.69"/>
    <n v="0.60599999999999998"/>
    <n v="0"/>
  </r>
  <r>
    <x v="5791"/>
    <d v="2025-05-04T00:00:00"/>
    <d v="2025-05-13T19:12:00"/>
    <x v="4"/>
    <s v="18-35"/>
    <s v="Female"/>
    <x v="3"/>
    <s v="Infection"/>
    <x v="2"/>
    <n v="9.8000000000000007"/>
    <s v="No"/>
    <n v="54"/>
    <x v="119"/>
    <x v="1"/>
    <n v="11.5"/>
    <n v="1.5"/>
    <n v="20014.43"/>
    <s v="Labor"/>
    <n v="12965.08"/>
    <n v="3"/>
    <x v="16"/>
    <x v="1"/>
    <x v="4"/>
    <n v="12965.08"/>
    <n v="7049.35"/>
    <n v="0.64800000000000002"/>
    <n v="0"/>
  </r>
  <r>
    <x v="5792"/>
    <d v="2026-06-12T00:00:00"/>
    <d v="2026-06-15T09:36:00"/>
    <x v="7"/>
    <s v="18-35"/>
    <s v="Female"/>
    <x v="1"/>
    <s v="Infection"/>
    <x v="1"/>
    <n v="3.4"/>
    <s v="No"/>
    <n v="70"/>
    <x v="712"/>
    <x v="1"/>
    <n v="10"/>
    <n v="2"/>
    <n v="11396.32"/>
    <s v="Labor"/>
    <n v="7593.29"/>
    <n v="3.2"/>
    <x v="17"/>
    <x v="0"/>
    <x v="5"/>
    <n v="7593.29"/>
    <n v="3803.03"/>
    <n v="0.66600000000000004"/>
    <n v="0"/>
  </r>
  <r>
    <x v="5793"/>
    <d v="2025-08-27T00:00:00"/>
    <d v="2025-08-29T16:48:00"/>
    <x v="7"/>
    <s v="56+"/>
    <s v="Male"/>
    <x v="0"/>
    <s v="Neurological"/>
    <x v="2"/>
    <n v="2.7"/>
    <s v="Yes"/>
    <n v="34"/>
    <x v="230"/>
    <x v="1"/>
    <n v="9.1999999999999993"/>
    <n v="1.2"/>
    <n v="10120.879999999999"/>
    <s v="Labor"/>
    <n v="6012.96"/>
    <n v="3.9"/>
    <x v="14"/>
    <x v="1"/>
    <x v="1"/>
    <n v="6012.96"/>
    <n v="4107.92"/>
    <n v="0.59399999999999997"/>
    <n v="1"/>
  </r>
  <r>
    <x v="5794"/>
    <d v="2026-12-17T00:00:00"/>
    <d v="2026-12-18T12:00:00"/>
    <x v="1"/>
    <s v="18-35"/>
    <s v="Male"/>
    <x v="1"/>
    <s v="Infection"/>
    <x v="0"/>
    <n v="1.5"/>
    <s v="Yes"/>
    <n v="100"/>
    <x v="448"/>
    <x v="1"/>
    <n v="11.7"/>
    <n v="1.7"/>
    <n v="2321.4499999999998"/>
    <s v="Labor"/>
    <n v="1451.34"/>
    <n v="2.5"/>
    <x v="2"/>
    <x v="0"/>
    <x v="2"/>
    <n v="1451.34"/>
    <n v="870.11"/>
    <n v="0.625"/>
    <n v="1"/>
  </r>
  <r>
    <x v="5795"/>
    <d v="2025-06-04T00:00:00"/>
    <d v="2025-06-06T02:24:00"/>
    <x v="4"/>
    <s v="0-17"/>
    <s v="Female"/>
    <x v="1"/>
    <s v="Neurological"/>
    <x v="1"/>
    <n v="2.1"/>
    <s v="Yes"/>
    <n v="63"/>
    <x v="5"/>
    <x v="1"/>
    <n v="8"/>
    <n v="0"/>
    <n v="11251.17"/>
    <s v="Supplies"/>
    <n v="7908.73"/>
    <n v="4.5999999999999996"/>
    <x v="4"/>
    <x v="1"/>
    <x v="1"/>
    <n v="7908.73"/>
    <n v="3342.44"/>
    <n v="0.70299999999999996"/>
    <n v="1"/>
  </r>
  <r>
    <x v="5796"/>
    <d v="2026-06-18T00:00:00"/>
    <d v="2026-06-19T02:24:00"/>
    <x v="1"/>
    <s v="36-55"/>
    <s v="Female"/>
    <x v="0"/>
    <s v="General"/>
    <x v="2"/>
    <n v="1.1000000000000001"/>
    <s v="No"/>
    <n v="75"/>
    <x v="537"/>
    <x v="1"/>
    <n v="10.3"/>
    <n v="0.3"/>
    <n v="2439.52"/>
    <s v="Labor"/>
    <n v="1318.03"/>
    <n v="4.4000000000000004"/>
    <x v="17"/>
    <x v="0"/>
    <x v="3"/>
    <n v="1318.03"/>
    <n v="1121.49"/>
    <n v="0.54"/>
    <n v="0"/>
  </r>
  <r>
    <x v="5797"/>
    <d v="2026-09-27T00:00:00"/>
    <d v="2026-09-30T02:24:00"/>
    <x v="3"/>
    <s v="18-35"/>
    <s v="Female"/>
    <x v="1"/>
    <s v="Infection"/>
    <x v="0"/>
    <n v="3.1"/>
    <s v="Yes"/>
    <n v="87"/>
    <x v="662"/>
    <x v="1"/>
    <n v="12.7"/>
    <n v="2.7"/>
    <n v="8979.1200000000008"/>
    <s v="Labor"/>
    <n v="5229.6000000000004"/>
    <n v="2.9"/>
    <x v="19"/>
    <x v="0"/>
    <x v="4"/>
    <n v="5229.6000000000004"/>
    <n v="3749.52"/>
    <n v="0.58199999999999996"/>
    <n v="1"/>
  </r>
  <r>
    <x v="5798"/>
    <d v="2025-04-17T00:00:00"/>
    <d v="2025-04-20T19:12:00"/>
    <x v="3"/>
    <s v="18-35"/>
    <s v="Female"/>
    <x v="2"/>
    <s v="General"/>
    <x v="2"/>
    <n v="3.8"/>
    <s v="No"/>
    <n v="67"/>
    <x v="371"/>
    <x v="1"/>
    <n v="8"/>
    <n v="0"/>
    <n v="10301.620000000001"/>
    <s v="Labor"/>
    <n v="6230.72"/>
    <n v="3.8"/>
    <x v="10"/>
    <x v="1"/>
    <x v="3"/>
    <n v="6230.72"/>
    <n v="4070.9"/>
    <n v="0.60499999999999998"/>
    <n v="0"/>
  </r>
  <r>
    <x v="5799"/>
    <d v="2025-08-10T00:00:00"/>
    <d v="2025-08-15T19:12:00"/>
    <x v="2"/>
    <s v="56+"/>
    <s v="Female"/>
    <x v="1"/>
    <s v="Injury"/>
    <x v="0"/>
    <n v="5.8"/>
    <s v="Yes"/>
    <n v="88"/>
    <x v="607"/>
    <x v="0"/>
    <n v="13.5"/>
    <n v="3.5"/>
    <n v="6199.04"/>
    <s v="Supplies"/>
    <n v="3494.89"/>
    <n v="2.1"/>
    <x v="14"/>
    <x v="1"/>
    <x v="4"/>
    <n v="3494.89"/>
    <n v="2704.15"/>
    <n v="0.56399999999999995"/>
    <n v="1"/>
  </r>
  <r>
    <x v="5800"/>
    <d v="2025-03-28T00:00:00"/>
    <d v="2025-03-28T14:24:00"/>
    <x v="2"/>
    <s v="18-35"/>
    <s v="Male"/>
    <x v="0"/>
    <s v="Infection"/>
    <x v="2"/>
    <n v="0.6"/>
    <s v="Yes"/>
    <n v="34"/>
    <x v="624"/>
    <x v="1"/>
    <n v="8.5"/>
    <n v="0.5"/>
    <n v="5306.23"/>
    <s v="Labor"/>
    <n v="2845.78"/>
    <n v="4.0999999999999996"/>
    <x v="23"/>
    <x v="1"/>
    <x v="3"/>
    <n v="2845.78"/>
    <n v="2460.4499999999998"/>
    <n v="0.53600000000000003"/>
    <n v="1"/>
  </r>
  <r>
    <x v="5801"/>
    <d v="2026-02-23T00:00:00"/>
    <d v="2026-02-27T00:00:00"/>
    <x v="4"/>
    <s v="56+"/>
    <s v="Male"/>
    <x v="3"/>
    <s v="Digestive"/>
    <x v="2"/>
    <n v="4"/>
    <s v="Yes"/>
    <n v="69"/>
    <x v="183"/>
    <x v="1"/>
    <n v="10.7"/>
    <n v="2.7"/>
    <n v="12480.09"/>
    <s v="Labor"/>
    <n v="9346.9"/>
    <n v="3.1"/>
    <x v="5"/>
    <x v="0"/>
    <x v="4"/>
    <n v="9346.9"/>
    <n v="3133.19"/>
    <n v="0.749"/>
    <n v="1"/>
  </r>
  <r>
    <x v="5802"/>
    <d v="2025-12-13T00:00:00"/>
    <d v="2025-12-14T16:48:00"/>
    <x v="1"/>
    <s v="18-35"/>
    <s v="Male"/>
    <x v="2"/>
    <s v="Injury"/>
    <x v="0"/>
    <n v="1.7"/>
    <s v="No"/>
    <n v="115"/>
    <x v="203"/>
    <x v="1"/>
    <n v="12.9"/>
    <n v="0.9"/>
    <n v="1661.78"/>
    <s v="Labor"/>
    <n v="786.09"/>
    <n v="3.7"/>
    <x v="7"/>
    <x v="1"/>
    <x v="5"/>
    <n v="786.09"/>
    <n v="875.69"/>
    <n v="0.47299999999999998"/>
    <n v="0"/>
  </r>
  <r>
    <x v="5803"/>
    <d v="2026-08-04T00:00:00"/>
    <d v="2026-08-08T14:24:00"/>
    <x v="7"/>
    <s v="56+"/>
    <s v="Male"/>
    <x v="0"/>
    <s v="Respiratory"/>
    <x v="1"/>
    <n v="4.5999999999999996"/>
    <s v="Yes"/>
    <n v="43"/>
    <x v="435"/>
    <x v="1"/>
    <n v="10.6"/>
    <n v="0.6"/>
    <n v="10761.82"/>
    <s v="Supplies"/>
    <n v="6822.66"/>
    <n v="4.7"/>
    <x v="21"/>
    <x v="0"/>
    <x v="0"/>
    <n v="6822.66"/>
    <n v="3939.16"/>
    <n v="0.63400000000000001"/>
    <n v="1"/>
  </r>
  <r>
    <x v="5804"/>
    <d v="2026-01-27T00:00:00"/>
    <d v="2026-01-27T19:12:00"/>
    <x v="7"/>
    <s v="36-55"/>
    <s v="Female"/>
    <x v="0"/>
    <s v="Infection"/>
    <x v="1"/>
    <n v="0.8"/>
    <s v="Yes"/>
    <n v="32"/>
    <x v="228"/>
    <x v="2"/>
    <n v="10"/>
    <n v="0"/>
    <n v="11179.09"/>
    <s v="Labor"/>
    <n v="7846.29"/>
    <n v="4.3"/>
    <x v="9"/>
    <x v="0"/>
    <x v="0"/>
    <n v="7846.29"/>
    <n v="3332.8"/>
    <n v="0.70199999999999996"/>
    <n v="1"/>
  </r>
  <r>
    <x v="5805"/>
    <d v="2025-02-21T00:00:00"/>
    <d v="2025-02-21T04:48:00"/>
    <x v="1"/>
    <s v="0-17"/>
    <s v="Female"/>
    <x v="0"/>
    <s v="General"/>
    <x v="0"/>
    <n v="0.2"/>
    <s v="Yes"/>
    <n v="103"/>
    <x v="20"/>
    <x v="1"/>
    <n v="8.4"/>
    <n v="0.4"/>
    <n v="1750.65"/>
    <s v="Supplies"/>
    <n v="930.75"/>
    <n v="3.4"/>
    <x v="13"/>
    <x v="1"/>
    <x v="5"/>
    <n v="930.75"/>
    <n v="819.9"/>
    <n v="0.53200000000000003"/>
    <n v="1"/>
  </r>
  <r>
    <x v="5806"/>
    <d v="2025-09-08T00:00:00"/>
    <d v="2025-09-13T02:24:00"/>
    <x v="7"/>
    <s v="56+"/>
    <s v="Female"/>
    <x v="0"/>
    <s v="Infection"/>
    <x v="0"/>
    <n v="5.0999999999999996"/>
    <s v="Yes"/>
    <n v="59"/>
    <x v="307"/>
    <x v="0"/>
    <n v="12.3"/>
    <n v="2.2999999999999998"/>
    <n v="11222.74"/>
    <s v="Labor"/>
    <n v="6975.84"/>
    <n v="2.8"/>
    <x v="3"/>
    <x v="1"/>
    <x v="0"/>
    <n v="6975.84"/>
    <n v="4246.8999999999996"/>
    <n v="0.622"/>
    <n v="1"/>
  </r>
  <r>
    <x v="5807"/>
    <d v="2025-01-30T00:00:00"/>
    <d v="2025-01-30T19:12:00"/>
    <x v="7"/>
    <s v="56+"/>
    <s v="Female"/>
    <x v="0"/>
    <s v="Respiratory"/>
    <x v="0"/>
    <n v="0.8"/>
    <s v="Yes"/>
    <n v="57"/>
    <x v="71"/>
    <x v="2"/>
    <n v="11.4"/>
    <n v="1.4"/>
    <n v="8846.11"/>
    <s v="Labor"/>
    <n v="5963.76"/>
    <n v="3.3"/>
    <x v="22"/>
    <x v="1"/>
    <x v="3"/>
    <n v="5963.76"/>
    <n v="2882.35"/>
    <n v="0.67400000000000004"/>
    <n v="1"/>
  </r>
  <r>
    <x v="5808"/>
    <d v="2026-07-28T00:00:00"/>
    <d v="2026-07-31T16:48:00"/>
    <x v="3"/>
    <s v="18-35"/>
    <s v="Male"/>
    <x v="0"/>
    <s v="General"/>
    <x v="1"/>
    <n v="3.7"/>
    <s v="No"/>
    <n v="54"/>
    <x v="25"/>
    <x v="1"/>
    <n v="9.9"/>
    <n v="1.9"/>
    <n v="9830.7999999999993"/>
    <s v="Equipment"/>
    <n v="4103.8900000000003"/>
    <n v="3.5"/>
    <x v="1"/>
    <x v="0"/>
    <x v="0"/>
    <n v="4103.8900000000003"/>
    <n v="5726.91"/>
    <n v="0.41699999999999998"/>
    <n v="0"/>
  </r>
  <r>
    <x v="5809"/>
    <d v="2026-02-15T00:00:00"/>
    <d v="2026-02-20T12:00:00"/>
    <x v="2"/>
    <s v="56+"/>
    <s v="Female"/>
    <x v="2"/>
    <s v="Neurological"/>
    <x v="0"/>
    <n v="5.5"/>
    <s v="No"/>
    <n v="62"/>
    <x v="188"/>
    <x v="0"/>
    <n v="14.2"/>
    <n v="2.2000000000000002"/>
    <n v="5605.28"/>
    <s v="Labor"/>
    <n v="3290.17"/>
    <n v="3.2"/>
    <x v="5"/>
    <x v="0"/>
    <x v="4"/>
    <n v="3290.17"/>
    <n v="2315.11"/>
    <n v="0.58699999999999997"/>
    <n v="0"/>
  </r>
  <r>
    <x v="5810"/>
    <d v="2026-03-11T00:00:00"/>
    <d v="2026-03-11T14:24:00"/>
    <x v="6"/>
    <s v="36-55"/>
    <s v="Male"/>
    <x v="0"/>
    <s v="Injury"/>
    <x v="2"/>
    <n v="0.6"/>
    <s v="Yes"/>
    <n v="38"/>
    <x v="702"/>
    <x v="0"/>
    <n v="12"/>
    <n v="0"/>
    <n v="3275.74"/>
    <s v="Labor"/>
    <n v="1558.15"/>
    <n v="4.5"/>
    <x v="15"/>
    <x v="0"/>
    <x v="1"/>
    <n v="1558.15"/>
    <n v="1717.59"/>
    <n v="0.47599999999999998"/>
    <n v="1"/>
  </r>
  <r>
    <x v="5811"/>
    <d v="2026-02-09T00:00:00"/>
    <d v="2026-02-16T19:12:00"/>
    <x v="2"/>
    <s v="56+"/>
    <s v="Female"/>
    <x v="0"/>
    <s v="Respiratory"/>
    <x v="0"/>
    <n v="7.8"/>
    <s v="Yes"/>
    <n v="37"/>
    <x v="438"/>
    <x v="2"/>
    <n v="9.4"/>
    <n v="1.4"/>
    <n v="7361.68"/>
    <s v="Labor"/>
    <n v="4768.8999999999996"/>
    <n v="4.3"/>
    <x v="5"/>
    <x v="0"/>
    <x v="0"/>
    <n v="4768.8999999999996"/>
    <n v="2592.7800000000002"/>
    <n v="0.64800000000000002"/>
    <n v="1"/>
  </r>
  <r>
    <x v="5812"/>
    <d v="2026-11-11T00:00:00"/>
    <d v="2026-11-13T21:36:00"/>
    <x v="6"/>
    <s v="56+"/>
    <s v="Male"/>
    <x v="2"/>
    <s v="Respiratory"/>
    <x v="1"/>
    <n v="2.9"/>
    <s v="Yes"/>
    <n v="32"/>
    <x v="106"/>
    <x v="1"/>
    <n v="8"/>
    <n v="0"/>
    <n v="3566.49"/>
    <s v="Labor"/>
    <n v="1863.33"/>
    <n v="4.2"/>
    <x v="18"/>
    <x v="0"/>
    <x v="1"/>
    <n v="1863.33"/>
    <n v="1703.16"/>
    <n v="0.52200000000000002"/>
    <n v="1"/>
  </r>
  <r>
    <x v="5813"/>
    <d v="2026-02-18T00:00:00"/>
    <d v="2026-03-05T16:48:00"/>
    <x v="7"/>
    <s v="0-17"/>
    <s v="Female"/>
    <x v="0"/>
    <s v="Digestive"/>
    <x v="0"/>
    <n v="15.7"/>
    <s v="Yes"/>
    <n v="29"/>
    <x v="6"/>
    <x v="1"/>
    <n v="9.8000000000000007"/>
    <n v="1.8"/>
    <n v="19692.22"/>
    <s v="Labor"/>
    <n v="14317.56"/>
    <n v="4.3"/>
    <x v="5"/>
    <x v="0"/>
    <x v="2"/>
    <n v="14317.56"/>
    <n v="5374.66"/>
    <n v="0.72699999999999998"/>
    <n v="1"/>
  </r>
  <r>
    <x v="5814"/>
    <d v="2026-02-25T00:00:00"/>
    <d v="2026-02-27T12:00:00"/>
    <x v="0"/>
    <s v="18-35"/>
    <s v="Male"/>
    <x v="0"/>
    <s v="General"/>
    <x v="1"/>
    <n v="2.5"/>
    <s v="Yes"/>
    <n v="36"/>
    <x v="100"/>
    <x v="1"/>
    <n v="8"/>
    <n v="0"/>
    <n v="11136.13"/>
    <s v="Supplies"/>
    <n v="6377.71"/>
    <n v="4.8"/>
    <x v="5"/>
    <x v="0"/>
    <x v="2"/>
    <n v="6377.71"/>
    <n v="4758.42"/>
    <n v="0.57299999999999995"/>
    <n v="1"/>
  </r>
  <r>
    <x v="5815"/>
    <d v="2026-08-05T00:00:00"/>
    <d v="2026-08-07T09:36:00"/>
    <x v="1"/>
    <s v="36-55"/>
    <s v="Female"/>
    <x v="0"/>
    <s v="Cardiac"/>
    <x v="2"/>
    <n v="2.4"/>
    <s v="No"/>
    <n v="73"/>
    <x v="518"/>
    <x v="2"/>
    <n v="10.5"/>
    <n v="0.5"/>
    <n v="2063.23"/>
    <s v="Supplies"/>
    <n v="1252.3399999999999"/>
    <n v="3.6"/>
    <x v="21"/>
    <x v="0"/>
    <x v="1"/>
    <n v="1252.3399999999999"/>
    <n v="810.89"/>
    <n v="0.60699999999999998"/>
    <n v="0"/>
  </r>
  <r>
    <x v="5816"/>
    <d v="2026-12-25T00:00:00"/>
    <d v="2026-12-25T19:12:00"/>
    <x v="1"/>
    <s v="56+"/>
    <s v="Male"/>
    <x v="2"/>
    <s v="Respiratory"/>
    <x v="0"/>
    <n v="0.8"/>
    <s v="No"/>
    <n v="122"/>
    <x v="377"/>
    <x v="1"/>
    <n v="9.6"/>
    <n v="1.6"/>
    <n v="887.51"/>
    <s v="Supplies"/>
    <n v="468.09"/>
    <n v="2.9"/>
    <x v="2"/>
    <x v="0"/>
    <x v="3"/>
    <n v="468.09"/>
    <n v="419.42"/>
    <n v="0.52700000000000002"/>
    <n v="0"/>
  </r>
  <r>
    <x v="5817"/>
    <d v="2026-12-22T00:00:00"/>
    <d v="2026-12-23T21:36:00"/>
    <x v="6"/>
    <s v="18-35"/>
    <s v="Male"/>
    <x v="0"/>
    <s v="Neurological"/>
    <x v="0"/>
    <n v="1.9"/>
    <s v="No"/>
    <n v="70"/>
    <x v="676"/>
    <x v="1"/>
    <n v="8.6"/>
    <n v="0.6"/>
    <n v="3783.61"/>
    <s v="Supplies"/>
    <n v="2102.79"/>
    <n v="3.8"/>
    <x v="2"/>
    <x v="0"/>
    <x v="1"/>
    <n v="2102.79"/>
    <n v="1680.82"/>
    <n v="0.55600000000000005"/>
    <n v="0"/>
  </r>
  <r>
    <x v="5818"/>
    <d v="2026-11-28T00:00:00"/>
    <d v="2026-12-01T09:36:00"/>
    <x v="5"/>
    <s v="36-55"/>
    <s v="Male"/>
    <x v="0"/>
    <s v="Neurological"/>
    <x v="1"/>
    <n v="3.4"/>
    <s v="Yes"/>
    <n v="27"/>
    <x v="40"/>
    <x v="1"/>
    <n v="12.9"/>
    <n v="0.9"/>
    <n v="22658.95"/>
    <s v="Labor"/>
    <n v="16308.65"/>
    <n v="4.5999999999999996"/>
    <x v="18"/>
    <x v="0"/>
    <x v="6"/>
    <n v="16308.65"/>
    <n v="6350.3"/>
    <n v="0.72"/>
    <n v="1"/>
  </r>
  <r>
    <x v="5819"/>
    <d v="2025-11-04T00:00:00"/>
    <d v="2025-11-06T16:48:00"/>
    <x v="2"/>
    <s v="0-17"/>
    <s v="Female"/>
    <x v="2"/>
    <s v="Neurological"/>
    <x v="0"/>
    <n v="2.7"/>
    <s v="Yes"/>
    <n v="58"/>
    <x v="369"/>
    <x v="1"/>
    <n v="10.6"/>
    <n v="2.6"/>
    <n v="6117.66"/>
    <s v="Labor"/>
    <n v="3618.89"/>
    <n v="3.5"/>
    <x v="6"/>
    <x v="1"/>
    <x v="1"/>
    <n v="3618.89"/>
    <n v="2498.77"/>
    <n v="0.59199999999999997"/>
    <n v="1"/>
  </r>
  <r>
    <x v="5820"/>
    <d v="2026-02-17T00:00:00"/>
    <d v="2026-02-18T21:36:00"/>
    <x v="1"/>
    <s v="56+"/>
    <s v="Female"/>
    <x v="0"/>
    <s v="General"/>
    <x v="0"/>
    <n v="1.9"/>
    <s v="Yes"/>
    <n v="95"/>
    <x v="716"/>
    <x v="2"/>
    <n v="11.9"/>
    <n v="1.9"/>
    <n v="2290.7600000000002"/>
    <s v="Labor"/>
    <n v="1556.09"/>
    <n v="3.2"/>
    <x v="5"/>
    <x v="0"/>
    <x v="0"/>
    <n v="1556.09"/>
    <n v="734.67"/>
    <n v="0.67900000000000005"/>
    <n v="1"/>
  </r>
  <r>
    <x v="5821"/>
    <d v="2026-05-28T00:00:00"/>
    <d v="2026-06-09T09:36:00"/>
    <x v="4"/>
    <s v="36-55"/>
    <s v="Female"/>
    <x v="2"/>
    <s v="Injury"/>
    <x v="0"/>
    <n v="12.4"/>
    <s v="Yes"/>
    <n v="109"/>
    <x v="236"/>
    <x v="1"/>
    <n v="10.4"/>
    <n v="2.4"/>
    <n v="24944.52"/>
    <s v="Labor"/>
    <n v="18599.64"/>
    <n v="3.5"/>
    <x v="11"/>
    <x v="0"/>
    <x v="2"/>
    <n v="18599.64"/>
    <n v="6344.88"/>
    <n v="0.746"/>
    <n v="1"/>
  </r>
  <r>
    <x v="5822"/>
    <d v="2026-08-27T00:00:00"/>
    <d v="2026-08-28T09:36:00"/>
    <x v="2"/>
    <s v="56+"/>
    <s v="Female"/>
    <x v="0"/>
    <s v="Injury"/>
    <x v="0"/>
    <n v="1.4"/>
    <s v="Yes"/>
    <n v="45"/>
    <x v="65"/>
    <x v="1"/>
    <n v="10.5"/>
    <n v="0.5"/>
    <n v="4379.03"/>
    <s v="Labor"/>
    <n v="2386.73"/>
    <n v="4.4000000000000004"/>
    <x v="21"/>
    <x v="0"/>
    <x v="3"/>
    <n v="2386.73"/>
    <n v="1992.3"/>
    <n v="0.54500000000000004"/>
    <n v="1"/>
  </r>
  <r>
    <x v="5823"/>
    <d v="2025-04-07T00:00:00"/>
    <d v="2025-04-11T04:48:00"/>
    <x v="0"/>
    <s v="56+"/>
    <s v="Male"/>
    <x v="1"/>
    <s v="General"/>
    <x v="1"/>
    <n v="4.2"/>
    <s v="Yes"/>
    <n v="42"/>
    <x v="611"/>
    <x v="1"/>
    <n v="12.4"/>
    <n v="0.4"/>
    <n v="10320.98"/>
    <s v="Supplies"/>
    <n v="6528.75"/>
    <n v="5"/>
    <x v="10"/>
    <x v="1"/>
    <x v="0"/>
    <n v="6528.75"/>
    <n v="3792.23"/>
    <n v="0.63300000000000001"/>
    <n v="1"/>
  </r>
  <r>
    <x v="5824"/>
    <d v="2026-03-10T00:00:00"/>
    <d v="2026-03-12T19:12:00"/>
    <x v="4"/>
    <s v="18-35"/>
    <s v="Female"/>
    <x v="1"/>
    <s v="Infection"/>
    <x v="2"/>
    <n v="2.8"/>
    <s v="No"/>
    <n v="79"/>
    <x v="702"/>
    <x v="1"/>
    <n v="8"/>
    <n v="0"/>
    <n v="15566.87"/>
    <s v="Supplies"/>
    <n v="9187.2099999999991"/>
    <n v="3.8"/>
    <x v="15"/>
    <x v="0"/>
    <x v="1"/>
    <n v="9187.2099999999991"/>
    <n v="6379.66"/>
    <n v="0.59"/>
    <n v="0"/>
  </r>
  <r>
    <x v="5825"/>
    <d v="2025-08-25T00:00:00"/>
    <d v="2025-08-27T04:48:00"/>
    <x v="6"/>
    <s v="18-35"/>
    <s v="Female"/>
    <x v="3"/>
    <s v="Respiratory"/>
    <x v="1"/>
    <n v="2.2000000000000002"/>
    <s v="Yes"/>
    <n v="29"/>
    <x v="95"/>
    <x v="1"/>
    <n v="11.1"/>
    <n v="1.1000000000000001"/>
    <n v="3565.93"/>
    <s v="Labor"/>
    <n v="1734.89"/>
    <n v="3.8"/>
    <x v="14"/>
    <x v="1"/>
    <x v="0"/>
    <n v="1734.89"/>
    <n v="1831.04"/>
    <n v="0.48699999999999999"/>
    <n v="1"/>
  </r>
  <r>
    <x v="5826"/>
    <d v="2026-09-15T00:00:00"/>
    <d v="2026-09-21T14:24:00"/>
    <x v="7"/>
    <s v="56+"/>
    <s v="Male"/>
    <x v="2"/>
    <s v="Digestive"/>
    <x v="0"/>
    <n v="6.6"/>
    <s v="Yes"/>
    <n v="105"/>
    <x v="193"/>
    <x v="1"/>
    <n v="10.199999999999999"/>
    <n v="0.2"/>
    <n v="11666.62"/>
    <s v="Equipment"/>
    <n v="6766.47"/>
    <n v="3.1"/>
    <x v="19"/>
    <x v="0"/>
    <x v="1"/>
    <n v="6766.47"/>
    <n v="4900.1499999999996"/>
    <n v="0.57999999999999996"/>
    <n v="1"/>
  </r>
  <r>
    <x v="5827"/>
    <d v="2026-09-25T00:00:00"/>
    <d v="2026-09-27T09:36:00"/>
    <x v="3"/>
    <s v="18-35"/>
    <s v="Female"/>
    <x v="2"/>
    <s v="Neurological"/>
    <x v="0"/>
    <n v="2.4"/>
    <s v="Yes"/>
    <n v="87"/>
    <x v="387"/>
    <x v="2"/>
    <n v="11.9"/>
    <n v="1.9"/>
    <n v="8198.1299999999992"/>
    <s v="Labor"/>
    <n v="5746.89"/>
    <n v="3.2"/>
    <x v="19"/>
    <x v="0"/>
    <x v="3"/>
    <n v="5746.89"/>
    <n v="2451.2399999999998"/>
    <n v="0.70099999999999996"/>
    <n v="1"/>
  </r>
  <r>
    <x v="5828"/>
    <d v="2025-08-22T00:00:00"/>
    <d v="2025-08-27T00:00:00"/>
    <x v="0"/>
    <s v="56+"/>
    <s v="Male"/>
    <x v="3"/>
    <s v="Respiratory"/>
    <x v="2"/>
    <n v="5"/>
    <s v="No"/>
    <n v="76"/>
    <x v="58"/>
    <x v="2"/>
    <n v="9.6"/>
    <n v="1.6"/>
    <n v="11615.37"/>
    <s v="Labor"/>
    <n v="6141.56"/>
    <n v="3.8"/>
    <x v="14"/>
    <x v="1"/>
    <x v="5"/>
    <n v="6141.56"/>
    <n v="5473.81"/>
    <n v="0.52900000000000003"/>
    <n v="0"/>
  </r>
  <r>
    <x v="5829"/>
    <d v="2025-02-13T00:00:00"/>
    <d v="2025-02-14T16:48:00"/>
    <x v="0"/>
    <s v="56+"/>
    <s v="Male"/>
    <x v="0"/>
    <s v="General"/>
    <x v="2"/>
    <n v="1.7"/>
    <s v="Yes"/>
    <n v="26"/>
    <x v="353"/>
    <x v="1"/>
    <n v="11"/>
    <n v="1"/>
    <n v="6020.59"/>
    <s v="Equipment"/>
    <n v="4001.15"/>
    <n v="4"/>
    <x v="13"/>
    <x v="1"/>
    <x v="3"/>
    <n v="4001.15"/>
    <n v="2019.44"/>
    <n v="0.66500000000000004"/>
    <n v="1"/>
  </r>
  <r>
    <x v="5830"/>
    <d v="2026-03-27T00:00:00"/>
    <d v="2026-04-03T21:36:00"/>
    <x v="0"/>
    <s v="36-55"/>
    <s v="Female"/>
    <x v="2"/>
    <s v="Infection"/>
    <x v="0"/>
    <n v="7.9"/>
    <s v="Yes"/>
    <n v="99"/>
    <x v="315"/>
    <x v="0"/>
    <n v="9.1999999999999993"/>
    <n v="1.2"/>
    <n v="15126.97"/>
    <s v="Labor"/>
    <n v="9947.7999999999993"/>
    <n v="3.2"/>
    <x v="15"/>
    <x v="0"/>
    <x v="5"/>
    <n v="9947.7999999999993"/>
    <n v="5179.17"/>
    <n v="0.65800000000000003"/>
    <n v="1"/>
  </r>
  <r>
    <x v="5831"/>
    <d v="2026-08-14T00:00:00"/>
    <d v="2026-08-23T19:12:00"/>
    <x v="5"/>
    <s v="18-35"/>
    <s v="Female"/>
    <x v="0"/>
    <s v="General"/>
    <x v="2"/>
    <n v="9.8000000000000007"/>
    <s v="Yes"/>
    <n v="10"/>
    <x v="283"/>
    <x v="1"/>
    <n v="11.8"/>
    <n v="1.8"/>
    <n v="31682.06"/>
    <s v="Labor"/>
    <n v="21398.3"/>
    <n v="4.2"/>
    <x v="21"/>
    <x v="0"/>
    <x v="3"/>
    <n v="21398.3"/>
    <n v="10283.76"/>
    <n v="0.67500000000000004"/>
    <n v="1"/>
  </r>
  <r>
    <x v="5832"/>
    <d v="2026-07-18T00:00:00"/>
    <d v="2026-07-21T04:48:00"/>
    <x v="5"/>
    <s v="18-35"/>
    <s v="Female"/>
    <x v="2"/>
    <s v="Infection"/>
    <x v="2"/>
    <n v="3.2"/>
    <s v="Yes"/>
    <n v="38"/>
    <x v="126"/>
    <x v="2"/>
    <n v="8.6999999999999993"/>
    <n v="0.7"/>
    <n v="16759.05"/>
    <s v="Labor"/>
    <n v="12715.08"/>
    <n v="3.3"/>
    <x v="1"/>
    <x v="0"/>
    <x v="6"/>
    <n v="12715.08"/>
    <n v="4043.97"/>
    <n v="0.75900000000000001"/>
    <n v="1"/>
  </r>
  <r>
    <x v="5833"/>
    <d v="2026-06-03T00:00:00"/>
    <d v="2026-06-05T07:12:00"/>
    <x v="4"/>
    <s v="36-55"/>
    <s v="Male"/>
    <x v="0"/>
    <s v="Neurological"/>
    <x v="0"/>
    <n v="2.2999999999999998"/>
    <s v="Yes"/>
    <n v="78"/>
    <x v="657"/>
    <x v="1"/>
    <n v="11.6"/>
    <n v="1.6"/>
    <n v="12875.63"/>
    <s v="Supplies"/>
    <n v="8992.67"/>
    <n v="3"/>
    <x v="17"/>
    <x v="0"/>
    <x v="1"/>
    <n v="8992.67"/>
    <n v="3882.96"/>
    <n v="0.69799999999999995"/>
    <n v="1"/>
  </r>
  <r>
    <x v="5834"/>
    <d v="2025-07-14T00:00:00"/>
    <d v="2025-07-24T12:00:00"/>
    <x v="4"/>
    <s v="18-35"/>
    <s v="Female"/>
    <x v="1"/>
    <s v="Respiratory"/>
    <x v="1"/>
    <n v="10.5"/>
    <s v="Yes"/>
    <n v="64"/>
    <x v="535"/>
    <x v="1"/>
    <n v="9.4"/>
    <n v="1.4"/>
    <n v="22324.98"/>
    <s v="Labor"/>
    <n v="14684.29"/>
    <n v="4.3"/>
    <x v="20"/>
    <x v="1"/>
    <x v="4"/>
    <n v="14684.29"/>
    <n v="7640.69"/>
    <n v="0.65800000000000003"/>
    <n v="1"/>
  </r>
  <r>
    <x v="5835"/>
    <d v="2025-01-01T00:00:00"/>
    <d v="2025-01-21T00:00:00"/>
    <x v="5"/>
    <s v="36-55"/>
    <s v="Female"/>
    <x v="3"/>
    <s v="Infection"/>
    <x v="1"/>
    <n v="20"/>
    <s v="Yes"/>
    <n v="5"/>
    <x v="118"/>
    <x v="0"/>
    <n v="10"/>
    <n v="0"/>
    <n v="51027.02"/>
    <s v="Labor"/>
    <n v="36279.019999999997"/>
    <n v="4.0999999999999996"/>
    <x v="22"/>
    <x v="1"/>
    <x v="2"/>
    <n v="36279.019999999997"/>
    <n v="14748"/>
    <n v="0.71099999999999997"/>
    <n v="1"/>
  </r>
  <r>
    <x v="5836"/>
    <d v="2026-09-23T00:00:00"/>
    <d v="2026-09-23T14:24:00"/>
    <x v="1"/>
    <s v="36-55"/>
    <s v="Female"/>
    <x v="0"/>
    <s v="Cardiac"/>
    <x v="0"/>
    <n v="0.6"/>
    <s v="No"/>
    <n v="69"/>
    <x v="143"/>
    <x v="1"/>
    <n v="10.7"/>
    <n v="2.7"/>
    <n v="2238.1799999999998"/>
    <s v="Labor"/>
    <n v="1265.17"/>
    <n v="3.8"/>
    <x v="19"/>
    <x v="0"/>
    <x v="2"/>
    <n v="1265.17"/>
    <n v="973.01"/>
    <n v="0.56499999999999995"/>
    <n v="0"/>
  </r>
  <r>
    <x v="5837"/>
    <d v="2026-12-19T00:00:00"/>
    <d v="2026-12-25T00:00:00"/>
    <x v="7"/>
    <s v="18-35"/>
    <s v="Female"/>
    <x v="1"/>
    <s v="Injury"/>
    <x v="0"/>
    <n v="6"/>
    <s v="Yes"/>
    <n v="73"/>
    <x v="465"/>
    <x v="0"/>
    <n v="10.1"/>
    <n v="2.1"/>
    <n v="15432.74"/>
    <s v="Supplies"/>
    <n v="8786.85"/>
    <n v="3.2"/>
    <x v="2"/>
    <x v="0"/>
    <x v="6"/>
    <n v="8786.85"/>
    <n v="6645.89"/>
    <n v="0.56899999999999995"/>
    <n v="1"/>
  </r>
  <r>
    <x v="5838"/>
    <d v="2026-01-16T00:00:00"/>
    <d v="2026-01-18T14:24:00"/>
    <x v="3"/>
    <s v="18-35"/>
    <s v="Female"/>
    <x v="0"/>
    <s v="Respiratory"/>
    <x v="0"/>
    <n v="2.6"/>
    <s v="Yes"/>
    <n v="70"/>
    <x v="239"/>
    <x v="2"/>
    <n v="14.1"/>
    <n v="2.1"/>
    <n v="9346.24"/>
    <s v="Supplies"/>
    <n v="5700.49"/>
    <n v="3.7"/>
    <x v="9"/>
    <x v="0"/>
    <x v="5"/>
    <n v="5700.49"/>
    <n v="3645.75"/>
    <n v="0.61"/>
    <n v="1"/>
  </r>
  <r>
    <x v="5839"/>
    <d v="2026-10-27T00:00:00"/>
    <d v="2026-11-06T12:00:00"/>
    <x v="4"/>
    <s v="56+"/>
    <s v="Male"/>
    <x v="0"/>
    <s v="Neurological"/>
    <x v="2"/>
    <n v="10.5"/>
    <s v="Yes"/>
    <n v="44"/>
    <x v="227"/>
    <x v="0"/>
    <n v="8.4"/>
    <n v="0.4"/>
    <n v="21112.37"/>
    <s v="Labor"/>
    <n v="13294.32"/>
    <n v="4.0999999999999996"/>
    <x v="0"/>
    <x v="0"/>
    <x v="0"/>
    <n v="13294.32"/>
    <n v="7818.05"/>
    <n v="0.63"/>
    <n v="1"/>
  </r>
  <r>
    <x v="5840"/>
    <d v="2026-06-28T00:00:00"/>
    <d v="2026-06-30T16:48:00"/>
    <x v="3"/>
    <s v="36-55"/>
    <s v="Female"/>
    <x v="1"/>
    <s v="Infection"/>
    <x v="1"/>
    <n v="2.7"/>
    <s v="Yes"/>
    <n v="20"/>
    <x v="313"/>
    <x v="1"/>
    <n v="9.1999999999999993"/>
    <n v="1.2"/>
    <n v="7619.9"/>
    <s v="Labor"/>
    <n v="4645.79"/>
    <n v="3.6"/>
    <x v="17"/>
    <x v="0"/>
    <x v="4"/>
    <n v="4645.79"/>
    <n v="2974.11"/>
    <n v="0.61"/>
    <n v="1"/>
  </r>
  <r>
    <x v="5841"/>
    <d v="2025-02-14T00:00:00"/>
    <d v="2025-02-18T09:36:00"/>
    <x v="2"/>
    <s v="36-55"/>
    <s v="Female"/>
    <x v="0"/>
    <s v="Infection"/>
    <x v="0"/>
    <n v="4.4000000000000004"/>
    <s v="Yes"/>
    <n v="17"/>
    <x v="551"/>
    <x v="1"/>
    <n v="13.7"/>
    <n v="1.7"/>
    <n v="5459.4"/>
    <s v="Supplies"/>
    <n v="3021.21"/>
    <n v="4.0999999999999996"/>
    <x v="13"/>
    <x v="1"/>
    <x v="5"/>
    <n v="3021.21"/>
    <n v="2438.19"/>
    <n v="0.55300000000000005"/>
    <n v="1"/>
  </r>
  <r>
    <x v="5842"/>
    <d v="2026-10-22T00:00:00"/>
    <d v="2026-10-23T02:24:00"/>
    <x v="1"/>
    <s v="56+"/>
    <s v="Male"/>
    <x v="2"/>
    <s v="Infection"/>
    <x v="1"/>
    <n v="1.1000000000000001"/>
    <s v="No"/>
    <n v="84"/>
    <x v="56"/>
    <x v="2"/>
    <n v="8.6999999999999993"/>
    <n v="0.7"/>
    <n v="1974.29"/>
    <s v="Labor"/>
    <n v="1067.23"/>
    <n v="3.2"/>
    <x v="0"/>
    <x v="0"/>
    <x v="3"/>
    <n v="1067.23"/>
    <n v="907.06"/>
    <n v="0.54100000000000004"/>
    <n v="0"/>
  </r>
  <r>
    <x v="5843"/>
    <d v="2026-10-27T00:00:00"/>
    <d v="2026-10-27T09:36:00"/>
    <x v="7"/>
    <s v="36-55"/>
    <s v="Female"/>
    <x v="0"/>
    <s v="Injury"/>
    <x v="0"/>
    <n v="0.4"/>
    <s v="Yes"/>
    <n v="65"/>
    <x v="227"/>
    <x v="2"/>
    <n v="14"/>
    <n v="2"/>
    <n v="8797.26"/>
    <s v="Equipment"/>
    <n v="5166.7700000000004"/>
    <n v="3.2"/>
    <x v="0"/>
    <x v="0"/>
    <x v="0"/>
    <n v="5166.7700000000004"/>
    <n v="3630.49"/>
    <n v="0.58699999999999997"/>
    <n v="1"/>
  </r>
  <r>
    <x v="5844"/>
    <d v="2026-08-09T00:00:00"/>
    <d v="2026-08-10T09:36:00"/>
    <x v="2"/>
    <s v="56+"/>
    <s v="Female"/>
    <x v="2"/>
    <s v="Respiratory"/>
    <x v="0"/>
    <n v="1.4"/>
    <s v="No"/>
    <n v="54"/>
    <x v="685"/>
    <x v="0"/>
    <n v="9.8000000000000007"/>
    <n v="1.8"/>
    <n v="5652.33"/>
    <s v="Labor"/>
    <n v="3765.25"/>
    <n v="3.1"/>
    <x v="21"/>
    <x v="0"/>
    <x v="6"/>
    <n v="3765.25"/>
    <n v="1887.08"/>
    <n v="0.66600000000000004"/>
    <n v="0"/>
  </r>
  <r>
    <x v="5845"/>
    <d v="2025-10-19T00:00:00"/>
    <d v="2025-10-20T14:24:00"/>
    <x v="1"/>
    <s v="0-17"/>
    <s v="Female"/>
    <x v="2"/>
    <s v="Infection"/>
    <x v="1"/>
    <n v="1.6"/>
    <s v="Yes"/>
    <n v="79"/>
    <x v="345"/>
    <x v="1"/>
    <n v="10.3"/>
    <n v="0.3"/>
    <n v="1996.43"/>
    <s v="Labor"/>
    <n v="992.94"/>
    <n v="3"/>
    <x v="8"/>
    <x v="1"/>
    <x v="4"/>
    <n v="992.94"/>
    <n v="1003.49"/>
    <n v="0.497"/>
    <n v="1"/>
  </r>
  <r>
    <x v="5846"/>
    <d v="2025-05-03T00:00:00"/>
    <d v="2025-05-05T16:48:00"/>
    <x v="6"/>
    <s v="56+"/>
    <s v="Male"/>
    <x v="3"/>
    <s v="Digestive"/>
    <x v="1"/>
    <n v="2.7"/>
    <s v="Yes"/>
    <n v="53"/>
    <x v="34"/>
    <x v="1"/>
    <n v="10.6"/>
    <n v="0.6"/>
    <n v="2595.75"/>
    <s v="Labor"/>
    <n v="1755.65"/>
    <n v="3.5"/>
    <x v="16"/>
    <x v="1"/>
    <x v="6"/>
    <n v="1755.65"/>
    <n v="840.1"/>
    <n v="0.67600000000000005"/>
    <n v="1"/>
  </r>
  <r>
    <x v="5847"/>
    <d v="2025-06-06T00:00:00"/>
    <d v="2025-06-09T21:36:00"/>
    <x v="7"/>
    <s v="18-35"/>
    <s v="Male"/>
    <x v="1"/>
    <s v="Injury"/>
    <x v="0"/>
    <n v="3.9"/>
    <s v="No"/>
    <n v="75"/>
    <x v="74"/>
    <x v="0"/>
    <n v="10.7"/>
    <n v="0.7"/>
    <n v="9787.5"/>
    <s v="Equipment"/>
    <n v="6519.31"/>
    <n v="4"/>
    <x v="4"/>
    <x v="1"/>
    <x v="5"/>
    <n v="6519.31"/>
    <n v="3268.19"/>
    <n v="0.66600000000000004"/>
    <n v="0"/>
  </r>
  <r>
    <x v="5848"/>
    <d v="2025-08-05T00:00:00"/>
    <d v="2025-08-10T14:24:00"/>
    <x v="6"/>
    <s v="56+"/>
    <s v="Male"/>
    <x v="0"/>
    <s v="Cardiac"/>
    <x v="0"/>
    <n v="5.6"/>
    <s v="Yes"/>
    <n v="52"/>
    <x v="585"/>
    <x v="1"/>
    <n v="11.6"/>
    <n v="1.6"/>
    <n v="4094.54"/>
    <s v="Labor"/>
    <n v="1949.89"/>
    <n v="3.8"/>
    <x v="14"/>
    <x v="1"/>
    <x v="0"/>
    <n v="1949.89"/>
    <n v="2144.65"/>
    <n v="0.47599999999999998"/>
    <n v="1"/>
  </r>
  <r>
    <x v="5849"/>
    <d v="2025-09-20T00:00:00"/>
    <d v="2025-09-24T19:12:00"/>
    <x v="2"/>
    <s v="56+"/>
    <s v="Female"/>
    <x v="0"/>
    <s v="Respiratory"/>
    <x v="1"/>
    <n v="4.8"/>
    <s v="No"/>
    <n v="78"/>
    <x v="722"/>
    <x v="0"/>
    <n v="10.4"/>
    <n v="2.4"/>
    <n v="5395.57"/>
    <s v="Labor"/>
    <n v="2996.17"/>
    <n v="3.1"/>
    <x v="3"/>
    <x v="1"/>
    <x v="5"/>
    <n v="2996.17"/>
    <n v="2399.4"/>
    <n v="0.55500000000000005"/>
    <n v="0"/>
  </r>
  <r>
    <x v="5850"/>
    <d v="2026-11-15T00:00:00"/>
    <d v="2026-11-18T02:24:00"/>
    <x v="6"/>
    <s v="18-35"/>
    <s v="Male"/>
    <x v="3"/>
    <s v="Neurological"/>
    <x v="1"/>
    <n v="3.1"/>
    <s v="Yes"/>
    <n v="24"/>
    <x v="727"/>
    <x v="0"/>
    <n v="13.2"/>
    <n v="1.2"/>
    <n v="2246.56"/>
    <s v="Labor"/>
    <n v="1061.82"/>
    <n v="4"/>
    <x v="18"/>
    <x v="0"/>
    <x v="6"/>
    <n v="1061.82"/>
    <n v="1184.74"/>
    <n v="0.47299999999999998"/>
    <n v="1"/>
  </r>
  <r>
    <x v="5851"/>
    <d v="2026-11-21T00:00:00"/>
    <d v="2026-11-21T12:00:00"/>
    <x v="0"/>
    <s v="36-55"/>
    <s v="Male"/>
    <x v="1"/>
    <s v="Respiratory"/>
    <x v="0"/>
    <n v="0.5"/>
    <s v="Yes"/>
    <n v="55"/>
    <x v="296"/>
    <x v="0"/>
    <n v="9"/>
    <n v="1"/>
    <n v="10638.36"/>
    <s v="Labor"/>
    <n v="7115.06"/>
    <n v="4.0999999999999996"/>
    <x v="18"/>
    <x v="0"/>
    <x v="6"/>
    <n v="7115.06"/>
    <n v="3523.3"/>
    <n v="0.66900000000000004"/>
    <n v="1"/>
  </r>
  <r>
    <x v="5852"/>
    <d v="2026-11-28T00:00:00"/>
    <d v="2026-11-29T21:36:00"/>
    <x v="1"/>
    <s v="56+"/>
    <s v="Other"/>
    <x v="2"/>
    <s v="Infection"/>
    <x v="1"/>
    <n v="1.9"/>
    <s v="Yes"/>
    <n v="77"/>
    <x v="40"/>
    <x v="2"/>
    <n v="12.9"/>
    <n v="0.9"/>
    <n v="1356.28"/>
    <s v="Labor"/>
    <n v="890.53"/>
    <n v="4"/>
    <x v="18"/>
    <x v="0"/>
    <x v="6"/>
    <n v="890.53"/>
    <n v="465.75"/>
    <n v="0.65700000000000003"/>
    <n v="1"/>
  </r>
  <r>
    <x v="5853"/>
    <d v="2026-08-31T00:00:00"/>
    <d v="2026-09-01T02:24:00"/>
    <x v="4"/>
    <s v="0-17"/>
    <s v="Male"/>
    <x v="2"/>
    <s v="General"/>
    <x v="1"/>
    <n v="1.1000000000000001"/>
    <s v="No"/>
    <n v="55"/>
    <x v="424"/>
    <x v="2"/>
    <n v="8.8000000000000007"/>
    <n v="0.8"/>
    <n v="10947.76"/>
    <s v="Supplies"/>
    <n v="7376.07"/>
    <n v="3.5"/>
    <x v="21"/>
    <x v="0"/>
    <x v="0"/>
    <n v="7376.07"/>
    <n v="3571.69"/>
    <n v="0.67400000000000004"/>
    <n v="0"/>
  </r>
  <r>
    <x v="5854"/>
    <d v="2026-07-15T00:00:00"/>
    <d v="2026-07-16T21:36:00"/>
    <x v="6"/>
    <s v="56+"/>
    <s v="Female"/>
    <x v="0"/>
    <s v="Neurological"/>
    <x v="1"/>
    <n v="1.9"/>
    <s v="Yes"/>
    <n v="52"/>
    <x v="508"/>
    <x v="1"/>
    <n v="9.8000000000000007"/>
    <n v="1.8"/>
    <n v="3965.04"/>
    <s v="Labor"/>
    <n v="2550.09"/>
    <n v="3.8"/>
    <x v="1"/>
    <x v="0"/>
    <x v="1"/>
    <n v="2550.09"/>
    <n v="1414.95"/>
    <n v="0.64300000000000002"/>
    <n v="1"/>
  </r>
  <r>
    <x v="5855"/>
    <d v="2025-01-10T00:00:00"/>
    <d v="2025-01-10T16:48:00"/>
    <x v="2"/>
    <s v="0-17"/>
    <s v="Female"/>
    <x v="2"/>
    <s v="Digestive"/>
    <x v="2"/>
    <n v="0.7"/>
    <s v="Yes"/>
    <n v="31"/>
    <x v="415"/>
    <x v="0"/>
    <n v="11.9"/>
    <n v="1.9"/>
    <n v="4989.33"/>
    <s v="Supplies"/>
    <n v="2998.69"/>
    <n v="4.5999999999999996"/>
    <x v="22"/>
    <x v="1"/>
    <x v="5"/>
    <n v="2998.69"/>
    <n v="1990.64"/>
    <n v="0.60099999999999998"/>
    <n v="1"/>
  </r>
  <r>
    <x v="5856"/>
    <d v="2025-09-15T00:00:00"/>
    <d v="2025-09-18T19:12:00"/>
    <x v="2"/>
    <s v="56+"/>
    <s v="Female"/>
    <x v="1"/>
    <s v="Respiratory"/>
    <x v="0"/>
    <n v="3.8"/>
    <s v="Yes"/>
    <n v="62"/>
    <x v="101"/>
    <x v="2"/>
    <n v="11.7"/>
    <n v="1.7"/>
    <n v="4561.47"/>
    <s v="Labor"/>
    <n v="2957.01"/>
    <n v="3.3"/>
    <x v="3"/>
    <x v="1"/>
    <x v="0"/>
    <n v="2957.01"/>
    <n v="1604.46"/>
    <n v="0.64800000000000002"/>
    <n v="1"/>
  </r>
  <r>
    <x v="5857"/>
    <d v="2026-12-30T00:00:00"/>
    <d v="2027-01-01T02:24:00"/>
    <x v="1"/>
    <s v="18-35"/>
    <s v="Female"/>
    <x v="0"/>
    <s v="Neurological"/>
    <x v="2"/>
    <n v="2.1"/>
    <s v="Yes"/>
    <n v="59"/>
    <x v="723"/>
    <x v="2"/>
    <n v="11.8"/>
    <n v="1.8"/>
    <n v="2612.4299999999998"/>
    <s v="Labor"/>
    <n v="1560.98"/>
    <n v="4.0999999999999996"/>
    <x v="2"/>
    <x v="0"/>
    <x v="2"/>
    <n v="1560.98"/>
    <n v="1051.45"/>
    <n v="0.59799999999999998"/>
    <n v="1"/>
  </r>
  <r>
    <x v="5858"/>
    <d v="2026-10-18T00:00:00"/>
    <d v="2026-10-22T00:00:00"/>
    <x v="4"/>
    <s v="36-55"/>
    <s v="Other"/>
    <x v="3"/>
    <s v="Respiratory"/>
    <x v="0"/>
    <n v="4"/>
    <s v="No"/>
    <n v="100"/>
    <x v="216"/>
    <x v="1"/>
    <n v="8.9"/>
    <n v="0.9"/>
    <n v="17734.419999999998"/>
    <s v="Equipment"/>
    <n v="11719.66"/>
    <n v="3.5"/>
    <x v="0"/>
    <x v="0"/>
    <x v="4"/>
    <n v="11719.66"/>
    <n v="6014.76"/>
    <n v="0.66100000000000003"/>
    <n v="0"/>
  </r>
  <r>
    <x v="5859"/>
    <d v="2025-09-02T00:00:00"/>
    <d v="2025-09-05T12:00:00"/>
    <x v="0"/>
    <s v="0-17"/>
    <s v="Female"/>
    <x v="0"/>
    <s v="Digestive"/>
    <x v="1"/>
    <n v="3.5"/>
    <s v="Yes"/>
    <n v="58"/>
    <x v="4"/>
    <x v="2"/>
    <n v="8.6"/>
    <n v="0.6"/>
    <n v="10246.99"/>
    <s v="Labor"/>
    <n v="6931.27"/>
    <n v="4.5999999999999996"/>
    <x v="3"/>
    <x v="1"/>
    <x v="1"/>
    <n v="6931.27"/>
    <n v="3315.72"/>
    <n v="0.67600000000000005"/>
    <n v="1"/>
  </r>
  <r>
    <x v="5860"/>
    <d v="2025-01-02T00:00:00"/>
    <d v="2025-01-02T21:36:00"/>
    <x v="6"/>
    <s v="18-35"/>
    <s v="Female"/>
    <x v="2"/>
    <s v="Cardiac"/>
    <x v="0"/>
    <n v="0.9"/>
    <s v="No"/>
    <n v="55"/>
    <x v="118"/>
    <x v="2"/>
    <n v="10.6"/>
    <n v="2.6"/>
    <n v="3286.35"/>
    <s v="Equipment"/>
    <n v="1842.4"/>
    <n v="3.8"/>
    <x v="22"/>
    <x v="1"/>
    <x v="2"/>
    <n v="1842.4"/>
    <n v="1443.95"/>
    <n v="0.56100000000000005"/>
    <n v="0"/>
  </r>
  <r>
    <x v="5861"/>
    <d v="2026-07-07T00:00:00"/>
    <d v="2026-07-09T02:24:00"/>
    <x v="1"/>
    <s v="36-55"/>
    <s v="Male"/>
    <x v="0"/>
    <s v="Cardiac"/>
    <x v="0"/>
    <n v="2.1"/>
    <s v="Yes"/>
    <n v="97"/>
    <x v="598"/>
    <x v="0"/>
    <n v="11"/>
    <n v="1"/>
    <n v="1849.06"/>
    <s v="Supplies"/>
    <n v="1234.0899999999999"/>
    <n v="3.8"/>
    <x v="1"/>
    <x v="0"/>
    <x v="0"/>
    <n v="1234.0899999999999"/>
    <n v="614.97"/>
    <n v="0.66700000000000004"/>
    <n v="1"/>
  </r>
  <r>
    <x v="5862"/>
    <d v="2025-10-17T00:00:00"/>
    <d v="2025-10-18T16:48:00"/>
    <x v="5"/>
    <s v="36-55"/>
    <s v="Female"/>
    <x v="2"/>
    <s v="Cardiac"/>
    <x v="2"/>
    <n v="1.7"/>
    <s v="No"/>
    <n v="25"/>
    <x v="392"/>
    <x v="1"/>
    <n v="12"/>
    <n v="0"/>
    <n v="19527.740000000002"/>
    <s v="Labor"/>
    <n v="13690.36"/>
    <n v="4.4000000000000004"/>
    <x v="8"/>
    <x v="1"/>
    <x v="5"/>
    <n v="13690.36"/>
    <n v="5837.38"/>
    <n v="0.70099999999999996"/>
    <n v="0"/>
  </r>
  <r>
    <x v="5863"/>
    <d v="2025-05-24T00:00:00"/>
    <d v="2025-05-27T00:00:00"/>
    <x v="2"/>
    <s v="0-17"/>
    <s v="Female"/>
    <x v="0"/>
    <s v="Respiratory"/>
    <x v="0"/>
    <n v="3"/>
    <s v="Yes"/>
    <n v="39"/>
    <x v="293"/>
    <x v="0"/>
    <n v="9.3000000000000007"/>
    <n v="1.3"/>
    <n v="5649.98"/>
    <s v="Labor"/>
    <n v="3525.76"/>
    <n v="4"/>
    <x v="16"/>
    <x v="1"/>
    <x v="6"/>
    <n v="3525.76"/>
    <n v="2124.2199999999998"/>
    <n v="0.624"/>
    <n v="1"/>
  </r>
  <r>
    <x v="5864"/>
    <d v="2026-11-27T00:00:00"/>
    <d v="2026-11-27T21:36:00"/>
    <x v="1"/>
    <s v="56+"/>
    <s v="Female"/>
    <x v="0"/>
    <s v="Neurological"/>
    <x v="1"/>
    <n v="0.9"/>
    <s v="Yes"/>
    <n v="96"/>
    <x v="555"/>
    <x v="1"/>
    <n v="9.3000000000000007"/>
    <n v="1.3"/>
    <n v="1786.78"/>
    <s v="Supplies"/>
    <n v="960.57"/>
    <n v="3.1"/>
    <x v="18"/>
    <x v="0"/>
    <x v="5"/>
    <n v="960.57"/>
    <n v="826.21"/>
    <n v="0.53800000000000003"/>
    <n v="1"/>
  </r>
  <r>
    <x v="5865"/>
    <d v="2026-08-31T00:00:00"/>
    <d v="2026-09-02T09:36:00"/>
    <x v="6"/>
    <s v="0-17"/>
    <s v="Female"/>
    <x v="3"/>
    <s v="Cardiac"/>
    <x v="1"/>
    <n v="2.4"/>
    <s v="Yes"/>
    <n v="55"/>
    <x v="148"/>
    <x v="0"/>
    <n v="10.5"/>
    <n v="0.5"/>
    <n v="4107.33"/>
    <s v="Equipment"/>
    <n v="1953.48"/>
    <n v="3.5"/>
    <x v="21"/>
    <x v="0"/>
    <x v="4"/>
    <n v="1953.48"/>
    <n v="2153.85"/>
    <n v="0.47599999999999998"/>
    <n v="1"/>
  </r>
  <r>
    <x v="5866"/>
    <d v="2026-10-08T00:00:00"/>
    <d v="2026-10-15T07:12:00"/>
    <x v="4"/>
    <s v="56+"/>
    <s v="Female"/>
    <x v="2"/>
    <s v="Injury"/>
    <x v="0"/>
    <n v="7.3"/>
    <s v="Yes"/>
    <n v="86"/>
    <x v="111"/>
    <x v="2"/>
    <n v="8.4"/>
    <n v="0.4"/>
    <n v="19759.330000000002"/>
    <s v="Labor"/>
    <n v="13465.53"/>
    <n v="3"/>
    <x v="0"/>
    <x v="0"/>
    <x v="3"/>
    <n v="13465.53"/>
    <n v="6293.8"/>
    <n v="0.68100000000000005"/>
    <n v="1"/>
  </r>
  <r>
    <x v="5867"/>
    <d v="2025-06-16T00:00:00"/>
    <d v="2025-06-18T09:36:00"/>
    <x v="2"/>
    <s v="36-55"/>
    <s v="Male"/>
    <x v="0"/>
    <s v="Injury"/>
    <x v="2"/>
    <n v="2.4"/>
    <s v="Yes"/>
    <n v="39"/>
    <x v="688"/>
    <x v="0"/>
    <n v="12"/>
    <n v="0"/>
    <n v="7907.18"/>
    <s v="Labor"/>
    <n v="3809.37"/>
    <n v="4.7"/>
    <x v="4"/>
    <x v="1"/>
    <x v="4"/>
    <n v="3809.37"/>
    <n v="4097.8100000000004"/>
    <n v="0.48199999999999998"/>
    <n v="1"/>
  </r>
  <r>
    <x v="5868"/>
    <d v="2025-02-19T00:00:00"/>
    <d v="2025-02-26T21:36:00"/>
    <x v="4"/>
    <s v="36-55"/>
    <s v="Male"/>
    <x v="2"/>
    <s v="Cardiac"/>
    <x v="1"/>
    <n v="7.9"/>
    <s v="Yes"/>
    <n v="42"/>
    <x v="412"/>
    <x v="0"/>
    <n v="9.1999999999999993"/>
    <n v="1.2"/>
    <n v="17706.349999999999"/>
    <s v="Supplies"/>
    <n v="13969.42"/>
    <n v="3.6"/>
    <x v="13"/>
    <x v="1"/>
    <x v="1"/>
    <n v="13969.42"/>
    <n v="3736.93"/>
    <n v="0.78900000000000003"/>
    <n v="1"/>
  </r>
  <r>
    <x v="5869"/>
    <d v="2025-02-22T00:00:00"/>
    <d v="2025-02-25T07:12:00"/>
    <x v="3"/>
    <s v="18-35"/>
    <s v="Male"/>
    <x v="0"/>
    <s v="Cardiac"/>
    <x v="2"/>
    <n v="3.3"/>
    <s v="Yes"/>
    <n v="81"/>
    <x v="20"/>
    <x v="1"/>
    <n v="10.5"/>
    <n v="2.5"/>
    <n v="11176.07"/>
    <s v="Supplies"/>
    <n v="6468.15"/>
    <n v="3.2"/>
    <x v="13"/>
    <x v="1"/>
    <x v="5"/>
    <n v="6468.15"/>
    <n v="4707.92"/>
    <n v="0.57899999999999996"/>
    <n v="1"/>
  </r>
  <r>
    <x v="5870"/>
    <d v="2025-05-31T00:00:00"/>
    <d v="2025-06-03T12:00:00"/>
    <x v="2"/>
    <s v="36-55"/>
    <s v="Female"/>
    <x v="0"/>
    <s v="Infection"/>
    <x v="1"/>
    <n v="3.5"/>
    <s v="Yes"/>
    <n v="67"/>
    <x v="219"/>
    <x v="0"/>
    <n v="9"/>
    <n v="1"/>
    <n v="4954.05"/>
    <s v="Labor"/>
    <n v="2899.77"/>
    <n v="3.6"/>
    <x v="16"/>
    <x v="1"/>
    <x v="6"/>
    <n v="2899.77"/>
    <n v="2054.2800000000002"/>
    <n v="0.58499999999999996"/>
    <n v="1"/>
  </r>
  <r>
    <x v="5871"/>
    <d v="2026-09-30T00:00:00"/>
    <d v="2026-09-30T16:48:00"/>
    <x v="6"/>
    <s v="36-55"/>
    <s v="Male"/>
    <x v="0"/>
    <s v="General"/>
    <x v="1"/>
    <n v="0.7"/>
    <s v="No"/>
    <n v="42"/>
    <x v="674"/>
    <x v="0"/>
    <n v="8.5"/>
    <n v="0.5"/>
    <n v="3526.47"/>
    <s v="Labor"/>
    <n v="1944.49"/>
    <n v="4.3"/>
    <x v="19"/>
    <x v="0"/>
    <x v="2"/>
    <n v="1944.49"/>
    <n v="1581.98"/>
    <n v="0.55100000000000005"/>
    <n v="0"/>
  </r>
  <r>
    <x v="5872"/>
    <d v="2026-11-27T00:00:00"/>
    <d v="2026-11-27T16:48:00"/>
    <x v="1"/>
    <s v="18-35"/>
    <s v="Male"/>
    <x v="2"/>
    <s v="Injury"/>
    <x v="0"/>
    <n v="0.7"/>
    <s v="No"/>
    <n v="115"/>
    <x v="555"/>
    <x v="1"/>
    <n v="9.5"/>
    <n v="1.5"/>
    <n v="990.21"/>
    <s v="Labor"/>
    <n v="582.69000000000005"/>
    <n v="3.2"/>
    <x v="18"/>
    <x v="0"/>
    <x v="5"/>
    <n v="582.69000000000005"/>
    <n v="407.52"/>
    <n v="0.58799999999999997"/>
    <n v="0"/>
  </r>
  <r>
    <x v="5873"/>
    <d v="2025-09-02T00:00:00"/>
    <d v="2025-09-02T14:24:00"/>
    <x v="2"/>
    <s v="18-35"/>
    <s v="Female"/>
    <x v="1"/>
    <s v="General"/>
    <x v="1"/>
    <n v="0.6"/>
    <s v="No"/>
    <n v="62"/>
    <x v="4"/>
    <x v="0"/>
    <n v="12"/>
    <n v="0"/>
    <n v="4021.62"/>
    <s v="Labor"/>
    <n v="2454.84"/>
    <n v="3.6"/>
    <x v="3"/>
    <x v="1"/>
    <x v="1"/>
    <n v="2454.84"/>
    <n v="1566.78"/>
    <n v="0.61"/>
    <n v="0"/>
  </r>
  <r>
    <x v="5874"/>
    <d v="2026-05-31T00:00:00"/>
    <d v="2026-06-06T00:00:00"/>
    <x v="5"/>
    <s v="0-17"/>
    <s v="Male"/>
    <x v="0"/>
    <s v="Injury"/>
    <x v="0"/>
    <n v="6"/>
    <s v="Yes"/>
    <n v="68"/>
    <x v="98"/>
    <x v="1"/>
    <n v="9.9"/>
    <n v="1.9"/>
    <n v="27110.61"/>
    <s v="Labor"/>
    <n v="18153.46"/>
    <n v="2.9"/>
    <x v="11"/>
    <x v="0"/>
    <x v="4"/>
    <n v="18153.46"/>
    <n v="8957.15"/>
    <n v="0.67"/>
    <n v="1"/>
  </r>
  <r>
    <x v="5875"/>
    <d v="2026-05-11T00:00:00"/>
    <d v="2026-05-16T09:36:00"/>
    <x v="7"/>
    <s v="0-17"/>
    <s v="Female"/>
    <x v="2"/>
    <s v="Cardiac"/>
    <x v="1"/>
    <n v="5.4"/>
    <s v="Yes"/>
    <n v="30"/>
    <x v="541"/>
    <x v="1"/>
    <n v="9.6"/>
    <n v="1.6"/>
    <n v="13497.85"/>
    <s v="Supplies"/>
    <n v="6300.16"/>
    <n v="3.3"/>
    <x v="11"/>
    <x v="0"/>
    <x v="4"/>
    <n v="6300.16"/>
    <n v="7197.69"/>
    <n v="0.46700000000000003"/>
    <n v="1"/>
  </r>
  <r>
    <x v="5876"/>
    <d v="2026-02-13T00:00:00"/>
    <d v="2026-02-15T21:36:00"/>
    <x v="3"/>
    <s v="0-17"/>
    <s v="Male"/>
    <x v="0"/>
    <s v="Digestive"/>
    <x v="0"/>
    <n v="2.9"/>
    <s v="No"/>
    <n v="69"/>
    <x v="584"/>
    <x v="1"/>
    <n v="13.7"/>
    <n v="1.7"/>
    <n v="6222.81"/>
    <s v="Labor"/>
    <n v="3322.69"/>
    <n v="3.5"/>
    <x v="5"/>
    <x v="0"/>
    <x v="3"/>
    <n v="3322.69"/>
    <n v="2900.12"/>
    <n v="0.53400000000000003"/>
    <n v="0"/>
  </r>
  <r>
    <x v="5877"/>
    <d v="2026-02-16T00:00:00"/>
    <d v="2026-02-18T12:00:00"/>
    <x v="2"/>
    <s v="18-35"/>
    <s v="Female"/>
    <x v="0"/>
    <s v="Infection"/>
    <x v="0"/>
    <n v="2.5"/>
    <s v="Yes"/>
    <n v="73"/>
    <x v="188"/>
    <x v="1"/>
    <n v="14.3"/>
    <n v="2.2999999999999998"/>
    <n v="4904.01"/>
    <s v="Supplies"/>
    <n v="2750.59"/>
    <n v="3.9"/>
    <x v="5"/>
    <x v="0"/>
    <x v="4"/>
    <n v="2750.59"/>
    <n v="2153.42"/>
    <n v="0.56100000000000005"/>
    <n v="1"/>
  </r>
  <r>
    <x v="5878"/>
    <d v="2026-06-06T00:00:00"/>
    <d v="2026-06-10T19:12:00"/>
    <x v="0"/>
    <s v="36-55"/>
    <s v="Male"/>
    <x v="2"/>
    <s v="Neurological"/>
    <x v="0"/>
    <n v="4.8"/>
    <s v="Yes"/>
    <n v="84"/>
    <x v="347"/>
    <x v="0"/>
    <n v="9.3000000000000007"/>
    <n v="1.3"/>
    <n v="13847.68"/>
    <s v="Equipment"/>
    <n v="8956.86"/>
    <n v="3.1"/>
    <x v="17"/>
    <x v="0"/>
    <x v="5"/>
    <n v="8956.86"/>
    <n v="4890.82"/>
    <n v="0.64700000000000002"/>
    <n v="1"/>
  </r>
  <r>
    <x v="5879"/>
    <d v="2026-03-30T00:00:00"/>
    <d v="2026-04-05T00:00:00"/>
    <x v="4"/>
    <s v="18-35"/>
    <s v="Male"/>
    <x v="0"/>
    <s v="Infection"/>
    <x v="2"/>
    <n v="6"/>
    <s v="Yes"/>
    <n v="74"/>
    <x v="33"/>
    <x v="1"/>
    <n v="12"/>
    <n v="0"/>
    <n v="19863.68"/>
    <s v="Labor"/>
    <n v="13328.79"/>
    <n v="4.4000000000000004"/>
    <x v="15"/>
    <x v="0"/>
    <x v="0"/>
    <n v="13328.79"/>
    <n v="6534.89"/>
    <n v="0.67100000000000004"/>
    <n v="1"/>
  </r>
  <r>
    <x v="5880"/>
    <d v="2026-06-23T00:00:00"/>
    <d v="2026-06-24T00:00:00"/>
    <x v="4"/>
    <s v="18-35"/>
    <s v="Female"/>
    <x v="2"/>
    <s v="Infection"/>
    <x v="1"/>
    <n v="1"/>
    <s v="No"/>
    <n v="72"/>
    <x v="386"/>
    <x v="2"/>
    <n v="8.1999999999999993"/>
    <n v="0.2"/>
    <n v="14213.02"/>
    <s v="Supplies"/>
    <n v="10022.93"/>
    <n v="3.3"/>
    <x v="17"/>
    <x v="0"/>
    <x v="0"/>
    <n v="10022.93"/>
    <n v="4190.09"/>
    <n v="0.70499999999999996"/>
    <n v="0"/>
  </r>
  <r>
    <x v="5881"/>
    <d v="2025-04-13T00:00:00"/>
    <d v="2025-04-13T14:24:00"/>
    <x v="1"/>
    <s v="18-35"/>
    <s v="Female"/>
    <x v="0"/>
    <s v="Injury"/>
    <x v="1"/>
    <n v="0.6"/>
    <s v="No"/>
    <n v="79"/>
    <x v="668"/>
    <x v="2"/>
    <n v="11.6"/>
    <n v="1.6"/>
    <n v="2754.79"/>
    <s v="Equipment"/>
    <n v="1326.22"/>
    <n v="2.8"/>
    <x v="10"/>
    <x v="1"/>
    <x v="6"/>
    <n v="1326.22"/>
    <n v="1428.57"/>
    <n v="0.48099999999999998"/>
    <n v="0"/>
  </r>
  <r>
    <x v="5882"/>
    <d v="2026-10-09T00:00:00"/>
    <d v="2026-10-10T12:00:00"/>
    <x v="5"/>
    <s v="36-55"/>
    <s v="Male"/>
    <x v="3"/>
    <s v="Cardiac"/>
    <x v="1"/>
    <n v="1.5"/>
    <s v="Yes"/>
    <n v="5"/>
    <x v="54"/>
    <x v="2"/>
    <n v="9"/>
    <n v="1"/>
    <n v="12816.31"/>
    <s v="Supplies"/>
    <n v="8541.23"/>
    <n v="4.0999999999999996"/>
    <x v="0"/>
    <x v="0"/>
    <x v="5"/>
    <n v="8541.23"/>
    <n v="4275.08"/>
    <n v="0.66600000000000004"/>
    <n v="1"/>
  </r>
  <r>
    <x v="5883"/>
    <d v="2025-10-02T00:00:00"/>
    <d v="2025-10-04T00:00:00"/>
    <x v="2"/>
    <s v="18-35"/>
    <s v="Female"/>
    <x v="2"/>
    <s v="Cardiac"/>
    <x v="1"/>
    <n v="2"/>
    <s v="No"/>
    <n v="61"/>
    <x v="123"/>
    <x v="1"/>
    <n v="9"/>
    <n v="1"/>
    <n v="4708.6899999999996"/>
    <s v="Labor"/>
    <n v="2653.55"/>
    <n v="3.7"/>
    <x v="8"/>
    <x v="1"/>
    <x v="3"/>
    <n v="2653.55"/>
    <n v="2055.14"/>
    <n v="0.56399999999999995"/>
    <n v="0"/>
  </r>
  <r>
    <x v="5884"/>
    <d v="2026-09-28T00:00:00"/>
    <d v="2026-10-09T04:48:00"/>
    <x v="4"/>
    <s v="36-55"/>
    <s v="Other"/>
    <x v="0"/>
    <s v="General"/>
    <x v="0"/>
    <n v="11.2"/>
    <s v="Yes"/>
    <n v="100"/>
    <x v="639"/>
    <x v="1"/>
    <n v="14"/>
    <n v="2"/>
    <n v="23388.36"/>
    <s v="Equipment"/>
    <n v="17575.11"/>
    <n v="3.4"/>
    <x v="19"/>
    <x v="0"/>
    <x v="0"/>
    <n v="17575.11"/>
    <n v="5813.25"/>
    <n v="0.751"/>
    <n v="1"/>
  </r>
  <r>
    <x v="5885"/>
    <d v="2025-12-06T00:00:00"/>
    <d v="2025-12-10T14:24:00"/>
    <x v="2"/>
    <s v="56+"/>
    <s v="Male"/>
    <x v="0"/>
    <s v="Cardiac"/>
    <x v="1"/>
    <n v="4.5999999999999996"/>
    <s v="Yes"/>
    <n v="77"/>
    <x v="672"/>
    <x v="1"/>
    <n v="9.5"/>
    <n v="1.5"/>
    <n v="5517.8"/>
    <s v="Supplies"/>
    <n v="4156.18"/>
    <n v="3.4"/>
    <x v="7"/>
    <x v="1"/>
    <x v="6"/>
    <n v="4156.18"/>
    <n v="1361.62"/>
    <n v="0.753"/>
    <n v="1"/>
  </r>
  <r>
    <x v="5886"/>
    <d v="2026-01-04T00:00:00"/>
    <d v="2026-01-08T04:48:00"/>
    <x v="4"/>
    <s v="36-55"/>
    <s v="Female"/>
    <x v="0"/>
    <s v="Infection"/>
    <x v="2"/>
    <n v="4.2"/>
    <s v="Yes"/>
    <n v="51"/>
    <x v="352"/>
    <x v="2"/>
    <n v="9.8000000000000007"/>
    <n v="1.8"/>
    <n v="15894.71"/>
    <s v="Labor"/>
    <n v="9204.52"/>
    <n v="3.2"/>
    <x v="9"/>
    <x v="0"/>
    <x v="6"/>
    <n v="9204.52"/>
    <n v="6690.19"/>
    <n v="0.57899999999999996"/>
    <n v="1"/>
  </r>
  <r>
    <x v="5887"/>
    <d v="2026-11-08T00:00:00"/>
    <d v="2026-11-11T04:48:00"/>
    <x v="1"/>
    <s v="18-35"/>
    <s v="Male"/>
    <x v="0"/>
    <s v="General"/>
    <x v="0"/>
    <n v="3.2"/>
    <s v="Yes"/>
    <n v="67"/>
    <x v="486"/>
    <x v="1"/>
    <n v="12.4"/>
    <n v="2.4"/>
    <n v="2844.35"/>
    <s v="Supplies"/>
    <n v="1836.02"/>
    <n v="3.1"/>
    <x v="18"/>
    <x v="0"/>
    <x v="6"/>
    <n v="1836.02"/>
    <n v="1008.33"/>
    <n v="0.64500000000000002"/>
    <n v="1"/>
  </r>
  <r>
    <x v="5888"/>
    <d v="2026-02-27T00:00:00"/>
    <d v="2026-03-01T07:12:00"/>
    <x v="6"/>
    <s v="36-55"/>
    <s v="Male"/>
    <x v="1"/>
    <s v="General"/>
    <x v="1"/>
    <n v="2.2999999999999998"/>
    <s v="Yes"/>
    <n v="32"/>
    <x v="177"/>
    <x v="0"/>
    <n v="11.8"/>
    <n v="1.8"/>
    <n v="3756.19"/>
    <s v="Supplies"/>
    <n v="2160.61"/>
    <n v="4.2"/>
    <x v="5"/>
    <x v="0"/>
    <x v="3"/>
    <n v="2160.61"/>
    <n v="1595.58"/>
    <n v="0.57499999999999996"/>
    <n v="1"/>
  </r>
  <r>
    <x v="5889"/>
    <d v="2025-06-16T00:00:00"/>
    <d v="2025-07-03T21:36:00"/>
    <x v="4"/>
    <s v="18-35"/>
    <s v="Male"/>
    <x v="1"/>
    <s v="Infection"/>
    <x v="1"/>
    <n v="17.899999999999999"/>
    <s v="Yes"/>
    <n v="68"/>
    <x v="688"/>
    <x v="2"/>
    <n v="9.6999999999999993"/>
    <n v="1.7"/>
    <n v="25841.26"/>
    <s v="Labor"/>
    <n v="17917.580000000002"/>
    <n v="3.2"/>
    <x v="4"/>
    <x v="1"/>
    <x v="4"/>
    <n v="17917.580000000002"/>
    <n v="7923.68"/>
    <n v="0.69299999999999995"/>
    <n v="1"/>
  </r>
  <r>
    <x v="5890"/>
    <d v="2025-06-26T00:00:00"/>
    <d v="2025-06-27T02:24:00"/>
    <x v="1"/>
    <s v="56+"/>
    <s v="Male"/>
    <x v="0"/>
    <s v="Digestive"/>
    <x v="0"/>
    <n v="1.1000000000000001"/>
    <s v="Yes"/>
    <n v="92"/>
    <x v="703"/>
    <x v="0"/>
    <n v="13.5"/>
    <n v="1.5"/>
    <n v="2241.69"/>
    <s v="Equipment"/>
    <n v="1122.05"/>
    <n v="3.3"/>
    <x v="4"/>
    <x v="1"/>
    <x v="3"/>
    <n v="1122.05"/>
    <n v="1119.6400000000001"/>
    <n v="0.501"/>
    <n v="1"/>
  </r>
  <r>
    <x v="5891"/>
    <d v="2025-06-13T00:00:00"/>
    <d v="2025-06-13T14:24:00"/>
    <x v="1"/>
    <s v="56+"/>
    <s v="Male"/>
    <x v="0"/>
    <s v="Respiratory"/>
    <x v="2"/>
    <n v="0.6"/>
    <s v="Yes"/>
    <n v="100"/>
    <x v="244"/>
    <x v="0"/>
    <n v="11.7"/>
    <n v="1.7"/>
    <n v="1902.6"/>
    <s v="Equipment"/>
    <n v="1258.2"/>
    <n v="2.9"/>
    <x v="4"/>
    <x v="1"/>
    <x v="3"/>
    <n v="1258.2"/>
    <n v="644.4"/>
    <n v="0.66100000000000003"/>
    <n v="1"/>
  </r>
  <r>
    <x v="5892"/>
    <d v="2025-10-17T00:00:00"/>
    <d v="2025-10-18T14:24:00"/>
    <x v="4"/>
    <s v="36-55"/>
    <s v="Male"/>
    <x v="0"/>
    <s v="Neurological"/>
    <x v="0"/>
    <n v="1.6"/>
    <s v="No"/>
    <n v="73"/>
    <x v="392"/>
    <x v="1"/>
    <n v="12.4"/>
    <n v="2.4"/>
    <n v="7965.61"/>
    <s v="Labor"/>
    <n v="4195.76"/>
    <n v="3.1"/>
    <x v="8"/>
    <x v="1"/>
    <x v="5"/>
    <n v="4195.76"/>
    <n v="3769.85"/>
    <n v="0.52700000000000002"/>
    <n v="0"/>
  </r>
  <r>
    <x v="5893"/>
    <d v="2026-05-25T00:00:00"/>
    <d v="2026-05-31T14:24:00"/>
    <x v="4"/>
    <s v="56+"/>
    <s v="Male"/>
    <x v="2"/>
    <s v="Respiratory"/>
    <x v="0"/>
    <n v="6.6"/>
    <s v="Yes"/>
    <n v="83"/>
    <x v="504"/>
    <x v="0"/>
    <n v="11.8"/>
    <n v="1.8"/>
    <n v="16905.900000000001"/>
    <s v="Supplies"/>
    <n v="9824.32"/>
    <n v="3.4"/>
    <x v="11"/>
    <x v="0"/>
    <x v="0"/>
    <n v="9824.32"/>
    <n v="7081.58"/>
    <n v="0.58099999999999996"/>
    <n v="1"/>
  </r>
  <r>
    <x v="5894"/>
    <d v="2025-10-24T00:00:00"/>
    <d v="2025-10-24T19:12:00"/>
    <x v="1"/>
    <s v="36-55"/>
    <s v="Female"/>
    <x v="0"/>
    <s v="Digestive"/>
    <x v="2"/>
    <n v="0.8"/>
    <s v="Yes"/>
    <n v="71"/>
    <x v="506"/>
    <x v="0"/>
    <n v="13.5"/>
    <n v="1.5"/>
    <n v="1319.15"/>
    <s v="Labor"/>
    <n v="743.75"/>
    <n v="3.3"/>
    <x v="8"/>
    <x v="1"/>
    <x v="5"/>
    <n v="743.75"/>
    <n v="575.4"/>
    <n v="0.56399999999999995"/>
    <n v="1"/>
  </r>
  <r>
    <x v="5895"/>
    <d v="2025-09-12T00:00:00"/>
    <d v="2025-09-16T16:48:00"/>
    <x v="4"/>
    <s v="18-35"/>
    <s v="Female"/>
    <x v="3"/>
    <s v="Neurological"/>
    <x v="1"/>
    <n v="4.7"/>
    <s v="Yes"/>
    <n v="110"/>
    <x v="176"/>
    <x v="0"/>
    <n v="8.6"/>
    <n v="0.6"/>
    <n v="15536.78"/>
    <s v="Labor"/>
    <n v="9701.25"/>
    <n v="2.7"/>
    <x v="3"/>
    <x v="1"/>
    <x v="5"/>
    <n v="9701.25"/>
    <n v="5835.53"/>
    <n v="0.624"/>
    <n v="1"/>
  </r>
  <r>
    <x v="5896"/>
    <d v="2026-08-07T00:00:00"/>
    <d v="2026-08-10T19:12:00"/>
    <x v="2"/>
    <s v="0-17"/>
    <s v="Female"/>
    <x v="1"/>
    <s v="General"/>
    <x v="0"/>
    <n v="3.8"/>
    <s v="Yes"/>
    <n v="49"/>
    <x v="324"/>
    <x v="2"/>
    <n v="12.8"/>
    <n v="0.8"/>
    <n v="5372.7"/>
    <s v="Equipment"/>
    <n v="3178.22"/>
    <n v="3.8"/>
    <x v="21"/>
    <x v="0"/>
    <x v="5"/>
    <n v="3178.22"/>
    <n v="2194.48"/>
    <n v="0.59199999999999997"/>
    <n v="1"/>
  </r>
  <r>
    <x v="5897"/>
    <d v="2025-10-07T00:00:00"/>
    <d v="2025-10-08T16:48:00"/>
    <x v="3"/>
    <s v="36-55"/>
    <s v="Male"/>
    <x v="3"/>
    <s v="Respiratory"/>
    <x v="0"/>
    <n v="1.7"/>
    <s v="Yes"/>
    <n v="86"/>
    <x v="131"/>
    <x v="1"/>
    <n v="14.6"/>
    <n v="2.6"/>
    <n v="6054.79"/>
    <s v="Labor"/>
    <n v="3384.13"/>
    <n v="2.8"/>
    <x v="8"/>
    <x v="1"/>
    <x v="1"/>
    <n v="3384.13"/>
    <n v="2670.66"/>
    <n v="0.55900000000000005"/>
    <n v="1"/>
  </r>
  <r>
    <x v="5898"/>
    <d v="2026-12-23T00:00:00"/>
    <d v="2026-12-28T04:48:00"/>
    <x v="4"/>
    <s v="56+"/>
    <s v="Female"/>
    <x v="0"/>
    <s v="Respiratory"/>
    <x v="2"/>
    <n v="5.2"/>
    <s v="No"/>
    <n v="38"/>
    <x v="429"/>
    <x v="2"/>
    <n v="9.8000000000000007"/>
    <n v="1.8"/>
    <n v="17272.28"/>
    <s v="Labor"/>
    <n v="11030.11"/>
    <n v="3.7"/>
    <x v="2"/>
    <x v="0"/>
    <x v="2"/>
    <n v="11030.11"/>
    <n v="6242.17"/>
    <n v="0.63900000000000001"/>
    <n v="0"/>
  </r>
  <r>
    <x v="5899"/>
    <d v="2025-06-03T00:00:00"/>
    <d v="2025-06-04T14:24:00"/>
    <x v="6"/>
    <s v="56+"/>
    <s v="Male"/>
    <x v="2"/>
    <s v="Respiratory"/>
    <x v="0"/>
    <n v="1.6"/>
    <s v="Yes"/>
    <n v="66"/>
    <x v="5"/>
    <x v="1"/>
    <n v="12"/>
    <n v="0"/>
    <n v="2830.39"/>
    <s v="Supplies"/>
    <n v="1582.01"/>
    <n v="4"/>
    <x v="4"/>
    <x v="1"/>
    <x v="1"/>
    <n v="1582.01"/>
    <n v="1248.3800000000001"/>
    <n v="0.55900000000000005"/>
    <n v="1"/>
  </r>
  <r>
    <x v="5900"/>
    <d v="2025-11-11T00:00:00"/>
    <d v="2025-11-11T07:12:00"/>
    <x v="1"/>
    <s v="36-55"/>
    <s v="Male"/>
    <x v="1"/>
    <s v="Respiratory"/>
    <x v="1"/>
    <n v="0.3"/>
    <s v="Yes"/>
    <n v="58"/>
    <x v="330"/>
    <x v="0"/>
    <n v="8.1999999999999993"/>
    <n v="0.2"/>
    <n v="2330.65"/>
    <s v="Labor"/>
    <n v="1320.55"/>
    <n v="4.8"/>
    <x v="6"/>
    <x v="1"/>
    <x v="1"/>
    <n v="1320.55"/>
    <n v="1010.1"/>
    <n v="0.56699999999999995"/>
    <n v="1"/>
  </r>
  <r>
    <x v="5901"/>
    <d v="2025-05-22T00:00:00"/>
    <d v="2025-05-26T16:48:00"/>
    <x v="7"/>
    <s v="18-35"/>
    <s v="Female"/>
    <x v="1"/>
    <s v="Infection"/>
    <x v="0"/>
    <n v="4.7"/>
    <s v="Yes"/>
    <n v="90"/>
    <x v="316"/>
    <x v="2"/>
    <n v="12.2"/>
    <n v="2.2000000000000002"/>
    <n v="12780.93"/>
    <s v="Supplies"/>
    <n v="8038.12"/>
    <n v="3"/>
    <x v="16"/>
    <x v="1"/>
    <x v="3"/>
    <n v="8038.12"/>
    <n v="4742.8100000000004"/>
    <n v="0.629"/>
    <n v="1"/>
  </r>
  <r>
    <x v="5902"/>
    <d v="2025-12-19T00:00:00"/>
    <d v="2025-12-24T09:36:00"/>
    <x v="3"/>
    <s v="36-55"/>
    <s v="Female"/>
    <x v="0"/>
    <s v="Neurological"/>
    <x v="2"/>
    <n v="5.4"/>
    <s v="Yes"/>
    <n v="66"/>
    <x v="161"/>
    <x v="0"/>
    <n v="12"/>
    <n v="0"/>
    <n v="10414.86"/>
    <s v="Equipment"/>
    <n v="6808.87"/>
    <n v="4.3"/>
    <x v="7"/>
    <x v="1"/>
    <x v="5"/>
    <n v="6808.87"/>
    <n v="3605.99"/>
    <n v="0.65400000000000003"/>
    <n v="1"/>
  </r>
  <r>
    <x v="5903"/>
    <d v="2025-09-30T00:00:00"/>
    <d v="2025-10-08T12:00:00"/>
    <x v="0"/>
    <s v="56+"/>
    <s v="Male"/>
    <x v="3"/>
    <s v="Digestive"/>
    <x v="1"/>
    <n v="8.5"/>
    <s v="Yes"/>
    <n v="60"/>
    <x v="192"/>
    <x v="1"/>
    <n v="10"/>
    <n v="2"/>
    <n v="16386.349999999999"/>
    <s v="Labor"/>
    <n v="9582.5"/>
    <n v="3.3"/>
    <x v="3"/>
    <x v="1"/>
    <x v="0"/>
    <n v="9582.5"/>
    <n v="6803.85"/>
    <n v="0.58499999999999996"/>
    <n v="1"/>
  </r>
  <r>
    <x v="5904"/>
    <d v="2025-06-10T00:00:00"/>
    <d v="2025-06-11T14:24:00"/>
    <x v="4"/>
    <s v="36-55"/>
    <s v="Male"/>
    <x v="3"/>
    <s v="Respiratory"/>
    <x v="1"/>
    <n v="1.6"/>
    <s v="No"/>
    <n v="35"/>
    <x v="652"/>
    <x v="1"/>
    <n v="14.2"/>
    <n v="2.2000000000000002"/>
    <n v="13332.53"/>
    <s v="Labor"/>
    <n v="9877.56"/>
    <n v="3.8"/>
    <x v="4"/>
    <x v="1"/>
    <x v="0"/>
    <n v="9877.56"/>
    <n v="3454.97"/>
    <n v="0.74099999999999999"/>
    <n v="0"/>
  </r>
  <r>
    <x v="5905"/>
    <d v="2025-10-17T00:00:00"/>
    <d v="2025-10-31T21:36:00"/>
    <x v="4"/>
    <s v="36-55"/>
    <s v="Female"/>
    <x v="0"/>
    <s v="Respiratory"/>
    <x v="1"/>
    <n v="14.9"/>
    <s v="Yes"/>
    <n v="59"/>
    <x v="358"/>
    <x v="0"/>
    <n v="10"/>
    <n v="0"/>
    <n v="28152.53"/>
    <s v="Labor"/>
    <n v="18663.740000000002"/>
    <n v="4"/>
    <x v="8"/>
    <x v="1"/>
    <x v="3"/>
    <n v="18663.740000000002"/>
    <n v="9488.7900000000009"/>
    <n v="0.66300000000000003"/>
    <n v="1"/>
  </r>
  <r>
    <x v="5906"/>
    <d v="2026-03-28T00:00:00"/>
    <d v="2026-03-30T00:00:00"/>
    <x v="0"/>
    <s v="36-55"/>
    <s v="Female"/>
    <x v="2"/>
    <s v="Digestive"/>
    <x v="2"/>
    <n v="2"/>
    <s v="Yes"/>
    <n v="50"/>
    <x v="315"/>
    <x v="2"/>
    <n v="9.3000000000000007"/>
    <n v="1.3"/>
    <n v="9258.58"/>
    <s v="Equipment"/>
    <n v="6533.43"/>
    <n v="3.6"/>
    <x v="15"/>
    <x v="0"/>
    <x v="5"/>
    <n v="6533.43"/>
    <n v="2725.15"/>
    <n v="0.70599999999999996"/>
    <n v="1"/>
  </r>
  <r>
    <x v="5907"/>
    <d v="2026-03-24T00:00:00"/>
    <d v="2026-03-24T14:24:00"/>
    <x v="4"/>
    <s v="56+"/>
    <s v="Male"/>
    <x v="0"/>
    <s v="Cardiac"/>
    <x v="2"/>
    <n v="0.6"/>
    <s v="Yes"/>
    <n v="75"/>
    <x v="496"/>
    <x v="0"/>
    <n v="10.3"/>
    <n v="0.3"/>
    <n v="10969.91"/>
    <s v="Labor"/>
    <n v="7014.7"/>
    <n v="4.0999999999999996"/>
    <x v="15"/>
    <x v="0"/>
    <x v="0"/>
    <n v="7014.7"/>
    <n v="3955.21"/>
    <n v="0.63900000000000001"/>
    <n v="1"/>
  </r>
  <r>
    <x v="5908"/>
    <d v="2025-08-23T00:00:00"/>
    <d v="2025-08-24T00:00:00"/>
    <x v="1"/>
    <s v="56+"/>
    <s v="Female"/>
    <x v="1"/>
    <s v="Infection"/>
    <x v="1"/>
    <n v="1"/>
    <s v="Yes"/>
    <n v="59"/>
    <x v="58"/>
    <x v="1"/>
    <n v="8.5"/>
    <n v="0.5"/>
    <n v="2125.5100000000002"/>
    <s v="Labor"/>
    <n v="1122.32"/>
    <n v="4.0999999999999996"/>
    <x v="14"/>
    <x v="1"/>
    <x v="5"/>
    <n v="1122.32"/>
    <n v="1003.19"/>
    <n v="0.52800000000000002"/>
    <n v="1"/>
  </r>
  <r>
    <x v="5909"/>
    <d v="2025-01-23T00:00:00"/>
    <d v="2025-01-24T07:12:00"/>
    <x v="1"/>
    <s v="0-17"/>
    <s v="Male"/>
    <x v="1"/>
    <s v="Injury"/>
    <x v="1"/>
    <n v="1.3"/>
    <s v="No"/>
    <n v="96"/>
    <x v="207"/>
    <x v="2"/>
    <n v="8"/>
    <n v="0"/>
    <n v="2582.65"/>
    <s v="Labor"/>
    <n v="1510.37"/>
    <n v="4.3"/>
    <x v="22"/>
    <x v="1"/>
    <x v="3"/>
    <n v="1510.37"/>
    <n v="1072.28"/>
    <n v="0.58499999999999996"/>
    <n v="0"/>
  </r>
  <r>
    <x v="5910"/>
    <d v="2026-05-23T00:00:00"/>
    <d v="2026-05-26T19:12:00"/>
    <x v="4"/>
    <s v="0-17"/>
    <s v="Female"/>
    <x v="0"/>
    <s v="Cardiac"/>
    <x v="0"/>
    <n v="3.8"/>
    <s v="Yes"/>
    <n v="102"/>
    <x v="720"/>
    <x v="1"/>
    <n v="13.8"/>
    <n v="1.8"/>
    <n v="7656.89"/>
    <s v="Equipment"/>
    <n v="6231.44"/>
    <n v="2.9"/>
    <x v="11"/>
    <x v="0"/>
    <x v="5"/>
    <n v="6231.44"/>
    <n v="1425.45"/>
    <n v="0.81399999999999995"/>
    <n v="1"/>
  </r>
  <r>
    <x v="5911"/>
    <d v="2025-07-06T00:00:00"/>
    <d v="2025-07-06T09:36:00"/>
    <x v="1"/>
    <s v="56+"/>
    <s v="Male"/>
    <x v="0"/>
    <s v="Digestive"/>
    <x v="0"/>
    <n v="0.4"/>
    <s v="No"/>
    <n v="75"/>
    <x v="127"/>
    <x v="1"/>
    <n v="10.199999999999999"/>
    <n v="2.2000000000000002"/>
    <n v="2544.58"/>
    <s v="Labor"/>
    <n v="1267.43"/>
    <n v="3.1"/>
    <x v="20"/>
    <x v="1"/>
    <x v="6"/>
    <n v="1267.43"/>
    <n v="1277.1500000000001"/>
    <n v="0.498"/>
    <n v="0"/>
  </r>
  <r>
    <x v="5912"/>
    <d v="2025-11-02T00:00:00"/>
    <d v="2025-11-04T04:48:00"/>
    <x v="7"/>
    <s v="56+"/>
    <s v="Male"/>
    <x v="0"/>
    <s v="Injury"/>
    <x v="1"/>
    <n v="2.2000000000000002"/>
    <s v="No"/>
    <n v="41"/>
    <x v="328"/>
    <x v="1"/>
    <n v="10.8"/>
    <n v="0.8"/>
    <n v="8656.31"/>
    <s v="Labor"/>
    <n v="5718.7"/>
    <n v="3.8"/>
    <x v="6"/>
    <x v="1"/>
    <x v="4"/>
    <n v="5718.7"/>
    <n v="2937.61"/>
    <n v="0.66100000000000003"/>
    <n v="0"/>
  </r>
  <r>
    <x v="5913"/>
    <d v="2025-11-01T00:00:00"/>
    <d v="2025-11-04T09:36:00"/>
    <x v="2"/>
    <s v="18-35"/>
    <s v="Male"/>
    <x v="0"/>
    <s v="Respiratory"/>
    <x v="1"/>
    <n v="3.4"/>
    <s v="Yes"/>
    <n v="39"/>
    <x v="470"/>
    <x v="0"/>
    <n v="10.3"/>
    <n v="2.2999999999999998"/>
    <n v="5789.63"/>
    <s v="Supplies"/>
    <n v="3477.52"/>
    <n v="3.5"/>
    <x v="6"/>
    <x v="1"/>
    <x v="6"/>
    <n v="3477.52"/>
    <n v="2312.11"/>
    <n v="0.60099999999999998"/>
    <n v="1"/>
  </r>
  <r>
    <x v="5914"/>
    <d v="2025-03-02T00:00:00"/>
    <d v="2025-03-09T04:48:00"/>
    <x v="6"/>
    <s v="36-55"/>
    <s v="Female"/>
    <x v="0"/>
    <s v="Neurological"/>
    <x v="2"/>
    <n v="7.2"/>
    <s v="Yes"/>
    <n v="53"/>
    <x v="340"/>
    <x v="1"/>
    <n v="14.8"/>
    <n v="2.8"/>
    <n v="4129.78"/>
    <s v="Supplies"/>
    <n v="2454.08"/>
    <n v="3.3"/>
    <x v="23"/>
    <x v="1"/>
    <x v="6"/>
    <n v="2454.08"/>
    <n v="1675.7"/>
    <n v="0.59399999999999997"/>
    <n v="1"/>
  </r>
  <r>
    <x v="5915"/>
    <d v="2025-09-10T00:00:00"/>
    <d v="2025-09-11T16:48:00"/>
    <x v="4"/>
    <s v="56+"/>
    <s v="Male"/>
    <x v="2"/>
    <s v="General"/>
    <x v="0"/>
    <n v="1.7"/>
    <s v="No"/>
    <n v="73"/>
    <x v="235"/>
    <x v="0"/>
    <n v="9.3000000000000007"/>
    <n v="1.3"/>
    <n v="16151.16"/>
    <s v="Labor"/>
    <n v="9491.31"/>
    <n v="3.6"/>
    <x v="3"/>
    <x v="1"/>
    <x v="2"/>
    <n v="9491.31"/>
    <n v="6659.85"/>
    <n v="0.58799999999999997"/>
    <n v="0"/>
  </r>
  <r>
    <x v="5916"/>
    <d v="2025-09-18T00:00:00"/>
    <d v="2025-09-20T00:00:00"/>
    <x v="7"/>
    <s v="56+"/>
    <s v="Female"/>
    <x v="1"/>
    <s v="Injury"/>
    <x v="1"/>
    <n v="2"/>
    <s v="No"/>
    <n v="49"/>
    <x v="337"/>
    <x v="0"/>
    <n v="8"/>
    <n v="0"/>
    <n v="7849.3"/>
    <s v="Equipment"/>
    <n v="5081.8599999999997"/>
    <n v="4.5999999999999996"/>
    <x v="3"/>
    <x v="1"/>
    <x v="2"/>
    <n v="5081.8599999999997"/>
    <n v="2767.44"/>
    <n v="0.64700000000000002"/>
    <n v="0"/>
  </r>
  <r>
    <x v="5917"/>
    <d v="2026-12-15T00:00:00"/>
    <d v="2026-12-15T07:12:00"/>
    <x v="1"/>
    <s v="56+"/>
    <s v="Female"/>
    <x v="2"/>
    <s v="General"/>
    <x v="1"/>
    <n v="0.3"/>
    <s v="No"/>
    <n v="95"/>
    <x v="149"/>
    <x v="2"/>
    <n v="8"/>
    <n v="0"/>
    <n v="2258.04"/>
    <s v="Labor"/>
    <n v="1349.69"/>
    <n v="3.7"/>
    <x v="2"/>
    <x v="0"/>
    <x v="1"/>
    <n v="1349.69"/>
    <n v="908.35"/>
    <n v="0.59799999999999998"/>
    <n v="0"/>
  </r>
  <r>
    <x v="5918"/>
    <d v="2026-11-28T00:00:00"/>
    <d v="2026-11-30T09:36:00"/>
    <x v="7"/>
    <s v="18-35"/>
    <s v="Female"/>
    <x v="2"/>
    <s v="General"/>
    <x v="1"/>
    <n v="2.4"/>
    <s v="No"/>
    <n v="50"/>
    <x v="40"/>
    <x v="1"/>
    <n v="12.5"/>
    <n v="2.5"/>
    <n v="10130"/>
    <s v="Labor"/>
    <n v="5378.89"/>
    <n v="3"/>
    <x v="18"/>
    <x v="0"/>
    <x v="6"/>
    <n v="5378.89"/>
    <n v="4751.1099999999997"/>
    <n v="0.53100000000000003"/>
    <n v="0"/>
  </r>
  <r>
    <x v="5919"/>
    <d v="2026-10-06T00:00:00"/>
    <d v="2026-10-09T09:36:00"/>
    <x v="0"/>
    <s v="56+"/>
    <s v="Male"/>
    <x v="0"/>
    <s v="Injury"/>
    <x v="0"/>
    <n v="3.4"/>
    <s v="No"/>
    <n v="47"/>
    <x v="107"/>
    <x v="1"/>
    <n v="9.1999999999999993"/>
    <n v="1.2"/>
    <n v="10198.17"/>
    <s v="Labor"/>
    <n v="6505.16"/>
    <n v="3.6"/>
    <x v="0"/>
    <x v="0"/>
    <x v="1"/>
    <n v="6505.16"/>
    <n v="3693.01"/>
    <n v="0.63800000000000001"/>
    <n v="0"/>
  </r>
  <r>
    <x v="5920"/>
    <d v="2025-04-27T00:00:00"/>
    <d v="2025-04-30T14:24:00"/>
    <x v="6"/>
    <s v="0-17"/>
    <s v="Male"/>
    <x v="0"/>
    <s v="Injury"/>
    <x v="1"/>
    <n v="3.6"/>
    <s v="Yes"/>
    <n v="26"/>
    <x v="275"/>
    <x v="0"/>
    <n v="9.1"/>
    <n v="1.1000000000000001"/>
    <n v="3324.48"/>
    <s v="Labor"/>
    <n v="1846.49"/>
    <n v="3.7"/>
    <x v="10"/>
    <x v="1"/>
    <x v="6"/>
    <n v="1846.49"/>
    <n v="1477.99"/>
    <n v="0.55500000000000005"/>
    <n v="1"/>
  </r>
  <r>
    <x v="5921"/>
    <d v="2025-10-02T00:00:00"/>
    <d v="2025-10-06T14:24:00"/>
    <x v="0"/>
    <s v="56+"/>
    <s v="Male"/>
    <x v="1"/>
    <s v="General"/>
    <x v="0"/>
    <n v="4.5999999999999996"/>
    <s v="Yes"/>
    <n v="96"/>
    <x v="194"/>
    <x v="1"/>
    <n v="9"/>
    <n v="1"/>
    <n v="13289.9"/>
    <s v="Labor"/>
    <n v="8090.48"/>
    <n v="3.2"/>
    <x v="8"/>
    <x v="1"/>
    <x v="2"/>
    <n v="8090.48"/>
    <n v="5199.42"/>
    <n v="0.60899999999999999"/>
    <n v="1"/>
  </r>
  <r>
    <x v="5922"/>
    <d v="2025-10-12T00:00:00"/>
    <d v="2025-10-22T21:36:00"/>
    <x v="4"/>
    <s v="18-35"/>
    <s v="Male"/>
    <x v="0"/>
    <s v="Neurological"/>
    <x v="1"/>
    <n v="10.9"/>
    <s v="Yes"/>
    <n v="74"/>
    <x v="690"/>
    <x v="1"/>
    <n v="10.6"/>
    <n v="0.6"/>
    <n v="22665.57"/>
    <s v="Labor"/>
    <n v="14897.22"/>
    <n v="4"/>
    <x v="8"/>
    <x v="1"/>
    <x v="6"/>
    <n v="14897.22"/>
    <n v="7768.35"/>
    <n v="0.65700000000000003"/>
    <n v="1"/>
  </r>
  <r>
    <x v="5923"/>
    <d v="2025-09-08T00:00:00"/>
    <d v="2025-09-13T14:24:00"/>
    <x v="5"/>
    <s v="36-55"/>
    <s v="Other"/>
    <x v="0"/>
    <s v="Cardiac"/>
    <x v="1"/>
    <n v="5.6"/>
    <s v="No"/>
    <n v="5"/>
    <x v="681"/>
    <x v="1"/>
    <n v="9.6"/>
    <n v="1.6"/>
    <n v="27256.55"/>
    <s v="Labor"/>
    <n v="21403.49"/>
    <n v="3.7"/>
    <x v="3"/>
    <x v="1"/>
    <x v="4"/>
    <n v="21403.49"/>
    <n v="5853.06"/>
    <n v="0.78500000000000003"/>
    <n v="0"/>
  </r>
  <r>
    <x v="5924"/>
    <d v="2025-07-07T00:00:00"/>
    <d v="2025-07-07T02:24:00"/>
    <x v="7"/>
    <s v="36-55"/>
    <s v="Other"/>
    <x v="0"/>
    <s v="Infection"/>
    <x v="0"/>
    <n v="0.1"/>
    <s v="Yes"/>
    <n v="74"/>
    <x v="210"/>
    <x v="0"/>
    <n v="9.4"/>
    <n v="1.4"/>
    <n v="5072.33"/>
    <s v="Equipment"/>
    <n v="3284.28"/>
    <n v="3.4"/>
    <x v="20"/>
    <x v="1"/>
    <x v="0"/>
    <n v="3284.28"/>
    <n v="1788.05"/>
    <n v="0.64700000000000002"/>
    <n v="1"/>
  </r>
  <r>
    <x v="5925"/>
    <d v="2026-03-09T00:00:00"/>
    <d v="2026-03-13T12:00:00"/>
    <x v="3"/>
    <s v="56+"/>
    <s v="Male"/>
    <x v="2"/>
    <s v="Neurological"/>
    <x v="1"/>
    <n v="4.5"/>
    <s v="Yes"/>
    <n v="67"/>
    <x v="134"/>
    <x v="1"/>
    <n v="12"/>
    <n v="0"/>
    <n v="8902.26"/>
    <s v="Equipment"/>
    <n v="4784.04"/>
    <n v="4.4000000000000004"/>
    <x v="15"/>
    <x v="0"/>
    <x v="0"/>
    <n v="4784.04"/>
    <n v="4118.22"/>
    <n v="0.53700000000000003"/>
    <n v="1"/>
  </r>
  <r>
    <x v="5926"/>
    <d v="2025-07-07T00:00:00"/>
    <d v="2025-07-07T19:12:00"/>
    <x v="0"/>
    <s v="36-55"/>
    <s v="Male"/>
    <x v="1"/>
    <s v="Cardiac"/>
    <x v="2"/>
    <n v="0.8"/>
    <s v="No"/>
    <n v="65"/>
    <x v="210"/>
    <x v="1"/>
    <n v="8.9"/>
    <n v="0.9"/>
    <n v="8815.1"/>
    <s v="Labor"/>
    <n v="5816.44"/>
    <n v="3.3"/>
    <x v="20"/>
    <x v="1"/>
    <x v="0"/>
    <n v="5816.44"/>
    <n v="2998.66"/>
    <n v="0.66"/>
    <n v="0"/>
  </r>
  <r>
    <x v="5927"/>
    <d v="2026-12-18T00:00:00"/>
    <d v="2026-12-28T21:36:00"/>
    <x v="5"/>
    <s v="0-17"/>
    <s v="Female"/>
    <x v="2"/>
    <s v="Respiratory"/>
    <x v="0"/>
    <n v="10.9"/>
    <s v="Yes"/>
    <n v="62"/>
    <x v="332"/>
    <x v="1"/>
    <n v="10.8"/>
    <n v="0.8"/>
    <n v="28390.81"/>
    <s v="Labor"/>
    <n v="20365.900000000001"/>
    <n v="3.9"/>
    <x v="2"/>
    <x v="0"/>
    <x v="5"/>
    <n v="20365.900000000001"/>
    <n v="8024.91"/>
    <n v="0.71699999999999997"/>
    <n v="1"/>
  </r>
  <r>
    <x v="5928"/>
    <d v="2025-05-17T00:00:00"/>
    <d v="2025-05-22T14:24:00"/>
    <x v="5"/>
    <s v="36-55"/>
    <s v="Female"/>
    <x v="0"/>
    <s v="Cardiac"/>
    <x v="1"/>
    <n v="5.6"/>
    <s v="No"/>
    <n v="62"/>
    <x v="242"/>
    <x v="1"/>
    <n v="9.3000000000000007"/>
    <n v="1.3"/>
    <n v="26116.02"/>
    <s v="Labor"/>
    <n v="17837.900000000001"/>
    <n v="3.5"/>
    <x v="16"/>
    <x v="1"/>
    <x v="5"/>
    <n v="17837.900000000001"/>
    <n v="8278.1200000000008"/>
    <n v="0.68300000000000005"/>
    <n v="0"/>
  </r>
  <r>
    <x v="5929"/>
    <d v="2025-03-16T00:00:00"/>
    <d v="2025-03-17T21:36:00"/>
    <x v="7"/>
    <s v="18-35"/>
    <s v="Female"/>
    <x v="1"/>
    <s v="Injury"/>
    <x v="0"/>
    <n v="1.9"/>
    <s v="Yes"/>
    <n v="69"/>
    <x v="164"/>
    <x v="2"/>
    <n v="9.5"/>
    <n v="1.5"/>
    <n v="8989.83"/>
    <s v="Equipment"/>
    <n v="4905.0200000000004"/>
    <n v="3.6"/>
    <x v="23"/>
    <x v="1"/>
    <x v="4"/>
    <n v="4905.0200000000004"/>
    <n v="4084.81"/>
    <n v="0.54600000000000004"/>
    <n v="1"/>
  </r>
  <r>
    <x v="5930"/>
    <d v="2026-10-16T00:00:00"/>
    <d v="2026-10-17T00:00:00"/>
    <x v="2"/>
    <s v="18-35"/>
    <s v="Male"/>
    <x v="0"/>
    <s v="Cardiac"/>
    <x v="1"/>
    <n v="1"/>
    <s v="No"/>
    <n v="45"/>
    <x v="653"/>
    <x v="2"/>
    <n v="12"/>
    <n v="0"/>
    <n v="3966.73"/>
    <s v="Labor"/>
    <n v="2532.44"/>
    <n v="4.0999999999999996"/>
    <x v="0"/>
    <x v="0"/>
    <x v="5"/>
    <n v="2532.44"/>
    <n v="1434.29"/>
    <n v="0.63800000000000001"/>
    <n v="0"/>
  </r>
  <r>
    <x v="5931"/>
    <d v="2026-09-01T00:00:00"/>
    <d v="2026-09-02T07:12:00"/>
    <x v="6"/>
    <s v="56+"/>
    <s v="Male"/>
    <x v="2"/>
    <s v="General"/>
    <x v="0"/>
    <n v="1.3"/>
    <s v="Yes"/>
    <n v="43"/>
    <x v="424"/>
    <x v="1"/>
    <n v="9"/>
    <n v="1"/>
    <n v="3697.65"/>
    <s v="Supplies"/>
    <n v="1981.09"/>
    <n v="3.5"/>
    <x v="19"/>
    <x v="0"/>
    <x v="0"/>
    <n v="1981.09"/>
    <n v="1716.56"/>
    <n v="0.53600000000000003"/>
    <n v="1"/>
  </r>
  <r>
    <x v="5932"/>
    <d v="2025-01-04T00:00:00"/>
    <d v="2025-01-05T00:00:00"/>
    <x v="1"/>
    <s v="36-55"/>
    <s v="Female"/>
    <x v="0"/>
    <s v="Cardiac"/>
    <x v="0"/>
    <n v="1"/>
    <s v="No"/>
    <n v="89"/>
    <x v="87"/>
    <x v="2"/>
    <n v="10.6"/>
    <n v="0.6"/>
    <n v="2041.48"/>
    <s v="Labor"/>
    <n v="1295.29"/>
    <n v="3"/>
    <x v="22"/>
    <x v="1"/>
    <x v="6"/>
    <n v="1295.29"/>
    <n v="746.19"/>
    <n v="0.63400000000000001"/>
    <n v="0"/>
  </r>
  <r>
    <x v="5933"/>
    <d v="2026-07-08T00:00:00"/>
    <d v="2026-07-11T07:12:00"/>
    <x v="1"/>
    <s v="56+"/>
    <s v="Male"/>
    <x v="3"/>
    <s v="General"/>
    <x v="1"/>
    <n v="3.3"/>
    <s v="No"/>
    <n v="69"/>
    <x v="206"/>
    <x v="0"/>
    <n v="9.1999999999999993"/>
    <n v="1.2"/>
    <n v="1989.36"/>
    <s v="Supplies"/>
    <n v="1025.33"/>
    <n v="3.6"/>
    <x v="1"/>
    <x v="0"/>
    <x v="2"/>
    <n v="1025.33"/>
    <n v="964.03"/>
    <n v="0.51500000000000001"/>
    <n v="0"/>
  </r>
  <r>
    <x v="5934"/>
    <d v="2025-07-11T00:00:00"/>
    <d v="2025-07-14T00:00:00"/>
    <x v="3"/>
    <s v="36-55"/>
    <s v="Female"/>
    <x v="1"/>
    <s v="Respiratory"/>
    <x v="0"/>
    <n v="3"/>
    <s v="Yes"/>
    <n v="90"/>
    <x v="503"/>
    <x v="1"/>
    <n v="14.8"/>
    <n v="2.8"/>
    <n v="10672.4"/>
    <s v="Supplies"/>
    <n v="7680.78"/>
    <n v="2.8"/>
    <x v="20"/>
    <x v="1"/>
    <x v="3"/>
    <n v="7680.78"/>
    <n v="2991.62"/>
    <n v="0.72"/>
    <n v="1"/>
  </r>
  <r>
    <x v="5935"/>
    <d v="2025-11-16T00:00:00"/>
    <d v="2025-11-20T00:00:00"/>
    <x v="3"/>
    <s v="56+"/>
    <s v="Male"/>
    <x v="2"/>
    <s v="Respiratory"/>
    <x v="0"/>
    <n v="4"/>
    <s v="Yes"/>
    <n v="62"/>
    <x v="343"/>
    <x v="1"/>
    <n v="14.4"/>
    <n v="2.4"/>
    <n v="10507.65"/>
    <s v="Labor"/>
    <n v="7965.05"/>
    <n v="3.2"/>
    <x v="6"/>
    <x v="1"/>
    <x v="4"/>
    <n v="7965.05"/>
    <n v="2542.6"/>
    <n v="0.75800000000000001"/>
    <n v="1"/>
  </r>
  <r>
    <x v="5936"/>
    <d v="2025-09-11T00:00:00"/>
    <d v="2025-09-11T21:36:00"/>
    <x v="1"/>
    <s v="56+"/>
    <s v="Female"/>
    <x v="2"/>
    <s v="Cardiac"/>
    <x v="2"/>
    <n v="0.9"/>
    <s v="No"/>
    <n v="97"/>
    <x v="403"/>
    <x v="2"/>
    <n v="8.6999999999999993"/>
    <n v="0.7"/>
    <n v="1236.78"/>
    <s v="Labor"/>
    <n v="757.57"/>
    <n v="3.7"/>
    <x v="3"/>
    <x v="1"/>
    <x v="3"/>
    <n v="757.57"/>
    <n v="479.21"/>
    <n v="0.61299999999999999"/>
    <n v="0"/>
  </r>
  <r>
    <x v="5937"/>
    <d v="2025-11-09T00:00:00"/>
    <d v="2025-11-12T04:48:00"/>
    <x v="2"/>
    <s v="36-55"/>
    <s v="Female"/>
    <x v="2"/>
    <s v="Neurological"/>
    <x v="1"/>
    <n v="3.2"/>
    <s v="No"/>
    <n v="20"/>
    <x v="344"/>
    <x v="1"/>
    <n v="9"/>
    <n v="1"/>
    <n v="5289.33"/>
    <s v="Supplies"/>
    <n v="3532.14"/>
    <n v="4.3"/>
    <x v="6"/>
    <x v="1"/>
    <x v="4"/>
    <n v="3532.14"/>
    <n v="1757.19"/>
    <n v="0.66800000000000004"/>
    <n v="0"/>
  </r>
  <r>
    <x v="5938"/>
    <d v="2026-11-07T00:00:00"/>
    <d v="2026-11-10T14:24:00"/>
    <x v="7"/>
    <s v="56+"/>
    <s v="Male"/>
    <x v="0"/>
    <s v="General"/>
    <x v="1"/>
    <n v="3.6"/>
    <s v="Yes"/>
    <n v="57"/>
    <x v="486"/>
    <x v="0"/>
    <n v="8.8000000000000007"/>
    <n v="0.8"/>
    <n v="12194.52"/>
    <s v="Labor"/>
    <n v="7228.86"/>
    <n v="3.4"/>
    <x v="18"/>
    <x v="0"/>
    <x v="6"/>
    <n v="7228.86"/>
    <n v="4965.66"/>
    <n v="0.59299999999999997"/>
    <n v="1"/>
  </r>
  <r>
    <x v="5939"/>
    <d v="2025-07-27T00:00:00"/>
    <d v="2025-07-30T14:24:00"/>
    <x v="0"/>
    <s v="36-55"/>
    <s v="Male"/>
    <x v="1"/>
    <s v="Respiratory"/>
    <x v="1"/>
    <n v="3.6"/>
    <s v="Yes"/>
    <n v="65"/>
    <x v="94"/>
    <x v="2"/>
    <n v="8.1999999999999993"/>
    <n v="0.2"/>
    <n v="10434.58"/>
    <s v="Labor"/>
    <n v="6228.01"/>
    <n v="4.5"/>
    <x v="20"/>
    <x v="1"/>
    <x v="4"/>
    <n v="6228.01"/>
    <n v="4206.57"/>
    <n v="0.59699999999999998"/>
    <n v="1"/>
  </r>
  <r>
    <x v="5940"/>
    <d v="2026-08-25T00:00:00"/>
    <d v="2026-08-26T21:36:00"/>
    <x v="7"/>
    <s v="36-55"/>
    <s v="Female"/>
    <x v="2"/>
    <s v="Injury"/>
    <x v="2"/>
    <n v="1.9"/>
    <s v="Yes"/>
    <n v="50"/>
    <x v="440"/>
    <x v="0"/>
    <n v="9.6"/>
    <n v="1.6"/>
    <n v="4465.13"/>
    <s v="Labor"/>
    <n v="3088.28"/>
    <n v="3.6"/>
    <x v="21"/>
    <x v="0"/>
    <x v="0"/>
    <n v="3088.28"/>
    <n v="1376.85"/>
    <n v="0.69199999999999995"/>
    <n v="1"/>
  </r>
  <r>
    <x v="5941"/>
    <d v="2025-05-11T00:00:00"/>
    <d v="2025-05-12T14:24:00"/>
    <x v="1"/>
    <s v="56+"/>
    <s v="Male"/>
    <x v="2"/>
    <s v="General"/>
    <x v="0"/>
    <n v="1.6"/>
    <s v="Yes"/>
    <n v="118"/>
    <x v="68"/>
    <x v="0"/>
    <n v="13.5"/>
    <n v="1.5"/>
    <n v="2110.86"/>
    <s v="Supplies"/>
    <n v="1243.47"/>
    <n v="2.4"/>
    <x v="16"/>
    <x v="1"/>
    <x v="4"/>
    <n v="1243.47"/>
    <n v="867.39"/>
    <n v="0.58899999999999997"/>
    <n v="1"/>
  </r>
  <r>
    <x v="5942"/>
    <d v="2025-03-10T00:00:00"/>
    <d v="2025-03-10T16:48:00"/>
    <x v="6"/>
    <s v="18-35"/>
    <s v="Female"/>
    <x v="0"/>
    <s v="Neurological"/>
    <x v="0"/>
    <n v="0.7"/>
    <s v="Yes"/>
    <n v="47"/>
    <x v="696"/>
    <x v="1"/>
    <n v="9.5"/>
    <n v="1.5"/>
    <n v="3664.53"/>
    <s v="Labor"/>
    <n v="1787.11"/>
    <n v="3.7"/>
    <x v="23"/>
    <x v="1"/>
    <x v="0"/>
    <n v="1787.11"/>
    <n v="1877.42"/>
    <n v="0.48799999999999999"/>
    <n v="1"/>
  </r>
  <r>
    <x v="5943"/>
    <d v="2026-04-08T00:00:00"/>
    <d v="2026-04-12T12:00:00"/>
    <x v="7"/>
    <s v="36-55"/>
    <s v="Male"/>
    <x v="0"/>
    <s v="Digestive"/>
    <x v="0"/>
    <n v="4.5"/>
    <s v="Yes"/>
    <n v="62"/>
    <x v="586"/>
    <x v="0"/>
    <n v="11"/>
    <n v="3"/>
    <n v="12186.58"/>
    <s v="Labor"/>
    <n v="7612.19"/>
    <n v="2.4"/>
    <x v="12"/>
    <x v="0"/>
    <x v="1"/>
    <n v="7612.19"/>
    <n v="4574.3900000000003"/>
    <n v="0.625"/>
    <n v="1"/>
  </r>
  <r>
    <x v="5944"/>
    <d v="2025-02-08T00:00:00"/>
    <d v="2025-02-13T21:36:00"/>
    <x v="0"/>
    <s v="56+"/>
    <s v="Male"/>
    <x v="2"/>
    <s v="Cardiac"/>
    <x v="1"/>
    <n v="5.9"/>
    <s v="Yes"/>
    <n v="38"/>
    <x v="22"/>
    <x v="1"/>
    <n v="12.9"/>
    <n v="0.9"/>
    <n v="12488.55"/>
    <s v="Labor"/>
    <n v="6952.22"/>
    <n v="3.9"/>
    <x v="13"/>
    <x v="1"/>
    <x v="6"/>
    <n v="6952.22"/>
    <n v="5536.33"/>
    <n v="0.55700000000000005"/>
    <n v="1"/>
  </r>
  <r>
    <x v="5945"/>
    <d v="2025-12-01T00:00:00"/>
    <d v="2025-12-01T04:48:00"/>
    <x v="1"/>
    <s v="0-17"/>
    <s v="Female"/>
    <x v="2"/>
    <s v="Digestive"/>
    <x v="0"/>
    <n v="0.2"/>
    <s v="No"/>
    <n v="100"/>
    <x v="632"/>
    <x v="0"/>
    <n v="9.8000000000000007"/>
    <n v="1.8"/>
    <n v="2203.17"/>
    <s v="Labor"/>
    <n v="1253.3599999999999"/>
    <n v="4"/>
    <x v="7"/>
    <x v="1"/>
    <x v="0"/>
    <n v="1253.3599999999999"/>
    <n v="949.81"/>
    <n v="0.56899999999999995"/>
    <n v="0"/>
  </r>
  <r>
    <x v="5946"/>
    <d v="2026-09-23T00:00:00"/>
    <d v="2026-09-24T04:48:00"/>
    <x v="3"/>
    <s v="18-35"/>
    <s v="Female"/>
    <x v="0"/>
    <s v="General"/>
    <x v="1"/>
    <n v="1.2"/>
    <s v="Yes"/>
    <n v="48"/>
    <x v="70"/>
    <x v="0"/>
    <n v="10.7"/>
    <n v="2.7"/>
    <n v="5622.07"/>
    <s v="Supplies"/>
    <n v="3727.04"/>
    <n v="3.9"/>
    <x v="19"/>
    <x v="0"/>
    <x v="1"/>
    <n v="3727.04"/>
    <n v="1895.03"/>
    <n v="0.66300000000000003"/>
    <n v="1"/>
  </r>
  <r>
    <x v="5947"/>
    <d v="2025-09-18T00:00:00"/>
    <d v="2025-09-18T04:48:00"/>
    <x v="1"/>
    <s v="36-55"/>
    <s v="Male"/>
    <x v="0"/>
    <s v="Injury"/>
    <x v="0"/>
    <n v="0.2"/>
    <s v="No"/>
    <n v="115"/>
    <x v="198"/>
    <x v="1"/>
    <n v="9.1"/>
    <n v="1.1000000000000001"/>
    <n v="2101.11"/>
    <s v="Equipment"/>
    <n v="1402.63"/>
    <n v="3.1"/>
    <x v="3"/>
    <x v="1"/>
    <x v="3"/>
    <n v="1402.63"/>
    <n v="698.48"/>
    <n v="0.66800000000000004"/>
    <n v="0"/>
  </r>
  <r>
    <x v="5948"/>
    <d v="2025-12-10T00:00:00"/>
    <d v="2025-12-16T02:24:00"/>
    <x v="2"/>
    <s v="0-17"/>
    <s v="Male"/>
    <x v="2"/>
    <s v="Injury"/>
    <x v="1"/>
    <n v="6.1"/>
    <s v="Yes"/>
    <n v="47"/>
    <x v="560"/>
    <x v="1"/>
    <n v="9.5"/>
    <n v="1.5"/>
    <n v="7047.26"/>
    <s v="Labor"/>
    <n v="4274.7"/>
    <n v="4.5"/>
    <x v="7"/>
    <x v="1"/>
    <x v="1"/>
    <n v="4274.7"/>
    <n v="2772.56"/>
    <n v="0.60699999999999998"/>
    <n v="1"/>
  </r>
  <r>
    <x v="5949"/>
    <d v="2026-08-02T00:00:00"/>
    <d v="2026-08-03T19:12:00"/>
    <x v="2"/>
    <s v="56+"/>
    <s v="Female"/>
    <x v="0"/>
    <s v="Neurological"/>
    <x v="1"/>
    <n v="1.8"/>
    <s v="Yes"/>
    <n v="52"/>
    <x v="409"/>
    <x v="2"/>
    <n v="8.8000000000000007"/>
    <n v="0.8"/>
    <n v="3592.13"/>
    <s v="Supplies"/>
    <n v="2407.7399999999998"/>
    <n v="4.2"/>
    <x v="21"/>
    <x v="0"/>
    <x v="4"/>
    <n v="2407.7399999999998"/>
    <n v="1184.3900000000001"/>
    <n v="0.67"/>
    <n v="1"/>
  </r>
  <r>
    <x v="5950"/>
    <d v="2026-12-19T00:00:00"/>
    <d v="2026-12-21T04:48:00"/>
    <x v="1"/>
    <s v="18-35"/>
    <s v="Female"/>
    <x v="2"/>
    <s v="Cardiac"/>
    <x v="0"/>
    <n v="2.2000000000000002"/>
    <s v="Yes"/>
    <n v="96"/>
    <x v="332"/>
    <x v="1"/>
    <n v="10.4"/>
    <n v="2.4"/>
    <n v="2447.1799999999998"/>
    <s v="Labor"/>
    <n v="1351.83"/>
    <n v="3.1"/>
    <x v="2"/>
    <x v="0"/>
    <x v="5"/>
    <n v="1351.83"/>
    <n v="1095.3499999999999"/>
    <n v="0.55200000000000005"/>
    <n v="1"/>
  </r>
  <r>
    <x v="5951"/>
    <d v="2026-05-04T00:00:00"/>
    <d v="2026-05-06T14:24:00"/>
    <x v="3"/>
    <s v="18-35"/>
    <s v="Male"/>
    <x v="2"/>
    <s v="Injury"/>
    <x v="0"/>
    <n v="2.6"/>
    <s v="Yes"/>
    <n v="82"/>
    <x v="574"/>
    <x v="0"/>
    <n v="12"/>
    <n v="2"/>
    <n v="11348.68"/>
    <s v="Supplies"/>
    <n v="7967.25"/>
    <n v="3.3"/>
    <x v="11"/>
    <x v="0"/>
    <x v="0"/>
    <n v="7967.25"/>
    <n v="3381.43"/>
    <n v="0.70199999999999996"/>
    <n v="1"/>
  </r>
  <r>
    <x v="5952"/>
    <d v="2025-06-20T00:00:00"/>
    <d v="2025-06-20T09:36:00"/>
    <x v="1"/>
    <s v="56+"/>
    <s v="Male"/>
    <x v="0"/>
    <s v="Digestive"/>
    <x v="1"/>
    <n v="0.4"/>
    <s v="Yes"/>
    <n v="108"/>
    <x v="351"/>
    <x v="0"/>
    <n v="10.8"/>
    <n v="2.8"/>
    <n v="1992.18"/>
    <s v="Supplies"/>
    <n v="1069.05"/>
    <n v="3.4"/>
    <x v="4"/>
    <x v="1"/>
    <x v="3"/>
    <n v="1069.05"/>
    <n v="923.13"/>
    <n v="0.53700000000000003"/>
    <n v="1"/>
  </r>
  <r>
    <x v="5953"/>
    <d v="2026-07-26T00:00:00"/>
    <d v="2026-07-28T00:00:00"/>
    <x v="0"/>
    <s v="18-35"/>
    <s v="Male"/>
    <x v="1"/>
    <s v="General"/>
    <x v="1"/>
    <n v="2"/>
    <s v="Yes"/>
    <n v="31"/>
    <x v="407"/>
    <x v="0"/>
    <n v="8"/>
    <n v="0"/>
    <n v="10224.969999999999"/>
    <s v="Supplies"/>
    <n v="5945.29"/>
    <n v="4.9000000000000004"/>
    <x v="1"/>
    <x v="0"/>
    <x v="6"/>
    <n v="5945.29"/>
    <n v="4279.68"/>
    <n v="0.58099999999999996"/>
    <n v="1"/>
  </r>
  <r>
    <x v="5954"/>
    <d v="2026-12-25T00:00:00"/>
    <d v="2026-12-28T14:24:00"/>
    <x v="7"/>
    <s v="36-55"/>
    <s v="Female"/>
    <x v="0"/>
    <s v="Digestive"/>
    <x v="1"/>
    <n v="3.6"/>
    <s v="Yes"/>
    <n v="12"/>
    <x v="377"/>
    <x v="1"/>
    <n v="12.2"/>
    <n v="0.2"/>
    <n v="9748.85"/>
    <s v="Labor"/>
    <n v="5774.7"/>
    <n v="4.4000000000000004"/>
    <x v="2"/>
    <x v="0"/>
    <x v="3"/>
    <n v="5774.7"/>
    <n v="3974.15"/>
    <n v="0.59199999999999997"/>
    <n v="1"/>
  </r>
  <r>
    <x v="5955"/>
    <d v="2025-05-06T00:00:00"/>
    <d v="2025-05-11T12:00:00"/>
    <x v="3"/>
    <s v="56+"/>
    <s v="Female"/>
    <x v="1"/>
    <s v="Respiratory"/>
    <x v="0"/>
    <n v="5.5"/>
    <s v="Yes"/>
    <n v="86"/>
    <x v="55"/>
    <x v="2"/>
    <n v="8.6999999999999993"/>
    <n v="0.7"/>
    <n v="9983.9599999999991"/>
    <s v="Labor"/>
    <n v="5542.63"/>
    <n v="4.3"/>
    <x v="16"/>
    <x v="1"/>
    <x v="1"/>
    <n v="5542.63"/>
    <n v="4441.33"/>
    <n v="0.55500000000000005"/>
    <n v="1"/>
  </r>
  <r>
    <x v="5956"/>
    <d v="2026-05-24T00:00:00"/>
    <d v="2026-05-27T09:36:00"/>
    <x v="3"/>
    <s v="56+"/>
    <s v="Male"/>
    <x v="1"/>
    <s v="Respiratory"/>
    <x v="2"/>
    <n v="3.4"/>
    <s v="Yes"/>
    <n v="35"/>
    <x v="129"/>
    <x v="2"/>
    <n v="13"/>
    <n v="1"/>
    <n v="7954.93"/>
    <s v="Labor"/>
    <n v="5019.92"/>
    <n v="4.0999999999999996"/>
    <x v="11"/>
    <x v="0"/>
    <x v="4"/>
    <n v="5019.92"/>
    <n v="2935.01"/>
    <n v="0.63100000000000001"/>
    <n v="1"/>
  </r>
  <r>
    <x v="5957"/>
    <d v="2025-04-17T00:00:00"/>
    <d v="2025-04-27T16:48:00"/>
    <x v="5"/>
    <s v="56+"/>
    <s v="Female"/>
    <x v="2"/>
    <s v="Neurological"/>
    <x v="1"/>
    <n v="10.7"/>
    <s v="No"/>
    <n v="5"/>
    <x v="371"/>
    <x v="0"/>
    <n v="11.4"/>
    <n v="1.4"/>
    <n v="34386.639999999999"/>
    <s v="Labor"/>
    <n v="27342.04"/>
    <n v="4.5"/>
    <x v="10"/>
    <x v="1"/>
    <x v="3"/>
    <n v="27342.04"/>
    <n v="7044.6"/>
    <n v="0.79500000000000004"/>
    <n v="0"/>
  </r>
  <r>
    <x v="5958"/>
    <d v="2025-06-11T00:00:00"/>
    <d v="2025-06-14T04:48:00"/>
    <x v="0"/>
    <s v="0-17"/>
    <s v="Male"/>
    <x v="3"/>
    <s v="General"/>
    <x v="0"/>
    <n v="3.2"/>
    <s v="Yes"/>
    <n v="90"/>
    <x v="18"/>
    <x v="2"/>
    <n v="12"/>
    <n v="0"/>
    <n v="9487.9599999999991"/>
    <s v="Labor"/>
    <n v="5986.24"/>
    <n v="4.3"/>
    <x v="4"/>
    <x v="1"/>
    <x v="1"/>
    <n v="5986.24"/>
    <n v="3501.72"/>
    <n v="0.63100000000000001"/>
    <n v="1"/>
  </r>
  <r>
    <x v="5959"/>
    <d v="2025-05-05T00:00:00"/>
    <d v="2025-05-08T09:36:00"/>
    <x v="0"/>
    <s v="0-17"/>
    <s v="Female"/>
    <x v="1"/>
    <s v="General"/>
    <x v="0"/>
    <n v="3.4"/>
    <s v="Yes"/>
    <n v="62"/>
    <x v="119"/>
    <x v="1"/>
    <n v="14.3"/>
    <n v="2.2999999999999998"/>
    <n v="9547.68"/>
    <s v="Supplies"/>
    <n v="6193.37"/>
    <n v="2.9"/>
    <x v="16"/>
    <x v="1"/>
    <x v="4"/>
    <n v="6193.37"/>
    <n v="3354.31"/>
    <n v="0.64900000000000002"/>
    <n v="1"/>
  </r>
  <r>
    <x v="5960"/>
    <d v="2025-07-29T00:00:00"/>
    <d v="2025-07-30T00:00:00"/>
    <x v="6"/>
    <s v="18-35"/>
    <s v="Male"/>
    <x v="3"/>
    <s v="General"/>
    <x v="1"/>
    <n v="1"/>
    <s v="Yes"/>
    <n v="63"/>
    <x v="474"/>
    <x v="1"/>
    <n v="8.8000000000000007"/>
    <n v="0.8"/>
    <n v="3722.25"/>
    <s v="Labor"/>
    <n v="1812.94"/>
    <n v="3.7"/>
    <x v="20"/>
    <x v="1"/>
    <x v="1"/>
    <n v="1812.94"/>
    <n v="1909.31"/>
    <n v="0.48699999999999999"/>
    <n v="1"/>
  </r>
  <r>
    <x v="5961"/>
    <d v="2025-02-09T00:00:00"/>
    <d v="2025-02-11T19:12:00"/>
    <x v="5"/>
    <s v="0-17"/>
    <s v="Female"/>
    <x v="2"/>
    <s v="Respiratory"/>
    <x v="0"/>
    <n v="2.8"/>
    <s v="Yes"/>
    <n v="53"/>
    <x v="60"/>
    <x v="1"/>
    <n v="9.8000000000000007"/>
    <n v="1.8"/>
    <n v="25823.13"/>
    <s v="Supplies"/>
    <n v="18741.8"/>
    <n v="4.2"/>
    <x v="13"/>
    <x v="1"/>
    <x v="4"/>
    <n v="18741.8"/>
    <n v="7081.33"/>
    <n v="0.72599999999999998"/>
    <n v="1"/>
  </r>
  <r>
    <x v="5962"/>
    <d v="2026-02-02T00:00:00"/>
    <d v="2026-02-09T02:24:00"/>
    <x v="4"/>
    <s v="36-55"/>
    <s v="Female"/>
    <x v="2"/>
    <s v="General"/>
    <x v="2"/>
    <n v="7.1"/>
    <s v="Yes"/>
    <n v="56"/>
    <x v="634"/>
    <x v="1"/>
    <n v="12.5"/>
    <n v="0.5"/>
    <n v="18617.16"/>
    <s v="Labor"/>
    <n v="14265.29"/>
    <n v="3.6"/>
    <x v="5"/>
    <x v="0"/>
    <x v="0"/>
    <n v="14265.29"/>
    <n v="4351.87"/>
    <n v="0.76600000000000001"/>
    <n v="1"/>
  </r>
  <r>
    <x v="5963"/>
    <d v="2025-09-20T00:00:00"/>
    <d v="2025-09-21T07:12:00"/>
    <x v="7"/>
    <s v="18-35"/>
    <s v="Female"/>
    <x v="2"/>
    <s v="Infection"/>
    <x v="1"/>
    <n v="1.3"/>
    <s v="No"/>
    <n v="30"/>
    <x v="722"/>
    <x v="1"/>
    <n v="12"/>
    <n v="0"/>
    <n v="6927.63"/>
    <s v="Labor"/>
    <n v="4882.33"/>
    <n v="4.7"/>
    <x v="3"/>
    <x v="1"/>
    <x v="5"/>
    <n v="4882.33"/>
    <n v="2045.3"/>
    <n v="0.70499999999999996"/>
    <n v="0"/>
  </r>
  <r>
    <x v="5964"/>
    <d v="2026-11-16T00:00:00"/>
    <d v="2026-11-19T04:48:00"/>
    <x v="4"/>
    <s v="36-55"/>
    <s v="Female"/>
    <x v="0"/>
    <s v="Cardiac"/>
    <x v="0"/>
    <n v="3.2"/>
    <s v="Yes"/>
    <n v="89"/>
    <x v="51"/>
    <x v="0"/>
    <n v="11.9"/>
    <n v="3.9"/>
    <n v="14608.37"/>
    <s v="Labor"/>
    <n v="8681.9500000000007"/>
    <n v="2.8"/>
    <x v="18"/>
    <x v="0"/>
    <x v="0"/>
    <n v="8681.9500000000007"/>
    <n v="5926.42"/>
    <n v="0.59399999999999997"/>
    <n v="1"/>
  </r>
  <r>
    <x v="5965"/>
    <d v="2025-09-08T00:00:00"/>
    <d v="2025-09-13T21:36:00"/>
    <x v="3"/>
    <s v="18-35"/>
    <s v="Female"/>
    <x v="3"/>
    <s v="Injury"/>
    <x v="2"/>
    <n v="5.9"/>
    <s v="Yes"/>
    <n v="21"/>
    <x v="681"/>
    <x v="0"/>
    <n v="8"/>
    <n v="0"/>
    <n v="11398.19"/>
    <s v="Labor"/>
    <n v="6539.27"/>
    <n v="4"/>
    <x v="3"/>
    <x v="1"/>
    <x v="4"/>
    <n v="6539.27"/>
    <n v="4858.92"/>
    <n v="0.57399999999999995"/>
    <n v="1"/>
  </r>
  <r>
    <x v="5966"/>
    <d v="2026-02-01T00:00:00"/>
    <d v="2026-02-02T00:00:00"/>
    <x v="4"/>
    <s v="36-55"/>
    <s v="Female"/>
    <x v="2"/>
    <s v="Injury"/>
    <x v="0"/>
    <n v="1"/>
    <s v="Yes"/>
    <n v="41"/>
    <x v="475"/>
    <x v="1"/>
    <n v="13.9"/>
    <n v="1.9"/>
    <n v="13929.1"/>
    <s v="Equipment"/>
    <n v="12040.2"/>
    <n v="2.8"/>
    <x v="5"/>
    <x v="0"/>
    <x v="6"/>
    <n v="12040.2"/>
    <n v="1888.9"/>
    <n v="0.86399999999999999"/>
    <n v="1"/>
  </r>
  <r>
    <x v="5967"/>
    <d v="2026-09-09T00:00:00"/>
    <d v="2026-09-18T19:12:00"/>
    <x v="4"/>
    <s v="18-35"/>
    <s v="Male"/>
    <x v="2"/>
    <s v="Neurological"/>
    <x v="0"/>
    <n v="9.8000000000000007"/>
    <s v="Yes"/>
    <n v="57"/>
    <x v="591"/>
    <x v="1"/>
    <n v="11.8"/>
    <n v="1.8"/>
    <n v="21068.26"/>
    <s v="Supplies"/>
    <n v="14433.57"/>
    <n v="3.4"/>
    <x v="19"/>
    <x v="0"/>
    <x v="1"/>
    <n v="14433.57"/>
    <n v="6634.69"/>
    <n v="0.68500000000000005"/>
    <n v="1"/>
  </r>
  <r>
    <x v="5968"/>
    <d v="2025-11-29T00:00:00"/>
    <d v="2025-11-29T09:36:00"/>
    <x v="1"/>
    <s v="18-35"/>
    <s v="Male"/>
    <x v="3"/>
    <s v="Neurological"/>
    <x v="1"/>
    <n v="0.4"/>
    <s v="Yes"/>
    <n v="95"/>
    <x v="426"/>
    <x v="1"/>
    <n v="9.1"/>
    <n v="1.1000000000000001"/>
    <n v="2189.16"/>
    <s v="Equipment"/>
    <n v="1468.75"/>
    <n v="3.6"/>
    <x v="6"/>
    <x v="1"/>
    <x v="5"/>
    <n v="1468.75"/>
    <n v="720.41"/>
    <n v="0.67100000000000004"/>
    <n v="1"/>
  </r>
  <r>
    <x v="5969"/>
    <d v="2025-04-01T00:00:00"/>
    <d v="2025-04-07T07:12:00"/>
    <x v="2"/>
    <s v="36-55"/>
    <s v="Female"/>
    <x v="3"/>
    <s v="Injury"/>
    <x v="1"/>
    <n v="6.3"/>
    <s v="No"/>
    <n v="23"/>
    <x v="166"/>
    <x v="0"/>
    <n v="11.6"/>
    <n v="1.6"/>
    <n v="7457.22"/>
    <s v="Equipment"/>
    <n v="5112.87"/>
    <n v="3.5"/>
    <x v="10"/>
    <x v="1"/>
    <x v="1"/>
    <n v="5112.87"/>
    <n v="2344.35"/>
    <n v="0.68600000000000005"/>
    <n v="0"/>
  </r>
  <r>
    <x v="5970"/>
    <d v="2025-03-22T00:00:00"/>
    <d v="2025-03-23T07:12:00"/>
    <x v="7"/>
    <s v="36-55"/>
    <s v="Female"/>
    <x v="0"/>
    <s v="Respiratory"/>
    <x v="0"/>
    <n v="1.3"/>
    <s v="Yes"/>
    <n v="44"/>
    <x v="468"/>
    <x v="0"/>
    <n v="13.7"/>
    <n v="1.7"/>
    <n v="9098.26"/>
    <s v="Supplies"/>
    <n v="5031.8500000000004"/>
    <n v="3.7"/>
    <x v="23"/>
    <x v="1"/>
    <x v="5"/>
    <n v="5031.8500000000004"/>
    <n v="4066.41"/>
    <n v="0.55300000000000005"/>
    <n v="1"/>
  </r>
  <r>
    <x v="5971"/>
    <d v="2026-11-27T00:00:00"/>
    <d v="2026-12-02T09:36:00"/>
    <x v="7"/>
    <s v="56+"/>
    <s v="Female"/>
    <x v="1"/>
    <s v="Neurological"/>
    <x v="0"/>
    <n v="5.4"/>
    <s v="No"/>
    <n v="68"/>
    <x v="555"/>
    <x v="0"/>
    <n v="10.8"/>
    <n v="2.8"/>
    <n v="14484.52"/>
    <s v="Supplies"/>
    <n v="9609.5"/>
    <n v="3.6"/>
    <x v="18"/>
    <x v="0"/>
    <x v="5"/>
    <n v="9609.5"/>
    <n v="4875.0200000000004"/>
    <n v="0.66300000000000003"/>
    <n v="0"/>
  </r>
  <r>
    <x v="5972"/>
    <d v="2026-10-22T00:00:00"/>
    <d v="2026-10-24T02:24:00"/>
    <x v="7"/>
    <s v="56+"/>
    <s v="Male"/>
    <x v="2"/>
    <s v="Infection"/>
    <x v="0"/>
    <n v="2.1"/>
    <s v="No"/>
    <n v="110"/>
    <x v="291"/>
    <x v="0"/>
    <n v="8.8000000000000007"/>
    <n v="0.8"/>
    <n v="11866.31"/>
    <s v="Labor"/>
    <n v="7490.46"/>
    <n v="3.7"/>
    <x v="0"/>
    <x v="0"/>
    <x v="2"/>
    <n v="7490.46"/>
    <n v="4375.8500000000004"/>
    <n v="0.63100000000000001"/>
    <n v="0"/>
  </r>
  <r>
    <x v="5973"/>
    <d v="2026-03-09T00:00:00"/>
    <d v="2026-03-17T21:36:00"/>
    <x v="2"/>
    <s v="36-55"/>
    <s v="Female"/>
    <x v="2"/>
    <s v="Neurological"/>
    <x v="1"/>
    <n v="8.9"/>
    <s v="Yes"/>
    <n v="60"/>
    <x v="134"/>
    <x v="0"/>
    <n v="11.5"/>
    <n v="1.5"/>
    <n v="7021.46"/>
    <s v="Labor"/>
    <n v="4876.3999999999996"/>
    <n v="4.5"/>
    <x v="15"/>
    <x v="0"/>
    <x v="0"/>
    <n v="4876.3999999999996"/>
    <n v="2145.06"/>
    <n v="0.69399999999999995"/>
    <n v="1"/>
  </r>
  <r>
    <x v="5974"/>
    <d v="2025-02-22T00:00:00"/>
    <d v="2025-02-24T16:48:00"/>
    <x v="7"/>
    <s v="36-55"/>
    <s v="Male"/>
    <x v="3"/>
    <s v="Respiratory"/>
    <x v="1"/>
    <n v="2.7"/>
    <s v="No"/>
    <n v="31"/>
    <x v="543"/>
    <x v="0"/>
    <n v="10.6"/>
    <n v="0.6"/>
    <n v="12427.6"/>
    <s v="Supplies"/>
    <n v="9168.2000000000007"/>
    <n v="3.8"/>
    <x v="13"/>
    <x v="1"/>
    <x v="6"/>
    <n v="9168.2000000000007"/>
    <n v="3259.4"/>
    <n v="0.73799999999999999"/>
    <n v="0"/>
  </r>
  <r>
    <x v="5975"/>
    <d v="2026-03-22T00:00:00"/>
    <d v="2026-03-22T09:36:00"/>
    <x v="1"/>
    <s v="0-17"/>
    <s v="Male"/>
    <x v="1"/>
    <s v="Cardiac"/>
    <x v="1"/>
    <n v="0.4"/>
    <s v="No"/>
    <n v="60"/>
    <x v="520"/>
    <x v="0"/>
    <n v="12.5"/>
    <n v="0.5"/>
    <n v="1828.81"/>
    <s v="Labor"/>
    <n v="969.44"/>
    <n v="4.5999999999999996"/>
    <x v="15"/>
    <x v="0"/>
    <x v="6"/>
    <n v="969.44"/>
    <n v="859.37"/>
    <n v="0.53"/>
    <n v="0"/>
  </r>
  <r>
    <x v="5976"/>
    <d v="2026-01-30T00:00:00"/>
    <d v="2026-02-02T19:12:00"/>
    <x v="2"/>
    <s v="0-17"/>
    <s v="Female"/>
    <x v="1"/>
    <s v="Infection"/>
    <x v="1"/>
    <n v="3.8"/>
    <s v="Yes"/>
    <n v="26"/>
    <x v="99"/>
    <x v="1"/>
    <n v="9.3000000000000007"/>
    <n v="1.3"/>
    <n v="5588.14"/>
    <s v="Supplies"/>
    <n v="4450.8999999999996"/>
    <n v="3.7"/>
    <x v="9"/>
    <x v="0"/>
    <x v="5"/>
    <n v="4450.8999999999996"/>
    <n v="1137.24"/>
    <n v="0.79600000000000004"/>
    <n v="1"/>
  </r>
  <r>
    <x v="5977"/>
    <d v="2026-01-31T00:00:00"/>
    <d v="2026-01-31T16:48:00"/>
    <x v="1"/>
    <s v="56+"/>
    <s v="Male"/>
    <x v="0"/>
    <s v="Neurological"/>
    <x v="0"/>
    <n v="0.7"/>
    <s v="No"/>
    <n v="84"/>
    <x v="99"/>
    <x v="2"/>
    <n v="9"/>
    <n v="1"/>
    <n v="1887.14"/>
    <s v="Supplies"/>
    <n v="1113.68"/>
    <n v="2.8"/>
    <x v="9"/>
    <x v="0"/>
    <x v="5"/>
    <n v="1113.68"/>
    <n v="773.46"/>
    <n v="0.59"/>
    <n v="0"/>
  </r>
  <r>
    <x v="5978"/>
    <d v="2026-10-05T00:00:00"/>
    <d v="2026-10-06T12:00:00"/>
    <x v="1"/>
    <s v="18-35"/>
    <s v="Male"/>
    <x v="2"/>
    <s v="Cardiac"/>
    <x v="1"/>
    <n v="1.5"/>
    <s v="Yes"/>
    <n v="85"/>
    <x v="527"/>
    <x v="0"/>
    <n v="8"/>
    <n v="0"/>
    <n v="2516.83"/>
    <s v="Supplies"/>
    <n v="1555.24"/>
    <n v="4"/>
    <x v="0"/>
    <x v="0"/>
    <x v="0"/>
    <n v="1555.24"/>
    <n v="961.59"/>
    <n v="0.61799999999999999"/>
    <n v="1"/>
  </r>
  <r>
    <x v="5979"/>
    <d v="2025-05-14T00:00:00"/>
    <d v="2025-05-21T09:36:00"/>
    <x v="7"/>
    <s v="18-35"/>
    <s v="Female"/>
    <x v="2"/>
    <s v="Cardiac"/>
    <x v="0"/>
    <n v="7.4"/>
    <s v="Yes"/>
    <n v="64"/>
    <x v="446"/>
    <x v="1"/>
    <n v="12"/>
    <n v="2"/>
    <n v="16895.37"/>
    <s v="Supplies"/>
    <n v="7786.49"/>
    <n v="3.3"/>
    <x v="16"/>
    <x v="1"/>
    <x v="1"/>
    <n v="7786.49"/>
    <n v="9108.8799999999992"/>
    <n v="0.46100000000000002"/>
    <n v="1"/>
  </r>
  <r>
    <x v="5980"/>
    <d v="2025-10-16T00:00:00"/>
    <d v="2025-10-19T04:48:00"/>
    <x v="6"/>
    <s v="18-35"/>
    <s v="Male"/>
    <x v="0"/>
    <s v="Digestive"/>
    <x v="0"/>
    <n v="3.2"/>
    <s v="Yes"/>
    <n v="40"/>
    <x v="321"/>
    <x v="2"/>
    <n v="9.4"/>
    <n v="1.4"/>
    <n v="4245.8"/>
    <s v="Labor"/>
    <n v="2676.97"/>
    <n v="4.0999999999999996"/>
    <x v="8"/>
    <x v="1"/>
    <x v="2"/>
    <n v="2676.97"/>
    <n v="1568.83"/>
    <n v="0.63"/>
    <n v="1"/>
  </r>
  <r>
    <x v="5981"/>
    <d v="2025-11-20T00:00:00"/>
    <d v="2025-11-20T16:48:00"/>
    <x v="3"/>
    <s v="18-35"/>
    <s v="Female"/>
    <x v="2"/>
    <s v="Injury"/>
    <x v="1"/>
    <n v="0.7"/>
    <s v="Yes"/>
    <n v="26"/>
    <x v="133"/>
    <x v="1"/>
    <n v="10.1"/>
    <n v="2.1"/>
    <n v="7867.43"/>
    <s v="Supplies"/>
    <n v="3703.6"/>
    <n v="4"/>
    <x v="6"/>
    <x v="1"/>
    <x v="2"/>
    <n v="3703.6"/>
    <n v="4163.83"/>
    <n v="0.47099999999999997"/>
    <n v="1"/>
  </r>
  <r>
    <x v="5982"/>
    <d v="2025-08-02T00:00:00"/>
    <d v="2025-08-02T09:36:00"/>
    <x v="1"/>
    <s v="56+"/>
    <s v="Female"/>
    <x v="0"/>
    <s v="Respiratory"/>
    <x v="0"/>
    <n v="0.4"/>
    <s v="Yes"/>
    <n v="141"/>
    <x v="19"/>
    <x v="1"/>
    <n v="10.3"/>
    <n v="2.2999999999999998"/>
    <n v="1834.45"/>
    <s v="Equipment"/>
    <n v="1048.1400000000001"/>
    <n v="2.6"/>
    <x v="14"/>
    <x v="1"/>
    <x v="6"/>
    <n v="1048.1400000000001"/>
    <n v="786.31"/>
    <n v="0.57099999999999995"/>
    <n v="1"/>
  </r>
  <r>
    <x v="5983"/>
    <d v="2025-08-31T00:00:00"/>
    <d v="2025-09-06T21:36:00"/>
    <x v="5"/>
    <s v="18-35"/>
    <s v="Female"/>
    <x v="2"/>
    <s v="Injury"/>
    <x v="0"/>
    <n v="6.9"/>
    <s v="Yes"/>
    <n v="63"/>
    <x v="416"/>
    <x v="1"/>
    <n v="10.1"/>
    <n v="2.1"/>
    <n v="35675.08"/>
    <s v="Labor"/>
    <n v="24502.6"/>
    <n v="3.3"/>
    <x v="14"/>
    <x v="1"/>
    <x v="6"/>
    <n v="24502.6"/>
    <n v="11172.48"/>
    <n v="0.68700000000000006"/>
    <n v="1"/>
  </r>
  <r>
    <x v="5984"/>
    <d v="2026-10-15T00:00:00"/>
    <d v="2026-10-18T12:00:00"/>
    <x v="2"/>
    <s v="36-55"/>
    <s v="Other"/>
    <x v="1"/>
    <s v="Digestive"/>
    <x v="0"/>
    <n v="3.5"/>
    <s v="No"/>
    <n v="50"/>
    <x v="715"/>
    <x v="0"/>
    <n v="10.199999999999999"/>
    <n v="2.2000000000000002"/>
    <n v="5094.78"/>
    <s v="Labor"/>
    <n v="3148.41"/>
    <n v="3.5"/>
    <x v="0"/>
    <x v="0"/>
    <x v="3"/>
    <n v="3148.41"/>
    <n v="1946.37"/>
    <n v="0.61799999999999999"/>
    <n v="0"/>
  </r>
  <r>
    <x v="5985"/>
    <d v="2026-02-10T00:00:00"/>
    <d v="2026-02-11T00:00:00"/>
    <x v="7"/>
    <s v="18-35"/>
    <s v="Female"/>
    <x v="0"/>
    <s v="Respiratory"/>
    <x v="0"/>
    <n v="1"/>
    <s v="Yes"/>
    <n v="92"/>
    <x v="547"/>
    <x v="1"/>
    <n v="9.1"/>
    <n v="1.1000000000000001"/>
    <n v="8589.7900000000009"/>
    <s v="Supplies"/>
    <n v="5418.09"/>
    <n v="3.9"/>
    <x v="5"/>
    <x v="0"/>
    <x v="1"/>
    <n v="5418.09"/>
    <n v="3171.7"/>
    <n v="0.63100000000000001"/>
    <n v="1"/>
  </r>
  <r>
    <x v="5986"/>
    <d v="2026-05-15T00:00:00"/>
    <d v="2026-05-16T09:36:00"/>
    <x v="7"/>
    <s v="36-55"/>
    <s v="Female"/>
    <x v="1"/>
    <s v="Digestive"/>
    <x v="0"/>
    <n v="1.4"/>
    <s v="Yes"/>
    <n v="49"/>
    <x v="361"/>
    <x v="0"/>
    <n v="15"/>
    <n v="3"/>
    <n v="10204.15"/>
    <s v="Labor"/>
    <n v="6685.93"/>
    <n v="3.3"/>
    <x v="11"/>
    <x v="0"/>
    <x v="3"/>
    <n v="6685.93"/>
    <n v="3518.22"/>
    <n v="0.65500000000000003"/>
    <n v="1"/>
  </r>
  <r>
    <x v="5987"/>
    <d v="2026-12-04T00:00:00"/>
    <d v="2026-12-12T02:24:00"/>
    <x v="3"/>
    <s v="56+"/>
    <s v="Female"/>
    <x v="0"/>
    <s v="Cardiac"/>
    <x v="0"/>
    <n v="8.1"/>
    <s v="Yes"/>
    <n v="73"/>
    <x v="89"/>
    <x v="0"/>
    <n v="9.5"/>
    <n v="1.5"/>
    <n v="11400.64"/>
    <s v="Labor"/>
    <n v="7692.65"/>
    <n v="3.5"/>
    <x v="2"/>
    <x v="0"/>
    <x v="5"/>
    <n v="7692.65"/>
    <n v="3707.99"/>
    <n v="0.67500000000000004"/>
    <n v="1"/>
  </r>
  <r>
    <x v="5988"/>
    <d v="2025-01-22T00:00:00"/>
    <d v="2025-01-23T14:24:00"/>
    <x v="2"/>
    <s v="18-35"/>
    <s v="Female"/>
    <x v="2"/>
    <s v="Neurological"/>
    <x v="0"/>
    <n v="1.6"/>
    <s v="No"/>
    <n v="61"/>
    <x v="77"/>
    <x v="0"/>
    <n v="13.2"/>
    <n v="1.2"/>
    <n v="5752.95"/>
    <s v="Labor"/>
    <n v="3047.69"/>
    <n v="3.3"/>
    <x v="22"/>
    <x v="1"/>
    <x v="2"/>
    <n v="3047.69"/>
    <n v="2705.26"/>
    <n v="0.53"/>
    <n v="0"/>
  </r>
  <r>
    <x v="5989"/>
    <d v="2026-10-22T00:00:00"/>
    <d v="2026-10-23T14:24:00"/>
    <x v="1"/>
    <s v="56+"/>
    <s v="Male"/>
    <x v="2"/>
    <s v="Respiratory"/>
    <x v="0"/>
    <n v="1.6"/>
    <s v="Yes"/>
    <n v="103"/>
    <x v="291"/>
    <x v="0"/>
    <n v="10.1"/>
    <n v="2.1"/>
    <n v="1558.32"/>
    <s v="Supplies"/>
    <n v="884.71"/>
    <n v="3"/>
    <x v="0"/>
    <x v="0"/>
    <x v="2"/>
    <n v="884.71"/>
    <n v="673.61"/>
    <n v="0.56799999999999995"/>
    <n v="1"/>
  </r>
  <r>
    <x v="5990"/>
    <d v="2026-02-04T00:00:00"/>
    <d v="2026-02-06T02:24:00"/>
    <x v="1"/>
    <s v="18-35"/>
    <s v="Female"/>
    <x v="1"/>
    <s v="Respiratory"/>
    <x v="0"/>
    <n v="2.1"/>
    <s v="Yes"/>
    <n v="83"/>
    <x v="171"/>
    <x v="1"/>
    <n v="9.9"/>
    <n v="1.9"/>
    <n v="1921.01"/>
    <s v="Supplies"/>
    <n v="1016.74"/>
    <n v="3.3"/>
    <x v="5"/>
    <x v="0"/>
    <x v="1"/>
    <n v="1016.74"/>
    <n v="904.27"/>
    <n v="0.52900000000000003"/>
    <n v="1"/>
  </r>
  <r>
    <x v="5991"/>
    <d v="2026-06-27T00:00:00"/>
    <d v="2026-06-29T09:36:00"/>
    <x v="4"/>
    <s v="36-55"/>
    <s v="Female"/>
    <x v="1"/>
    <s v="Cardiac"/>
    <x v="0"/>
    <n v="2.4"/>
    <s v="Yes"/>
    <n v="87"/>
    <x v="37"/>
    <x v="2"/>
    <n v="13.1"/>
    <n v="1.1000000000000001"/>
    <n v="12756.17"/>
    <s v="Supplies"/>
    <n v="7714.39"/>
    <n v="3.1"/>
    <x v="17"/>
    <x v="0"/>
    <x v="5"/>
    <n v="7714.39"/>
    <n v="5041.78"/>
    <n v="0.60499999999999998"/>
    <n v="1"/>
  </r>
  <r>
    <x v="5992"/>
    <d v="2026-10-06T00:00:00"/>
    <d v="2026-10-09T00:00:00"/>
    <x v="7"/>
    <s v="56+"/>
    <s v="Female"/>
    <x v="0"/>
    <s v="Infection"/>
    <x v="1"/>
    <n v="3"/>
    <s v="Yes"/>
    <n v="14"/>
    <x v="107"/>
    <x v="1"/>
    <n v="13.3"/>
    <n v="1.3"/>
    <n v="9342.06"/>
    <s v="Equipment"/>
    <n v="6875.4"/>
    <n v="3.7"/>
    <x v="0"/>
    <x v="0"/>
    <x v="1"/>
    <n v="6875.4"/>
    <n v="2466.66"/>
    <n v="0.73599999999999999"/>
    <n v="1"/>
  </r>
  <r>
    <x v="5993"/>
    <d v="2026-01-10T00:00:00"/>
    <d v="2026-01-13T00:00:00"/>
    <x v="6"/>
    <s v="56+"/>
    <s v="Female"/>
    <x v="0"/>
    <s v="Cardiac"/>
    <x v="0"/>
    <n v="3"/>
    <s v="Yes"/>
    <n v="53"/>
    <x v="357"/>
    <x v="1"/>
    <n v="13.4"/>
    <n v="1.4"/>
    <n v="4524.59"/>
    <s v="Labor"/>
    <n v="2234.5300000000002"/>
    <n v="3.8"/>
    <x v="9"/>
    <x v="0"/>
    <x v="6"/>
    <n v="2234.5300000000002"/>
    <n v="2290.06"/>
    <n v="0.49399999999999999"/>
    <n v="1"/>
  </r>
  <r>
    <x v="5994"/>
    <d v="2026-09-11T00:00:00"/>
    <d v="2026-09-11T21:36:00"/>
    <x v="4"/>
    <s v="18-35"/>
    <s v="Female"/>
    <x v="1"/>
    <s v="Digestive"/>
    <x v="1"/>
    <n v="0.9"/>
    <s v="No"/>
    <n v="84"/>
    <x v="565"/>
    <x v="1"/>
    <n v="11.1"/>
    <n v="1.1000000000000001"/>
    <n v="9097.02"/>
    <s v="Equipment"/>
    <n v="5555.32"/>
    <n v="3.6"/>
    <x v="19"/>
    <x v="0"/>
    <x v="3"/>
    <n v="5555.32"/>
    <n v="3541.7"/>
    <n v="0.61099999999999999"/>
    <n v="0"/>
  </r>
  <r>
    <x v="5995"/>
    <d v="2025-09-11T00:00:00"/>
    <d v="2025-09-13T02:24:00"/>
    <x v="2"/>
    <s v="0-17"/>
    <s v="Female"/>
    <x v="2"/>
    <s v="Cardiac"/>
    <x v="0"/>
    <n v="2.1"/>
    <s v="No"/>
    <n v="83"/>
    <x v="235"/>
    <x v="0"/>
    <n v="8.1999999999999993"/>
    <n v="0.2"/>
    <n v="4272.92"/>
    <s v="Supplies"/>
    <n v="3083.58"/>
    <n v="4.4000000000000004"/>
    <x v="3"/>
    <x v="1"/>
    <x v="2"/>
    <n v="3083.58"/>
    <n v="1189.3399999999999"/>
    <n v="0.72199999999999998"/>
    <n v="0"/>
  </r>
  <r>
    <x v="5996"/>
    <d v="2026-12-10T00:00:00"/>
    <d v="2026-12-14T02:24:00"/>
    <x v="6"/>
    <s v="18-35"/>
    <s v="Female"/>
    <x v="0"/>
    <s v="Respiratory"/>
    <x v="0"/>
    <n v="4.0999999999999996"/>
    <s v="No"/>
    <n v="47"/>
    <x v="53"/>
    <x v="0"/>
    <n v="9.6"/>
    <n v="1.6"/>
    <n v="3823.87"/>
    <s v="Supplies"/>
    <n v="2150.5100000000002"/>
    <n v="3.6"/>
    <x v="2"/>
    <x v="0"/>
    <x v="3"/>
    <n v="2150.5100000000002"/>
    <n v="1673.36"/>
    <n v="0.56200000000000006"/>
    <n v="0"/>
  </r>
  <r>
    <x v="5997"/>
    <d v="2025-12-25T00:00:00"/>
    <d v="2025-12-28T09:36:00"/>
    <x v="2"/>
    <s v="0-17"/>
    <s v="Male"/>
    <x v="0"/>
    <s v="Cardiac"/>
    <x v="0"/>
    <n v="3.4"/>
    <s v="Yes"/>
    <n v="38"/>
    <x v="292"/>
    <x v="1"/>
    <n v="10.9"/>
    <n v="0.9"/>
    <n v="6336.12"/>
    <s v="Supplies"/>
    <n v="3713.81"/>
    <n v="4.0999999999999996"/>
    <x v="7"/>
    <x v="1"/>
    <x v="2"/>
    <n v="3713.81"/>
    <n v="2622.31"/>
    <n v="0.58599999999999997"/>
    <n v="1"/>
  </r>
  <r>
    <x v="5998"/>
    <d v="2026-06-15T00:00:00"/>
    <d v="2026-06-16T07:12:00"/>
    <x v="1"/>
    <s v="18-35"/>
    <s v="Female"/>
    <x v="0"/>
    <s v="Injury"/>
    <x v="0"/>
    <n v="1.3"/>
    <s v="Yes"/>
    <n v="61"/>
    <x v="542"/>
    <x v="2"/>
    <n v="13.1"/>
    <n v="1.1000000000000001"/>
    <n v="2556.89"/>
    <s v="Labor"/>
    <n v="1544.44"/>
    <n v="3.3"/>
    <x v="17"/>
    <x v="0"/>
    <x v="4"/>
    <n v="1544.44"/>
    <n v="1012.45"/>
    <n v="0.60399999999999998"/>
    <n v="1"/>
  </r>
  <r>
    <x v="5999"/>
    <d v="2026-12-05T00:00:00"/>
    <d v="2026-12-10T00:00:00"/>
    <x v="2"/>
    <s v="18-35"/>
    <s v="Male"/>
    <x v="0"/>
    <s v="Cardiac"/>
    <x v="0"/>
    <n v="5"/>
    <s v="Yes"/>
    <n v="76"/>
    <x v="394"/>
    <x v="0"/>
    <n v="9"/>
    <n v="1"/>
    <n v="6738.81"/>
    <s v="Labor"/>
    <n v="3488.71"/>
    <n v="2.7"/>
    <x v="2"/>
    <x v="0"/>
    <x v="6"/>
    <n v="3488.71"/>
    <n v="3250.1"/>
    <n v="0.51800000000000002"/>
    <n v="1"/>
  </r>
  <r>
    <x v="6000"/>
    <d v="2025-10-08T00:00:00"/>
    <d v="2025-10-10T02:24:00"/>
    <x v="3"/>
    <s v="36-55"/>
    <s v="Other"/>
    <x v="2"/>
    <s v="Neurological"/>
    <x v="0"/>
    <n v="2.1"/>
    <s v="No"/>
    <n v="80"/>
    <x v="131"/>
    <x v="1"/>
    <n v="10.5"/>
    <n v="0.5"/>
    <n v="6630.83"/>
    <s v="Equipment"/>
    <n v="3611.65"/>
    <n v="3.2"/>
    <x v="8"/>
    <x v="1"/>
    <x v="1"/>
    <n v="3611.65"/>
    <n v="3019.18"/>
    <n v="0.54500000000000004"/>
    <n v="0"/>
  </r>
  <r>
    <x v="6001"/>
    <d v="2025-10-19T00:00:00"/>
    <d v="2025-10-20T16:48:00"/>
    <x v="4"/>
    <s v="56+"/>
    <s v="Female"/>
    <x v="2"/>
    <s v="General"/>
    <x v="0"/>
    <n v="1.7"/>
    <s v="Yes"/>
    <n v="92"/>
    <x v="345"/>
    <x v="1"/>
    <n v="14.1"/>
    <n v="2.1"/>
    <n v="11505.58"/>
    <s v="Labor"/>
    <n v="7168.01"/>
    <n v="3.6"/>
    <x v="8"/>
    <x v="1"/>
    <x v="4"/>
    <n v="7168.01"/>
    <n v="4337.57"/>
    <n v="0.623"/>
    <n v="1"/>
  </r>
  <r>
    <x v="6002"/>
    <d v="2025-06-29T00:00:00"/>
    <d v="2025-07-06T00:00:00"/>
    <x v="5"/>
    <s v="18-35"/>
    <s v="Female"/>
    <x v="2"/>
    <s v="Cardiac"/>
    <x v="1"/>
    <n v="7"/>
    <s v="Yes"/>
    <n v="55"/>
    <x v="588"/>
    <x v="2"/>
    <n v="9.6"/>
    <n v="1.6"/>
    <n v="32230.66"/>
    <s v="Labor"/>
    <n v="25221.56"/>
    <n v="4.3"/>
    <x v="4"/>
    <x v="1"/>
    <x v="6"/>
    <n v="25221.56"/>
    <n v="7009.1"/>
    <n v="0.78300000000000003"/>
    <n v="1"/>
  </r>
  <r>
    <x v="6003"/>
    <d v="2026-10-10T00:00:00"/>
    <d v="2026-10-13T19:12:00"/>
    <x v="5"/>
    <s v="56+"/>
    <s v="Female"/>
    <x v="0"/>
    <s v="Cardiac"/>
    <x v="0"/>
    <n v="3.8"/>
    <s v="Yes"/>
    <n v="53"/>
    <x v="54"/>
    <x v="1"/>
    <n v="13.9"/>
    <n v="1.9"/>
    <n v="22172.36"/>
    <s v="Labor"/>
    <n v="16857.509999999998"/>
    <n v="3.7"/>
    <x v="0"/>
    <x v="0"/>
    <x v="5"/>
    <n v="16857.509999999998"/>
    <n v="5314.85"/>
    <n v="0.76"/>
    <n v="1"/>
  </r>
  <r>
    <x v="6004"/>
    <d v="2025-03-07T00:00:00"/>
    <d v="2025-03-10T16:48:00"/>
    <x v="5"/>
    <s v="56+"/>
    <s v="Female"/>
    <x v="3"/>
    <s v="General"/>
    <x v="0"/>
    <n v="3.7"/>
    <s v="Yes"/>
    <n v="54"/>
    <x v="172"/>
    <x v="1"/>
    <n v="12.9"/>
    <n v="0.9"/>
    <n v="17293.419999999998"/>
    <s v="Supplies"/>
    <n v="11797.32"/>
    <n v="4"/>
    <x v="23"/>
    <x v="1"/>
    <x v="5"/>
    <n v="11797.32"/>
    <n v="5496.1"/>
    <n v="0.68200000000000005"/>
    <n v="1"/>
  </r>
  <r>
    <x v="6005"/>
    <d v="2025-10-31T00:00:00"/>
    <d v="2025-11-01T09:36:00"/>
    <x v="3"/>
    <s v="56+"/>
    <s v="Male"/>
    <x v="2"/>
    <s v="Neurological"/>
    <x v="1"/>
    <n v="1.4"/>
    <s v="Yes"/>
    <n v="25"/>
    <x v="389"/>
    <x v="1"/>
    <n v="8.6999999999999993"/>
    <n v="0.7"/>
    <n v="11051.65"/>
    <s v="Equipment"/>
    <n v="6542.46"/>
    <n v="4.7"/>
    <x v="8"/>
    <x v="1"/>
    <x v="3"/>
    <n v="6542.46"/>
    <n v="4509.1899999999996"/>
    <n v="0.59199999999999997"/>
    <n v="1"/>
  </r>
  <r>
    <x v="6006"/>
    <d v="2026-03-15T00:00:00"/>
    <d v="2026-03-17T14:24:00"/>
    <x v="6"/>
    <s v="56+"/>
    <s v="Female"/>
    <x v="2"/>
    <s v="Infection"/>
    <x v="0"/>
    <n v="2.6"/>
    <s v="Yes"/>
    <n v="89"/>
    <x v="222"/>
    <x v="1"/>
    <n v="10.199999999999999"/>
    <n v="2.2000000000000002"/>
    <n v="3438.13"/>
    <s v="Labor"/>
    <n v="2120.52"/>
    <n v="2.8"/>
    <x v="15"/>
    <x v="0"/>
    <x v="6"/>
    <n v="2120.52"/>
    <n v="1317.61"/>
    <n v="0.61699999999999999"/>
    <n v="1"/>
  </r>
  <r>
    <x v="6007"/>
    <d v="2026-10-05T00:00:00"/>
    <d v="2026-10-07T21:36:00"/>
    <x v="3"/>
    <s v="56+"/>
    <s v="Male"/>
    <x v="0"/>
    <s v="Infection"/>
    <x v="0"/>
    <n v="2.9"/>
    <s v="Yes"/>
    <n v="72"/>
    <x v="303"/>
    <x v="1"/>
    <n v="12.9"/>
    <n v="2.9"/>
    <n v="8929.86"/>
    <s v="Labor"/>
    <n v="4080.13"/>
    <n v="2.6"/>
    <x v="0"/>
    <x v="0"/>
    <x v="4"/>
    <n v="4080.13"/>
    <n v="4849.7299999999996"/>
    <n v="0.45700000000000002"/>
    <n v="1"/>
  </r>
  <r>
    <x v="6008"/>
    <d v="2025-04-15T00:00:00"/>
    <d v="2025-04-16T02:24:00"/>
    <x v="2"/>
    <s v="56+"/>
    <s v="Male"/>
    <x v="2"/>
    <s v="Infection"/>
    <x v="0"/>
    <n v="1.1000000000000001"/>
    <s v="No"/>
    <n v="50"/>
    <x v="268"/>
    <x v="1"/>
    <n v="11.3"/>
    <n v="3.3"/>
    <n v="4086.82"/>
    <s v="Labor"/>
    <n v="2485.34"/>
    <n v="3.3"/>
    <x v="10"/>
    <x v="1"/>
    <x v="1"/>
    <n v="2485.34"/>
    <n v="1601.48"/>
    <n v="0.60799999999999998"/>
    <n v="0"/>
  </r>
  <r>
    <x v="6009"/>
    <d v="2025-11-19T00:00:00"/>
    <d v="2025-11-27T04:48:00"/>
    <x v="4"/>
    <s v="36-55"/>
    <s v="Male"/>
    <x v="2"/>
    <s v="Injury"/>
    <x v="0"/>
    <n v="8.1999999999999993"/>
    <s v="Yes"/>
    <n v="89"/>
    <x v="294"/>
    <x v="1"/>
    <n v="9"/>
    <n v="1"/>
    <n v="17917.740000000002"/>
    <s v="Equipment"/>
    <n v="12640.56"/>
    <n v="3.7"/>
    <x v="6"/>
    <x v="1"/>
    <x v="1"/>
    <n v="12640.56"/>
    <n v="5277.18"/>
    <n v="0.70499999999999996"/>
    <n v="1"/>
  </r>
  <r>
    <x v="6010"/>
    <d v="2025-02-07T00:00:00"/>
    <d v="2025-02-07T19:12:00"/>
    <x v="1"/>
    <s v="36-55"/>
    <s v="Female"/>
    <x v="2"/>
    <s v="Neurological"/>
    <x v="0"/>
    <n v="0.8"/>
    <s v="No"/>
    <n v="136"/>
    <x v="382"/>
    <x v="2"/>
    <n v="10.199999999999999"/>
    <n v="2.2000000000000002"/>
    <n v="2410.5500000000002"/>
    <s v="Labor"/>
    <n v="1265.28"/>
    <n v="2.6"/>
    <x v="13"/>
    <x v="1"/>
    <x v="3"/>
    <n v="1265.28"/>
    <n v="1145.27"/>
    <n v="0.52500000000000002"/>
    <n v="0"/>
  </r>
  <r>
    <x v="6011"/>
    <d v="2025-06-05T00:00:00"/>
    <d v="2025-06-13T04:48:00"/>
    <x v="5"/>
    <s v="56+"/>
    <s v="Female"/>
    <x v="1"/>
    <s v="Injury"/>
    <x v="2"/>
    <n v="8.1999999999999993"/>
    <s v="Yes"/>
    <n v="63"/>
    <x v="437"/>
    <x v="2"/>
    <n v="8.1"/>
    <n v="0.1"/>
    <n v="29747.93"/>
    <s v="Labor"/>
    <n v="22578.9"/>
    <n v="3.9"/>
    <x v="4"/>
    <x v="1"/>
    <x v="2"/>
    <n v="22578.9"/>
    <n v="7169.03"/>
    <n v="0.75900000000000001"/>
    <n v="1"/>
  </r>
  <r>
    <x v="6012"/>
    <d v="2025-09-13T00:00:00"/>
    <d v="2025-09-24T19:12:00"/>
    <x v="4"/>
    <s v="18-35"/>
    <s v="Male"/>
    <x v="1"/>
    <s v="Injury"/>
    <x v="1"/>
    <n v="11.8"/>
    <s v="Yes"/>
    <n v="43"/>
    <x v="176"/>
    <x v="2"/>
    <n v="8"/>
    <n v="0"/>
    <n v="24673.68"/>
    <s v="Labor"/>
    <n v="16306.84"/>
    <n v="4.0999999999999996"/>
    <x v="3"/>
    <x v="1"/>
    <x v="5"/>
    <n v="16306.84"/>
    <n v="8366.84"/>
    <n v="0.66100000000000003"/>
    <n v="1"/>
  </r>
  <r>
    <x v="6013"/>
    <d v="2025-11-13T00:00:00"/>
    <d v="2025-11-24T00:00:00"/>
    <x v="5"/>
    <s v="0-17"/>
    <s v="Male"/>
    <x v="1"/>
    <s v="Digestive"/>
    <x v="0"/>
    <n v="11"/>
    <s v="Yes"/>
    <n v="71"/>
    <x v="471"/>
    <x v="1"/>
    <n v="8.6999999999999993"/>
    <n v="0.7"/>
    <n v="29505.53"/>
    <s v="Equipment"/>
    <n v="24449.52"/>
    <n v="3.8"/>
    <x v="6"/>
    <x v="1"/>
    <x v="2"/>
    <n v="24449.52"/>
    <n v="5056.01"/>
    <n v="0.82899999999999996"/>
    <n v="1"/>
  </r>
  <r>
    <x v="6014"/>
    <d v="2025-10-24T00:00:00"/>
    <d v="2025-11-04T00:00:00"/>
    <x v="4"/>
    <s v="56+"/>
    <s v="Female"/>
    <x v="0"/>
    <s v="Injury"/>
    <x v="0"/>
    <n v="11"/>
    <s v="Yes"/>
    <n v="91"/>
    <x v="506"/>
    <x v="1"/>
    <n v="11.7"/>
    <n v="1.7"/>
    <n v="22441.59"/>
    <s v="Labor"/>
    <n v="14107.15"/>
    <n v="3"/>
    <x v="8"/>
    <x v="1"/>
    <x v="5"/>
    <n v="14107.15"/>
    <n v="8334.44"/>
    <n v="0.629"/>
    <n v="1"/>
  </r>
  <r>
    <x v="6015"/>
    <d v="2026-10-20T00:00:00"/>
    <d v="2026-10-26T02:24:00"/>
    <x v="7"/>
    <s v="36-55"/>
    <s v="Male"/>
    <x v="0"/>
    <s v="Neurological"/>
    <x v="1"/>
    <n v="6.1"/>
    <s v="Yes"/>
    <n v="63"/>
    <x v="2"/>
    <x v="1"/>
    <n v="8.6999999999999993"/>
    <n v="0.7"/>
    <n v="12627.55"/>
    <s v="Equipment"/>
    <n v="8276.77"/>
    <n v="4.5999999999999996"/>
    <x v="0"/>
    <x v="0"/>
    <x v="1"/>
    <n v="8276.77"/>
    <n v="4350.78"/>
    <n v="0.65500000000000003"/>
    <n v="1"/>
  </r>
  <r>
    <x v="6016"/>
    <d v="2025-09-09T00:00:00"/>
    <d v="2025-09-09T19:12:00"/>
    <x v="1"/>
    <s v="56+"/>
    <s v="Male"/>
    <x v="0"/>
    <s v="Respiratory"/>
    <x v="0"/>
    <n v="0.8"/>
    <s v="Yes"/>
    <n v="105"/>
    <x v="307"/>
    <x v="0"/>
    <n v="10"/>
    <n v="2"/>
    <n v="1646.76"/>
    <s v="Labor"/>
    <n v="809.88"/>
    <n v="3.2"/>
    <x v="3"/>
    <x v="1"/>
    <x v="0"/>
    <n v="809.88"/>
    <n v="836.88"/>
    <n v="0.49199999999999999"/>
    <n v="1"/>
  </r>
  <r>
    <x v="6017"/>
    <d v="2026-04-12T00:00:00"/>
    <d v="2026-04-12T12:00:00"/>
    <x v="1"/>
    <s v="0-17"/>
    <s v="Female"/>
    <x v="2"/>
    <s v="Respiratory"/>
    <x v="1"/>
    <n v="0.5"/>
    <s v="Yes"/>
    <n v="86"/>
    <x v="404"/>
    <x v="0"/>
    <n v="8"/>
    <n v="0"/>
    <n v="2058.23"/>
    <s v="Labor"/>
    <n v="1203.06"/>
    <n v="3.4"/>
    <x v="12"/>
    <x v="0"/>
    <x v="6"/>
    <n v="1203.06"/>
    <n v="855.17"/>
    <n v="0.58499999999999996"/>
    <n v="1"/>
  </r>
  <r>
    <x v="6018"/>
    <d v="2026-05-02T00:00:00"/>
    <d v="2026-05-04T12:00:00"/>
    <x v="7"/>
    <s v="36-55"/>
    <s v="Male"/>
    <x v="2"/>
    <s v="Infection"/>
    <x v="0"/>
    <n v="2.5"/>
    <s v="No"/>
    <n v="94"/>
    <x v="287"/>
    <x v="1"/>
    <n v="9.6"/>
    <n v="1.6"/>
    <n v="10050.629999999999"/>
    <s v="Labor"/>
    <n v="6723.05"/>
    <n v="2.9"/>
    <x v="11"/>
    <x v="0"/>
    <x v="5"/>
    <n v="6723.05"/>
    <n v="3327.58"/>
    <n v="0.66900000000000004"/>
    <n v="0"/>
  </r>
  <r>
    <x v="6019"/>
    <d v="2025-02-21T00:00:00"/>
    <d v="2025-02-23T21:36:00"/>
    <x v="0"/>
    <s v="18-35"/>
    <s v="Male"/>
    <x v="1"/>
    <s v="Injury"/>
    <x v="0"/>
    <n v="2.9"/>
    <s v="Yes"/>
    <n v="49"/>
    <x v="20"/>
    <x v="1"/>
    <n v="12.8"/>
    <n v="0.8"/>
    <n v="11142.51"/>
    <s v="Labor"/>
    <n v="6668.52"/>
    <n v="3.7"/>
    <x v="13"/>
    <x v="1"/>
    <x v="5"/>
    <n v="6668.52"/>
    <n v="4473.99"/>
    <n v="0.59799999999999998"/>
    <n v="1"/>
  </r>
  <r>
    <x v="6020"/>
    <d v="2026-03-10T00:00:00"/>
    <d v="2026-03-19T14:24:00"/>
    <x v="4"/>
    <s v="56+"/>
    <s v="Male"/>
    <x v="0"/>
    <s v="General"/>
    <x v="0"/>
    <n v="9.6"/>
    <s v="Yes"/>
    <n v="91"/>
    <x v="134"/>
    <x v="2"/>
    <n v="10"/>
    <n v="0"/>
    <n v="23145.62"/>
    <s v="Labor"/>
    <n v="16830.93"/>
    <n v="4.5999999999999996"/>
    <x v="15"/>
    <x v="0"/>
    <x v="0"/>
    <n v="16830.93"/>
    <n v="6314.69"/>
    <n v="0.72699999999999998"/>
    <n v="1"/>
  </r>
  <r>
    <x v="6021"/>
    <d v="2026-11-26T00:00:00"/>
    <d v="2026-11-28T21:36:00"/>
    <x v="4"/>
    <s v="0-17"/>
    <s v="Female"/>
    <x v="0"/>
    <s v="Infection"/>
    <x v="2"/>
    <n v="2.9"/>
    <s v="Yes"/>
    <n v="39"/>
    <x v="549"/>
    <x v="1"/>
    <n v="8.1999999999999993"/>
    <n v="0.2"/>
    <n v="13232.97"/>
    <s v="Supplies"/>
    <n v="9464.3700000000008"/>
    <n v="3.9"/>
    <x v="18"/>
    <x v="0"/>
    <x v="3"/>
    <n v="9464.3700000000008"/>
    <n v="3768.6"/>
    <n v="0.71499999999999997"/>
    <n v="1"/>
  </r>
  <r>
    <x v="6022"/>
    <d v="2026-02-15T00:00:00"/>
    <d v="2026-02-15T21:36:00"/>
    <x v="2"/>
    <s v="56+"/>
    <s v="Female"/>
    <x v="0"/>
    <s v="Injury"/>
    <x v="0"/>
    <n v="0.9"/>
    <s v="No"/>
    <n v="57"/>
    <x v="579"/>
    <x v="0"/>
    <n v="9.6"/>
    <n v="1.6"/>
    <n v="4959.32"/>
    <s v="Labor"/>
    <n v="2968.79"/>
    <n v="3.9"/>
    <x v="5"/>
    <x v="0"/>
    <x v="6"/>
    <n v="2968.79"/>
    <n v="1990.53"/>
    <n v="0.59899999999999998"/>
    <n v="0"/>
  </r>
  <r>
    <x v="6023"/>
    <d v="2025-03-27T00:00:00"/>
    <d v="2025-03-28T04:48:00"/>
    <x v="1"/>
    <s v="0-17"/>
    <s v="Female"/>
    <x v="0"/>
    <s v="Infection"/>
    <x v="2"/>
    <n v="1.2"/>
    <s v="Yes"/>
    <n v="75"/>
    <x v="624"/>
    <x v="1"/>
    <n v="12.2"/>
    <n v="2.2000000000000002"/>
    <n v="1849.61"/>
    <s v="Equipment"/>
    <n v="1042.67"/>
    <n v="3.2"/>
    <x v="23"/>
    <x v="1"/>
    <x v="3"/>
    <n v="1042.67"/>
    <n v="806.94"/>
    <n v="0.56399999999999995"/>
    <n v="1"/>
  </r>
  <r>
    <x v="6024"/>
    <d v="2026-10-21T00:00:00"/>
    <d v="2026-10-22T00:00:00"/>
    <x v="1"/>
    <s v="0-17"/>
    <s v="Female"/>
    <x v="0"/>
    <s v="Cardiac"/>
    <x v="1"/>
    <n v="1"/>
    <s v="No"/>
    <n v="57"/>
    <x v="291"/>
    <x v="2"/>
    <n v="8.1999999999999993"/>
    <n v="0.2"/>
    <n v="1696.35"/>
    <s v="Labor"/>
    <n v="669.99"/>
    <n v="4"/>
    <x v="0"/>
    <x v="0"/>
    <x v="2"/>
    <n v="669.99"/>
    <n v="1026.3599999999999"/>
    <n v="0.39500000000000002"/>
    <n v="0"/>
  </r>
  <r>
    <x v="6025"/>
    <d v="2025-02-28T00:00:00"/>
    <d v="2025-02-28T12:00:00"/>
    <x v="1"/>
    <s v="18-35"/>
    <s v="Male"/>
    <x v="0"/>
    <s v="Neurological"/>
    <x v="0"/>
    <n v="0.5"/>
    <s v="Yes"/>
    <n v="90"/>
    <x v="726"/>
    <x v="2"/>
    <n v="12.9"/>
    <n v="0.9"/>
    <n v="1508.3"/>
    <s v="Supplies"/>
    <n v="816.11"/>
    <n v="3.8"/>
    <x v="13"/>
    <x v="1"/>
    <x v="5"/>
    <n v="816.11"/>
    <n v="692.19"/>
    <n v="0.54100000000000004"/>
    <n v="1"/>
  </r>
  <r>
    <x v="6026"/>
    <d v="2025-07-24T00:00:00"/>
    <d v="2025-07-25T09:36:00"/>
    <x v="6"/>
    <s v="18-35"/>
    <s v="Male"/>
    <x v="0"/>
    <s v="Injury"/>
    <x v="0"/>
    <n v="1.4"/>
    <s v="Yes"/>
    <n v="35"/>
    <x v="175"/>
    <x v="0"/>
    <n v="9.3000000000000007"/>
    <n v="1.3"/>
    <n v="3471.58"/>
    <s v="Supplies"/>
    <n v="2208.09"/>
    <n v="4"/>
    <x v="20"/>
    <x v="1"/>
    <x v="3"/>
    <n v="2208.09"/>
    <n v="1263.49"/>
    <n v="0.63600000000000001"/>
    <n v="1"/>
  </r>
  <r>
    <x v="6027"/>
    <d v="2025-10-29T00:00:00"/>
    <d v="2025-11-06T21:36:00"/>
    <x v="3"/>
    <s v="36-55"/>
    <s v="Male"/>
    <x v="1"/>
    <s v="Digestive"/>
    <x v="0"/>
    <n v="8.9"/>
    <s v="Yes"/>
    <n v="64"/>
    <x v="158"/>
    <x v="2"/>
    <n v="11.4"/>
    <n v="3.4"/>
    <n v="12191.21"/>
    <s v="Labor"/>
    <n v="7114.74"/>
    <n v="2.9"/>
    <x v="8"/>
    <x v="1"/>
    <x v="1"/>
    <n v="7114.74"/>
    <n v="5076.47"/>
    <n v="0.58399999999999996"/>
    <n v="1"/>
  </r>
  <r>
    <x v="6028"/>
    <d v="2025-03-30T00:00:00"/>
    <d v="2025-03-31T09:36:00"/>
    <x v="1"/>
    <s v="18-35"/>
    <s v="Female"/>
    <x v="0"/>
    <s v="Injury"/>
    <x v="1"/>
    <n v="1.4"/>
    <s v="Yes"/>
    <n v="84"/>
    <x v="600"/>
    <x v="1"/>
    <n v="13"/>
    <n v="3"/>
    <n v="2548.13"/>
    <s v="Supplies"/>
    <n v="1547"/>
    <n v="2.2999999999999998"/>
    <x v="23"/>
    <x v="1"/>
    <x v="6"/>
    <n v="1547"/>
    <n v="1001.13"/>
    <n v="0.60699999999999998"/>
    <n v="1"/>
  </r>
  <r>
    <x v="6029"/>
    <d v="2025-08-29T00:00:00"/>
    <d v="2025-08-30T09:36:00"/>
    <x v="6"/>
    <s v="36-55"/>
    <s v="Female"/>
    <x v="0"/>
    <s v="Injury"/>
    <x v="1"/>
    <n v="1.4"/>
    <s v="Yes"/>
    <n v="51"/>
    <x v="522"/>
    <x v="1"/>
    <n v="10.3"/>
    <n v="0.3"/>
    <n v="4395.59"/>
    <s v="Labor"/>
    <n v="2383.11"/>
    <n v="3.8"/>
    <x v="14"/>
    <x v="1"/>
    <x v="3"/>
    <n v="2383.11"/>
    <n v="2012.48"/>
    <n v="0.54200000000000004"/>
    <n v="1"/>
  </r>
  <r>
    <x v="6030"/>
    <d v="2026-01-02T00:00:00"/>
    <d v="2026-01-02T12:00:00"/>
    <x v="1"/>
    <s v="18-35"/>
    <s v="Female"/>
    <x v="0"/>
    <s v="Neurological"/>
    <x v="1"/>
    <n v="0.5"/>
    <s v="No"/>
    <n v="61"/>
    <x v="500"/>
    <x v="1"/>
    <n v="10"/>
    <n v="0"/>
    <n v="2060.9699999999998"/>
    <s v="Labor"/>
    <n v="1018.92"/>
    <n v="4.0999999999999996"/>
    <x v="9"/>
    <x v="0"/>
    <x v="3"/>
    <n v="1018.92"/>
    <n v="1042.05"/>
    <n v="0.49399999999999999"/>
    <n v="0"/>
  </r>
  <r>
    <x v="6031"/>
    <d v="2025-06-08T00:00:00"/>
    <d v="2025-06-17T14:24:00"/>
    <x v="2"/>
    <s v="56+"/>
    <s v="Male"/>
    <x v="3"/>
    <s v="Cardiac"/>
    <x v="0"/>
    <n v="9.6"/>
    <s v="Yes"/>
    <n v="89"/>
    <x v="507"/>
    <x v="1"/>
    <n v="14.1"/>
    <n v="2.1"/>
    <n v="8436.5499999999993"/>
    <s v="Supplies"/>
    <n v="5356.13"/>
    <n v="3.3"/>
    <x v="4"/>
    <x v="1"/>
    <x v="4"/>
    <n v="5356.13"/>
    <n v="3080.42"/>
    <n v="0.63500000000000001"/>
    <n v="1"/>
  </r>
  <r>
    <x v="6032"/>
    <d v="2025-11-17T00:00:00"/>
    <d v="2025-11-27T02:24:00"/>
    <x v="3"/>
    <s v="0-17"/>
    <s v="Male"/>
    <x v="2"/>
    <s v="Respiratory"/>
    <x v="0"/>
    <n v="10.1"/>
    <s v="Yes"/>
    <n v="85"/>
    <x v="343"/>
    <x v="0"/>
    <n v="13.4"/>
    <n v="1.4"/>
    <n v="14096.01"/>
    <s v="Supplies"/>
    <n v="7418.74"/>
    <n v="3.4"/>
    <x v="6"/>
    <x v="1"/>
    <x v="4"/>
    <n v="7418.74"/>
    <n v="6677.27"/>
    <n v="0.52600000000000002"/>
    <n v="1"/>
  </r>
  <r>
    <x v="6033"/>
    <d v="2026-05-03T00:00:00"/>
    <d v="2026-05-09T02:24:00"/>
    <x v="3"/>
    <s v="18-35"/>
    <s v="Male"/>
    <x v="3"/>
    <s v="Neurological"/>
    <x v="1"/>
    <n v="6.1"/>
    <s v="Yes"/>
    <n v="76"/>
    <x v="408"/>
    <x v="0"/>
    <n v="10.6"/>
    <n v="2.6"/>
    <n v="14593.22"/>
    <s v="Supplies"/>
    <n v="8526.2999999999993"/>
    <n v="2.8"/>
    <x v="11"/>
    <x v="0"/>
    <x v="4"/>
    <n v="8526.2999999999993"/>
    <n v="6066.92"/>
    <n v="0.58399999999999996"/>
    <n v="1"/>
  </r>
  <r>
    <x v="6034"/>
    <d v="2026-06-24T00:00:00"/>
    <d v="2026-06-25T14:24:00"/>
    <x v="6"/>
    <s v="36-55"/>
    <s v="Female"/>
    <x v="2"/>
    <s v="Cardiac"/>
    <x v="2"/>
    <n v="1.6"/>
    <s v="Yes"/>
    <n v="5"/>
    <x v="145"/>
    <x v="1"/>
    <n v="10"/>
    <n v="2"/>
    <n v="4657.46"/>
    <s v="Labor"/>
    <n v="2756.57"/>
    <n v="3.9"/>
    <x v="17"/>
    <x v="0"/>
    <x v="2"/>
    <n v="2756.57"/>
    <n v="1900.89"/>
    <n v="0.59199999999999997"/>
    <n v="1"/>
  </r>
  <r>
    <x v="6035"/>
    <d v="2025-09-06T00:00:00"/>
    <d v="2025-09-08T21:36:00"/>
    <x v="5"/>
    <s v="56+"/>
    <s v="Male"/>
    <x v="3"/>
    <s v="Infection"/>
    <x v="2"/>
    <n v="2.9"/>
    <s v="Yes"/>
    <n v="31"/>
    <x v="179"/>
    <x v="2"/>
    <n v="8"/>
    <n v="0"/>
    <n v="19985.330000000002"/>
    <s v="Labor"/>
    <n v="13576.14"/>
    <n v="5"/>
    <x v="3"/>
    <x v="1"/>
    <x v="5"/>
    <n v="13576.14"/>
    <n v="6409.19"/>
    <n v="0.67900000000000005"/>
    <n v="1"/>
  </r>
  <r>
    <x v="6036"/>
    <d v="2026-02-11T00:00:00"/>
    <d v="2026-02-11T12:00:00"/>
    <x v="1"/>
    <s v="56+"/>
    <s v="Female"/>
    <x v="0"/>
    <s v="Injury"/>
    <x v="1"/>
    <n v="0.5"/>
    <s v="Yes"/>
    <n v="86"/>
    <x v="251"/>
    <x v="1"/>
    <n v="8.6"/>
    <n v="0.6"/>
    <n v="1818.4"/>
    <s v="Labor"/>
    <n v="1226"/>
    <n v="2.9"/>
    <x v="5"/>
    <x v="0"/>
    <x v="2"/>
    <n v="1226"/>
    <n v="592.4"/>
    <n v="0.67400000000000004"/>
    <n v="1"/>
  </r>
  <r>
    <x v="6037"/>
    <d v="2026-01-20T00:00:00"/>
    <d v="2026-01-22T19:12:00"/>
    <x v="3"/>
    <s v="56+"/>
    <s v="Male"/>
    <x v="0"/>
    <s v="General"/>
    <x v="0"/>
    <n v="2.8"/>
    <s v="Yes"/>
    <n v="44"/>
    <x v="63"/>
    <x v="0"/>
    <n v="9.4"/>
    <n v="1.4"/>
    <n v="9417.7000000000007"/>
    <s v="Supplies"/>
    <n v="6765.1"/>
    <n v="3.7"/>
    <x v="9"/>
    <x v="0"/>
    <x v="0"/>
    <n v="6765.1"/>
    <n v="2652.6"/>
    <n v="0.71799999999999997"/>
    <n v="1"/>
  </r>
  <r>
    <x v="6038"/>
    <d v="2026-03-26T00:00:00"/>
    <d v="2026-03-27T19:12:00"/>
    <x v="2"/>
    <s v="0-17"/>
    <s v="Female"/>
    <x v="1"/>
    <s v="Injury"/>
    <x v="0"/>
    <n v="1.8"/>
    <s v="No"/>
    <n v="108"/>
    <x v="116"/>
    <x v="0"/>
    <n v="9.1999999999999993"/>
    <n v="1.2"/>
    <n v="3965.14"/>
    <s v="Labor"/>
    <n v="2146.83"/>
    <n v="3.7"/>
    <x v="15"/>
    <x v="0"/>
    <x v="2"/>
    <n v="2146.83"/>
    <n v="1818.31"/>
    <n v="0.54100000000000004"/>
    <n v="0"/>
  </r>
  <r>
    <x v="6039"/>
    <d v="2025-11-07T00:00:00"/>
    <d v="2025-11-10T14:24:00"/>
    <x v="0"/>
    <s v="56+"/>
    <s v="Male"/>
    <x v="3"/>
    <s v="Respiratory"/>
    <x v="0"/>
    <n v="3.6"/>
    <s v="Yes"/>
    <n v="69"/>
    <x v="80"/>
    <x v="1"/>
    <n v="13.6"/>
    <n v="1.6"/>
    <n v="7800.16"/>
    <s v="Supplies"/>
    <n v="4553.59"/>
    <n v="3.4"/>
    <x v="6"/>
    <x v="1"/>
    <x v="5"/>
    <n v="4553.59"/>
    <n v="3246.57"/>
    <n v="0.58399999999999996"/>
    <n v="1"/>
  </r>
  <r>
    <x v="6040"/>
    <d v="2025-04-10T00:00:00"/>
    <d v="2025-04-15T09:36:00"/>
    <x v="5"/>
    <s v="56+"/>
    <s v="Male"/>
    <x v="1"/>
    <s v="Infection"/>
    <x v="1"/>
    <n v="5.4"/>
    <s v="Yes"/>
    <n v="35"/>
    <x v="92"/>
    <x v="2"/>
    <n v="10.199999999999999"/>
    <n v="0.2"/>
    <n v="20358.53"/>
    <s v="Labor"/>
    <n v="14122.51"/>
    <n v="4"/>
    <x v="10"/>
    <x v="1"/>
    <x v="3"/>
    <n v="14122.51"/>
    <n v="6236.02"/>
    <n v="0.69399999999999995"/>
    <n v="1"/>
  </r>
  <r>
    <x v="6041"/>
    <d v="2025-06-28T00:00:00"/>
    <d v="2025-06-28T19:12:00"/>
    <x v="6"/>
    <s v="56+"/>
    <s v="Male"/>
    <x v="2"/>
    <s v="Cardiac"/>
    <x v="0"/>
    <n v="0.8"/>
    <s v="Yes"/>
    <n v="77"/>
    <x v="588"/>
    <x v="1"/>
    <n v="14.7"/>
    <n v="2.7"/>
    <n v="3058.98"/>
    <s v="Labor"/>
    <n v="1955.25"/>
    <n v="3.3"/>
    <x v="4"/>
    <x v="1"/>
    <x v="6"/>
    <n v="1955.25"/>
    <n v="1103.73"/>
    <n v="0.63900000000000001"/>
    <n v="1"/>
  </r>
  <r>
    <x v="6042"/>
    <d v="2025-02-01T00:00:00"/>
    <d v="2025-02-02T12:00:00"/>
    <x v="3"/>
    <s v="18-35"/>
    <s v="Male"/>
    <x v="0"/>
    <s v="Infection"/>
    <x v="1"/>
    <n v="1.5"/>
    <s v="Yes"/>
    <n v="52"/>
    <x v="580"/>
    <x v="2"/>
    <n v="13.9"/>
    <n v="1.9"/>
    <n v="6727.05"/>
    <s v="Labor"/>
    <n v="4232.3599999999997"/>
    <n v="3.9"/>
    <x v="13"/>
    <x v="1"/>
    <x v="5"/>
    <n v="4232.3599999999997"/>
    <n v="2494.69"/>
    <n v="0.629"/>
    <n v="1"/>
  </r>
  <r>
    <x v="6043"/>
    <d v="2026-11-10T00:00:00"/>
    <d v="2026-11-10T19:12:00"/>
    <x v="1"/>
    <s v="56+"/>
    <s v="Male"/>
    <x v="0"/>
    <s v="Infection"/>
    <x v="1"/>
    <n v="0.8"/>
    <s v="Yes"/>
    <n v="100"/>
    <x v="49"/>
    <x v="0"/>
    <n v="9.5"/>
    <n v="1.5"/>
    <n v="2467.75"/>
    <s v="Labor"/>
    <n v="1542.49"/>
    <n v="3.6"/>
    <x v="18"/>
    <x v="0"/>
    <x v="0"/>
    <n v="1542.49"/>
    <n v="925.26"/>
    <n v="0.625"/>
    <n v="1"/>
  </r>
  <r>
    <x v="6044"/>
    <d v="2026-02-11T00:00:00"/>
    <d v="2026-02-14T09:36:00"/>
    <x v="0"/>
    <s v="36-55"/>
    <s v="Female"/>
    <x v="0"/>
    <s v="Respiratory"/>
    <x v="0"/>
    <n v="3.4"/>
    <s v="Yes"/>
    <n v="116"/>
    <x v="251"/>
    <x v="1"/>
    <n v="8.8000000000000007"/>
    <n v="0.8"/>
    <n v="8159.96"/>
    <s v="Supplies"/>
    <n v="5784.76"/>
    <n v="3.5"/>
    <x v="5"/>
    <x v="0"/>
    <x v="2"/>
    <n v="5784.76"/>
    <n v="2375.1999999999998"/>
    <n v="0.70899999999999996"/>
    <n v="1"/>
  </r>
  <r>
    <x v="6045"/>
    <d v="2025-09-12T00:00:00"/>
    <d v="2025-09-20T00:00:00"/>
    <x v="7"/>
    <s v="36-55"/>
    <s v="Male"/>
    <x v="0"/>
    <s v="Cardiac"/>
    <x v="2"/>
    <n v="8"/>
    <s v="Yes"/>
    <n v="25"/>
    <x v="403"/>
    <x v="1"/>
    <n v="12.7"/>
    <n v="0.7"/>
    <n v="13029.71"/>
    <s v="Labor"/>
    <n v="7370.47"/>
    <n v="4.5999999999999996"/>
    <x v="3"/>
    <x v="1"/>
    <x v="3"/>
    <n v="7370.47"/>
    <n v="5659.24"/>
    <n v="0.56599999999999995"/>
    <n v="1"/>
  </r>
  <r>
    <x v="6046"/>
    <d v="2026-05-19T00:00:00"/>
    <d v="2026-05-20T04:48:00"/>
    <x v="1"/>
    <s v="36-55"/>
    <s v="Male"/>
    <x v="0"/>
    <s v="Respiratory"/>
    <x v="0"/>
    <n v="1.2"/>
    <s v="Yes"/>
    <n v="102"/>
    <x v="325"/>
    <x v="1"/>
    <n v="11.6"/>
    <n v="1.6"/>
    <n v="1355.61"/>
    <s v="Labor"/>
    <n v="827.14"/>
    <n v="3.4"/>
    <x v="11"/>
    <x v="0"/>
    <x v="1"/>
    <n v="827.14"/>
    <n v="528.47"/>
    <n v="0.61"/>
    <n v="1"/>
  </r>
  <r>
    <x v="6047"/>
    <d v="2025-09-27T00:00:00"/>
    <d v="2025-10-01T07:12:00"/>
    <x v="0"/>
    <s v="36-55"/>
    <s v="Female"/>
    <x v="0"/>
    <s v="Cardiac"/>
    <x v="0"/>
    <n v="4.3"/>
    <s v="Yes"/>
    <n v="96"/>
    <x v="432"/>
    <x v="1"/>
    <n v="14.4"/>
    <n v="2.4"/>
    <n v="10147.32"/>
    <s v="Supplies"/>
    <n v="6424.06"/>
    <n v="2.6"/>
    <x v="3"/>
    <x v="1"/>
    <x v="6"/>
    <n v="6424.06"/>
    <n v="3723.26"/>
    <n v="0.63300000000000001"/>
    <n v="1"/>
  </r>
  <r>
    <x v="6048"/>
    <d v="2025-03-15T00:00:00"/>
    <d v="2025-03-19T12:00:00"/>
    <x v="0"/>
    <s v="36-55"/>
    <s v="Female"/>
    <x v="1"/>
    <s v="Neurological"/>
    <x v="1"/>
    <n v="4.5"/>
    <s v="Yes"/>
    <n v="26"/>
    <x v="75"/>
    <x v="0"/>
    <n v="8.5"/>
    <n v="0.5"/>
    <n v="10688.62"/>
    <s v="Labor"/>
    <n v="7009.66"/>
    <n v="4.2"/>
    <x v="23"/>
    <x v="1"/>
    <x v="6"/>
    <n v="7009.66"/>
    <n v="3678.96"/>
    <n v="0.65600000000000003"/>
    <n v="1"/>
  </r>
  <r>
    <x v="6049"/>
    <d v="2025-06-24T00:00:00"/>
    <d v="2025-06-26T04:48:00"/>
    <x v="1"/>
    <s v="18-35"/>
    <s v="Male"/>
    <x v="0"/>
    <s v="Neurological"/>
    <x v="2"/>
    <n v="2.2000000000000002"/>
    <s v="Yes"/>
    <n v="94"/>
    <x v="665"/>
    <x v="1"/>
    <n v="12.1"/>
    <n v="0.1"/>
    <n v="2167.36"/>
    <s v="Supplies"/>
    <n v="1406.51"/>
    <n v="3.8"/>
    <x v="4"/>
    <x v="1"/>
    <x v="1"/>
    <n v="1406.51"/>
    <n v="760.85"/>
    <n v="0.64900000000000002"/>
    <n v="1"/>
  </r>
  <r>
    <x v="6050"/>
    <d v="2026-01-31T00:00:00"/>
    <d v="2026-02-20T12:00:00"/>
    <x v="2"/>
    <s v="56+"/>
    <s v="Female"/>
    <x v="0"/>
    <s v="General"/>
    <x v="1"/>
    <n v="20.5"/>
    <s v="Yes"/>
    <n v="71"/>
    <x v="475"/>
    <x v="1"/>
    <n v="10.9"/>
    <n v="0.9"/>
    <n v="12780.77"/>
    <s v="Labor"/>
    <n v="7424.32"/>
    <n v="4"/>
    <x v="9"/>
    <x v="0"/>
    <x v="6"/>
    <n v="7424.32"/>
    <n v="5356.45"/>
    <n v="0.58099999999999996"/>
    <n v="1"/>
  </r>
  <r>
    <x v="6051"/>
    <d v="2026-04-18T00:00:00"/>
    <d v="2026-04-19T16:48:00"/>
    <x v="2"/>
    <s v="36-55"/>
    <s v="Female"/>
    <x v="0"/>
    <s v="Injury"/>
    <x v="1"/>
    <n v="1.7"/>
    <s v="Yes"/>
    <n v="63"/>
    <x v="90"/>
    <x v="1"/>
    <n v="8.6999999999999993"/>
    <n v="0.7"/>
    <n v="4391.7"/>
    <s v="Equipment"/>
    <n v="2407.5100000000002"/>
    <n v="3.7"/>
    <x v="12"/>
    <x v="0"/>
    <x v="6"/>
    <n v="2407.5100000000002"/>
    <n v="1984.19"/>
    <n v="0.54800000000000004"/>
    <n v="1"/>
  </r>
  <r>
    <x v="6052"/>
    <d v="2026-11-11T00:00:00"/>
    <d v="2026-11-14T09:36:00"/>
    <x v="1"/>
    <s v="36-55"/>
    <s v="Male"/>
    <x v="0"/>
    <s v="Respiratory"/>
    <x v="1"/>
    <n v="3.4"/>
    <s v="Yes"/>
    <n v="83"/>
    <x v="427"/>
    <x v="1"/>
    <n v="9.9"/>
    <n v="1.9"/>
    <n v="2033.12"/>
    <s v="Labor"/>
    <n v="1050.99"/>
    <n v="3.4"/>
    <x v="18"/>
    <x v="0"/>
    <x v="2"/>
    <n v="1050.99"/>
    <n v="982.13"/>
    <n v="0.51700000000000002"/>
    <n v="1"/>
  </r>
  <r>
    <x v="6053"/>
    <d v="2025-01-12T00:00:00"/>
    <d v="2025-01-13T00:00:00"/>
    <x v="3"/>
    <s v="18-35"/>
    <s v="Female"/>
    <x v="0"/>
    <s v="Neurological"/>
    <x v="1"/>
    <n v="1"/>
    <s v="Yes"/>
    <n v="78"/>
    <x v="638"/>
    <x v="0"/>
    <n v="10.4"/>
    <n v="2.4"/>
    <n v="8286.4"/>
    <s v="Labor"/>
    <n v="5843.99"/>
    <n v="3.6"/>
    <x v="22"/>
    <x v="1"/>
    <x v="6"/>
    <n v="5843.99"/>
    <n v="2442.41"/>
    <n v="0.70499999999999996"/>
    <n v="1"/>
  </r>
  <r>
    <x v="6054"/>
    <d v="2025-11-28T00:00:00"/>
    <d v="2025-11-30T02:24:00"/>
    <x v="2"/>
    <s v="56+"/>
    <s v="Male"/>
    <x v="0"/>
    <s v="General"/>
    <x v="1"/>
    <n v="2.1"/>
    <s v="Yes"/>
    <n v="46"/>
    <x v="645"/>
    <x v="2"/>
    <n v="9.3000000000000007"/>
    <n v="1.3"/>
    <n v="4326.25"/>
    <s v="Labor"/>
    <n v="2541.58"/>
    <n v="3.3"/>
    <x v="6"/>
    <x v="1"/>
    <x v="3"/>
    <n v="2541.58"/>
    <n v="1784.67"/>
    <n v="0.58699999999999997"/>
    <n v="1"/>
  </r>
  <r>
    <x v="6055"/>
    <d v="2025-12-23T00:00:00"/>
    <d v="2025-12-24T09:36:00"/>
    <x v="3"/>
    <s v="36-55"/>
    <s v="Male"/>
    <x v="3"/>
    <s v="Digestive"/>
    <x v="0"/>
    <n v="1.4"/>
    <s v="Yes"/>
    <n v="51"/>
    <x v="298"/>
    <x v="1"/>
    <n v="9.8000000000000007"/>
    <n v="1.8"/>
    <n v="9073.6299999999992"/>
    <s v="Supplies"/>
    <n v="4699.5"/>
    <n v="3"/>
    <x v="7"/>
    <x v="1"/>
    <x v="0"/>
    <n v="4699.5"/>
    <n v="4374.13"/>
    <n v="0.51800000000000002"/>
    <n v="1"/>
  </r>
  <r>
    <x v="6056"/>
    <d v="2026-08-26T00:00:00"/>
    <d v="2026-08-28T21:36:00"/>
    <x v="6"/>
    <s v="18-35"/>
    <s v="Other"/>
    <x v="2"/>
    <s v="Infection"/>
    <x v="0"/>
    <n v="2.9"/>
    <s v="Yes"/>
    <n v="51"/>
    <x v="261"/>
    <x v="1"/>
    <n v="10.4"/>
    <n v="2.4"/>
    <n v="2980.55"/>
    <s v="Labor"/>
    <n v="1946.24"/>
    <n v="3.7"/>
    <x v="21"/>
    <x v="0"/>
    <x v="1"/>
    <n v="1946.24"/>
    <n v="1034.31"/>
    <n v="0.65300000000000002"/>
    <n v="1"/>
  </r>
  <r>
    <x v="6057"/>
    <d v="2026-06-08T00:00:00"/>
    <d v="2026-06-14T02:24:00"/>
    <x v="7"/>
    <s v="56+"/>
    <s v="Male"/>
    <x v="0"/>
    <s v="Infection"/>
    <x v="1"/>
    <n v="6.1"/>
    <s v="Yes"/>
    <n v="40"/>
    <x v="680"/>
    <x v="0"/>
    <n v="8.6999999999999993"/>
    <n v="0.7"/>
    <n v="12413.12"/>
    <s v="Labor"/>
    <n v="6422.6"/>
    <n v="4"/>
    <x v="17"/>
    <x v="0"/>
    <x v="0"/>
    <n v="6422.6"/>
    <n v="5990.52"/>
    <n v="0.51700000000000002"/>
    <n v="1"/>
  </r>
  <r>
    <x v="6058"/>
    <d v="2026-04-25T00:00:00"/>
    <d v="2026-04-26T04:48:00"/>
    <x v="0"/>
    <s v="18-35"/>
    <s v="Male"/>
    <x v="2"/>
    <s v="Neurological"/>
    <x v="1"/>
    <n v="1.2"/>
    <s v="Yes"/>
    <n v="54"/>
    <x v="626"/>
    <x v="1"/>
    <n v="9.3000000000000007"/>
    <n v="1.3"/>
    <n v="11921.89"/>
    <s v="Supplies"/>
    <n v="6402.11"/>
    <n v="4.3"/>
    <x v="12"/>
    <x v="0"/>
    <x v="5"/>
    <n v="6402.11"/>
    <n v="5519.78"/>
    <n v="0.53700000000000003"/>
    <n v="1"/>
  </r>
  <r>
    <x v="6059"/>
    <d v="2026-07-31T00:00:00"/>
    <d v="2026-08-11T16:48:00"/>
    <x v="5"/>
    <s v="0-17"/>
    <s v="Other"/>
    <x v="0"/>
    <s v="Respiratory"/>
    <x v="0"/>
    <n v="11.7"/>
    <s v="Yes"/>
    <n v="48"/>
    <x v="363"/>
    <x v="1"/>
    <n v="8"/>
    <n v="0"/>
    <n v="41691.51"/>
    <s v="Labor"/>
    <n v="29227.439999999999"/>
    <n v="5"/>
    <x v="1"/>
    <x v="0"/>
    <x v="5"/>
    <n v="29227.439999999999"/>
    <n v="12464.07"/>
    <n v="0.70099999999999996"/>
    <n v="1"/>
  </r>
  <r>
    <x v="6060"/>
    <d v="2025-07-19T00:00:00"/>
    <d v="2025-07-22T09:36:00"/>
    <x v="2"/>
    <s v="36-55"/>
    <s v="Female"/>
    <x v="0"/>
    <s v="Injury"/>
    <x v="0"/>
    <n v="3.4"/>
    <s v="Yes"/>
    <n v="59"/>
    <x v="224"/>
    <x v="0"/>
    <n v="12.1"/>
    <n v="2.1"/>
    <n v="4484.71"/>
    <s v="Equipment"/>
    <n v="2498.83"/>
    <n v="3.9"/>
    <x v="20"/>
    <x v="1"/>
    <x v="6"/>
    <n v="2498.83"/>
    <n v="1985.88"/>
    <n v="0.55700000000000005"/>
    <n v="1"/>
  </r>
  <r>
    <x v="6061"/>
    <d v="2025-06-29T00:00:00"/>
    <d v="2025-06-30T19:12:00"/>
    <x v="1"/>
    <s v="36-55"/>
    <s v="Female"/>
    <x v="0"/>
    <s v="General"/>
    <x v="2"/>
    <n v="1.8"/>
    <s v="Yes"/>
    <n v="79"/>
    <x v="605"/>
    <x v="2"/>
    <n v="9.4"/>
    <n v="1.4"/>
    <n v="2558.6799999999998"/>
    <s v="Labor"/>
    <n v="1531.92"/>
    <n v="3"/>
    <x v="4"/>
    <x v="1"/>
    <x v="4"/>
    <n v="1531.92"/>
    <n v="1026.76"/>
    <n v="0.59899999999999998"/>
    <n v="1"/>
  </r>
  <r>
    <x v="6062"/>
    <d v="2026-03-26T00:00:00"/>
    <d v="2026-04-02T14:24:00"/>
    <x v="3"/>
    <s v="18-35"/>
    <s v="Female"/>
    <x v="0"/>
    <s v="Infection"/>
    <x v="0"/>
    <n v="7.6"/>
    <s v="Yes"/>
    <n v="102"/>
    <x v="116"/>
    <x v="2"/>
    <n v="8.6999999999999993"/>
    <n v="0.7"/>
    <n v="14578.96"/>
    <s v="Labor"/>
    <n v="7062.31"/>
    <n v="4.0999999999999996"/>
    <x v="15"/>
    <x v="0"/>
    <x v="2"/>
    <n v="7062.31"/>
    <n v="7516.65"/>
    <n v="0.48399999999999999"/>
    <n v="1"/>
  </r>
  <r>
    <x v="6063"/>
    <d v="2025-06-28T00:00:00"/>
    <d v="2025-07-04T19:12:00"/>
    <x v="4"/>
    <s v="18-35"/>
    <s v="Female"/>
    <x v="1"/>
    <s v="Injury"/>
    <x v="2"/>
    <n v="6.8"/>
    <s v="Yes"/>
    <n v="64"/>
    <x v="588"/>
    <x v="2"/>
    <n v="13.9"/>
    <n v="1.9"/>
    <n v="20818.86"/>
    <s v="Labor"/>
    <n v="14147.76"/>
    <n v="3.7"/>
    <x v="4"/>
    <x v="1"/>
    <x v="6"/>
    <n v="14147.76"/>
    <n v="6671.1"/>
    <n v="0.68"/>
    <n v="1"/>
  </r>
  <r>
    <x v="6064"/>
    <d v="2026-03-12T00:00:00"/>
    <d v="2026-03-12T07:12:00"/>
    <x v="1"/>
    <s v="56+"/>
    <s v="Female"/>
    <x v="1"/>
    <s v="Infection"/>
    <x v="1"/>
    <n v="0.3"/>
    <s v="Yes"/>
    <n v="86"/>
    <x v="567"/>
    <x v="2"/>
    <n v="10"/>
    <n v="0"/>
    <n v="1829.94"/>
    <s v="Labor"/>
    <n v="1201.73"/>
    <n v="4.0999999999999996"/>
    <x v="15"/>
    <x v="0"/>
    <x v="2"/>
    <n v="1201.73"/>
    <n v="628.21"/>
    <n v="0.65700000000000003"/>
    <n v="1"/>
  </r>
  <r>
    <x v="6065"/>
    <d v="2026-11-28T00:00:00"/>
    <d v="2026-12-02T04:48:00"/>
    <x v="5"/>
    <s v="18-35"/>
    <s v="Male"/>
    <x v="0"/>
    <s v="General"/>
    <x v="1"/>
    <n v="4.2"/>
    <s v="No"/>
    <n v="5"/>
    <x v="555"/>
    <x v="1"/>
    <n v="12"/>
    <n v="0"/>
    <n v="16544.21"/>
    <s v="Labor"/>
    <n v="10937.13"/>
    <n v="4.2"/>
    <x v="18"/>
    <x v="0"/>
    <x v="5"/>
    <n v="10937.13"/>
    <n v="5607.08"/>
    <n v="0.66100000000000003"/>
    <n v="0"/>
  </r>
  <r>
    <x v="6066"/>
    <d v="2026-12-04T00:00:00"/>
    <d v="2026-12-05T19:12:00"/>
    <x v="5"/>
    <s v="18-35"/>
    <s v="Male"/>
    <x v="1"/>
    <s v="Cardiac"/>
    <x v="0"/>
    <n v="1.8"/>
    <s v="Yes"/>
    <n v="52"/>
    <x v="141"/>
    <x v="0"/>
    <n v="14.1"/>
    <n v="2.1"/>
    <n v="19151.060000000001"/>
    <s v="Labor"/>
    <n v="13354"/>
    <n v="3.3"/>
    <x v="2"/>
    <x v="0"/>
    <x v="3"/>
    <n v="13354"/>
    <n v="5797.06"/>
    <n v="0.69699999999999995"/>
    <n v="1"/>
  </r>
  <r>
    <x v="6067"/>
    <d v="2026-06-30T00:00:00"/>
    <d v="2026-06-30T02:24:00"/>
    <x v="1"/>
    <s v="56+"/>
    <s v="Male"/>
    <x v="0"/>
    <s v="Neurological"/>
    <x v="0"/>
    <n v="0.1"/>
    <s v="Yes"/>
    <n v="120"/>
    <x v="417"/>
    <x v="0"/>
    <n v="11.7"/>
    <n v="1.7"/>
    <n v="1966.14"/>
    <s v="Labor"/>
    <n v="1045.8"/>
    <n v="3"/>
    <x v="17"/>
    <x v="0"/>
    <x v="1"/>
    <n v="1045.8"/>
    <n v="920.34"/>
    <n v="0.53200000000000003"/>
    <n v="1"/>
  </r>
  <r>
    <x v="6068"/>
    <d v="2026-06-15T00:00:00"/>
    <d v="2026-06-17T04:48:00"/>
    <x v="5"/>
    <s v="18-35"/>
    <s v="Male"/>
    <x v="0"/>
    <s v="Respiratory"/>
    <x v="0"/>
    <n v="2.2000000000000002"/>
    <s v="No"/>
    <n v="72"/>
    <x v="542"/>
    <x v="0"/>
    <n v="9.9"/>
    <n v="1.9"/>
    <n v="20282.93"/>
    <s v="Supplies"/>
    <n v="14993.61"/>
    <n v="3.3"/>
    <x v="17"/>
    <x v="0"/>
    <x v="4"/>
    <n v="14993.61"/>
    <n v="5289.32"/>
    <n v="0.73899999999999999"/>
    <n v="0"/>
  </r>
  <r>
    <x v="6069"/>
    <d v="2026-06-24T00:00:00"/>
    <d v="2026-06-25T09:36:00"/>
    <x v="6"/>
    <s v="36-55"/>
    <s v="Male"/>
    <x v="0"/>
    <s v="Infection"/>
    <x v="1"/>
    <n v="1.4"/>
    <s v="No"/>
    <n v="56"/>
    <x v="281"/>
    <x v="1"/>
    <n v="8.5"/>
    <n v="0.5"/>
    <n v="3706.17"/>
    <s v="Supplies"/>
    <n v="1873.37"/>
    <n v="4.0999999999999996"/>
    <x v="17"/>
    <x v="0"/>
    <x v="1"/>
    <n v="1873.37"/>
    <n v="1832.8"/>
    <n v="0.505"/>
    <n v="0"/>
  </r>
  <r>
    <x v="6070"/>
    <d v="2026-04-11T00:00:00"/>
    <d v="2026-04-24T14:24:00"/>
    <x v="4"/>
    <s v="18-35"/>
    <s v="Female"/>
    <x v="2"/>
    <s v="Neurological"/>
    <x v="0"/>
    <n v="13.6"/>
    <s v="Yes"/>
    <n v="90"/>
    <x v="404"/>
    <x v="2"/>
    <n v="10.7"/>
    <n v="2.7"/>
    <n v="24173.38"/>
    <s v="Labor"/>
    <n v="14212.79"/>
    <n v="2.7"/>
    <x v="12"/>
    <x v="0"/>
    <x v="6"/>
    <n v="14212.79"/>
    <n v="9960.59"/>
    <n v="0.58799999999999997"/>
    <n v="1"/>
  </r>
  <r>
    <x v="6071"/>
    <d v="2025-01-21T00:00:00"/>
    <d v="2025-01-22T19:12:00"/>
    <x v="6"/>
    <s v="36-55"/>
    <s v="Male"/>
    <x v="0"/>
    <s v="Injury"/>
    <x v="1"/>
    <n v="1.8"/>
    <s v="Yes"/>
    <n v="42"/>
    <x v="646"/>
    <x v="0"/>
    <n v="8"/>
    <n v="0"/>
    <n v="3249.71"/>
    <s v="Labor"/>
    <n v="1822.87"/>
    <n v="4.7"/>
    <x v="22"/>
    <x v="1"/>
    <x v="1"/>
    <n v="1822.87"/>
    <n v="1426.84"/>
    <n v="0.56100000000000005"/>
    <n v="1"/>
  </r>
  <r>
    <x v="6072"/>
    <d v="2025-04-09T00:00:00"/>
    <d v="2025-04-13T07:12:00"/>
    <x v="3"/>
    <s v="18-35"/>
    <s v="Male"/>
    <x v="2"/>
    <s v="Respiratory"/>
    <x v="1"/>
    <n v="4.3"/>
    <s v="Yes"/>
    <n v="38"/>
    <x v="648"/>
    <x v="2"/>
    <n v="13.2"/>
    <n v="1.2"/>
    <n v="6658.25"/>
    <s v="Labor"/>
    <n v="4129.59"/>
    <n v="4.4000000000000004"/>
    <x v="10"/>
    <x v="1"/>
    <x v="2"/>
    <n v="4129.59"/>
    <n v="2528.66"/>
    <n v="0.62"/>
    <n v="1"/>
  </r>
  <r>
    <x v="6073"/>
    <d v="2026-01-11T00:00:00"/>
    <d v="2026-01-12T19:12:00"/>
    <x v="2"/>
    <s v="56+"/>
    <s v="Female"/>
    <x v="1"/>
    <s v="Respiratory"/>
    <x v="0"/>
    <n v="1.8"/>
    <s v="No"/>
    <n v="80"/>
    <x v="717"/>
    <x v="2"/>
    <n v="8.9"/>
    <n v="0.9"/>
    <n v="5703.79"/>
    <s v="Labor"/>
    <n v="3416.74"/>
    <n v="3.2"/>
    <x v="9"/>
    <x v="0"/>
    <x v="4"/>
    <n v="3416.74"/>
    <n v="2287.0500000000002"/>
    <n v="0.59899999999999998"/>
    <n v="0"/>
  </r>
  <r>
    <x v="6074"/>
    <d v="2025-02-09T00:00:00"/>
    <d v="2025-02-12T14:24:00"/>
    <x v="4"/>
    <s v="36-55"/>
    <s v="Female"/>
    <x v="1"/>
    <s v="Neurological"/>
    <x v="1"/>
    <n v="3.6"/>
    <s v="Yes"/>
    <n v="48"/>
    <x v="22"/>
    <x v="1"/>
    <n v="8.8000000000000007"/>
    <n v="0.8"/>
    <n v="12985.14"/>
    <s v="Labor"/>
    <n v="8227.7000000000007"/>
    <n v="3.7"/>
    <x v="13"/>
    <x v="1"/>
    <x v="6"/>
    <n v="8227.7000000000007"/>
    <n v="4757.4399999999996"/>
    <n v="0.63400000000000001"/>
    <n v="1"/>
  </r>
  <r>
    <x v="6075"/>
    <d v="2025-12-01T00:00:00"/>
    <d v="2025-12-02T02:24:00"/>
    <x v="1"/>
    <s v="36-55"/>
    <s v="Female"/>
    <x v="0"/>
    <s v="Neurological"/>
    <x v="0"/>
    <n v="1.1000000000000001"/>
    <s v="Yes"/>
    <n v="112"/>
    <x v="632"/>
    <x v="2"/>
    <n v="9.9"/>
    <n v="1.9"/>
    <n v="1908.33"/>
    <s v="Labor"/>
    <n v="1183.3499999999999"/>
    <n v="2.2999999999999998"/>
    <x v="7"/>
    <x v="1"/>
    <x v="0"/>
    <n v="1183.3499999999999"/>
    <n v="724.98"/>
    <n v="0.62"/>
    <n v="1"/>
  </r>
  <r>
    <x v="6076"/>
    <d v="2026-04-13T00:00:00"/>
    <d v="2026-04-15T21:36:00"/>
    <x v="0"/>
    <s v="56+"/>
    <s v="Female"/>
    <x v="0"/>
    <s v="General"/>
    <x v="0"/>
    <n v="2.9"/>
    <s v="Yes"/>
    <n v="81"/>
    <x v="677"/>
    <x v="1"/>
    <n v="11.7"/>
    <n v="1.7"/>
    <n v="10456.94"/>
    <s v="Labor"/>
    <n v="6732.41"/>
    <n v="2.4"/>
    <x v="12"/>
    <x v="0"/>
    <x v="4"/>
    <n v="6732.41"/>
    <n v="3724.53"/>
    <n v="0.64400000000000002"/>
    <n v="1"/>
  </r>
  <r>
    <x v="6077"/>
    <d v="2025-12-11T00:00:00"/>
    <d v="2025-12-12T12:00:00"/>
    <x v="1"/>
    <s v="56+"/>
    <s v="Female"/>
    <x v="0"/>
    <s v="Neurological"/>
    <x v="0"/>
    <n v="1.5"/>
    <s v="No"/>
    <n v="100"/>
    <x v="664"/>
    <x v="1"/>
    <n v="9.6999999999999993"/>
    <n v="1.7"/>
    <n v="1868.19"/>
    <s v="Labor"/>
    <n v="952.49"/>
    <n v="2.8"/>
    <x v="7"/>
    <x v="1"/>
    <x v="3"/>
    <n v="952.49"/>
    <n v="915.7"/>
    <n v="0.51"/>
    <n v="0"/>
  </r>
  <r>
    <x v="6078"/>
    <d v="2025-04-04T00:00:00"/>
    <d v="2025-04-05T02:24:00"/>
    <x v="6"/>
    <s v="0-17"/>
    <s v="Female"/>
    <x v="3"/>
    <s v="Cardiac"/>
    <x v="0"/>
    <n v="1.1000000000000001"/>
    <s v="No"/>
    <n v="78"/>
    <x v="597"/>
    <x v="1"/>
    <n v="14.1"/>
    <n v="2.1"/>
    <n v="2686.49"/>
    <s v="Labor"/>
    <n v="1099.98"/>
    <n v="3.6"/>
    <x v="10"/>
    <x v="1"/>
    <x v="5"/>
    <n v="1099.98"/>
    <n v="1586.51"/>
    <n v="0.40899999999999997"/>
    <n v="0"/>
  </r>
  <r>
    <x v="6079"/>
    <d v="2026-05-13T00:00:00"/>
    <d v="2026-05-13T12:00:00"/>
    <x v="6"/>
    <s v="56+"/>
    <s v="Female"/>
    <x v="1"/>
    <s v="Cardiac"/>
    <x v="1"/>
    <n v="0.5"/>
    <s v="No"/>
    <n v="45"/>
    <x v="32"/>
    <x v="1"/>
    <n v="8.9"/>
    <n v="0.9"/>
    <n v="3303.51"/>
    <s v="Equipment"/>
    <n v="1986.39"/>
    <n v="3.7"/>
    <x v="11"/>
    <x v="0"/>
    <x v="1"/>
    <n v="1986.39"/>
    <n v="1317.12"/>
    <n v="0.60099999999999998"/>
    <n v="0"/>
  </r>
  <r>
    <x v="6080"/>
    <d v="2026-02-26T00:00:00"/>
    <d v="2026-02-26T19:12:00"/>
    <x v="3"/>
    <s v="18-35"/>
    <s v="Female"/>
    <x v="1"/>
    <s v="Respiratory"/>
    <x v="1"/>
    <n v="0.8"/>
    <s v="Yes"/>
    <n v="55"/>
    <x v="177"/>
    <x v="1"/>
    <n v="12.3"/>
    <n v="0.3"/>
    <n v="5063.1499999999996"/>
    <s v="Labor"/>
    <n v="2959.94"/>
    <n v="4.3"/>
    <x v="5"/>
    <x v="0"/>
    <x v="3"/>
    <n v="2959.94"/>
    <n v="2103.21"/>
    <n v="0.58499999999999996"/>
    <n v="1"/>
  </r>
  <r>
    <x v="6081"/>
    <d v="2026-04-19T00:00:00"/>
    <d v="2026-04-22T07:12:00"/>
    <x v="6"/>
    <s v="36-55"/>
    <s v="Female"/>
    <x v="2"/>
    <s v="Neurological"/>
    <x v="1"/>
    <n v="3.3"/>
    <s v="No"/>
    <n v="26"/>
    <x v="90"/>
    <x v="1"/>
    <n v="10.199999999999999"/>
    <n v="0.2"/>
    <n v="4450.1099999999997"/>
    <s v="Labor"/>
    <n v="2240.1999999999998"/>
    <n v="4.5999999999999996"/>
    <x v="12"/>
    <x v="0"/>
    <x v="6"/>
    <n v="2240.1999999999998"/>
    <n v="2209.91"/>
    <n v="0.503"/>
    <n v="0"/>
  </r>
  <r>
    <x v="6082"/>
    <d v="2025-07-12T00:00:00"/>
    <d v="2025-07-12T02:24:00"/>
    <x v="1"/>
    <s v="18-35"/>
    <s v="Female"/>
    <x v="2"/>
    <s v="Digestive"/>
    <x v="1"/>
    <n v="0.1"/>
    <s v="Yes"/>
    <n v="104"/>
    <x v="378"/>
    <x v="2"/>
    <n v="10.8"/>
    <n v="0.8"/>
    <n v="2055.7600000000002"/>
    <s v="Labor"/>
    <n v="1392.82"/>
    <n v="3.4"/>
    <x v="20"/>
    <x v="1"/>
    <x v="6"/>
    <n v="1392.82"/>
    <n v="662.94"/>
    <n v="0.67800000000000005"/>
    <n v="1"/>
  </r>
  <r>
    <x v="6083"/>
    <d v="2025-12-18T00:00:00"/>
    <d v="2025-12-18T19:12:00"/>
    <x v="1"/>
    <s v="36-55"/>
    <s v="Female"/>
    <x v="0"/>
    <s v="Digestive"/>
    <x v="1"/>
    <n v="0.8"/>
    <s v="No"/>
    <n v="81"/>
    <x v="197"/>
    <x v="1"/>
    <n v="10.3"/>
    <n v="2.2999999999999998"/>
    <n v="1746.1"/>
    <s v="Labor"/>
    <n v="1181.92"/>
    <n v="3"/>
    <x v="7"/>
    <x v="1"/>
    <x v="3"/>
    <n v="1181.92"/>
    <n v="564.17999999999995"/>
    <n v="0.67700000000000005"/>
    <n v="0"/>
  </r>
  <r>
    <x v="6084"/>
    <d v="2026-08-25T00:00:00"/>
    <d v="2026-08-25T09:36:00"/>
    <x v="1"/>
    <s v="18-35"/>
    <s v="Male"/>
    <x v="1"/>
    <s v="Cardiac"/>
    <x v="1"/>
    <n v="0.4"/>
    <s v="No"/>
    <n v="88"/>
    <x v="261"/>
    <x v="0"/>
    <n v="8"/>
    <n v="0"/>
    <n v="1694.15"/>
    <s v="Labor"/>
    <n v="1112.06"/>
    <n v="3.9"/>
    <x v="21"/>
    <x v="0"/>
    <x v="1"/>
    <n v="1112.06"/>
    <n v="582.09"/>
    <n v="0.65600000000000003"/>
    <n v="0"/>
  </r>
  <r>
    <x v="6085"/>
    <d v="2026-04-25T00:00:00"/>
    <d v="2026-04-30T02:24:00"/>
    <x v="3"/>
    <s v="36-55"/>
    <s v="Female"/>
    <x v="1"/>
    <s v="Respiratory"/>
    <x v="1"/>
    <n v="5.0999999999999996"/>
    <s v="Yes"/>
    <n v="51"/>
    <x v="626"/>
    <x v="2"/>
    <n v="8"/>
    <n v="0"/>
    <n v="9187.1299999999992"/>
    <s v="Equipment"/>
    <n v="5636.96"/>
    <n v="3.6"/>
    <x v="12"/>
    <x v="0"/>
    <x v="5"/>
    <n v="5636.96"/>
    <n v="3550.17"/>
    <n v="0.61399999999999999"/>
    <n v="1"/>
  </r>
  <r>
    <x v="6086"/>
    <d v="2025-12-20T00:00:00"/>
    <d v="2025-12-25T16:48:00"/>
    <x v="5"/>
    <s v="36-55"/>
    <s v="Female"/>
    <x v="0"/>
    <s v="Infection"/>
    <x v="0"/>
    <n v="5.7"/>
    <s v="Yes"/>
    <n v="38"/>
    <x v="601"/>
    <x v="1"/>
    <n v="10.1"/>
    <n v="0.1"/>
    <n v="23896.98"/>
    <s v="Labor"/>
    <n v="12668.71"/>
    <n v="4.7"/>
    <x v="7"/>
    <x v="1"/>
    <x v="6"/>
    <n v="12668.71"/>
    <n v="11228.27"/>
    <n v="0.53"/>
    <n v="1"/>
  </r>
  <r>
    <x v="6087"/>
    <d v="2026-03-20T00:00:00"/>
    <d v="2026-03-21T00:00:00"/>
    <x v="1"/>
    <s v="18-35"/>
    <s v="Female"/>
    <x v="0"/>
    <s v="General"/>
    <x v="1"/>
    <n v="1"/>
    <s v="Yes"/>
    <n v="81"/>
    <x v="130"/>
    <x v="2"/>
    <n v="10.4"/>
    <n v="0.4"/>
    <n v="1907.7"/>
    <s v="Equipment"/>
    <n v="1240.99"/>
    <n v="3.6"/>
    <x v="15"/>
    <x v="0"/>
    <x v="5"/>
    <n v="1240.99"/>
    <n v="666.71"/>
    <n v="0.65100000000000002"/>
    <n v="1"/>
  </r>
  <r>
    <x v="6088"/>
    <d v="2025-10-07T00:00:00"/>
    <d v="2025-10-13T04:48:00"/>
    <x v="5"/>
    <s v="36-55"/>
    <s v="Male"/>
    <x v="1"/>
    <s v="Digestive"/>
    <x v="1"/>
    <n v="6.2"/>
    <s v="Yes"/>
    <n v="14"/>
    <x v="359"/>
    <x v="0"/>
    <n v="10.6"/>
    <n v="0.6"/>
    <n v="24900.9"/>
    <s v="Labor"/>
    <n v="16553.29"/>
    <n v="5"/>
    <x v="8"/>
    <x v="1"/>
    <x v="0"/>
    <n v="16553.29"/>
    <n v="8347.61"/>
    <n v="0.66500000000000004"/>
    <n v="1"/>
  </r>
  <r>
    <x v="6089"/>
    <d v="2026-12-30T00:00:00"/>
    <d v="2027-01-01T19:12:00"/>
    <x v="2"/>
    <s v="56+"/>
    <s v="Male"/>
    <x v="0"/>
    <s v="Neurological"/>
    <x v="0"/>
    <n v="2.8"/>
    <s v="Yes"/>
    <n v="73"/>
    <x v="473"/>
    <x v="2"/>
    <n v="12.7"/>
    <n v="0.7"/>
    <n v="6592.88"/>
    <s v="Labor"/>
    <n v="3668.61"/>
    <n v="3.9"/>
    <x v="2"/>
    <x v="0"/>
    <x v="1"/>
    <n v="3668.61"/>
    <n v="2924.27"/>
    <n v="0.55600000000000005"/>
    <n v="1"/>
  </r>
  <r>
    <x v="6090"/>
    <d v="2025-06-28T00:00:00"/>
    <d v="2025-06-28T19:12:00"/>
    <x v="2"/>
    <s v="56+"/>
    <s v="Male"/>
    <x v="1"/>
    <s v="Cardiac"/>
    <x v="0"/>
    <n v="0.8"/>
    <s v="Yes"/>
    <n v="6"/>
    <x v="588"/>
    <x v="0"/>
    <n v="10.9"/>
    <n v="0.9"/>
    <n v="3066.79"/>
    <s v="Equipment"/>
    <n v="1974.87"/>
    <n v="4.8"/>
    <x v="4"/>
    <x v="1"/>
    <x v="6"/>
    <n v="1974.87"/>
    <n v="1091.92"/>
    <n v="0.64400000000000002"/>
    <n v="1"/>
  </r>
  <r>
    <x v="6091"/>
    <d v="2025-01-27T00:00:00"/>
    <d v="2025-01-28T21:36:00"/>
    <x v="2"/>
    <s v="36-55"/>
    <s v="Female"/>
    <x v="2"/>
    <s v="Respiratory"/>
    <x v="1"/>
    <n v="1.9"/>
    <s v="Yes"/>
    <n v="33"/>
    <x v="431"/>
    <x v="0"/>
    <n v="8.1"/>
    <n v="0.1"/>
    <n v="4235.26"/>
    <s v="Labor"/>
    <n v="3015.12"/>
    <n v="4.3"/>
    <x v="22"/>
    <x v="1"/>
    <x v="0"/>
    <n v="3015.12"/>
    <n v="1220.1400000000001"/>
    <n v="0.71199999999999997"/>
    <n v="1"/>
  </r>
  <r>
    <x v="6092"/>
    <d v="2025-01-06T00:00:00"/>
    <d v="2025-01-08T02:24:00"/>
    <x v="4"/>
    <s v="56+"/>
    <s v="Female"/>
    <x v="2"/>
    <s v="Neurological"/>
    <x v="1"/>
    <n v="2.1"/>
    <s v="Yes"/>
    <n v="60"/>
    <x v="402"/>
    <x v="0"/>
    <n v="12.2"/>
    <n v="0.2"/>
    <n v="14919.13"/>
    <s v="Equipment"/>
    <n v="11226.12"/>
    <n v="3.8"/>
    <x v="22"/>
    <x v="1"/>
    <x v="4"/>
    <n v="11226.12"/>
    <n v="3693.01"/>
    <n v="0.752"/>
    <n v="1"/>
  </r>
  <r>
    <x v="6093"/>
    <d v="2025-10-11T00:00:00"/>
    <d v="2025-10-11T14:24:00"/>
    <x v="1"/>
    <s v="36-55"/>
    <s v="Male"/>
    <x v="2"/>
    <s v="Respiratory"/>
    <x v="0"/>
    <n v="0.6"/>
    <s v="No"/>
    <n v="83"/>
    <x v="360"/>
    <x v="1"/>
    <n v="10.9"/>
    <n v="0.9"/>
    <n v="2647.77"/>
    <s v="Supplies"/>
    <n v="1563.14"/>
    <n v="4.3"/>
    <x v="8"/>
    <x v="1"/>
    <x v="5"/>
    <n v="1563.14"/>
    <n v="1084.6300000000001"/>
    <n v="0.59"/>
    <n v="0"/>
  </r>
  <r>
    <x v="6094"/>
    <d v="2026-07-09T00:00:00"/>
    <d v="2026-07-12T14:24:00"/>
    <x v="3"/>
    <s v="18-35"/>
    <s v="Female"/>
    <x v="2"/>
    <s v="Infection"/>
    <x v="0"/>
    <n v="3.6"/>
    <s v="Yes"/>
    <n v="82"/>
    <x v="616"/>
    <x v="2"/>
    <n v="9.6"/>
    <n v="1.6"/>
    <n v="8310.3799999999992"/>
    <s v="Labor"/>
    <n v="5354.69"/>
    <n v="3.1"/>
    <x v="1"/>
    <x v="0"/>
    <x v="3"/>
    <n v="5354.69"/>
    <n v="2955.69"/>
    <n v="0.64400000000000002"/>
    <n v="1"/>
  </r>
  <r>
    <x v="6095"/>
    <d v="2026-10-04T00:00:00"/>
    <d v="2026-10-08T21:36:00"/>
    <x v="2"/>
    <s v="36-55"/>
    <s v="Male"/>
    <x v="0"/>
    <s v="Digestive"/>
    <x v="0"/>
    <n v="4.9000000000000004"/>
    <s v="Yes"/>
    <n v="57"/>
    <x v="317"/>
    <x v="2"/>
    <n v="13.8"/>
    <n v="1.8"/>
    <n v="7108.19"/>
    <s v="Supplies"/>
    <n v="3722.25"/>
    <n v="3.4"/>
    <x v="0"/>
    <x v="0"/>
    <x v="6"/>
    <n v="3722.25"/>
    <n v="3385.94"/>
    <n v="0.52400000000000002"/>
    <n v="1"/>
  </r>
  <r>
    <x v="6096"/>
    <d v="2025-11-16T00:00:00"/>
    <d v="2025-11-22T09:36:00"/>
    <x v="0"/>
    <s v="18-35"/>
    <s v="Male"/>
    <x v="3"/>
    <s v="Respiratory"/>
    <x v="0"/>
    <n v="6.4"/>
    <s v="No"/>
    <n v="80"/>
    <x v="343"/>
    <x v="1"/>
    <n v="11.3"/>
    <n v="1.3"/>
    <n v="10997.81"/>
    <s v="Labor"/>
    <n v="5857.92"/>
    <n v="3.1"/>
    <x v="6"/>
    <x v="1"/>
    <x v="4"/>
    <n v="5857.92"/>
    <n v="5139.8900000000003"/>
    <n v="0.53300000000000003"/>
    <n v="0"/>
  </r>
  <r>
    <x v="6097"/>
    <d v="2025-11-20T00:00:00"/>
    <d v="2025-11-25T00:00:00"/>
    <x v="4"/>
    <s v="56+"/>
    <s v="Female"/>
    <x v="3"/>
    <s v="General"/>
    <x v="0"/>
    <n v="5"/>
    <s v="No"/>
    <n v="75"/>
    <x v="133"/>
    <x v="1"/>
    <n v="12.7"/>
    <n v="0.7"/>
    <n v="15643.44"/>
    <s v="Labor"/>
    <n v="11338.34"/>
    <n v="3.4"/>
    <x v="6"/>
    <x v="1"/>
    <x v="2"/>
    <n v="11338.34"/>
    <n v="4305.1000000000004"/>
    <n v="0.72499999999999998"/>
    <n v="0"/>
  </r>
  <r>
    <x v="6098"/>
    <d v="2025-03-04T00:00:00"/>
    <d v="2025-03-04T16:48:00"/>
    <x v="1"/>
    <s v="56+"/>
    <s v="Female"/>
    <x v="2"/>
    <s v="General"/>
    <x v="0"/>
    <n v="0.7"/>
    <s v="Yes"/>
    <n v="117"/>
    <x v="505"/>
    <x v="2"/>
    <n v="10.1"/>
    <n v="2.1"/>
    <n v="1929.66"/>
    <s v="Labor"/>
    <n v="1156.55"/>
    <n v="2.9"/>
    <x v="23"/>
    <x v="1"/>
    <x v="1"/>
    <n v="1156.55"/>
    <n v="773.11"/>
    <n v="0.59899999999999998"/>
    <n v="1"/>
  </r>
  <r>
    <x v="6099"/>
    <d v="2026-01-14T00:00:00"/>
    <d v="2026-01-16T16:48:00"/>
    <x v="2"/>
    <s v="18-35"/>
    <s v="Female"/>
    <x v="2"/>
    <s v="Respiratory"/>
    <x v="0"/>
    <n v="2.7"/>
    <s v="Yes"/>
    <n v="75"/>
    <x v="699"/>
    <x v="0"/>
    <n v="10"/>
    <n v="0"/>
    <n v="4753.97"/>
    <s v="Labor"/>
    <n v="2391.73"/>
    <n v="3.7"/>
    <x v="9"/>
    <x v="0"/>
    <x v="2"/>
    <n v="2391.73"/>
    <n v="2362.2399999999998"/>
    <n v="0.503"/>
    <n v="1"/>
  </r>
  <r>
    <x v="6100"/>
    <d v="2025-10-27T00:00:00"/>
    <d v="2025-11-01T19:12:00"/>
    <x v="0"/>
    <s v="36-55"/>
    <s v="Male"/>
    <x v="2"/>
    <s v="Infection"/>
    <x v="0"/>
    <n v="5.8"/>
    <s v="Yes"/>
    <n v="85"/>
    <x v="238"/>
    <x v="2"/>
    <n v="10.199999999999999"/>
    <n v="2.2000000000000002"/>
    <n v="11669.99"/>
    <s v="Supplies"/>
    <n v="7318.49"/>
    <n v="3.3"/>
    <x v="8"/>
    <x v="1"/>
    <x v="0"/>
    <n v="7318.49"/>
    <n v="4351.5"/>
    <n v="0.627"/>
    <n v="1"/>
  </r>
  <r>
    <x v="6101"/>
    <d v="2026-03-30T00:00:00"/>
    <d v="2026-03-31T00:00:00"/>
    <x v="6"/>
    <s v="36-55"/>
    <s v="Female"/>
    <x v="2"/>
    <s v="Injury"/>
    <x v="1"/>
    <n v="1"/>
    <s v="Yes"/>
    <n v="36"/>
    <x v="33"/>
    <x v="1"/>
    <n v="10.199999999999999"/>
    <n v="2.2000000000000002"/>
    <n v="2481.84"/>
    <s v="Supplies"/>
    <n v="1506.52"/>
    <n v="3.9"/>
    <x v="15"/>
    <x v="0"/>
    <x v="0"/>
    <n v="1506.52"/>
    <n v="975.32"/>
    <n v="0.60699999999999998"/>
    <n v="1"/>
  </r>
  <r>
    <x v="6102"/>
    <d v="2026-08-14T00:00:00"/>
    <d v="2026-08-15T19:12:00"/>
    <x v="6"/>
    <s v="18-35"/>
    <s v="Female"/>
    <x v="3"/>
    <s v="General"/>
    <x v="0"/>
    <n v="1.8"/>
    <s v="Yes"/>
    <n v="106"/>
    <x v="283"/>
    <x v="2"/>
    <n v="9.1999999999999993"/>
    <n v="1.2"/>
    <n v="3944.58"/>
    <s v="Labor"/>
    <n v="2463.02"/>
    <n v="2.7"/>
    <x v="21"/>
    <x v="0"/>
    <x v="3"/>
    <n v="2463.02"/>
    <n v="1481.56"/>
    <n v="0.624"/>
    <n v="1"/>
  </r>
  <r>
    <x v="6103"/>
    <d v="2026-07-18T00:00:00"/>
    <d v="2026-07-19T19:12:00"/>
    <x v="2"/>
    <s v="56+"/>
    <s v="Male"/>
    <x v="0"/>
    <s v="Neurological"/>
    <x v="1"/>
    <n v="1.8"/>
    <s v="Yes"/>
    <n v="37"/>
    <x v="374"/>
    <x v="1"/>
    <n v="10.1"/>
    <n v="0.1"/>
    <n v="4201.6400000000003"/>
    <s v="Labor"/>
    <n v="2637.33"/>
    <n v="4.5999999999999996"/>
    <x v="1"/>
    <x v="0"/>
    <x v="5"/>
    <n v="2637.33"/>
    <n v="1564.31"/>
    <n v="0.628"/>
    <n v="1"/>
  </r>
  <r>
    <x v="6104"/>
    <d v="2026-01-25T00:00:00"/>
    <d v="2026-01-27T07:12:00"/>
    <x v="4"/>
    <s v="36-55"/>
    <s v="Other"/>
    <x v="0"/>
    <s v="Infection"/>
    <x v="1"/>
    <n v="2.2999999999999998"/>
    <s v="No"/>
    <n v="47"/>
    <x v="706"/>
    <x v="2"/>
    <n v="11"/>
    <n v="3"/>
    <n v="12069.54"/>
    <s v="Labor"/>
    <n v="7702.89"/>
    <n v="2.6"/>
    <x v="9"/>
    <x v="0"/>
    <x v="6"/>
    <n v="7702.89"/>
    <n v="4366.6499999999996"/>
    <n v="0.63800000000000001"/>
    <n v="0"/>
  </r>
  <r>
    <x v="6105"/>
    <d v="2026-07-14T00:00:00"/>
    <d v="2026-07-17T04:48:00"/>
    <x v="3"/>
    <s v="0-17"/>
    <s v="Female"/>
    <x v="3"/>
    <s v="General"/>
    <x v="1"/>
    <n v="3.2"/>
    <s v="Yes"/>
    <n v="29"/>
    <x v="508"/>
    <x v="0"/>
    <n v="9.1999999999999993"/>
    <n v="1.2"/>
    <n v="8145.28"/>
    <s v="Supplies"/>
    <n v="4472.57"/>
    <n v="4.0999999999999996"/>
    <x v="1"/>
    <x v="0"/>
    <x v="1"/>
    <n v="4472.57"/>
    <n v="3672.71"/>
    <n v="0.54900000000000004"/>
    <n v="1"/>
  </r>
  <r>
    <x v="6106"/>
    <d v="2026-03-28T00:00:00"/>
    <d v="2026-03-31T00:00:00"/>
    <x v="4"/>
    <s v="56+"/>
    <s v="Male"/>
    <x v="0"/>
    <s v="Digestive"/>
    <x v="0"/>
    <n v="3"/>
    <s v="Yes"/>
    <n v="101"/>
    <x v="315"/>
    <x v="1"/>
    <n v="10.199999999999999"/>
    <n v="0.2"/>
    <n v="12696.7"/>
    <s v="Equipment"/>
    <n v="8469.0400000000009"/>
    <n v="3.6"/>
    <x v="15"/>
    <x v="0"/>
    <x v="5"/>
    <n v="8469.0400000000009"/>
    <n v="4227.66"/>
    <n v="0.66700000000000004"/>
    <n v="1"/>
  </r>
  <r>
    <x v="6107"/>
    <d v="2025-03-21T00:00:00"/>
    <d v="2025-03-23T04:48:00"/>
    <x v="6"/>
    <s v="18-35"/>
    <s v="Female"/>
    <x v="1"/>
    <s v="Infection"/>
    <x v="0"/>
    <n v="2.2000000000000002"/>
    <s v="Yes"/>
    <n v="89"/>
    <x v="517"/>
    <x v="1"/>
    <n v="9.3000000000000007"/>
    <n v="1.3"/>
    <n v="3746.72"/>
    <s v="Supplies"/>
    <n v="2315.9499999999998"/>
    <n v="3.1"/>
    <x v="23"/>
    <x v="1"/>
    <x v="3"/>
    <n v="2315.9499999999998"/>
    <n v="1430.77"/>
    <n v="0.61799999999999999"/>
    <n v="1"/>
  </r>
  <r>
    <x v="6108"/>
    <d v="2025-04-21T00:00:00"/>
    <d v="2025-04-21T16:48:00"/>
    <x v="1"/>
    <s v="56+"/>
    <s v="Male"/>
    <x v="0"/>
    <s v="Digestive"/>
    <x v="2"/>
    <n v="0.7"/>
    <s v="Yes"/>
    <n v="60"/>
    <x v="640"/>
    <x v="0"/>
    <n v="10.3"/>
    <n v="0.3"/>
    <n v="1948.59"/>
    <s v="Labor"/>
    <n v="1236.02"/>
    <n v="3.9"/>
    <x v="10"/>
    <x v="1"/>
    <x v="4"/>
    <n v="1236.02"/>
    <n v="712.57"/>
    <n v="0.63400000000000001"/>
    <n v="1"/>
  </r>
  <r>
    <x v="6109"/>
    <d v="2026-08-04T00:00:00"/>
    <d v="2026-08-04T21:36:00"/>
    <x v="1"/>
    <s v="18-35"/>
    <s v="Female"/>
    <x v="3"/>
    <s v="Neurological"/>
    <x v="1"/>
    <n v="0.9"/>
    <s v="No"/>
    <n v="70"/>
    <x v="518"/>
    <x v="0"/>
    <n v="8.4"/>
    <n v="0.4"/>
    <n v="2868.7"/>
    <s v="Labor"/>
    <n v="1935.85"/>
    <n v="4.5"/>
    <x v="21"/>
    <x v="0"/>
    <x v="1"/>
    <n v="1935.85"/>
    <n v="932.85"/>
    <n v="0.67500000000000004"/>
    <n v="0"/>
  </r>
  <r>
    <x v="6110"/>
    <d v="2025-08-16T00:00:00"/>
    <d v="2025-08-16T07:12:00"/>
    <x v="1"/>
    <s v="36-55"/>
    <s v="Female"/>
    <x v="1"/>
    <s v="Digestive"/>
    <x v="1"/>
    <n v="0.3"/>
    <s v="Yes"/>
    <n v="69"/>
    <x v="264"/>
    <x v="2"/>
    <n v="10.1"/>
    <n v="0.1"/>
    <n v="1765.77"/>
    <s v="Supplies"/>
    <n v="1027.8599999999999"/>
    <n v="4.5"/>
    <x v="14"/>
    <x v="1"/>
    <x v="5"/>
    <n v="1027.8599999999999"/>
    <n v="737.91"/>
    <n v="0.58199999999999996"/>
    <n v="1"/>
  </r>
  <r>
    <x v="6111"/>
    <d v="2026-09-03T00:00:00"/>
    <d v="2026-09-06T02:24:00"/>
    <x v="6"/>
    <s v="0-17"/>
    <s v="Male"/>
    <x v="3"/>
    <s v="Respiratory"/>
    <x v="0"/>
    <n v="3.1"/>
    <s v="Yes"/>
    <n v="58"/>
    <x v="91"/>
    <x v="2"/>
    <n v="12.5"/>
    <n v="2.5"/>
    <n v="3869.74"/>
    <s v="Supplies"/>
    <n v="1947.96"/>
    <n v="4"/>
    <x v="19"/>
    <x v="0"/>
    <x v="2"/>
    <n v="1947.96"/>
    <n v="1921.78"/>
    <n v="0.503"/>
    <n v="1"/>
  </r>
  <r>
    <x v="6112"/>
    <d v="2025-06-05T00:00:00"/>
    <d v="2025-06-08T02:24:00"/>
    <x v="6"/>
    <s v="18-35"/>
    <s v="Female"/>
    <x v="3"/>
    <s v="Cardiac"/>
    <x v="0"/>
    <n v="3.1"/>
    <s v="Yes"/>
    <n v="28"/>
    <x v="519"/>
    <x v="1"/>
    <n v="10"/>
    <n v="2"/>
    <n v="4732.2"/>
    <s v="Supplies"/>
    <n v="3005.85"/>
    <n v="3.9"/>
    <x v="4"/>
    <x v="1"/>
    <x v="3"/>
    <n v="3005.85"/>
    <n v="1726.35"/>
    <n v="0.63500000000000001"/>
    <n v="1"/>
  </r>
  <r>
    <x v="6113"/>
    <d v="2025-09-02T00:00:00"/>
    <d v="2025-09-03T07:12:00"/>
    <x v="2"/>
    <s v="56+"/>
    <s v="Female"/>
    <x v="0"/>
    <s v="Neurological"/>
    <x v="0"/>
    <n v="1.3"/>
    <s v="Yes"/>
    <n v="80"/>
    <x v="306"/>
    <x v="1"/>
    <n v="12"/>
    <n v="2"/>
    <n v="4934.8999999999996"/>
    <s v="Equipment"/>
    <n v="2936.16"/>
    <n v="3.2"/>
    <x v="3"/>
    <x v="1"/>
    <x v="0"/>
    <n v="2936.16"/>
    <n v="1998.74"/>
    <n v="0.59499999999999997"/>
    <n v="1"/>
  </r>
  <r>
    <x v="6114"/>
    <d v="2025-03-03T00:00:00"/>
    <d v="2025-03-04T09:36:00"/>
    <x v="2"/>
    <s v="36-55"/>
    <s v="Other"/>
    <x v="2"/>
    <s v="Infection"/>
    <x v="0"/>
    <n v="1.4"/>
    <s v="Yes"/>
    <n v="86"/>
    <x v="289"/>
    <x v="1"/>
    <n v="10.9"/>
    <n v="0.9"/>
    <n v="4705.07"/>
    <s v="Labor"/>
    <n v="2413.88"/>
    <n v="3.9"/>
    <x v="23"/>
    <x v="1"/>
    <x v="4"/>
    <n v="2413.88"/>
    <n v="2291.19"/>
    <n v="0.51300000000000001"/>
    <n v="1"/>
  </r>
  <r>
    <x v="6115"/>
    <d v="2025-09-09T00:00:00"/>
    <d v="2025-09-10T02:24:00"/>
    <x v="1"/>
    <s v="56+"/>
    <s v="Male"/>
    <x v="2"/>
    <s v="Respiratory"/>
    <x v="0"/>
    <n v="1.1000000000000001"/>
    <s v="Yes"/>
    <n v="66"/>
    <x v="73"/>
    <x v="1"/>
    <n v="11"/>
    <n v="1"/>
    <n v="1949.92"/>
    <s v="Labor"/>
    <n v="1203.93"/>
    <n v="4"/>
    <x v="3"/>
    <x v="1"/>
    <x v="1"/>
    <n v="1203.93"/>
    <n v="745.99"/>
    <n v="0.61699999999999999"/>
    <n v="1"/>
  </r>
  <r>
    <x v="6116"/>
    <d v="2025-12-16T00:00:00"/>
    <d v="2025-12-18T04:48:00"/>
    <x v="7"/>
    <s v="36-55"/>
    <s v="Female"/>
    <x v="1"/>
    <s v="Digestive"/>
    <x v="0"/>
    <n v="2.2000000000000002"/>
    <s v="No"/>
    <n v="102"/>
    <x v="689"/>
    <x v="1"/>
    <n v="8.1999999999999993"/>
    <n v="0.2"/>
    <n v="10699.77"/>
    <s v="Equipment"/>
    <n v="7540.26"/>
    <n v="3.1"/>
    <x v="7"/>
    <x v="1"/>
    <x v="1"/>
    <n v="7540.26"/>
    <n v="3159.51"/>
    <n v="0.70499999999999996"/>
    <n v="0"/>
  </r>
  <r>
    <x v="6117"/>
    <d v="2025-03-01T00:00:00"/>
    <d v="2025-03-04T19:12:00"/>
    <x v="7"/>
    <s v="56+"/>
    <s v="Female"/>
    <x v="0"/>
    <s v="Injury"/>
    <x v="0"/>
    <n v="3.8"/>
    <s v="Yes"/>
    <n v="99"/>
    <x v="726"/>
    <x v="0"/>
    <n v="10.5"/>
    <n v="0.5"/>
    <n v="13387.12"/>
    <s v="Supplies"/>
    <n v="8607.67"/>
    <n v="3.6"/>
    <x v="23"/>
    <x v="1"/>
    <x v="5"/>
    <n v="8607.67"/>
    <n v="4779.45"/>
    <n v="0.64300000000000002"/>
    <n v="1"/>
  </r>
  <r>
    <x v="6118"/>
    <d v="2026-01-01T00:00:00"/>
    <d v="2026-01-09T14:24:00"/>
    <x v="0"/>
    <s v="56+"/>
    <s v="Male"/>
    <x v="3"/>
    <s v="Respiratory"/>
    <x v="1"/>
    <n v="8.6"/>
    <s v="Yes"/>
    <n v="5"/>
    <x v="500"/>
    <x v="0"/>
    <n v="11.1"/>
    <n v="1.1000000000000001"/>
    <n v="16606.740000000002"/>
    <s v="Supplies"/>
    <n v="11881.2"/>
    <n v="3.8"/>
    <x v="9"/>
    <x v="0"/>
    <x v="3"/>
    <n v="11881.2"/>
    <n v="4725.54"/>
    <n v="0.71499999999999997"/>
    <n v="1"/>
  </r>
  <r>
    <x v="6119"/>
    <d v="2026-01-23T00:00:00"/>
    <d v="2026-01-23T12:00:00"/>
    <x v="1"/>
    <s v="36-55"/>
    <s v="Male"/>
    <x v="0"/>
    <s v="Cardiac"/>
    <x v="1"/>
    <n v="0.5"/>
    <s v="Yes"/>
    <n v="36"/>
    <x v="245"/>
    <x v="0"/>
    <n v="10.4"/>
    <n v="0.4"/>
    <n v="2261.35"/>
    <s v="Labor"/>
    <n v="1245.8399999999999"/>
    <n v="4.0999999999999996"/>
    <x v="9"/>
    <x v="0"/>
    <x v="3"/>
    <n v="1245.8399999999999"/>
    <n v="1015.51"/>
    <n v="0.55100000000000005"/>
    <n v="1"/>
  </r>
  <r>
    <x v="6120"/>
    <d v="2026-11-25T00:00:00"/>
    <d v="2026-11-26T19:12:00"/>
    <x v="1"/>
    <s v="36-55"/>
    <s v="Female"/>
    <x v="1"/>
    <s v="Respiratory"/>
    <x v="0"/>
    <n v="1.8"/>
    <s v="Yes"/>
    <n v="98"/>
    <x v="341"/>
    <x v="2"/>
    <n v="9.1999999999999993"/>
    <n v="1.2"/>
    <n v="2292.08"/>
    <s v="Supplies"/>
    <n v="1229.3499999999999"/>
    <n v="3.6"/>
    <x v="18"/>
    <x v="0"/>
    <x v="1"/>
    <n v="1229.3499999999999"/>
    <n v="1062.73"/>
    <n v="0.53600000000000003"/>
    <n v="1"/>
  </r>
  <r>
    <x v="6121"/>
    <d v="2026-10-10T00:00:00"/>
    <d v="2026-10-12T12:00:00"/>
    <x v="5"/>
    <s v="56+"/>
    <s v="Female"/>
    <x v="2"/>
    <s v="General"/>
    <x v="2"/>
    <n v="2.5"/>
    <s v="No"/>
    <n v="49"/>
    <x v="54"/>
    <x v="1"/>
    <n v="9.6"/>
    <n v="1.6"/>
    <n v="20674.439999999999"/>
    <s v="Supplies"/>
    <n v="15945.6"/>
    <n v="3.3"/>
    <x v="0"/>
    <x v="0"/>
    <x v="5"/>
    <n v="15945.6"/>
    <n v="4728.84"/>
    <n v="0.77100000000000002"/>
    <n v="0"/>
  </r>
  <r>
    <x v="6122"/>
    <d v="2026-06-25T00:00:00"/>
    <d v="2026-06-27T09:36:00"/>
    <x v="4"/>
    <s v="18-35"/>
    <s v="Male"/>
    <x v="2"/>
    <s v="Cardiac"/>
    <x v="1"/>
    <n v="2.4"/>
    <s v="Yes"/>
    <n v="65"/>
    <x v="436"/>
    <x v="2"/>
    <n v="11.5"/>
    <n v="1.5"/>
    <n v="18123.95"/>
    <s v="Supplies"/>
    <n v="11578.21"/>
    <n v="4.3"/>
    <x v="17"/>
    <x v="0"/>
    <x v="3"/>
    <n v="11578.21"/>
    <n v="6545.74"/>
    <n v="0.63900000000000001"/>
    <n v="1"/>
  </r>
  <r>
    <x v="6123"/>
    <d v="2025-05-05T00:00:00"/>
    <d v="2025-05-06T02:24:00"/>
    <x v="1"/>
    <s v="56+"/>
    <s v="Female"/>
    <x v="0"/>
    <s v="Injury"/>
    <x v="0"/>
    <n v="1.1000000000000001"/>
    <s v="No"/>
    <n v="100"/>
    <x v="536"/>
    <x v="1"/>
    <n v="10.1"/>
    <n v="2.1"/>
    <n v="1827.19"/>
    <s v="Supplies"/>
    <n v="1191.9000000000001"/>
    <n v="3"/>
    <x v="16"/>
    <x v="1"/>
    <x v="0"/>
    <n v="1191.9000000000001"/>
    <n v="635.29"/>
    <n v="0.65200000000000002"/>
    <n v="0"/>
  </r>
  <r>
    <x v="6124"/>
    <d v="2025-04-08T00:00:00"/>
    <d v="2025-04-10T16:48:00"/>
    <x v="6"/>
    <s v="36-55"/>
    <s v="Male"/>
    <x v="0"/>
    <s v="Injury"/>
    <x v="0"/>
    <n v="2.7"/>
    <s v="Yes"/>
    <n v="70"/>
    <x v="611"/>
    <x v="1"/>
    <n v="13.3"/>
    <n v="1.3"/>
    <n v="4228.9399999999996"/>
    <s v="Supplies"/>
    <n v="2453.83"/>
    <n v="3.6"/>
    <x v="10"/>
    <x v="1"/>
    <x v="0"/>
    <n v="2453.83"/>
    <n v="1775.11"/>
    <n v="0.57999999999999996"/>
    <n v="1"/>
  </r>
  <r>
    <x v="6125"/>
    <d v="2026-07-27T00:00:00"/>
    <d v="2026-07-31T07:12:00"/>
    <x v="6"/>
    <s v="56+"/>
    <s v="Male"/>
    <x v="0"/>
    <s v="Respiratory"/>
    <x v="0"/>
    <n v="4.3"/>
    <s v="No"/>
    <n v="45"/>
    <x v="25"/>
    <x v="0"/>
    <n v="13.2"/>
    <n v="1.2"/>
    <n v="4994.53"/>
    <s v="Equipment"/>
    <n v="3212.09"/>
    <n v="4"/>
    <x v="1"/>
    <x v="0"/>
    <x v="0"/>
    <n v="3212.09"/>
    <n v="1782.44"/>
    <n v="0.64300000000000002"/>
    <n v="0"/>
  </r>
  <r>
    <x v="6126"/>
    <d v="2026-11-06T00:00:00"/>
    <d v="2026-11-18T00:00:00"/>
    <x v="4"/>
    <s v="0-17"/>
    <s v="Female"/>
    <x v="2"/>
    <s v="Neurological"/>
    <x v="1"/>
    <n v="12"/>
    <s v="Yes"/>
    <n v="83"/>
    <x v="682"/>
    <x v="1"/>
    <n v="12.6"/>
    <n v="0.6"/>
    <n v="26497.47"/>
    <s v="Labor"/>
    <n v="18491.95"/>
    <n v="4"/>
    <x v="18"/>
    <x v="0"/>
    <x v="5"/>
    <n v="18491.95"/>
    <n v="8005.52"/>
    <n v="0.69799999999999995"/>
    <n v="1"/>
  </r>
  <r>
    <x v="6127"/>
    <d v="2025-11-22T00:00:00"/>
    <d v="2025-11-24T14:24:00"/>
    <x v="3"/>
    <s v="56+"/>
    <s v="Female"/>
    <x v="2"/>
    <s v="Neurological"/>
    <x v="0"/>
    <n v="2.6"/>
    <s v="No"/>
    <n v="73"/>
    <x v="568"/>
    <x v="0"/>
    <n v="9.5"/>
    <n v="1.5"/>
    <n v="7752.65"/>
    <s v="Labor"/>
    <n v="4232.92"/>
    <n v="3.7"/>
    <x v="6"/>
    <x v="1"/>
    <x v="6"/>
    <n v="4232.92"/>
    <n v="3519.73"/>
    <n v="0.54600000000000004"/>
    <n v="0"/>
  </r>
  <r>
    <x v="6128"/>
    <d v="2025-03-10T00:00:00"/>
    <d v="2025-03-11T00:00:00"/>
    <x v="1"/>
    <s v="18-35"/>
    <s v="Male"/>
    <x v="1"/>
    <s v="Neurological"/>
    <x v="0"/>
    <n v="1"/>
    <s v="Yes"/>
    <n v="71"/>
    <x v="696"/>
    <x v="1"/>
    <n v="12.9"/>
    <n v="0.9"/>
    <n v="2993.44"/>
    <s v="Labor"/>
    <n v="1378.51"/>
    <n v="4"/>
    <x v="23"/>
    <x v="1"/>
    <x v="0"/>
    <n v="1378.51"/>
    <n v="1614.93"/>
    <n v="0.46100000000000002"/>
    <n v="1"/>
  </r>
  <r>
    <x v="6129"/>
    <d v="2025-10-01T00:00:00"/>
    <d v="2025-10-04T07:12:00"/>
    <x v="2"/>
    <s v="56+"/>
    <s v="Female"/>
    <x v="0"/>
    <s v="Digestive"/>
    <x v="0"/>
    <n v="3.3"/>
    <s v="Yes"/>
    <n v="51"/>
    <x v="194"/>
    <x v="0"/>
    <n v="8"/>
    <n v="0"/>
    <n v="6989.25"/>
    <s v="Equipment"/>
    <n v="4451.57"/>
    <n v="3.9"/>
    <x v="8"/>
    <x v="1"/>
    <x v="2"/>
    <n v="4451.57"/>
    <n v="2537.6799999999998"/>
    <n v="0.63700000000000001"/>
    <n v="1"/>
  </r>
  <r>
    <x v="6130"/>
    <d v="2025-04-03T00:00:00"/>
    <d v="2025-04-04T16:48:00"/>
    <x v="6"/>
    <s v="36-55"/>
    <s v="Female"/>
    <x v="0"/>
    <s v="Digestive"/>
    <x v="1"/>
    <n v="1.7"/>
    <s v="Yes"/>
    <n v="42"/>
    <x v="310"/>
    <x v="2"/>
    <n v="8.6999999999999993"/>
    <n v="0.7"/>
    <n v="4145.99"/>
    <s v="Labor"/>
    <n v="2503.8000000000002"/>
    <n v="4"/>
    <x v="10"/>
    <x v="1"/>
    <x v="3"/>
    <n v="2503.8000000000002"/>
    <n v="1642.19"/>
    <n v="0.60399999999999998"/>
    <n v="1"/>
  </r>
  <r>
    <x v="6131"/>
    <d v="2026-11-18T00:00:00"/>
    <d v="2026-11-20T12:00:00"/>
    <x v="7"/>
    <s v="18-35"/>
    <s v="Female"/>
    <x v="3"/>
    <s v="Injury"/>
    <x v="0"/>
    <n v="2.5"/>
    <s v="No"/>
    <n v="65"/>
    <x v="613"/>
    <x v="2"/>
    <n v="15"/>
    <n v="3"/>
    <n v="8914.07"/>
    <s v="Labor"/>
    <n v="4982.2700000000004"/>
    <n v="3.2"/>
    <x v="18"/>
    <x v="0"/>
    <x v="2"/>
    <n v="4982.2700000000004"/>
    <n v="3931.8"/>
    <n v="0.55900000000000005"/>
    <n v="0"/>
  </r>
  <r>
    <x v="6132"/>
    <d v="2026-06-12T00:00:00"/>
    <d v="2026-06-13T04:48:00"/>
    <x v="6"/>
    <s v="56+"/>
    <s v="Female"/>
    <x v="1"/>
    <s v="General"/>
    <x v="0"/>
    <n v="1.2"/>
    <s v="Yes"/>
    <n v="53"/>
    <x v="712"/>
    <x v="1"/>
    <n v="8.8000000000000007"/>
    <n v="0.8"/>
    <n v="3947.86"/>
    <s v="Labor"/>
    <n v="2439.44"/>
    <n v="3.8"/>
    <x v="17"/>
    <x v="0"/>
    <x v="5"/>
    <n v="2439.44"/>
    <n v="1508.42"/>
    <n v="0.61799999999999999"/>
    <n v="1"/>
  </r>
  <r>
    <x v="6133"/>
    <d v="2025-06-20T00:00:00"/>
    <d v="2025-06-25T00:00:00"/>
    <x v="3"/>
    <s v="56+"/>
    <s v="Male"/>
    <x v="0"/>
    <s v="Cardiac"/>
    <x v="0"/>
    <n v="5"/>
    <s v="Yes"/>
    <n v="79"/>
    <x v="267"/>
    <x v="2"/>
    <n v="9.4"/>
    <n v="1.4"/>
    <n v="7264"/>
    <s v="Labor"/>
    <n v="4964.4799999999996"/>
    <n v="3.6"/>
    <x v="4"/>
    <x v="1"/>
    <x v="5"/>
    <n v="4964.4799999999996"/>
    <n v="2299.52"/>
    <n v="0.68300000000000005"/>
    <n v="1"/>
  </r>
  <r>
    <x v="6134"/>
    <d v="2025-06-06T00:00:00"/>
    <d v="2025-06-10T07:12:00"/>
    <x v="6"/>
    <s v="56+"/>
    <s v="Female"/>
    <x v="1"/>
    <s v="Digestive"/>
    <x v="0"/>
    <n v="4.3"/>
    <s v="Yes"/>
    <n v="66"/>
    <x v="74"/>
    <x v="1"/>
    <n v="13.6"/>
    <n v="1.6"/>
    <n v="4150.67"/>
    <s v="Labor"/>
    <n v="2189.73"/>
    <n v="3.4"/>
    <x v="4"/>
    <x v="1"/>
    <x v="5"/>
    <n v="2189.73"/>
    <n v="1960.94"/>
    <n v="0.52800000000000002"/>
    <n v="1"/>
  </r>
  <r>
    <x v="6135"/>
    <d v="2025-02-26T00:00:00"/>
    <d v="2025-02-26T19:12:00"/>
    <x v="7"/>
    <s v="18-35"/>
    <s v="Male"/>
    <x v="3"/>
    <s v="Digestive"/>
    <x v="0"/>
    <n v="0.8"/>
    <s v="Yes"/>
    <n v="48"/>
    <x v="459"/>
    <x v="1"/>
    <n v="14.6"/>
    <n v="2.6"/>
    <n v="9361.34"/>
    <s v="Equipment"/>
    <n v="4718.01"/>
    <n v="3.4"/>
    <x v="13"/>
    <x v="1"/>
    <x v="1"/>
    <n v="4718.01"/>
    <n v="4643.33"/>
    <n v="0.504"/>
    <n v="1"/>
  </r>
  <r>
    <x v="6136"/>
    <d v="2026-07-27T00:00:00"/>
    <d v="2026-07-28T12:00:00"/>
    <x v="6"/>
    <s v="36-55"/>
    <s v="Other"/>
    <x v="3"/>
    <s v="Infection"/>
    <x v="0"/>
    <n v="1.5"/>
    <s v="Yes"/>
    <n v="82"/>
    <x v="61"/>
    <x v="0"/>
    <n v="12.7"/>
    <n v="2.7"/>
    <n v="3180.48"/>
    <s v="Labor"/>
    <n v="1998.1"/>
    <n v="2.8"/>
    <x v="1"/>
    <x v="0"/>
    <x v="4"/>
    <n v="1998.1"/>
    <n v="1182.3800000000001"/>
    <n v="0.628"/>
    <n v="1"/>
  </r>
  <r>
    <x v="6137"/>
    <d v="2025-06-12T00:00:00"/>
    <d v="2025-06-12T07:12:00"/>
    <x v="1"/>
    <s v="36-55"/>
    <s v="Male"/>
    <x v="1"/>
    <s v="Respiratory"/>
    <x v="0"/>
    <n v="0.3"/>
    <s v="Yes"/>
    <n v="98"/>
    <x v="571"/>
    <x v="1"/>
    <n v="11.2"/>
    <n v="1.2"/>
    <n v="2423.9899999999998"/>
    <s v="Labor"/>
    <n v="1590.97"/>
    <n v="3.7"/>
    <x v="4"/>
    <x v="1"/>
    <x v="2"/>
    <n v="1590.97"/>
    <n v="833.02"/>
    <n v="0.65600000000000003"/>
    <n v="1"/>
  </r>
  <r>
    <x v="6138"/>
    <d v="2025-11-23T00:00:00"/>
    <d v="2025-11-29T00:00:00"/>
    <x v="4"/>
    <s v="36-55"/>
    <s v="Male"/>
    <x v="2"/>
    <s v="Digestive"/>
    <x v="0"/>
    <n v="6"/>
    <s v="No"/>
    <n v="93"/>
    <x v="285"/>
    <x v="1"/>
    <n v="9"/>
    <n v="1"/>
    <n v="17828.259999999998"/>
    <s v="Supplies"/>
    <n v="10981.62"/>
    <n v="3.5"/>
    <x v="6"/>
    <x v="1"/>
    <x v="4"/>
    <n v="10981.62"/>
    <n v="6846.64"/>
    <n v="0.61599999999999999"/>
    <n v="0"/>
  </r>
  <r>
    <x v="6139"/>
    <d v="2026-05-12T00:00:00"/>
    <d v="2026-05-12T14:24:00"/>
    <x v="1"/>
    <s v="0-17"/>
    <s v="Male"/>
    <x v="0"/>
    <s v="Digestive"/>
    <x v="0"/>
    <n v="0.6"/>
    <s v="No"/>
    <n v="102"/>
    <x v="32"/>
    <x v="1"/>
    <n v="10.4"/>
    <n v="2.4"/>
    <n v="1561.96"/>
    <s v="Supplies"/>
    <n v="978.47"/>
    <n v="3.2"/>
    <x v="11"/>
    <x v="0"/>
    <x v="1"/>
    <n v="978.47"/>
    <n v="583.49"/>
    <n v="0.626"/>
    <n v="0"/>
  </r>
  <r>
    <x v="6140"/>
    <d v="2026-09-17T00:00:00"/>
    <d v="2026-09-19T04:48:00"/>
    <x v="1"/>
    <s v="18-35"/>
    <s v="Female"/>
    <x v="2"/>
    <s v="Cardiac"/>
    <x v="0"/>
    <n v="2.2000000000000002"/>
    <s v="Yes"/>
    <n v="93"/>
    <x v="718"/>
    <x v="1"/>
    <n v="10.5"/>
    <n v="2.5"/>
    <n v="2467.13"/>
    <s v="Equipment"/>
    <n v="1480.02"/>
    <n v="3"/>
    <x v="19"/>
    <x v="0"/>
    <x v="2"/>
    <n v="1480.02"/>
    <n v="987.11"/>
    <n v="0.6"/>
    <n v="1"/>
  </r>
  <r>
    <x v="6141"/>
    <d v="2025-08-22T00:00:00"/>
    <d v="2025-08-24T09:36:00"/>
    <x v="2"/>
    <s v="56+"/>
    <s v="Male"/>
    <x v="1"/>
    <s v="Infection"/>
    <x v="0"/>
    <n v="2.4"/>
    <s v="Yes"/>
    <n v="81"/>
    <x v="570"/>
    <x v="0"/>
    <n v="9.5"/>
    <n v="1.5"/>
    <n v="5542.67"/>
    <s v="Supplies"/>
    <n v="3233.75"/>
    <n v="3.7"/>
    <x v="14"/>
    <x v="1"/>
    <x v="3"/>
    <n v="3233.75"/>
    <n v="2308.92"/>
    <n v="0.58299999999999996"/>
    <n v="1"/>
  </r>
  <r>
    <x v="6142"/>
    <d v="2026-05-01T00:00:00"/>
    <d v="2026-05-07T00:00:00"/>
    <x v="4"/>
    <s v="36-55"/>
    <s v="Female"/>
    <x v="0"/>
    <s v="Injury"/>
    <x v="0"/>
    <n v="6"/>
    <s v="Yes"/>
    <n v="86"/>
    <x v="663"/>
    <x v="2"/>
    <n v="13.5"/>
    <n v="1.5"/>
    <n v="13742.92"/>
    <s v="Labor"/>
    <n v="9549.0499999999993"/>
    <n v="3.3"/>
    <x v="11"/>
    <x v="0"/>
    <x v="3"/>
    <n v="9549.0499999999993"/>
    <n v="4193.87"/>
    <n v="0.69499999999999995"/>
    <n v="1"/>
  </r>
  <r>
    <x v="6143"/>
    <d v="2025-08-08T00:00:00"/>
    <d v="2025-08-10T02:24:00"/>
    <x v="4"/>
    <s v="56+"/>
    <s v="Female"/>
    <x v="0"/>
    <s v="Infection"/>
    <x v="0"/>
    <n v="2.1"/>
    <s v="Yes"/>
    <n v="86"/>
    <x v="312"/>
    <x v="2"/>
    <n v="14.4"/>
    <n v="2.4"/>
    <n v="16253.5"/>
    <s v="Equipment"/>
    <n v="10237.700000000001"/>
    <n v="3.4"/>
    <x v="14"/>
    <x v="1"/>
    <x v="3"/>
    <n v="10237.700000000001"/>
    <n v="6015.8"/>
    <n v="0.63"/>
    <n v="1"/>
  </r>
  <r>
    <x v="6144"/>
    <d v="2025-05-12T00:00:00"/>
    <d v="2025-05-15T14:24:00"/>
    <x v="3"/>
    <s v="18-35"/>
    <s v="Male"/>
    <x v="0"/>
    <s v="General"/>
    <x v="0"/>
    <n v="3.6"/>
    <s v="Yes"/>
    <n v="30"/>
    <x v="68"/>
    <x v="1"/>
    <n v="9.3000000000000007"/>
    <n v="1.3"/>
    <n v="9661.7999999999993"/>
    <s v="Supplies"/>
    <n v="5158.62"/>
    <n v="4.5"/>
    <x v="16"/>
    <x v="1"/>
    <x v="4"/>
    <n v="5158.62"/>
    <n v="4503.18"/>
    <n v="0.53400000000000003"/>
    <n v="1"/>
  </r>
  <r>
    <x v="6145"/>
    <d v="2026-02-02T00:00:00"/>
    <d v="2026-02-03T02:24:00"/>
    <x v="1"/>
    <s v="56+"/>
    <s v="Male"/>
    <x v="2"/>
    <s v="Injury"/>
    <x v="0"/>
    <n v="1.1000000000000001"/>
    <s v="No"/>
    <n v="115"/>
    <x v="634"/>
    <x v="1"/>
    <n v="13.7"/>
    <n v="1.7"/>
    <n v="2352.69"/>
    <s v="Labor"/>
    <n v="1421.85"/>
    <n v="2.8"/>
    <x v="5"/>
    <x v="0"/>
    <x v="0"/>
    <n v="1421.85"/>
    <n v="930.84"/>
    <n v="0.60399999999999998"/>
    <n v="0"/>
  </r>
  <r>
    <x v="6146"/>
    <d v="2026-08-17T00:00:00"/>
    <d v="2026-08-20T12:00:00"/>
    <x v="2"/>
    <s v="36-55"/>
    <s v="Female"/>
    <x v="0"/>
    <s v="Injury"/>
    <x v="2"/>
    <n v="3.5"/>
    <s v="No"/>
    <n v="37"/>
    <x v="137"/>
    <x v="1"/>
    <n v="10"/>
    <n v="0"/>
    <n v="6014.84"/>
    <s v="Labor"/>
    <n v="3645.52"/>
    <n v="4.8"/>
    <x v="21"/>
    <x v="0"/>
    <x v="0"/>
    <n v="3645.52"/>
    <n v="2369.3200000000002"/>
    <n v="0.60599999999999998"/>
    <n v="0"/>
  </r>
  <r>
    <x v="6147"/>
    <d v="2026-03-18T00:00:00"/>
    <d v="2026-03-19T14:24:00"/>
    <x v="2"/>
    <s v="56+"/>
    <s v="Male"/>
    <x v="2"/>
    <s v="Digestive"/>
    <x v="1"/>
    <n v="1.6"/>
    <s v="No"/>
    <n v="54"/>
    <x v="558"/>
    <x v="1"/>
    <n v="12.7"/>
    <n v="0.7"/>
    <n v="4589.04"/>
    <s v="Equipment"/>
    <n v="2006.27"/>
    <n v="3.7"/>
    <x v="15"/>
    <x v="0"/>
    <x v="1"/>
    <n v="2006.27"/>
    <n v="2582.77"/>
    <n v="0.437"/>
    <n v="0"/>
  </r>
  <r>
    <x v="6148"/>
    <d v="2025-01-16T00:00:00"/>
    <d v="2025-01-22T09:36:00"/>
    <x v="7"/>
    <s v="18-35"/>
    <s v="Male"/>
    <x v="1"/>
    <s v="Digestive"/>
    <x v="0"/>
    <n v="6.4"/>
    <s v="No"/>
    <n v="100"/>
    <x v="592"/>
    <x v="1"/>
    <n v="9.5"/>
    <n v="1.5"/>
    <n v="14661.22"/>
    <s v="Labor"/>
    <n v="8050.93"/>
    <n v="2.7"/>
    <x v="22"/>
    <x v="1"/>
    <x v="2"/>
    <n v="8050.93"/>
    <n v="6610.29"/>
    <n v="0.54900000000000004"/>
    <n v="0"/>
  </r>
  <r>
    <x v="6149"/>
    <d v="2025-02-05T00:00:00"/>
    <d v="2025-02-12T02:24:00"/>
    <x v="5"/>
    <s v="56+"/>
    <s v="Male"/>
    <x v="0"/>
    <s v="Digestive"/>
    <x v="0"/>
    <n v="7.1"/>
    <s v="No"/>
    <n v="65"/>
    <x v="455"/>
    <x v="2"/>
    <n v="8.8000000000000007"/>
    <n v="0.8"/>
    <n v="27037.58"/>
    <s v="Labor"/>
    <n v="18376.580000000002"/>
    <n v="3.7"/>
    <x v="13"/>
    <x v="1"/>
    <x v="1"/>
    <n v="18376.580000000002"/>
    <n v="8661"/>
    <n v="0.68"/>
    <n v="0"/>
  </r>
  <r>
    <x v="6150"/>
    <d v="2025-04-29T00:00:00"/>
    <d v="2025-05-01T07:12:00"/>
    <x v="1"/>
    <s v="36-55"/>
    <s v="Male"/>
    <x v="3"/>
    <s v="Cardiac"/>
    <x v="2"/>
    <n v="2.2999999999999998"/>
    <s v="No"/>
    <n v="76"/>
    <x v="218"/>
    <x v="1"/>
    <n v="12"/>
    <n v="0"/>
    <n v="2318.69"/>
    <s v="Labor"/>
    <n v="1417.87"/>
    <n v="4.0999999999999996"/>
    <x v="10"/>
    <x v="1"/>
    <x v="1"/>
    <n v="1417.87"/>
    <n v="900.82"/>
    <n v="0.61099999999999999"/>
    <n v="0"/>
  </r>
  <r>
    <x v="6151"/>
    <d v="2025-10-01T00:00:00"/>
    <d v="2025-10-02T16:48:00"/>
    <x v="5"/>
    <s v="36-55"/>
    <s v="Male"/>
    <x v="2"/>
    <s v="Neurological"/>
    <x v="1"/>
    <n v="1.7"/>
    <s v="No"/>
    <n v="20"/>
    <x v="495"/>
    <x v="1"/>
    <n v="12.1"/>
    <n v="0.1"/>
    <n v="20644.03"/>
    <s v="Supplies"/>
    <n v="12977.75"/>
    <n v="3.7"/>
    <x v="8"/>
    <x v="1"/>
    <x v="1"/>
    <n v="12977.75"/>
    <n v="7666.28"/>
    <n v="0.629"/>
    <n v="0"/>
  </r>
  <r>
    <x v="6152"/>
    <d v="2025-07-31T00:00:00"/>
    <d v="2025-08-04T14:24:00"/>
    <x v="4"/>
    <s v="0-17"/>
    <s v="Female"/>
    <x v="0"/>
    <s v="General"/>
    <x v="1"/>
    <n v="4.5999999999999996"/>
    <s v="Yes"/>
    <n v="105"/>
    <x v="121"/>
    <x v="1"/>
    <n v="10"/>
    <n v="0"/>
    <n v="16383.21"/>
    <s v="Labor"/>
    <n v="10498.73"/>
    <n v="3.6"/>
    <x v="20"/>
    <x v="1"/>
    <x v="3"/>
    <n v="10498.73"/>
    <n v="5884.48"/>
    <n v="0.64100000000000001"/>
    <n v="1"/>
  </r>
  <r>
    <x v="6153"/>
    <d v="2026-05-28T00:00:00"/>
    <d v="2026-05-30T07:12:00"/>
    <x v="2"/>
    <s v="36-55"/>
    <s v="Female"/>
    <x v="0"/>
    <s v="Neurological"/>
    <x v="1"/>
    <n v="2.2999999999999998"/>
    <s v="Yes"/>
    <n v="49"/>
    <x v="711"/>
    <x v="2"/>
    <n v="8"/>
    <n v="0"/>
    <n v="5556.69"/>
    <s v="Labor"/>
    <n v="3924.47"/>
    <n v="4.7"/>
    <x v="11"/>
    <x v="0"/>
    <x v="3"/>
    <n v="3924.47"/>
    <n v="1632.22"/>
    <n v="0.70599999999999996"/>
    <n v="1"/>
  </r>
  <r>
    <x v="6154"/>
    <d v="2025-01-17T00:00:00"/>
    <d v="2025-02-02T12:00:00"/>
    <x v="5"/>
    <s v="56+"/>
    <s v="Female"/>
    <x v="0"/>
    <s v="Cardiac"/>
    <x v="2"/>
    <n v="16.5"/>
    <s v="Yes"/>
    <n v="29"/>
    <x v="540"/>
    <x v="2"/>
    <n v="13"/>
    <n v="1"/>
    <n v="41209.339999999997"/>
    <s v="Labor"/>
    <n v="29835.88"/>
    <n v="4.3"/>
    <x v="22"/>
    <x v="1"/>
    <x v="3"/>
    <n v="29835.88"/>
    <n v="11373.46"/>
    <n v="0.72399999999999998"/>
    <n v="1"/>
  </r>
  <r>
    <x v="6155"/>
    <d v="2026-11-17T00:00:00"/>
    <d v="2026-11-21T00:00:00"/>
    <x v="2"/>
    <s v="18-35"/>
    <s v="Male"/>
    <x v="0"/>
    <s v="Respiratory"/>
    <x v="0"/>
    <n v="4"/>
    <s v="No"/>
    <n v="62"/>
    <x v="51"/>
    <x v="2"/>
    <n v="11.9"/>
    <n v="1.9"/>
    <n v="5400"/>
    <s v="Labor"/>
    <n v="3227.83"/>
    <n v="3.1"/>
    <x v="18"/>
    <x v="0"/>
    <x v="0"/>
    <n v="3227.83"/>
    <n v="2172.17"/>
    <n v="0.59799999999999998"/>
    <n v="0"/>
  </r>
  <r>
    <x v="6156"/>
    <d v="2026-06-10T00:00:00"/>
    <d v="2026-06-11T00:00:00"/>
    <x v="1"/>
    <s v="56+"/>
    <s v="Female"/>
    <x v="1"/>
    <s v="Injury"/>
    <x v="0"/>
    <n v="1"/>
    <s v="Yes"/>
    <n v="84"/>
    <x v="191"/>
    <x v="0"/>
    <n v="10"/>
    <n v="2"/>
    <n v="2258.94"/>
    <s v="Labor"/>
    <n v="1301.92"/>
    <n v="3.4"/>
    <x v="17"/>
    <x v="0"/>
    <x v="2"/>
    <n v="1301.92"/>
    <n v="957.02"/>
    <n v="0.57599999999999996"/>
    <n v="1"/>
  </r>
  <r>
    <x v="6157"/>
    <d v="2026-07-30T00:00:00"/>
    <d v="2026-08-03T19:12:00"/>
    <x v="3"/>
    <s v="0-17"/>
    <s v="Male"/>
    <x v="1"/>
    <s v="Respiratory"/>
    <x v="0"/>
    <n v="4.8"/>
    <s v="Yes"/>
    <n v="40"/>
    <x v="348"/>
    <x v="0"/>
    <n v="15.2"/>
    <n v="3.2"/>
    <n v="12390.26"/>
    <s v="Labor"/>
    <n v="8164.23"/>
    <n v="3.4"/>
    <x v="1"/>
    <x v="0"/>
    <x v="3"/>
    <n v="8164.23"/>
    <n v="4226.03"/>
    <n v="0.65900000000000003"/>
    <n v="1"/>
  </r>
  <r>
    <x v="6158"/>
    <d v="2026-02-07T00:00:00"/>
    <d v="2026-02-07T16:48:00"/>
    <x v="1"/>
    <s v="56+"/>
    <s v="Female"/>
    <x v="1"/>
    <s v="General"/>
    <x v="1"/>
    <n v="0.7"/>
    <s v="Yes"/>
    <n v="102"/>
    <x v="189"/>
    <x v="1"/>
    <n v="9.1"/>
    <n v="1.1000000000000001"/>
    <n v="1739.7"/>
    <s v="Labor"/>
    <n v="1013.38"/>
    <n v="4"/>
    <x v="5"/>
    <x v="0"/>
    <x v="5"/>
    <n v="1013.38"/>
    <n v="726.32"/>
    <n v="0.58299999999999996"/>
    <n v="1"/>
  </r>
  <r>
    <x v="6159"/>
    <d v="2026-07-12T00:00:00"/>
    <d v="2026-07-14T09:36:00"/>
    <x v="6"/>
    <s v="56+"/>
    <s v="Female"/>
    <x v="2"/>
    <s v="Injury"/>
    <x v="1"/>
    <n v="2.4"/>
    <s v="Yes"/>
    <n v="21"/>
    <x v="8"/>
    <x v="0"/>
    <n v="8.9"/>
    <n v="0.9"/>
    <n v="3909.1"/>
    <s v="Labor"/>
    <n v="2176.61"/>
    <n v="4.3"/>
    <x v="1"/>
    <x v="0"/>
    <x v="4"/>
    <n v="2176.61"/>
    <n v="1732.49"/>
    <n v="0.55700000000000005"/>
    <n v="1"/>
  </r>
  <r>
    <x v="6160"/>
    <d v="2026-11-25T00:00:00"/>
    <d v="2026-12-05T14:24:00"/>
    <x v="2"/>
    <s v="18-35"/>
    <s v="Male"/>
    <x v="2"/>
    <s v="Digestive"/>
    <x v="0"/>
    <n v="10.6"/>
    <s v="Yes"/>
    <n v="62"/>
    <x v="341"/>
    <x v="0"/>
    <n v="10.3"/>
    <n v="2.2999999999999998"/>
    <n v="7468.38"/>
    <s v="Labor"/>
    <n v="4474.54"/>
    <n v="3"/>
    <x v="18"/>
    <x v="0"/>
    <x v="1"/>
    <n v="4474.54"/>
    <n v="2993.84"/>
    <n v="0.59899999999999998"/>
    <n v="1"/>
  </r>
  <r>
    <x v="6161"/>
    <d v="2026-01-11T00:00:00"/>
    <d v="2026-01-12T04:48:00"/>
    <x v="6"/>
    <s v="0-17"/>
    <s v="Male"/>
    <x v="0"/>
    <s v="Injury"/>
    <x v="0"/>
    <n v="1.2"/>
    <s v="No"/>
    <n v="58"/>
    <x v="357"/>
    <x v="2"/>
    <n v="9.6"/>
    <n v="1.6"/>
    <n v="4442.83"/>
    <s v="Supplies"/>
    <n v="2885.82"/>
    <n v="3.4"/>
    <x v="9"/>
    <x v="0"/>
    <x v="6"/>
    <n v="2885.82"/>
    <n v="1557.01"/>
    <n v="0.65"/>
    <n v="0"/>
  </r>
  <r>
    <x v="6162"/>
    <d v="2026-10-18T00:00:00"/>
    <d v="2026-10-20T00:00:00"/>
    <x v="6"/>
    <s v="36-55"/>
    <s v="Male"/>
    <x v="2"/>
    <s v="Digestive"/>
    <x v="1"/>
    <n v="2"/>
    <s v="Yes"/>
    <n v="61"/>
    <x v="146"/>
    <x v="2"/>
    <n v="10.5"/>
    <n v="2.5"/>
    <n v="4287.62"/>
    <s v="Equipment"/>
    <n v="2547.38"/>
    <n v="3.5"/>
    <x v="0"/>
    <x v="0"/>
    <x v="6"/>
    <n v="2547.38"/>
    <n v="1740.24"/>
    <n v="0.59399999999999997"/>
    <n v="1"/>
  </r>
  <r>
    <x v="6163"/>
    <d v="2026-10-27T00:00:00"/>
    <d v="2026-10-28T21:36:00"/>
    <x v="0"/>
    <s v="0-17"/>
    <s v="Male"/>
    <x v="2"/>
    <s v="Neurological"/>
    <x v="0"/>
    <n v="1.9"/>
    <s v="Yes"/>
    <n v="66"/>
    <x v="692"/>
    <x v="1"/>
    <n v="10.1"/>
    <n v="2.1"/>
    <n v="8371.26"/>
    <s v="Labor"/>
    <n v="5302.76"/>
    <n v="2.9"/>
    <x v="0"/>
    <x v="0"/>
    <x v="1"/>
    <n v="5302.76"/>
    <n v="3068.5"/>
    <n v="0.63300000000000001"/>
    <n v="1"/>
  </r>
  <r>
    <x v="6164"/>
    <d v="2026-10-19T00:00:00"/>
    <d v="2026-10-21T00:00:00"/>
    <x v="4"/>
    <s v="36-55"/>
    <s v="Female"/>
    <x v="0"/>
    <s v="General"/>
    <x v="1"/>
    <n v="2"/>
    <s v="Yes"/>
    <n v="65"/>
    <x v="216"/>
    <x v="1"/>
    <n v="10.9"/>
    <n v="2.9"/>
    <n v="12423.62"/>
    <s v="Equipment"/>
    <n v="9077.39"/>
    <n v="3.2"/>
    <x v="0"/>
    <x v="0"/>
    <x v="4"/>
    <n v="9077.39"/>
    <n v="3346.23"/>
    <n v="0.73099999999999998"/>
    <n v="1"/>
  </r>
  <r>
    <x v="6165"/>
    <d v="2025-06-23T00:00:00"/>
    <d v="2025-06-24T19:12:00"/>
    <x v="1"/>
    <s v="18-35"/>
    <s v="Male"/>
    <x v="3"/>
    <s v="Neurological"/>
    <x v="1"/>
    <n v="1.8"/>
    <s v="Yes"/>
    <n v="84"/>
    <x v="447"/>
    <x v="1"/>
    <n v="8"/>
    <n v="0"/>
    <n v="2559.33"/>
    <s v="Labor"/>
    <n v="1404.23"/>
    <n v="3.9"/>
    <x v="4"/>
    <x v="1"/>
    <x v="0"/>
    <n v="1404.23"/>
    <n v="1155.0999999999999"/>
    <n v="0.54900000000000004"/>
    <n v="1"/>
  </r>
  <r>
    <x v="6166"/>
    <d v="2026-09-30T00:00:00"/>
    <d v="2026-09-30T16:48:00"/>
    <x v="6"/>
    <s v="36-55"/>
    <s v="Female"/>
    <x v="2"/>
    <s v="Injury"/>
    <x v="0"/>
    <n v="0.7"/>
    <s v="Yes"/>
    <n v="35"/>
    <x v="104"/>
    <x v="0"/>
    <n v="9.3000000000000007"/>
    <n v="1.3"/>
    <n v="3315.55"/>
    <s v="Supplies"/>
    <n v="1252.8699999999999"/>
    <n v="3.3"/>
    <x v="19"/>
    <x v="0"/>
    <x v="1"/>
    <n v="1252.8699999999999"/>
    <n v="2062.6799999999998"/>
    <n v="0.378"/>
    <n v="1"/>
  </r>
  <r>
    <x v="6167"/>
    <d v="2025-12-22T00:00:00"/>
    <d v="2025-12-23T07:12:00"/>
    <x v="1"/>
    <s v="0-17"/>
    <s v="Male"/>
    <x v="1"/>
    <s v="General"/>
    <x v="0"/>
    <n v="1.3"/>
    <s v="No"/>
    <n v="73"/>
    <x v="687"/>
    <x v="1"/>
    <n v="12.2"/>
    <n v="2.2000000000000002"/>
    <n v="2261.81"/>
    <s v="Equipment"/>
    <n v="1372.61"/>
    <n v="2.8"/>
    <x v="7"/>
    <x v="1"/>
    <x v="4"/>
    <n v="1372.61"/>
    <n v="889.2"/>
    <n v="0.60699999999999998"/>
    <n v="0"/>
  </r>
  <r>
    <x v="6168"/>
    <d v="2025-11-28T00:00:00"/>
    <d v="2025-12-02T14:24:00"/>
    <x v="2"/>
    <s v="0-17"/>
    <s v="Female"/>
    <x v="2"/>
    <s v="General"/>
    <x v="1"/>
    <n v="4.5999999999999996"/>
    <s v="Yes"/>
    <n v="27"/>
    <x v="426"/>
    <x v="2"/>
    <n v="11.7"/>
    <n v="1.7"/>
    <n v="5303.59"/>
    <s v="Equipment"/>
    <n v="3267.89"/>
    <n v="3.7"/>
    <x v="6"/>
    <x v="1"/>
    <x v="5"/>
    <n v="3267.89"/>
    <n v="2035.7"/>
    <n v="0.61599999999999999"/>
    <n v="1"/>
  </r>
  <r>
    <x v="6169"/>
    <d v="2026-07-09T00:00:00"/>
    <d v="2026-07-09T16:48:00"/>
    <x v="1"/>
    <s v="0-17"/>
    <s v="Male"/>
    <x v="0"/>
    <s v="Digestive"/>
    <x v="0"/>
    <n v="0.7"/>
    <s v="Yes"/>
    <n v="104"/>
    <x v="616"/>
    <x v="2"/>
    <n v="8.6999999999999993"/>
    <n v="0.7"/>
    <n v="2133.69"/>
    <s v="Labor"/>
    <n v="1157.8800000000001"/>
    <n v="4.3"/>
    <x v="1"/>
    <x v="0"/>
    <x v="3"/>
    <n v="1157.8800000000001"/>
    <n v="975.81"/>
    <n v="0.54300000000000004"/>
    <n v="1"/>
  </r>
  <r>
    <x v="6170"/>
    <d v="2025-01-18T00:00:00"/>
    <d v="2025-01-24T00:00:00"/>
    <x v="2"/>
    <s v="36-55"/>
    <s v="Male"/>
    <x v="1"/>
    <s v="Neurological"/>
    <x v="1"/>
    <n v="6"/>
    <s v="Yes"/>
    <n v="42"/>
    <x v="64"/>
    <x v="1"/>
    <n v="13.2"/>
    <n v="1.2"/>
    <n v="6595.19"/>
    <s v="Labor"/>
    <n v="3784.73"/>
    <n v="4.2"/>
    <x v="22"/>
    <x v="1"/>
    <x v="5"/>
    <n v="3784.73"/>
    <n v="2810.46"/>
    <n v="0.57399999999999995"/>
    <n v="1"/>
  </r>
  <r>
    <x v="6171"/>
    <d v="2025-08-29T00:00:00"/>
    <d v="2025-09-04T16:48:00"/>
    <x v="7"/>
    <s v="36-55"/>
    <s v="Female"/>
    <x v="0"/>
    <s v="Neurological"/>
    <x v="1"/>
    <n v="6.7"/>
    <s v="No"/>
    <n v="43"/>
    <x v="335"/>
    <x v="0"/>
    <n v="11.1"/>
    <n v="1.1000000000000001"/>
    <n v="14703.04"/>
    <s v="Labor"/>
    <n v="10225.629999999999"/>
    <n v="4.0999999999999996"/>
    <x v="14"/>
    <x v="1"/>
    <x v="5"/>
    <n v="10225.629999999999"/>
    <n v="4477.41"/>
    <n v="0.69499999999999995"/>
    <n v="0"/>
  </r>
  <r>
    <x v="6172"/>
    <d v="2025-08-11T00:00:00"/>
    <d v="2025-08-11T16:48:00"/>
    <x v="1"/>
    <s v="18-35"/>
    <s v="Female"/>
    <x v="2"/>
    <s v="Digestive"/>
    <x v="1"/>
    <n v="0.7"/>
    <s v="No"/>
    <n v="87"/>
    <x v="331"/>
    <x v="0"/>
    <n v="8.4"/>
    <n v="0.4"/>
    <n v="1782.9"/>
    <s v="Supplies"/>
    <n v="1082.6400000000001"/>
    <n v="3.2"/>
    <x v="14"/>
    <x v="1"/>
    <x v="0"/>
    <n v="1082.6400000000001"/>
    <n v="700.26"/>
    <n v="0.60699999999999998"/>
    <n v="0"/>
  </r>
  <r>
    <x v="6173"/>
    <d v="2026-06-18T00:00:00"/>
    <d v="2026-06-19T21:36:00"/>
    <x v="5"/>
    <s v="36-55"/>
    <s v="Female"/>
    <x v="0"/>
    <s v="Infection"/>
    <x v="1"/>
    <n v="1.9"/>
    <s v="No"/>
    <n v="10"/>
    <x v="215"/>
    <x v="2"/>
    <n v="8"/>
    <n v="0"/>
    <n v="18364.88"/>
    <s v="Supplies"/>
    <n v="14847.64"/>
    <n v="4.7"/>
    <x v="17"/>
    <x v="0"/>
    <x v="2"/>
    <n v="14847.64"/>
    <n v="3517.24"/>
    <n v="0.80800000000000005"/>
    <n v="0"/>
  </r>
  <r>
    <x v="6174"/>
    <d v="2025-04-27T00:00:00"/>
    <d v="2025-04-28T09:36:00"/>
    <x v="1"/>
    <s v="56+"/>
    <s v="Female"/>
    <x v="0"/>
    <s v="General"/>
    <x v="0"/>
    <n v="1.4"/>
    <s v="Yes"/>
    <n v="97"/>
    <x v="275"/>
    <x v="1"/>
    <n v="11.5"/>
    <n v="3.5"/>
    <n v="2089.4"/>
    <s v="Supplies"/>
    <n v="1245.52"/>
    <n v="2.4"/>
    <x v="10"/>
    <x v="1"/>
    <x v="6"/>
    <n v="1245.52"/>
    <n v="843.88"/>
    <n v="0.59599999999999997"/>
    <n v="1"/>
  </r>
  <r>
    <x v="6175"/>
    <d v="2026-06-07T00:00:00"/>
    <d v="2026-06-10T02:24:00"/>
    <x v="3"/>
    <s v="18-35"/>
    <s v="Other"/>
    <x v="0"/>
    <s v="General"/>
    <x v="1"/>
    <n v="3.1"/>
    <s v="No"/>
    <n v="48"/>
    <x v="533"/>
    <x v="1"/>
    <n v="9"/>
    <n v="1"/>
    <n v="8350.81"/>
    <s v="Labor"/>
    <n v="4933.49"/>
    <n v="4.0999999999999996"/>
    <x v="17"/>
    <x v="0"/>
    <x v="4"/>
    <n v="4933.49"/>
    <n v="3417.32"/>
    <n v="0.59099999999999997"/>
    <n v="0"/>
  </r>
  <r>
    <x v="6176"/>
    <d v="2026-12-18T00:00:00"/>
    <d v="2026-12-19T02:24:00"/>
    <x v="1"/>
    <s v="56+"/>
    <s v="Female"/>
    <x v="0"/>
    <s v="Infection"/>
    <x v="0"/>
    <n v="1.1000000000000001"/>
    <s v="Yes"/>
    <n v="85"/>
    <x v="155"/>
    <x v="0"/>
    <n v="10.8"/>
    <n v="0.8"/>
    <n v="2814.59"/>
    <s v="Supplies"/>
    <n v="1751.99"/>
    <n v="3.6"/>
    <x v="2"/>
    <x v="0"/>
    <x v="3"/>
    <n v="1751.99"/>
    <n v="1062.5999999999999"/>
    <n v="0.622"/>
    <n v="1"/>
  </r>
  <r>
    <x v="6177"/>
    <d v="2026-05-05T00:00:00"/>
    <d v="2026-05-09T14:24:00"/>
    <x v="3"/>
    <s v="36-55"/>
    <s v="Male"/>
    <x v="0"/>
    <s v="Digestive"/>
    <x v="1"/>
    <n v="4.5999999999999996"/>
    <s v="Yes"/>
    <n v="91"/>
    <x v="379"/>
    <x v="1"/>
    <n v="8.1999999999999993"/>
    <n v="0.2"/>
    <n v="8743.2999999999993"/>
    <s v="Labor"/>
    <n v="5439.1"/>
    <n v="4.3"/>
    <x v="11"/>
    <x v="0"/>
    <x v="1"/>
    <n v="5439.1"/>
    <n v="3304.2"/>
    <n v="0.622"/>
    <n v="1"/>
  </r>
  <r>
    <x v="6178"/>
    <d v="2026-06-07T00:00:00"/>
    <d v="2026-06-07T21:36:00"/>
    <x v="3"/>
    <s v="0-17"/>
    <s v="Male"/>
    <x v="1"/>
    <s v="Injury"/>
    <x v="0"/>
    <n v="0.9"/>
    <s v="No"/>
    <n v="36"/>
    <x v="533"/>
    <x v="1"/>
    <n v="10.1"/>
    <n v="2.1"/>
    <n v="8329.7999999999993"/>
    <s v="Supplies"/>
    <n v="5217.17"/>
    <n v="3.2"/>
    <x v="17"/>
    <x v="0"/>
    <x v="4"/>
    <n v="5217.17"/>
    <n v="3112.63"/>
    <n v="0.626"/>
    <n v="0"/>
  </r>
  <r>
    <x v="6179"/>
    <d v="2026-03-09T00:00:00"/>
    <d v="2026-03-11T04:48:00"/>
    <x v="7"/>
    <s v="18-35"/>
    <s v="Female"/>
    <x v="2"/>
    <s v="General"/>
    <x v="2"/>
    <n v="2.2000000000000002"/>
    <s v="No"/>
    <n v="67"/>
    <x v="458"/>
    <x v="1"/>
    <n v="9.1"/>
    <n v="1.1000000000000001"/>
    <n v="10884.65"/>
    <s v="Equipment"/>
    <n v="6598.08"/>
    <n v="3.7"/>
    <x v="15"/>
    <x v="0"/>
    <x v="4"/>
    <n v="6598.08"/>
    <n v="4286.57"/>
    <n v="0.60599999999999998"/>
    <n v="0"/>
  </r>
  <r>
    <x v="6180"/>
    <d v="2025-07-27T00:00:00"/>
    <d v="2025-07-29T16:48:00"/>
    <x v="1"/>
    <s v="36-55"/>
    <s v="Female"/>
    <x v="0"/>
    <s v="Neurological"/>
    <x v="2"/>
    <n v="2.7"/>
    <s v="Yes"/>
    <n v="89"/>
    <x v="96"/>
    <x v="2"/>
    <n v="8.6999999999999993"/>
    <n v="0.7"/>
    <n v="2559.9299999999998"/>
    <s v="Supplies"/>
    <n v="1396.91"/>
    <n v="4"/>
    <x v="20"/>
    <x v="1"/>
    <x v="6"/>
    <n v="1396.91"/>
    <n v="1163.02"/>
    <n v="0.54600000000000004"/>
    <n v="1"/>
  </r>
  <r>
    <x v="6181"/>
    <d v="2025-07-22T00:00:00"/>
    <d v="2025-07-24T02:24:00"/>
    <x v="6"/>
    <s v="56+"/>
    <s v="Female"/>
    <x v="2"/>
    <s v="General"/>
    <x v="1"/>
    <n v="2.1"/>
    <s v="Yes"/>
    <n v="50"/>
    <x v="355"/>
    <x v="0"/>
    <n v="9.1999999999999993"/>
    <n v="1.2"/>
    <n v="2129.67"/>
    <s v="Supplies"/>
    <n v="1145.6300000000001"/>
    <n v="3.9"/>
    <x v="20"/>
    <x v="1"/>
    <x v="0"/>
    <n v="1145.6300000000001"/>
    <n v="984.04"/>
    <n v="0.53800000000000003"/>
    <n v="1"/>
  </r>
  <r>
    <x v="6182"/>
    <d v="2026-12-14T00:00:00"/>
    <d v="2026-12-17T19:12:00"/>
    <x v="2"/>
    <s v="18-35"/>
    <s v="Male"/>
    <x v="1"/>
    <s v="General"/>
    <x v="0"/>
    <n v="3.8"/>
    <s v="No"/>
    <n v="67"/>
    <x v="173"/>
    <x v="0"/>
    <n v="11.3"/>
    <n v="1.3"/>
    <n v="4378.97"/>
    <s v="Labor"/>
    <n v="2720.2"/>
    <n v="2.9"/>
    <x v="2"/>
    <x v="0"/>
    <x v="0"/>
    <n v="2720.2"/>
    <n v="1658.77"/>
    <n v="0.621"/>
    <n v="0"/>
  </r>
  <r>
    <x v="6183"/>
    <d v="2026-01-18T00:00:00"/>
    <d v="2026-01-22T12:00:00"/>
    <x v="4"/>
    <s v="56+"/>
    <s v="Female"/>
    <x v="0"/>
    <s v="Infection"/>
    <x v="0"/>
    <n v="4.5"/>
    <s v="Yes"/>
    <n v="109"/>
    <x v="370"/>
    <x v="1"/>
    <n v="8.6"/>
    <n v="0.6"/>
    <n v="14743.41"/>
    <s v="Labor"/>
    <n v="10305.19"/>
    <n v="3.2"/>
    <x v="9"/>
    <x v="0"/>
    <x v="4"/>
    <n v="10305.19"/>
    <n v="4438.22"/>
    <n v="0.69899999999999995"/>
    <n v="1"/>
  </r>
  <r>
    <x v="6184"/>
    <d v="2026-10-07T00:00:00"/>
    <d v="2026-10-12T02:24:00"/>
    <x v="0"/>
    <s v="36-55"/>
    <s v="Female"/>
    <x v="2"/>
    <s v="Respiratory"/>
    <x v="0"/>
    <n v="5.0999999999999996"/>
    <s v="No"/>
    <n v="72"/>
    <x v="86"/>
    <x v="0"/>
    <n v="14.1"/>
    <n v="2.1"/>
    <n v="13213.58"/>
    <s v="Labor"/>
    <n v="6240.53"/>
    <n v="3.2"/>
    <x v="0"/>
    <x v="0"/>
    <x v="2"/>
    <n v="6240.53"/>
    <n v="6973.05"/>
    <n v="0.47199999999999998"/>
    <n v="0"/>
  </r>
  <r>
    <x v="6185"/>
    <d v="2026-07-31T00:00:00"/>
    <d v="2026-08-07T12:00:00"/>
    <x v="0"/>
    <s v="18-35"/>
    <s v="Female"/>
    <x v="2"/>
    <s v="Injury"/>
    <x v="1"/>
    <n v="7.5"/>
    <s v="Yes"/>
    <n v="62"/>
    <x v="348"/>
    <x v="1"/>
    <n v="8.1"/>
    <n v="0.1"/>
    <n v="13238.11"/>
    <s v="Equipment"/>
    <n v="7757.96"/>
    <n v="3.4"/>
    <x v="1"/>
    <x v="0"/>
    <x v="3"/>
    <n v="7757.96"/>
    <n v="5480.15"/>
    <n v="0.58599999999999997"/>
    <n v="1"/>
  </r>
  <r>
    <x v="6186"/>
    <d v="2026-10-08T00:00:00"/>
    <d v="2026-10-08T04:48:00"/>
    <x v="1"/>
    <s v="0-17"/>
    <s v="Male"/>
    <x v="1"/>
    <s v="Injury"/>
    <x v="1"/>
    <n v="0.2"/>
    <s v="Yes"/>
    <n v="76"/>
    <x v="86"/>
    <x v="1"/>
    <n v="10.4"/>
    <n v="0.4"/>
    <n v="1726.27"/>
    <s v="Labor"/>
    <n v="836.49"/>
    <n v="3.7"/>
    <x v="0"/>
    <x v="0"/>
    <x v="2"/>
    <n v="836.49"/>
    <n v="889.78"/>
    <n v="0.48499999999999999"/>
    <n v="1"/>
  </r>
  <r>
    <x v="6187"/>
    <d v="2025-01-24T00:00:00"/>
    <d v="2025-01-29T04:48:00"/>
    <x v="7"/>
    <s v="18-35"/>
    <s v="Female"/>
    <x v="2"/>
    <s v="General"/>
    <x v="1"/>
    <n v="5.2"/>
    <s v="No"/>
    <n v="41"/>
    <x v="633"/>
    <x v="0"/>
    <n v="8.1"/>
    <n v="0.1"/>
    <n v="12946.84"/>
    <s v="Supplies"/>
    <n v="7639.95"/>
    <n v="3.7"/>
    <x v="22"/>
    <x v="1"/>
    <x v="5"/>
    <n v="7639.95"/>
    <n v="5306.89"/>
    <n v="0.59"/>
    <n v="0"/>
  </r>
  <r>
    <x v="6188"/>
    <d v="2026-10-27T00:00:00"/>
    <d v="2026-10-28T00:00:00"/>
    <x v="1"/>
    <s v="36-55"/>
    <s v="Female"/>
    <x v="0"/>
    <s v="Respiratory"/>
    <x v="1"/>
    <n v="1"/>
    <s v="Yes"/>
    <n v="77"/>
    <x v="692"/>
    <x v="2"/>
    <n v="8.6"/>
    <n v="0.6"/>
    <n v="1677.24"/>
    <s v="Labor"/>
    <n v="912.09"/>
    <n v="3.3"/>
    <x v="0"/>
    <x v="0"/>
    <x v="1"/>
    <n v="912.09"/>
    <n v="765.15"/>
    <n v="0.54400000000000004"/>
    <n v="1"/>
  </r>
  <r>
    <x v="6189"/>
    <d v="2025-12-11T00:00:00"/>
    <d v="2025-12-16T19:12:00"/>
    <x v="7"/>
    <s v="36-55"/>
    <s v="Female"/>
    <x v="0"/>
    <s v="Injury"/>
    <x v="0"/>
    <n v="5.8"/>
    <s v="No"/>
    <n v="53"/>
    <x v="664"/>
    <x v="0"/>
    <n v="12.7"/>
    <n v="0.7"/>
    <n v="14229.1"/>
    <s v="Supplies"/>
    <n v="8948.5"/>
    <n v="3.9"/>
    <x v="7"/>
    <x v="1"/>
    <x v="3"/>
    <n v="8948.5"/>
    <n v="5280.6"/>
    <n v="0.629"/>
    <n v="0"/>
  </r>
  <r>
    <x v="6190"/>
    <d v="2025-08-29T00:00:00"/>
    <d v="2025-08-31T09:36:00"/>
    <x v="7"/>
    <s v="56+"/>
    <s v="Female"/>
    <x v="2"/>
    <s v="Neurological"/>
    <x v="1"/>
    <n v="2.4"/>
    <s v="Yes"/>
    <n v="33"/>
    <x v="522"/>
    <x v="1"/>
    <n v="12.6"/>
    <n v="0.6"/>
    <n v="10866.39"/>
    <s v="Supplies"/>
    <n v="6858.38"/>
    <n v="4.3"/>
    <x v="14"/>
    <x v="1"/>
    <x v="3"/>
    <n v="6858.38"/>
    <n v="4008.01"/>
    <n v="0.63100000000000001"/>
    <n v="1"/>
  </r>
  <r>
    <x v="6191"/>
    <d v="2026-07-31T00:00:00"/>
    <d v="2026-08-02T09:36:00"/>
    <x v="3"/>
    <s v="56+"/>
    <s v="Female"/>
    <x v="0"/>
    <s v="General"/>
    <x v="0"/>
    <n v="2.4"/>
    <s v="Yes"/>
    <n v="103"/>
    <x v="363"/>
    <x v="0"/>
    <n v="10.4"/>
    <n v="2.4"/>
    <n v="9383.3700000000008"/>
    <s v="Labor"/>
    <n v="6829.43"/>
    <n v="3.1"/>
    <x v="1"/>
    <x v="0"/>
    <x v="5"/>
    <n v="6829.43"/>
    <n v="2553.94"/>
    <n v="0.72799999999999998"/>
    <n v="1"/>
  </r>
  <r>
    <x v="6192"/>
    <d v="2026-09-29T00:00:00"/>
    <d v="2026-09-30T07:12:00"/>
    <x v="0"/>
    <s v="18-35"/>
    <s v="Male"/>
    <x v="1"/>
    <s v="Infection"/>
    <x v="0"/>
    <n v="1.3"/>
    <s v="Yes"/>
    <n v="132"/>
    <x v="639"/>
    <x v="2"/>
    <n v="14.6"/>
    <n v="2.6"/>
    <n v="11179.24"/>
    <s v="Supplies"/>
    <n v="7293.03"/>
    <n v="2.6"/>
    <x v="19"/>
    <x v="0"/>
    <x v="0"/>
    <n v="7293.03"/>
    <n v="3886.21"/>
    <n v="0.65200000000000002"/>
    <n v="1"/>
  </r>
  <r>
    <x v="6193"/>
    <d v="2026-09-29T00:00:00"/>
    <d v="2026-10-04T12:00:00"/>
    <x v="5"/>
    <s v="36-55"/>
    <s v="Female"/>
    <x v="0"/>
    <s v="Cardiac"/>
    <x v="1"/>
    <n v="5.5"/>
    <s v="Yes"/>
    <n v="34"/>
    <x v="104"/>
    <x v="1"/>
    <n v="8"/>
    <n v="0"/>
    <n v="24063.43"/>
    <s v="Supplies"/>
    <n v="18247.580000000002"/>
    <n v="4.4000000000000004"/>
    <x v="19"/>
    <x v="0"/>
    <x v="1"/>
    <n v="18247.580000000002"/>
    <n v="5815.85"/>
    <n v="0.75800000000000001"/>
    <n v="1"/>
  </r>
  <r>
    <x v="6194"/>
    <d v="2025-09-08T00:00:00"/>
    <d v="2025-09-08T07:12:00"/>
    <x v="1"/>
    <s v="0-17"/>
    <s v="Female"/>
    <x v="0"/>
    <s v="General"/>
    <x v="1"/>
    <n v="0.3"/>
    <s v="Yes"/>
    <n v="90"/>
    <x v="681"/>
    <x v="2"/>
    <n v="9.4"/>
    <n v="1.4"/>
    <n v="1893.66"/>
    <s v="Labor"/>
    <n v="936.77"/>
    <n v="3.7"/>
    <x v="3"/>
    <x v="1"/>
    <x v="4"/>
    <n v="936.77"/>
    <n v="956.89"/>
    <n v="0.495"/>
    <n v="1"/>
  </r>
  <r>
    <x v="6195"/>
    <d v="2026-08-29T00:00:00"/>
    <d v="2026-08-31T09:36:00"/>
    <x v="2"/>
    <s v="18-35"/>
    <s v="Male"/>
    <x v="0"/>
    <s v="Infection"/>
    <x v="0"/>
    <n v="2.4"/>
    <s v="No"/>
    <n v="70"/>
    <x v="525"/>
    <x v="0"/>
    <n v="10.1"/>
    <n v="2.1"/>
    <n v="4380.2299999999996"/>
    <s v="Equipment"/>
    <n v="2496.35"/>
    <n v="3.3"/>
    <x v="21"/>
    <x v="0"/>
    <x v="5"/>
    <n v="2496.35"/>
    <n v="1883.88"/>
    <n v="0.56999999999999995"/>
    <n v="0"/>
  </r>
  <r>
    <x v="6196"/>
    <d v="2026-07-31T00:00:00"/>
    <d v="2026-08-04T16:48:00"/>
    <x v="4"/>
    <s v="56+"/>
    <s v="Male"/>
    <x v="1"/>
    <s v="Digestive"/>
    <x v="0"/>
    <n v="4.7"/>
    <s v="No"/>
    <n v="93"/>
    <x v="363"/>
    <x v="2"/>
    <n v="9.5"/>
    <n v="1.5"/>
    <n v="13414.12"/>
    <s v="Labor"/>
    <n v="7981.42"/>
    <n v="3.4"/>
    <x v="1"/>
    <x v="0"/>
    <x v="5"/>
    <n v="7981.42"/>
    <n v="5432.7"/>
    <n v="0.59499999999999997"/>
    <n v="0"/>
  </r>
  <r>
    <x v="6197"/>
    <d v="2026-03-07T00:00:00"/>
    <d v="2026-03-09T02:24:00"/>
    <x v="0"/>
    <s v="18-35"/>
    <s v="Male"/>
    <x v="2"/>
    <s v="Respiratory"/>
    <x v="1"/>
    <n v="2.1"/>
    <s v="No"/>
    <n v="65"/>
    <x v="697"/>
    <x v="0"/>
    <n v="8.6999999999999993"/>
    <n v="0.7"/>
    <n v="9426.43"/>
    <s v="Labor"/>
    <n v="6277.19"/>
    <n v="3.9"/>
    <x v="15"/>
    <x v="0"/>
    <x v="6"/>
    <n v="6277.19"/>
    <n v="3149.24"/>
    <n v="0.66600000000000004"/>
    <n v="0"/>
  </r>
  <r>
    <x v="6198"/>
    <d v="2026-03-18T00:00:00"/>
    <d v="2026-03-18T19:12:00"/>
    <x v="7"/>
    <s v="56+"/>
    <s v="Female"/>
    <x v="0"/>
    <s v="Cardiac"/>
    <x v="2"/>
    <n v="0.8"/>
    <s v="Yes"/>
    <n v="64"/>
    <x v="558"/>
    <x v="0"/>
    <n v="8"/>
    <n v="0"/>
    <n v="9354.9599999999991"/>
    <s v="Labor"/>
    <n v="5829.34"/>
    <n v="4.5999999999999996"/>
    <x v="15"/>
    <x v="0"/>
    <x v="1"/>
    <n v="5829.34"/>
    <n v="3525.62"/>
    <n v="0.623"/>
    <n v="1"/>
  </r>
  <r>
    <x v="6199"/>
    <d v="2025-03-09T00:00:00"/>
    <d v="2025-03-09T14:24:00"/>
    <x v="7"/>
    <s v="56+"/>
    <s v="Female"/>
    <x v="1"/>
    <s v="Digestive"/>
    <x v="2"/>
    <n v="0.6"/>
    <s v="Yes"/>
    <n v="73"/>
    <x v="201"/>
    <x v="0"/>
    <n v="11.8"/>
    <n v="1.8"/>
    <n v="10181.98"/>
    <s v="Labor"/>
    <n v="6104.17"/>
    <n v="3.2"/>
    <x v="23"/>
    <x v="1"/>
    <x v="6"/>
    <n v="6104.17"/>
    <n v="4077.81"/>
    <n v="0.6"/>
    <n v="1"/>
  </r>
  <r>
    <x v="6200"/>
    <d v="2026-01-09T00:00:00"/>
    <d v="2026-01-09T09:36:00"/>
    <x v="1"/>
    <s v="36-55"/>
    <s v="Male"/>
    <x v="0"/>
    <s v="Digestive"/>
    <x v="0"/>
    <n v="0.4"/>
    <s v="No"/>
    <n v="84"/>
    <x v="162"/>
    <x v="2"/>
    <n v="10.1"/>
    <n v="2.1"/>
    <n v="2079.13"/>
    <s v="Labor"/>
    <n v="1325.21"/>
    <n v="2.9"/>
    <x v="9"/>
    <x v="0"/>
    <x v="5"/>
    <n v="1325.21"/>
    <n v="753.92"/>
    <n v="0.63700000000000001"/>
    <n v="0"/>
  </r>
  <r>
    <x v="6201"/>
    <d v="2025-12-03T00:00:00"/>
    <d v="2025-12-03T14:24:00"/>
    <x v="7"/>
    <s v="18-35"/>
    <s v="Female"/>
    <x v="0"/>
    <s v="Neurological"/>
    <x v="1"/>
    <n v="0.6"/>
    <s v="Yes"/>
    <n v="96"/>
    <x v="375"/>
    <x v="2"/>
    <n v="12.5"/>
    <n v="0.5"/>
    <n v="9442.4"/>
    <s v="Labor"/>
    <n v="5701.72"/>
    <n v="3.5"/>
    <x v="7"/>
    <x v="1"/>
    <x v="2"/>
    <n v="5701.72"/>
    <n v="3740.68"/>
    <n v="0.60399999999999998"/>
    <n v="1"/>
  </r>
  <r>
    <x v="6202"/>
    <d v="2026-06-06T00:00:00"/>
    <d v="2026-06-08T21:36:00"/>
    <x v="2"/>
    <s v="18-35"/>
    <s v="Female"/>
    <x v="0"/>
    <s v="Neurological"/>
    <x v="1"/>
    <n v="2.9"/>
    <s v="Yes"/>
    <n v="42"/>
    <x v="209"/>
    <x v="0"/>
    <n v="12.6"/>
    <n v="0.6"/>
    <n v="6833.29"/>
    <s v="Labor"/>
    <n v="4578.5600000000004"/>
    <n v="4.2"/>
    <x v="17"/>
    <x v="0"/>
    <x v="6"/>
    <n v="4578.5600000000004"/>
    <n v="2254.73"/>
    <n v="0.67"/>
    <n v="1"/>
  </r>
  <r>
    <x v="6203"/>
    <d v="2026-10-17T00:00:00"/>
    <d v="2026-10-21T00:00:00"/>
    <x v="1"/>
    <s v="0-17"/>
    <s v="Female"/>
    <x v="3"/>
    <s v="General"/>
    <x v="1"/>
    <n v="4"/>
    <s v="Yes"/>
    <n v="77"/>
    <x v="653"/>
    <x v="1"/>
    <n v="10.1"/>
    <n v="0.1"/>
    <n v="2407.65"/>
    <s v="Supplies"/>
    <n v="1587.22"/>
    <n v="4.2"/>
    <x v="0"/>
    <x v="0"/>
    <x v="5"/>
    <n v="1587.22"/>
    <n v="820.43"/>
    <n v="0.65900000000000003"/>
    <n v="1"/>
  </r>
  <r>
    <x v="6204"/>
    <d v="2026-12-30T00:00:00"/>
    <d v="2026-12-30T09:36:00"/>
    <x v="1"/>
    <s v="36-55"/>
    <s v="Female"/>
    <x v="1"/>
    <s v="General"/>
    <x v="0"/>
    <n v="0.4"/>
    <s v="Yes"/>
    <n v="93"/>
    <x v="723"/>
    <x v="1"/>
    <n v="8"/>
    <n v="0"/>
    <n v="1803.73"/>
    <s v="Labor"/>
    <n v="977.37"/>
    <n v="4"/>
    <x v="2"/>
    <x v="0"/>
    <x v="2"/>
    <n v="977.37"/>
    <n v="826.36"/>
    <n v="0.54200000000000004"/>
    <n v="1"/>
  </r>
  <r>
    <x v="6205"/>
    <d v="2025-11-05T00:00:00"/>
    <d v="2025-11-17T09:36:00"/>
    <x v="2"/>
    <s v="56+"/>
    <s v="Female"/>
    <x v="1"/>
    <s v="Infection"/>
    <x v="1"/>
    <n v="12.4"/>
    <s v="Yes"/>
    <n v="33"/>
    <x v="369"/>
    <x v="1"/>
    <n v="8"/>
    <n v="0"/>
    <n v="9645.93"/>
    <s v="Equipment"/>
    <n v="6335.54"/>
    <n v="4.4000000000000004"/>
    <x v="6"/>
    <x v="1"/>
    <x v="1"/>
    <n v="6335.54"/>
    <n v="3310.39"/>
    <n v="0.65700000000000003"/>
    <n v="1"/>
  </r>
  <r>
    <x v="6206"/>
    <d v="2025-06-24T00:00:00"/>
    <d v="2025-06-28T12:00:00"/>
    <x v="4"/>
    <s v="36-55"/>
    <s v="Male"/>
    <x v="0"/>
    <s v="General"/>
    <x v="0"/>
    <n v="4.5"/>
    <s v="No"/>
    <n v="96"/>
    <x v="665"/>
    <x v="2"/>
    <n v="13.6"/>
    <n v="1.6"/>
    <n v="13345.41"/>
    <s v="Labor"/>
    <n v="8898.2000000000007"/>
    <n v="3.2"/>
    <x v="4"/>
    <x v="1"/>
    <x v="1"/>
    <n v="8898.2000000000007"/>
    <n v="4447.21"/>
    <n v="0.66700000000000004"/>
    <n v="0"/>
  </r>
  <r>
    <x v="6207"/>
    <d v="2026-05-23T00:00:00"/>
    <d v="2026-05-27T02:24:00"/>
    <x v="3"/>
    <s v="56+"/>
    <s v="Female"/>
    <x v="2"/>
    <s v="Injury"/>
    <x v="0"/>
    <n v="4.0999999999999996"/>
    <s v="Yes"/>
    <n v="86"/>
    <x v="720"/>
    <x v="2"/>
    <n v="13.2"/>
    <n v="1.2"/>
    <n v="10833.13"/>
    <s v="Labor"/>
    <n v="6243.75"/>
    <n v="3.2"/>
    <x v="11"/>
    <x v="0"/>
    <x v="5"/>
    <n v="6243.75"/>
    <n v="4589.38"/>
    <n v="0.57599999999999996"/>
    <n v="1"/>
  </r>
  <r>
    <x v="6208"/>
    <d v="2026-07-07T00:00:00"/>
    <d v="2026-07-07T16:48:00"/>
    <x v="2"/>
    <s v="56+"/>
    <s v="Female"/>
    <x v="2"/>
    <s v="Digestive"/>
    <x v="0"/>
    <n v="0.7"/>
    <s v="No"/>
    <n v="75"/>
    <x v="598"/>
    <x v="1"/>
    <n v="8"/>
    <n v="0"/>
    <n v="4554.01"/>
    <s v="Equipment"/>
    <n v="2794.75"/>
    <n v="3.7"/>
    <x v="1"/>
    <x v="0"/>
    <x v="0"/>
    <n v="2794.75"/>
    <n v="1759.26"/>
    <n v="0.61399999999999999"/>
    <n v="0"/>
  </r>
  <r>
    <x v="6209"/>
    <d v="2026-05-18T00:00:00"/>
    <d v="2026-05-20T02:24:00"/>
    <x v="6"/>
    <s v="56+"/>
    <s v="Male"/>
    <x v="0"/>
    <s v="Injury"/>
    <x v="1"/>
    <n v="2.1"/>
    <s v="No"/>
    <n v="27"/>
    <x v="700"/>
    <x v="1"/>
    <n v="10.199999999999999"/>
    <n v="2.2000000000000002"/>
    <n v="3684.13"/>
    <s v="Labor"/>
    <n v="1749.14"/>
    <n v="3.7"/>
    <x v="11"/>
    <x v="0"/>
    <x v="4"/>
    <n v="1749.14"/>
    <n v="1934.99"/>
    <n v="0.47499999999999998"/>
    <n v="0"/>
  </r>
  <r>
    <x v="6210"/>
    <d v="2025-07-18T00:00:00"/>
    <d v="2025-07-18T16:48:00"/>
    <x v="1"/>
    <s v="18-35"/>
    <s v="Other"/>
    <x v="0"/>
    <s v="Respiratory"/>
    <x v="0"/>
    <n v="0.7"/>
    <s v="Yes"/>
    <n v="51"/>
    <x v="631"/>
    <x v="1"/>
    <n v="8.5"/>
    <n v="0.5"/>
    <n v="2121.41"/>
    <s v="Labor"/>
    <n v="1161.95"/>
    <n v="3.9"/>
    <x v="20"/>
    <x v="1"/>
    <x v="5"/>
    <n v="1161.95"/>
    <n v="959.46"/>
    <n v="0.54800000000000004"/>
    <n v="1"/>
  </r>
  <r>
    <x v="6211"/>
    <d v="2026-12-01T00:00:00"/>
    <d v="2026-12-05T19:12:00"/>
    <x v="6"/>
    <s v="56+"/>
    <s v="Male"/>
    <x v="1"/>
    <s v="Injury"/>
    <x v="2"/>
    <n v="4.8"/>
    <s v="Yes"/>
    <n v="5"/>
    <x v="3"/>
    <x v="0"/>
    <n v="11"/>
    <n v="1"/>
    <n v="4665.54"/>
    <s v="Equipment"/>
    <n v="2776.31"/>
    <n v="4.0999999999999996"/>
    <x v="2"/>
    <x v="0"/>
    <x v="0"/>
    <n v="2776.31"/>
    <n v="1889.23"/>
    <n v="0.59499999999999997"/>
    <n v="1"/>
  </r>
  <r>
    <x v="6212"/>
    <d v="2025-01-24T00:00:00"/>
    <d v="2025-01-24T16:48:00"/>
    <x v="0"/>
    <s v="36-55"/>
    <s v="Female"/>
    <x v="0"/>
    <s v="Neurological"/>
    <x v="0"/>
    <n v="0.7"/>
    <s v="No"/>
    <n v="80"/>
    <x v="207"/>
    <x v="1"/>
    <n v="11"/>
    <n v="3"/>
    <n v="8987.2199999999993"/>
    <s v="Equipment"/>
    <n v="5503.24"/>
    <n v="3.5"/>
    <x v="22"/>
    <x v="1"/>
    <x v="3"/>
    <n v="5503.24"/>
    <n v="3483.98"/>
    <n v="0.61199999999999999"/>
    <n v="0"/>
  </r>
  <r>
    <x v="6213"/>
    <d v="2025-11-04T00:00:00"/>
    <d v="2025-11-07T19:12:00"/>
    <x v="5"/>
    <s v="18-35"/>
    <s v="Female"/>
    <x v="2"/>
    <s v="Cardiac"/>
    <x v="0"/>
    <n v="3.8"/>
    <s v="No"/>
    <n v="56"/>
    <x v="531"/>
    <x v="2"/>
    <n v="11.3"/>
    <n v="1.3"/>
    <n v="20833.02"/>
    <s v="Labor"/>
    <n v="16347.42"/>
    <n v="3.5"/>
    <x v="6"/>
    <x v="1"/>
    <x v="0"/>
    <n v="16347.42"/>
    <n v="4485.6000000000004"/>
    <n v="0.78500000000000003"/>
    <n v="0"/>
  </r>
  <r>
    <x v="6214"/>
    <d v="2025-10-08T00:00:00"/>
    <d v="2025-10-08T12:00:00"/>
    <x v="1"/>
    <s v="56+"/>
    <s v="Female"/>
    <x v="0"/>
    <s v="Digestive"/>
    <x v="2"/>
    <n v="0.5"/>
    <s v="Yes"/>
    <n v="67"/>
    <x v="163"/>
    <x v="1"/>
    <n v="11.2"/>
    <n v="1.2"/>
    <n v="2455.0100000000002"/>
    <s v="Equipment"/>
    <n v="1365.27"/>
    <n v="3.7"/>
    <x v="8"/>
    <x v="1"/>
    <x v="2"/>
    <n v="1365.27"/>
    <n v="1089.74"/>
    <n v="0.55600000000000005"/>
    <n v="1"/>
  </r>
  <r>
    <x v="6215"/>
    <d v="2026-01-04T00:00:00"/>
    <d v="2026-01-08T04:48:00"/>
    <x v="3"/>
    <s v="56+"/>
    <s v="Female"/>
    <x v="2"/>
    <s v="Infection"/>
    <x v="1"/>
    <n v="4.2"/>
    <s v="Yes"/>
    <n v="38"/>
    <x v="352"/>
    <x v="1"/>
    <n v="9.8000000000000007"/>
    <n v="1.8"/>
    <n v="7892.98"/>
    <s v="Labor"/>
    <n v="4793.32"/>
    <n v="4.3"/>
    <x v="9"/>
    <x v="0"/>
    <x v="6"/>
    <n v="4793.32"/>
    <n v="3099.66"/>
    <n v="0.60699999999999998"/>
    <n v="1"/>
  </r>
  <r>
    <x v="6216"/>
    <d v="2026-02-20T00:00:00"/>
    <d v="2026-02-20T07:12:00"/>
    <x v="7"/>
    <s v="36-55"/>
    <s v="Female"/>
    <x v="0"/>
    <s v="General"/>
    <x v="0"/>
    <n v="0.3"/>
    <s v="No"/>
    <n v="75"/>
    <x v="493"/>
    <x v="1"/>
    <n v="8.5"/>
    <n v="0.5"/>
    <n v="7589.51"/>
    <s v="Labor"/>
    <n v="4650.71"/>
    <n v="3.6"/>
    <x v="5"/>
    <x v="0"/>
    <x v="3"/>
    <n v="4650.71"/>
    <n v="2938.8"/>
    <n v="0.61299999999999999"/>
    <n v="0"/>
  </r>
  <r>
    <x v="6217"/>
    <d v="2025-07-30T00:00:00"/>
    <d v="2025-08-07T12:00:00"/>
    <x v="3"/>
    <s v="56+"/>
    <s v="Female"/>
    <x v="0"/>
    <s v="Infection"/>
    <x v="1"/>
    <n v="8.5"/>
    <s v="Yes"/>
    <n v="48"/>
    <x v="217"/>
    <x v="0"/>
    <n v="8.9"/>
    <n v="0.9"/>
    <n v="12176.5"/>
    <s v="Labor"/>
    <n v="6189.6"/>
    <n v="3.6"/>
    <x v="20"/>
    <x v="1"/>
    <x v="2"/>
    <n v="6189.6"/>
    <n v="5986.9"/>
    <n v="0.50800000000000001"/>
    <n v="1"/>
  </r>
  <r>
    <x v="6218"/>
    <d v="2026-12-24T00:00:00"/>
    <d v="2026-12-25T04:48:00"/>
    <x v="1"/>
    <s v="18-35"/>
    <s v="Female"/>
    <x v="2"/>
    <s v="Infection"/>
    <x v="1"/>
    <n v="1.2"/>
    <s v="No"/>
    <n v="66"/>
    <x v="429"/>
    <x v="1"/>
    <n v="12"/>
    <n v="0"/>
    <n v="1756.56"/>
    <s v="Supplies"/>
    <n v="1060.1600000000001"/>
    <n v="3.9"/>
    <x v="2"/>
    <x v="0"/>
    <x v="2"/>
    <n v="1060.1600000000001"/>
    <n v="696.4"/>
    <n v="0.60399999999999998"/>
    <n v="0"/>
  </r>
  <r>
    <x v="6219"/>
    <d v="2025-06-11T00:00:00"/>
    <d v="2025-06-14T16:48:00"/>
    <x v="7"/>
    <s v="36-55"/>
    <s v="Female"/>
    <x v="3"/>
    <s v="Injury"/>
    <x v="1"/>
    <n v="3.7"/>
    <s v="Yes"/>
    <n v="16"/>
    <x v="18"/>
    <x v="0"/>
    <n v="10"/>
    <n v="0"/>
    <n v="8675.7800000000007"/>
    <s v="Labor"/>
    <n v="5544.08"/>
    <n v="4.5"/>
    <x v="4"/>
    <x v="1"/>
    <x v="1"/>
    <n v="5544.08"/>
    <n v="3131.7"/>
    <n v="0.63900000000000001"/>
    <n v="1"/>
  </r>
  <r>
    <x v="6220"/>
    <d v="2025-09-28T00:00:00"/>
    <d v="2025-09-29T14:24:00"/>
    <x v="4"/>
    <s v="18-35"/>
    <s v="Female"/>
    <x v="3"/>
    <s v="Cardiac"/>
    <x v="2"/>
    <n v="1.6"/>
    <s v="No"/>
    <n v="45"/>
    <x v="180"/>
    <x v="2"/>
    <n v="8.8000000000000007"/>
    <n v="0.8"/>
    <n v="16376.92"/>
    <s v="Supplies"/>
    <n v="8909.65"/>
    <n v="4.3"/>
    <x v="3"/>
    <x v="1"/>
    <x v="4"/>
    <n v="8909.65"/>
    <n v="7467.27"/>
    <n v="0.54400000000000004"/>
    <n v="0"/>
  </r>
  <r>
    <x v="6221"/>
    <d v="2026-12-07T00:00:00"/>
    <d v="2026-12-13T02:24:00"/>
    <x v="0"/>
    <s v="36-55"/>
    <s v="Female"/>
    <x v="0"/>
    <s v="Injury"/>
    <x v="0"/>
    <n v="6.1"/>
    <s v="Yes"/>
    <n v="97"/>
    <x v="614"/>
    <x v="0"/>
    <n v="9.1"/>
    <n v="1.1000000000000001"/>
    <n v="13560.3"/>
    <s v="Labor"/>
    <n v="6533.54"/>
    <n v="3.2"/>
    <x v="2"/>
    <x v="0"/>
    <x v="4"/>
    <n v="6533.54"/>
    <n v="7026.76"/>
    <n v="0.48199999999999998"/>
    <n v="1"/>
  </r>
  <r>
    <x v="6222"/>
    <d v="2026-11-21T00:00:00"/>
    <d v="2026-11-26T07:12:00"/>
    <x v="3"/>
    <s v="36-55"/>
    <s v="Male"/>
    <x v="0"/>
    <s v="Injury"/>
    <x v="0"/>
    <n v="5.3"/>
    <s v="Yes"/>
    <n v="58"/>
    <x v="296"/>
    <x v="2"/>
    <n v="9.4"/>
    <n v="1.4"/>
    <n v="9826.11"/>
    <s v="Supplies"/>
    <n v="5628.3"/>
    <n v="3.3"/>
    <x v="18"/>
    <x v="0"/>
    <x v="6"/>
    <n v="5628.3"/>
    <n v="4197.8100000000004"/>
    <n v="0.57299999999999995"/>
    <n v="1"/>
  </r>
  <r>
    <x v="6223"/>
    <d v="2025-09-22T00:00:00"/>
    <d v="2025-09-29T00:00:00"/>
    <x v="7"/>
    <s v="18-35"/>
    <s v="Female"/>
    <x v="2"/>
    <s v="Digestive"/>
    <x v="1"/>
    <n v="7"/>
    <s v="Yes"/>
    <n v="57"/>
    <x v="157"/>
    <x v="1"/>
    <n v="12.3"/>
    <n v="0.3"/>
    <n v="15635.2"/>
    <s v="Labor"/>
    <n v="10848.26"/>
    <n v="3.9"/>
    <x v="3"/>
    <x v="1"/>
    <x v="0"/>
    <n v="10848.26"/>
    <n v="4786.9399999999996"/>
    <n v="0.69399999999999995"/>
    <n v="1"/>
  </r>
  <r>
    <x v="6224"/>
    <d v="2025-12-14T00:00:00"/>
    <d v="2025-12-16T12:00:00"/>
    <x v="7"/>
    <s v="36-55"/>
    <s v="Male"/>
    <x v="0"/>
    <s v="Neurological"/>
    <x v="0"/>
    <n v="2.5"/>
    <s v="Yes"/>
    <n v="95"/>
    <x v="372"/>
    <x v="0"/>
    <n v="10"/>
    <n v="2"/>
    <n v="10352.11"/>
    <s v="Labor"/>
    <n v="8106.74"/>
    <n v="3.4"/>
    <x v="7"/>
    <x v="1"/>
    <x v="6"/>
    <n v="8106.74"/>
    <n v="2245.37"/>
    <n v="0.78300000000000003"/>
    <n v="1"/>
  </r>
  <r>
    <x v="6225"/>
    <d v="2026-01-14T00:00:00"/>
    <d v="2026-01-14T12:00:00"/>
    <x v="6"/>
    <s v="0-17"/>
    <s v="Female"/>
    <x v="1"/>
    <s v="Digestive"/>
    <x v="2"/>
    <n v="0.5"/>
    <s v="No"/>
    <n v="21"/>
    <x v="621"/>
    <x v="0"/>
    <n v="11"/>
    <n v="1"/>
    <n v="2975.4"/>
    <s v="Equipment"/>
    <n v="1370.91"/>
    <n v="4.3"/>
    <x v="9"/>
    <x v="0"/>
    <x v="1"/>
    <n v="1370.91"/>
    <n v="1604.49"/>
    <n v="0.46100000000000002"/>
    <n v="0"/>
  </r>
  <r>
    <x v="6226"/>
    <d v="2025-03-22T00:00:00"/>
    <d v="2025-03-24T12:00:00"/>
    <x v="4"/>
    <s v="0-17"/>
    <s v="Male"/>
    <x v="2"/>
    <s v="General"/>
    <x v="0"/>
    <n v="2.5"/>
    <s v="Yes"/>
    <n v="77"/>
    <x v="468"/>
    <x v="1"/>
    <n v="14.5"/>
    <n v="2.5"/>
    <n v="11637.81"/>
    <s v="Equipment"/>
    <n v="8816.06"/>
    <n v="3.5"/>
    <x v="23"/>
    <x v="1"/>
    <x v="5"/>
    <n v="8816.06"/>
    <n v="2821.75"/>
    <n v="0.75800000000000001"/>
    <n v="1"/>
  </r>
  <r>
    <x v="6227"/>
    <d v="2025-12-24T00:00:00"/>
    <d v="2026-01-03T14:24:00"/>
    <x v="5"/>
    <s v="18-35"/>
    <s v="Female"/>
    <x v="2"/>
    <s v="Neurological"/>
    <x v="0"/>
    <n v="10.6"/>
    <s v="Yes"/>
    <n v="68"/>
    <x v="292"/>
    <x v="2"/>
    <n v="9.4"/>
    <n v="1.4"/>
    <n v="33015.17"/>
    <s v="Supplies"/>
    <n v="26071.81"/>
    <n v="3.8"/>
    <x v="7"/>
    <x v="1"/>
    <x v="2"/>
    <n v="26071.81"/>
    <n v="6943.36"/>
    <n v="0.79"/>
    <n v="1"/>
  </r>
  <r>
    <x v="6228"/>
    <d v="2026-05-09T00:00:00"/>
    <d v="2026-05-11T07:12:00"/>
    <x v="3"/>
    <s v="36-55"/>
    <s v="Male"/>
    <x v="2"/>
    <s v="Digestive"/>
    <x v="0"/>
    <n v="2.2999999999999998"/>
    <s v="Yes"/>
    <n v="97"/>
    <x v="23"/>
    <x v="2"/>
    <n v="10"/>
    <n v="2"/>
    <n v="7724.77"/>
    <s v="Labor"/>
    <n v="4364.49"/>
    <n v="2.9"/>
    <x v="11"/>
    <x v="0"/>
    <x v="6"/>
    <n v="4364.49"/>
    <n v="3360.28"/>
    <n v="0.56499999999999995"/>
    <n v="1"/>
  </r>
  <r>
    <x v="6229"/>
    <d v="2025-03-18T00:00:00"/>
    <d v="2025-03-24T02:24:00"/>
    <x v="6"/>
    <s v="18-35"/>
    <s v="Male"/>
    <x v="0"/>
    <s v="Digestive"/>
    <x v="1"/>
    <n v="6.1"/>
    <s v="Yes"/>
    <n v="23"/>
    <x v="120"/>
    <x v="1"/>
    <n v="14.3"/>
    <n v="2.2999999999999998"/>
    <n v="4246.6899999999996"/>
    <s v="Labor"/>
    <n v="2900.45"/>
    <n v="4"/>
    <x v="23"/>
    <x v="1"/>
    <x v="0"/>
    <n v="2900.45"/>
    <n v="1346.24"/>
    <n v="0.68300000000000005"/>
    <n v="1"/>
  </r>
  <r>
    <x v="6230"/>
    <d v="2025-03-30T00:00:00"/>
    <d v="2025-04-06T04:48:00"/>
    <x v="4"/>
    <s v="18-35"/>
    <s v="Female"/>
    <x v="1"/>
    <s v="Injury"/>
    <x v="0"/>
    <n v="7.2"/>
    <s v="Yes"/>
    <n v="56"/>
    <x v="221"/>
    <x v="1"/>
    <n v="9.6"/>
    <n v="1.6"/>
    <n v="21022.31"/>
    <s v="Equipment"/>
    <n v="14463.19"/>
    <n v="3.9"/>
    <x v="23"/>
    <x v="1"/>
    <x v="4"/>
    <n v="14463.19"/>
    <n v="6559.12"/>
    <n v="0.68799999999999994"/>
    <n v="1"/>
  </r>
  <r>
    <x v="6231"/>
    <d v="2025-07-17T00:00:00"/>
    <d v="2025-07-22T14:24:00"/>
    <x v="6"/>
    <s v="18-35"/>
    <s v="Male"/>
    <x v="2"/>
    <s v="Digestive"/>
    <x v="0"/>
    <n v="5.6"/>
    <s v="Yes"/>
    <n v="83"/>
    <x v="418"/>
    <x v="1"/>
    <n v="15"/>
    <n v="3"/>
    <n v="4186.6400000000003"/>
    <s v="Supplies"/>
    <n v="2329.2399999999998"/>
    <n v="3.1"/>
    <x v="20"/>
    <x v="1"/>
    <x v="2"/>
    <n v="2329.2399999999998"/>
    <n v="1857.4"/>
    <n v="0.55600000000000005"/>
    <n v="1"/>
  </r>
  <r>
    <x v="6232"/>
    <d v="2025-05-24T00:00:00"/>
    <d v="2025-05-26T12:00:00"/>
    <x v="0"/>
    <s v="18-35"/>
    <s v="Male"/>
    <x v="1"/>
    <s v="Respiratory"/>
    <x v="2"/>
    <n v="2.5"/>
    <s v="Yes"/>
    <n v="66"/>
    <x v="589"/>
    <x v="1"/>
    <n v="9.5"/>
    <n v="1.5"/>
    <n v="11941.08"/>
    <s v="Labor"/>
    <n v="6247.25"/>
    <n v="3.7"/>
    <x v="16"/>
    <x v="1"/>
    <x v="5"/>
    <n v="6247.25"/>
    <n v="5693.83"/>
    <n v="0.52300000000000002"/>
    <n v="1"/>
  </r>
  <r>
    <x v="6233"/>
    <d v="2025-02-14T00:00:00"/>
    <d v="2025-02-18T07:12:00"/>
    <x v="7"/>
    <s v="36-55"/>
    <s v="Male"/>
    <x v="0"/>
    <s v="General"/>
    <x v="2"/>
    <n v="4.3"/>
    <s v="No"/>
    <n v="52"/>
    <x v="551"/>
    <x v="1"/>
    <n v="10.6"/>
    <n v="0.6"/>
    <n v="10940.09"/>
    <s v="Equipment"/>
    <n v="6849.86"/>
    <n v="4.5999999999999996"/>
    <x v="13"/>
    <x v="1"/>
    <x v="5"/>
    <n v="6849.86"/>
    <n v="4090.23"/>
    <n v="0.626"/>
    <n v="0"/>
  </r>
  <r>
    <x v="6234"/>
    <d v="2025-07-28T00:00:00"/>
    <d v="2025-07-29T04:48:00"/>
    <x v="2"/>
    <s v="56+"/>
    <s v="Female"/>
    <x v="0"/>
    <s v="General"/>
    <x v="0"/>
    <n v="1.2"/>
    <s v="No"/>
    <n v="81"/>
    <x v="559"/>
    <x v="2"/>
    <n v="12.3"/>
    <n v="0.3"/>
    <n v="3441.51"/>
    <s v="Equipment"/>
    <n v="2039.04"/>
    <n v="3.4"/>
    <x v="20"/>
    <x v="1"/>
    <x v="0"/>
    <n v="2039.04"/>
    <n v="1402.47"/>
    <n v="0.59199999999999997"/>
    <n v="0"/>
  </r>
  <r>
    <x v="6235"/>
    <d v="2025-10-05T00:00:00"/>
    <d v="2025-10-11T09:36:00"/>
    <x v="0"/>
    <s v="18-35"/>
    <s v="Male"/>
    <x v="3"/>
    <s v="Respiratory"/>
    <x v="0"/>
    <n v="6.4"/>
    <s v="Yes"/>
    <n v="59"/>
    <x v="534"/>
    <x v="0"/>
    <n v="11.7"/>
    <n v="1.7"/>
    <n v="13611.09"/>
    <s v="Labor"/>
    <n v="10403.34"/>
    <n v="3.4"/>
    <x v="8"/>
    <x v="1"/>
    <x v="4"/>
    <n v="10403.34"/>
    <n v="3207.75"/>
    <n v="0.76400000000000001"/>
    <n v="1"/>
  </r>
  <r>
    <x v="6236"/>
    <d v="2025-02-27T00:00:00"/>
    <d v="2025-03-04T21:36:00"/>
    <x v="4"/>
    <s v="36-55"/>
    <s v="Female"/>
    <x v="2"/>
    <s v="Respiratory"/>
    <x v="0"/>
    <n v="5.9"/>
    <s v="Yes"/>
    <n v="92"/>
    <x v="17"/>
    <x v="1"/>
    <n v="8.1999999999999993"/>
    <n v="0.2"/>
    <n v="16507.09"/>
    <s v="Equipment"/>
    <n v="9957.8700000000008"/>
    <n v="3.5"/>
    <x v="13"/>
    <x v="1"/>
    <x v="3"/>
    <n v="9957.8700000000008"/>
    <n v="6549.22"/>
    <n v="0.60299999999999998"/>
    <n v="1"/>
  </r>
  <r>
    <x v="6237"/>
    <d v="2025-02-05T00:00:00"/>
    <d v="2025-02-11T21:36:00"/>
    <x v="4"/>
    <s v="18-35"/>
    <s v="Female"/>
    <x v="3"/>
    <s v="Digestive"/>
    <x v="1"/>
    <n v="6.9"/>
    <s v="Yes"/>
    <n v="55"/>
    <x v="455"/>
    <x v="2"/>
    <n v="8.8000000000000007"/>
    <n v="0.8"/>
    <n v="15112.2"/>
    <s v="Labor"/>
    <n v="9170.6"/>
    <n v="3.6"/>
    <x v="13"/>
    <x v="1"/>
    <x v="1"/>
    <n v="9170.6"/>
    <n v="5941.6"/>
    <n v="0.60699999999999998"/>
    <n v="1"/>
  </r>
  <r>
    <x v="6238"/>
    <d v="2025-09-28T00:00:00"/>
    <d v="2025-09-28T19:12:00"/>
    <x v="1"/>
    <s v="18-35"/>
    <s v="Male"/>
    <x v="1"/>
    <s v="Injury"/>
    <x v="1"/>
    <n v="0.8"/>
    <s v="No"/>
    <n v="86"/>
    <x v="432"/>
    <x v="1"/>
    <n v="10.9"/>
    <n v="2.9"/>
    <n v="2035.7"/>
    <s v="Labor"/>
    <n v="1118.33"/>
    <n v="3.5"/>
    <x v="3"/>
    <x v="1"/>
    <x v="6"/>
    <n v="1118.33"/>
    <n v="917.37"/>
    <n v="0.54900000000000004"/>
    <n v="0"/>
  </r>
  <r>
    <x v="6239"/>
    <d v="2025-03-28T00:00:00"/>
    <d v="2025-03-31T00:00:00"/>
    <x v="2"/>
    <s v="18-35"/>
    <s v="Male"/>
    <x v="3"/>
    <s v="General"/>
    <x v="1"/>
    <n v="3"/>
    <s v="Yes"/>
    <n v="54"/>
    <x v="420"/>
    <x v="1"/>
    <n v="8.5"/>
    <n v="0.5"/>
    <n v="4363.04"/>
    <s v="Labor"/>
    <n v="3269.54"/>
    <n v="3.7"/>
    <x v="23"/>
    <x v="1"/>
    <x v="5"/>
    <n v="3269.54"/>
    <n v="1093.5"/>
    <n v="0.749"/>
    <n v="1"/>
  </r>
  <r>
    <x v="6240"/>
    <d v="2025-11-17T00:00:00"/>
    <d v="2025-11-21T09:36:00"/>
    <x v="4"/>
    <s v="56+"/>
    <s v="Other"/>
    <x v="0"/>
    <s v="Cardiac"/>
    <x v="2"/>
    <n v="4.4000000000000004"/>
    <s v="Yes"/>
    <n v="78"/>
    <x v="343"/>
    <x v="0"/>
    <n v="11.7"/>
    <n v="1.7"/>
    <n v="11463.79"/>
    <s v="Supplies"/>
    <n v="6774.76"/>
    <n v="3.5"/>
    <x v="6"/>
    <x v="1"/>
    <x v="4"/>
    <n v="6774.76"/>
    <n v="4689.03"/>
    <n v="0.59099999999999997"/>
    <n v="1"/>
  </r>
  <r>
    <x v="6241"/>
    <d v="2025-11-01T00:00:00"/>
    <d v="2025-11-02T09:36:00"/>
    <x v="6"/>
    <s v="36-55"/>
    <s v="Female"/>
    <x v="0"/>
    <s v="Respiratory"/>
    <x v="1"/>
    <n v="1.4"/>
    <s v="No"/>
    <n v="46"/>
    <x v="470"/>
    <x v="2"/>
    <n v="12.9"/>
    <n v="0.9"/>
    <n v="3826.22"/>
    <s v="Equipment"/>
    <n v="2481.25"/>
    <n v="3.9"/>
    <x v="6"/>
    <x v="1"/>
    <x v="6"/>
    <n v="2481.25"/>
    <n v="1344.97"/>
    <n v="0.64800000000000002"/>
    <n v="0"/>
  </r>
  <r>
    <x v="6242"/>
    <d v="2025-10-06T00:00:00"/>
    <d v="2025-10-07T04:48:00"/>
    <x v="1"/>
    <s v="36-55"/>
    <s v="Male"/>
    <x v="1"/>
    <s v="Neurological"/>
    <x v="0"/>
    <n v="1.2"/>
    <s v="Yes"/>
    <n v="105"/>
    <x v="534"/>
    <x v="2"/>
    <n v="12.8"/>
    <n v="2.8"/>
    <n v="2552.04"/>
    <s v="Equipment"/>
    <n v="1241.6500000000001"/>
    <n v="3.2"/>
    <x v="8"/>
    <x v="1"/>
    <x v="4"/>
    <n v="1241.6500000000001"/>
    <n v="1310.3900000000001"/>
    <n v="0.48699999999999999"/>
    <n v="1"/>
  </r>
  <r>
    <x v="6243"/>
    <d v="2025-04-29T00:00:00"/>
    <d v="2025-04-30T07:12:00"/>
    <x v="1"/>
    <s v="36-55"/>
    <s v="Male"/>
    <x v="1"/>
    <s v="Infection"/>
    <x v="0"/>
    <n v="1.3"/>
    <s v="No"/>
    <n v="105"/>
    <x v="490"/>
    <x v="2"/>
    <n v="12.6"/>
    <n v="0.6"/>
    <n v="1891.91"/>
    <s v="Labor"/>
    <n v="1146.31"/>
    <n v="3.8"/>
    <x v="10"/>
    <x v="1"/>
    <x v="0"/>
    <n v="1146.31"/>
    <n v="745.6"/>
    <n v="0.60599999999999998"/>
    <n v="0"/>
  </r>
  <r>
    <x v="6244"/>
    <d v="2026-02-27T00:00:00"/>
    <d v="2026-03-03T21:36:00"/>
    <x v="3"/>
    <s v="18-35"/>
    <s v="Male"/>
    <x v="2"/>
    <s v="Infection"/>
    <x v="1"/>
    <n v="4.9000000000000004"/>
    <s v="Yes"/>
    <n v="57"/>
    <x v="177"/>
    <x v="1"/>
    <n v="10.7"/>
    <n v="0.7"/>
    <n v="12126.29"/>
    <s v="Labor"/>
    <n v="7347.23"/>
    <n v="3.3"/>
    <x v="5"/>
    <x v="0"/>
    <x v="3"/>
    <n v="7347.23"/>
    <n v="4779.0600000000004"/>
    <n v="0.60599999999999998"/>
    <n v="1"/>
  </r>
  <r>
    <x v="6245"/>
    <d v="2026-12-29T00:00:00"/>
    <d v="2026-12-30T09:36:00"/>
    <x v="6"/>
    <s v="56+"/>
    <s v="Female"/>
    <x v="2"/>
    <s v="Injury"/>
    <x v="1"/>
    <n v="1.4"/>
    <s v="Yes"/>
    <n v="24"/>
    <x v="473"/>
    <x v="1"/>
    <n v="10"/>
    <n v="0"/>
    <n v="3901.23"/>
    <s v="Equipment"/>
    <n v="2059.91"/>
    <n v="4"/>
    <x v="2"/>
    <x v="0"/>
    <x v="1"/>
    <n v="2059.91"/>
    <n v="1841.32"/>
    <n v="0.52800000000000002"/>
    <n v="1"/>
  </r>
  <r>
    <x v="6246"/>
    <d v="2025-07-24T00:00:00"/>
    <d v="2025-07-30T04:48:00"/>
    <x v="0"/>
    <s v="18-35"/>
    <s v="Female"/>
    <x v="3"/>
    <s v="Infection"/>
    <x v="2"/>
    <n v="6.2"/>
    <s v="Yes"/>
    <n v="48"/>
    <x v="175"/>
    <x v="0"/>
    <n v="9.8000000000000007"/>
    <n v="1.8"/>
    <n v="13676.89"/>
    <s v="Supplies"/>
    <n v="9205.52"/>
    <n v="3.3"/>
    <x v="20"/>
    <x v="1"/>
    <x v="3"/>
    <n v="9205.52"/>
    <n v="4471.37"/>
    <n v="0.67300000000000004"/>
    <n v="1"/>
  </r>
  <r>
    <x v="6247"/>
    <d v="2026-07-06T00:00:00"/>
    <d v="2026-07-07T14:24:00"/>
    <x v="1"/>
    <s v="0-17"/>
    <s v="Male"/>
    <x v="0"/>
    <s v="General"/>
    <x v="2"/>
    <n v="1.6"/>
    <s v="Yes"/>
    <n v="82"/>
    <x v="598"/>
    <x v="2"/>
    <n v="12.7"/>
    <n v="0.7"/>
    <n v="2026.91"/>
    <s v="Labor"/>
    <n v="1078.26"/>
    <n v="3.5"/>
    <x v="1"/>
    <x v="0"/>
    <x v="0"/>
    <n v="1078.26"/>
    <n v="948.65"/>
    <n v="0.53200000000000003"/>
    <n v="1"/>
  </r>
  <r>
    <x v="6248"/>
    <d v="2026-05-18T00:00:00"/>
    <d v="2026-05-24T04:48:00"/>
    <x v="4"/>
    <s v="18-35"/>
    <s v="Male"/>
    <x v="2"/>
    <s v="Injury"/>
    <x v="0"/>
    <n v="6.2"/>
    <s v="Yes"/>
    <n v="97"/>
    <x v="152"/>
    <x v="0"/>
    <n v="9.9"/>
    <n v="1.9"/>
    <n v="16508.509999999998"/>
    <s v="Labor"/>
    <n v="9295.7800000000007"/>
    <n v="3"/>
    <x v="11"/>
    <x v="0"/>
    <x v="0"/>
    <n v="9295.7800000000007"/>
    <n v="7212.73"/>
    <n v="0.56299999999999994"/>
    <n v="1"/>
  </r>
  <r>
    <x v="6249"/>
    <d v="2026-01-27T00:00:00"/>
    <d v="2026-02-01T16:48:00"/>
    <x v="7"/>
    <s v="18-35"/>
    <s v="Male"/>
    <x v="0"/>
    <s v="Infection"/>
    <x v="0"/>
    <n v="5.7"/>
    <s v="Yes"/>
    <n v="58"/>
    <x v="618"/>
    <x v="1"/>
    <n v="9.9"/>
    <n v="1.9"/>
    <n v="13930.01"/>
    <s v="Equipment"/>
    <n v="8376.15"/>
    <n v="3.1"/>
    <x v="9"/>
    <x v="0"/>
    <x v="1"/>
    <n v="8376.15"/>
    <n v="5553.86"/>
    <n v="0.60099999999999998"/>
    <n v="1"/>
  </r>
  <r>
    <x v="6250"/>
    <d v="2026-08-01T00:00:00"/>
    <d v="2026-08-03T19:12:00"/>
    <x v="7"/>
    <s v="0-17"/>
    <s v="Other"/>
    <x v="0"/>
    <s v="Cardiac"/>
    <x v="1"/>
    <n v="2.8"/>
    <s v="Yes"/>
    <n v="26"/>
    <x v="243"/>
    <x v="2"/>
    <n v="8"/>
    <n v="0"/>
    <n v="11981.63"/>
    <s v="Labor"/>
    <n v="6769.16"/>
    <n v="4.4000000000000004"/>
    <x v="21"/>
    <x v="0"/>
    <x v="6"/>
    <n v="6769.16"/>
    <n v="5212.47"/>
    <n v="0.56499999999999995"/>
    <n v="1"/>
  </r>
  <r>
    <x v="6251"/>
    <d v="2026-11-09T00:00:00"/>
    <d v="2026-11-10T07:12:00"/>
    <x v="3"/>
    <s v="36-55"/>
    <s v="Female"/>
    <x v="2"/>
    <s v="Cardiac"/>
    <x v="0"/>
    <n v="1.3"/>
    <s v="No"/>
    <n v="45"/>
    <x v="654"/>
    <x v="2"/>
    <n v="8.9"/>
    <n v="0.9"/>
    <n v="6145.12"/>
    <s v="Labor"/>
    <n v="3782.65"/>
    <n v="4.7"/>
    <x v="18"/>
    <x v="0"/>
    <x v="4"/>
    <n v="3782.65"/>
    <n v="2362.4699999999998"/>
    <n v="0.61599999999999999"/>
    <n v="0"/>
  </r>
  <r>
    <x v="6252"/>
    <d v="2025-11-06T00:00:00"/>
    <d v="2025-11-11T12:00:00"/>
    <x v="3"/>
    <s v="18-35"/>
    <s v="Female"/>
    <x v="1"/>
    <s v="Cardiac"/>
    <x v="0"/>
    <n v="5.5"/>
    <s v="Yes"/>
    <n v="52"/>
    <x v="480"/>
    <x v="1"/>
    <n v="10"/>
    <n v="2"/>
    <n v="10395.99"/>
    <s v="Supplies"/>
    <n v="6059.13"/>
    <n v="4.2"/>
    <x v="6"/>
    <x v="1"/>
    <x v="2"/>
    <n v="6059.13"/>
    <n v="4336.8599999999997"/>
    <n v="0.58299999999999996"/>
    <n v="1"/>
  </r>
  <r>
    <x v="6253"/>
    <d v="2026-01-07T00:00:00"/>
    <d v="2026-01-07T16:48:00"/>
    <x v="1"/>
    <s v="36-55"/>
    <s v="Male"/>
    <x v="1"/>
    <s v="Cardiac"/>
    <x v="0"/>
    <n v="0.7"/>
    <s v="No"/>
    <n v="90"/>
    <x v="282"/>
    <x v="1"/>
    <n v="9.8000000000000007"/>
    <n v="1.8"/>
    <n v="1857.84"/>
    <s v="Equipment"/>
    <n v="1251.8900000000001"/>
    <n v="3.5"/>
    <x v="9"/>
    <x v="0"/>
    <x v="2"/>
    <n v="1251.8900000000001"/>
    <n v="605.95000000000005"/>
    <n v="0.67400000000000004"/>
    <n v="0"/>
  </r>
  <r>
    <x v="6254"/>
    <d v="2025-06-09T00:00:00"/>
    <d v="2025-06-09T19:12:00"/>
    <x v="7"/>
    <s v="0-17"/>
    <s v="Female"/>
    <x v="3"/>
    <s v="Respiratory"/>
    <x v="1"/>
    <n v="0.8"/>
    <s v="Yes"/>
    <n v="37"/>
    <x v="507"/>
    <x v="2"/>
    <n v="9.4"/>
    <n v="1.4"/>
    <n v="8700.27"/>
    <s v="Labor"/>
    <n v="5227.55"/>
    <n v="5"/>
    <x v="4"/>
    <x v="1"/>
    <x v="4"/>
    <n v="5227.55"/>
    <n v="3472.72"/>
    <n v="0.60099999999999998"/>
    <n v="1"/>
  </r>
  <r>
    <x v="6255"/>
    <d v="2025-01-07T00:00:00"/>
    <d v="2025-01-07T16:48:00"/>
    <x v="1"/>
    <s v="56+"/>
    <s v="Male"/>
    <x v="0"/>
    <s v="General"/>
    <x v="2"/>
    <n v="0.7"/>
    <s v="Yes"/>
    <n v="70"/>
    <x v="365"/>
    <x v="0"/>
    <n v="13.3"/>
    <n v="1.3"/>
    <n v="1682.96"/>
    <s v="Labor"/>
    <n v="1003.96"/>
    <n v="3.5"/>
    <x v="22"/>
    <x v="1"/>
    <x v="0"/>
    <n v="1003.96"/>
    <n v="679"/>
    <n v="0.59699999999999998"/>
    <n v="1"/>
  </r>
  <r>
    <x v="6256"/>
    <d v="2025-05-01T00:00:00"/>
    <d v="2025-05-04T00:00:00"/>
    <x v="2"/>
    <s v="18-35"/>
    <s v="Female"/>
    <x v="0"/>
    <s v="Neurological"/>
    <x v="0"/>
    <n v="3"/>
    <s v="Yes"/>
    <n v="43"/>
    <x v="265"/>
    <x v="1"/>
    <n v="9.3000000000000007"/>
    <n v="1.3"/>
    <n v="4340.59"/>
    <s v="Equipment"/>
    <n v="2258.27"/>
    <n v="4"/>
    <x v="16"/>
    <x v="1"/>
    <x v="3"/>
    <n v="2258.27"/>
    <n v="2082.3200000000002"/>
    <n v="0.52"/>
    <n v="1"/>
  </r>
  <r>
    <x v="6257"/>
    <d v="2025-04-09T00:00:00"/>
    <d v="2025-04-19T02:24:00"/>
    <x v="4"/>
    <s v="36-55"/>
    <s v="Male"/>
    <x v="0"/>
    <s v="Cardiac"/>
    <x v="1"/>
    <n v="10.1"/>
    <s v="Yes"/>
    <n v="27"/>
    <x v="460"/>
    <x v="1"/>
    <n v="10.3"/>
    <n v="0.3"/>
    <n v="21440.62"/>
    <s v="Labor"/>
    <n v="13601.98"/>
    <n v="4.5"/>
    <x v="10"/>
    <x v="1"/>
    <x v="1"/>
    <n v="13601.98"/>
    <n v="7838.64"/>
    <n v="0.63400000000000001"/>
    <n v="1"/>
  </r>
  <r>
    <x v="6258"/>
    <d v="2026-02-14T00:00:00"/>
    <d v="2026-02-18T09:36:00"/>
    <x v="3"/>
    <s v="56+"/>
    <s v="Female"/>
    <x v="0"/>
    <s v="Digestive"/>
    <x v="1"/>
    <n v="4.4000000000000004"/>
    <s v="No"/>
    <n v="52"/>
    <x v="128"/>
    <x v="0"/>
    <n v="12"/>
    <n v="0"/>
    <n v="9691.19"/>
    <s v="Equipment"/>
    <n v="5284.63"/>
    <n v="5"/>
    <x v="5"/>
    <x v="0"/>
    <x v="5"/>
    <n v="5284.63"/>
    <n v="4406.5600000000004"/>
    <n v="0.54500000000000004"/>
    <n v="0"/>
  </r>
  <r>
    <x v="6259"/>
    <d v="2026-03-10T00:00:00"/>
    <d v="2026-03-14T19:12:00"/>
    <x v="2"/>
    <s v="18-35"/>
    <s v="Male"/>
    <x v="0"/>
    <s v="Respiratory"/>
    <x v="1"/>
    <n v="4.8"/>
    <s v="Yes"/>
    <n v="42"/>
    <x v="702"/>
    <x v="0"/>
    <n v="9.8000000000000007"/>
    <n v="1.8"/>
    <n v="5818.88"/>
    <s v="Labor"/>
    <n v="3846.79"/>
    <n v="3.9"/>
    <x v="15"/>
    <x v="0"/>
    <x v="1"/>
    <n v="3846.79"/>
    <n v="1972.09"/>
    <n v="0.66100000000000003"/>
    <n v="1"/>
  </r>
  <r>
    <x v="6260"/>
    <d v="2026-08-03T00:00:00"/>
    <d v="2026-08-07T07:12:00"/>
    <x v="2"/>
    <s v="0-17"/>
    <s v="Female"/>
    <x v="0"/>
    <s v="Injury"/>
    <x v="1"/>
    <n v="4.3"/>
    <s v="Yes"/>
    <n v="51"/>
    <x v="435"/>
    <x v="1"/>
    <n v="12.8"/>
    <n v="0.8"/>
    <n v="6551.44"/>
    <s v="Labor"/>
    <n v="3567.56"/>
    <n v="3.8"/>
    <x v="21"/>
    <x v="0"/>
    <x v="0"/>
    <n v="3567.56"/>
    <n v="2983.88"/>
    <n v="0.54500000000000004"/>
    <n v="1"/>
  </r>
  <r>
    <x v="6261"/>
    <d v="2025-06-19T00:00:00"/>
    <d v="2025-06-20T07:12:00"/>
    <x v="1"/>
    <s v="18-35"/>
    <s v="Male"/>
    <x v="2"/>
    <s v="Infection"/>
    <x v="0"/>
    <n v="1.3"/>
    <s v="No"/>
    <n v="115"/>
    <x v="351"/>
    <x v="2"/>
    <n v="10.199999999999999"/>
    <n v="0.2"/>
    <n v="1541.3"/>
    <s v="Equipment"/>
    <n v="833.81"/>
    <n v="3.1"/>
    <x v="4"/>
    <x v="1"/>
    <x v="3"/>
    <n v="833.81"/>
    <n v="707.49"/>
    <n v="0.54100000000000004"/>
    <n v="0"/>
  </r>
  <r>
    <x v="6262"/>
    <d v="2026-07-16T00:00:00"/>
    <d v="2026-07-20T16:48:00"/>
    <x v="5"/>
    <s v="18-35"/>
    <s v="Male"/>
    <x v="0"/>
    <s v="Infection"/>
    <x v="0"/>
    <n v="4.7"/>
    <s v="Yes"/>
    <n v="57"/>
    <x v="413"/>
    <x v="1"/>
    <n v="10.6"/>
    <n v="0.6"/>
    <n v="24417.26"/>
    <s v="Labor"/>
    <n v="18018.23"/>
    <n v="3.1"/>
    <x v="1"/>
    <x v="0"/>
    <x v="3"/>
    <n v="18018.23"/>
    <n v="6399.03"/>
    <n v="0.73799999999999999"/>
    <n v="1"/>
  </r>
  <r>
    <x v="6263"/>
    <d v="2026-11-03T00:00:00"/>
    <d v="2026-11-04T21:36:00"/>
    <x v="4"/>
    <s v="18-35"/>
    <s v="Male"/>
    <x v="2"/>
    <s v="Respiratory"/>
    <x v="0"/>
    <n v="1.9"/>
    <s v="Yes"/>
    <n v="87"/>
    <x v="346"/>
    <x v="1"/>
    <n v="13.4"/>
    <n v="1.4"/>
    <n v="9143.7900000000009"/>
    <s v="Labor"/>
    <n v="5643.34"/>
    <n v="3.9"/>
    <x v="18"/>
    <x v="0"/>
    <x v="1"/>
    <n v="5643.34"/>
    <n v="3500.45"/>
    <n v="0.61699999999999999"/>
    <n v="1"/>
  </r>
  <r>
    <x v="6264"/>
    <d v="2026-03-08T00:00:00"/>
    <d v="2026-03-11T14:24:00"/>
    <x v="1"/>
    <s v="36-55"/>
    <s v="Female"/>
    <x v="3"/>
    <s v="Digestive"/>
    <x v="2"/>
    <n v="3.6"/>
    <s v="Yes"/>
    <n v="91"/>
    <x v="697"/>
    <x v="1"/>
    <n v="13.3"/>
    <n v="1.3"/>
    <n v="2424.15"/>
    <s v="Supplies"/>
    <n v="1611.04"/>
    <n v="3.1"/>
    <x v="15"/>
    <x v="0"/>
    <x v="6"/>
    <n v="1611.04"/>
    <n v="813.11"/>
    <n v="0.66500000000000004"/>
    <n v="1"/>
  </r>
  <r>
    <x v="6265"/>
    <d v="2026-12-04T00:00:00"/>
    <d v="2026-12-04T16:48:00"/>
    <x v="1"/>
    <s v="36-55"/>
    <s v="Male"/>
    <x v="1"/>
    <s v="Digestive"/>
    <x v="1"/>
    <n v="0.7"/>
    <s v="No"/>
    <n v="101"/>
    <x v="89"/>
    <x v="1"/>
    <n v="9.6999999999999993"/>
    <n v="1.7"/>
    <n v="1113.98"/>
    <s v="Labor"/>
    <n v="776.96"/>
    <n v="3.4"/>
    <x v="2"/>
    <x v="0"/>
    <x v="5"/>
    <n v="776.96"/>
    <n v="337.02"/>
    <n v="0.69699999999999995"/>
    <n v="0"/>
  </r>
  <r>
    <x v="6266"/>
    <d v="2026-03-16T00:00:00"/>
    <d v="2026-03-16T19:12:00"/>
    <x v="1"/>
    <s v="36-55"/>
    <s v="Male"/>
    <x v="1"/>
    <s v="Infection"/>
    <x v="2"/>
    <n v="0.8"/>
    <s v="No"/>
    <n v="63"/>
    <x v="200"/>
    <x v="0"/>
    <n v="9.6"/>
    <n v="1.6"/>
    <n v="1623.65"/>
    <s v="Labor"/>
    <n v="854.29"/>
    <n v="3.4"/>
    <x v="15"/>
    <x v="0"/>
    <x v="4"/>
    <n v="854.29"/>
    <n v="769.36"/>
    <n v="0.52600000000000002"/>
    <n v="0"/>
  </r>
  <r>
    <x v="6267"/>
    <d v="2025-02-03T00:00:00"/>
    <d v="2025-02-03T21:36:00"/>
    <x v="1"/>
    <s v="0-17"/>
    <s v="Male"/>
    <x v="1"/>
    <s v="Digestive"/>
    <x v="0"/>
    <n v="0.9"/>
    <s v="No"/>
    <n v="114"/>
    <x v="195"/>
    <x v="1"/>
    <n v="8.8000000000000007"/>
    <n v="0.8"/>
    <n v="1954.1"/>
    <s v="Supplies"/>
    <n v="1232.52"/>
    <n v="3.1"/>
    <x v="13"/>
    <x v="1"/>
    <x v="4"/>
    <n v="1232.52"/>
    <n v="721.58"/>
    <n v="0.63100000000000001"/>
    <n v="0"/>
  </r>
  <r>
    <x v="6268"/>
    <d v="2026-06-01T00:00:00"/>
    <d v="2026-06-02T19:12:00"/>
    <x v="2"/>
    <s v="56+"/>
    <s v="Male"/>
    <x v="0"/>
    <s v="Cardiac"/>
    <x v="1"/>
    <n v="1.8"/>
    <s v="Yes"/>
    <n v="29"/>
    <x v="98"/>
    <x v="1"/>
    <n v="9.1999999999999993"/>
    <n v="1.2"/>
    <n v="3758.99"/>
    <s v="Supplies"/>
    <n v="2027.22"/>
    <n v="4.0999999999999996"/>
    <x v="17"/>
    <x v="0"/>
    <x v="4"/>
    <n v="2027.22"/>
    <n v="1731.77"/>
    <n v="0.53900000000000003"/>
    <n v="1"/>
  </r>
  <r>
    <x v="6269"/>
    <d v="2026-01-03T00:00:00"/>
    <d v="2026-01-07T19:12:00"/>
    <x v="3"/>
    <s v="18-35"/>
    <s v="Male"/>
    <x v="1"/>
    <s v="General"/>
    <x v="1"/>
    <n v="4.8"/>
    <s v="Yes"/>
    <n v="54"/>
    <x v="12"/>
    <x v="0"/>
    <n v="12.5"/>
    <n v="0.5"/>
    <n v="8374.0499999999993"/>
    <s v="Equipment"/>
    <n v="4845.2700000000004"/>
    <n v="4.5999999999999996"/>
    <x v="9"/>
    <x v="0"/>
    <x v="5"/>
    <n v="4845.2700000000004"/>
    <n v="3528.78"/>
    <n v="0.57899999999999996"/>
    <n v="1"/>
  </r>
  <r>
    <x v="6270"/>
    <d v="2026-02-15T00:00:00"/>
    <d v="2026-02-17T19:12:00"/>
    <x v="4"/>
    <s v="18-35"/>
    <s v="Male"/>
    <x v="1"/>
    <s v="Infection"/>
    <x v="1"/>
    <n v="2.8"/>
    <s v="Yes"/>
    <n v="79"/>
    <x v="188"/>
    <x v="1"/>
    <n v="11"/>
    <n v="1"/>
    <n v="16240.17"/>
    <s v="Labor"/>
    <n v="11391.02"/>
    <n v="3.7"/>
    <x v="5"/>
    <x v="0"/>
    <x v="4"/>
    <n v="11391.02"/>
    <n v="4849.1499999999996"/>
    <n v="0.70099999999999996"/>
    <n v="1"/>
  </r>
  <r>
    <x v="6271"/>
    <d v="2025-01-12T00:00:00"/>
    <d v="2025-01-14T04:48:00"/>
    <x v="2"/>
    <s v="0-17"/>
    <s v="Male"/>
    <x v="0"/>
    <s v="Cardiac"/>
    <x v="0"/>
    <n v="2.2000000000000002"/>
    <s v="No"/>
    <n v="60"/>
    <x v="241"/>
    <x v="1"/>
    <n v="10.7"/>
    <n v="2.7"/>
    <n v="3783.72"/>
    <s v="Supplies"/>
    <n v="2264.14"/>
    <n v="2.9"/>
    <x v="22"/>
    <x v="1"/>
    <x v="4"/>
    <n v="2264.14"/>
    <n v="1519.58"/>
    <n v="0.59799999999999998"/>
    <n v="0"/>
  </r>
  <r>
    <x v="6272"/>
    <d v="2026-05-14T00:00:00"/>
    <d v="2026-05-16T07:12:00"/>
    <x v="0"/>
    <s v="18-35"/>
    <s v="Male"/>
    <x v="1"/>
    <s v="Cardiac"/>
    <x v="0"/>
    <n v="2.2999999999999998"/>
    <s v="Yes"/>
    <n v="63"/>
    <x v="361"/>
    <x v="1"/>
    <n v="10.6"/>
    <n v="2.6"/>
    <n v="9408.6200000000008"/>
    <s v="Supplies"/>
    <n v="6021.33"/>
    <n v="3"/>
    <x v="11"/>
    <x v="0"/>
    <x v="3"/>
    <n v="6021.33"/>
    <n v="3387.29"/>
    <n v="0.64"/>
    <n v="1"/>
  </r>
  <r>
    <x v="6273"/>
    <d v="2025-09-15T00:00:00"/>
    <d v="2025-09-17T02:24:00"/>
    <x v="2"/>
    <s v="36-55"/>
    <s v="Female"/>
    <x v="2"/>
    <s v="Infection"/>
    <x v="0"/>
    <n v="2.1"/>
    <s v="Yes"/>
    <n v="57"/>
    <x v="101"/>
    <x v="0"/>
    <n v="10.6"/>
    <n v="2.6"/>
    <n v="6321.87"/>
    <s v="Labor"/>
    <n v="4146.5"/>
    <n v="3.1"/>
    <x v="3"/>
    <x v="1"/>
    <x v="0"/>
    <n v="4146.5"/>
    <n v="2175.37"/>
    <n v="0.65600000000000003"/>
    <n v="1"/>
  </r>
  <r>
    <x v="6274"/>
    <d v="2026-03-10T00:00:00"/>
    <d v="2026-03-10T09:36:00"/>
    <x v="1"/>
    <s v="36-55"/>
    <s v="Male"/>
    <x v="0"/>
    <s v="General"/>
    <x v="1"/>
    <n v="0.4"/>
    <s v="No"/>
    <n v="58"/>
    <x v="702"/>
    <x v="1"/>
    <n v="12.8"/>
    <n v="0.8"/>
    <n v="1923.27"/>
    <s v="Supplies"/>
    <n v="1241.44"/>
    <n v="3.6"/>
    <x v="15"/>
    <x v="0"/>
    <x v="1"/>
    <n v="1241.44"/>
    <n v="681.83"/>
    <n v="0.64500000000000002"/>
    <n v="0"/>
  </r>
  <r>
    <x v="6275"/>
    <d v="2026-10-22T00:00:00"/>
    <d v="2026-10-23T00:00:00"/>
    <x v="7"/>
    <s v="36-55"/>
    <s v="Female"/>
    <x v="2"/>
    <s v="Respiratory"/>
    <x v="1"/>
    <n v="1"/>
    <s v="Yes"/>
    <n v="26"/>
    <x v="56"/>
    <x v="1"/>
    <n v="11.2"/>
    <n v="1.2"/>
    <n v="9399.2000000000007"/>
    <s v="Labor"/>
    <n v="5856.33"/>
    <n v="3.5"/>
    <x v="0"/>
    <x v="0"/>
    <x v="3"/>
    <n v="5856.33"/>
    <n v="3542.87"/>
    <n v="0.623"/>
    <n v="1"/>
  </r>
  <r>
    <x v="6276"/>
    <d v="2026-04-25T00:00:00"/>
    <d v="2026-05-02T09:36:00"/>
    <x v="2"/>
    <s v="36-55"/>
    <s v="Male"/>
    <x v="1"/>
    <s v="Injury"/>
    <x v="0"/>
    <n v="7.4"/>
    <s v="No"/>
    <n v="87"/>
    <x v="144"/>
    <x v="0"/>
    <n v="10"/>
    <n v="2"/>
    <n v="6708.62"/>
    <s v="Labor"/>
    <n v="3702.71"/>
    <n v="3.2"/>
    <x v="12"/>
    <x v="0"/>
    <x v="6"/>
    <n v="3702.71"/>
    <n v="3005.91"/>
    <n v="0.55200000000000005"/>
    <n v="0"/>
  </r>
  <r>
    <x v="6277"/>
    <d v="2025-09-22T00:00:00"/>
    <d v="2025-09-23T19:12:00"/>
    <x v="1"/>
    <s v="56+"/>
    <s v="Female"/>
    <x v="2"/>
    <s v="Respiratory"/>
    <x v="0"/>
    <n v="1.8"/>
    <s v="Yes"/>
    <n v="110"/>
    <x v="157"/>
    <x v="1"/>
    <n v="13.1"/>
    <n v="1.1000000000000001"/>
    <n v="1868.35"/>
    <s v="Labor"/>
    <n v="1083.75"/>
    <n v="3.6"/>
    <x v="3"/>
    <x v="1"/>
    <x v="0"/>
    <n v="1083.75"/>
    <n v="784.6"/>
    <n v="0.57999999999999996"/>
    <n v="1"/>
  </r>
  <r>
    <x v="6278"/>
    <d v="2026-07-12T00:00:00"/>
    <d v="2026-07-14T12:00:00"/>
    <x v="1"/>
    <s v="36-55"/>
    <s v="Male"/>
    <x v="0"/>
    <s v="Neurological"/>
    <x v="0"/>
    <n v="2.5"/>
    <s v="Yes"/>
    <n v="87"/>
    <x v="8"/>
    <x v="1"/>
    <n v="13"/>
    <n v="1"/>
    <n v="2189.6"/>
    <s v="Supplies"/>
    <n v="1137.44"/>
    <n v="3.7"/>
    <x v="1"/>
    <x v="0"/>
    <x v="4"/>
    <n v="1137.44"/>
    <n v="1052.1600000000001"/>
    <n v="0.51900000000000002"/>
    <n v="1"/>
  </r>
  <r>
    <x v="6279"/>
    <d v="2026-05-31T00:00:00"/>
    <d v="2026-06-11T00:00:00"/>
    <x v="4"/>
    <s v="36-55"/>
    <s v="Female"/>
    <x v="2"/>
    <s v="Neurological"/>
    <x v="1"/>
    <n v="11"/>
    <s v="Yes"/>
    <n v="42"/>
    <x v="98"/>
    <x v="1"/>
    <n v="10.1"/>
    <n v="0.1"/>
    <n v="18707.580000000002"/>
    <s v="Labor"/>
    <n v="13229.3"/>
    <n v="4.2"/>
    <x v="11"/>
    <x v="0"/>
    <x v="4"/>
    <n v="13229.3"/>
    <n v="5478.28"/>
    <n v="0.70699999999999996"/>
    <n v="1"/>
  </r>
  <r>
    <x v="6280"/>
    <d v="2025-03-07T00:00:00"/>
    <d v="2025-03-08T07:12:00"/>
    <x v="2"/>
    <s v="18-35"/>
    <s v="Female"/>
    <x v="0"/>
    <s v="Cardiac"/>
    <x v="1"/>
    <n v="1.3"/>
    <s v="Yes"/>
    <n v="24"/>
    <x v="172"/>
    <x v="1"/>
    <n v="9.1"/>
    <n v="1.1000000000000001"/>
    <n v="5596.69"/>
    <s v="Supplies"/>
    <n v="3238.83"/>
    <n v="3.8"/>
    <x v="23"/>
    <x v="1"/>
    <x v="5"/>
    <n v="3238.83"/>
    <n v="2357.86"/>
    <n v="0.57899999999999996"/>
    <n v="1"/>
  </r>
  <r>
    <x v="6281"/>
    <d v="2026-11-02T00:00:00"/>
    <d v="2026-11-09T16:48:00"/>
    <x v="7"/>
    <s v="0-17"/>
    <s v="Male"/>
    <x v="3"/>
    <s v="Cardiac"/>
    <x v="2"/>
    <n v="7.7"/>
    <s v="Yes"/>
    <n v="32"/>
    <x v="502"/>
    <x v="2"/>
    <n v="13.5"/>
    <n v="1.5"/>
    <n v="15397.87"/>
    <s v="Labor"/>
    <n v="8525.2900000000009"/>
    <n v="3.8"/>
    <x v="18"/>
    <x v="0"/>
    <x v="4"/>
    <n v="8525.2900000000009"/>
    <n v="6872.58"/>
    <n v="0.55400000000000005"/>
    <n v="1"/>
  </r>
  <r>
    <x v="6282"/>
    <d v="2025-12-21T00:00:00"/>
    <d v="2025-12-26T09:36:00"/>
    <x v="2"/>
    <s v="36-55"/>
    <s v="Male"/>
    <x v="1"/>
    <s v="Respiratory"/>
    <x v="1"/>
    <n v="5.4"/>
    <s v="Yes"/>
    <n v="61"/>
    <x v="687"/>
    <x v="0"/>
    <n v="9.5"/>
    <n v="1.5"/>
    <n v="4999.8599999999997"/>
    <s v="Supplies"/>
    <n v="3352.19"/>
    <n v="3.8"/>
    <x v="7"/>
    <x v="1"/>
    <x v="4"/>
    <n v="3352.19"/>
    <n v="1647.67"/>
    <n v="0.67"/>
    <n v="1"/>
  </r>
  <r>
    <x v="6283"/>
    <d v="2025-10-27T00:00:00"/>
    <d v="2025-10-30T07:12:00"/>
    <x v="4"/>
    <s v="18-35"/>
    <s v="Male"/>
    <x v="1"/>
    <s v="General"/>
    <x v="0"/>
    <n v="3.3"/>
    <s v="No"/>
    <n v="83"/>
    <x v="238"/>
    <x v="0"/>
    <n v="10.1"/>
    <n v="2.1"/>
    <n v="16887.25"/>
    <s v="Labor"/>
    <n v="11131.44"/>
    <n v="3.2"/>
    <x v="8"/>
    <x v="1"/>
    <x v="0"/>
    <n v="11131.44"/>
    <n v="5755.81"/>
    <n v="0.65900000000000003"/>
    <n v="0"/>
  </r>
  <r>
    <x v="6284"/>
    <d v="2026-08-09T00:00:00"/>
    <d v="2026-08-13T02:24:00"/>
    <x v="7"/>
    <s v="36-55"/>
    <s v="Male"/>
    <x v="0"/>
    <s v="Respiratory"/>
    <x v="0"/>
    <n v="4.0999999999999996"/>
    <s v="Yes"/>
    <n v="108"/>
    <x v="685"/>
    <x v="2"/>
    <n v="11.1"/>
    <n v="3.1"/>
    <n v="13139.71"/>
    <s v="Labor"/>
    <n v="7556.89"/>
    <n v="2.7"/>
    <x v="21"/>
    <x v="0"/>
    <x v="6"/>
    <n v="7556.89"/>
    <n v="5582.82"/>
    <n v="0.57499999999999996"/>
    <n v="1"/>
  </r>
  <r>
    <x v="6285"/>
    <d v="2025-04-17T00:00:00"/>
    <d v="2025-04-18T19:12:00"/>
    <x v="1"/>
    <s v="18-35"/>
    <s v="Male"/>
    <x v="0"/>
    <s v="Cardiac"/>
    <x v="0"/>
    <n v="1.8"/>
    <s v="Yes"/>
    <n v="99"/>
    <x v="371"/>
    <x v="1"/>
    <n v="13.8"/>
    <n v="1.8"/>
    <n v="2282.0700000000002"/>
    <s v="Supplies"/>
    <n v="1480.1"/>
    <n v="2.6"/>
    <x v="10"/>
    <x v="1"/>
    <x v="3"/>
    <n v="1480.1"/>
    <n v="801.97"/>
    <n v="0.64900000000000002"/>
    <n v="1"/>
  </r>
  <r>
    <x v="6286"/>
    <d v="2025-05-28T00:00:00"/>
    <d v="2025-06-05T14:24:00"/>
    <x v="5"/>
    <s v="56+"/>
    <s v="Female"/>
    <x v="0"/>
    <s v="Digestive"/>
    <x v="0"/>
    <n v="8.6"/>
    <s v="Yes"/>
    <n v="40"/>
    <x v="339"/>
    <x v="1"/>
    <n v="9.1999999999999993"/>
    <n v="1.2"/>
    <n v="36916.04"/>
    <s v="Labor"/>
    <n v="29364.86"/>
    <n v="3.9"/>
    <x v="16"/>
    <x v="1"/>
    <x v="1"/>
    <n v="29364.86"/>
    <n v="7551.18"/>
    <n v="0.79500000000000004"/>
    <n v="1"/>
  </r>
  <r>
    <x v="6287"/>
    <d v="2026-04-06T00:00:00"/>
    <d v="2026-04-07T16:48:00"/>
    <x v="6"/>
    <s v="56+"/>
    <s v="Male"/>
    <x v="2"/>
    <s v="Injury"/>
    <x v="1"/>
    <n v="1.7"/>
    <s v="Yes"/>
    <n v="52"/>
    <x v="349"/>
    <x v="0"/>
    <n v="8"/>
    <n v="0"/>
    <n v="3567.8"/>
    <s v="Supplies"/>
    <n v="1629.7"/>
    <n v="4.0999999999999996"/>
    <x v="12"/>
    <x v="0"/>
    <x v="0"/>
    <n v="1629.7"/>
    <n v="1938.1"/>
    <n v="0.45700000000000002"/>
    <n v="1"/>
  </r>
  <r>
    <x v="6288"/>
    <d v="2025-03-20T00:00:00"/>
    <d v="2025-03-21T02:24:00"/>
    <x v="1"/>
    <s v="18-35"/>
    <s v="Male"/>
    <x v="0"/>
    <s v="Injury"/>
    <x v="0"/>
    <n v="1.1000000000000001"/>
    <s v="Yes"/>
    <n v="70"/>
    <x v="517"/>
    <x v="0"/>
    <n v="13.8"/>
    <n v="1.8"/>
    <n v="2548.86"/>
    <s v="Equipment"/>
    <n v="1647.69"/>
    <n v="4.0999999999999996"/>
    <x v="23"/>
    <x v="1"/>
    <x v="3"/>
    <n v="1647.69"/>
    <n v="901.17"/>
    <n v="0.64600000000000002"/>
    <n v="1"/>
  </r>
  <r>
    <x v="6289"/>
    <d v="2025-10-06T00:00:00"/>
    <d v="2025-10-10T16:48:00"/>
    <x v="3"/>
    <s v="56+"/>
    <s v="Female"/>
    <x v="2"/>
    <s v="Neurological"/>
    <x v="0"/>
    <n v="4.7"/>
    <s v="Yes"/>
    <n v="78"/>
    <x v="534"/>
    <x v="2"/>
    <n v="9.4"/>
    <n v="1.4"/>
    <n v="10325.719999999999"/>
    <s v="Labor"/>
    <n v="6293.17"/>
    <n v="3.6"/>
    <x v="8"/>
    <x v="1"/>
    <x v="4"/>
    <n v="6293.17"/>
    <n v="4032.55"/>
    <n v="0.60899999999999999"/>
    <n v="1"/>
  </r>
  <r>
    <x v="6290"/>
    <d v="2025-12-17T00:00:00"/>
    <d v="2025-12-20T04:48:00"/>
    <x v="4"/>
    <s v="56+"/>
    <s v="Female"/>
    <x v="0"/>
    <s v="Digestive"/>
    <x v="1"/>
    <n v="3.2"/>
    <s v="Yes"/>
    <n v="38"/>
    <x v="29"/>
    <x v="1"/>
    <n v="8.1"/>
    <n v="0.1"/>
    <n v="15515.34"/>
    <s v="Labor"/>
    <n v="11144.43"/>
    <n v="3.9"/>
    <x v="7"/>
    <x v="1"/>
    <x v="2"/>
    <n v="11144.43"/>
    <n v="4370.91"/>
    <n v="0.71799999999999997"/>
    <n v="1"/>
  </r>
  <r>
    <x v="6291"/>
    <d v="2026-07-20T00:00:00"/>
    <d v="2026-07-24T19:12:00"/>
    <x v="7"/>
    <s v="56+"/>
    <s v="Male"/>
    <x v="2"/>
    <s v="Injury"/>
    <x v="0"/>
    <n v="4.8"/>
    <s v="Yes"/>
    <n v="31"/>
    <x v="57"/>
    <x v="0"/>
    <n v="13.6"/>
    <n v="1.6"/>
    <n v="11639.32"/>
    <s v="Labor"/>
    <n v="7168.92"/>
    <n v="4"/>
    <x v="1"/>
    <x v="0"/>
    <x v="4"/>
    <n v="7168.92"/>
    <n v="4470.3999999999996"/>
    <n v="0.61599999999999999"/>
    <n v="1"/>
  </r>
  <r>
    <x v="6292"/>
    <d v="2025-01-21T00:00:00"/>
    <d v="2025-01-22T21:36:00"/>
    <x v="7"/>
    <s v="18-35"/>
    <s v="Female"/>
    <x v="0"/>
    <s v="Infection"/>
    <x v="0"/>
    <n v="1.9"/>
    <s v="Yes"/>
    <n v="68"/>
    <x v="646"/>
    <x v="0"/>
    <n v="11.8"/>
    <n v="1.8"/>
    <n v="6909.95"/>
    <s v="Equipment"/>
    <n v="4441.3999999999996"/>
    <n v="3.7"/>
    <x v="22"/>
    <x v="1"/>
    <x v="1"/>
    <n v="4441.3999999999996"/>
    <n v="2468.5500000000002"/>
    <n v="0.64300000000000002"/>
    <n v="1"/>
  </r>
  <r>
    <x v="6293"/>
    <d v="2026-07-04T00:00:00"/>
    <d v="2026-07-11T21:36:00"/>
    <x v="7"/>
    <s v="56+"/>
    <s v="Female"/>
    <x v="0"/>
    <s v="Cardiac"/>
    <x v="1"/>
    <n v="7.9"/>
    <s v="Yes"/>
    <n v="60"/>
    <x v="608"/>
    <x v="1"/>
    <n v="11.2"/>
    <n v="1.2"/>
    <n v="12109.81"/>
    <s v="Supplies"/>
    <n v="7287.02"/>
    <n v="4.0999999999999996"/>
    <x v="1"/>
    <x v="0"/>
    <x v="6"/>
    <n v="7287.02"/>
    <n v="4822.79"/>
    <n v="0.60199999999999998"/>
    <n v="1"/>
  </r>
  <r>
    <x v="6294"/>
    <d v="2026-12-21T00:00:00"/>
    <d v="2027-01-01T02:24:00"/>
    <x v="5"/>
    <s v="18-35"/>
    <s v="Male"/>
    <x v="1"/>
    <s v="Respiratory"/>
    <x v="1"/>
    <n v="11.1"/>
    <s v="Yes"/>
    <n v="29"/>
    <x v="36"/>
    <x v="1"/>
    <n v="11.9"/>
    <n v="1.9"/>
    <n v="33489.769999999997"/>
    <s v="Supplies"/>
    <n v="26106.51"/>
    <n v="4.3"/>
    <x v="2"/>
    <x v="0"/>
    <x v="0"/>
    <n v="26106.51"/>
    <n v="7383.26"/>
    <n v="0.78"/>
    <n v="1"/>
  </r>
  <r>
    <x v="6295"/>
    <d v="2025-11-22T00:00:00"/>
    <d v="2025-11-23T19:12:00"/>
    <x v="1"/>
    <s v="36-55"/>
    <s v="Male"/>
    <x v="2"/>
    <s v="Cardiac"/>
    <x v="0"/>
    <n v="1.8"/>
    <s v="No"/>
    <n v="102"/>
    <x v="568"/>
    <x v="1"/>
    <n v="9.5"/>
    <n v="1.5"/>
    <n v="2038.59"/>
    <s v="Supplies"/>
    <n v="1100.26"/>
    <n v="2.8"/>
    <x v="6"/>
    <x v="1"/>
    <x v="6"/>
    <n v="1100.26"/>
    <n v="938.33"/>
    <n v="0.54"/>
    <n v="0"/>
  </r>
  <r>
    <x v="6296"/>
    <d v="2026-03-07T00:00:00"/>
    <d v="2026-03-11T19:12:00"/>
    <x v="0"/>
    <s v="36-55"/>
    <s v="Male"/>
    <x v="1"/>
    <s v="Infection"/>
    <x v="1"/>
    <n v="4.8"/>
    <s v="No"/>
    <n v="8"/>
    <x v="697"/>
    <x v="2"/>
    <n v="10"/>
    <n v="0"/>
    <n v="9703.25"/>
    <s v="Equipment"/>
    <n v="6710.5"/>
    <n v="5"/>
    <x v="15"/>
    <x v="0"/>
    <x v="6"/>
    <n v="6710.5"/>
    <n v="2992.75"/>
    <n v="0.69199999999999995"/>
    <n v="0"/>
  </r>
  <r>
    <x v="6297"/>
    <d v="2026-03-07T00:00:00"/>
    <d v="2026-03-13T19:12:00"/>
    <x v="5"/>
    <s v="56+"/>
    <s v="Male"/>
    <x v="1"/>
    <s v="Injury"/>
    <x v="1"/>
    <n v="6.8"/>
    <s v="Yes"/>
    <n v="22"/>
    <x v="697"/>
    <x v="1"/>
    <n v="8.1999999999999993"/>
    <n v="0.2"/>
    <n v="25993.07"/>
    <s v="Labor"/>
    <n v="18993.66"/>
    <n v="3.9"/>
    <x v="15"/>
    <x v="0"/>
    <x v="6"/>
    <n v="18993.66"/>
    <n v="6999.41"/>
    <n v="0.73099999999999998"/>
    <n v="1"/>
  </r>
  <r>
    <x v="6298"/>
    <d v="2026-01-23T00:00:00"/>
    <d v="2026-01-25T00:00:00"/>
    <x v="1"/>
    <s v="18-35"/>
    <s v="Male"/>
    <x v="1"/>
    <s v="Cardiac"/>
    <x v="1"/>
    <n v="2"/>
    <s v="No"/>
    <n v="72"/>
    <x v="245"/>
    <x v="0"/>
    <n v="12"/>
    <n v="0"/>
    <n v="2322.0500000000002"/>
    <s v="Supplies"/>
    <n v="1452.22"/>
    <n v="4.4000000000000004"/>
    <x v="9"/>
    <x v="0"/>
    <x v="3"/>
    <n v="1452.22"/>
    <n v="869.83"/>
    <n v="0.625"/>
    <n v="0"/>
  </r>
  <r>
    <x v="6299"/>
    <d v="2025-11-13T00:00:00"/>
    <d v="2025-11-15T09:36:00"/>
    <x v="5"/>
    <s v="56+"/>
    <s v="Male"/>
    <x v="0"/>
    <s v="Infection"/>
    <x v="1"/>
    <n v="2.4"/>
    <s v="Yes"/>
    <n v="36"/>
    <x v="391"/>
    <x v="1"/>
    <n v="11.3"/>
    <n v="1.3"/>
    <n v="23970.94"/>
    <s v="Equipment"/>
    <n v="15807.5"/>
    <n v="4.2"/>
    <x v="6"/>
    <x v="1"/>
    <x v="3"/>
    <n v="15807.5"/>
    <n v="8163.44"/>
    <n v="0.65900000000000003"/>
    <n v="1"/>
  </r>
  <r>
    <x v="6300"/>
    <d v="2026-04-09T00:00:00"/>
    <d v="2026-04-12T02:24:00"/>
    <x v="5"/>
    <s v="36-55"/>
    <s v="Female"/>
    <x v="0"/>
    <s v="Digestive"/>
    <x v="1"/>
    <n v="3.1"/>
    <s v="Yes"/>
    <n v="6"/>
    <x v="220"/>
    <x v="1"/>
    <n v="9.3000000000000007"/>
    <n v="1.3"/>
    <n v="18745.150000000001"/>
    <s v="Supplies"/>
    <n v="13972.01"/>
    <n v="3.4"/>
    <x v="12"/>
    <x v="0"/>
    <x v="3"/>
    <n v="13972.01"/>
    <n v="4773.1400000000003"/>
    <n v="0.745"/>
    <n v="1"/>
  </r>
  <r>
    <x v="6301"/>
    <d v="2026-10-22T00:00:00"/>
    <d v="2026-10-28T09:36:00"/>
    <x v="4"/>
    <s v="18-35"/>
    <s v="Female"/>
    <x v="2"/>
    <s v="Injury"/>
    <x v="0"/>
    <n v="6.4"/>
    <s v="Yes"/>
    <n v="100"/>
    <x v="291"/>
    <x v="2"/>
    <n v="10.9"/>
    <n v="0.9"/>
    <n v="18904.419999999998"/>
    <s v="Labor"/>
    <n v="13081.71"/>
    <n v="3.6"/>
    <x v="0"/>
    <x v="0"/>
    <x v="2"/>
    <n v="13081.71"/>
    <n v="5822.71"/>
    <n v="0.69199999999999995"/>
    <n v="1"/>
  </r>
  <r>
    <x v="6302"/>
    <d v="2025-06-12T00:00:00"/>
    <d v="2025-06-13T00:00:00"/>
    <x v="1"/>
    <s v="36-55"/>
    <s v="Female"/>
    <x v="3"/>
    <s v="General"/>
    <x v="0"/>
    <n v="1"/>
    <s v="Yes"/>
    <n v="91"/>
    <x v="244"/>
    <x v="1"/>
    <n v="11"/>
    <n v="1"/>
    <n v="2606.12"/>
    <s v="Equipment"/>
    <n v="1801.5"/>
    <n v="3.3"/>
    <x v="4"/>
    <x v="1"/>
    <x v="3"/>
    <n v="1801.5"/>
    <n v="804.62"/>
    <n v="0.69099999999999995"/>
    <n v="1"/>
  </r>
  <r>
    <x v="6303"/>
    <d v="2025-09-25T00:00:00"/>
    <d v="2025-09-26T19:12:00"/>
    <x v="2"/>
    <s v="56+"/>
    <s v="Female"/>
    <x v="1"/>
    <s v="Neurological"/>
    <x v="1"/>
    <n v="1.8"/>
    <s v="No"/>
    <n v="35"/>
    <x v="463"/>
    <x v="1"/>
    <n v="13"/>
    <n v="1"/>
    <n v="5586"/>
    <s v="Labor"/>
    <n v="3529.6"/>
    <n v="4.8"/>
    <x v="3"/>
    <x v="1"/>
    <x v="3"/>
    <n v="3529.6"/>
    <n v="2056.4"/>
    <n v="0.63200000000000001"/>
    <n v="0"/>
  </r>
  <r>
    <x v="6304"/>
    <d v="2026-04-03T00:00:00"/>
    <d v="2026-04-11T19:12:00"/>
    <x v="4"/>
    <s v="56+"/>
    <s v="Female"/>
    <x v="2"/>
    <s v="Digestive"/>
    <x v="1"/>
    <n v="8.8000000000000007"/>
    <s v="Yes"/>
    <n v="70"/>
    <x v="21"/>
    <x v="1"/>
    <n v="8"/>
    <n v="0"/>
    <n v="18987.18"/>
    <s v="Labor"/>
    <n v="11861.52"/>
    <n v="4"/>
    <x v="12"/>
    <x v="0"/>
    <x v="5"/>
    <n v="11861.52"/>
    <n v="7125.66"/>
    <n v="0.625"/>
    <n v="1"/>
  </r>
  <r>
    <x v="6305"/>
    <d v="2025-11-11T00:00:00"/>
    <d v="2025-11-17T09:36:00"/>
    <x v="5"/>
    <s v="56+"/>
    <s v="Female"/>
    <x v="0"/>
    <s v="Neurological"/>
    <x v="0"/>
    <n v="6.4"/>
    <s v="Yes"/>
    <n v="29"/>
    <x v="617"/>
    <x v="1"/>
    <n v="8.8000000000000007"/>
    <n v="0.8"/>
    <n v="26564.47"/>
    <s v="Labor"/>
    <n v="18123.060000000001"/>
    <n v="3.9"/>
    <x v="6"/>
    <x v="1"/>
    <x v="0"/>
    <n v="18123.060000000001"/>
    <n v="8441.41"/>
    <n v="0.68200000000000005"/>
    <n v="1"/>
  </r>
  <r>
    <x v="6306"/>
    <d v="2025-05-03T00:00:00"/>
    <d v="2025-05-04T07:12:00"/>
    <x v="1"/>
    <s v="0-17"/>
    <s v="Female"/>
    <x v="2"/>
    <s v="Neurological"/>
    <x v="1"/>
    <n v="1.3"/>
    <s v="Yes"/>
    <n v="90"/>
    <x v="439"/>
    <x v="1"/>
    <n v="8.8000000000000007"/>
    <n v="0.8"/>
    <n v="2100.52"/>
    <s v="Equipment"/>
    <n v="1314.23"/>
    <n v="3.3"/>
    <x v="16"/>
    <x v="1"/>
    <x v="5"/>
    <n v="1314.23"/>
    <n v="786.29"/>
    <n v="0.626"/>
    <n v="1"/>
  </r>
  <r>
    <x v="6307"/>
    <d v="2025-08-30T00:00:00"/>
    <d v="2025-09-07T21:36:00"/>
    <x v="4"/>
    <s v="18-35"/>
    <s v="Male"/>
    <x v="2"/>
    <s v="Digestive"/>
    <x v="0"/>
    <n v="8.9"/>
    <s v="Yes"/>
    <n v="61"/>
    <x v="416"/>
    <x v="2"/>
    <n v="10.6"/>
    <n v="2.6"/>
    <n v="22192.41"/>
    <s v="Labor"/>
    <n v="13928"/>
    <n v="3.2"/>
    <x v="14"/>
    <x v="1"/>
    <x v="6"/>
    <n v="13928"/>
    <n v="8264.41"/>
    <n v="0.628"/>
    <n v="1"/>
  </r>
  <r>
    <x v="6308"/>
    <d v="2025-04-10T00:00:00"/>
    <d v="2025-04-11T16:48:00"/>
    <x v="6"/>
    <s v="0-17"/>
    <s v="Male"/>
    <x v="1"/>
    <s v="Infection"/>
    <x v="1"/>
    <n v="1.7"/>
    <s v="Yes"/>
    <n v="47"/>
    <x v="92"/>
    <x v="1"/>
    <n v="8.4"/>
    <n v="0.4"/>
    <n v="3533.44"/>
    <s v="Equipment"/>
    <n v="1903.93"/>
    <n v="4.2"/>
    <x v="10"/>
    <x v="1"/>
    <x v="3"/>
    <n v="1903.93"/>
    <n v="1629.51"/>
    <n v="0.53900000000000003"/>
    <n v="1"/>
  </r>
  <r>
    <x v="6309"/>
    <d v="2026-12-01T00:00:00"/>
    <d v="2026-12-04T09:36:00"/>
    <x v="1"/>
    <s v="0-17"/>
    <s v="Female"/>
    <x v="0"/>
    <s v="Infection"/>
    <x v="1"/>
    <n v="3.4"/>
    <s v="Yes"/>
    <n v="71"/>
    <x v="124"/>
    <x v="0"/>
    <n v="10"/>
    <n v="0"/>
    <n v="2586.11"/>
    <s v="Labor"/>
    <n v="1366.63"/>
    <n v="3.7"/>
    <x v="2"/>
    <x v="0"/>
    <x v="1"/>
    <n v="1366.63"/>
    <n v="1219.48"/>
    <n v="0.52800000000000002"/>
    <n v="1"/>
  </r>
  <r>
    <x v="6310"/>
    <d v="2026-08-08T00:00:00"/>
    <d v="2026-08-08T19:12:00"/>
    <x v="6"/>
    <s v="18-35"/>
    <s v="Male"/>
    <x v="0"/>
    <s v="Respiratory"/>
    <x v="0"/>
    <n v="0.8"/>
    <s v="Yes"/>
    <n v="57"/>
    <x v="324"/>
    <x v="1"/>
    <n v="9.4"/>
    <n v="1.4"/>
    <n v="3851.81"/>
    <s v="Supplies"/>
    <n v="2226.29"/>
    <n v="3.6"/>
    <x v="21"/>
    <x v="0"/>
    <x v="5"/>
    <n v="2226.29"/>
    <n v="1625.52"/>
    <n v="0.57799999999999996"/>
    <n v="1"/>
  </r>
  <r>
    <x v="6311"/>
    <d v="2025-03-19T00:00:00"/>
    <d v="2025-03-27T19:12:00"/>
    <x v="4"/>
    <s v="18-35"/>
    <s v="Male"/>
    <x v="0"/>
    <s v="Respiratory"/>
    <x v="1"/>
    <n v="8.8000000000000007"/>
    <s v="Yes"/>
    <n v="5"/>
    <x v="248"/>
    <x v="2"/>
    <n v="8.4"/>
    <n v="0.4"/>
    <n v="18365.990000000002"/>
    <s v="Labor"/>
    <n v="12363.16"/>
    <n v="5"/>
    <x v="23"/>
    <x v="1"/>
    <x v="1"/>
    <n v="12363.16"/>
    <n v="6002.83"/>
    <n v="0.67300000000000004"/>
    <n v="1"/>
  </r>
  <r>
    <x v="6312"/>
    <d v="2026-11-20T00:00:00"/>
    <d v="2026-11-22T07:12:00"/>
    <x v="3"/>
    <s v="0-17"/>
    <s v="Male"/>
    <x v="0"/>
    <s v="Neurological"/>
    <x v="0"/>
    <n v="2.2999999999999998"/>
    <s v="Yes"/>
    <n v="64"/>
    <x v="582"/>
    <x v="1"/>
    <n v="9"/>
    <n v="1"/>
    <n v="6761.15"/>
    <s v="Labor"/>
    <n v="3924.38"/>
    <n v="3.9"/>
    <x v="18"/>
    <x v="0"/>
    <x v="3"/>
    <n v="3924.38"/>
    <n v="2836.77"/>
    <n v="0.57999999999999996"/>
    <n v="1"/>
  </r>
  <r>
    <x v="6313"/>
    <d v="2026-07-20T00:00:00"/>
    <d v="2026-07-26T19:12:00"/>
    <x v="0"/>
    <s v="56+"/>
    <s v="Other"/>
    <x v="2"/>
    <s v="Cardiac"/>
    <x v="0"/>
    <n v="6.8"/>
    <s v="Yes"/>
    <n v="76"/>
    <x v="69"/>
    <x v="1"/>
    <n v="11.8"/>
    <n v="1.8"/>
    <n v="14053.77"/>
    <s v="Labor"/>
    <n v="10283.14"/>
    <n v="3.4"/>
    <x v="1"/>
    <x v="0"/>
    <x v="0"/>
    <n v="10283.14"/>
    <n v="3770.63"/>
    <n v="0.73199999999999998"/>
    <n v="1"/>
  </r>
  <r>
    <x v="6314"/>
    <d v="2025-11-09T00:00:00"/>
    <d v="2025-11-12T09:36:00"/>
    <x v="5"/>
    <s v="36-55"/>
    <s v="Male"/>
    <x v="0"/>
    <s v="Injury"/>
    <x v="2"/>
    <n v="3.4"/>
    <s v="Yes"/>
    <n v="53"/>
    <x v="344"/>
    <x v="0"/>
    <n v="9.1999999999999993"/>
    <n v="1.2"/>
    <n v="20949.52"/>
    <s v="Equipment"/>
    <n v="15801.5"/>
    <n v="3.8"/>
    <x v="6"/>
    <x v="1"/>
    <x v="4"/>
    <n v="15801.5"/>
    <n v="5148.0200000000004"/>
    <n v="0.754"/>
    <n v="1"/>
  </r>
  <r>
    <x v="6315"/>
    <d v="2026-08-21T00:00:00"/>
    <d v="2026-08-21T14:24:00"/>
    <x v="6"/>
    <s v="56+"/>
    <s v="Male"/>
    <x v="2"/>
    <s v="Respiratory"/>
    <x v="0"/>
    <n v="0.6"/>
    <s v="No"/>
    <n v="59"/>
    <x v="661"/>
    <x v="1"/>
    <n v="10.199999999999999"/>
    <n v="0.2"/>
    <n v="3697.87"/>
    <s v="Labor"/>
    <n v="2497.89"/>
    <n v="4.0999999999999996"/>
    <x v="21"/>
    <x v="0"/>
    <x v="3"/>
    <n v="2497.89"/>
    <n v="1199.98"/>
    <n v="0.67500000000000004"/>
    <n v="0"/>
  </r>
  <r>
    <x v="6316"/>
    <d v="2026-10-14T00:00:00"/>
    <d v="2026-10-20T19:12:00"/>
    <x v="0"/>
    <s v="18-35"/>
    <s v="Male"/>
    <x v="1"/>
    <s v="Injury"/>
    <x v="0"/>
    <n v="6.8"/>
    <s v="Yes"/>
    <n v="68"/>
    <x v="385"/>
    <x v="0"/>
    <n v="8.6"/>
    <n v="0.6"/>
    <n v="14800.77"/>
    <s v="Supplies"/>
    <n v="9440.7000000000007"/>
    <n v="3.8"/>
    <x v="0"/>
    <x v="0"/>
    <x v="1"/>
    <n v="9440.7000000000007"/>
    <n v="5360.07"/>
    <n v="0.63800000000000001"/>
    <n v="1"/>
  </r>
  <r>
    <x v="6317"/>
    <d v="2025-07-13T00:00:00"/>
    <d v="2025-07-14T12:00:00"/>
    <x v="6"/>
    <s v="36-55"/>
    <s v="Female"/>
    <x v="0"/>
    <s v="Digestive"/>
    <x v="1"/>
    <n v="1.5"/>
    <s v="Yes"/>
    <n v="50"/>
    <x v="378"/>
    <x v="2"/>
    <n v="13.3"/>
    <n v="1.3"/>
    <n v="2339.7600000000002"/>
    <s v="Equipment"/>
    <n v="1230.79"/>
    <n v="4.0999999999999996"/>
    <x v="20"/>
    <x v="1"/>
    <x v="6"/>
    <n v="1230.79"/>
    <n v="1108.97"/>
    <n v="0.52600000000000002"/>
    <n v="1"/>
  </r>
  <r>
    <x v="6318"/>
    <d v="2026-10-29T00:00:00"/>
    <d v="2026-10-29T14:24:00"/>
    <x v="6"/>
    <s v="18-35"/>
    <s v="Male"/>
    <x v="2"/>
    <s v="Cardiac"/>
    <x v="1"/>
    <n v="0.6"/>
    <s v="No"/>
    <n v="26"/>
    <x v="576"/>
    <x v="1"/>
    <n v="10.8"/>
    <n v="0.8"/>
    <n v="2677.78"/>
    <s v="Labor"/>
    <n v="1366.54"/>
    <n v="4.0999999999999996"/>
    <x v="0"/>
    <x v="0"/>
    <x v="2"/>
    <n v="1366.54"/>
    <n v="1311.24"/>
    <n v="0.51"/>
    <n v="0"/>
  </r>
  <r>
    <x v="6319"/>
    <d v="2025-06-20T00:00:00"/>
    <d v="2025-06-25T04:48:00"/>
    <x v="2"/>
    <s v="36-55"/>
    <s v="Male"/>
    <x v="1"/>
    <s v="Neurological"/>
    <x v="0"/>
    <n v="5.2"/>
    <s v="No"/>
    <n v="84"/>
    <x v="351"/>
    <x v="2"/>
    <n v="13.7"/>
    <n v="1.7"/>
    <n v="6278.88"/>
    <s v="Labor"/>
    <n v="3658.19"/>
    <n v="2.9"/>
    <x v="4"/>
    <x v="1"/>
    <x v="3"/>
    <n v="3658.19"/>
    <n v="2620.69"/>
    <n v="0.58299999999999996"/>
    <n v="0"/>
  </r>
  <r>
    <x v="6320"/>
    <d v="2026-05-12T00:00:00"/>
    <d v="2026-05-18T19:12:00"/>
    <x v="5"/>
    <s v="36-55"/>
    <s v="Female"/>
    <x v="2"/>
    <s v="General"/>
    <x v="1"/>
    <n v="6.8"/>
    <s v="Yes"/>
    <n v="30"/>
    <x v="32"/>
    <x v="1"/>
    <n v="12.7"/>
    <n v="0.7"/>
    <n v="23604.13"/>
    <s v="Labor"/>
    <n v="18061.78"/>
    <n v="4.4000000000000004"/>
    <x v="11"/>
    <x v="0"/>
    <x v="1"/>
    <n v="18061.78"/>
    <n v="5542.35"/>
    <n v="0.76500000000000001"/>
    <n v="1"/>
  </r>
  <r>
    <x v="6321"/>
    <d v="2025-12-21T00:00:00"/>
    <d v="2025-12-23T19:12:00"/>
    <x v="0"/>
    <s v="36-55"/>
    <s v="Female"/>
    <x v="2"/>
    <s v="Injury"/>
    <x v="0"/>
    <n v="2.8"/>
    <s v="Yes"/>
    <n v="64"/>
    <x v="601"/>
    <x v="1"/>
    <n v="14"/>
    <n v="2"/>
    <n v="9246.18"/>
    <s v="Labor"/>
    <n v="5660.25"/>
    <n v="3"/>
    <x v="7"/>
    <x v="1"/>
    <x v="6"/>
    <n v="5660.25"/>
    <n v="3585.93"/>
    <n v="0.61199999999999999"/>
    <n v="1"/>
  </r>
  <r>
    <x v="6322"/>
    <d v="2026-09-30T00:00:00"/>
    <d v="2026-10-05T14:24:00"/>
    <x v="4"/>
    <s v="56+"/>
    <s v="Female"/>
    <x v="2"/>
    <s v="Digestive"/>
    <x v="1"/>
    <n v="5.6"/>
    <s v="No"/>
    <n v="77"/>
    <x v="674"/>
    <x v="1"/>
    <n v="12.5"/>
    <n v="0.5"/>
    <n v="14346.91"/>
    <s v="Supplies"/>
    <n v="10206.59"/>
    <n v="3.6"/>
    <x v="19"/>
    <x v="0"/>
    <x v="2"/>
    <n v="10206.59"/>
    <n v="4140.32"/>
    <n v="0.71099999999999997"/>
    <n v="0"/>
  </r>
  <r>
    <x v="6323"/>
    <d v="2026-12-02T00:00:00"/>
    <d v="2026-12-02T21:36:00"/>
    <x v="1"/>
    <s v="56+"/>
    <s v="Female"/>
    <x v="0"/>
    <s v="Neurological"/>
    <x v="0"/>
    <n v="0.9"/>
    <s v="Yes"/>
    <n v="111"/>
    <x v="642"/>
    <x v="2"/>
    <n v="9.8000000000000007"/>
    <n v="1.8"/>
    <n v="1804.11"/>
    <s v="Labor"/>
    <n v="1198.29"/>
    <n v="3.2"/>
    <x v="2"/>
    <x v="0"/>
    <x v="2"/>
    <n v="1198.29"/>
    <n v="605.82000000000005"/>
    <n v="0.66400000000000003"/>
    <n v="1"/>
  </r>
  <r>
    <x v="6324"/>
    <d v="2025-03-19T00:00:00"/>
    <d v="2025-03-19T19:12:00"/>
    <x v="1"/>
    <s v="36-55"/>
    <s v="Male"/>
    <x v="0"/>
    <s v="General"/>
    <x v="1"/>
    <n v="0.8"/>
    <s v="No"/>
    <n v="91"/>
    <x v="713"/>
    <x v="1"/>
    <n v="8"/>
    <n v="0"/>
    <n v="1596.23"/>
    <s v="Labor"/>
    <n v="848.55"/>
    <n v="3.8"/>
    <x v="23"/>
    <x v="1"/>
    <x v="2"/>
    <n v="848.55"/>
    <n v="747.68"/>
    <n v="0.53200000000000003"/>
    <n v="0"/>
  </r>
  <r>
    <x v="6325"/>
    <d v="2026-07-15T00:00:00"/>
    <d v="2026-07-20T21:36:00"/>
    <x v="3"/>
    <s v="18-35"/>
    <s v="Female"/>
    <x v="0"/>
    <s v="Injury"/>
    <x v="1"/>
    <n v="5.9"/>
    <s v="Yes"/>
    <n v="47"/>
    <x v="322"/>
    <x v="1"/>
    <n v="8.1999999999999993"/>
    <n v="0.2"/>
    <n v="11612.47"/>
    <s v="Labor"/>
    <n v="6201.41"/>
    <n v="3.9"/>
    <x v="1"/>
    <x v="0"/>
    <x v="2"/>
    <n v="6201.41"/>
    <n v="5411.06"/>
    <n v="0.53400000000000003"/>
    <n v="1"/>
  </r>
  <r>
    <x v="6326"/>
    <d v="2026-12-29T00:00:00"/>
    <d v="2026-12-30T04:48:00"/>
    <x v="1"/>
    <s v="56+"/>
    <s v="Male"/>
    <x v="0"/>
    <s v="Cardiac"/>
    <x v="0"/>
    <n v="1.2"/>
    <s v="Yes"/>
    <n v="111"/>
    <x v="473"/>
    <x v="0"/>
    <n v="9.6999999999999993"/>
    <n v="1.7"/>
    <n v="2340.87"/>
    <s v="Labor"/>
    <n v="1490.88"/>
    <n v="3.3"/>
    <x v="2"/>
    <x v="0"/>
    <x v="1"/>
    <n v="1490.88"/>
    <n v="849.99"/>
    <n v="0.63700000000000001"/>
    <n v="1"/>
  </r>
  <r>
    <x v="6327"/>
    <d v="2025-02-01T00:00:00"/>
    <d v="2025-02-02T19:12:00"/>
    <x v="7"/>
    <s v="56+"/>
    <s v="Female"/>
    <x v="1"/>
    <s v="Respiratory"/>
    <x v="0"/>
    <n v="1.8"/>
    <s v="No"/>
    <n v="105"/>
    <x v="488"/>
    <x v="2"/>
    <n v="11.2"/>
    <n v="3.2"/>
    <n v="10724.87"/>
    <s v="Labor"/>
    <n v="6822.5"/>
    <n v="3.2"/>
    <x v="13"/>
    <x v="1"/>
    <x v="6"/>
    <n v="6822.5"/>
    <n v="3902.37"/>
    <n v="0.63600000000000001"/>
    <n v="0"/>
  </r>
  <r>
    <x v="6328"/>
    <d v="2025-10-12T00:00:00"/>
    <d v="2025-10-15T09:36:00"/>
    <x v="3"/>
    <s v="36-55"/>
    <s v="Male"/>
    <x v="0"/>
    <s v="Infection"/>
    <x v="0"/>
    <n v="3.4"/>
    <s v="Yes"/>
    <n v="78"/>
    <x v="690"/>
    <x v="2"/>
    <n v="9.3000000000000007"/>
    <n v="1.3"/>
    <n v="13016.84"/>
    <s v="Supplies"/>
    <n v="8064.29"/>
    <n v="3.4"/>
    <x v="8"/>
    <x v="1"/>
    <x v="6"/>
    <n v="8064.29"/>
    <n v="4952.55"/>
    <n v="0.62"/>
    <n v="1"/>
  </r>
  <r>
    <x v="6329"/>
    <d v="2026-07-10T00:00:00"/>
    <d v="2026-07-11T16:48:00"/>
    <x v="1"/>
    <s v="56+"/>
    <s v="Male"/>
    <x v="3"/>
    <s v="Neurological"/>
    <x v="2"/>
    <n v="1.7"/>
    <s v="Yes"/>
    <n v="68"/>
    <x v="620"/>
    <x v="2"/>
    <n v="8"/>
    <n v="0"/>
    <n v="2443.9899999999998"/>
    <s v="Labor"/>
    <n v="1519.78"/>
    <n v="4.0999999999999996"/>
    <x v="1"/>
    <x v="0"/>
    <x v="5"/>
    <n v="1519.78"/>
    <n v="924.21"/>
    <n v="0.622"/>
    <n v="1"/>
  </r>
  <r>
    <x v="6330"/>
    <d v="2025-05-02T00:00:00"/>
    <d v="2025-05-03T09:36:00"/>
    <x v="7"/>
    <s v="0-17"/>
    <s v="Male"/>
    <x v="1"/>
    <s v="Respiratory"/>
    <x v="0"/>
    <n v="1.4"/>
    <s v="Yes"/>
    <n v="98"/>
    <x v="265"/>
    <x v="2"/>
    <n v="9.1999999999999993"/>
    <n v="1.2"/>
    <n v="11222.29"/>
    <s v="Labor"/>
    <n v="5930.35"/>
    <n v="3.4"/>
    <x v="16"/>
    <x v="1"/>
    <x v="3"/>
    <n v="5930.35"/>
    <n v="5291.94"/>
    <n v="0.52800000000000002"/>
    <n v="1"/>
  </r>
  <r>
    <x v="6331"/>
    <d v="2026-03-31T00:00:00"/>
    <d v="2026-04-07T09:36:00"/>
    <x v="3"/>
    <s v="0-17"/>
    <s v="Male"/>
    <x v="1"/>
    <s v="Injury"/>
    <x v="2"/>
    <n v="7.4"/>
    <s v="Yes"/>
    <n v="62"/>
    <x v="33"/>
    <x v="1"/>
    <n v="12.7"/>
    <n v="0.7"/>
    <n v="12065.06"/>
    <s v="Supplies"/>
    <n v="7558.46"/>
    <n v="4.5"/>
    <x v="15"/>
    <x v="0"/>
    <x v="0"/>
    <n v="7558.46"/>
    <n v="4506.6000000000004"/>
    <n v="0.626"/>
    <n v="1"/>
  </r>
  <r>
    <x v="6332"/>
    <d v="2026-09-09T00:00:00"/>
    <d v="2026-09-13T04:48:00"/>
    <x v="0"/>
    <s v="18-35"/>
    <s v="Male"/>
    <x v="1"/>
    <s v="Digestive"/>
    <x v="0"/>
    <n v="4.2"/>
    <s v="Yes"/>
    <n v="72"/>
    <x v="591"/>
    <x v="1"/>
    <n v="11.1"/>
    <n v="1.1000000000000001"/>
    <n v="10597.3"/>
    <s v="Supplies"/>
    <n v="6791.05"/>
    <n v="3.4"/>
    <x v="19"/>
    <x v="0"/>
    <x v="1"/>
    <n v="6791.05"/>
    <n v="3806.25"/>
    <n v="0.64100000000000001"/>
    <n v="1"/>
  </r>
  <r>
    <x v="6333"/>
    <d v="2026-02-22T00:00:00"/>
    <d v="2026-02-28T07:12:00"/>
    <x v="5"/>
    <s v="18-35"/>
    <s v="Female"/>
    <x v="0"/>
    <s v="Digestive"/>
    <x v="0"/>
    <n v="6.3"/>
    <s v="Yes"/>
    <n v="81"/>
    <x v="183"/>
    <x v="2"/>
    <n v="14.9"/>
    <n v="2.9"/>
    <n v="30153.94"/>
    <s v="Supplies"/>
    <n v="22546.52"/>
    <n v="2.2999999999999998"/>
    <x v="5"/>
    <x v="0"/>
    <x v="4"/>
    <n v="22546.52"/>
    <n v="7607.42"/>
    <n v="0.748"/>
    <n v="1"/>
  </r>
  <r>
    <x v="6334"/>
    <d v="2026-06-24T00:00:00"/>
    <d v="2026-06-27T02:24:00"/>
    <x v="2"/>
    <s v="36-55"/>
    <s v="Female"/>
    <x v="2"/>
    <s v="Respiratory"/>
    <x v="2"/>
    <n v="3.1"/>
    <s v="Yes"/>
    <n v="18"/>
    <x v="145"/>
    <x v="2"/>
    <n v="8.5"/>
    <n v="0.5"/>
    <n v="5289.45"/>
    <s v="Equipment"/>
    <n v="2817.76"/>
    <n v="4.4000000000000004"/>
    <x v="17"/>
    <x v="0"/>
    <x v="2"/>
    <n v="2817.76"/>
    <n v="2471.69"/>
    <n v="0.53300000000000003"/>
    <n v="1"/>
  </r>
  <r>
    <x v="6335"/>
    <d v="2026-12-25T00:00:00"/>
    <d v="2026-12-30T04:48:00"/>
    <x v="6"/>
    <s v="18-35"/>
    <s v="Male"/>
    <x v="3"/>
    <s v="Infection"/>
    <x v="1"/>
    <n v="5.2"/>
    <s v="Yes"/>
    <n v="45"/>
    <x v="240"/>
    <x v="1"/>
    <n v="12.5"/>
    <n v="0.5"/>
    <n v="4580.95"/>
    <s v="Supplies"/>
    <n v="2633.31"/>
    <n v="3.6"/>
    <x v="2"/>
    <x v="0"/>
    <x v="5"/>
    <n v="2633.31"/>
    <n v="1947.64"/>
    <n v="0.57499999999999996"/>
    <n v="1"/>
  </r>
  <r>
    <x v="6336"/>
    <d v="2025-01-12T00:00:00"/>
    <d v="2025-01-17T19:12:00"/>
    <x v="5"/>
    <s v="56+"/>
    <s v="Male"/>
    <x v="0"/>
    <s v="Neurological"/>
    <x v="1"/>
    <n v="5.8"/>
    <s v="Yes"/>
    <n v="46"/>
    <x v="638"/>
    <x v="1"/>
    <n v="9.6999999999999993"/>
    <n v="1.7"/>
    <n v="24729.01"/>
    <s v="Labor"/>
    <n v="17087.3"/>
    <n v="3.9"/>
    <x v="22"/>
    <x v="1"/>
    <x v="6"/>
    <n v="17087.3"/>
    <n v="7641.71"/>
    <n v="0.69099999999999995"/>
    <n v="1"/>
  </r>
  <r>
    <x v="6337"/>
    <d v="2025-09-29T00:00:00"/>
    <d v="2025-10-02T07:12:00"/>
    <x v="4"/>
    <s v="36-55"/>
    <s v="Female"/>
    <x v="0"/>
    <s v="Neurological"/>
    <x v="2"/>
    <n v="3.3"/>
    <s v="Yes"/>
    <n v="79"/>
    <x v="192"/>
    <x v="0"/>
    <n v="11.2"/>
    <n v="1.2"/>
    <n v="15817.91"/>
    <s v="Labor"/>
    <n v="11430.38"/>
    <n v="3.5"/>
    <x v="3"/>
    <x v="1"/>
    <x v="0"/>
    <n v="11430.38"/>
    <n v="4387.53"/>
    <n v="0.72299999999999998"/>
    <n v="1"/>
  </r>
  <r>
    <x v="6338"/>
    <d v="2026-05-26T00:00:00"/>
    <d v="2026-05-26T21:36:00"/>
    <x v="1"/>
    <s v="18-35"/>
    <s v="Female"/>
    <x v="0"/>
    <s v="Respiratory"/>
    <x v="2"/>
    <n v="0.9"/>
    <s v="Yes"/>
    <n v="59"/>
    <x v="504"/>
    <x v="1"/>
    <n v="10"/>
    <n v="2"/>
    <n v="2282.9499999999998"/>
    <s v="Labor"/>
    <n v="1312.23"/>
    <n v="3.4"/>
    <x v="11"/>
    <x v="0"/>
    <x v="0"/>
    <n v="1312.23"/>
    <n v="970.72"/>
    <n v="0.57499999999999996"/>
    <n v="1"/>
  </r>
  <r>
    <x v="6339"/>
    <d v="2026-02-04T00:00:00"/>
    <d v="2026-02-05T21:36:00"/>
    <x v="1"/>
    <s v="0-17"/>
    <s v="Male"/>
    <x v="2"/>
    <s v="Cardiac"/>
    <x v="0"/>
    <n v="1.9"/>
    <s v="No"/>
    <n v="78"/>
    <x v="171"/>
    <x v="1"/>
    <n v="9.1"/>
    <n v="1.1000000000000001"/>
    <n v="2525.16"/>
    <s v="Supplies"/>
    <n v="1373.68"/>
    <n v="3.7"/>
    <x v="5"/>
    <x v="0"/>
    <x v="1"/>
    <n v="1373.68"/>
    <n v="1151.48"/>
    <n v="0.54400000000000004"/>
    <n v="0"/>
  </r>
  <r>
    <x v="6340"/>
    <d v="2026-07-24T00:00:00"/>
    <d v="2026-07-28T04:48:00"/>
    <x v="2"/>
    <s v="36-55"/>
    <s v="Female"/>
    <x v="0"/>
    <s v="Injury"/>
    <x v="0"/>
    <n v="4.2"/>
    <s v="Yes"/>
    <n v="69"/>
    <x v="529"/>
    <x v="2"/>
    <n v="13.8"/>
    <n v="1.8"/>
    <n v="5708.85"/>
    <s v="Equipment"/>
    <n v="3028.83"/>
    <n v="3.6"/>
    <x v="1"/>
    <x v="0"/>
    <x v="5"/>
    <n v="3028.83"/>
    <n v="2680.02"/>
    <n v="0.53100000000000003"/>
    <n v="1"/>
  </r>
  <r>
    <x v="6341"/>
    <d v="2026-11-01T00:00:00"/>
    <d v="2026-11-04T16:48:00"/>
    <x v="0"/>
    <s v="0-17"/>
    <s v="Female"/>
    <x v="2"/>
    <s v="Respiratory"/>
    <x v="0"/>
    <n v="3.7"/>
    <s v="No"/>
    <n v="93"/>
    <x v="258"/>
    <x v="1"/>
    <n v="12.2"/>
    <n v="2.2000000000000002"/>
    <n v="10970.17"/>
    <s v="Labor"/>
    <n v="7485.73"/>
    <n v="3"/>
    <x v="18"/>
    <x v="0"/>
    <x v="6"/>
    <n v="7485.73"/>
    <n v="3484.44"/>
    <n v="0.68200000000000005"/>
    <n v="0"/>
  </r>
  <r>
    <x v="6342"/>
    <d v="2026-03-23T00:00:00"/>
    <d v="2026-04-07T16:48:00"/>
    <x v="4"/>
    <s v="56+"/>
    <s v="Male"/>
    <x v="1"/>
    <s v="Cardiac"/>
    <x v="1"/>
    <n v="15.7"/>
    <s v="Yes"/>
    <n v="41"/>
    <x v="414"/>
    <x v="1"/>
    <n v="10.1"/>
    <n v="2.1"/>
    <n v="28999.01"/>
    <s v="Labor"/>
    <n v="20846.57"/>
    <n v="3.7"/>
    <x v="15"/>
    <x v="0"/>
    <x v="4"/>
    <n v="20846.57"/>
    <n v="8152.44"/>
    <n v="0.71899999999999997"/>
    <n v="1"/>
  </r>
  <r>
    <x v="6343"/>
    <d v="2026-05-12T00:00:00"/>
    <d v="2026-05-16T00:00:00"/>
    <x v="2"/>
    <s v="56+"/>
    <s v="Male"/>
    <x v="0"/>
    <s v="Neurological"/>
    <x v="0"/>
    <n v="4"/>
    <s v="Yes"/>
    <n v="70"/>
    <x v="469"/>
    <x v="0"/>
    <n v="9.1"/>
    <n v="1.1000000000000001"/>
    <n v="7109.93"/>
    <s v="Labor"/>
    <n v="5015.38"/>
    <n v="3.6"/>
    <x v="11"/>
    <x v="0"/>
    <x v="0"/>
    <n v="5015.38"/>
    <n v="2094.5500000000002"/>
    <n v="0.70499999999999996"/>
    <n v="1"/>
  </r>
  <r>
    <x v="6344"/>
    <d v="2026-06-05T00:00:00"/>
    <d v="2026-06-06T09:36:00"/>
    <x v="2"/>
    <s v="36-55"/>
    <s v="Male"/>
    <x v="1"/>
    <s v="Injury"/>
    <x v="1"/>
    <n v="1.4"/>
    <s v="Yes"/>
    <n v="14"/>
    <x v="619"/>
    <x v="2"/>
    <n v="13.9"/>
    <n v="1.9"/>
    <n v="3287.63"/>
    <s v="Labor"/>
    <n v="1876.17"/>
    <n v="4.0999999999999996"/>
    <x v="17"/>
    <x v="0"/>
    <x v="3"/>
    <n v="1876.17"/>
    <n v="1411.46"/>
    <n v="0.57099999999999995"/>
    <n v="1"/>
  </r>
  <r>
    <x v="6345"/>
    <d v="2026-12-03T00:00:00"/>
    <d v="2026-12-03T21:36:00"/>
    <x v="5"/>
    <s v="18-35"/>
    <s v="Female"/>
    <x v="0"/>
    <s v="Neurological"/>
    <x v="1"/>
    <n v="0.9"/>
    <s v="Yes"/>
    <n v="44"/>
    <x v="642"/>
    <x v="1"/>
    <n v="9.4"/>
    <n v="1.4"/>
    <n v="17476.63"/>
    <s v="Supplies"/>
    <n v="11521"/>
    <n v="3.3"/>
    <x v="2"/>
    <x v="0"/>
    <x v="2"/>
    <n v="11521"/>
    <n v="5955.63"/>
    <n v="0.65900000000000003"/>
    <n v="1"/>
  </r>
  <r>
    <x v="6346"/>
    <d v="2026-06-25T00:00:00"/>
    <d v="2026-06-30T16:48:00"/>
    <x v="0"/>
    <s v="56+"/>
    <s v="Male"/>
    <x v="0"/>
    <s v="Infection"/>
    <x v="1"/>
    <n v="5.7"/>
    <s v="No"/>
    <n v="45"/>
    <x v="145"/>
    <x v="1"/>
    <n v="9.6"/>
    <n v="1.6"/>
    <n v="11242.81"/>
    <s v="Labor"/>
    <n v="6998.01"/>
    <n v="3.5"/>
    <x v="17"/>
    <x v="0"/>
    <x v="2"/>
    <n v="6998.01"/>
    <n v="4244.8"/>
    <n v="0.622"/>
    <n v="0"/>
  </r>
  <r>
    <x v="6347"/>
    <d v="2026-04-22T00:00:00"/>
    <d v="2026-04-22T19:12:00"/>
    <x v="1"/>
    <s v="18-35"/>
    <s v="Male"/>
    <x v="0"/>
    <s v="Digestive"/>
    <x v="0"/>
    <n v="0.8"/>
    <s v="No"/>
    <n v="97"/>
    <x v="323"/>
    <x v="1"/>
    <n v="13"/>
    <n v="1"/>
    <n v="1752.29"/>
    <s v="Equipment"/>
    <n v="942.97"/>
    <n v="3.5"/>
    <x v="12"/>
    <x v="0"/>
    <x v="2"/>
    <n v="942.97"/>
    <n v="809.32"/>
    <n v="0.53800000000000003"/>
    <n v="0"/>
  </r>
  <r>
    <x v="6348"/>
    <d v="2026-11-28T00:00:00"/>
    <d v="2026-11-29T04:48:00"/>
    <x v="4"/>
    <s v="18-35"/>
    <s v="Female"/>
    <x v="1"/>
    <s v="General"/>
    <x v="0"/>
    <n v="1.2"/>
    <s v="Yes"/>
    <n v="101"/>
    <x v="555"/>
    <x v="1"/>
    <n v="11.5"/>
    <n v="1.5"/>
    <n v="10448.92"/>
    <s v="Equipment"/>
    <n v="6501.88"/>
    <n v="3.4"/>
    <x v="18"/>
    <x v="0"/>
    <x v="5"/>
    <n v="6501.88"/>
    <n v="3947.04"/>
    <n v="0.622"/>
    <n v="1"/>
  </r>
  <r>
    <x v="6349"/>
    <d v="2025-05-01T00:00:00"/>
    <d v="2025-05-04T00:00:00"/>
    <x v="7"/>
    <s v="36-55"/>
    <s v="Male"/>
    <x v="1"/>
    <s v="Cardiac"/>
    <x v="0"/>
    <n v="3"/>
    <s v="Yes"/>
    <n v="84"/>
    <x v="265"/>
    <x v="1"/>
    <n v="9.4"/>
    <n v="1.4"/>
    <n v="11966.51"/>
    <s v="Labor"/>
    <n v="7759.87"/>
    <n v="3.6"/>
    <x v="16"/>
    <x v="1"/>
    <x v="3"/>
    <n v="7759.87"/>
    <n v="4206.6400000000003"/>
    <n v="0.64800000000000002"/>
    <n v="1"/>
  </r>
  <r>
    <x v="6350"/>
    <d v="2026-03-23T00:00:00"/>
    <d v="2026-03-29T21:36:00"/>
    <x v="4"/>
    <s v="56+"/>
    <s v="Female"/>
    <x v="0"/>
    <s v="Infection"/>
    <x v="0"/>
    <n v="6.9"/>
    <s v="Yes"/>
    <n v="94"/>
    <x v="414"/>
    <x v="1"/>
    <n v="9"/>
    <n v="1"/>
    <n v="13198.38"/>
    <s v="Labor"/>
    <n v="9575.73"/>
    <n v="3.7"/>
    <x v="15"/>
    <x v="0"/>
    <x v="4"/>
    <n v="9575.73"/>
    <n v="3622.65"/>
    <n v="0.72599999999999998"/>
    <n v="1"/>
  </r>
  <r>
    <x v="6351"/>
    <d v="2025-07-28T00:00:00"/>
    <d v="2025-08-02T04:48:00"/>
    <x v="5"/>
    <s v="18-35"/>
    <s v="Male"/>
    <x v="0"/>
    <s v="Infection"/>
    <x v="0"/>
    <n v="5.2"/>
    <s v="No"/>
    <n v="69"/>
    <x v="94"/>
    <x v="1"/>
    <n v="10.1"/>
    <n v="2.1"/>
    <n v="23876.94"/>
    <s v="Equipment"/>
    <n v="17783.34"/>
    <n v="3.2"/>
    <x v="20"/>
    <x v="1"/>
    <x v="4"/>
    <n v="17783.34"/>
    <n v="6093.6"/>
    <n v="0.745"/>
    <n v="0"/>
  </r>
  <r>
    <x v="6352"/>
    <d v="2026-11-01T00:00:00"/>
    <d v="2026-11-03T16:48:00"/>
    <x v="2"/>
    <s v="56+"/>
    <s v="Other"/>
    <x v="1"/>
    <s v="Infection"/>
    <x v="0"/>
    <n v="2.7"/>
    <s v="Yes"/>
    <n v="72"/>
    <x v="258"/>
    <x v="0"/>
    <n v="10.1"/>
    <n v="2.1"/>
    <n v="3803.9"/>
    <s v="Supplies"/>
    <n v="2270.14"/>
    <n v="3.4"/>
    <x v="18"/>
    <x v="0"/>
    <x v="6"/>
    <n v="2270.14"/>
    <n v="1533.76"/>
    <n v="0.59699999999999998"/>
    <n v="1"/>
  </r>
  <r>
    <x v="6353"/>
    <d v="2026-03-25T00:00:00"/>
    <d v="2026-03-25T12:00:00"/>
    <x v="0"/>
    <s v="0-17"/>
    <s v="Female"/>
    <x v="2"/>
    <s v="Cardiac"/>
    <x v="1"/>
    <n v="0.5"/>
    <s v="No"/>
    <n v="81"/>
    <x v="44"/>
    <x v="1"/>
    <n v="12.8"/>
    <n v="0.8"/>
    <n v="7109.69"/>
    <s v="Equipment"/>
    <n v="4829.12"/>
    <n v="3.6"/>
    <x v="15"/>
    <x v="0"/>
    <x v="1"/>
    <n v="4829.12"/>
    <n v="2280.5700000000002"/>
    <n v="0.67900000000000005"/>
    <n v="0"/>
  </r>
  <r>
    <x v="6354"/>
    <d v="2026-08-11T00:00:00"/>
    <d v="2026-08-16T07:12:00"/>
    <x v="3"/>
    <s v="0-17"/>
    <s v="Female"/>
    <x v="0"/>
    <s v="Injury"/>
    <x v="2"/>
    <n v="5.3"/>
    <s v="Yes"/>
    <n v="19"/>
    <x v="575"/>
    <x v="1"/>
    <n v="12.7"/>
    <n v="0.7"/>
    <n v="10410.76"/>
    <s v="Labor"/>
    <n v="6104.36"/>
    <n v="4.5"/>
    <x v="21"/>
    <x v="0"/>
    <x v="0"/>
    <n v="6104.36"/>
    <n v="4306.3999999999996"/>
    <n v="0.58599999999999997"/>
    <n v="1"/>
  </r>
  <r>
    <x v="6355"/>
    <d v="2026-06-05T00:00:00"/>
    <d v="2026-06-05T09:36:00"/>
    <x v="6"/>
    <s v="36-55"/>
    <s v="Male"/>
    <x v="2"/>
    <s v="General"/>
    <x v="2"/>
    <n v="0.4"/>
    <s v="Yes"/>
    <n v="34"/>
    <x v="619"/>
    <x v="1"/>
    <n v="8.6999999999999993"/>
    <n v="0.7"/>
    <n v="2876.61"/>
    <s v="Labor"/>
    <n v="1889.92"/>
    <n v="4"/>
    <x v="17"/>
    <x v="0"/>
    <x v="3"/>
    <n v="1889.92"/>
    <n v="986.69"/>
    <n v="0.65700000000000003"/>
    <n v="1"/>
  </r>
  <r>
    <x v="6356"/>
    <d v="2025-09-08T00:00:00"/>
    <d v="2025-09-09T04:48:00"/>
    <x v="6"/>
    <s v="18-35"/>
    <s v="Male"/>
    <x v="1"/>
    <s v="Neurological"/>
    <x v="0"/>
    <n v="1.2"/>
    <s v="Yes"/>
    <n v="58"/>
    <x v="307"/>
    <x v="1"/>
    <n v="9.6"/>
    <n v="1.6"/>
    <n v="3768.69"/>
    <s v="Supplies"/>
    <n v="2826.31"/>
    <n v="3.2"/>
    <x v="3"/>
    <x v="1"/>
    <x v="0"/>
    <n v="2826.31"/>
    <n v="942.38"/>
    <n v="0.75"/>
    <n v="1"/>
  </r>
  <r>
    <x v="6357"/>
    <d v="2026-01-20T00:00:00"/>
    <d v="2026-01-23T07:12:00"/>
    <x v="2"/>
    <s v="18-35"/>
    <s v="Female"/>
    <x v="0"/>
    <s v="Injury"/>
    <x v="1"/>
    <n v="3.3"/>
    <s v="Yes"/>
    <n v="36"/>
    <x v="63"/>
    <x v="0"/>
    <n v="10.7"/>
    <n v="0.7"/>
    <n v="6635.72"/>
    <s v="Equipment"/>
    <n v="3664.39"/>
    <n v="5"/>
    <x v="9"/>
    <x v="0"/>
    <x v="0"/>
    <n v="3664.39"/>
    <n v="2971.33"/>
    <n v="0.55200000000000005"/>
    <n v="1"/>
  </r>
  <r>
    <x v="6358"/>
    <d v="2026-12-16T00:00:00"/>
    <d v="2026-12-17T12:00:00"/>
    <x v="2"/>
    <s v="18-35"/>
    <s v="Male"/>
    <x v="0"/>
    <s v="Digestive"/>
    <x v="1"/>
    <n v="1.5"/>
    <s v="Yes"/>
    <n v="49"/>
    <x v="149"/>
    <x v="0"/>
    <n v="8.1"/>
    <n v="0.1"/>
    <n v="6474.85"/>
    <s v="Labor"/>
    <n v="4289.9399999999996"/>
    <n v="4"/>
    <x v="2"/>
    <x v="0"/>
    <x v="1"/>
    <n v="4289.9399999999996"/>
    <n v="2184.91"/>
    <n v="0.66300000000000003"/>
    <n v="1"/>
  </r>
  <r>
    <x v="6359"/>
    <d v="2026-06-11T00:00:00"/>
    <d v="2026-06-12T19:12:00"/>
    <x v="2"/>
    <s v="18-35"/>
    <s v="Female"/>
    <x v="0"/>
    <s v="Injury"/>
    <x v="1"/>
    <n v="1.8"/>
    <s v="Yes"/>
    <n v="44"/>
    <x v="191"/>
    <x v="2"/>
    <n v="8.6999999999999993"/>
    <n v="0.7"/>
    <n v="4949.6899999999996"/>
    <s v="Supplies"/>
    <n v="3279.9"/>
    <n v="3.9"/>
    <x v="17"/>
    <x v="0"/>
    <x v="2"/>
    <n v="3279.9"/>
    <n v="1669.79"/>
    <n v="0.66300000000000003"/>
    <n v="1"/>
  </r>
  <r>
    <x v="6360"/>
    <d v="2025-05-06T00:00:00"/>
    <d v="2025-05-07T04:48:00"/>
    <x v="1"/>
    <s v="18-35"/>
    <s v="Female"/>
    <x v="2"/>
    <s v="Injury"/>
    <x v="1"/>
    <n v="1.2"/>
    <s v="No"/>
    <n v="90"/>
    <x v="55"/>
    <x v="1"/>
    <n v="8.8000000000000007"/>
    <n v="0.8"/>
    <n v="2433.9899999999998"/>
    <s v="Labor"/>
    <n v="1488.7"/>
    <n v="3.2"/>
    <x v="16"/>
    <x v="1"/>
    <x v="1"/>
    <n v="1488.7"/>
    <n v="945.29"/>
    <n v="0.61199999999999999"/>
    <n v="0"/>
  </r>
  <r>
    <x v="6361"/>
    <d v="2026-06-08T00:00:00"/>
    <d v="2026-06-12T07:12:00"/>
    <x v="3"/>
    <s v="56+"/>
    <s v="Female"/>
    <x v="0"/>
    <s v="Neurological"/>
    <x v="2"/>
    <n v="4.3"/>
    <s v="Yes"/>
    <n v="29"/>
    <x v="533"/>
    <x v="0"/>
    <n v="12"/>
    <n v="0"/>
    <n v="12059.53"/>
    <s v="Labor"/>
    <n v="8166.52"/>
    <n v="4.3"/>
    <x v="17"/>
    <x v="0"/>
    <x v="4"/>
    <n v="8166.52"/>
    <n v="3893.01"/>
    <n v="0.67700000000000005"/>
    <n v="1"/>
  </r>
  <r>
    <x v="6362"/>
    <d v="2025-12-20T00:00:00"/>
    <d v="2025-12-24T09:36:00"/>
    <x v="4"/>
    <s v="36-55"/>
    <s v="Male"/>
    <x v="1"/>
    <s v="Neurological"/>
    <x v="0"/>
    <n v="4.4000000000000004"/>
    <s v="Yes"/>
    <n v="126"/>
    <x v="161"/>
    <x v="1"/>
    <n v="10.7"/>
    <n v="0.7"/>
    <n v="14792.22"/>
    <s v="Labor"/>
    <n v="10077.77"/>
    <n v="2.9"/>
    <x v="7"/>
    <x v="1"/>
    <x v="5"/>
    <n v="10077.77"/>
    <n v="4714.45"/>
    <n v="0.68100000000000005"/>
    <n v="1"/>
  </r>
  <r>
    <x v="6363"/>
    <d v="2025-12-29T00:00:00"/>
    <d v="2025-12-29T12:00:00"/>
    <x v="3"/>
    <s v="56+"/>
    <s v="Female"/>
    <x v="1"/>
    <s v="Cardiac"/>
    <x v="1"/>
    <n v="0.5"/>
    <s v="Yes"/>
    <n v="43"/>
    <x v="178"/>
    <x v="0"/>
    <n v="12"/>
    <n v="0"/>
    <n v="9076.33"/>
    <s v="Labor"/>
    <n v="5799.15"/>
    <n v="4.0999999999999996"/>
    <x v="7"/>
    <x v="1"/>
    <x v="4"/>
    <n v="5799.15"/>
    <n v="3277.18"/>
    <n v="0.63900000000000001"/>
    <n v="1"/>
  </r>
  <r>
    <x v="6364"/>
    <d v="2026-11-06T00:00:00"/>
    <d v="2026-11-06T16:48:00"/>
    <x v="0"/>
    <s v="56+"/>
    <s v="Female"/>
    <x v="2"/>
    <s v="Digestive"/>
    <x v="1"/>
    <n v="0.7"/>
    <s v="Yes"/>
    <n v="60"/>
    <x v="682"/>
    <x v="1"/>
    <n v="8.5"/>
    <n v="0.5"/>
    <n v="4951.93"/>
    <s v="Labor"/>
    <n v="3144.07"/>
    <n v="3.8"/>
    <x v="18"/>
    <x v="0"/>
    <x v="5"/>
    <n v="3144.07"/>
    <n v="1807.86"/>
    <n v="0.63500000000000001"/>
    <n v="1"/>
  </r>
  <r>
    <x v="6365"/>
    <d v="2026-10-15T00:00:00"/>
    <d v="2026-10-22T21:36:00"/>
    <x v="4"/>
    <s v="36-55"/>
    <s v="Female"/>
    <x v="0"/>
    <s v="Respiratory"/>
    <x v="0"/>
    <n v="7.9"/>
    <s v="Yes"/>
    <n v="81"/>
    <x v="483"/>
    <x v="1"/>
    <n v="13.4"/>
    <n v="1.4"/>
    <n v="20344.95"/>
    <s v="Labor"/>
    <n v="13599.02"/>
    <n v="3.3"/>
    <x v="0"/>
    <x v="0"/>
    <x v="2"/>
    <n v="13599.02"/>
    <n v="6745.93"/>
    <n v="0.66800000000000004"/>
    <n v="1"/>
  </r>
  <r>
    <x v="6366"/>
    <d v="2026-12-07T00:00:00"/>
    <d v="2026-12-09T02:24:00"/>
    <x v="2"/>
    <s v="36-55"/>
    <s v="Female"/>
    <x v="3"/>
    <s v="Neurological"/>
    <x v="0"/>
    <n v="2.1"/>
    <s v="Yes"/>
    <n v="66"/>
    <x v="614"/>
    <x v="1"/>
    <n v="9.1"/>
    <n v="1.1000000000000001"/>
    <n v="6430.59"/>
    <s v="Supplies"/>
    <n v="4039.48"/>
    <n v="3.2"/>
    <x v="2"/>
    <x v="0"/>
    <x v="4"/>
    <n v="4039.48"/>
    <n v="2391.11"/>
    <n v="0.628"/>
    <n v="1"/>
  </r>
  <r>
    <x v="6367"/>
    <d v="2026-09-28T00:00:00"/>
    <d v="2026-10-05T16:48:00"/>
    <x v="6"/>
    <s v="56+"/>
    <s v="Male"/>
    <x v="2"/>
    <s v="Neurological"/>
    <x v="0"/>
    <n v="7.7"/>
    <s v="Yes"/>
    <n v="50"/>
    <x v="662"/>
    <x v="1"/>
    <n v="11"/>
    <n v="3"/>
    <n v="5369.59"/>
    <s v="Supplies"/>
    <n v="3196.4"/>
    <n v="3.3"/>
    <x v="19"/>
    <x v="0"/>
    <x v="4"/>
    <n v="3196.4"/>
    <n v="2173.19"/>
    <n v="0.59499999999999997"/>
    <n v="1"/>
  </r>
  <r>
    <x v="6368"/>
    <d v="2025-04-03T00:00:00"/>
    <d v="2025-04-08T02:24:00"/>
    <x v="4"/>
    <s v="18-35"/>
    <s v="Female"/>
    <x v="2"/>
    <s v="Digestive"/>
    <x v="2"/>
    <n v="5.0999999999999996"/>
    <s v="Yes"/>
    <n v="64"/>
    <x v="169"/>
    <x v="1"/>
    <n v="8"/>
    <n v="0"/>
    <n v="16191.14"/>
    <s v="Labor"/>
    <n v="9669.0499999999993"/>
    <n v="4.2"/>
    <x v="10"/>
    <x v="1"/>
    <x v="2"/>
    <n v="9669.0499999999993"/>
    <n v="6522.09"/>
    <n v="0.59699999999999998"/>
    <n v="1"/>
  </r>
  <r>
    <x v="6369"/>
    <d v="2026-05-29T00:00:00"/>
    <d v="2026-06-01T07:12:00"/>
    <x v="1"/>
    <s v="18-35"/>
    <s v="Female"/>
    <x v="3"/>
    <s v="Respiratory"/>
    <x v="1"/>
    <n v="3.3"/>
    <s v="No"/>
    <n v="85"/>
    <x v="711"/>
    <x v="2"/>
    <n v="10.8"/>
    <n v="0.8"/>
    <n v="2323.65"/>
    <s v="Equipment"/>
    <n v="1418.7"/>
    <n v="3.7"/>
    <x v="11"/>
    <x v="0"/>
    <x v="3"/>
    <n v="1418.7"/>
    <n v="904.95"/>
    <n v="0.61099999999999999"/>
    <n v="0"/>
  </r>
  <r>
    <x v="6370"/>
    <d v="2026-12-25T00:00:00"/>
    <d v="2026-12-30T02:24:00"/>
    <x v="5"/>
    <s v="56+"/>
    <s v="Male"/>
    <x v="1"/>
    <s v="Neurological"/>
    <x v="1"/>
    <n v="5.0999999999999996"/>
    <s v="No"/>
    <n v="5"/>
    <x v="377"/>
    <x v="1"/>
    <n v="12"/>
    <n v="0"/>
    <n v="28859.09"/>
    <s v="Labor"/>
    <n v="20353.37"/>
    <n v="4.7"/>
    <x v="2"/>
    <x v="0"/>
    <x v="3"/>
    <n v="20353.37"/>
    <n v="8505.7199999999993"/>
    <n v="0.70499999999999996"/>
    <n v="0"/>
  </r>
  <r>
    <x v="6371"/>
    <d v="2026-08-09T00:00:00"/>
    <d v="2026-08-09T16:48:00"/>
    <x v="1"/>
    <s v="18-35"/>
    <s v="Male"/>
    <x v="2"/>
    <s v="Injury"/>
    <x v="0"/>
    <n v="0.7"/>
    <s v="No"/>
    <n v="94"/>
    <x v="710"/>
    <x v="1"/>
    <n v="9.3000000000000007"/>
    <n v="1.3"/>
    <n v="1353"/>
    <s v="Supplies"/>
    <n v="739.6"/>
    <n v="3.3"/>
    <x v="21"/>
    <x v="0"/>
    <x v="4"/>
    <n v="739.6"/>
    <n v="613.4"/>
    <n v="0.54700000000000004"/>
    <n v="0"/>
  </r>
  <r>
    <x v="6372"/>
    <d v="2026-06-08T00:00:00"/>
    <d v="2026-06-09T14:24:00"/>
    <x v="1"/>
    <s v="56+"/>
    <s v="Male"/>
    <x v="0"/>
    <s v="Digestive"/>
    <x v="0"/>
    <n v="1.6"/>
    <s v="Yes"/>
    <n v="93"/>
    <x v="533"/>
    <x v="1"/>
    <n v="9.8000000000000007"/>
    <n v="1.8"/>
    <n v="1947.24"/>
    <s v="Supplies"/>
    <n v="1242.72"/>
    <n v="3.2"/>
    <x v="17"/>
    <x v="0"/>
    <x v="4"/>
    <n v="1242.72"/>
    <n v="704.52"/>
    <n v="0.63800000000000001"/>
    <n v="1"/>
  </r>
  <r>
    <x v="6373"/>
    <d v="2026-10-05T00:00:00"/>
    <d v="2026-10-14T00:00:00"/>
    <x v="4"/>
    <s v="36-55"/>
    <s v="Female"/>
    <x v="0"/>
    <s v="Neurological"/>
    <x v="1"/>
    <n v="9"/>
    <s v="Yes"/>
    <n v="102"/>
    <x v="303"/>
    <x v="2"/>
    <n v="8.1"/>
    <n v="0.1"/>
    <n v="22753.1"/>
    <s v="Equipment"/>
    <n v="13742.14"/>
    <n v="4"/>
    <x v="0"/>
    <x v="0"/>
    <x v="4"/>
    <n v="13742.14"/>
    <n v="9010.9599999999991"/>
    <n v="0.60399999999999998"/>
    <n v="1"/>
  </r>
  <r>
    <x v="6374"/>
    <d v="2025-01-29T00:00:00"/>
    <d v="2025-01-31T21:36:00"/>
    <x v="7"/>
    <s v="18-35"/>
    <s v="Female"/>
    <x v="3"/>
    <s v="Cardiac"/>
    <x v="0"/>
    <n v="2.9"/>
    <s v="Yes"/>
    <n v="85"/>
    <x v="50"/>
    <x v="1"/>
    <n v="11.4"/>
    <n v="1.4"/>
    <n v="11505.41"/>
    <s v="Labor"/>
    <n v="6946.2"/>
    <n v="4"/>
    <x v="22"/>
    <x v="1"/>
    <x v="2"/>
    <n v="6946.2"/>
    <n v="4559.21"/>
    <n v="0.60399999999999998"/>
    <n v="1"/>
  </r>
  <r>
    <x v="6375"/>
    <d v="2025-02-25T00:00:00"/>
    <d v="2025-03-01T04:48:00"/>
    <x v="2"/>
    <s v="56+"/>
    <s v="Male"/>
    <x v="1"/>
    <s v="Neurological"/>
    <x v="0"/>
    <n v="4.2"/>
    <s v="Yes"/>
    <n v="92"/>
    <x v="459"/>
    <x v="1"/>
    <n v="8.3000000000000007"/>
    <n v="0.3"/>
    <n v="6960.97"/>
    <s v="Labor"/>
    <n v="3661.72"/>
    <n v="3.6"/>
    <x v="13"/>
    <x v="1"/>
    <x v="1"/>
    <n v="3661.72"/>
    <n v="3299.25"/>
    <n v="0.52600000000000002"/>
    <n v="1"/>
  </r>
  <r>
    <x v="6376"/>
    <d v="2026-11-09T00:00:00"/>
    <d v="2026-11-10T00:00:00"/>
    <x v="4"/>
    <s v="18-35"/>
    <s v="Female"/>
    <x v="0"/>
    <s v="Respiratory"/>
    <x v="1"/>
    <n v="1"/>
    <s v="No"/>
    <n v="70"/>
    <x v="49"/>
    <x v="1"/>
    <n v="8.5"/>
    <n v="0.5"/>
    <n v="13600.98"/>
    <s v="Labor"/>
    <n v="8648.4699999999993"/>
    <n v="4.2"/>
    <x v="18"/>
    <x v="0"/>
    <x v="0"/>
    <n v="8648.4699999999993"/>
    <n v="4952.51"/>
    <n v="0.63600000000000001"/>
    <n v="0"/>
  </r>
  <r>
    <x v="6377"/>
    <d v="2026-12-29T00:00:00"/>
    <d v="2026-12-31T02:24:00"/>
    <x v="4"/>
    <s v="56+"/>
    <s v="Female"/>
    <x v="1"/>
    <s v="Injury"/>
    <x v="1"/>
    <n v="2.1"/>
    <s v="Yes"/>
    <n v="61"/>
    <x v="256"/>
    <x v="1"/>
    <n v="12.1"/>
    <n v="0.1"/>
    <n v="12271.87"/>
    <s v="Labor"/>
    <n v="9861.32"/>
    <n v="4.0999999999999996"/>
    <x v="2"/>
    <x v="0"/>
    <x v="0"/>
    <n v="9861.32"/>
    <n v="2410.5500000000002"/>
    <n v="0.80400000000000005"/>
    <n v="1"/>
  </r>
  <r>
    <x v="6378"/>
    <d v="2025-01-11T00:00:00"/>
    <d v="2025-01-18T19:12:00"/>
    <x v="5"/>
    <s v="56+"/>
    <s v="Female"/>
    <x v="1"/>
    <s v="Respiratory"/>
    <x v="1"/>
    <n v="7.8"/>
    <s v="No"/>
    <n v="32"/>
    <x v="415"/>
    <x v="0"/>
    <n v="14"/>
    <n v="2"/>
    <n v="30340.69"/>
    <s v="Labor"/>
    <n v="20452.96"/>
    <n v="3.9"/>
    <x v="22"/>
    <x v="1"/>
    <x v="5"/>
    <n v="20452.96"/>
    <n v="9887.73"/>
    <n v="0.67400000000000004"/>
    <n v="0"/>
  </r>
  <r>
    <x v="6379"/>
    <d v="2026-12-08T00:00:00"/>
    <d v="2026-12-10T12:00:00"/>
    <x v="7"/>
    <s v="36-55"/>
    <s v="Female"/>
    <x v="0"/>
    <s v="Digestive"/>
    <x v="0"/>
    <n v="2.5"/>
    <s v="Yes"/>
    <n v="90"/>
    <x v="481"/>
    <x v="1"/>
    <n v="12.2"/>
    <n v="2.2000000000000002"/>
    <n v="8381.7099999999991"/>
    <s v="Labor"/>
    <n v="5120.5600000000004"/>
    <n v="3.3"/>
    <x v="2"/>
    <x v="0"/>
    <x v="0"/>
    <n v="5120.5600000000004"/>
    <n v="3261.15"/>
    <n v="0.61099999999999999"/>
    <n v="1"/>
  </r>
  <r>
    <x v="6380"/>
    <d v="2025-07-04T00:00:00"/>
    <d v="2025-07-07T07:12:00"/>
    <x v="2"/>
    <s v="0-17"/>
    <s v="Male"/>
    <x v="2"/>
    <s v="Neurological"/>
    <x v="0"/>
    <n v="3.3"/>
    <s v="Yes"/>
    <n v="97"/>
    <x v="514"/>
    <x v="1"/>
    <n v="10.1"/>
    <n v="2.1"/>
    <n v="3891.56"/>
    <s v="Labor"/>
    <n v="2621.0500000000002"/>
    <n v="2.9"/>
    <x v="20"/>
    <x v="1"/>
    <x v="3"/>
    <n v="2621.0500000000002"/>
    <n v="1270.51"/>
    <n v="0.67400000000000004"/>
    <n v="1"/>
  </r>
  <r>
    <x v="6381"/>
    <d v="2025-08-25T00:00:00"/>
    <d v="2025-08-26T09:36:00"/>
    <x v="1"/>
    <s v="18-35"/>
    <s v="Female"/>
    <x v="0"/>
    <s v="Neurological"/>
    <x v="1"/>
    <n v="1.4"/>
    <s v="Yes"/>
    <n v="80"/>
    <x v="95"/>
    <x v="1"/>
    <n v="11.9"/>
    <n v="1.9"/>
    <n v="1831.86"/>
    <s v="Labor"/>
    <n v="1110.68"/>
    <n v="3"/>
    <x v="14"/>
    <x v="1"/>
    <x v="0"/>
    <n v="1110.68"/>
    <n v="721.18"/>
    <n v="0.60599999999999998"/>
    <n v="1"/>
  </r>
  <r>
    <x v="6382"/>
    <d v="2026-12-04T00:00:00"/>
    <d v="2026-12-06T21:36:00"/>
    <x v="6"/>
    <s v="36-55"/>
    <s v="Male"/>
    <x v="1"/>
    <s v="General"/>
    <x v="0"/>
    <n v="2.9"/>
    <s v="Yes"/>
    <n v="49"/>
    <x v="141"/>
    <x v="2"/>
    <n v="10.6"/>
    <n v="0.6"/>
    <n v="3917.94"/>
    <s v="Labor"/>
    <n v="2200.65"/>
    <n v="4.2"/>
    <x v="2"/>
    <x v="0"/>
    <x v="3"/>
    <n v="2200.65"/>
    <n v="1717.29"/>
    <n v="0.56200000000000006"/>
    <n v="1"/>
  </r>
  <r>
    <x v="6383"/>
    <d v="2025-02-28T00:00:00"/>
    <d v="2025-03-07T19:12:00"/>
    <x v="4"/>
    <s v="56+"/>
    <s v="Female"/>
    <x v="0"/>
    <s v="Cardiac"/>
    <x v="0"/>
    <n v="7.8"/>
    <s v="Yes"/>
    <n v="102"/>
    <x v="726"/>
    <x v="2"/>
    <n v="11"/>
    <n v="1"/>
    <n v="17794.419999999998"/>
    <s v="Labor"/>
    <n v="11004.53"/>
    <n v="3.3"/>
    <x v="13"/>
    <x v="1"/>
    <x v="5"/>
    <n v="11004.53"/>
    <n v="6789.89"/>
    <n v="0.61799999999999999"/>
    <n v="1"/>
  </r>
  <r>
    <x v="6384"/>
    <d v="2026-12-05T00:00:00"/>
    <d v="2026-12-08T12:00:00"/>
    <x v="6"/>
    <s v="18-35"/>
    <s v="Female"/>
    <x v="2"/>
    <s v="Injury"/>
    <x v="0"/>
    <n v="3.5"/>
    <s v="Yes"/>
    <n v="45"/>
    <x v="89"/>
    <x v="0"/>
    <n v="10.3"/>
    <n v="2.2999999999999998"/>
    <n v="4154.63"/>
    <s v="Equipment"/>
    <n v="2536.04"/>
    <n v="3"/>
    <x v="2"/>
    <x v="0"/>
    <x v="5"/>
    <n v="2536.04"/>
    <n v="1618.59"/>
    <n v="0.61"/>
    <n v="1"/>
  </r>
  <r>
    <x v="6385"/>
    <d v="2026-12-23T00:00:00"/>
    <d v="2026-12-24T12:00:00"/>
    <x v="0"/>
    <s v="0-17"/>
    <s v="Male"/>
    <x v="0"/>
    <s v="Neurological"/>
    <x v="0"/>
    <n v="1.5"/>
    <s v="Yes"/>
    <n v="87"/>
    <x v="429"/>
    <x v="2"/>
    <n v="9.3000000000000007"/>
    <n v="1.3"/>
    <n v="9061.2999999999993"/>
    <s v="Labor"/>
    <n v="5532.52"/>
    <n v="2.9"/>
    <x v="2"/>
    <x v="0"/>
    <x v="2"/>
    <n v="5532.52"/>
    <n v="3528.78"/>
    <n v="0.61099999999999999"/>
    <n v="1"/>
  </r>
  <r>
    <x v="6386"/>
    <d v="2026-09-12T00:00:00"/>
    <d v="2026-09-15T02:24:00"/>
    <x v="3"/>
    <s v="0-17"/>
    <s v="Male"/>
    <x v="0"/>
    <s v="General"/>
    <x v="0"/>
    <n v="3.1"/>
    <s v="Yes"/>
    <n v="87"/>
    <x v="410"/>
    <x v="2"/>
    <n v="13.7"/>
    <n v="1.7"/>
    <n v="6565.85"/>
    <s v="Labor"/>
    <n v="4796.2299999999996"/>
    <n v="3.6"/>
    <x v="19"/>
    <x v="0"/>
    <x v="5"/>
    <n v="4796.2299999999996"/>
    <n v="1769.62"/>
    <n v="0.73"/>
    <n v="1"/>
  </r>
  <r>
    <x v="6387"/>
    <d v="2026-12-04T00:00:00"/>
    <d v="2026-12-06T09:36:00"/>
    <x v="2"/>
    <s v="36-55"/>
    <s v="Male"/>
    <x v="0"/>
    <s v="Cardiac"/>
    <x v="0"/>
    <n v="2.4"/>
    <s v="Yes"/>
    <n v="63"/>
    <x v="89"/>
    <x v="0"/>
    <n v="9.4"/>
    <n v="1.4"/>
    <n v="4754.67"/>
    <s v="Labor"/>
    <n v="2724.64"/>
    <n v="3.4"/>
    <x v="2"/>
    <x v="0"/>
    <x v="5"/>
    <n v="2724.64"/>
    <n v="2030.03"/>
    <n v="0.57299999999999995"/>
    <n v="1"/>
  </r>
  <r>
    <x v="6388"/>
    <d v="2026-08-05T00:00:00"/>
    <d v="2026-08-10T14:24:00"/>
    <x v="5"/>
    <s v="56+"/>
    <s v="Male"/>
    <x v="2"/>
    <s v="Cardiac"/>
    <x v="1"/>
    <n v="5.6"/>
    <s v="Yes"/>
    <n v="9"/>
    <x v="430"/>
    <x v="1"/>
    <n v="9.5"/>
    <n v="1.5"/>
    <n v="27971.32"/>
    <s v="Labor"/>
    <n v="22975.63"/>
    <n v="4.3"/>
    <x v="21"/>
    <x v="0"/>
    <x v="2"/>
    <n v="22975.63"/>
    <n v="4995.6899999999996"/>
    <n v="0.82099999999999995"/>
    <n v="1"/>
  </r>
  <r>
    <x v="6389"/>
    <d v="2026-11-18T00:00:00"/>
    <d v="2026-11-18T19:12:00"/>
    <x v="1"/>
    <s v="0-17"/>
    <s v="Female"/>
    <x v="0"/>
    <s v="Respiratory"/>
    <x v="0"/>
    <n v="0.8"/>
    <s v="Yes"/>
    <n v="92"/>
    <x v="613"/>
    <x v="1"/>
    <n v="9.6"/>
    <n v="1.6"/>
    <n v="2119.15"/>
    <s v="Labor"/>
    <n v="1340.69"/>
    <n v="2.9"/>
    <x v="18"/>
    <x v="0"/>
    <x v="2"/>
    <n v="1340.69"/>
    <n v="778.46"/>
    <n v="0.63300000000000001"/>
    <n v="1"/>
  </r>
  <r>
    <x v="6390"/>
    <d v="2025-08-11T00:00:00"/>
    <d v="2025-08-14T16:48:00"/>
    <x v="0"/>
    <s v="18-35"/>
    <s v="Female"/>
    <x v="2"/>
    <s v="Injury"/>
    <x v="0"/>
    <n v="3.7"/>
    <s v="Yes"/>
    <n v="74"/>
    <x v="331"/>
    <x v="0"/>
    <n v="11.2"/>
    <n v="1.2"/>
    <n v="9599.5300000000007"/>
    <s v="Labor"/>
    <n v="6548.22"/>
    <n v="3.2"/>
    <x v="14"/>
    <x v="1"/>
    <x v="0"/>
    <n v="6548.22"/>
    <n v="3051.31"/>
    <n v="0.68200000000000005"/>
    <n v="1"/>
  </r>
  <r>
    <x v="6391"/>
    <d v="2026-05-02T00:00:00"/>
    <d v="2026-05-04T16:48:00"/>
    <x v="4"/>
    <s v="36-55"/>
    <s v="Male"/>
    <x v="0"/>
    <s v="Infection"/>
    <x v="1"/>
    <n v="2.7"/>
    <s v="No"/>
    <n v="41"/>
    <x v="165"/>
    <x v="1"/>
    <n v="13.9"/>
    <n v="1.9"/>
    <n v="15331.59"/>
    <s v="Labor"/>
    <n v="9973.2999999999993"/>
    <n v="3.6"/>
    <x v="11"/>
    <x v="0"/>
    <x v="6"/>
    <n v="9973.2999999999993"/>
    <n v="5358.29"/>
    <n v="0.65100000000000002"/>
    <n v="0"/>
  </r>
  <r>
    <x v="6392"/>
    <d v="2025-04-29T00:00:00"/>
    <d v="2025-05-05T00:00:00"/>
    <x v="3"/>
    <s v="56+"/>
    <s v="Male"/>
    <x v="1"/>
    <s v="Digestive"/>
    <x v="0"/>
    <n v="6"/>
    <s v="Yes"/>
    <n v="68"/>
    <x v="490"/>
    <x v="1"/>
    <n v="8.6"/>
    <n v="0.6"/>
    <n v="13657.24"/>
    <s v="Equipment"/>
    <n v="7817.87"/>
    <n v="3.5"/>
    <x v="10"/>
    <x v="1"/>
    <x v="0"/>
    <n v="7817.87"/>
    <n v="5839.37"/>
    <n v="0.57199999999999995"/>
    <n v="1"/>
  </r>
  <r>
    <x v="6393"/>
    <d v="2026-12-11T00:00:00"/>
    <d v="2026-12-12T09:36:00"/>
    <x v="1"/>
    <s v="56+"/>
    <s v="Male"/>
    <x v="2"/>
    <s v="General"/>
    <x v="0"/>
    <n v="1.4"/>
    <s v="No"/>
    <n v="74"/>
    <x v="53"/>
    <x v="1"/>
    <n v="9"/>
    <n v="1"/>
    <n v="1899.2"/>
    <s v="Labor"/>
    <n v="1071.92"/>
    <n v="3.6"/>
    <x v="2"/>
    <x v="0"/>
    <x v="3"/>
    <n v="1071.92"/>
    <n v="827.28"/>
    <n v="0.56399999999999995"/>
    <n v="0"/>
  </r>
  <r>
    <x v="6394"/>
    <d v="2025-10-12T00:00:00"/>
    <d v="2025-10-14T07:12:00"/>
    <x v="0"/>
    <s v="56+"/>
    <s v="Male"/>
    <x v="0"/>
    <s v="Cardiac"/>
    <x v="0"/>
    <n v="2.2999999999999998"/>
    <s v="No"/>
    <n v="91"/>
    <x v="108"/>
    <x v="2"/>
    <n v="10.8"/>
    <n v="0.8"/>
    <n v="10750.64"/>
    <s v="Labor"/>
    <n v="7447.26"/>
    <n v="3.5"/>
    <x v="8"/>
    <x v="1"/>
    <x v="4"/>
    <n v="7447.26"/>
    <n v="3303.38"/>
    <n v="0.69299999999999995"/>
    <n v="0"/>
  </r>
  <r>
    <x v="6395"/>
    <d v="2026-10-21T00:00:00"/>
    <d v="2026-10-22T21:36:00"/>
    <x v="6"/>
    <s v="0-17"/>
    <s v="Male"/>
    <x v="0"/>
    <s v="Infection"/>
    <x v="0"/>
    <n v="1.9"/>
    <s v="Yes"/>
    <n v="66"/>
    <x v="291"/>
    <x v="1"/>
    <n v="11.4"/>
    <n v="1.4"/>
    <n v="3920.16"/>
    <s v="Supplies"/>
    <n v="2357.7800000000002"/>
    <n v="4.3"/>
    <x v="0"/>
    <x v="0"/>
    <x v="2"/>
    <n v="2357.7800000000002"/>
    <n v="1562.38"/>
    <n v="0.60099999999999998"/>
    <n v="1"/>
  </r>
  <r>
    <x v="6396"/>
    <d v="2026-09-24T00:00:00"/>
    <d v="2026-09-27T02:24:00"/>
    <x v="1"/>
    <s v="18-35"/>
    <s v="Male"/>
    <x v="0"/>
    <s v="Respiratory"/>
    <x v="0"/>
    <n v="3.1"/>
    <s v="No"/>
    <n v="105"/>
    <x v="387"/>
    <x v="2"/>
    <n v="9.9"/>
    <n v="1.9"/>
    <n v="2186.14"/>
    <s v="Equipment"/>
    <n v="1023.21"/>
    <n v="3.1"/>
    <x v="19"/>
    <x v="0"/>
    <x v="3"/>
    <n v="1023.21"/>
    <n v="1162.93"/>
    <n v="0.46800000000000003"/>
    <n v="0"/>
  </r>
  <r>
    <x v="6397"/>
    <d v="2025-12-21T00:00:00"/>
    <d v="2025-12-22T21:36:00"/>
    <x v="4"/>
    <s v="56+"/>
    <s v="Male"/>
    <x v="2"/>
    <s v="Cardiac"/>
    <x v="0"/>
    <n v="1.9"/>
    <s v="Yes"/>
    <n v="78"/>
    <x v="601"/>
    <x v="2"/>
    <n v="9.6"/>
    <n v="1.6"/>
    <n v="10597.84"/>
    <s v="Equipment"/>
    <n v="6175.24"/>
    <n v="3.1"/>
    <x v="7"/>
    <x v="1"/>
    <x v="6"/>
    <n v="6175.24"/>
    <n v="4422.6000000000004"/>
    <n v="0.58299999999999996"/>
    <n v="1"/>
  </r>
  <r>
    <x v="6398"/>
    <d v="2026-03-07T00:00:00"/>
    <d v="2026-03-08T19:12:00"/>
    <x v="3"/>
    <s v="56+"/>
    <s v="Male"/>
    <x v="1"/>
    <s v="Digestive"/>
    <x v="0"/>
    <n v="1.8"/>
    <s v="No"/>
    <n v="70"/>
    <x v="484"/>
    <x v="2"/>
    <n v="13"/>
    <n v="1"/>
    <n v="10570.93"/>
    <s v="Labor"/>
    <n v="6256.82"/>
    <n v="3.8"/>
    <x v="15"/>
    <x v="0"/>
    <x v="5"/>
    <n v="6256.82"/>
    <n v="4314.1099999999997"/>
    <n v="0.59199999999999997"/>
    <n v="0"/>
  </r>
  <r>
    <x v="6399"/>
    <d v="2026-03-29T00:00:00"/>
    <d v="2026-04-08T12:00:00"/>
    <x v="5"/>
    <s v="36-55"/>
    <s v="Male"/>
    <x v="0"/>
    <s v="Injury"/>
    <x v="0"/>
    <n v="10.5"/>
    <s v="Yes"/>
    <n v="35"/>
    <x v="28"/>
    <x v="2"/>
    <n v="9"/>
    <n v="1"/>
    <n v="36283.599999999999"/>
    <s v="Equipment"/>
    <n v="27291.62"/>
    <n v="4"/>
    <x v="15"/>
    <x v="0"/>
    <x v="4"/>
    <n v="27291.62"/>
    <n v="8991.98"/>
    <n v="0.752"/>
    <n v="1"/>
  </r>
  <r>
    <x v="6400"/>
    <d v="2025-12-22T00:00:00"/>
    <d v="2026-01-02T04:48:00"/>
    <x v="4"/>
    <s v="36-55"/>
    <s v="Female"/>
    <x v="2"/>
    <s v="Infection"/>
    <x v="0"/>
    <n v="11.2"/>
    <s v="Yes"/>
    <n v="94"/>
    <x v="687"/>
    <x v="2"/>
    <n v="10.199999999999999"/>
    <n v="2.2000000000000002"/>
    <n v="22708.31"/>
    <s v="Labor"/>
    <n v="14675.21"/>
    <n v="2.7"/>
    <x v="7"/>
    <x v="1"/>
    <x v="4"/>
    <n v="14675.21"/>
    <n v="8033.1"/>
    <n v="0.64600000000000002"/>
    <n v="1"/>
  </r>
  <r>
    <x v="6401"/>
    <d v="2025-09-03T00:00:00"/>
    <d v="2025-09-06T09:36:00"/>
    <x v="2"/>
    <s v="56+"/>
    <s v="Male"/>
    <x v="0"/>
    <s v="Injury"/>
    <x v="0"/>
    <n v="3.4"/>
    <s v="Yes"/>
    <n v="41"/>
    <x v="4"/>
    <x v="1"/>
    <n v="13.7"/>
    <n v="1.7"/>
    <n v="6647.37"/>
    <s v="Equipment"/>
    <n v="3721.44"/>
    <n v="4.3"/>
    <x v="3"/>
    <x v="1"/>
    <x v="1"/>
    <n v="3721.44"/>
    <n v="2925.93"/>
    <n v="0.56000000000000005"/>
    <n v="1"/>
  </r>
  <r>
    <x v="6402"/>
    <d v="2025-10-06T00:00:00"/>
    <d v="2025-10-07T02:24:00"/>
    <x v="1"/>
    <s v="36-55"/>
    <s v="Male"/>
    <x v="0"/>
    <s v="Infection"/>
    <x v="0"/>
    <n v="1.1000000000000001"/>
    <s v="Yes"/>
    <n v="102"/>
    <x v="534"/>
    <x v="1"/>
    <n v="10.3"/>
    <n v="2.2999999999999998"/>
    <n v="2197.75"/>
    <s v="Labor"/>
    <n v="1144.9100000000001"/>
    <n v="3.1"/>
    <x v="8"/>
    <x v="1"/>
    <x v="4"/>
    <n v="1144.9100000000001"/>
    <n v="1052.8399999999999"/>
    <n v="0.52100000000000002"/>
    <n v="1"/>
  </r>
  <r>
    <x v="6403"/>
    <d v="2025-09-10T00:00:00"/>
    <d v="2025-09-10T16:48:00"/>
    <x v="6"/>
    <s v="18-35"/>
    <s v="Female"/>
    <x v="2"/>
    <s v="General"/>
    <x v="0"/>
    <n v="0.7"/>
    <s v="No"/>
    <n v="49"/>
    <x v="73"/>
    <x v="1"/>
    <n v="9.1"/>
    <n v="1.1000000000000001"/>
    <n v="3933.73"/>
    <s v="Labor"/>
    <n v="2457.7199999999998"/>
    <n v="3.6"/>
    <x v="3"/>
    <x v="1"/>
    <x v="1"/>
    <n v="2457.7199999999998"/>
    <n v="1476.01"/>
    <n v="0.625"/>
    <n v="0"/>
  </r>
  <r>
    <x v="6404"/>
    <d v="2026-02-04T00:00:00"/>
    <d v="2026-02-04T16:48:00"/>
    <x v="1"/>
    <s v="36-55"/>
    <s v="Female"/>
    <x v="0"/>
    <s v="Respiratory"/>
    <x v="2"/>
    <n v="0.7"/>
    <s v="Yes"/>
    <n v="107"/>
    <x v="171"/>
    <x v="1"/>
    <n v="12.2"/>
    <n v="2.2000000000000002"/>
    <n v="1280.7"/>
    <s v="Labor"/>
    <n v="750.45"/>
    <n v="3.5"/>
    <x v="5"/>
    <x v="0"/>
    <x v="1"/>
    <n v="750.45"/>
    <n v="530.25"/>
    <n v="0.58599999999999997"/>
    <n v="1"/>
  </r>
  <r>
    <x v="6405"/>
    <d v="2025-12-05T00:00:00"/>
    <d v="2025-12-09T00:00:00"/>
    <x v="5"/>
    <s v="56+"/>
    <s v="Male"/>
    <x v="2"/>
    <s v="Cardiac"/>
    <x v="0"/>
    <n v="4"/>
    <s v="Yes"/>
    <n v="59"/>
    <x v="10"/>
    <x v="2"/>
    <n v="11"/>
    <n v="1"/>
    <n v="21093.47"/>
    <s v="Labor"/>
    <n v="17314.099999999999"/>
    <n v="3.7"/>
    <x v="7"/>
    <x v="1"/>
    <x v="5"/>
    <n v="17314.099999999999"/>
    <n v="3779.37"/>
    <n v="0.82099999999999995"/>
    <n v="1"/>
  </r>
  <r>
    <x v="6406"/>
    <d v="2025-02-23T00:00:00"/>
    <d v="2025-02-23T16:48:00"/>
    <x v="1"/>
    <s v="36-55"/>
    <s v="Male"/>
    <x v="3"/>
    <s v="Cardiac"/>
    <x v="2"/>
    <n v="0.7"/>
    <s v="No"/>
    <n v="75"/>
    <x v="543"/>
    <x v="2"/>
    <n v="9.5"/>
    <n v="1.5"/>
    <n v="2492.44"/>
    <s v="Equipment"/>
    <n v="1251.25"/>
    <n v="3.9"/>
    <x v="13"/>
    <x v="1"/>
    <x v="6"/>
    <n v="1251.25"/>
    <n v="1241.19"/>
    <n v="0.502"/>
    <n v="0"/>
  </r>
  <r>
    <x v="6407"/>
    <d v="2025-02-22T00:00:00"/>
    <d v="2025-02-23T19:12:00"/>
    <x v="7"/>
    <s v="56+"/>
    <s v="Female"/>
    <x v="0"/>
    <s v="Respiratory"/>
    <x v="2"/>
    <n v="1.8"/>
    <s v="Yes"/>
    <n v="25"/>
    <x v="20"/>
    <x v="2"/>
    <n v="8.8000000000000007"/>
    <n v="0.8"/>
    <n v="14538.37"/>
    <s v="Labor"/>
    <n v="9616.74"/>
    <n v="4.7"/>
    <x v="13"/>
    <x v="1"/>
    <x v="5"/>
    <n v="9616.74"/>
    <n v="4921.63"/>
    <n v="0.66100000000000003"/>
    <n v="1"/>
  </r>
  <r>
    <x v="6408"/>
    <d v="2025-09-27T00:00:00"/>
    <d v="2025-09-28T04:48:00"/>
    <x v="3"/>
    <s v="36-55"/>
    <s v="Female"/>
    <x v="2"/>
    <s v="Digestive"/>
    <x v="1"/>
    <n v="1.2"/>
    <s v="Yes"/>
    <n v="25"/>
    <x v="432"/>
    <x v="1"/>
    <n v="9.1"/>
    <n v="1.1000000000000001"/>
    <n v="7294.32"/>
    <s v="Labor"/>
    <n v="4616.29"/>
    <n v="3.8"/>
    <x v="3"/>
    <x v="1"/>
    <x v="6"/>
    <n v="4616.29"/>
    <n v="2678.03"/>
    <n v="0.63300000000000001"/>
    <n v="1"/>
  </r>
  <r>
    <x v="6409"/>
    <d v="2025-05-04T00:00:00"/>
    <d v="2025-05-09T02:24:00"/>
    <x v="7"/>
    <s v="0-17"/>
    <s v="Male"/>
    <x v="3"/>
    <s v="Digestive"/>
    <x v="1"/>
    <n v="5.0999999999999996"/>
    <s v="Yes"/>
    <n v="54"/>
    <x v="119"/>
    <x v="1"/>
    <n v="8.5"/>
    <n v="0.5"/>
    <n v="12142.79"/>
    <s v="Labor"/>
    <n v="8145.73"/>
    <n v="4.5"/>
    <x v="16"/>
    <x v="1"/>
    <x v="4"/>
    <n v="8145.73"/>
    <n v="3997.06"/>
    <n v="0.67100000000000004"/>
    <n v="1"/>
  </r>
  <r>
    <x v="6410"/>
    <d v="2025-07-02T00:00:00"/>
    <d v="2025-07-03T07:12:00"/>
    <x v="1"/>
    <s v="18-35"/>
    <s v="Male"/>
    <x v="0"/>
    <s v="Neurological"/>
    <x v="2"/>
    <n v="1.3"/>
    <s v="No"/>
    <n v="107"/>
    <x v="708"/>
    <x v="0"/>
    <n v="8"/>
    <n v="0"/>
    <n v="2279.9"/>
    <s v="Labor"/>
    <n v="1435.43"/>
    <n v="3.4"/>
    <x v="20"/>
    <x v="1"/>
    <x v="1"/>
    <n v="1435.43"/>
    <n v="844.47"/>
    <n v="0.63"/>
    <n v="0"/>
  </r>
  <r>
    <x v="6411"/>
    <d v="2026-11-12T00:00:00"/>
    <d v="2026-11-13T07:12:00"/>
    <x v="0"/>
    <s v="56+"/>
    <s v="Female"/>
    <x v="0"/>
    <s v="Infection"/>
    <x v="0"/>
    <n v="1.3"/>
    <s v="Yes"/>
    <n v="87"/>
    <x v="528"/>
    <x v="0"/>
    <n v="8.6"/>
    <n v="0.6"/>
    <n v="9351.0499999999993"/>
    <s v="Labor"/>
    <n v="5606.68"/>
    <n v="3.8"/>
    <x v="18"/>
    <x v="0"/>
    <x v="3"/>
    <n v="5606.68"/>
    <n v="3744.37"/>
    <n v="0.6"/>
    <n v="1"/>
  </r>
  <r>
    <x v="6412"/>
    <d v="2025-01-14T00:00:00"/>
    <d v="2025-01-15T02:24:00"/>
    <x v="1"/>
    <s v="36-55"/>
    <s v="Female"/>
    <x v="0"/>
    <s v="Digestive"/>
    <x v="0"/>
    <n v="1.1000000000000001"/>
    <s v="Yes"/>
    <n v="103"/>
    <x v="114"/>
    <x v="2"/>
    <n v="9.3000000000000007"/>
    <n v="1.3"/>
    <n v="2189.98"/>
    <s v="Labor"/>
    <n v="1246.45"/>
    <n v="3"/>
    <x v="22"/>
    <x v="1"/>
    <x v="1"/>
    <n v="1246.45"/>
    <n v="943.53"/>
    <n v="0.56899999999999995"/>
    <n v="1"/>
  </r>
  <r>
    <x v="6413"/>
    <d v="2025-04-15T00:00:00"/>
    <d v="2025-04-15T19:12:00"/>
    <x v="1"/>
    <s v="0-17"/>
    <s v="Male"/>
    <x v="2"/>
    <s v="Digestive"/>
    <x v="0"/>
    <n v="0.8"/>
    <s v="No"/>
    <n v="103"/>
    <x v="635"/>
    <x v="1"/>
    <n v="10.8"/>
    <n v="2.8"/>
    <n v="1165.58"/>
    <s v="Equipment"/>
    <n v="687.67"/>
    <n v="3.1"/>
    <x v="10"/>
    <x v="1"/>
    <x v="0"/>
    <n v="687.67"/>
    <n v="477.91"/>
    <n v="0.59"/>
    <n v="0"/>
  </r>
  <r>
    <x v="6414"/>
    <d v="2026-11-13T00:00:00"/>
    <d v="2026-11-18T07:12:00"/>
    <x v="6"/>
    <s v="56+"/>
    <s v="Male"/>
    <x v="2"/>
    <s v="Infection"/>
    <x v="1"/>
    <n v="5.3"/>
    <s v="Yes"/>
    <n v="37"/>
    <x v="623"/>
    <x v="1"/>
    <n v="8.8000000000000007"/>
    <n v="0.8"/>
    <n v="4446.76"/>
    <s v="Labor"/>
    <n v="2267.09"/>
    <n v="4.2"/>
    <x v="18"/>
    <x v="0"/>
    <x v="5"/>
    <n v="2267.09"/>
    <n v="2179.67"/>
    <n v="0.51"/>
    <n v="1"/>
  </r>
  <r>
    <x v="6415"/>
    <d v="2026-10-22T00:00:00"/>
    <d v="2026-10-28T02:24:00"/>
    <x v="2"/>
    <s v="36-55"/>
    <s v="Male"/>
    <x v="2"/>
    <s v="Neurological"/>
    <x v="0"/>
    <n v="6.1"/>
    <s v="Yes"/>
    <n v="69"/>
    <x v="291"/>
    <x v="2"/>
    <n v="13.3"/>
    <n v="1.3"/>
    <n v="7438.49"/>
    <s v="Supplies"/>
    <n v="4849.1400000000003"/>
    <n v="3.3"/>
    <x v="0"/>
    <x v="0"/>
    <x v="2"/>
    <n v="4849.1400000000003"/>
    <n v="2589.35"/>
    <n v="0.65200000000000002"/>
    <n v="1"/>
  </r>
  <r>
    <x v="6416"/>
    <d v="2025-01-06T00:00:00"/>
    <d v="2025-01-16T07:12:00"/>
    <x v="0"/>
    <s v="56+"/>
    <s v="Male"/>
    <x v="2"/>
    <s v="Respiratory"/>
    <x v="2"/>
    <n v="10.3"/>
    <s v="No"/>
    <n v="43"/>
    <x v="365"/>
    <x v="0"/>
    <n v="8.9"/>
    <n v="0.9"/>
    <n v="12161.17"/>
    <s v="Supplies"/>
    <n v="5855.96"/>
    <n v="4.0999999999999996"/>
    <x v="22"/>
    <x v="1"/>
    <x v="0"/>
    <n v="5855.96"/>
    <n v="6305.21"/>
    <n v="0.48199999999999998"/>
    <n v="0"/>
  </r>
  <r>
    <x v="6417"/>
    <d v="2026-12-16T00:00:00"/>
    <d v="2026-12-17T07:12:00"/>
    <x v="6"/>
    <s v="36-55"/>
    <s v="Female"/>
    <x v="1"/>
    <s v="Injury"/>
    <x v="0"/>
    <n v="1.3"/>
    <s v="Yes"/>
    <n v="42"/>
    <x v="149"/>
    <x v="2"/>
    <n v="9.3000000000000007"/>
    <n v="1.3"/>
    <n v="2419.56"/>
    <s v="Labor"/>
    <n v="1210.42"/>
    <n v="4"/>
    <x v="2"/>
    <x v="0"/>
    <x v="1"/>
    <n v="1210.42"/>
    <n v="1209.1400000000001"/>
    <n v="0.5"/>
    <n v="1"/>
  </r>
  <r>
    <x v="6418"/>
    <d v="2025-03-17T00:00:00"/>
    <d v="2025-03-17T19:12:00"/>
    <x v="0"/>
    <s v="0-17"/>
    <s v="Male"/>
    <x v="0"/>
    <s v="Injury"/>
    <x v="2"/>
    <n v="0.8"/>
    <s v="No"/>
    <n v="57"/>
    <x v="120"/>
    <x v="1"/>
    <n v="9.3000000000000007"/>
    <n v="1.3"/>
    <n v="5656.71"/>
    <s v="Supplies"/>
    <n v="2994.18"/>
    <n v="3.6"/>
    <x v="23"/>
    <x v="1"/>
    <x v="0"/>
    <n v="2994.18"/>
    <n v="2662.53"/>
    <n v="0.52900000000000003"/>
    <n v="0"/>
  </r>
  <r>
    <x v="6419"/>
    <d v="2026-12-15T00:00:00"/>
    <d v="2026-12-15T19:12:00"/>
    <x v="6"/>
    <s v="36-55"/>
    <s v="Other"/>
    <x v="3"/>
    <s v="Respiratory"/>
    <x v="0"/>
    <n v="0.8"/>
    <s v="Yes"/>
    <n v="87"/>
    <x v="149"/>
    <x v="0"/>
    <n v="11.2"/>
    <n v="3.2"/>
    <n v="3630.43"/>
    <s v="Equipment"/>
    <n v="2308.9"/>
    <n v="2.7"/>
    <x v="2"/>
    <x v="0"/>
    <x v="1"/>
    <n v="2308.9"/>
    <n v="1321.53"/>
    <n v="0.63600000000000001"/>
    <n v="1"/>
  </r>
  <r>
    <x v="6420"/>
    <d v="2026-05-30T00:00:00"/>
    <d v="2026-06-03T04:48:00"/>
    <x v="5"/>
    <s v="56+"/>
    <s v="Male"/>
    <x v="0"/>
    <s v="Injury"/>
    <x v="1"/>
    <n v="4.2"/>
    <s v="No"/>
    <n v="39"/>
    <x v="491"/>
    <x v="0"/>
    <n v="12"/>
    <n v="0"/>
    <n v="19745.240000000002"/>
    <s v="Supplies"/>
    <n v="14472.01"/>
    <n v="4.2"/>
    <x v="11"/>
    <x v="0"/>
    <x v="5"/>
    <n v="14472.01"/>
    <n v="5273.23"/>
    <n v="0.73299999999999998"/>
    <n v="0"/>
  </r>
  <r>
    <x v="6421"/>
    <d v="2026-12-16T00:00:00"/>
    <d v="2026-12-16T21:36:00"/>
    <x v="1"/>
    <s v="0-17"/>
    <s v="Male"/>
    <x v="0"/>
    <s v="Respiratory"/>
    <x v="1"/>
    <n v="0.9"/>
    <s v="Yes"/>
    <n v="53"/>
    <x v="149"/>
    <x v="2"/>
    <n v="8.9"/>
    <n v="0.9"/>
    <n v="1529.65"/>
    <s v="Labor"/>
    <n v="838.29"/>
    <n v="4"/>
    <x v="2"/>
    <x v="0"/>
    <x v="1"/>
    <n v="838.29"/>
    <n v="691.36"/>
    <n v="0.54800000000000004"/>
    <n v="1"/>
  </r>
  <r>
    <x v="6422"/>
    <d v="2025-05-31T00:00:00"/>
    <d v="2025-06-07T19:12:00"/>
    <x v="2"/>
    <s v="56+"/>
    <s v="Male"/>
    <x v="3"/>
    <s v="Infection"/>
    <x v="0"/>
    <n v="7.8"/>
    <s v="No"/>
    <n v="60"/>
    <x v="219"/>
    <x v="2"/>
    <n v="9.6999999999999993"/>
    <n v="1.7"/>
    <n v="7522.18"/>
    <s v="Supplies"/>
    <n v="4481.55"/>
    <n v="3.1"/>
    <x v="16"/>
    <x v="1"/>
    <x v="6"/>
    <n v="4481.55"/>
    <n v="3040.63"/>
    <n v="0.59599999999999997"/>
    <n v="0"/>
  </r>
  <r>
    <x v="6423"/>
    <d v="2026-09-04T00:00:00"/>
    <d v="2026-09-11T12:00:00"/>
    <x v="4"/>
    <s v="18-35"/>
    <s v="Female"/>
    <x v="1"/>
    <s v="General"/>
    <x v="2"/>
    <n v="7.5"/>
    <s v="Yes"/>
    <n v="73"/>
    <x v="284"/>
    <x v="1"/>
    <n v="8.6"/>
    <n v="0.6"/>
    <n v="16520.740000000002"/>
    <s v="Equipment"/>
    <n v="11165.62"/>
    <n v="3.9"/>
    <x v="19"/>
    <x v="0"/>
    <x v="3"/>
    <n v="11165.62"/>
    <n v="5355.12"/>
    <n v="0.67600000000000005"/>
    <n v="1"/>
  </r>
  <r>
    <x v="6424"/>
    <d v="2026-08-24T00:00:00"/>
    <d v="2026-08-29T14:24:00"/>
    <x v="4"/>
    <s v="18-35"/>
    <s v="Female"/>
    <x v="1"/>
    <s v="Infection"/>
    <x v="0"/>
    <n v="5.6"/>
    <s v="Yes"/>
    <n v="112"/>
    <x v="117"/>
    <x v="1"/>
    <n v="11.1"/>
    <n v="3.1"/>
    <n v="18153.509999999998"/>
    <s v="Supplies"/>
    <n v="10631.11"/>
    <n v="2.4"/>
    <x v="21"/>
    <x v="0"/>
    <x v="4"/>
    <n v="10631.11"/>
    <n v="7522.4"/>
    <n v="0.58599999999999997"/>
    <n v="1"/>
  </r>
  <r>
    <x v="6425"/>
    <d v="2026-01-18T00:00:00"/>
    <d v="2026-01-20T07:12:00"/>
    <x v="1"/>
    <s v="18-35"/>
    <s v="Female"/>
    <x v="0"/>
    <s v="General"/>
    <x v="0"/>
    <n v="2.2999999999999998"/>
    <s v="Yes"/>
    <n v="132"/>
    <x v="497"/>
    <x v="1"/>
    <n v="11.9"/>
    <n v="1.9"/>
    <n v="3083.01"/>
    <s v="Labor"/>
    <n v="1815.14"/>
    <n v="2.6"/>
    <x v="9"/>
    <x v="0"/>
    <x v="6"/>
    <n v="1815.14"/>
    <n v="1267.8699999999999"/>
    <n v="0.58899999999999997"/>
    <n v="1"/>
  </r>
  <r>
    <x v="6426"/>
    <d v="2026-01-16T00:00:00"/>
    <d v="2026-01-20T19:12:00"/>
    <x v="7"/>
    <s v="56+"/>
    <s v="Female"/>
    <x v="1"/>
    <s v="Neurological"/>
    <x v="2"/>
    <n v="4.8"/>
    <s v="Yes"/>
    <n v="41"/>
    <x v="239"/>
    <x v="2"/>
    <n v="8"/>
    <n v="0"/>
    <n v="11953.21"/>
    <s v="Labor"/>
    <n v="8407.02"/>
    <n v="4.0999999999999996"/>
    <x v="9"/>
    <x v="0"/>
    <x v="5"/>
    <n v="8407.02"/>
    <n v="3546.19"/>
    <n v="0.70299999999999996"/>
    <n v="1"/>
  </r>
  <r>
    <x v="6427"/>
    <d v="2026-03-24T00:00:00"/>
    <d v="2026-03-28T14:24:00"/>
    <x v="2"/>
    <s v="36-55"/>
    <s v="Male"/>
    <x v="2"/>
    <s v="General"/>
    <x v="0"/>
    <n v="4.5999999999999996"/>
    <s v="Yes"/>
    <n v="80"/>
    <x v="496"/>
    <x v="1"/>
    <n v="12.5"/>
    <n v="2.5"/>
    <n v="4499.8599999999997"/>
    <s v="Labor"/>
    <n v="3077.44"/>
    <n v="2.9"/>
    <x v="15"/>
    <x v="0"/>
    <x v="0"/>
    <n v="3077.44"/>
    <n v="1422.42"/>
    <n v="0.68400000000000005"/>
    <n v="1"/>
  </r>
  <r>
    <x v="6428"/>
    <d v="2026-08-02T00:00:00"/>
    <d v="2026-08-02T19:12:00"/>
    <x v="1"/>
    <s v="36-55"/>
    <s v="Female"/>
    <x v="1"/>
    <s v="Digestive"/>
    <x v="0"/>
    <n v="0.8"/>
    <s v="No"/>
    <n v="104"/>
    <x v="243"/>
    <x v="2"/>
    <n v="14.7"/>
    <n v="2.7"/>
    <n v="1780.96"/>
    <s v="Supplies"/>
    <n v="1124.1400000000001"/>
    <n v="2.4"/>
    <x v="21"/>
    <x v="0"/>
    <x v="6"/>
    <n v="1124.1400000000001"/>
    <n v="656.82"/>
    <n v="0.63100000000000001"/>
    <n v="0"/>
  </r>
  <r>
    <x v="6429"/>
    <d v="2026-05-20T00:00:00"/>
    <d v="2026-05-21T04:48:00"/>
    <x v="4"/>
    <s v="56+"/>
    <s v="Male"/>
    <x v="3"/>
    <s v="Respiratory"/>
    <x v="0"/>
    <n v="1.2"/>
    <s v="No"/>
    <n v="83"/>
    <x v="325"/>
    <x v="1"/>
    <n v="9.1999999999999993"/>
    <n v="1.2"/>
    <n v="13397.92"/>
    <s v="Supplies"/>
    <n v="9050.27"/>
    <n v="3.1"/>
    <x v="11"/>
    <x v="0"/>
    <x v="1"/>
    <n v="9050.27"/>
    <n v="4347.6499999999996"/>
    <n v="0.67500000000000004"/>
    <n v="0"/>
  </r>
  <r>
    <x v="6430"/>
    <d v="2025-09-23T00:00:00"/>
    <d v="2025-09-23T16:48:00"/>
    <x v="2"/>
    <s v="0-17"/>
    <s v="Female"/>
    <x v="0"/>
    <s v="Digestive"/>
    <x v="1"/>
    <n v="0.7"/>
    <s v="Yes"/>
    <n v="41"/>
    <x v="157"/>
    <x v="1"/>
    <n v="10.7"/>
    <n v="0.7"/>
    <n v="4821.62"/>
    <s v="Labor"/>
    <n v="3112.23"/>
    <n v="4.3"/>
    <x v="3"/>
    <x v="1"/>
    <x v="0"/>
    <n v="3112.23"/>
    <n v="1709.39"/>
    <n v="0.64500000000000002"/>
    <n v="1"/>
  </r>
  <r>
    <x v="6431"/>
    <d v="2025-02-14T00:00:00"/>
    <d v="2025-02-14T16:48:00"/>
    <x v="2"/>
    <s v="0-17"/>
    <s v="Male"/>
    <x v="2"/>
    <s v="Injury"/>
    <x v="0"/>
    <n v="0.7"/>
    <s v="Yes"/>
    <n v="66"/>
    <x v="353"/>
    <x v="1"/>
    <n v="12.7"/>
    <n v="0.7"/>
    <n v="5198.29"/>
    <s v="Supplies"/>
    <n v="3287.1"/>
    <n v="4"/>
    <x v="13"/>
    <x v="1"/>
    <x v="3"/>
    <n v="3287.1"/>
    <n v="1911.19"/>
    <n v="0.63200000000000001"/>
    <n v="1"/>
  </r>
  <r>
    <x v="6432"/>
    <d v="2025-02-15T00:00:00"/>
    <d v="2025-02-16T14:24:00"/>
    <x v="1"/>
    <s v="0-17"/>
    <s v="Male"/>
    <x v="1"/>
    <s v="Respiratory"/>
    <x v="1"/>
    <n v="1.6"/>
    <s v="Yes"/>
    <n v="96"/>
    <x v="551"/>
    <x v="2"/>
    <n v="9.6"/>
    <n v="1.6"/>
    <n v="1874.23"/>
    <s v="Labor"/>
    <n v="960.66"/>
    <n v="3.3"/>
    <x v="13"/>
    <x v="1"/>
    <x v="5"/>
    <n v="960.66"/>
    <n v="913.57"/>
    <n v="0.51300000000000001"/>
    <n v="1"/>
  </r>
  <r>
    <x v="6433"/>
    <d v="2026-03-02T00:00:00"/>
    <d v="2026-03-03T12:00:00"/>
    <x v="2"/>
    <s v="36-55"/>
    <s v="Female"/>
    <x v="2"/>
    <s v="Cardiac"/>
    <x v="1"/>
    <n v="1.5"/>
    <s v="No"/>
    <n v="15"/>
    <x v="557"/>
    <x v="0"/>
    <n v="8.5"/>
    <n v="0.5"/>
    <n v="4594.7700000000004"/>
    <s v="Labor"/>
    <n v="2459.0300000000002"/>
    <n v="4.2"/>
    <x v="15"/>
    <x v="0"/>
    <x v="0"/>
    <n v="2459.0300000000002"/>
    <n v="2135.7399999999998"/>
    <n v="0.53500000000000003"/>
    <n v="0"/>
  </r>
  <r>
    <x v="6434"/>
    <d v="2025-09-09T00:00:00"/>
    <d v="2025-09-11T04:48:00"/>
    <x v="2"/>
    <s v="36-55"/>
    <s v="Male"/>
    <x v="0"/>
    <s v="Neurological"/>
    <x v="0"/>
    <n v="2.2000000000000002"/>
    <s v="No"/>
    <n v="73"/>
    <x v="73"/>
    <x v="1"/>
    <n v="10.3"/>
    <n v="2.2999999999999998"/>
    <n v="3064.37"/>
    <s v="Labor"/>
    <n v="1924.67"/>
    <n v="3.2"/>
    <x v="3"/>
    <x v="1"/>
    <x v="1"/>
    <n v="1924.67"/>
    <n v="1139.7"/>
    <n v="0.628"/>
    <n v="0"/>
  </r>
  <r>
    <x v="6435"/>
    <d v="2026-08-06T00:00:00"/>
    <d v="2026-08-07T09:36:00"/>
    <x v="4"/>
    <s v="56+"/>
    <s v="Female"/>
    <x v="0"/>
    <s v="Cardiac"/>
    <x v="0"/>
    <n v="1.4"/>
    <s v="Yes"/>
    <n v="113"/>
    <x v="184"/>
    <x v="1"/>
    <n v="9.1"/>
    <n v="1.1000000000000001"/>
    <n v="13890.91"/>
    <s v="Supplies"/>
    <n v="8610.83"/>
    <n v="2.6"/>
    <x v="21"/>
    <x v="0"/>
    <x v="3"/>
    <n v="8610.83"/>
    <n v="5280.08"/>
    <n v="0.62"/>
    <n v="1"/>
  </r>
  <r>
    <x v="6436"/>
    <d v="2026-03-15T00:00:00"/>
    <d v="2026-03-17T02:24:00"/>
    <x v="1"/>
    <s v="36-55"/>
    <s v="Female"/>
    <x v="2"/>
    <s v="Neurological"/>
    <x v="1"/>
    <n v="2.1"/>
    <s v="No"/>
    <n v="101"/>
    <x v="222"/>
    <x v="1"/>
    <n v="12.1"/>
    <n v="2.1"/>
    <n v="1706.34"/>
    <s v="Labor"/>
    <n v="884.71"/>
    <n v="2.9"/>
    <x v="15"/>
    <x v="0"/>
    <x v="6"/>
    <n v="884.71"/>
    <n v="821.63"/>
    <n v="0.51800000000000002"/>
    <n v="0"/>
  </r>
  <r>
    <x v="6437"/>
    <d v="2025-05-21T00:00:00"/>
    <d v="2025-05-22T00:00:00"/>
    <x v="1"/>
    <s v="18-35"/>
    <s v="Male"/>
    <x v="0"/>
    <s v="Neurological"/>
    <x v="1"/>
    <n v="1"/>
    <s v="Yes"/>
    <n v="85"/>
    <x v="628"/>
    <x v="1"/>
    <n v="9.8000000000000007"/>
    <n v="1.8"/>
    <n v="2052.02"/>
    <s v="Supplies"/>
    <n v="1348.92"/>
    <n v="3"/>
    <x v="16"/>
    <x v="1"/>
    <x v="1"/>
    <n v="1348.92"/>
    <n v="703.1"/>
    <n v="0.65700000000000003"/>
    <n v="1"/>
  </r>
  <r>
    <x v="6438"/>
    <d v="2025-12-06T00:00:00"/>
    <d v="2025-12-08T04:48:00"/>
    <x v="6"/>
    <s v="56+"/>
    <s v="Male"/>
    <x v="0"/>
    <s v="Neurological"/>
    <x v="0"/>
    <n v="2.2000000000000002"/>
    <s v="Yes"/>
    <n v="46"/>
    <x v="10"/>
    <x v="1"/>
    <n v="9"/>
    <n v="1"/>
    <n v="3137.26"/>
    <s v="Supplies"/>
    <n v="1800.05"/>
    <n v="3.7"/>
    <x v="7"/>
    <x v="1"/>
    <x v="5"/>
    <n v="1800.05"/>
    <n v="1337.21"/>
    <n v="0.57399999999999995"/>
    <n v="1"/>
  </r>
  <r>
    <x v="6439"/>
    <d v="2025-11-10T00:00:00"/>
    <d v="2025-11-11T07:12:00"/>
    <x v="1"/>
    <s v="18-35"/>
    <s v="Female"/>
    <x v="0"/>
    <s v="General"/>
    <x v="0"/>
    <n v="1.3"/>
    <s v="Yes"/>
    <n v="114"/>
    <x v="617"/>
    <x v="0"/>
    <n v="8.1999999999999993"/>
    <n v="0.2"/>
    <n v="2002.73"/>
    <s v="Labor"/>
    <n v="1153.78"/>
    <n v="3.2"/>
    <x v="6"/>
    <x v="1"/>
    <x v="0"/>
    <n v="1153.78"/>
    <n v="848.95"/>
    <n v="0.57599999999999996"/>
    <n v="1"/>
  </r>
  <r>
    <x v="6440"/>
    <d v="2026-10-25T00:00:00"/>
    <d v="2026-10-30T00:00:00"/>
    <x v="0"/>
    <s v="56+"/>
    <s v="Female"/>
    <x v="0"/>
    <s v="Cardiac"/>
    <x v="2"/>
    <n v="5"/>
    <s v="Yes"/>
    <n v="79"/>
    <x v="342"/>
    <x v="0"/>
    <n v="13.3"/>
    <n v="1.3"/>
    <n v="13195.15"/>
    <s v="Labor"/>
    <n v="7360.57"/>
    <n v="4.0999999999999996"/>
    <x v="0"/>
    <x v="0"/>
    <x v="4"/>
    <n v="7360.57"/>
    <n v="5834.58"/>
    <n v="0.55800000000000005"/>
    <n v="1"/>
  </r>
  <r>
    <x v="6441"/>
    <d v="2025-12-01T00:00:00"/>
    <d v="2025-12-13T09:36:00"/>
    <x v="5"/>
    <s v="18-35"/>
    <s v="Male"/>
    <x v="0"/>
    <s v="Neurological"/>
    <x v="1"/>
    <n v="12.4"/>
    <s v="Yes"/>
    <n v="16"/>
    <x v="632"/>
    <x v="1"/>
    <n v="9"/>
    <n v="1"/>
    <n v="34441.01"/>
    <s v="Labor"/>
    <n v="23870.33"/>
    <n v="4.8"/>
    <x v="7"/>
    <x v="1"/>
    <x v="0"/>
    <n v="23870.33"/>
    <n v="10570.68"/>
    <n v="0.69299999999999995"/>
    <n v="1"/>
  </r>
  <r>
    <x v="6442"/>
    <d v="2026-12-10T00:00:00"/>
    <d v="2026-12-13T00:00:00"/>
    <x v="6"/>
    <s v="18-35"/>
    <s v="Female"/>
    <x v="0"/>
    <s v="Respiratory"/>
    <x v="1"/>
    <n v="3"/>
    <s v="Yes"/>
    <n v="41"/>
    <x v="53"/>
    <x v="2"/>
    <n v="13.5"/>
    <n v="1.5"/>
    <n v="3456.21"/>
    <s v="Supplies"/>
    <n v="1898.82"/>
    <n v="3.6"/>
    <x v="2"/>
    <x v="0"/>
    <x v="3"/>
    <n v="1898.82"/>
    <n v="1557.39"/>
    <n v="0.54900000000000004"/>
    <n v="1"/>
  </r>
  <r>
    <x v="6443"/>
    <d v="2025-08-27T00:00:00"/>
    <d v="2025-08-28T21:36:00"/>
    <x v="4"/>
    <s v="36-55"/>
    <s v="Female"/>
    <x v="1"/>
    <s v="Respiratory"/>
    <x v="0"/>
    <n v="1.9"/>
    <s v="No"/>
    <n v="81"/>
    <x v="230"/>
    <x v="1"/>
    <n v="10.5"/>
    <n v="2.5"/>
    <n v="13095.68"/>
    <s v="Labor"/>
    <n v="7931.96"/>
    <n v="3.1"/>
    <x v="14"/>
    <x v="1"/>
    <x v="1"/>
    <n v="7931.96"/>
    <n v="5163.72"/>
    <n v="0.60599999999999998"/>
    <n v="0"/>
  </r>
  <r>
    <x v="6444"/>
    <d v="2025-07-31T00:00:00"/>
    <d v="2025-07-31T12:00:00"/>
    <x v="1"/>
    <s v="0-17"/>
    <s v="Male"/>
    <x v="0"/>
    <s v="Cardiac"/>
    <x v="1"/>
    <n v="0.5"/>
    <s v="Yes"/>
    <n v="64"/>
    <x v="217"/>
    <x v="0"/>
    <n v="11.2"/>
    <n v="1.2"/>
    <n v="1658.71"/>
    <s v="Labor"/>
    <n v="841.09"/>
    <n v="3.3"/>
    <x v="20"/>
    <x v="1"/>
    <x v="2"/>
    <n v="841.09"/>
    <n v="817.62"/>
    <n v="0.50700000000000001"/>
    <n v="1"/>
  </r>
  <r>
    <x v="6445"/>
    <d v="2025-08-01T00:00:00"/>
    <d v="2025-08-05T19:12:00"/>
    <x v="1"/>
    <s v="0-17"/>
    <s v="Female"/>
    <x v="1"/>
    <s v="General"/>
    <x v="0"/>
    <n v="4.8"/>
    <s v="Yes"/>
    <n v="94"/>
    <x v="121"/>
    <x v="0"/>
    <n v="8.4"/>
    <n v="0.4"/>
    <n v="2324.9499999999998"/>
    <s v="Labor"/>
    <n v="1592.3"/>
    <n v="3.4"/>
    <x v="14"/>
    <x v="1"/>
    <x v="3"/>
    <n v="1592.3"/>
    <n v="732.65"/>
    <n v="0.68500000000000005"/>
    <n v="1"/>
  </r>
  <r>
    <x v="6446"/>
    <d v="2026-10-30T00:00:00"/>
    <d v="2026-10-31T21:36:00"/>
    <x v="1"/>
    <s v="36-55"/>
    <s v="Male"/>
    <x v="1"/>
    <s v="General"/>
    <x v="1"/>
    <n v="1.9"/>
    <s v="Yes"/>
    <n v="77"/>
    <x v="278"/>
    <x v="2"/>
    <n v="9.3000000000000007"/>
    <n v="1.3"/>
    <n v="2813.97"/>
    <s v="Labor"/>
    <n v="1870.06"/>
    <n v="4"/>
    <x v="0"/>
    <x v="0"/>
    <x v="3"/>
    <n v="1870.06"/>
    <n v="943.91"/>
    <n v="0.66500000000000004"/>
    <n v="1"/>
  </r>
  <r>
    <x v="6447"/>
    <d v="2026-12-09T00:00:00"/>
    <d v="2026-12-21T02:24:00"/>
    <x v="7"/>
    <s v="18-35"/>
    <s v="Female"/>
    <x v="2"/>
    <s v="Infection"/>
    <x v="1"/>
    <n v="12.1"/>
    <s v="Yes"/>
    <n v="28"/>
    <x v="47"/>
    <x v="0"/>
    <n v="10.9"/>
    <n v="0.9"/>
    <n v="15631.76"/>
    <s v="Labor"/>
    <n v="9593.24"/>
    <n v="4.0999999999999996"/>
    <x v="2"/>
    <x v="0"/>
    <x v="1"/>
    <n v="9593.24"/>
    <n v="6038.52"/>
    <n v="0.61399999999999999"/>
    <n v="1"/>
  </r>
  <r>
    <x v="6448"/>
    <d v="2025-02-05T00:00:00"/>
    <d v="2025-02-09T21:36:00"/>
    <x v="5"/>
    <s v="0-17"/>
    <s v="Male"/>
    <x v="0"/>
    <s v="Infection"/>
    <x v="0"/>
    <n v="4.9000000000000004"/>
    <s v="Yes"/>
    <n v="31"/>
    <x v="594"/>
    <x v="1"/>
    <n v="9.6999999999999993"/>
    <n v="1.7"/>
    <n v="25932.35"/>
    <s v="Equipment"/>
    <n v="16605.62"/>
    <n v="3.2"/>
    <x v="13"/>
    <x v="1"/>
    <x v="2"/>
    <n v="16605.62"/>
    <n v="9326.73"/>
    <n v="0.64"/>
    <n v="1"/>
  </r>
  <r>
    <x v="6449"/>
    <d v="2026-05-19T00:00:00"/>
    <d v="2026-05-21T16:48:00"/>
    <x v="1"/>
    <s v="18-35"/>
    <s v="Male"/>
    <x v="1"/>
    <s v="Cardiac"/>
    <x v="0"/>
    <n v="2.7"/>
    <s v="Yes"/>
    <n v="84"/>
    <x v="325"/>
    <x v="1"/>
    <n v="10.9"/>
    <n v="0.9"/>
    <n v="2237.1799999999998"/>
    <s v="Supplies"/>
    <n v="1065.96"/>
    <n v="3.6"/>
    <x v="11"/>
    <x v="0"/>
    <x v="1"/>
    <n v="1065.96"/>
    <n v="1171.22"/>
    <n v="0.47599999999999998"/>
    <n v="1"/>
  </r>
  <r>
    <x v="6450"/>
    <d v="2025-12-14T00:00:00"/>
    <d v="2025-12-19T04:48:00"/>
    <x v="0"/>
    <s v="36-55"/>
    <s v="Female"/>
    <x v="2"/>
    <s v="General"/>
    <x v="1"/>
    <n v="5.2"/>
    <s v="No"/>
    <n v="61"/>
    <x v="372"/>
    <x v="1"/>
    <n v="10.1"/>
    <n v="0.1"/>
    <n v="10567.7"/>
    <s v="Supplies"/>
    <n v="6371.33"/>
    <n v="4"/>
    <x v="7"/>
    <x v="1"/>
    <x v="6"/>
    <n v="6371.33"/>
    <n v="4196.37"/>
    <n v="0.60299999999999998"/>
    <n v="0"/>
  </r>
  <r>
    <x v="6451"/>
    <d v="2025-06-04T00:00:00"/>
    <d v="2025-06-08T04:48:00"/>
    <x v="3"/>
    <s v="18-35"/>
    <s v="Male"/>
    <x v="0"/>
    <s v="Neurological"/>
    <x v="1"/>
    <n v="4.2"/>
    <s v="Yes"/>
    <n v="24"/>
    <x v="437"/>
    <x v="2"/>
    <n v="8.4"/>
    <n v="0.4"/>
    <n v="10426.36"/>
    <s v="Supplies"/>
    <n v="4846.0600000000004"/>
    <n v="3.7"/>
    <x v="4"/>
    <x v="1"/>
    <x v="2"/>
    <n v="4846.0600000000004"/>
    <n v="5580.3"/>
    <n v="0.46500000000000002"/>
    <n v="1"/>
  </r>
  <r>
    <x v="6452"/>
    <d v="2026-03-26T00:00:00"/>
    <d v="2026-04-01T00:00:00"/>
    <x v="5"/>
    <s v="18-35"/>
    <s v="Female"/>
    <x v="2"/>
    <s v="Neurological"/>
    <x v="1"/>
    <n v="6"/>
    <s v="Yes"/>
    <n v="5"/>
    <x v="494"/>
    <x v="0"/>
    <n v="12"/>
    <n v="2"/>
    <n v="25710.1"/>
    <s v="Labor"/>
    <n v="17812.79"/>
    <n v="4.5999999999999996"/>
    <x v="15"/>
    <x v="0"/>
    <x v="3"/>
    <n v="17812.79"/>
    <n v="7897.31"/>
    <n v="0.69299999999999995"/>
    <n v="1"/>
  </r>
  <r>
    <x v="6453"/>
    <d v="2025-11-10T00:00:00"/>
    <d v="2025-11-11T19:12:00"/>
    <x v="1"/>
    <s v="36-55"/>
    <s v="Female"/>
    <x v="0"/>
    <s v="Neurological"/>
    <x v="1"/>
    <n v="1.8"/>
    <s v="No"/>
    <n v="100"/>
    <x v="344"/>
    <x v="2"/>
    <n v="8"/>
    <n v="0"/>
    <n v="2599.39"/>
    <s v="Equipment"/>
    <n v="1192.3800000000001"/>
    <n v="3.2"/>
    <x v="6"/>
    <x v="1"/>
    <x v="4"/>
    <n v="1192.3800000000001"/>
    <n v="1407.01"/>
    <n v="0.45900000000000002"/>
    <n v="0"/>
  </r>
  <r>
    <x v="6454"/>
    <d v="2025-07-25T00:00:00"/>
    <d v="2025-07-26T12:00:00"/>
    <x v="1"/>
    <s v="56+"/>
    <s v="Male"/>
    <x v="0"/>
    <s v="Cardiac"/>
    <x v="0"/>
    <n v="1.5"/>
    <s v="No"/>
    <n v="82"/>
    <x v="399"/>
    <x v="1"/>
    <n v="14.1"/>
    <n v="2.1"/>
    <n v="1661.58"/>
    <s v="Labor"/>
    <n v="954.32"/>
    <n v="3.7"/>
    <x v="20"/>
    <x v="1"/>
    <x v="5"/>
    <n v="954.32"/>
    <n v="707.26"/>
    <n v="0.57399999999999995"/>
    <n v="0"/>
  </r>
  <r>
    <x v="6455"/>
    <d v="2025-12-28T00:00:00"/>
    <d v="2025-12-28T21:36:00"/>
    <x v="1"/>
    <s v="36-55"/>
    <s v="Male"/>
    <x v="2"/>
    <s v="Neurological"/>
    <x v="1"/>
    <n v="0.9"/>
    <s v="Yes"/>
    <n v="72"/>
    <x v="656"/>
    <x v="1"/>
    <n v="13.7"/>
    <n v="1.7"/>
    <n v="1776.19"/>
    <s v="Supplies"/>
    <n v="1051.1199999999999"/>
    <n v="3.4"/>
    <x v="7"/>
    <x v="1"/>
    <x v="6"/>
    <n v="1051.1199999999999"/>
    <n v="725.07"/>
    <n v="0.59199999999999997"/>
    <n v="1"/>
  </r>
  <r>
    <x v="6456"/>
    <d v="2026-08-26T00:00:00"/>
    <d v="2026-08-28T04:48:00"/>
    <x v="3"/>
    <s v="18-35"/>
    <s v="Female"/>
    <x v="0"/>
    <s v="Respiratory"/>
    <x v="1"/>
    <n v="2.2000000000000002"/>
    <s v="Yes"/>
    <n v="67"/>
    <x v="318"/>
    <x v="1"/>
    <n v="14"/>
    <n v="2"/>
    <n v="9956.24"/>
    <s v="Labor"/>
    <n v="5862.13"/>
    <n v="3.7"/>
    <x v="21"/>
    <x v="0"/>
    <x v="2"/>
    <n v="5862.13"/>
    <n v="4094.11"/>
    <n v="0.58899999999999997"/>
    <n v="1"/>
  </r>
  <r>
    <x v="6457"/>
    <d v="2026-11-17T00:00:00"/>
    <d v="2026-11-19T21:36:00"/>
    <x v="7"/>
    <s v="18-35"/>
    <s v="Male"/>
    <x v="2"/>
    <s v="Neurological"/>
    <x v="0"/>
    <n v="2.9"/>
    <s v="Yes"/>
    <n v="44"/>
    <x v="51"/>
    <x v="1"/>
    <n v="10.199999999999999"/>
    <n v="0.2"/>
    <n v="10616.56"/>
    <s v="Supplies"/>
    <n v="7965.67"/>
    <n v="3.9"/>
    <x v="18"/>
    <x v="0"/>
    <x v="0"/>
    <n v="7965.67"/>
    <n v="2650.89"/>
    <n v="0.75"/>
    <n v="1"/>
  </r>
  <r>
    <x v="6458"/>
    <d v="2026-03-31T00:00:00"/>
    <d v="2026-04-04T07:12:00"/>
    <x v="4"/>
    <s v="36-55"/>
    <s v="Female"/>
    <x v="3"/>
    <s v="Cardiac"/>
    <x v="1"/>
    <n v="4.3"/>
    <s v="Yes"/>
    <n v="34"/>
    <x v="622"/>
    <x v="2"/>
    <n v="13"/>
    <n v="1"/>
    <n v="16932.86"/>
    <s v="Labor"/>
    <n v="10966.1"/>
    <n v="4"/>
    <x v="15"/>
    <x v="0"/>
    <x v="1"/>
    <n v="10966.1"/>
    <n v="5966.76"/>
    <n v="0.64800000000000002"/>
    <n v="1"/>
  </r>
  <r>
    <x v="6459"/>
    <d v="2026-08-23T00:00:00"/>
    <d v="2026-08-25T16:48:00"/>
    <x v="0"/>
    <s v="56+"/>
    <s v="Male"/>
    <x v="0"/>
    <s v="Neurological"/>
    <x v="1"/>
    <n v="2.7"/>
    <s v="Yes"/>
    <n v="44"/>
    <x v="705"/>
    <x v="1"/>
    <n v="14.3"/>
    <n v="2.2999999999999998"/>
    <n v="11801.09"/>
    <s v="Equipment"/>
    <n v="8659.84"/>
    <n v="3.7"/>
    <x v="21"/>
    <x v="0"/>
    <x v="6"/>
    <n v="8659.84"/>
    <n v="3141.25"/>
    <n v="0.73399999999999999"/>
    <n v="1"/>
  </r>
  <r>
    <x v="6460"/>
    <d v="2026-02-06T00:00:00"/>
    <d v="2026-02-07T19:12:00"/>
    <x v="0"/>
    <s v="36-55"/>
    <s v="Female"/>
    <x v="0"/>
    <s v="Respiratory"/>
    <x v="1"/>
    <n v="1.8"/>
    <s v="No"/>
    <n v="72"/>
    <x v="189"/>
    <x v="1"/>
    <n v="12.2"/>
    <n v="0.2"/>
    <n v="10081.02"/>
    <s v="Supplies"/>
    <n v="6530.23"/>
    <n v="4.3"/>
    <x v="5"/>
    <x v="0"/>
    <x v="5"/>
    <n v="6530.23"/>
    <n v="3550.79"/>
    <n v="0.64800000000000002"/>
    <n v="0"/>
  </r>
  <r>
    <x v="6461"/>
    <d v="2026-02-28T00:00:00"/>
    <d v="2026-03-03T21:36:00"/>
    <x v="0"/>
    <s v="18-35"/>
    <s v="Male"/>
    <x v="1"/>
    <s v="Digestive"/>
    <x v="0"/>
    <n v="3.9"/>
    <s v="Yes"/>
    <n v="80"/>
    <x v="97"/>
    <x v="1"/>
    <n v="14.5"/>
    <n v="2.5"/>
    <n v="9888.6299999999992"/>
    <s v="Labor"/>
    <n v="7424.04"/>
    <n v="2.9"/>
    <x v="5"/>
    <x v="0"/>
    <x v="5"/>
    <n v="7424.04"/>
    <n v="2464.59"/>
    <n v="0.751"/>
    <n v="1"/>
  </r>
  <r>
    <x v="6462"/>
    <d v="2025-01-27T00:00:00"/>
    <d v="2025-01-28T09:36:00"/>
    <x v="1"/>
    <s v="0-17"/>
    <s v="Male"/>
    <x v="2"/>
    <s v="Cardiac"/>
    <x v="0"/>
    <n v="1.4"/>
    <s v="No"/>
    <n v="100"/>
    <x v="199"/>
    <x v="0"/>
    <n v="9.6999999999999993"/>
    <n v="1.7"/>
    <n v="1925.64"/>
    <s v="Equipment"/>
    <n v="914.03"/>
    <n v="3.4"/>
    <x v="22"/>
    <x v="1"/>
    <x v="4"/>
    <n v="914.03"/>
    <n v="1011.61"/>
    <n v="0.47499999999999998"/>
    <n v="0"/>
  </r>
  <r>
    <x v="6463"/>
    <d v="2026-07-14T00:00:00"/>
    <d v="2026-07-18T04:48:00"/>
    <x v="3"/>
    <s v="56+"/>
    <s v="Male"/>
    <x v="2"/>
    <s v="Infection"/>
    <x v="2"/>
    <n v="4.2"/>
    <s v="Yes"/>
    <n v="45"/>
    <x v="182"/>
    <x v="1"/>
    <n v="11.3"/>
    <n v="1.3"/>
    <n v="11652.6"/>
    <s v="Labor"/>
    <n v="6234.73"/>
    <n v="3.5"/>
    <x v="1"/>
    <x v="0"/>
    <x v="0"/>
    <n v="6234.73"/>
    <n v="5417.87"/>
    <n v="0.53500000000000003"/>
    <n v="1"/>
  </r>
  <r>
    <x v="6464"/>
    <d v="2025-10-04T00:00:00"/>
    <d v="2025-10-06T07:12:00"/>
    <x v="5"/>
    <s v="56+"/>
    <s v="Male"/>
    <x v="1"/>
    <s v="Cardiac"/>
    <x v="0"/>
    <n v="2.2999999999999998"/>
    <s v="Yes"/>
    <n v="60"/>
    <x v="11"/>
    <x v="0"/>
    <n v="13.3"/>
    <n v="1.3"/>
    <n v="20176.68"/>
    <s v="Labor"/>
    <n v="14179.8"/>
    <n v="3.1"/>
    <x v="8"/>
    <x v="1"/>
    <x v="6"/>
    <n v="14179.8"/>
    <n v="5996.88"/>
    <n v="0.70299999999999996"/>
    <n v="1"/>
  </r>
  <r>
    <x v="6465"/>
    <d v="2026-09-07T00:00:00"/>
    <d v="2026-09-19T00:00:00"/>
    <x v="4"/>
    <s v="18-35"/>
    <s v="Male"/>
    <x v="1"/>
    <s v="Injury"/>
    <x v="0"/>
    <n v="12"/>
    <s v="Yes"/>
    <n v="111"/>
    <x v="336"/>
    <x v="1"/>
    <n v="13.4"/>
    <n v="1.4"/>
    <n v="23751.81"/>
    <s v="Labor"/>
    <n v="17960.86"/>
    <n v="3.8"/>
    <x v="19"/>
    <x v="0"/>
    <x v="4"/>
    <n v="17960.86"/>
    <n v="5790.95"/>
    <n v="0.75600000000000001"/>
    <n v="1"/>
  </r>
  <r>
    <x v="6466"/>
    <d v="2026-05-01T00:00:00"/>
    <d v="2026-05-14T21:36:00"/>
    <x v="4"/>
    <s v="18-35"/>
    <s v="Female"/>
    <x v="2"/>
    <s v="Infection"/>
    <x v="2"/>
    <n v="13.9"/>
    <s v="No"/>
    <n v="114"/>
    <x v="287"/>
    <x v="1"/>
    <n v="11.1"/>
    <n v="1.1000000000000001"/>
    <n v="27133.94"/>
    <s v="Labor"/>
    <n v="17519.21"/>
    <n v="3"/>
    <x v="11"/>
    <x v="0"/>
    <x v="5"/>
    <n v="17519.21"/>
    <n v="9614.73"/>
    <n v="0.64600000000000002"/>
    <n v="0"/>
  </r>
  <r>
    <x v="6467"/>
    <d v="2026-03-18T00:00:00"/>
    <d v="2026-03-24T14:24:00"/>
    <x v="4"/>
    <s v="56+"/>
    <s v="Male"/>
    <x v="0"/>
    <s v="Infection"/>
    <x v="0"/>
    <n v="6.6"/>
    <s v="Yes"/>
    <n v="82"/>
    <x v="456"/>
    <x v="1"/>
    <n v="9.6999999999999993"/>
    <n v="1.7"/>
    <n v="15434.7"/>
    <s v="Labor"/>
    <n v="9557"/>
    <n v="3.3"/>
    <x v="15"/>
    <x v="0"/>
    <x v="2"/>
    <n v="9557"/>
    <n v="5877.7"/>
    <n v="0.61899999999999999"/>
    <n v="1"/>
  </r>
  <r>
    <x v="6468"/>
    <d v="2025-03-25T00:00:00"/>
    <d v="2025-03-26T19:12:00"/>
    <x v="1"/>
    <s v="18-35"/>
    <s v="Male"/>
    <x v="2"/>
    <s v="Cardiac"/>
    <x v="0"/>
    <n v="1.8"/>
    <s v="Yes"/>
    <n v="127"/>
    <x v="709"/>
    <x v="2"/>
    <n v="8.9"/>
    <n v="0.9"/>
    <n v="2038.77"/>
    <s v="Labor"/>
    <n v="1256.7"/>
    <n v="3.2"/>
    <x v="23"/>
    <x v="1"/>
    <x v="1"/>
    <n v="1256.7"/>
    <n v="782.07"/>
    <n v="0.61599999999999999"/>
    <n v="1"/>
  </r>
  <r>
    <x v="6469"/>
    <d v="2026-01-10T00:00:00"/>
    <d v="2026-01-13T21:36:00"/>
    <x v="7"/>
    <s v="36-55"/>
    <s v="Female"/>
    <x v="2"/>
    <s v="Injury"/>
    <x v="0"/>
    <n v="3.9"/>
    <s v="Yes"/>
    <n v="88"/>
    <x v="162"/>
    <x v="0"/>
    <n v="10.4"/>
    <n v="2.4"/>
    <n v="11681.49"/>
    <s v="Equipment"/>
    <n v="7877.47"/>
    <n v="2.7"/>
    <x v="9"/>
    <x v="0"/>
    <x v="5"/>
    <n v="7877.47"/>
    <n v="3804.02"/>
    <n v="0.67400000000000004"/>
    <n v="1"/>
  </r>
  <r>
    <x v="6470"/>
    <d v="2026-02-04T00:00:00"/>
    <d v="2026-02-05T07:12:00"/>
    <x v="1"/>
    <s v="56+"/>
    <s v="Female"/>
    <x v="2"/>
    <s v="Infection"/>
    <x v="2"/>
    <n v="1.3"/>
    <s v="Yes"/>
    <n v="80"/>
    <x v="103"/>
    <x v="1"/>
    <n v="11.6"/>
    <n v="1.6"/>
    <n v="1999.84"/>
    <s v="Labor"/>
    <n v="1067.8599999999999"/>
    <n v="3.6"/>
    <x v="5"/>
    <x v="0"/>
    <x v="2"/>
    <n v="1067.8599999999999"/>
    <n v="931.98"/>
    <n v="0.53400000000000003"/>
    <n v="1"/>
  </r>
  <r>
    <x v="6471"/>
    <d v="2026-08-19T00:00:00"/>
    <d v="2026-08-19T16:48:00"/>
    <x v="7"/>
    <s v="18-35"/>
    <s v="Female"/>
    <x v="0"/>
    <s v="Digestive"/>
    <x v="0"/>
    <n v="0.7"/>
    <s v="Yes"/>
    <n v="30"/>
    <x v="380"/>
    <x v="1"/>
    <n v="10"/>
    <n v="0"/>
    <n v="8424.75"/>
    <s v="Equipment"/>
    <n v="4875.25"/>
    <n v="4"/>
    <x v="21"/>
    <x v="0"/>
    <x v="2"/>
    <n v="4875.25"/>
    <n v="3549.5"/>
    <n v="0.57899999999999996"/>
    <n v="1"/>
  </r>
  <r>
    <x v="6472"/>
    <d v="2025-05-01T00:00:00"/>
    <d v="2025-05-02T00:00:00"/>
    <x v="1"/>
    <s v="0-17"/>
    <s v="Male"/>
    <x v="2"/>
    <s v="Neurological"/>
    <x v="1"/>
    <n v="1"/>
    <s v="No"/>
    <n v="68"/>
    <x v="265"/>
    <x v="1"/>
    <n v="10.199999999999999"/>
    <n v="0.2"/>
    <n v="1868.83"/>
    <s v="Supplies"/>
    <n v="1273.97"/>
    <n v="3.4"/>
    <x v="16"/>
    <x v="1"/>
    <x v="3"/>
    <n v="1273.97"/>
    <n v="594.86"/>
    <n v="0.68200000000000005"/>
    <n v="0"/>
  </r>
  <r>
    <x v="6473"/>
    <d v="2025-07-19T00:00:00"/>
    <d v="2025-07-22T04:48:00"/>
    <x v="3"/>
    <s v="18-35"/>
    <s v="Female"/>
    <x v="2"/>
    <s v="Injury"/>
    <x v="1"/>
    <n v="3.2"/>
    <s v="No"/>
    <n v="44"/>
    <x v="224"/>
    <x v="1"/>
    <n v="14.5"/>
    <n v="2.5"/>
    <n v="9080.44"/>
    <s v="Supplies"/>
    <n v="6128.65"/>
    <n v="3.5"/>
    <x v="20"/>
    <x v="1"/>
    <x v="6"/>
    <n v="6128.65"/>
    <n v="2951.79"/>
    <n v="0.67500000000000004"/>
    <n v="0"/>
  </r>
  <r>
    <x v="6474"/>
    <d v="2025-11-18T00:00:00"/>
    <d v="2025-11-26T16:48:00"/>
    <x v="2"/>
    <s v="56+"/>
    <s v="Female"/>
    <x v="0"/>
    <s v="Injury"/>
    <x v="0"/>
    <n v="8.6999999999999993"/>
    <s v="Yes"/>
    <n v="71"/>
    <x v="294"/>
    <x v="0"/>
    <n v="11"/>
    <n v="1"/>
    <n v="9080.6299999999992"/>
    <s v="Supplies"/>
    <n v="6183.77"/>
    <n v="3.3"/>
    <x v="6"/>
    <x v="1"/>
    <x v="1"/>
    <n v="6183.77"/>
    <n v="2896.86"/>
    <n v="0.68100000000000005"/>
    <n v="1"/>
  </r>
  <r>
    <x v="6475"/>
    <d v="2026-08-05T00:00:00"/>
    <d v="2026-08-08T12:00:00"/>
    <x v="4"/>
    <s v="36-55"/>
    <s v="Male"/>
    <x v="3"/>
    <s v="Digestive"/>
    <x v="0"/>
    <n v="3.5"/>
    <s v="Yes"/>
    <n v="81"/>
    <x v="430"/>
    <x v="1"/>
    <n v="10.1"/>
    <n v="0.1"/>
    <n v="10003.19"/>
    <s v="Supplies"/>
    <n v="7166.69"/>
    <n v="3.8"/>
    <x v="21"/>
    <x v="0"/>
    <x v="2"/>
    <n v="7166.69"/>
    <n v="2836.5"/>
    <n v="0.71599999999999997"/>
    <n v="1"/>
  </r>
  <r>
    <x v="6476"/>
    <d v="2025-03-23T00:00:00"/>
    <d v="2025-03-30T14:24:00"/>
    <x v="2"/>
    <s v="56+"/>
    <s v="Female"/>
    <x v="1"/>
    <s v="Digestive"/>
    <x v="0"/>
    <n v="7.6"/>
    <s v="No"/>
    <n v="55"/>
    <x v="156"/>
    <x v="1"/>
    <n v="11.2"/>
    <n v="3.2"/>
    <n v="7979.14"/>
    <s v="Labor"/>
    <n v="4299.03"/>
    <n v="3"/>
    <x v="23"/>
    <x v="1"/>
    <x v="6"/>
    <n v="4299.03"/>
    <n v="3680.11"/>
    <n v="0.53900000000000003"/>
    <n v="0"/>
  </r>
  <r>
    <x v="6477"/>
    <d v="2025-08-22T00:00:00"/>
    <d v="2025-08-27T21:36:00"/>
    <x v="5"/>
    <s v="36-55"/>
    <s v="Female"/>
    <x v="1"/>
    <s v="Cardiac"/>
    <x v="2"/>
    <n v="5.9"/>
    <s v="Yes"/>
    <n v="62"/>
    <x v="570"/>
    <x v="1"/>
    <n v="8"/>
    <n v="0"/>
    <n v="25162.35"/>
    <s v="Supplies"/>
    <n v="18067.12"/>
    <n v="4"/>
    <x v="14"/>
    <x v="1"/>
    <x v="3"/>
    <n v="18067.12"/>
    <n v="7095.23"/>
    <n v="0.71799999999999997"/>
    <n v="1"/>
  </r>
  <r>
    <x v="6478"/>
    <d v="2025-05-25T00:00:00"/>
    <d v="2025-05-25T16:48:00"/>
    <x v="1"/>
    <s v="56+"/>
    <s v="Female"/>
    <x v="0"/>
    <s v="Cardiac"/>
    <x v="1"/>
    <n v="0.7"/>
    <s v="No"/>
    <n v="99"/>
    <x v="550"/>
    <x v="1"/>
    <n v="8"/>
    <n v="0"/>
    <n v="1903.75"/>
    <s v="Labor"/>
    <n v="982.93"/>
    <n v="4"/>
    <x v="16"/>
    <x v="1"/>
    <x v="4"/>
    <n v="982.93"/>
    <n v="920.82"/>
    <n v="0.51600000000000001"/>
    <n v="0"/>
  </r>
  <r>
    <x v="6479"/>
    <d v="2025-06-01T00:00:00"/>
    <d v="2025-06-01T04:48:00"/>
    <x v="1"/>
    <s v="56+"/>
    <s v="Female"/>
    <x v="0"/>
    <s v="Cardiac"/>
    <x v="1"/>
    <n v="0.2"/>
    <s v="Yes"/>
    <n v="39"/>
    <x v="478"/>
    <x v="1"/>
    <n v="8"/>
    <n v="0"/>
    <n v="1689.77"/>
    <s v="Labor"/>
    <n v="1079"/>
    <n v="4.5"/>
    <x v="4"/>
    <x v="1"/>
    <x v="4"/>
    <n v="1079"/>
    <n v="610.77"/>
    <n v="0.63900000000000001"/>
    <n v="1"/>
  </r>
  <r>
    <x v="6480"/>
    <d v="2025-10-09T00:00:00"/>
    <d v="2025-10-12T12:00:00"/>
    <x v="2"/>
    <s v="36-55"/>
    <s v="Female"/>
    <x v="1"/>
    <s v="Injury"/>
    <x v="0"/>
    <n v="3.5"/>
    <s v="No"/>
    <n v="60"/>
    <x v="259"/>
    <x v="1"/>
    <n v="9.3000000000000007"/>
    <n v="1.3"/>
    <n v="6091.52"/>
    <s v="Supplies"/>
    <n v="3395.36"/>
    <n v="3.1"/>
    <x v="8"/>
    <x v="1"/>
    <x v="3"/>
    <n v="3395.36"/>
    <n v="2696.16"/>
    <n v="0.55700000000000005"/>
    <n v="0"/>
  </r>
  <r>
    <x v="6481"/>
    <d v="2025-08-01T00:00:00"/>
    <d v="2025-08-02T19:12:00"/>
    <x v="7"/>
    <s v="18-35"/>
    <s v="Male"/>
    <x v="2"/>
    <s v="Respiratory"/>
    <x v="0"/>
    <n v="1.8"/>
    <s v="Yes"/>
    <n v="81"/>
    <x v="121"/>
    <x v="1"/>
    <n v="12.4"/>
    <n v="2.4"/>
    <n v="11645.35"/>
    <s v="Labor"/>
    <n v="6024.12"/>
    <n v="3.2"/>
    <x v="14"/>
    <x v="1"/>
    <x v="3"/>
    <n v="6024.12"/>
    <n v="5621.23"/>
    <n v="0.51700000000000002"/>
    <n v="1"/>
  </r>
  <r>
    <x v="6482"/>
    <d v="2026-11-15T00:00:00"/>
    <d v="2026-11-15T21:36:00"/>
    <x v="7"/>
    <s v="36-55"/>
    <s v="Male"/>
    <x v="2"/>
    <s v="Cardiac"/>
    <x v="0"/>
    <n v="0.9"/>
    <s v="Yes"/>
    <n v="94"/>
    <x v="727"/>
    <x v="1"/>
    <n v="12.1"/>
    <n v="2.1"/>
    <n v="6041.47"/>
    <s v="Supplies"/>
    <n v="3786.92"/>
    <n v="3.1"/>
    <x v="18"/>
    <x v="0"/>
    <x v="6"/>
    <n v="3786.92"/>
    <n v="2254.5500000000002"/>
    <n v="0.627"/>
    <n v="1"/>
  </r>
  <r>
    <x v="6483"/>
    <d v="2025-02-04T00:00:00"/>
    <d v="2025-02-06T21:36:00"/>
    <x v="6"/>
    <s v="36-55"/>
    <s v="Female"/>
    <x v="0"/>
    <s v="Respiratory"/>
    <x v="1"/>
    <n v="2.9"/>
    <s v="No"/>
    <n v="27"/>
    <x v="464"/>
    <x v="1"/>
    <n v="9.5"/>
    <n v="1.5"/>
    <n v="5126.3599999999997"/>
    <s v="Labor"/>
    <n v="3268.12"/>
    <n v="3.6"/>
    <x v="13"/>
    <x v="1"/>
    <x v="0"/>
    <n v="3268.12"/>
    <n v="1858.24"/>
    <n v="0.63800000000000001"/>
    <n v="0"/>
  </r>
  <r>
    <x v="6484"/>
    <d v="2025-07-28T00:00:00"/>
    <d v="2025-08-01T04:48:00"/>
    <x v="7"/>
    <s v="36-55"/>
    <s v="Female"/>
    <x v="2"/>
    <s v="Infection"/>
    <x v="1"/>
    <n v="4.2"/>
    <s v="Yes"/>
    <n v="41"/>
    <x v="94"/>
    <x v="1"/>
    <n v="9"/>
    <n v="1"/>
    <n v="12315.01"/>
    <s v="Supplies"/>
    <n v="6617.78"/>
    <n v="3.7"/>
    <x v="20"/>
    <x v="1"/>
    <x v="4"/>
    <n v="6617.78"/>
    <n v="5697.23"/>
    <n v="0.53700000000000003"/>
    <n v="1"/>
  </r>
  <r>
    <x v="6485"/>
    <d v="2025-06-07T00:00:00"/>
    <d v="2025-06-11T16:48:00"/>
    <x v="3"/>
    <s v="56+"/>
    <s v="Female"/>
    <x v="3"/>
    <s v="Neurological"/>
    <x v="1"/>
    <n v="4.7"/>
    <s v="Yes"/>
    <n v="52"/>
    <x v="74"/>
    <x v="1"/>
    <n v="8"/>
    <n v="0"/>
    <n v="10443.56"/>
    <s v="Supplies"/>
    <n v="6187.79"/>
    <n v="4.9000000000000004"/>
    <x v="4"/>
    <x v="1"/>
    <x v="5"/>
    <n v="6187.79"/>
    <n v="4255.7700000000004"/>
    <n v="0.59199999999999997"/>
    <n v="1"/>
  </r>
  <r>
    <x v="6486"/>
    <d v="2026-07-07T00:00:00"/>
    <d v="2026-07-10T12:00:00"/>
    <x v="3"/>
    <s v="18-35"/>
    <s v="Female"/>
    <x v="0"/>
    <s v="Digestive"/>
    <x v="1"/>
    <n v="3.5"/>
    <s v="Yes"/>
    <n v="62"/>
    <x v="598"/>
    <x v="0"/>
    <n v="9.1999999999999993"/>
    <n v="1.2"/>
    <n v="7498.1"/>
    <s v="Labor"/>
    <n v="4249.38"/>
    <n v="4"/>
    <x v="1"/>
    <x v="0"/>
    <x v="0"/>
    <n v="4249.38"/>
    <n v="3248.72"/>
    <n v="0.56699999999999995"/>
    <n v="1"/>
  </r>
  <r>
    <x v="6487"/>
    <d v="2025-11-27T00:00:00"/>
    <d v="2025-11-29T00:00:00"/>
    <x v="3"/>
    <s v="18-35"/>
    <s v="Female"/>
    <x v="0"/>
    <s v="Neurological"/>
    <x v="0"/>
    <n v="2"/>
    <s v="Yes"/>
    <n v="47"/>
    <x v="645"/>
    <x v="2"/>
    <n v="10.3"/>
    <n v="2.2999999999999998"/>
    <n v="7600.6"/>
    <s v="Supplies"/>
    <n v="5012.34"/>
    <n v="3.3"/>
    <x v="6"/>
    <x v="1"/>
    <x v="3"/>
    <n v="5012.34"/>
    <n v="2588.2600000000002"/>
    <n v="0.65900000000000003"/>
    <n v="1"/>
  </r>
  <r>
    <x v="6488"/>
    <d v="2025-01-18T00:00:00"/>
    <d v="2025-01-19T04:48:00"/>
    <x v="2"/>
    <s v="36-55"/>
    <s v="Female"/>
    <x v="2"/>
    <s v="Respiratory"/>
    <x v="1"/>
    <n v="1.2"/>
    <s v="Yes"/>
    <n v="5"/>
    <x v="64"/>
    <x v="0"/>
    <n v="11.8"/>
    <n v="1.8"/>
    <n v="5845.62"/>
    <s v="Labor"/>
    <n v="2730.93"/>
    <n v="3.7"/>
    <x v="22"/>
    <x v="1"/>
    <x v="5"/>
    <n v="2730.93"/>
    <n v="3114.69"/>
    <n v="0.46700000000000003"/>
    <n v="1"/>
  </r>
  <r>
    <x v="6489"/>
    <d v="2026-01-09T00:00:00"/>
    <d v="2026-01-13T19:12:00"/>
    <x v="6"/>
    <s v="18-35"/>
    <s v="Male"/>
    <x v="1"/>
    <s v="Digestive"/>
    <x v="1"/>
    <n v="4.8"/>
    <s v="Yes"/>
    <n v="58"/>
    <x v="162"/>
    <x v="1"/>
    <n v="10"/>
    <n v="0"/>
    <n v="4481.21"/>
    <s v="Supplies"/>
    <n v="2859.46"/>
    <n v="4.3"/>
    <x v="9"/>
    <x v="0"/>
    <x v="5"/>
    <n v="2859.46"/>
    <n v="1621.75"/>
    <n v="0.63800000000000001"/>
    <n v="1"/>
  </r>
  <r>
    <x v="6490"/>
    <d v="2025-06-18T00:00:00"/>
    <d v="2025-06-23T07:12:00"/>
    <x v="7"/>
    <s v="36-55"/>
    <s v="Male"/>
    <x v="0"/>
    <s v="Injury"/>
    <x v="1"/>
    <n v="5.3"/>
    <s v="Yes"/>
    <n v="27"/>
    <x v="511"/>
    <x v="1"/>
    <n v="8.1"/>
    <n v="0.1"/>
    <n v="13711.79"/>
    <s v="Labor"/>
    <n v="7921.22"/>
    <n v="4.4000000000000004"/>
    <x v="4"/>
    <x v="1"/>
    <x v="1"/>
    <n v="7921.22"/>
    <n v="5790.57"/>
    <n v="0.57799999999999996"/>
    <n v="1"/>
  </r>
  <r>
    <x v="6491"/>
    <d v="2025-06-30T00:00:00"/>
    <d v="2025-07-02T00:00:00"/>
    <x v="1"/>
    <s v="56+"/>
    <s v="Male"/>
    <x v="1"/>
    <s v="General"/>
    <x v="1"/>
    <n v="2"/>
    <s v="No"/>
    <n v="113"/>
    <x v="593"/>
    <x v="2"/>
    <n v="11"/>
    <n v="1"/>
    <n v="1993.97"/>
    <s v="Supplies"/>
    <n v="1137.3599999999999"/>
    <n v="3.4"/>
    <x v="4"/>
    <x v="1"/>
    <x v="0"/>
    <n v="1137.3599999999999"/>
    <n v="856.61"/>
    <n v="0.56999999999999995"/>
    <n v="0"/>
  </r>
  <r>
    <x v="6492"/>
    <d v="2026-04-24T00:00:00"/>
    <d v="2026-04-25T16:48:00"/>
    <x v="6"/>
    <s v="36-55"/>
    <s v="Female"/>
    <x v="0"/>
    <s v="Neurological"/>
    <x v="2"/>
    <n v="1.7"/>
    <s v="Yes"/>
    <n v="19"/>
    <x v="626"/>
    <x v="1"/>
    <n v="12"/>
    <n v="0"/>
    <n v="4692.46"/>
    <s v="Labor"/>
    <n v="2916.44"/>
    <n v="3.9"/>
    <x v="12"/>
    <x v="0"/>
    <x v="5"/>
    <n v="2916.44"/>
    <n v="1776.02"/>
    <n v="0.622"/>
    <n v="1"/>
  </r>
  <r>
    <x v="6493"/>
    <d v="2025-10-01T00:00:00"/>
    <d v="2025-10-02T12:00:00"/>
    <x v="2"/>
    <s v="56+"/>
    <s v="Male"/>
    <x v="1"/>
    <s v="Respiratory"/>
    <x v="1"/>
    <n v="1.5"/>
    <s v="Yes"/>
    <n v="37"/>
    <x v="194"/>
    <x v="2"/>
    <n v="12"/>
    <n v="0"/>
    <n v="4701.26"/>
    <s v="Equipment"/>
    <n v="3190.9"/>
    <n v="3.7"/>
    <x v="8"/>
    <x v="1"/>
    <x v="2"/>
    <n v="3190.9"/>
    <n v="1510.36"/>
    <n v="0.67900000000000005"/>
    <n v="1"/>
  </r>
  <r>
    <x v="6494"/>
    <d v="2026-02-03T00:00:00"/>
    <d v="2026-02-04T09:36:00"/>
    <x v="2"/>
    <s v="56+"/>
    <s v="Male"/>
    <x v="0"/>
    <s v="Cardiac"/>
    <x v="0"/>
    <n v="1.4"/>
    <s v="Yes"/>
    <n v="72"/>
    <x v="634"/>
    <x v="0"/>
    <n v="9.4"/>
    <n v="1.4"/>
    <n v="5737.63"/>
    <s v="Supplies"/>
    <n v="3402.87"/>
    <n v="2.9"/>
    <x v="5"/>
    <x v="0"/>
    <x v="0"/>
    <n v="3402.87"/>
    <n v="2334.7600000000002"/>
    <n v="0.59299999999999997"/>
    <n v="1"/>
  </r>
  <r>
    <x v="6495"/>
    <d v="2025-12-29T00:00:00"/>
    <d v="2025-12-31T21:36:00"/>
    <x v="2"/>
    <s v="56+"/>
    <s v="Male"/>
    <x v="0"/>
    <s v="Respiratory"/>
    <x v="0"/>
    <n v="2.9"/>
    <s v="Yes"/>
    <n v="27"/>
    <x v="249"/>
    <x v="0"/>
    <n v="9.6999999999999993"/>
    <n v="1.7"/>
    <n v="5290.93"/>
    <s v="Supplies"/>
    <n v="2891.49"/>
    <n v="4.2"/>
    <x v="7"/>
    <x v="1"/>
    <x v="0"/>
    <n v="2891.49"/>
    <n v="2399.44"/>
    <n v="0.54600000000000004"/>
    <n v="1"/>
  </r>
  <r>
    <x v="6496"/>
    <d v="2026-04-26T00:00:00"/>
    <d v="2026-04-27T19:12:00"/>
    <x v="7"/>
    <s v="36-55"/>
    <s v="Female"/>
    <x v="1"/>
    <s v="Infection"/>
    <x v="2"/>
    <n v="1.8"/>
    <s v="Yes"/>
    <n v="97"/>
    <x v="704"/>
    <x v="1"/>
    <n v="12"/>
    <n v="0"/>
    <n v="10620.81"/>
    <s v="Labor"/>
    <n v="6246.2"/>
    <n v="4.5999999999999996"/>
    <x v="12"/>
    <x v="0"/>
    <x v="4"/>
    <n v="6246.2"/>
    <n v="4374.6099999999997"/>
    <n v="0.58799999999999997"/>
    <n v="1"/>
  </r>
  <r>
    <x v="6497"/>
    <d v="2026-01-24T00:00:00"/>
    <d v="2026-01-24T16:48:00"/>
    <x v="0"/>
    <s v="18-35"/>
    <s v="Male"/>
    <x v="1"/>
    <s v="Digestive"/>
    <x v="1"/>
    <n v="0.7"/>
    <s v="Yes"/>
    <n v="48"/>
    <x v="706"/>
    <x v="0"/>
    <n v="13.3"/>
    <n v="1.3"/>
    <n v="8895.43"/>
    <s v="Supplies"/>
    <n v="6226.49"/>
    <n v="3.9"/>
    <x v="9"/>
    <x v="0"/>
    <x v="6"/>
    <n v="6226.49"/>
    <n v="2668.94"/>
    <n v="0.7"/>
    <n v="1"/>
  </r>
  <r>
    <x v="6498"/>
    <d v="2026-10-30T00:00:00"/>
    <d v="2026-11-04T12:00:00"/>
    <x v="0"/>
    <s v="36-55"/>
    <s v="Male"/>
    <x v="3"/>
    <s v="Respiratory"/>
    <x v="0"/>
    <n v="5.5"/>
    <s v="Yes"/>
    <n v="65"/>
    <x v="278"/>
    <x v="1"/>
    <n v="10"/>
    <n v="2"/>
    <n v="13532.33"/>
    <s v="Supplies"/>
    <n v="7807.46"/>
    <n v="3.1"/>
    <x v="0"/>
    <x v="0"/>
    <x v="3"/>
    <n v="7807.46"/>
    <n v="5724.87"/>
    <n v="0.57699999999999996"/>
    <n v="1"/>
  </r>
  <r>
    <x v="6499"/>
    <d v="2026-06-28T00:00:00"/>
    <d v="2026-07-04T12:00:00"/>
    <x v="3"/>
    <s v="18-35"/>
    <s v="Male"/>
    <x v="0"/>
    <s v="Cardiac"/>
    <x v="1"/>
    <n v="6.5"/>
    <s v="Yes"/>
    <n v="29"/>
    <x v="290"/>
    <x v="1"/>
    <n v="10.4"/>
    <n v="2.4"/>
    <n v="12584.28"/>
    <s v="Labor"/>
    <n v="7798.89"/>
    <n v="3.5"/>
    <x v="17"/>
    <x v="0"/>
    <x v="6"/>
    <n v="7798.89"/>
    <n v="4785.3900000000003"/>
    <n v="0.62"/>
    <n v="1"/>
  </r>
  <r>
    <x v="6500"/>
    <d v="2026-10-28T00:00:00"/>
    <d v="2026-10-30T12:00:00"/>
    <x v="0"/>
    <s v="56+"/>
    <s v="Male"/>
    <x v="2"/>
    <s v="General"/>
    <x v="0"/>
    <n v="2.5"/>
    <s v="Yes"/>
    <n v="87"/>
    <x v="692"/>
    <x v="0"/>
    <n v="10.1"/>
    <n v="2.1"/>
    <n v="9010.4500000000007"/>
    <s v="Labor"/>
    <n v="5680.6"/>
    <n v="3.7"/>
    <x v="0"/>
    <x v="0"/>
    <x v="1"/>
    <n v="5680.6"/>
    <n v="3329.85"/>
    <n v="0.63"/>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A46265-D826-49EB-8231-6C85965BF58E}" name="STAFF HOURS VS WAIT TIM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D33:F42" firstHeaderRow="0" firstDataRow="1" firstDataCol="1"/>
  <pivotFields count="29">
    <pivotField showAll="0">
      <items count="6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t="default"/>
      </items>
    </pivotField>
    <pivotField numFmtId="164" showAll="0"/>
    <pivotField numFmtId="164" showAll="0"/>
    <pivotField axis="axisRow" showAll="0">
      <items count="9">
        <item x="7"/>
        <item x="1"/>
        <item x="2"/>
        <item x="5"/>
        <item x="0"/>
        <item x="3"/>
        <item x="6"/>
        <item x="4"/>
        <item t="default"/>
      </items>
    </pivotField>
    <pivotField showAll="0"/>
    <pivotField showAll="0"/>
    <pivotField showAll="0">
      <items count="5">
        <item x="1"/>
        <item x="2"/>
        <item x="0"/>
        <item x="3"/>
        <item t="default"/>
      </items>
    </pivotField>
    <pivotField showAll="0"/>
    <pivotField showAll="0">
      <items count="4">
        <item x="0"/>
        <item x="1"/>
        <item x="2"/>
        <item t="default"/>
      </items>
    </pivotField>
    <pivotField showAll="0"/>
    <pivotField showAll="0"/>
    <pivotField dataField="1" showAll="0"/>
    <pivotField numFmtId="164" showAll="0">
      <items count="731">
        <item x="725"/>
        <item x="118"/>
        <item x="492"/>
        <item x="719"/>
        <item x="87"/>
        <item x="402"/>
        <item x="365"/>
        <item x="383"/>
        <item x="384"/>
        <item x="167"/>
        <item x="415"/>
        <item x="638"/>
        <item x="241"/>
        <item x="583"/>
        <item x="114"/>
        <item x="592"/>
        <item x="540"/>
        <item x="64"/>
        <item x="721"/>
        <item x="552"/>
        <item x="428"/>
        <item x="646"/>
        <item x="77"/>
        <item x="207"/>
        <item x="633"/>
        <item x="524"/>
        <item x="199"/>
        <item x="431"/>
        <item x="381"/>
        <item x="50"/>
        <item x="71"/>
        <item x="580"/>
        <item x="488"/>
        <item x="195"/>
        <item x="464"/>
        <item x="455"/>
        <item x="594"/>
        <item x="382"/>
        <item x="105"/>
        <item x="22"/>
        <item x="60"/>
        <item x="271"/>
        <item x="88"/>
        <item x="423"/>
        <item x="353"/>
        <item x="551"/>
        <item x="564"/>
        <item x="449"/>
        <item x="260"/>
        <item x="412"/>
        <item x="279"/>
        <item x="388"/>
        <item x="20"/>
        <item x="543"/>
        <item x="421"/>
        <item x="466"/>
        <item x="459"/>
        <item x="554"/>
        <item x="17"/>
        <item x="726"/>
        <item x="340"/>
        <item x="289"/>
        <item x="311"/>
        <item x="505"/>
        <item x="237"/>
        <item x="545"/>
        <item x="172"/>
        <item x="201"/>
        <item x="695"/>
        <item x="696"/>
        <item x="297"/>
        <item x="327"/>
        <item x="510"/>
        <item x="253"/>
        <item x="75"/>
        <item x="164"/>
        <item x="120"/>
        <item x="248"/>
        <item x="713"/>
        <item x="517"/>
        <item x="468"/>
        <item x="156"/>
        <item x="636"/>
        <item x="139"/>
        <item x="709"/>
        <item x="670"/>
        <item x="624"/>
        <item x="420"/>
        <item x="600"/>
        <item x="221"/>
        <item x="442"/>
        <item x="166"/>
        <item x="169"/>
        <item x="310"/>
        <item x="597"/>
        <item x="563"/>
        <item x="187"/>
        <item x="611"/>
        <item x="460"/>
        <item x="648"/>
        <item x="92"/>
        <item x="232"/>
        <item x="668"/>
        <item x="393"/>
        <item x="635"/>
        <item x="268"/>
        <item x="513"/>
        <item x="371"/>
        <item x="729"/>
        <item x="319"/>
        <item x="640"/>
        <item x="13"/>
        <item x="454"/>
        <item x="606"/>
        <item x="27"/>
        <item x="509"/>
        <item x="275"/>
        <item x="326"/>
        <item x="490"/>
        <item x="218"/>
        <item x="425"/>
        <item x="265"/>
        <item x="439"/>
        <item x="34"/>
        <item x="119"/>
        <item x="536"/>
        <item x="55"/>
        <item x="302"/>
        <item x="530"/>
        <item x="655"/>
        <item x="304"/>
        <item x="68"/>
        <item x="308"/>
        <item x="446"/>
        <item x="229"/>
        <item x="444"/>
        <item x="242"/>
        <item x="526"/>
        <item x="138"/>
        <item x="679"/>
        <item x="628"/>
        <item x="205"/>
        <item x="316"/>
        <item x="589"/>
        <item x="293"/>
        <item x="550"/>
        <item x="41"/>
        <item x="339"/>
        <item x="125"/>
        <item x="512"/>
        <item x="266"/>
        <item x="219"/>
        <item x="478"/>
        <item x="76"/>
        <item x="5"/>
        <item x="437"/>
        <item x="519"/>
        <item x="74"/>
        <item x="659"/>
        <item x="507"/>
        <item x="652"/>
        <item x="18"/>
        <item x="571"/>
        <item x="244"/>
        <item x="82"/>
        <item x="660"/>
        <item x="688"/>
        <item x="208"/>
        <item x="511"/>
        <item x="185"/>
        <item x="351"/>
        <item x="267"/>
        <item x="150"/>
        <item x="373"/>
        <item x="447"/>
        <item x="665"/>
        <item x="422"/>
        <item x="703"/>
        <item x="226"/>
        <item x="588"/>
        <item x="605"/>
        <item x="593"/>
        <item x="708"/>
        <item x="482"/>
        <item x="514"/>
        <item x="276"/>
        <item x="127"/>
        <item x="612"/>
        <item x="210"/>
        <item x="270"/>
        <item x="644"/>
        <item x="503"/>
        <item x="476"/>
        <item x="378"/>
        <item x="535"/>
        <item x="43"/>
        <item x="671"/>
        <item x="418"/>
        <item x="694"/>
        <item x="631"/>
        <item x="224"/>
        <item x="314"/>
        <item x="355"/>
        <item x="272"/>
        <item x="301"/>
        <item x="175"/>
        <item x="399"/>
        <item x="96"/>
        <item x="94"/>
        <item x="559"/>
        <item x="474"/>
        <item x="217"/>
        <item x="121"/>
        <item x="691"/>
        <item x="19"/>
        <item x="693"/>
        <item x="585"/>
        <item x="396"/>
        <item x="669"/>
        <item x="312"/>
        <item x="83"/>
        <item x="521"/>
        <item x="607"/>
        <item x="331"/>
        <item x="252"/>
        <item x="93"/>
        <item x="309"/>
        <item x="264"/>
        <item x="602"/>
        <item x="231"/>
        <item x="643"/>
        <item x="625"/>
        <item x="548"/>
        <item x="570"/>
        <item x="58"/>
        <item x="277"/>
        <item x="667"/>
        <item x="95"/>
        <item x="230"/>
        <item x="84"/>
        <item x="522"/>
        <item x="335"/>
        <item x="416"/>
        <item x="479"/>
        <item x="306"/>
        <item x="4"/>
        <item x="544"/>
        <item x="15"/>
        <item x="179"/>
        <item x="38"/>
        <item x="681"/>
        <item x="307"/>
        <item x="73"/>
        <item x="235"/>
        <item x="403"/>
        <item x="176"/>
        <item x="153"/>
        <item x="234"/>
        <item x="101"/>
        <item x="85"/>
        <item x="337"/>
        <item x="198"/>
        <item x="722"/>
        <item x="445"/>
        <item x="115"/>
        <item x="157"/>
        <item x="546"/>
        <item x="81"/>
        <item x="463"/>
        <item x="213"/>
        <item x="432"/>
        <item x="180"/>
        <item x="192"/>
        <item x="495"/>
        <item x="194"/>
        <item x="123"/>
        <item x="467"/>
        <item x="11"/>
        <item x="534"/>
        <item x="359"/>
        <item x="131"/>
        <item x="163"/>
        <item x="259"/>
        <item x="360"/>
        <item x="690"/>
        <item x="108"/>
        <item x="581"/>
        <item x="364"/>
        <item x="321"/>
        <item x="358"/>
        <item x="392"/>
        <item x="610"/>
        <item x="345"/>
        <item x="553"/>
        <item x="561"/>
        <item x="397"/>
        <item x="273"/>
        <item x="506"/>
        <item x="501"/>
        <item x="299"/>
        <item x="238"/>
        <item x="158"/>
        <item x="609"/>
        <item x="389"/>
        <item x="9"/>
        <item x="470"/>
        <item x="328"/>
        <item x="531"/>
        <item x="369"/>
        <item x="480"/>
        <item x="7"/>
        <item x="80"/>
        <item x="135"/>
        <item x="344"/>
        <item x="617"/>
        <item x="330"/>
        <item x="471"/>
        <item x="391"/>
        <item x="362"/>
        <item x="651"/>
        <item x="343"/>
        <item x="411"/>
        <item x="294"/>
        <item x="133"/>
        <item x="196"/>
        <item x="604"/>
        <item x="568"/>
        <item x="285"/>
        <item x="395"/>
        <item x="168"/>
        <item x="67"/>
        <item x="645"/>
        <item x="426"/>
        <item x="441"/>
        <item x="724"/>
        <item x="632"/>
        <item x="443"/>
        <item x="375"/>
        <item x="186"/>
        <item x="10"/>
        <item x="672"/>
        <item x="452"/>
        <item x="401"/>
        <item x="560"/>
        <item x="666"/>
        <item x="664"/>
        <item x="203"/>
        <item x="372"/>
        <item x="39"/>
        <item x="453"/>
        <item x="689"/>
        <item x="29"/>
        <item x="197"/>
        <item x="161"/>
        <item x="601"/>
        <item x="687"/>
        <item x="298"/>
        <item x="254"/>
        <item x="292"/>
        <item x="400"/>
        <item x="305"/>
        <item x="656"/>
        <item x="178"/>
        <item x="249"/>
        <item x="627"/>
        <item x="406"/>
        <item x="500"/>
        <item x="12"/>
        <item x="352"/>
        <item x="31"/>
        <item x="225"/>
        <item x="46"/>
        <item x="282"/>
        <item x="499"/>
        <item x="162"/>
        <item x="357"/>
        <item x="717"/>
        <item x="390"/>
        <item x="621"/>
        <item x="699"/>
        <item x="288"/>
        <item x="239"/>
        <item x="497"/>
        <item x="370"/>
        <item x="63"/>
        <item x="334"/>
        <item x="263"/>
        <item x="245"/>
        <item x="181"/>
        <item x="706"/>
        <item x="24"/>
        <item x="228"/>
        <item x="618"/>
        <item x="202"/>
        <item x="151"/>
        <item x="99"/>
        <item x="475"/>
        <item x="577"/>
        <item x="634"/>
        <item x="171"/>
        <item x="103"/>
        <item x="590"/>
        <item x="189"/>
        <item x="26"/>
        <item x="333"/>
        <item x="438"/>
        <item x="547"/>
        <item x="251"/>
        <item x="584"/>
        <item x="128"/>
        <item x="579"/>
        <item x="188"/>
        <item x="716"/>
        <item x="451"/>
        <item x="6"/>
        <item x="493"/>
        <item x="673"/>
        <item x="247"/>
        <item x="183"/>
        <item x="109"/>
        <item x="52"/>
        <item x="100"/>
        <item x="177"/>
        <item x="97"/>
        <item x="356"/>
        <item x="250"/>
        <item x="557"/>
        <item x="170"/>
        <item x="110"/>
        <item x="647"/>
        <item x="484"/>
        <item x="697"/>
        <item x="458"/>
        <item x="134"/>
        <item x="702"/>
        <item x="567"/>
        <item x="462"/>
        <item x="78"/>
        <item x="222"/>
        <item x="200"/>
        <item x="498"/>
        <item x="558"/>
        <item x="456"/>
        <item x="684"/>
        <item x="130"/>
        <item x="520"/>
        <item x="414"/>
        <item x="496"/>
        <item x="44"/>
        <item x="116"/>
        <item x="494"/>
        <item x="315"/>
        <item x="147"/>
        <item x="28"/>
        <item x="33"/>
        <item x="622"/>
        <item x="160"/>
        <item x="532"/>
        <item x="21"/>
        <item x="35"/>
        <item x="678"/>
        <item x="349"/>
        <item x="586"/>
        <item x="595"/>
        <item x="220"/>
        <item x="233"/>
        <item x="404"/>
        <item x="677"/>
        <item x="516"/>
        <item x="159"/>
        <item x="246"/>
        <item x="615"/>
        <item x="211"/>
        <item x="90"/>
        <item x="16"/>
        <item x="599"/>
        <item x="269"/>
        <item x="323"/>
        <item x="489"/>
        <item x="626"/>
        <item x="144"/>
        <item x="704"/>
        <item x="683"/>
        <item x="649"/>
        <item x="212"/>
        <item x="663"/>
        <item x="287"/>
        <item x="165"/>
        <item x="408"/>
        <item x="574"/>
        <item x="379"/>
        <item x="566"/>
        <item x="603"/>
        <item x="354"/>
        <item x="23"/>
        <item x="541"/>
        <item x="469"/>
        <item x="32"/>
        <item x="433"/>
        <item x="361"/>
        <item x="30"/>
        <item x="255"/>
        <item x="700"/>
        <item x="152"/>
        <item x="325"/>
        <item x="338"/>
        <item x="274"/>
        <item x="720"/>
        <item x="556"/>
        <item x="129"/>
        <item x="504"/>
        <item x="14"/>
        <item x="236"/>
        <item x="711"/>
        <item x="491"/>
        <item x="79"/>
        <item x="98"/>
        <item x="62"/>
        <item x="657"/>
        <item x="132"/>
        <item x="619"/>
        <item x="347"/>
        <item x="209"/>
        <item x="533"/>
        <item x="680"/>
        <item x="587"/>
        <item x="191"/>
        <item x="714"/>
        <item x="712"/>
        <item x="539"/>
        <item x="542"/>
        <item x="174"/>
        <item x="461"/>
        <item x="215"/>
        <item x="537"/>
        <item x="204"/>
        <item x="72"/>
        <item x="154"/>
        <item x="386"/>
        <item x="281"/>
        <item x="145"/>
        <item x="436"/>
        <item x="37"/>
        <item x="290"/>
        <item x="313"/>
        <item x="485"/>
        <item x="417"/>
        <item x="675"/>
        <item x="698"/>
        <item x="630"/>
        <item x="608"/>
        <item x="450"/>
        <item x="598"/>
        <item x="457"/>
        <item x="206"/>
        <item x="616"/>
        <item x="620"/>
        <item x="320"/>
        <item x="8"/>
        <item x="182"/>
        <item x="508"/>
        <item x="322"/>
        <item x="413"/>
        <item x="374"/>
        <item x="126"/>
        <item x="57"/>
        <item x="69"/>
        <item x="286"/>
        <item x="140"/>
        <item x="113"/>
        <item x="529"/>
        <item x="407"/>
        <item x="61"/>
        <item x="25"/>
        <item x="1"/>
        <item x="434"/>
        <item x="348"/>
        <item x="363"/>
        <item x="243"/>
        <item x="409"/>
        <item x="435"/>
        <item x="518"/>
        <item x="430"/>
        <item x="184"/>
        <item x="324"/>
        <item x="685"/>
        <item x="710"/>
        <item x="575"/>
        <item x="190"/>
        <item x="572"/>
        <item x="283"/>
        <item x="629"/>
        <item x="477"/>
        <item x="523"/>
        <item x="137"/>
        <item x="487"/>
        <item x="380"/>
        <item x="661"/>
        <item x="214"/>
        <item x="705"/>
        <item x="117"/>
        <item x="440"/>
        <item x="261"/>
        <item x="318"/>
        <item x="65"/>
        <item x="525"/>
        <item x="45"/>
        <item x="148"/>
        <item x="424"/>
        <item x="122"/>
        <item x="91"/>
        <item x="284"/>
        <item x="637"/>
        <item x="366"/>
        <item x="336"/>
        <item x="66"/>
        <item x="591"/>
        <item x="405"/>
        <item x="565"/>
        <item x="410"/>
        <item x="42"/>
        <item x="367"/>
        <item x="59"/>
        <item x="193"/>
        <item x="718"/>
        <item x="142"/>
        <item x="295"/>
        <item x="707"/>
        <item x="262"/>
        <item x="472"/>
        <item x="70"/>
        <item x="143"/>
        <item x="387"/>
        <item x="650"/>
        <item x="257"/>
        <item x="662"/>
        <item x="639"/>
        <item x="104"/>
        <item x="674"/>
        <item x="350"/>
        <item x="223"/>
        <item x="317"/>
        <item x="303"/>
        <item x="527"/>
        <item x="107"/>
        <item x="86"/>
        <item x="111"/>
        <item x="54"/>
        <item x="562"/>
        <item x="658"/>
        <item x="728"/>
        <item x="385"/>
        <item x="483"/>
        <item x="715"/>
        <item x="653"/>
        <item x="146"/>
        <item x="216"/>
        <item x="0"/>
        <item x="2"/>
        <item x="291"/>
        <item x="56"/>
        <item x="112"/>
        <item x="641"/>
        <item x="342"/>
        <item x="227"/>
        <item x="692"/>
        <item x="576"/>
        <item x="278"/>
        <item x="538"/>
        <item x="258"/>
        <item x="502"/>
        <item x="398"/>
        <item x="346"/>
        <item x="368"/>
        <item x="329"/>
        <item x="682"/>
        <item x="486"/>
        <item x="654"/>
        <item x="49"/>
        <item x="106"/>
        <item x="427"/>
        <item x="528"/>
        <item x="623"/>
        <item x="727"/>
        <item x="300"/>
        <item x="51"/>
        <item x="569"/>
        <item x="613"/>
        <item x="582"/>
        <item x="686"/>
        <item x="296"/>
        <item x="596"/>
        <item x="136"/>
        <item x="341"/>
        <item x="102"/>
        <item x="549"/>
        <item x="555"/>
        <item x="40"/>
        <item x="280"/>
        <item x="3"/>
        <item x="124"/>
        <item x="642"/>
        <item x="141"/>
        <item x="89"/>
        <item x="394"/>
        <item x="614"/>
        <item x="481"/>
        <item x="47"/>
        <item x="701"/>
        <item x="53"/>
        <item x="48"/>
        <item x="573"/>
        <item x="419"/>
        <item x="173"/>
        <item x="149"/>
        <item x="448"/>
        <item x="155"/>
        <item x="332"/>
        <item x="465"/>
        <item x="376"/>
        <item x="36"/>
        <item x="676"/>
        <item x="429"/>
        <item x="377"/>
        <item x="240"/>
        <item x="515"/>
        <item x="578"/>
        <item x="256"/>
        <item x="473"/>
        <item x="723"/>
        <item t="default"/>
      </items>
    </pivotField>
    <pivotField showAll="0">
      <items count="4">
        <item x="1"/>
        <item x="0"/>
        <item x="2"/>
        <item t="default"/>
      </items>
    </pivotField>
    <pivotField dataField="1" showAll="0"/>
    <pivotField showAll="0"/>
    <pivotField numFmtId="4" showAll="0"/>
    <pivotField showAll="0"/>
    <pivotField numFmtId="4" showAll="0"/>
    <pivotField showAll="0"/>
    <pivotField showAll="0">
      <items count="25">
        <item x="22"/>
        <item x="13"/>
        <item x="23"/>
        <item x="10"/>
        <item x="16"/>
        <item x="4"/>
        <item x="20"/>
        <item x="14"/>
        <item x="3"/>
        <item x="8"/>
        <item x="6"/>
        <item x="7"/>
        <item x="9"/>
        <item x="5"/>
        <item x="15"/>
        <item x="12"/>
        <item x="11"/>
        <item x="17"/>
        <item x="1"/>
        <item x="21"/>
        <item x="19"/>
        <item x="0"/>
        <item x="18"/>
        <item x="2"/>
        <item t="default"/>
      </items>
    </pivotField>
    <pivotField showAll="0">
      <items count="3">
        <item x="1"/>
        <item x="0"/>
        <item t="default"/>
      </items>
    </pivotField>
    <pivotField showAll="0"/>
    <pivotField numFmtId="4" showAll="0"/>
    <pivotField numFmtId="4" showAll="0"/>
    <pivotField numFmtId="4" showAll="0"/>
    <pivotField numFmtId="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3"/>
  </rowFields>
  <rowItems count="9">
    <i>
      <x/>
    </i>
    <i>
      <x v="1"/>
    </i>
    <i>
      <x v="2"/>
    </i>
    <i>
      <x v="3"/>
    </i>
    <i>
      <x v="4"/>
    </i>
    <i>
      <x v="5"/>
    </i>
    <i>
      <x v="6"/>
    </i>
    <i>
      <x v="7"/>
    </i>
    <i t="grand">
      <x/>
    </i>
  </rowItems>
  <colFields count="1">
    <field x="-2"/>
  </colFields>
  <colItems count="2">
    <i>
      <x/>
    </i>
    <i i="1">
      <x v="1"/>
    </i>
  </colItems>
  <dataFields count="2">
    <dataField name="Sum of Hours Worked" fld="14" baseField="0" baseItem="0"/>
    <dataField name="Average of Wait Time (Minutes)" fld="11" subtotal="average" baseField="3" baseItem="0"/>
  </dataFields>
  <chartFormats count="4">
    <chartFormat chart="43" format="2" series="1">
      <pivotArea type="data" outline="0" fieldPosition="0">
        <references count="1">
          <reference field="4294967294" count="1" selected="0">
            <x v="0"/>
          </reference>
        </references>
      </pivotArea>
    </chartFormat>
    <chartFormat chart="43" format="3" series="1">
      <pivotArea type="data" outline="0" fieldPosition="0">
        <references count="1">
          <reference field="4294967294" count="1" selected="0">
            <x v="1"/>
          </reference>
        </references>
      </pivotArea>
    </chartFormat>
    <chartFormat chart="44" format="4"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E24105-91E3-4B0F-A228-9181A6F4D291}" name="WAIT TIM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29:A30" firstHeaderRow="1" firstDataRow="1" firstDataCol="0"/>
  <pivotFields count="29">
    <pivotField showAll="0">
      <items count="6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t="default"/>
      </items>
    </pivotField>
    <pivotField numFmtId="164" showAll="0"/>
    <pivotField numFmtId="164" showAll="0"/>
    <pivotField showAll="0">
      <items count="9">
        <item x="7"/>
        <item x="1"/>
        <item x="2"/>
        <item x="5"/>
        <item x="0"/>
        <item x="3"/>
        <item x="6"/>
        <item x="4"/>
        <item t="default"/>
      </items>
    </pivotField>
    <pivotField showAll="0"/>
    <pivotField showAll="0"/>
    <pivotField showAll="0">
      <items count="5">
        <item x="1"/>
        <item x="2"/>
        <item x="0"/>
        <item x="3"/>
        <item t="default"/>
      </items>
    </pivotField>
    <pivotField showAll="0"/>
    <pivotField showAll="0">
      <items count="4">
        <item x="0"/>
        <item x="1"/>
        <item x="2"/>
        <item t="default"/>
      </items>
    </pivotField>
    <pivotField showAll="0"/>
    <pivotField showAll="0"/>
    <pivotField dataField="1" showAll="0"/>
    <pivotField numFmtId="164" showAll="0">
      <items count="731">
        <item x="725"/>
        <item x="118"/>
        <item x="492"/>
        <item x="719"/>
        <item x="87"/>
        <item x="402"/>
        <item x="365"/>
        <item x="383"/>
        <item x="384"/>
        <item x="167"/>
        <item x="415"/>
        <item x="638"/>
        <item x="241"/>
        <item x="583"/>
        <item x="114"/>
        <item x="592"/>
        <item x="540"/>
        <item x="64"/>
        <item x="721"/>
        <item x="552"/>
        <item x="428"/>
        <item x="646"/>
        <item x="77"/>
        <item x="207"/>
        <item x="633"/>
        <item x="524"/>
        <item x="199"/>
        <item x="431"/>
        <item x="381"/>
        <item x="50"/>
        <item x="71"/>
        <item x="580"/>
        <item x="488"/>
        <item x="195"/>
        <item x="464"/>
        <item x="455"/>
        <item x="594"/>
        <item x="382"/>
        <item x="105"/>
        <item x="22"/>
        <item x="60"/>
        <item x="271"/>
        <item x="88"/>
        <item x="423"/>
        <item x="353"/>
        <item x="551"/>
        <item x="564"/>
        <item x="449"/>
        <item x="260"/>
        <item x="412"/>
        <item x="279"/>
        <item x="388"/>
        <item x="20"/>
        <item x="543"/>
        <item x="421"/>
        <item x="466"/>
        <item x="459"/>
        <item x="554"/>
        <item x="17"/>
        <item x="726"/>
        <item x="340"/>
        <item x="289"/>
        <item x="311"/>
        <item x="505"/>
        <item x="237"/>
        <item x="545"/>
        <item x="172"/>
        <item x="201"/>
        <item x="695"/>
        <item x="696"/>
        <item x="297"/>
        <item x="327"/>
        <item x="510"/>
        <item x="253"/>
        <item x="75"/>
        <item x="164"/>
        <item x="120"/>
        <item x="248"/>
        <item x="713"/>
        <item x="517"/>
        <item x="468"/>
        <item x="156"/>
        <item x="636"/>
        <item x="139"/>
        <item x="709"/>
        <item x="670"/>
        <item x="624"/>
        <item x="420"/>
        <item x="600"/>
        <item x="221"/>
        <item x="442"/>
        <item x="166"/>
        <item x="169"/>
        <item x="310"/>
        <item x="597"/>
        <item x="563"/>
        <item x="187"/>
        <item x="611"/>
        <item x="460"/>
        <item x="648"/>
        <item x="92"/>
        <item x="232"/>
        <item x="668"/>
        <item x="393"/>
        <item x="635"/>
        <item x="268"/>
        <item x="513"/>
        <item x="371"/>
        <item x="729"/>
        <item x="319"/>
        <item x="640"/>
        <item x="13"/>
        <item x="454"/>
        <item x="606"/>
        <item x="27"/>
        <item x="509"/>
        <item x="275"/>
        <item x="326"/>
        <item x="490"/>
        <item x="218"/>
        <item x="425"/>
        <item x="265"/>
        <item x="439"/>
        <item x="34"/>
        <item x="119"/>
        <item x="536"/>
        <item x="55"/>
        <item x="302"/>
        <item x="530"/>
        <item x="655"/>
        <item x="304"/>
        <item x="68"/>
        <item x="308"/>
        <item x="446"/>
        <item x="229"/>
        <item x="444"/>
        <item x="242"/>
        <item x="526"/>
        <item x="138"/>
        <item x="679"/>
        <item x="628"/>
        <item x="205"/>
        <item x="316"/>
        <item x="589"/>
        <item x="293"/>
        <item x="550"/>
        <item x="41"/>
        <item x="339"/>
        <item x="125"/>
        <item x="512"/>
        <item x="266"/>
        <item x="219"/>
        <item x="478"/>
        <item x="76"/>
        <item x="5"/>
        <item x="437"/>
        <item x="519"/>
        <item x="74"/>
        <item x="659"/>
        <item x="507"/>
        <item x="652"/>
        <item x="18"/>
        <item x="571"/>
        <item x="244"/>
        <item x="82"/>
        <item x="660"/>
        <item x="688"/>
        <item x="208"/>
        <item x="511"/>
        <item x="185"/>
        <item x="351"/>
        <item x="267"/>
        <item x="150"/>
        <item x="373"/>
        <item x="447"/>
        <item x="665"/>
        <item x="422"/>
        <item x="703"/>
        <item x="226"/>
        <item x="588"/>
        <item x="605"/>
        <item x="593"/>
        <item x="708"/>
        <item x="482"/>
        <item x="514"/>
        <item x="276"/>
        <item x="127"/>
        <item x="612"/>
        <item x="210"/>
        <item x="270"/>
        <item x="644"/>
        <item x="503"/>
        <item x="476"/>
        <item x="378"/>
        <item x="535"/>
        <item x="43"/>
        <item x="671"/>
        <item x="418"/>
        <item x="694"/>
        <item x="631"/>
        <item x="224"/>
        <item x="314"/>
        <item x="355"/>
        <item x="272"/>
        <item x="301"/>
        <item x="175"/>
        <item x="399"/>
        <item x="96"/>
        <item x="94"/>
        <item x="559"/>
        <item x="474"/>
        <item x="217"/>
        <item x="121"/>
        <item x="691"/>
        <item x="19"/>
        <item x="693"/>
        <item x="585"/>
        <item x="396"/>
        <item x="669"/>
        <item x="312"/>
        <item x="83"/>
        <item x="521"/>
        <item x="607"/>
        <item x="331"/>
        <item x="252"/>
        <item x="93"/>
        <item x="309"/>
        <item x="264"/>
        <item x="602"/>
        <item x="231"/>
        <item x="643"/>
        <item x="625"/>
        <item x="548"/>
        <item x="570"/>
        <item x="58"/>
        <item x="277"/>
        <item x="667"/>
        <item x="95"/>
        <item x="230"/>
        <item x="84"/>
        <item x="522"/>
        <item x="335"/>
        <item x="416"/>
        <item x="479"/>
        <item x="306"/>
        <item x="4"/>
        <item x="544"/>
        <item x="15"/>
        <item x="179"/>
        <item x="38"/>
        <item x="681"/>
        <item x="307"/>
        <item x="73"/>
        <item x="235"/>
        <item x="403"/>
        <item x="176"/>
        <item x="153"/>
        <item x="234"/>
        <item x="101"/>
        <item x="85"/>
        <item x="337"/>
        <item x="198"/>
        <item x="722"/>
        <item x="445"/>
        <item x="115"/>
        <item x="157"/>
        <item x="546"/>
        <item x="81"/>
        <item x="463"/>
        <item x="213"/>
        <item x="432"/>
        <item x="180"/>
        <item x="192"/>
        <item x="495"/>
        <item x="194"/>
        <item x="123"/>
        <item x="467"/>
        <item x="11"/>
        <item x="534"/>
        <item x="359"/>
        <item x="131"/>
        <item x="163"/>
        <item x="259"/>
        <item x="360"/>
        <item x="690"/>
        <item x="108"/>
        <item x="581"/>
        <item x="364"/>
        <item x="321"/>
        <item x="358"/>
        <item x="392"/>
        <item x="610"/>
        <item x="345"/>
        <item x="553"/>
        <item x="561"/>
        <item x="397"/>
        <item x="273"/>
        <item x="506"/>
        <item x="501"/>
        <item x="299"/>
        <item x="238"/>
        <item x="158"/>
        <item x="609"/>
        <item x="389"/>
        <item x="9"/>
        <item x="470"/>
        <item x="328"/>
        <item x="531"/>
        <item x="369"/>
        <item x="480"/>
        <item x="7"/>
        <item x="80"/>
        <item x="135"/>
        <item x="344"/>
        <item x="617"/>
        <item x="330"/>
        <item x="471"/>
        <item x="391"/>
        <item x="362"/>
        <item x="651"/>
        <item x="343"/>
        <item x="411"/>
        <item x="294"/>
        <item x="133"/>
        <item x="196"/>
        <item x="604"/>
        <item x="568"/>
        <item x="285"/>
        <item x="395"/>
        <item x="168"/>
        <item x="67"/>
        <item x="645"/>
        <item x="426"/>
        <item x="441"/>
        <item x="724"/>
        <item x="632"/>
        <item x="443"/>
        <item x="375"/>
        <item x="186"/>
        <item x="10"/>
        <item x="672"/>
        <item x="452"/>
        <item x="401"/>
        <item x="560"/>
        <item x="666"/>
        <item x="664"/>
        <item x="203"/>
        <item x="372"/>
        <item x="39"/>
        <item x="453"/>
        <item x="689"/>
        <item x="29"/>
        <item x="197"/>
        <item x="161"/>
        <item x="601"/>
        <item x="687"/>
        <item x="298"/>
        <item x="254"/>
        <item x="292"/>
        <item x="400"/>
        <item x="305"/>
        <item x="656"/>
        <item x="178"/>
        <item x="249"/>
        <item x="627"/>
        <item x="406"/>
        <item x="500"/>
        <item x="12"/>
        <item x="352"/>
        <item x="31"/>
        <item x="225"/>
        <item x="46"/>
        <item x="282"/>
        <item x="499"/>
        <item x="162"/>
        <item x="357"/>
        <item x="717"/>
        <item x="390"/>
        <item x="621"/>
        <item x="699"/>
        <item x="288"/>
        <item x="239"/>
        <item x="497"/>
        <item x="370"/>
        <item x="63"/>
        <item x="334"/>
        <item x="263"/>
        <item x="245"/>
        <item x="181"/>
        <item x="706"/>
        <item x="24"/>
        <item x="228"/>
        <item x="618"/>
        <item x="202"/>
        <item x="151"/>
        <item x="99"/>
        <item x="475"/>
        <item x="577"/>
        <item x="634"/>
        <item x="171"/>
        <item x="103"/>
        <item x="590"/>
        <item x="189"/>
        <item x="26"/>
        <item x="333"/>
        <item x="438"/>
        <item x="547"/>
        <item x="251"/>
        <item x="584"/>
        <item x="128"/>
        <item x="579"/>
        <item x="188"/>
        <item x="716"/>
        <item x="451"/>
        <item x="6"/>
        <item x="493"/>
        <item x="673"/>
        <item x="247"/>
        <item x="183"/>
        <item x="109"/>
        <item x="52"/>
        <item x="100"/>
        <item x="177"/>
        <item x="97"/>
        <item x="356"/>
        <item x="250"/>
        <item x="557"/>
        <item x="170"/>
        <item x="110"/>
        <item x="647"/>
        <item x="484"/>
        <item x="697"/>
        <item x="458"/>
        <item x="134"/>
        <item x="702"/>
        <item x="567"/>
        <item x="462"/>
        <item x="78"/>
        <item x="222"/>
        <item x="200"/>
        <item x="498"/>
        <item x="558"/>
        <item x="456"/>
        <item x="684"/>
        <item x="130"/>
        <item x="520"/>
        <item x="414"/>
        <item x="496"/>
        <item x="44"/>
        <item x="116"/>
        <item x="494"/>
        <item x="315"/>
        <item x="147"/>
        <item x="28"/>
        <item x="33"/>
        <item x="622"/>
        <item x="160"/>
        <item x="532"/>
        <item x="21"/>
        <item x="35"/>
        <item x="678"/>
        <item x="349"/>
        <item x="586"/>
        <item x="595"/>
        <item x="220"/>
        <item x="233"/>
        <item x="404"/>
        <item x="677"/>
        <item x="516"/>
        <item x="159"/>
        <item x="246"/>
        <item x="615"/>
        <item x="211"/>
        <item x="90"/>
        <item x="16"/>
        <item x="599"/>
        <item x="269"/>
        <item x="323"/>
        <item x="489"/>
        <item x="626"/>
        <item x="144"/>
        <item x="704"/>
        <item x="683"/>
        <item x="649"/>
        <item x="212"/>
        <item x="663"/>
        <item x="287"/>
        <item x="165"/>
        <item x="408"/>
        <item x="574"/>
        <item x="379"/>
        <item x="566"/>
        <item x="603"/>
        <item x="354"/>
        <item x="23"/>
        <item x="541"/>
        <item x="469"/>
        <item x="32"/>
        <item x="433"/>
        <item x="361"/>
        <item x="30"/>
        <item x="255"/>
        <item x="700"/>
        <item x="152"/>
        <item x="325"/>
        <item x="338"/>
        <item x="274"/>
        <item x="720"/>
        <item x="556"/>
        <item x="129"/>
        <item x="504"/>
        <item x="14"/>
        <item x="236"/>
        <item x="711"/>
        <item x="491"/>
        <item x="79"/>
        <item x="98"/>
        <item x="62"/>
        <item x="657"/>
        <item x="132"/>
        <item x="619"/>
        <item x="347"/>
        <item x="209"/>
        <item x="533"/>
        <item x="680"/>
        <item x="587"/>
        <item x="191"/>
        <item x="714"/>
        <item x="712"/>
        <item x="539"/>
        <item x="542"/>
        <item x="174"/>
        <item x="461"/>
        <item x="215"/>
        <item x="537"/>
        <item x="204"/>
        <item x="72"/>
        <item x="154"/>
        <item x="386"/>
        <item x="281"/>
        <item x="145"/>
        <item x="436"/>
        <item x="37"/>
        <item x="290"/>
        <item x="313"/>
        <item x="485"/>
        <item x="417"/>
        <item x="675"/>
        <item x="698"/>
        <item x="630"/>
        <item x="608"/>
        <item x="450"/>
        <item x="598"/>
        <item x="457"/>
        <item x="206"/>
        <item x="616"/>
        <item x="620"/>
        <item x="320"/>
        <item x="8"/>
        <item x="182"/>
        <item x="508"/>
        <item x="322"/>
        <item x="413"/>
        <item x="374"/>
        <item x="126"/>
        <item x="57"/>
        <item x="69"/>
        <item x="286"/>
        <item x="140"/>
        <item x="113"/>
        <item x="529"/>
        <item x="407"/>
        <item x="61"/>
        <item x="25"/>
        <item x="1"/>
        <item x="434"/>
        <item x="348"/>
        <item x="363"/>
        <item x="243"/>
        <item x="409"/>
        <item x="435"/>
        <item x="518"/>
        <item x="430"/>
        <item x="184"/>
        <item x="324"/>
        <item x="685"/>
        <item x="710"/>
        <item x="575"/>
        <item x="190"/>
        <item x="572"/>
        <item x="283"/>
        <item x="629"/>
        <item x="477"/>
        <item x="523"/>
        <item x="137"/>
        <item x="487"/>
        <item x="380"/>
        <item x="661"/>
        <item x="214"/>
        <item x="705"/>
        <item x="117"/>
        <item x="440"/>
        <item x="261"/>
        <item x="318"/>
        <item x="65"/>
        <item x="525"/>
        <item x="45"/>
        <item x="148"/>
        <item x="424"/>
        <item x="122"/>
        <item x="91"/>
        <item x="284"/>
        <item x="637"/>
        <item x="366"/>
        <item x="336"/>
        <item x="66"/>
        <item x="591"/>
        <item x="405"/>
        <item x="565"/>
        <item x="410"/>
        <item x="42"/>
        <item x="367"/>
        <item x="59"/>
        <item x="193"/>
        <item x="718"/>
        <item x="142"/>
        <item x="295"/>
        <item x="707"/>
        <item x="262"/>
        <item x="472"/>
        <item x="70"/>
        <item x="143"/>
        <item x="387"/>
        <item x="650"/>
        <item x="257"/>
        <item x="662"/>
        <item x="639"/>
        <item x="104"/>
        <item x="674"/>
        <item x="350"/>
        <item x="223"/>
        <item x="317"/>
        <item x="303"/>
        <item x="527"/>
        <item x="107"/>
        <item x="86"/>
        <item x="111"/>
        <item x="54"/>
        <item x="562"/>
        <item x="658"/>
        <item x="728"/>
        <item x="385"/>
        <item x="483"/>
        <item x="715"/>
        <item x="653"/>
        <item x="146"/>
        <item x="216"/>
        <item x="0"/>
        <item x="2"/>
        <item x="291"/>
        <item x="56"/>
        <item x="112"/>
        <item x="641"/>
        <item x="342"/>
        <item x="227"/>
        <item x="692"/>
        <item x="576"/>
        <item x="278"/>
        <item x="538"/>
        <item x="258"/>
        <item x="502"/>
        <item x="398"/>
        <item x="346"/>
        <item x="368"/>
        <item x="329"/>
        <item x="682"/>
        <item x="486"/>
        <item x="654"/>
        <item x="49"/>
        <item x="106"/>
        <item x="427"/>
        <item x="528"/>
        <item x="623"/>
        <item x="727"/>
        <item x="300"/>
        <item x="51"/>
        <item x="569"/>
        <item x="613"/>
        <item x="582"/>
        <item x="686"/>
        <item x="296"/>
        <item x="596"/>
        <item x="136"/>
        <item x="341"/>
        <item x="102"/>
        <item x="549"/>
        <item x="555"/>
        <item x="40"/>
        <item x="280"/>
        <item x="3"/>
        <item x="124"/>
        <item x="642"/>
        <item x="141"/>
        <item x="89"/>
        <item x="394"/>
        <item x="614"/>
        <item x="481"/>
        <item x="47"/>
        <item x="701"/>
        <item x="53"/>
        <item x="48"/>
        <item x="573"/>
        <item x="419"/>
        <item x="173"/>
        <item x="149"/>
        <item x="448"/>
        <item x="155"/>
        <item x="332"/>
        <item x="465"/>
        <item x="376"/>
        <item x="36"/>
        <item x="676"/>
        <item x="429"/>
        <item x="377"/>
        <item x="240"/>
        <item x="515"/>
        <item x="578"/>
        <item x="256"/>
        <item x="473"/>
        <item x="723"/>
        <item t="default"/>
      </items>
    </pivotField>
    <pivotField showAll="0">
      <items count="4">
        <item x="1"/>
        <item x="0"/>
        <item x="2"/>
        <item t="default"/>
      </items>
    </pivotField>
    <pivotField showAll="0"/>
    <pivotField showAll="0"/>
    <pivotField numFmtId="4" showAll="0"/>
    <pivotField showAll="0"/>
    <pivotField numFmtId="4" showAll="0"/>
    <pivotField showAll="0"/>
    <pivotField showAll="0">
      <items count="25">
        <item x="22"/>
        <item x="13"/>
        <item x="23"/>
        <item x="10"/>
        <item x="16"/>
        <item x="4"/>
        <item x="20"/>
        <item x="14"/>
        <item x="3"/>
        <item x="8"/>
        <item x="6"/>
        <item x="7"/>
        <item x="9"/>
        <item x="5"/>
        <item x="15"/>
        <item x="12"/>
        <item x="11"/>
        <item x="17"/>
        <item x="1"/>
        <item x="21"/>
        <item x="19"/>
        <item x="0"/>
        <item x="18"/>
        <item x="2"/>
        <item t="default"/>
      </items>
    </pivotField>
    <pivotField showAll="0">
      <items count="3">
        <item x="1"/>
        <item x="0"/>
        <item t="default"/>
      </items>
    </pivotField>
    <pivotField showAll="0">
      <items count="8">
        <item x="4"/>
        <item x="0"/>
        <item x="1"/>
        <item x="2"/>
        <item x="3"/>
        <item x="5"/>
        <item x="6"/>
        <item t="default"/>
      </items>
    </pivotField>
    <pivotField numFmtId="4" showAll="0"/>
    <pivotField numFmtId="4" showAll="0"/>
    <pivotField numFmtId="4" showAll="0"/>
    <pivotField numFmtId="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Average of Wait Time (Minutes)"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B6BC69-3025-433B-B698-FD8323A105E4}" name="ADMISSION TYPE WISE VISITS"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7">
  <location ref="P4:Q8" firstHeaderRow="1" firstDataRow="1" firstDataCol="1"/>
  <pivotFields count="29">
    <pivotField dataField="1" showAll="0">
      <items count="6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t="default"/>
      </items>
    </pivotField>
    <pivotField numFmtId="164" showAll="0"/>
    <pivotField numFmtId="164" showAll="0"/>
    <pivotField showAll="0">
      <items count="9">
        <item x="7"/>
        <item x="1"/>
        <item x="2"/>
        <item x="5"/>
        <item x="0"/>
        <item x="3"/>
        <item x="6"/>
        <item x="4"/>
        <item t="default"/>
      </items>
    </pivotField>
    <pivotField showAll="0"/>
    <pivotField showAll="0"/>
    <pivotField showAll="0">
      <items count="5">
        <item x="1"/>
        <item x="2"/>
        <item x="0"/>
        <item x="3"/>
        <item t="default"/>
      </items>
    </pivotField>
    <pivotField showAll="0"/>
    <pivotField axis="axisRow" showAll="0">
      <items count="4">
        <item x="0"/>
        <item x="1"/>
        <item x="2"/>
        <item t="default"/>
      </items>
    </pivotField>
    <pivotField showAll="0"/>
    <pivotField showAll="0"/>
    <pivotField showAll="0"/>
    <pivotField numFmtId="164" showAll="0">
      <items count="731">
        <item x="725"/>
        <item x="118"/>
        <item x="492"/>
        <item x="719"/>
        <item x="87"/>
        <item x="402"/>
        <item x="365"/>
        <item x="383"/>
        <item x="384"/>
        <item x="167"/>
        <item x="415"/>
        <item x="638"/>
        <item x="241"/>
        <item x="583"/>
        <item x="114"/>
        <item x="592"/>
        <item x="540"/>
        <item x="64"/>
        <item x="721"/>
        <item x="552"/>
        <item x="428"/>
        <item x="646"/>
        <item x="77"/>
        <item x="207"/>
        <item x="633"/>
        <item x="524"/>
        <item x="199"/>
        <item x="431"/>
        <item x="381"/>
        <item x="50"/>
        <item x="71"/>
        <item x="580"/>
        <item x="488"/>
        <item x="195"/>
        <item x="464"/>
        <item x="455"/>
        <item x="594"/>
        <item x="382"/>
        <item x="105"/>
        <item x="22"/>
        <item x="60"/>
        <item x="271"/>
        <item x="88"/>
        <item x="423"/>
        <item x="353"/>
        <item x="551"/>
        <item x="564"/>
        <item x="449"/>
        <item x="260"/>
        <item x="412"/>
        <item x="279"/>
        <item x="388"/>
        <item x="20"/>
        <item x="543"/>
        <item x="421"/>
        <item x="466"/>
        <item x="459"/>
        <item x="554"/>
        <item x="17"/>
        <item x="726"/>
        <item x="340"/>
        <item x="289"/>
        <item x="311"/>
        <item x="505"/>
        <item x="237"/>
        <item x="545"/>
        <item x="172"/>
        <item x="201"/>
        <item x="695"/>
        <item x="696"/>
        <item x="297"/>
        <item x="327"/>
        <item x="510"/>
        <item x="253"/>
        <item x="75"/>
        <item x="164"/>
        <item x="120"/>
        <item x="248"/>
        <item x="713"/>
        <item x="517"/>
        <item x="468"/>
        <item x="156"/>
        <item x="636"/>
        <item x="139"/>
        <item x="709"/>
        <item x="670"/>
        <item x="624"/>
        <item x="420"/>
        <item x="600"/>
        <item x="221"/>
        <item x="442"/>
        <item x="166"/>
        <item x="169"/>
        <item x="310"/>
        <item x="597"/>
        <item x="563"/>
        <item x="187"/>
        <item x="611"/>
        <item x="460"/>
        <item x="648"/>
        <item x="92"/>
        <item x="232"/>
        <item x="668"/>
        <item x="393"/>
        <item x="635"/>
        <item x="268"/>
        <item x="513"/>
        <item x="371"/>
        <item x="729"/>
        <item x="319"/>
        <item x="640"/>
        <item x="13"/>
        <item x="454"/>
        <item x="606"/>
        <item x="27"/>
        <item x="509"/>
        <item x="275"/>
        <item x="326"/>
        <item x="490"/>
        <item x="218"/>
        <item x="425"/>
        <item x="265"/>
        <item x="439"/>
        <item x="34"/>
        <item x="119"/>
        <item x="536"/>
        <item x="55"/>
        <item x="302"/>
        <item x="530"/>
        <item x="655"/>
        <item x="304"/>
        <item x="68"/>
        <item x="308"/>
        <item x="446"/>
        <item x="229"/>
        <item x="444"/>
        <item x="242"/>
        <item x="526"/>
        <item x="138"/>
        <item x="679"/>
        <item x="628"/>
        <item x="205"/>
        <item x="316"/>
        <item x="589"/>
        <item x="293"/>
        <item x="550"/>
        <item x="41"/>
        <item x="339"/>
        <item x="125"/>
        <item x="512"/>
        <item x="266"/>
        <item x="219"/>
        <item x="478"/>
        <item x="76"/>
        <item x="5"/>
        <item x="437"/>
        <item x="519"/>
        <item x="74"/>
        <item x="659"/>
        <item x="507"/>
        <item x="652"/>
        <item x="18"/>
        <item x="571"/>
        <item x="244"/>
        <item x="82"/>
        <item x="660"/>
        <item x="688"/>
        <item x="208"/>
        <item x="511"/>
        <item x="185"/>
        <item x="351"/>
        <item x="267"/>
        <item x="150"/>
        <item x="373"/>
        <item x="447"/>
        <item x="665"/>
        <item x="422"/>
        <item x="703"/>
        <item x="226"/>
        <item x="588"/>
        <item x="605"/>
        <item x="593"/>
        <item x="708"/>
        <item x="482"/>
        <item x="514"/>
        <item x="276"/>
        <item x="127"/>
        <item x="612"/>
        <item x="210"/>
        <item x="270"/>
        <item x="644"/>
        <item x="503"/>
        <item x="476"/>
        <item x="378"/>
        <item x="535"/>
        <item x="43"/>
        <item x="671"/>
        <item x="418"/>
        <item x="694"/>
        <item x="631"/>
        <item x="224"/>
        <item x="314"/>
        <item x="355"/>
        <item x="272"/>
        <item x="301"/>
        <item x="175"/>
        <item x="399"/>
        <item x="96"/>
        <item x="94"/>
        <item x="559"/>
        <item x="474"/>
        <item x="217"/>
        <item x="121"/>
        <item x="691"/>
        <item x="19"/>
        <item x="693"/>
        <item x="585"/>
        <item x="396"/>
        <item x="669"/>
        <item x="312"/>
        <item x="83"/>
        <item x="521"/>
        <item x="607"/>
        <item x="331"/>
        <item x="252"/>
        <item x="93"/>
        <item x="309"/>
        <item x="264"/>
        <item x="602"/>
        <item x="231"/>
        <item x="643"/>
        <item x="625"/>
        <item x="548"/>
        <item x="570"/>
        <item x="58"/>
        <item x="277"/>
        <item x="667"/>
        <item x="95"/>
        <item x="230"/>
        <item x="84"/>
        <item x="522"/>
        <item x="335"/>
        <item x="416"/>
        <item x="479"/>
        <item x="306"/>
        <item x="4"/>
        <item x="544"/>
        <item x="15"/>
        <item x="179"/>
        <item x="38"/>
        <item x="681"/>
        <item x="307"/>
        <item x="73"/>
        <item x="235"/>
        <item x="403"/>
        <item x="176"/>
        <item x="153"/>
        <item x="234"/>
        <item x="101"/>
        <item x="85"/>
        <item x="337"/>
        <item x="198"/>
        <item x="722"/>
        <item x="445"/>
        <item x="115"/>
        <item x="157"/>
        <item x="546"/>
        <item x="81"/>
        <item x="463"/>
        <item x="213"/>
        <item x="432"/>
        <item x="180"/>
        <item x="192"/>
        <item x="495"/>
        <item x="194"/>
        <item x="123"/>
        <item x="467"/>
        <item x="11"/>
        <item x="534"/>
        <item x="359"/>
        <item x="131"/>
        <item x="163"/>
        <item x="259"/>
        <item x="360"/>
        <item x="690"/>
        <item x="108"/>
        <item x="581"/>
        <item x="364"/>
        <item x="321"/>
        <item x="358"/>
        <item x="392"/>
        <item x="610"/>
        <item x="345"/>
        <item x="553"/>
        <item x="561"/>
        <item x="397"/>
        <item x="273"/>
        <item x="506"/>
        <item x="501"/>
        <item x="299"/>
        <item x="238"/>
        <item x="158"/>
        <item x="609"/>
        <item x="389"/>
        <item x="9"/>
        <item x="470"/>
        <item x="328"/>
        <item x="531"/>
        <item x="369"/>
        <item x="480"/>
        <item x="7"/>
        <item x="80"/>
        <item x="135"/>
        <item x="344"/>
        <item x="617"/>
        <item x="330"/>
        <item x="471"/>
        <item x="391"/>
        <item x="362"/>
        <item x="651"/>
        <item x="343"/>
        <item x="411"/>
        <item x="294"/>
        <item x="133"/>
        <item x="196"/>
        <item x="604"/>
        <item x="568"/>
        <item x="285"/>
        <item x="395"/>
        <item x="168"/>
        <item x="67"/>
        <item x="645"/>
        <item x="426"/>
        <item x="441"/>
        <item x="724"/>
        <item x="632"/>
        <item x="443"/>
        <item x="375"/>
        <item x="186"/>
        <item x="10"/>
        <item x="672"/>
        <item x="452"/>
        <item x="401"/>
        <item x="560"/>
        <item x="666"/>
        <item x="664"/>
        <item x="203"/>
        <item x="372"/>
        <item x="39"/>
        <item x="453"/>
        <item x="689"/>
        <item x="29"/>
        <item x="197"/>
        <item x="161"/>
        <item x="601"/>
        <item x="687"/>
        <item x="298"/>
        <item x="254"/>
        <item x="292"/>
        <item x="400"/>
        <item x="305"/>
        <item x="656"/>
        <item x="178"/>
        <item x="249"/>
        <item x="627"/>
        <item x="406"/>
        <item x="500"/>
        <item x="12"/>
        <item x="352"/>
        <item x="31"/>
        <item x="225"/>
        <item x="46"/>
        <item x="282"/>
        <item x="499"/>
        <item x="162"/>
        <item x="357"/>
        <item x="717"/>
        <item x="390"/>
        <item x="621"/>
        <item x="699"/>
        <item x="288"/>
        <item x="239"/>
        <item x="497"/>
        <item x="370"/>
        <item x="63"/>
        <item x="334"/>
        <item x="263"/>
        <item x="245"/>
        <item x="181"/>
        <item x="706"/>
        <item x="24"/>
        <item x="228"/>
        <item x="618"/>
        <item x="202"/>
        <item x="151"/>
        <item x="99"/>
        <item x="475"/>
        <item x="577"/>
        <item x="634"/>
        <item x="171"/>
        <item x="103"/>
        <item x="590"/>
        <item x="189"/>
        <item x="26"/>
        <item x="333"/>
        <item x="438"/>
        <item x="547"/>
        <item x="251"/>
        <item x="584"/>
        <item x="128"/>
        <item x="579"/>
        <item x="188"/>
        <item x="716"/>
        <item x="451"/>
        <item x="6"/>
        <item x="493"/>
        <item x="673"/>
        <item x="247"/>
        <item x="183"/>
        <item x="109"/>
        <item x="52"/>
        <item x="100"/>
        <item x="177"/>
        <item x="97"/>
        <item x="356"/>
        <item x="250"/>
        <item x="557"/>
        <item x="170"/>
        <item x="110"/>
        <item x="647"/>
        <item x="484"/>
        <item x="697"/>
        <item x="458"/>
        <item x="134"/>
        <item x="702"/>
        <item x="567"/>
        <item x="462"/>
        <item x="78"/>
        <item x="222"/>
        <item x="200"/>
        <item x="498"/>
        <item x="558"/>
        <item x="456"/>
        <item x="684"/>
        <item x="130"/>
        <item x="520"/>
        <item x="414"/>
        <item x="496"/>
        <item x="44"/>
        <item x="116"/>
        <item x="494"/>
        <item x="315"/>
        <item x="147"/>
        <item x="28"/>
        <item x="33"/>
        <item x="622"/>
        <item x="160"/>
        <item x="532"/>
        <item x="21"/>
        <item x="35"/>
        <item x="678"/>
        <item x="349"/>
        <item x="586"/>
        <item x="595"/>
        <item x="220"/>
        <item x="233"/>
        <item x="404"/>
        <item x="677"/>
        <item x="516"/>
        <item x="159"/>
        <item x="246"/>
        <item x="615"/>
        <item x="211"/>
        <item x="90"/>
        <item x="16"/>
        <item x="599"/>
        <item x="269"/>
        <item x="323"/>
        <item x="489"/>
        <item x="626"/>
        <item x="144"/>
        <item x="704"/>
        <item x="683"/>
        <item x="649"/>
        <item x="212"/>
        <item x="663"/>
        <item x="287"/>
        <item x="165"/>
        <item x="408"/>
        <item x="574"/>
        <item x="379"/>
        <item x="566"/>
        <item x="603"/>
        <item x="354"/>
        <item x="23"/>
        <item x="541"/>
        <item x="469"/>
        <item x="32"/>
        <item x="433"/>
        <item x="361"/>
        <item x="30"/>
        <item x="255"/>
        <item x="700"/>
        <item x="152"/>
        <item x="325"/>
        <item x="338"/>
        <item x="274"/>
        <item x="720"/>
        <item x="556"/>
        <item x="129"/>
        <item x="504"/>
        <item x="14"/>
        <item x="236"/>
        <item x="711"/>
        <item x="491"/>
        <item x="79"/>
        <item x="98"/>
        <item x="62"/>
        <item x="657"/>
        <item x="132"/>
        <item x="619"/>
        <item x="347"/>
        <item x="209"/>
        <item x="533"/>
        <item x="680"/>
        <item x="587"/>
        <item x="191"/>
        <item x="714"/>
        <item x="712"/>
        <item x="539"/>
        <item x="542"/>
        <item x="174"/>
        <item x="461"/>
        <item x="215"/>
        <item x="537"/>
        <item x="204"/>
        <item x="72"/>
        <item x="154"/>
        <item x="386"/>
        <item x="281"/>
        <item x="145"/>
        <item x="436"/>
        <item x="37"/>
        <item x="290"/>
        <item x="313"/>
        <item x="485"/>
        <item x="417"/>
        <item x="675"/>
        <item x="698"/>
        <item x="630"/>
        <item x="608"/>
        <item x="450"/>
        <item x="598"/>
        <item x="457"/>
        <item x="206"/>
        <item x="616"/>
        <item x="620"/>
        <item x="320"/>
        <item x="8"/>
        <item x="182"/>
        <item x="508"/>
        <item x="322"/>
        <item x="413"/>
        <item x="374"/>
        <item x="126"/>
        <item x="57"/>
        <item x="69"/>
        <item x="286"/>
        <item x="140"/>
        <item x="113"/>
        <item x="529"/>
        <item x="407"/>
        <item x="61"/>
        <item x="25"/>
        <item x="1"/>
        <item x="434"/>
        <item x="348"/>
        <item x="363"/>
        <item x="243"/>
        <item x="409"/>
        <item x="435"/>
        <item x="518"/>
        <item x="430"/>
        <item x="184"/>
        <item x="324"/>
        <item x="685"/>
        <item x="710"/>
        <item x="575"/>
        <item x="190"/>
        <item x="572"/>
        <item x="283"/>
        <item x="629"/>
        <item x="477"/>
        <item x="523"/>
        <item x="137"/>
        <item x="487"/>
        <item x="380"/>
        <item x="661"/>
        <item x="214"/>
        <item x="705"/>
        <item x="117"/>
        <item x="440"/>
        <item x="261"/>
        <item x="318"/>
        <item x="65"/>
        <item x="525"/>
        <item x="45"/>
        <item x="148"/>
        <item x="424"/>
        <item x="122"/>
        <item x="91"/>
        <item x="284"/>
        <item x="637"/>
        <item x="366"/>
        <item x="336"/>
        <item x="66"/>
        <item x="591"/>
        <item x="405"/>
        <item x="565"/>
        <item x="410"/>
        <item x="42"/>
        <item x="367"/>
        <item x="59"/>
        <item x="193"/>
        <item x="718"/>
        <item x="142"/>
        <item x="295"/>
        <item x="707"/>
        <item x="262"/>
        <item x="472"/>
        <item x="70"/>
        <item x="143"/>
        <item x="387"/>
        <item x="650"/>
        <item x="257"/>
        <item x="662"/>
        <item x="639"/>
        <item x="104"/>
        <item x="674"/>
        <item x="350"/>
        <item x="223"/>
        <item x="317"/>
        <item x="303"/>
        <item x="527"/>
        <item x="107"/>
        <item x="86"/>
        <item x="111"/>
        <item x="54"/>
        <item x="562"/>
        <item x="658"/>
        <item x="728"/>
        <item x="385"/>
        <item x="483"/>
        <item x="715"/>
        <item x="653"/>
        <item x="146"/>
        <item x="216"/>
        <item x="0"/>
        <item x="2"/>
        <item x="291"/>
        <item x="56"/>
        <item x="112"/>
        <item x="641"/>
        <item x="342"/>
        <item x="227"/>
        <item x="692"/>
        <item x="576"/>
        <item x="278"/>
        <item x="538"/>
        <item x="258"/>
        <item x="502"/>
        <item x="398"/>
        <item x="346"/>
        <item x="368"/>
        <item x="329"/>
        <item x="682"/>
        <item x="486"/>
        <item x="654"/>
        <item x="49"/>
        <item x="106"/>
        <item x="427"/>
        <item x="528"/>
        <item x="623"/>
        <item x="727"/>
        <item x="300"/>
        <item x="51"/>
        <item x="569"/>
        <item x="613"/>
        <item x="582"/>
        <item x="686"/>
        <item x="296"/>
        <item x="596"/>
        <item x="136"/>
        <item x="341"/>
        <item x="102"/>
        <item x="549"/>
        <item x="555"/>
        <item x="40"/>
        <item x="280"/>
        <item x="3"/>
        <item x="124"/>
        <item x="642"/>
        <item x="141"/>
        <item x="89"/>
        <item x="394"/>
        <item x="614"/>
        <item x="481"/>
        <item x="47"/>
        <item x="701"/>
        <item x="53"/>
        <item x="48"/>
        <item x="573"/>
        <item x="419"/>
        <item x="173"/>
        <item x="149"/>
        <item x="448"/>
        <item x="155"/>
        <item x="332"/>
        <item x="465"/>
        <item x="376"/>
        <item x="36"/>
        <item x="676"/>
        <item x="429"/>
        <item x="377"/>
        <item x="240"/>
        <item x="515"/>
        <item x="578"/>
        <item x="256"/>
        <item x="473"/>
        <item x="723"/>
        <item t="default"/>
      </items>
    </pivotField>
    <pivotField showAll="0">
      <items count="4">
        <item x="1"/>
        <item x="0"/>
        <item x="2"/>
        <item t="default"/>
      </items>
    </pivotField>
    <pivotField showAll="0"/>
    <pivotField showAll="0"/>
    <pivotField numFmtId="4" showAll="0"/>
    <pivotField showAll="0"/>
    <pivotField numFmtId="4" showAll="0"/>
    <pivotField showAll="0"/>
    <pivotField showAll="0">
      <items count="25">
        <item x="22"/>
        <item x="13"/>
        <item x="23"/>
        <item x="10"/>
        <item x="16"/>
        <item x="4"/>
        <item x="20"/>
        <item x="14"/>
        <item x="3"/>
        <item x="8"/>
        <item x="6"/>
        <item x="7"/>
        <item x="9"/>
        <item x="5"/>
        <item x="15"/>
        <item x="12"/>
        <item x="11"/>
        <item x="17"/>
        <item x="1"/>
        <item x="21"/>
        <item x="19"/>
        <item x="0"/>
        <item x="18"/>
        <item x="2"/>
        <item t="default"/>
      </items>
    </pivotField>
    <pivotField showAll="0">
      <items count="3">
        <item x="1"/>
        <item x="0"/>
        <item t="default"/>
      </items>
    </pivotField>
    <pivotField showAll="0">
      <items count="8">
        <item x="4"/>
        <item x="0"/>
        <item x="1"/>
        <item x="2"/>
        <item x="3"/>
        <item x="5"/>
        <item x="6"/>
        <item t="default"/>
      </items>
    </pivotField>
    <pivotField numFmtId="4" showAll="0"/>
    <pivotField numFmtId="4" showAll="0"/>
    <pivotField numFmtId="4" showAll="0"/>
    <pivotField numFmtId="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8"/>
  </rowFields>
  <rowItems count="4">
    <i>
      <x/>
    </i>
    <i>
      <x v="1"/>
    </i>
    <i>
      <x v="2"/>
    </i>
    <i t="grand">
      <x/>
    </i>
  </rowItems>
  <colItems count="1">
    <i/>
  </colItems>
  <dataFields count="1">
    <dataField name="Count of Visit ID" fld="0" subtotal="count" baseField="8" baseItem="0"/>
  </dataFields>
  <chartFormats count="4">
    <chartFormat chart="83" format="5" series="1">
      <pivotArea type="data" outline="0" fieldPosition="0">
        <references count="1">
          <reference field="4294967294" count="1" selected="0">
            <x v="0"/>
          </reference>
        </references>
      </pivotArea>
    </chartFormat>
    <chartFormat chart="83" format="6">
      <pivotArea type="data" outline="0" fieldPosition="0">
        <references count="2">
          <reference field="4294967294" count="1" selected="0">
            <x v="0"/>
          </reference>
          <reference field="8" count="1" selected="0">
            <x v="0"/>
          </reference>
        </references>
      </pivotArea>
    </chartFormat>
    <chartFormat chart="83" format="7">
      <pivotArea type="data" outline="0" fieldPosition="0">
        <references count="2">
          <reference field="4294967294" count="1" selected="0">
            <x v="0"/>
          </reference>
          <reference field="8" count="1" selected="0">
            <x v="1"/>
          </reference>
        </references>
      </pivotArea>
    </chartFormat>
    <chartFormat chart="83"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3B6677-FDF3-4C94-B9BC-C6C87F661187}" name="AVERAGE PATIENT SATISFACTION "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45:A46" firstHeaderRow="1" firstDataRow="1" firstDataCol="0"/>
  <pivotFields count="29">
    <pivotField showAll="0">
      <items count="6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t="default"/>
      </items>
    </pivotField>
    <pivotField numFmtId="164" showAll="0"/>
    <pivotField numFmtId="164" showAll="0"/>
    <pivotField showAll="0">
      <items count="9">
        <item x="7"/>
        <item x="1"/>
        <item x="2"/>
        <item x="5"/>
        <item x="0"/>
        <item x="3"/>
        <item x="6"/>
        <item x="4"/>
        <item t="default"/>
      </items>
    </pivotField>
    <pivotField showAll="0"/>
    <pivotField showAll="0"/>
    <pivotField showAll="0">
      <items count="5">
        <item x="1"/>
        <item x="2"/>
        <item x="0"/>
        <item x="3"/>
        <item t="default"/>
      </items>
    </pivotField>
    <pivotField showAll="0"/>
    <pivotField showAll="0">
      <items count="4">
        <item x="0"/>
        <item x="1"/>
        <item x="2"/>
        <item t="default"/>
      </items>
    </pivotField>
    <pivotField showAll="0"/>
    <pivotField showAll="0"/>
    <pivotField showAll="0"/>
    <pivotField numFmtId="164" showAll="0">
      <items count="731">
        <item x="725"/>
        <item x="118"/>
        <item x="492"/>
        <item x="719"/>
        <item x="87"/>
        <item x="402"/>
        <item x="365"/>
        <item x="383"/>
        <item x="384"/>
        <item x="167"/>
        <item x="415"/>
        <item x="638"/>
        <item x="241"/>
        <item x="583"/>
        <item x="114"/>
        <item x="592"/>
        <item x="540"/>
        <item x="64"/>
        <item x="721"/>
        <item x="552"/>
        <item x="428"/>
        <item x="646"/>
        <item x="77"/>
        <item x="207"/>
        <item x="633"/>
        <item x="524"/>
        <item x="199"/>
        <item x="431"/>
        <item x="381"/>
        <item x="50"/>
        <item x="71"/>
        <item x="580"/>
        <item x="488"/>
        <item x="195"/>
        <item x="464"/>
        <item x="455"/>
        <item x="594"/>
        <item x="382"/>
        <item x="105"/>
        <item x="22"/>
        <item x="60"/>
        <item x="271"/>
        <item x="88"/>
        <item x="423"/>
        <item x="353"/>
        <item x="551"/>
        <item x="564"/>
        <item x="449"/>
        <item x="260"/>
        <item x="412"/>
        <item x="279"/>
        <item x="388"/>
        <item x="20"/>
        <item x="543"/>
        <item x="421"/>
        <item x="466"/>
        <item x="459"/>
        <item x="554"/>
        <item x="17"/>
        <item x="726"/>
        <item x="340"/>
        <item x="289"/>
        <item x="311"/>
        <item x="505"/>
        <item x="237"/>
        <item x="545"/>
        <item x="172"/>
        <item x="201"/>
        <item x="695"/>
        <item x="696"/>
        <item x="297"/>
        <item x="327"/>
        <item x="510"/>
        <item x="253"/>
        <item x="75"/>
        <item x="164"/>
        <item x="120"/>
        <item x="248"/>
        <item x="713"/>
        <item x="517"/>
        <item x="468"/>
        <item x="156"/>
        <item x="636"/>
        <item x="139"/>
        <item x="709"/>
        <item x="670"/>
        <item x="624"/>
        <item x="420"/>
        <item x="600"/>
        <item x="221"/>
        <item x="442"/>
        <item x="166"/>
        <item x="169"/>
        <item x="310"/>
        <item x="597"/>
        <item x="563"/>
        <item x="187"/>
        <item x="611"/>
        <item x="460"/>
        <item x="648"/>
        <item x="92"/>
        <item x="232"/>
        <item x="668"/>
        <item x="393"/>
        <item x="635"/>
        <item x="268"/>
        <item x="513"/>
        <item x="371"/>
        <item x="729"/>
        <item x="319"/>
        <item x="640"/>
        <item x="13"/>
        <item x="454"/>
        <item x="606"/>
        <item x="27"/>
        <item x="509"/>
        <item x="275"/>
        <item x="326"/>
        <item x="490"/>
        <item x="218"/>
        <item x="425"/>
        <item x="265"/>
        <item x="439"/>
        <item x="34"/>
        <item x="119"/>
        <item x="536"/>
        <item x="55"/>
        <item x="302"/>
        <item x="530"/>
        <item x="655"/>
        <item x="304"/>
        <item x="68"/>
        <item x="308"/>
        <item x="446"/>
        <item x="229"/>
        <item x="444"/>
        <item x="242"/>
        <item x="526"/>
        <item x="138"/>
        <item x="679"/>
        <item x="628"/>
        <item x="205"/>
        <item x="316"/>
        <item x="589"/>
        <item x="293"/>
        <item x="550"/>
        <item x="41"/>
        <item x="339"/>
        <item x="125"/>
        <item x="512"/>
        <item x="266"/>
        <item x="219"/>
        <item x="478"/>
        <item x="76"/>
        <item x="5"/>
        <item x="437"/>
        <item x="519"/>
        <item x="74"/>
        <item x="659"/>
        <item x="507"/>
        <item x="652"/>
        <item x="18"/>
        <item x="571"/>
        <item x="244"/>
        <item x="82"/>
        <item x="660"/>
        <item x="688"/>
        <item x="208"/>
        <item x="511"/>
        <item x="185"/>
        <item x="351"/>
        <item x="267"/>
        <item x="150"/>
        <item x="373"/>
        <item x="447"/>
        <item x="665"/>
        <item x="422"/>
        <item x="703"/>
        <item x="226"/>
        <item x="588"/>
        <item x="605"/>
        <item x="593"/>
        <item x="708"/>
        <item x="482"/>
        <item x="514"/>
        <item x="276"/>
        <item x="127"/>
        <item x="612"/>
        <item x="210"/>
        <item x="270"/>
        <item x="644"/>
        <item x="503"/>
        <item x="476"/>
        <item x="378"/>
        <item x="535"/>
        <item x="43"/>
        <item x="671"/>
        <item x="418"/>
        <item x="694"/>
        <item x="631"/>
        <item x="224"/>
        <item x="314"/>
        <item x="355"/>
        <item x="272"/>
        <item x="301"/>
        <item x="175"/>
        <item x="399"/>
        <item x="96"/>
        <item x="94"/>
        <item x="559"/>
        <item x="474"/>
        <item x="217"/>
        <item x="121"/>
        <item x="691"/>
        <item x="19"/>
        <item x="693"/>
        <item x="585"/>
        <item x="396"/>
        <item x="669"/>
        <item x="312"/>
        <item x="83"/>
        <item x="521"/>
        <item x="607"/>
        <item x="331"/>
        <item x="252"/>
        <item x="93"/>
        <item x="309"/>
        <item x="264"/>
        <item x="602"/>
        <item x="231"/>
        <item x="643"/>
        <item x="625"/>
        <item x="548"/>
        <item x="570"/>
        <item x="58"/>
        <item x="277"/>
        <item x="667"/>
        <item x="95"/>
        <item x="230"/>
        <item x="84"/>
        <item x="522"/>
        <item x="335"/>
        <item x="416"/>
        <item x="479"/>
        <item x="306"/>
        <item x="4"/>
        <item x="544"/>
        <item x="15"/>
        <item x="179"/>
        <item x="38"/>
        <item x="681"/>
        <item x="307"/>
        <item x="73"/>
        <item x="235"/>
        <item x="403"/>
        <item x="176"/>
        <item x="153"/>
        <item x="234"/>
        <item x="101"/>
        <item x="85"/>
        <item x="337"/>
        <item x="198"/>
        <item x="722"/>
        <item x="445"/>
        <item x="115"/>
        <item x="157"/>
        <item x="546"/>
        <item x="81"/>
        <item x="463"/>
        <item x="213"/>
        <item x="432"/>
        <item x="180"/>
        <item x="192"/>
        <item x="495"/>
        <item x="194"/>
        <item x="123"/>
        <item x="467"/>
        <item x="11"/>
        <item x="534"/>
        <item x="359"/>
        <item x="131"/>
        <item x="163"/>
        <item x="259"/>
        <item x="360"/>
        <item x="690"/>
        <item x="108"/>
        <item x="581"/>
        <item x="364"/>
        <item x="321"/>
        <item x="358"/>
        <item x="392"/>
        <item x="610"/>
        <item x="345"/>
        <item x="553"/>
        <item x="561"/>
        <item x="397"/>
        <item x="273"/>
        <item x="506"/>
        <item x="501"/>
        <item x="299"/>
        <item x="238"/>
        <item x="158"/>
        <item x="609"/>
        <item x="389"/>
        <item x="9"/>
        <item x="470"/>
        <item x="328"/>
        <item x="531"/>
        <item x="369"/>
        <item x="480"/>
        <item x="7"/>
        <item x="80"/>
        <item x="135"/>
        <item x="344"/>
        <item x="617"/>
        <item x="330"/>
        <item x="471"/>
        <item x="391"/>
        <item x="362"/>
        <item x="651"/>
        <item x="343"/>
        <item x="411"/>
        <item x="294"/>
        <item x="133"/>
        <item x="196"/>
        <item x="604"/>
        <item x="568"/>
        <item x="285"/>
        <item x="395"/>
        <item x="168"/>
        <item x="67"/>
        <item x="645"/>
        <item x="426"/>
        <item x="441"/>
        <item x="724"/>
        <item x="632"/>
        <item x="443"/>
        <item x="375"/>
        <item x="186"/>
        <item x="10"/>
        <item x="672"/>
        <item x="452"/>
        <item x="401"/>
        <item x="560"/>
        <item x="666"/>
        <item x="664"/>
        <item x="203"/>
        <item x="372"/>
        <item x="39"/>
        <item x="453"/>
        <item x="689"/>
        <item x="29"/>
        <item x="197"/>
        <item x="161"/>
        <item x="601"/>
        <item x="687"/>
        <item x="298"/>
        <item x="254"/>
        <item x="292"/>
        <item x="400"/>
        <item x="305"/>
        <item x="656"/>
        <item x="178"/>
        <item x="249"/>
        <item x="627"/>
        <item x="406"/>
        <item x="500"/>
        <item x="12"/>
        <item x="352"/>
        <item x="31"/>
        <item x="225"/>
        <item x="46"/>
        <item x="282"/>
        <item x="499"/>
        <item x="162"/>
        <item x="357"/>
        <item x="717"/>
        <item x="390"/>
        <item x="621"/>
        <item x="699"/>
        <item x="288"/>
        <item x="239"/>
        <item x="497"/>
        <item x="370"/>
        <item x="63"/>
        <item x="334"/>
        <item x="263"/>
        <item x="245"/>
        <item x="181"/>
        <item x="706"/>
        <item x="24"/>
        <item x="228"/>
        <item x="618"/>
        <item x="202"/>
        <item x="151"/>
        <item x="99"/>
        <item x="475"/>
        <item x="577"/>
        <item x="634"/>
        <item x="171"/>
        <item x="103"/>
        <item x="590"/>
        <item x="189"/>
        <item x="26"/>
        <item x="333"/>
        <item x="438"/>
        <item x="547"/>
        <item x="251"/>
        <item x="584"/>
        <item x="128"/>
        <item x="579"/>
        <item x="188"/>
        <item x="716"/>
        <item x="451"/>
        <item x="6"/>
        <item x="493"/>
        <item x="673"/>
        <item x="247"/>
        <item x="183"/>
        <item x="109"/>
        <item x="52"/>
        <item x="100"/>
        <item x="177"/>
        <item x="97"/>
        <item x="356"/>
        <item x="250"/>
        <item x="557"/>
        <item x="170"/>
        <item x="110"/>
        <item x="647"/>
        <item x="484"/>
        <item x="697"/>
        <item x="458"/>
        <item x="134"/>
        <item x="702"/>
        <item x="567"/>
        <item x="462"/>
        <item x="78"/>
        <item x="222"/>
        <item x="200"/>
        <item x="498"/>
        <item x="558"/>
        <item x="456"/>
        <item x="684"/>
        <item x="130"/>
        <item x="520"/>
        <item x="414"/>
        <item x="496"/>
        <item x="44"/>
        <item x="116"/>
        <item x="494"/>
        <item x="315"/>
        <item x="147"/>
        <item x="28"/>
        <item x="33"/>
        <item x="622"/>
        <item x="160"/>
        <item x="532"/>
        <item x="21"/>
        <item x="35"/>
        <item x="678"/>
        <item x="349"/>
        <item x="586"/>
        <item x="595"/>
        <item x="220"/>
        <item x="233"/>
        <item x="404"/>
        <item x="677"/>
        <item x="516"/>
        <item x="159"/>
        <item x="246"/>
        <item x="615"/>
        <item x="211"/>
        <item x="90"/>
        <item x="16"/>
        <item x="599"/>
        <item x="269"/>
        <item x="323"/>
        <item x="489"/>
        <item x="626"/>
        <item x="144"/>
        <item x="704"/>
        <item x="683"/>
        <item x="649"/>
        <item x="212"/>
        <item x="663"/>
        <item x="287"/>
        <item x="165"/>
        <item x="408"/>
        <item x="574"/>
        <item x="379"/>
        <item x="566"/>
        <item x="603"/>
        <item x="354"/>
        <item x="23"/>
        <item x="541"/>
        <item x="469"/>
        <item x="32"/>
        <item x="433"/>
        <item x="361"/>
        <item x="30"/>
        <item x="255"/>
        <item x="700"/>
        <item x="152"/>
        <item x="325"/>
        <item x="338"/>
        <item x="274"/>
        <item x="720"/>
        <item x="556"/>
        <item x="129"/>
        <item x="504"/>
        <item x="14"/>
        <item x="236"/>
        <item x="711"/>
        <item x="491"/>
        <item x="79"/>
        <item x="98"/>
        <item x="62"/>
        <item x="657"/>
        <item x="132"/>
        <item x="619"/>
        <item x="347"/>
        <item x="209"/>
        <item x="533"/>
        <item x="680"/>
        <item x="587"/>
        <item x="191"/>
        <item x="714"/>
        <item x="712"/>
        <item x="539"/>
        <item x="542"/>
        <item x="174"/>
        <item x="461"/>
        <item x="215"/>
        <item x="537"/>
        <item x="204"/>
        <item x="72"/>
        <item x="154"/>
        <item x="386"/>
        <item x="281"/>
        <item x="145"/>
        <item x="436"/>
        <item x="37"/>
        <item x="290"/>
        <item x="313"/>
        <item x="485"/>
        <item x="417"/>
        <item x="675"/>
        <item x="698"/>
        <item x="630"/>
        <item x="608"/>
        <item x="450"/>
        <item x="598"/>
        <item x="457"/>
        <item x="206"/>
        <item x="616"/>
        <item x="620"/>
        <item x="320"/>
        <item x="8"/>
        <item x="182"/>
        <item x="508"/>
        <item x="322"/>
        <item x="413"/>
        <item x="374"/>
        <item x="126"/>
        <item x="57"/>
        <item x="69"/>
        <item x="286"/>
        <item x="140"/>
        <item x="113"/>
        <item x="529"/>
        <item x="407"/>
        <item x="61"/>
        <item x="25"/>
        <item x="1"/>
        <item x="434"/>
        <item x="348"/>
        <item x="363"/>
        <item x="243"/>
        <item x="409"/>
        <item x="435"/>
        <item x="518"/>
        <item x="430"/>
        <item x="184"/>
        <item x="324"/>
        <item x="685"/>
        <item x="710"/>
        <item x="575"/>
        <item x="190"/>
        <item x="572"/>
        <item x="283"/>
        <item x="629"/>
        <item x="477"/>
        <item x="523"/>
        <item x="137"/>
        <item x="487"/>
        <item x="380"/>
        <item x="661"/>
        <item x="214"/>
        <item x="705"/>
        <item x="117"/>
        <item x="440"/>
        <item x="261"/>
        <item x="318"/>
        <item x="65"/>
        <item x="525"/>
        <item x="45"/>
        <item x="148"/>
        <item x="424"/>
        <item x="122"/>
        <item x="91"/>
        <item x="284"/>
        <item x="637"/>
        <item x="366"/>
        <item x="336"/>
        <item x="66"/>
        <item x="591"/>
        <item x="405"/>
        <item x="565"/>
        <item x="410"/>
        <item x="42"/>
        <item x="367"/>
        <item x="59"/>
        <item x="193"/>
        <item x="718"/>
        <item x="142"/>
        <item x="295"/>
        <item x="707"/>
        <item x="262"/>
        <item x="472"/>
        <item x="70"/>
        <item x="143"/>
        <item x="387"/>
        <item x="650"/>
        <item x="257"/>
        <item x="662"/>
        <item x="639"/>
        <item x="104"/>
        <item x="674"/>
        <item x="350"/>
        <item x="223"/>
        <item x="317"/>
        <item x="303"/>
        <item x="527"/>
        <item x="107"/>
        <item x="86"/>
        <item x="111"/>
        <item x="54"/>
        <item x="562"/>
        <item x="658"/>
        <item x="728"/>
        <item x="385"/>
        <item x="483"/>
        <item x="715"/>
        <item x="653"/>
        <item x="146"/>
        <item x="216"/>
        <item x="0"/>
        <item x="2"/>
        <item x="291"/>
        <item x="56"/>
        <item x="112"/>
        <item x="641"/>
        <item x="342"/>
        <item x="227"/>
        <item x="692"/>
        <item x="576"/>
        <item x="278"/>
        <item x="538"/>
        <item x="258"/>
        <item x="502"/>
        <item x="398"/>
        <item x="346"/>
        <item x="368"/>
        <item x="329"/>
        <item x="682"/>
        <item x="486"/>
        <item x="654"/>
        <item x="49"/>
        <item x="106"/>
        <item x="427"/>
        <item x="528"/>
        <item x="623"/>
        <item x="727"/>
        <item x="300"/>
        <item x="51"/>
        <item x="569"/>
        <item x="613"/>
        <item x="582"/>
        <item x="686"/>
        <item x="296"/>
        <item x="596"/>
        <item x="136"/>
        <item x="341"/>
        <item x="102"/>
        <item x="549"/>
        <item x="555"/>
        <item x="40"/>
        <item x="280"/>
        <item x="3"/>
        <item x="124"/>
        <item x="642"/>
        <item x="141"/>
        <item x="89"/>
        <item x="394"/>
        <item x="614"/>
        <item x="481"/>
        <item x="47"/>
        <item x="701"/>
        <item x="53"/>
        <item x="48"/>
        <item x="573"/>
        <item x="419"/>
        <item x="173"/>
        <item x="149"/>
        <item x="448"/>
        <item x="155"/>
        <item x="332"/>
        <item x="465"/>
        <item x="376"/>
        <item x="36"/>
        <item x="676"/>
        <item x="429"/>
        <item x="377"/>
        <item x="240"/>
        <item x="515"/>
        <item x="578"/>
        <item x="256"/>
        <item x="473"/>
        <item x="723"/>
        <item t="default"/>
      </items>
    </pivotField>
    <pivotField showAll="0">
      <items count="4">
        <item x="1"/>
        <item x="0"/>
        <item x="2"/>
        <item t="default"/>
      </items>
    </pivotField>
    <pivotField showAll="0"/>
    <pivotField showAll="0"/>
    <pivotField numFmtId="4" showAll="0"/>
    <pivotField showAll="0"/>
    <pivotField numFmtId="4" showAll="0"/>
    <pivotField dataField="1" showAll="0"/>
    <pivotField showAll="0">
      <items count="25">
        <item x="22"/>
        <item x="13"/>
        <item x="23"/>
        <item x="10"/>
        <item x="16"/>
        <item x="4"/>
        <item x="20"/>
        <item x="14"/>
        <item x="3"/>
        <item x="8"/>
        <item x="6"/>
        <item x="7"/>
        <item x="9"/>
        <item x="5"/>
        <item x="15"/>
        <item x="12"/>
        <item x="11"/>
        <item x="17"/>
        <item x="1"/>
        <item x="21"/>
        <item x="19"/>
        <item x="0"/>
        <item x="18"/>
        <item x="2"/>
        <item t="default"/>
      </items>
    </pivotField>
    <pivotField showAll="0">
      <items count="3">
        <item x="1"/>
        <item x="0"/>
        <item t="default"/>
      </items>
    </pivotField>
    <pivotField showAll="0"/>
    <pivotField numFmtId="4" showAll="0"/>
    <pivotField numFmtId="4" showAll="0"/>
    <pivotField numFmtId="4" showAll="0"/>
    <pivotField numFmtId="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Average of Patient Satisfaction Score" fld="1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203487-31BF-41D8-B571-85F1C52F2F85}" name="OVERTIME BY DEPARTMENTl"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
  <location ref="E3:F12" firstHeaderRow="1" firstDataRow="1" firstDataCol="1"/>
  <pivotFields count="29">
    <pivotField showAll="0">
      <items count="6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t="default"/>
      </items>
    </pivotField>
    <pivotField numFmtId="164" showAll="0"/>
    <pivotField numFmtId="164" showAll="0"/>
    <pivotField axis="axisRow" showAll="0">
      <items count="9">
        <item x="7"/>
        <item x="1"/>
        <item x="2"/>
        <item x="5"/>
        <item x="0"/>
        <item x="3"/>
        <item x="6"/>
        <item x="4"/>
        <item t="default"/>
      </items>
    </pivotField>
    <pivotField showAll="0"/>
    <pivotField showAll="0"/>
    <pivotField showAll="0">
      <items count="5">
        <item x="1"/>
        <item x="2"/>
        <item x="0"/>
        <item x="3"/>
        <item t="default"/>
      </items>
    </pivotField>
    <pivotField showAll="0"/>
    <pivotField showAll="0">
      <items count="4">
        <item x="0"/>
        <item x="1"/>
        <item x="2"/>
        <item t="default"/>
      </items>
    </pivotField>
    <pivotField showAll="0"/>
    <pivotField showAll="0"/>
    <pivotField showAll="0"/>
    <pivotField numFmtId="164" showAll="0">
      <items count="731">
        <item x="725"/>
        <item x="118"/>
        <item x="492"/>
        <item x="719"/>
        <item x="87"/>
        <item x="402"/>
        <item x="365"/>
        <item x="383"/>
        <item x="384"/>
        <item x="167"/>
        <item x="415"/>
        <item x="638"/>
        <item x="241"/>
        <item x="583"/>
        <item x="114"/>
        <item x="592"/>
        <item x="540"/>
        <item x="64"/>
        <item x="721"/>
        <item x="552"/>
        <item x="428"/>
        <item x="646"/>
        <item x="77"/>
        <item x="207"/>
        <item x="633"/>
        <item x="524"/>
        <item x="199"/>
        <item x="431"/>
        <item x="381"/>
        <item x="50"/>
        <item x="71"/>
        <item x="580"/>
        <item x="488"/>
        <item x="195"/>
        <item x="464"/>
        <item x="455"/>
        <item x="594"/>
        <item x="382"/>
        <item x="105"/>
        <item x="22"/>
        <item x="60"/>
        <item x="271"/>
        <item x="88"/>
        <item x="423"/>
        <item x="353"/>
        <item x="551"/>
        <item x="564"/>
        <item x="449"/>
        <item x="260"/>
        <item x="412"/>
        <item x="279"/>
        <item x="388"/>
        <item x="20"/>
        <item x="543"/>
        <item x="421"/>
        <item x="466"/>
        <item x="459"/>
        <item x="554"/>
        <item x="17"/>
        <item x="726"/>
        <item x="340"/>
        <item x="289"/>
        <item x="311"/>
        <item x="505"/>
        <item x="237"/>
        <item x="545"/>
        <item x="172"/>
        <item x="201"/>
        <item x="695"/>
        <item x="696"/>
        <item x="297"/>
        <item x="327"/>
        <item x="510"/>
        <item x="253"/>
        <item x="75"/>
        <item x="164"/>
        <item x="120"/>
        <item x="248"/>
        <item x="713"/>
        <item x="517"/>
        <item x="468"/>
        <item x="156"/>
        <item x="636"/>
        <item x="139"/>
        <item x="709"/>
        <item x="670"/>
        <item x="624"/>
        <item x="420"/>
        <item x="600"/>
        <item x="221"/>
        <item x="442"/>
        <item x="166"/>
        <item x="169"/>
        <item x="310"/>
        <item x="597"/>
        <item x="563"/>
        <item x="187"/>
        <item x="611"/>
        <item x="460"/>
        <item x="648"/>
        <item x="92"/>
        <item x="232"/>
        <item x="668"/>
        <item x="393"/>
        <item x="635"/>
        <item x="268"/>
        <item x="513"/>
        <item x="371"/>
        <item x="729"/>
        <item x="319"/>
        <item x="640"/>
        <item x="13"/>
        <item x="454"/>
        <item x="606"/>
        <item x="27"/>
        <item x="509"/>
        <item x="275"/>
        <item x="326"/>
        <item x="490"/>
        <item x="218"/>
        <item x="425"/>
        <item x="265"/>
        <item x="439"/>
        <item x="34"/>
        <item x="119"/>
        <item x="536"/>
        <item x="55"/>
        <item x="302"/>
        <item x="530"/>
        <item x="655"/>
        <item x="304"/>
        <item x="68"/>
        <item x="308"/>
        <item x="446"/>
        <item x="229"/>
        <item x="444"/>
        <item x="242"/>
        <item x="526"/>
        <item x="138"/>
        <item x="679"/>
        <item x="628"/>
        <item x="205"/>
        <item x="316"/>
        <item x="589"/>
        <item x="293"/>
        <item x="550"/>
        <item x="41"/>
        <item x="339"/>
        <item x="125"/>
        <item x="512"/>
        <item x="266"/>
        <item x="219"/>
        <item x="478"/>
        <item x="76"/>
        <item x="5"/>
        <item x="437"/>
        <item x="519"/>
        <item x="74"/>
        <item x="659"/>
        <item x="507"/>
        <item x="652"/>
        <item x="18"/>
        <item x="571"/>
        <item x="244"/>
        <item x="82"/>
        <item x="660"/>
        <item x="688"/>
        <item x="208"/>
        <item x="511"/>
        <item x="185"/>
        <item x="351"/>
        <item x="267"/>
        <item x="150"/>
        <item x="373"/>
        <item x="447"/>
        <item x="665"/>
        <item x="422"/>
        <item x="703"/>
        <item x="226"/>
        <item x="588"/>
        <item x="605"/>
        <item x="593"/>
        <item x="708"/>
        <item x="482"/>
        <item x="514"/>
        <item x="276"/>
        <item x="127"/>
        <item x="612"/>
        <item x="210"/>
        <item x="270"/>
        <item x="644"/>
        <item x="503"/>
        <item x="476"/>
        <item x="378"/>
        <item x="535"/>
        <item x="43"/>
        <item x="671"/>
        <item x="418"/>
        <item x="694"/>
        <item x="631"/>
        <item x="224"/>
        <item x="314"/>
        <item x="355"/>
        <item x="272"/>
        <item x="301"/>
        <item x="175"/>
        <item x="399"/>
        <item x="96"/>
        <item x="94"/>
        <item x="559"/>
        <item x="474"/>
        <item x="217"/>
        <item x="121"/>
        <item x="691"/>
        <item x="19"/>
        <item x="693"/>
        <item x="585"/>
        <item x="396"/>
        <item x="669"/>
        <item x="312"/>
        <item x="83"/>
        <item x="521"/>
        <item x="607"/>
        <item x="331"/>
        <item x="252"/>
        <item x="93"/>
        <item x="309"/>
        <item x="264"/>
        <item x="602"/>
        <item x="231"/>
        <item x="643"/>
        <item x="625"/>
        <item x="548"/>
        <item x="570"/>
        <item x="58"/>
        <item x="277"/>
        <item x="667"/>
        <item x="95"/>
        <item x="230"/>
        <item x="84"/>
        <item x="522"/>
        <item x="335"/>
        <item x="416"/>
        <item x="479"/>
        <item x="306"/>
        <item x="4"/>
        <item x="544"/>
        <item x="15"/>
        <item x="179"/>
        <item x="38"/>
        <item x="681"/>
        <item x="307"/>
        <item x="73"/>
        <item x="235"/>
        <item x="403"/>
        <item x="176"/>
        <item x="153"/>
        <item x="234"/>
        <item x="101"/>
        <item x="85"/>
        <item x="337"/>
        <item x="198"/>
        <item x="722"/>
        <item x="445"/>
        <item x="115"/>
        <item x="157"/>
        <item x="546"/>
        <item x="81"/>
        <item x="463"/>
        <item x="213"/>
        <item x="432"/>
        <item x="180"/>
        <item x="192"/>
        <item x="495"/>
        <item x="194"/>
        <item x="123"/>
        <item x="467"/>
        <item x="11"/>
        <item x="534"/>
        <item x="359"/>
        <item x="131"/>
        <item x="163"/>
        <item x="259"/>
        <item x="360"/>
        <item x="690"/>
        <item x="108"/>
        <item x="581"/>
        <item x="364"/>
        <item x="321"/>
        <item x="358"/>
        <item x="392"/>
        <item x="610"/>
        <item x="345"/>
        <item x="553"/>
        <item x="561"/>
        <item x="397"/>
        <item x="273"/>
        <item x="506"/>
        <item x="501"/>
        <item x="299"/>
        <item x="238"/>
        <item x="158"/>
        <item x="609"/>
        <item x="389"/>
        <item x="9"/>
        <item x="470"/>
        <item x="328"/>
        <item x="531"/>
        <item x="369"/>
        <item x="480"/>
        <item x="7"/>
        <item x="80"/>
        <item x="135"/>
        <item x="344"/>
        <item x="617"/>
        <item x="330"/>
        <item x="471"/>
        <item x="391"/>
        <item x="362"/>
        <item x="651"/>
        <item x="343"/>
        <item x="411"/>
        <item x="294"/>
        <item x="133"/>
        <item x="196"/>
        <item x="604"/>
        <item x="568"/>
        <item x="285"/>
        <item x="395"/>
        <item x="168"/>
        <item x="67"/>
        <item x="645"/>
        <item x="426"/>
        <item x="441"/>
        <item x="724"/>
        <item x="632"/>
        <item x="443"/>
        <item x="375"/>
        <item x="186"/>
        <item x="10"/>
        <item x="672"/>
        <item x="452"/>
        <item x="401"/>
        <item x="560"/>
        <item x="666"/>
        <item x="664"/>
        <item x="203"/>
        <item x="372"/>
        <item x="39"/>
        <item x="453"/>
        <item x="689"/>
        <item x="29"/>
        <item x="197"/>
        <item x="161"/>
        <item x="601"/>
        <item x="687"/>
        <item x="298"/>
        <item x="254"/>
        <item x="292"/>
        <item x="400"/>
        <item x="305"/>
        <item x="656"/>
        <item x="178"/>
        <item x="249"/>
        <item x="627"/>
        <item x="406"/>
        <item x="500"/>
        <item x="12"/>
        <item x="352"/>
        <item x="31"/>
        <item x="225"/>
        <item x="46"/>
        <item x="282"/>
        <item x="499"/>
        <item x="162"/>
        <item x="357"/>
        <item x="717"/>
        <item x="390"/>
        <item x="621"/>
        <item x="699"/>
        <item x="288"/>
        <item x="239"/>
        <item x="497"/>
        <item x="370"/>
        <item x="63"/>
        <item x="334"/>
        <item x="263"/>
        <item x="245"/>
        <item x="181"/>
        <item x="706"/>
        <item x="24"/>
        <item x="228"/>
        <item x="618"/>
        <item x="202"/>
        <item x="151"/>
        <item x="99"/>
        <item x="475"/>
        <item x="577"/>
        <item x="634"/>
        <item x="171"/>
        <item x="103"/>
        <item x="590"/>
        <item x="189"/>
        <item x="26"/>
        <item x="333"/>
        <item x="438"/>
        <item x="547"/>
        <item x="251"/>
        <item x="584"/>
        <item x="128"/>
        <item x="579"/>
        <item x="188"/>
        <item x="716"/>
        <item x="451"/>
        <item x="6"/>
        <item x="493"/>
        <item x="673"/>
        <item x="247"/>
        <item x="183"/>
        <item x="109"/>
        <item x="52"/>
        <item x="100"/>
        <item x="177"/>
        <item x="97"/>
        <item x="356"/>
        <item x="250"/>
        <item x="557"/>
        <item x="170"/>
        <item x="110"/>
        <item x="647"/>
        <item x="484"/>
        <item x="697"/>
        <item x="458"/>
        <item x="134"/>
        <item x="702"/>
        <item x="567"/>
        <item x="462"/>
        <item x="78"/>
        <item x="222"/>
        <item x="200"/>
        <item x="498"/>
        <item x="558"/>
        <item x="456"/>
        <item x="684"/>
        <item x="130"/>
        <item x="520"/>
        <item x="414"/>
        <item x="496"/>
        <item x="44"/>
        <item x="116"/>
        <item x="494"/>
        <item x="315"/>
        <item x="147"/>
        <item x="28"/>
        <item x="33"/>
        <item x="622"/>
        <item x="160"/>
        <item x="532"/>
        <item x="21"/>
        <item x="35"/>
        <item x="678"/>
        <item x="349"/>
        <item x="586"/>
        <item x="595"/>
        <item x="220"/>
        <item x="233"/>
        <item x="404"/>
        <item x="677"/>
        <item x="516"/>
        <item x="159"/>
        <item x="246"/>
        <item x="615"/>
        <item x="211"/>
        <item x="90"/>
        <item x="16"/>
        <item x="599"/>
        <item x="269"/>
        <item x="323"/>
        <item x="489"/>
        <item x="626"/>
        <item x="144"/>
        <item x="704"/>
        <item x="683"/>
        <item x="649"/>
        <item x="212"/>
        <item x="663"/>
        <item x="287"/>
        <item x="165"/>
        <item x="408"/>
        <item x="574"/>
        <item x="379"/>
        <item x="566"/>
        <item x="603"/>
        <item x="354"/>
        <item x="23"/>
        <item x="541"/>
        <item x="469"/>
        <item x="32"/>
        <item x="433"/>
        <item x="361"/>
        <item x="30"/>
        <item x="255"/>
        <item x="700"/>
        <item x="152"/>
        <item x="325"/>
        <item x="338"/>
        <item x="274"/>
        <item x="720"/>
        <item x="556"/>
        <item x="129"/>
        <item x="504"/>
        <item x="14"/>
        <item x="236"/>
        <item x="711"/>
        <item x="491"/>
        <item x="79"/>
        <item x="98"/>
        <item x="62"/>
        <item x="657"/>
        <item x="132"/>
        <item x="619"/>
        <item x="347"/>
        <item x="209"/>
        <item x="533"/>
        <item x="680"/>
        <item x="587"/>
        <item x="191"/>
        <item x="714"/>
        <item x="712"/>
        <item x="539"/>
        <item x="542"/>
        <item x="174"/>
        <item x="461"/>
        <item x="215"/>
        <item x="537"/>
        <item x="204"/>
        <item x="72"/>
        <item x="154"/>
        <item x="386"/>
        <item x="281"/>
        <item x="145"/>
        <item x="436"/>
        <item x="37"/>
        <item x="290"/>
        <item x="313"/>
        <item x="485"/>
        <item x="417"/>
        <item x="675"/>
        <item x="698"/>
        <item x="630"/>
        <item x="608"/>
        <item x="450"/>
        <item x="598"/>
        <item x="457"/>
        <item x="206"/>
        <item x="616"/>
        <item x="620"/>
        <item x="320"/>
        <item x="8"/>
        <item x="182"/>
        <item x="508"/>
        <item x="322"/>
        <item x="413"/>
        <item x="374"/>
        <item x="126"/>
        <item x="57"/>
        <item x="69"/>
        <item x="286"/>
        <item x="140"/>
        <item x="113"/>
        <item x="529"/>
        <item x="407"/>
        <item x="61"/>
        <item x="25"/>
        <item x="1"/>
        <item x="434"/>
        <item x="348"/>
        <item x="363"/>
        <item x="243"/>
        <item x="409"/>
        <item x="435"/>
        <item x="518"/>
        <item x="430"/>
        <item x="184"/>
        <item x="324"/>
        <item x="685"/>
        <item x="710"/>
        <item x="575"/>
        <item x="190"/>
        <item x="572"/>
        <item x="283"/>
        <item x="629"/>
        <item x="477"/>
        <item x="523"/>
        <item x="137"/>
        <item x="487"/>
        <item x="380"/>
        <item x="661"/>
        <item x="214"/>
        <item x="705"/>
        <item x="117"/>
        <item x="440"/>
        <item x="261"/>
        <item x="318"/>
        <item x="65"/>
        <item x="525"/>
        <item x="45"/>
        <item x="148"/>
        <item x="424"/>
        <item x="122"/>
        <item x="91"/>
        <item x="284"/>
        <item x="637"/>
        <item x="366"/>
        <item x="336"/>
        <item x="66"/>
        <item x="591"/>
        <item x="405"/>
        <item x="565"/>
        <item x="410"/>
        <item x="42"/>
        <item x="367"/>
        <item x="59"/>
        <item x="193"/>
        <item x="718"/>
        <item x="142"/>
        <item x="295"/>
        <item x="707"/>
        <item x="262"/>
        <item x="472"/>
        <item x="70"/>
        <item x="143"/>
        <item x="387"/>
        <item x="650"/>
        <item x="257"/>
        <item x="662"/>
        <item x="639"/>
        <item x="104"/>
        <item x="674"/>
        <item x="350"/>
        <item x="223"/>
        <item x="317"/>
        <item x="303"/>
        <item x="527"/>
        <item x="107"/>
        <item x="86"/>
        <item x="111"/>
        <item x="54"/>
        <item x="562"/>
        <item x="658"/>
        <item x="728"/>
        <item x="385"/>
        <item x="483"/>
        <item x="715"/>
        <item x="653"/>
        <item x="146"/>
        <item x="216"/>
        <item x="0"/>
        <item x="2"/>
        <item x="291"/>
        <item x="56"/>
        <item x="112"/>
        <item x="641"/>
        <item x="342"/>
        <item x="227"/>
        <item x="692"/>
        <item x="576"/>
        <item x="278"/>
        <item x="538"/>
        <item x="258"/>
        <item x="502"/>
        <item x="398"/>
        <item x="346"/>
        <item x="368"/>
        <item x="329"/>
        <item x="682"/>
        <item x="486"/>
        <item x="654"/>
        <item x="49"/>
        <item x="106"/>
        <item x="427"/>
        <item x="528"/>
        <item x="623"/>
        <item x="727"/>
        <item x="300"/>
        <item x="51"/>
        <item x="569"/>
        <item x="613"/>
        <item x="582"/>
        <item x="686"/>
        <item x="296"/>
        <item x="596"/>
        <item x="136"/>
        <item x="341"/>
        <item x="102"/>
        <item x="549"/>
        <item x="555"/>
        <item x="40"/>
        <item x="280"/>
        <item x="3"/>
        <item x="124"/>
        <item x="642"/>
        <item x="141"/>
        <item x="89"/>
        <item x="394"/>
        <item x="614"/>
        <item x="481"/>
        <item x="47"/>
        <item x="701"/>
        <item x="53"/>
        <item x="48"/>
        <item x="573"/>
        <item x="419"/>
        <item x="173"/>
        <item x="149"/>
        <item x="448"/>
        <item x="155"/>
        <item x="332"/>
        <item x="465"/>
        <item x="376"/>
        <item x="36"/>
        <item x="676"/>
        <item x="429"/>
        <item x="377"/>
        <item x="240"/>
        <item x="515"/>
        <item x="578"/>
        <item x="256"/>
        <item x="473"/>
        <item x="723"/>
        <item t="default"/>
      </items>
    </pivotField>
    <pivotField showAll="0">
      <items count="4">
        <item x="1"/>
        <item x="0"/>
        <item x="2"/>
        <item t="default"/>
      </items>
    </pivotField>
    <pivotField showAll="0"/>
    <pivotField dataField="1" showAll="0"/>
    <pivotField numFmtId="4" showAll="0"/>
    <pivotField showAll="0"/>
    <pivotField numFmtId="4" showAll="0"/>
    <pivotField showAll="0"/>
    <pivotField showAll="0">
      <items count="25">
        <item x="22"/>
        <item x="13"/>
        <item x="23"/>
        <item x="10"/>
        <item x="16"/>
        <item x="4"/>
        <item x="20"/>
        <item x="14"/>
        <item x="3"/>
        <item x="8"/>
        <item x="6"/>
        <item x="7"/>
        <item x="9"/>
        <item x="5"/>
        <item x="15"/>
        <item x="12"/>
        <item x="11"/>
        <item x="17"/>
        <item x="1"/>
        <item x="21"/>
        <item x="19"/>
        <item x="0"/>
        <item x="18"/>
        <item x="2"/>
        <item t="default"/>
      </items>
    </pivotField>
    <pivotField showAll="0">
      <items count="3">
        <item x="1"/>
        <item x="0"/>
        <item t="default"/>
      </items>
    </pivotField>
    <pivotField showAll="0"/>
    <pivotField numFmtId="4" showAll="0"/>
    <pivotField numFmtId="4" showAll="0"/>
    <pivotField numFmtId="4" showAll="0"/>
    <pivotField numFmtId="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3"/>
  </rowFields>
  <rowItems count="9">
    <i>
      <x/>
    </i>
    <i>
      <x v="1"/>
    </i>
    <i>
      <x v="2"/>
    </i>
    <i>
      <x v="3"/>
    </i>
    <i>
      <x v="4"/>
    </i>
    <i>
      <x v="5"/>
    </i>
    <i>
      <x v="6"/>
    </i>
    <i>
      <x v="7"/>
    </i>
    <i t="grand">
      <x/>
    </i>
  </rowItems>
  <colItems count="1">
    <i/>
  </colItems>
  <dataFields count="1">
    <dataField name="Sum of Overtime Hours" fld="15" baseField="0" baseItem="0"/>
  </dataFields>
  <chartFormats count="2">
    <chartFormat chart="58" format="0"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1EA954-F5E6-4209-BECD-6475CA46744D}" name="PATIENT VOLUME &amp; AVERAGE LENGTH OF STA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6" rowHeaderCaption="Row Labels">
  <location ref="D49:G76" firstHeaderRow="0" firstDataRow="1" firstDataCol="1"/>
  <pivotFields count="29">
    <pivotField dataField="1" showAll="0">
      <items count="6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t="default"/>
      </items>
    </pivotField>
    <pivotField numFmtId="164" showAll="0"/>
    <pivotField numFmtId="164" showAll="0"/>
    <pivotField showAll="0">
      <items count="9">
        <item x="7"/>
        <item x="1"/>
        <item x="2"/>
        <item x="5"/>
        <item x="0"/>
        <item x="3"/>
        <item x="6"/>
        <item x="4"/>
        <item t="default"/>
      </items>
    </pivotField>
    <pivotField showAll="0"/>
    <pivotField showAll="0"/>
    <pivotField showAll="0">
      <items count="5">
        <item x="1"/>
        <item x="2"/>
        <item x="0"/>
        <item x="3"/>
        <item t="default"/>
      </items>
    </pivotField>
    <pivotField showAll="0"/>
    <pivotField showAll="0">
      <items count="4">
        <item x="0"/>
        <item x="1"/>
        <item x="2"/>
        <item t="default"/>
      </items>
    </pivotField>
    <pivotField dataField="1" showAll="0"/>
    <pivotField showAll="0"/>
    <pivotField showAll="0"/>
    <pivotField numFmtId="164" showAll="0">
      <items count="731">
        <item x="725"/>
        <item x="118"/>
        <item x="492"/>
        <item x="719"/>
        <item x="87"/>
        <item x="402"/>
        <item x="365"/>
        <item x="383"/>
        <item x="384"/>
        <item x="167"/>
        <item x="415"/>
        <item x="638"/>
        <item x="241"/>
        <item x="583"/>
        <item x="114"/>
        <item x="592"/>
        <item x="540"/>
        <item x="64"/>
        <item x="721"/>
        <item x="552"/>
        <item x="428"/>
        <item x="646"/>
        <item x="77"/>
        <item x="207"/>
        <item x="633"/>
        <item x="524"/>
        <item x="199"/>
        <item x="431"/>
        <item x="381"/>
        <item x="50"/>
        <item x="71"/>
        <item x="580"/>
        <item x="488"/>
        <item x="195"/>
        <item x="464"/>
        <item x="455"/>
        <item x="594"/>
        <item x="382"/>
        <item x="105"/>
        <item x="22"/>
        <item x="60"/>
        <item x="271"/>
        <item x="88"/>
        <item x="423"/>
        <item x="353"/>
        <item x="551"/>
        <item x="564"/>
        <item x="449"/>
        <item x="260"/>
        <item x="412"/>
        <item x="279"/>
        <item x="388"/>
        <item x="20"/>
        <item x="543"/>
        <item x="421"/>
        <item x="466"/>
        <item x="459"/>
        <item x="554"/>
        <item x="17"/>
        <item x="726"/>
        <item x="340"/>
        <item x="289"/>
        <item x="311"/>
        <item x="505"/>
        <item x="237"/>
        <item x="545"/>
        <item x="172"/>
        <item x="201"/>
        <item x="695"/>
        <item x="696"/>
        <item x="297"/>
        <item x="327"/>
        <item x="510"/>
        <item x="253"/>
        <item x="75"/>
        <item x="164"/>
        <item x="120"/>
        <item x="248"/>
        <item x="713"/>
        <item x="517"/>
        <item x="468"/>
        <item x="156"/>
        <item x="636"/>
        <item x="139"/>
        <item x="709"/>
        <item x="670"/>
        <item x="624"/>
        <item x="420"/>
        <item x="600"/>
        <item x="221"/>
        <item x="442"/>
        <item x="166"/>
        <item x="169"/>
        <item x="310"/>
        <item x="597"/>
        <item x="563"/>
        <item x="187"/>
        <item x="611"/>
        <item x="460"/>
        <item x="648"/>
        <item x="92"/>
        <item x="232"/>
        <item x="668"/>
        <item x="393"/>
        <item x="635"/>
        <item x="268"/>
        <item x="513"/>
        <item x="371"/>
        <item x="729"/>
        <item x="319"/>
        <item x="640"/>
        <item x="13"/>
        <item x="454"/>
        <item x="606"/>
        <item x="27"/>
        <item x="509"/>
        <item x="275"/>
        <item x="326"/>
        <item x="490"/>
        <item x="218"/>
        <item x="425"/>
        <item x="265"/>
        <item x="439"/>
        <item x="34"/>
        <item x="119"/>
        <item x="536"/>
        <item x="55"/>
        <item x="302"/>
        <item x="530"/>
        <item x="655"/>
        <item x="304"/>
        <item x="68"/>
        <item x="308"/>
        <item x="446"/>
        <item x="229"/>
        <item x="444"/>
        <item x="242"/>
        <item x="526"/>
        <item x="138"/>
        <item x="679"/>
        <item x="628"/>
        <item x="205"/>
        <item x="316"/>
        <item x="589"/>
        <item x="293"/>
        <item x="550"/>
        <item x="41"/>
        <item x="339"/>
        <item x="125"/>
        <item x="512"/>
        <item x="266"/>
        <item x="219"/>
        <item x="478"/>
        <item x="76"/>
        <item x="5"/>
        <item x="437"/>
        <item x="519"/>
        <item x="74"/>
        <item x="659"/>
        <item x="507"/>
        <item x="652"/>
        <item x="18"/>
        <item x="571"/>
        <item x="244"/>
        <item x="82"/>
        <item x="660"/>
        <item x="688"/>
        <item x="208"/>
        <item x="511"/>
        <item x="185"/>
        <item x="351"/>
        <item x="267"/>
        <item x="150"/>
        <item x="373"/>
        <item x="447"/>
        <item x="665"/>
        <item x="422"/>
        <item x="703"/>
        <item x="226"/>
        <item x="588"/>
        <item x="605"/>
        <item x="593"/>
        <item x="708"/>
        <item x="482"/>
        <item x="514"/>
        <item x="276"/>
        <item x="127"/>
        <item x="612"/>
        <item x="210"/>
        <item x="270"/>
        <item x="644"/>
        <item x="503"/>
        <item x="476"/>
        <item x="378"/>
        <item x="535"/>
        <item x="43"/>
        <item x="671"/>
        <item x="418"/>
        <item x="694"/>
        <item x="631"/>
        <item x="224"/>
        <item x="314"/>
        <item x="355"/>
        <item x="272"/>
        <item x="301"/>
        <item x="175"/>
        <item x="399"/>
        <item x="96"/>
        <item x="94"/>
        <item x="559"/>
        <item x="474"/>
        <item x="217"/>
        <item x="121"/>
        <item x="691"/>
        <item x="19"/>
        <item x="693"/>
        <item x="585"/>
        <item x="396"/>
        <item x="669"/>
        <item x="312"/>
        <item x="83"/>
        <item x="521"/>
        <item x="607"/>
        <item x="331"/>
        <item x="252"/>
        <item x="93"/>
        <item x="309"/>
        <item x="264"/>
        <item x="602"/>
        <item x="231"/>
        <item x="643"/>
        <item x="625"/>
        <item x="548"/>
        <item x="570"/>
        <item x="58"/>
        <item x="277"/>
        <item x="667"/>
        <item x="95"/>
        <item x="230"/>
        <item x="84"/>
        <item x="522"/>
        <item x="335"/>
        <item x="416"/>
        <item x="479"/>
        <item x="306"/>
        <item x="4"/>
        <item x="544"/>
        <item x="15"/>
        <item x="179"/>
        <item x="38"/>
        <item x="681"/>
        <item x="307"/>
        <item x="73"/>
        <item x="235"/>
        <item x="403"/>
        <item x="176"/>
        <item x="153"/>
        <item x="234"/>
        <item x="101"/>
        <item x="85"/>
        <item x="337"/>
        <item x="198"/>
        <item x="722"/>
        <item x="445"/>
        <item x="115"/>
        <item x="157"/>
        <item x="546"/>
        <item x="81"/>
        <item x="463"/>
        <item x="213"/>
        <item x="432"/>
        <item x="180"/>
        <item x="192"/>
        <item x="495"/>
        <item x="194"/>
        <item x="123"/>
        <item x="467"/>
        <item x="11"/>
        <item x="534"/>
        <item x="359"/>
        <item x="131"/>
        <item x="163"/>
        <item x="259"/>
        <item x="360"/>
        <item x="690"/>
        <item x="108"/>
        <item x="581"/>
        <item x="364"/>
        <item x="321"/>
        <item x="358"/>
        <item x="392"/>
        <item x="610"/>
        <item x="345"/>
        <item x="553"/>
        <item x="561"/>
        <item x="397"/>
        <item x="273"/>
        <item x="506"/>
        <item x="501"/>
        <item x="299"/>
        <item x="238"/>
        <item x="158"/>
        <item x="609"/>
        <item x="389"/>
        <item x="9"/>
        <item x="470"/>
        <item x="328"/>
        <item x="531"/>
        <item x="369"/>
        <item x="480"/>
        <item x="7"/>
        <item x="80"/>
        <item x="135"/>
        <item x="344"/>
        <item x="617"/>
        <item x="330"/>
        <item x="471"/>
        <item x="391"/>
        <item x="362"/>
        <item x="651"/>
        <item x="343"/>
        <item x="411"/>
        <item x="294"/>
        <item x="133"/>
        <item x="196"/>
        <item x="604"/>
        <item x="568"/>
        <item x="285"/>
        <item x="395"/>
        <item x="168"/>
        <item x="67"/>
        <item x="645"/>
        <item x="426"/>
        <item x="441"/>
        <item x="724"/>
        <item x="632"/>
        <item x="443"/>
        <item x="375"/>
        <item x="186"/>
        <item x="10"/>
        <item x="672"/>
        <item x="452"/>
        <item x="401"/>
        <item x="560"/>
        <item x="666"/>
        <item x="664"/>
        <item x="203"/>
        <item x="372"/>
        <item x="39"/>
        <item x="453"/>
        <item x="689"/>
        <item x="29"/>
        <item x="197"/>
        <item x="161"/>
        <item x="601"/>
        <item x="687"/>
        <item x="298"/>
        <item x="254"/>
        <item x="292"/>
        <item x="400"/>
        <item x="305"/>
        <item x="656"/>
        <item x="178"/>
        <item x="249"/>
        <item x="627"/>
        <item x="406"/>
        <item x="500"/>
        <item x="12"/>
        <item x="352"/>
        <item x="31"/>
        <item x="225"/>
        <item x="46"/>
        <item x="282"/>
        <item x="499"/>
        <item x="162"/>
        <item x="357"/>
        <item x="717"/>
        <item x="390"/>
        <item x="621"/>
        <item x="699"/>
        <item x="288"/>
        <item x="239"/>
        <item x="497"/>
        <item x="370"/>
        <item x="63"/>
        <item x="334"/>
        <item x="263"/>
        <item x="245"/>
        <item x="181"/>
        <item x="706"/>
        <item x="24"/>
        <item x="228"/>
        <item x="618"/>
        <item x="202"/>
        <item x="151"/>
        <item x="99"/>
        <item x="475"/>
        <item x="577"/>
        <item x="634"/>
        <item x="171"/>
        <item x="103"/>
        <item x="590"/>
        <item x="189"/>
        <item x="26"/>
        <item x="333"/>
        <item x="438"/>
        <item x="547"/>
        <item x="251"/>
        <item x="584"/>
        <item x="128"/>
        <item x="579"/>
        <item x="188"/>
        <item x="716"/>
        <item x="451"/>
        <item x="6"/>
        <item x="493"/>
        <item x="673"/>
        <item x="247"/>
        <item x="183"/>
        <item x="109"/>
        <item x="52"/>
        <item x="100"/>
        <item x="177"/>
        <item x="97"/>
        <item x="356"/>
        <item x="250"/>
        <item x="557"/>
        <item x="170"/>
        <item x="110"/>
        <item x="647"/>
        <item x="484"/>
        <item x="697"/>
        <item x="458"/>
        <item x="134"/>
        <item x="702"/>
        <item x="567"/>
        <item x="462"/>
        <item x="78"/>
        <item x="222"/>
        <item x="200"/>
        <item x="498"/>
        <item x="558"/>
        <item x="456"/>
        <item x="684"/>
        <item x="130"/>
        <item x="520"/>
        <item x="414"/>
        <item x="496"/>
        <item x="44"/>
        <item x="116"/>
        <item x="494"/>
        <item x="315"/>
        <item x="147"/>
        <item x="28"/>
        <item x="33"/>
        <item x="622"/>
        <item x="160"/>
        <item x="532"/>
        <item x="21"/>
        <item x="35"/>
        <item x="678"/>
        <item x="349"/>
        <item x="586"/>
        <item x="595"/>
        <item x="220"/>
        <item x="233"/>
        <item x="404"/>
        <item x="677"/>
        <item x="516"/>
        <item x="159"/>
        <item x="246"/>
        <item x="615"/>
        <item x="211"/>
        <item x="90"/>
        <item x="16"/>
        <item x="599"/>
        <item x="269"/>
        <item x="323"/>
        <item x="489"/>
        <item x="626"/>
        <item x="144"/>
        <item x="704"/>
        <item x="683"/>
        <item x="649"/>
        <item x="212"/>
        <item x="663"/>
        <item x="287"/>
        <item x="165"/>
        <item x="408"/>
        <item x="574"/>
        <item x="379"/>
        <item x="566"/>
        <item x="603"/>
        <item x="354"/>
        <item x="23"/>
        <item x="541"/>
        <item x="469"/>
        <item x="32"/>
        <item x="433"/>
        <item x="361"/>
        <item x="30"/>
        <item x="255"/>
        <item x="700"/>
        <item x="152"/>
        <item x="325"/>
        <item x="338"/>
        <item x="274"/>
        <item x="720"/>
        <item x="556"/>
        <item x="129"/>
        <item x="504"/>
        <item x="14"/>
        <item x="236"/>
        <item x="711"/>
        <item x="491"/>
        <item x="79"/>
        <item x="98"/>
        <item x="62"/>
        <item x="657"/>
        <item x="132"/>
        <item x="619"/>
        <item x="347"/>
        <item x="209"/>
        <item x="533"/>
        <item x="680"/>
        <item x="587"/>
        <item x="191"/>
        <item x="714"/>
        <item x="712"/>
        <item x="539"/>
        <item x="542"/>
        <item x="174"/>
        <item x="461"/>
        <item x="215"/>
        <item x="537"/>
        <item x="204"/>
        <item x="72"/>
        <item x="154"/>
        <item x="386"/>
        <item x="281"/>
        <item x="145"/>
        <item x="436"/>
        <item x="37"/>
        <item x="290"/>
        <item x="313"/>
        <item x="485"/>
        <item x="417"/>
        <item x="675"/>
        <item x="698"/>
        <item x="630"/>
        <item x="608"/>
        <item x="450"/>
        <item x="598"/>
        <item x="457"/>
        <item x="206"/>
        <item x="616"/>
        <item x="620"/>
        <item x="320"/>
        <item x="8"/>
        <item x="182"/>
        <item x="508"/>
        <item x="322"/>
        <item x="413"/>
        <item x="374"/>
        <item x="126"/>
        <item x="57"/>
        <item x="69"/>
        <item x="286"/>
        <item x="140"/>
        <item x="113"/>
        <item x="529"/>
        <item x="407"/>
        <item x="61"/>
        <item x="25"/>
        <item x="1"/>
        <item x="434"/>
        <item x="348"/>
        <item x="363"/>
        <item x="243"/>
        <item x="409"/>
        <item x="435"/>
        <item x="518"/>
        <item x="430"/>
        <item x="184"/>
        <item x="324"/>
        <item x="685"/>
        <item x="710"/>
        <item x="575"/>
        <item x="190"/>
        <item x="572"/>
        <item x="283"/>
        <item x="629"/>
        <item x="477"/>
        <item x="523"/>
        <item x="137"/>
        <item x="487"/>
        <item x="380"/>
        <item x="661"/>
        <item x="214"/>
        <item x="705"/>
        <item x="117"/>
        <item x="440"/>
        <item x="261"/>
        <item x="318"/>
        <item x="65"/>
        <item x="525"/>
        <item x="45"/>
        <item x="148"/>
        <item x="424"/>
        <item x="122"/>
        <item x="91"/>
        <item x="284"/>
        <item x="637"/>
        <item x="366"/>
        <item x="336"/>
        <item x="66"/>
        <item x="591"/>
        <item x="405"/>
        <item x="565"/>
        <item x="410"/>
        <item x="42"/>
        <item x="367"/>
        <item x="59"/>
        <item x="193"/>
        <item x="718"/>
        <item x="142"/>
        <item x="295"/>
        <item x="707"/>
        <item x="262"/>
        <item x="472"/>
        <item x="70"/>
        <item x="143"/>
        <item x="387"/>
        <item x="650"/>
        <item x="257"/>
        <item x="662"/>
        <item x="639"/>
        <item x="104"/>
        <item x="674"/>
        <item x="350"/>
        <item x="223"/>
        <item x="317"/>
        <item x="303"/>
        <item x="527"/>
        <item x="107"/>
        <item x="86"/>
        <item x="111"/>
        <item x="54"/>
        <item x="562"/>
        <item x="658"/>
        <item x="728"/>
        <item x="385"/>
        <item x="483"/>
        <item x="715"/>
        <item x="653"/>
        <item x="146"/>
        <item x="216"/>
        <item x="0"/>
        <item x="2"/>
        <item x="291"/>
        <item x="56"/>
        <item x="112"/>
        <item x="641"/>
        <item x="342"/>
        <item x="227"/>
        <item x="692"/>
        <item x="576"/>
        <item x="278"/>
        <item x="538"/>
        <item x="258"/>
        <item x="502"/>
        <item x="398"/>
        <item x="346"/>
        <item x="368"/>
        <item x="329"/>
        <item x="682"/>
        <item x="486"/>
        <item x="654"/>
        <item x="49"/>
        <item x="106"/>
        <item x="427"/>
        <item x="528"/>
        <item x="623"/>
        <item x="727"/>
        <item x="300"/>
        <item x="51"/>
        <item x="569"/>
        <item x="613"/>
        <item x="582"/>
        <item x="686"/>
        <item x="296"/>
        <item x="596"/>
        <item x="136"/>
        <item x="341"/>
        <item x="102"/>
        <item x="549"/>
        <item x="555"/>
        <item x="40"/>
        <item x="280"/>
        <item x="3"/>
        <item x="124"/>
        <item x="642"/>
        <item x="141"/>
        <item x="89"/>
        <item x="394"/>
        <item x="614"/>
        <item x="481"/>
        <item x="47"/>
        <item x="701"/>
        <item x="53"/>
        <item x="48"/>
        <item x="573"/>
        <item x="419"/>
        <item x="173"/>
        <item x="149"/>
        <item x="448"/>
        <item x="155"/>
        <item x="332"/>
        <item x="465"/>
        <item x="376"/>
        <item x="36"/>
        <item x="676"/>
        <item x="429"/>
        <item x="377"/>
        <item x="240"/>
        <item x="515"/>
        <item x="578"/>
        <item x="256"/>
        <item x="473"/>
        <item x="723"/>
        <item t="default"/>
      </items>
    </pivotField>
    <pivotField showAll="0">
      <items count="4">
        <item x="1"/>
        <item x="0"/>
        <item x="2"/>
        <item t="default"/>
      </items>
    </pivotField>
    <pivotField showAll="0"/>
    <pivotField showAll="0"/>
    <pivotField numFmtId="4" showAll="0"/>
    <pivotField showAll="0"/>
    <pivotField numFmtId="4" showAll="0"/>
    <pivotField showAll="0"/>
    <pivotField showAll="0">
      <items count="25">
        <item x="22"/>
        <item x="13"/>
        <item x="23"/>
        <item x="10"/>
        <item x="16"/>
        <item x="4"/>
        <item x="20"/>
        <item x="14"/>
        <item x="3"/>
        <item x="8"/>
        <item x="6"/>
        <item x="7"/>
        <item x="9"/>
        <item x="5"/>
        <item x="15"/>
        <item x="12"/>
        <item x="11"/>
        <item x="17"/>
        <item x="1"/>
        <item x="21"/>
        <item x="19"/>
        <item x="0"/>
        <item x="18"/>
        <item x="2"/>
        <item t="default"/>
      </items>
    </pivotField>
    <pivotField showAll="0">
      <items count="3">
        <item x="1"/>
        <item x="0"/>
        <item t="default"/>
      </items>
    </pivotField>
    <pivotField showAll="0"/>
    <pivotField numFmtId="4" showAll="0"/>
    <pivotField numFmtId="4" showAll="0"/>
    <pivotField numFmtId="4" showAll="0"/>
    <pivotField numFmtId="4" showAll="0"/>
    <pivotField axis="axisRow" showAll="0">
      <items count="15">
        <item x="0"/>
        <item x="1"/>
        <item x="2"/>
        <item x="3"/>
        <item x="4"/>
        <item x="5"/>
        <item x="6"/>
        <item x="7"/>
        <item x="8"/>
        <item x="9"/>
        <item x="10"/>
        <item x="11"/>
        <item x="12"/>
        <item x="13"/>
        <item t="default"/>
      </items>
    </pivotField>
    <pivotField axis="axisRow" showAll="0">
      <items count="6">
        <item x="0"/>
        <item h="1" x="1"/>
        <item x="2"/>
        <item x="3"/>
        <item x="4"/>
        <item t="default"/>
      </items>
    </pivotField>
  </pivotFields>
  <rowFields count="2">
    <field x="28"/>
    <field x="27"/>
  </rowFields>
  <rowItems count="27">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t="grand">
      <x/>
    </i>
  </rowItems>
  <colFields count="1">
    <field x="-2"/>
  </colFields>
  <colItems count="3">
    <i>
      <x/>
    </i>
    <i i="1">
      <x v="1"/>
    </i>
    <i i="2">
      <x v="2"/>
    </i>
  </colItems>
  <dataFields count="3">
    <dataField name="Average of Length of Stay (Days)2" fld="9" subtotal="average" baseField="27" baseItem="1" numFmtId="2"/>
    <dataField name="Count of Visit ID" fld="0" subtotal="count" baseField="0" baseItem="0"/>
    <dataField name="Growth%" fld="9" showDataAs="percentDiff" baseField="27" baseItem="1048828" numFmtId="10"/>
  </dataFields>
  <formats count="2">
    <format dxfId="13">
      <pivotArea outline="0" collapsedLevelsAreSubtotals="1" fieldPosition="0">
        <references count="1">
          <reference field="4294967294" count="1" selected="0">
            <x v="0"/>
          </reference>
        </references>
      </pivotArea>
    </format>
    <format dxfId="12">
      <pivotArea outline="0" fieldPosition="0">
        <references count="1">
          <reference field="4294967294" count="1">
            <x v="2"/>
          </reference>
        </references>
      </pivotArea>
    </format>
  </formats>
  <chartFormats count="3">
    <chartFormat chart="68" format="18" series="1">
      <pivotArea type="data" outline="0" fieldPosition="0">
        <references count="1">
          <reference field="4294967294" count="1" selected="0">
            <x v="1"/>
          </reference>
        </references>
      </pivotArea>
    </chartFormat>
    <chartFormat chart="68" format="19" series="1">
      <pivotArea type="data" outline="0" fieldPosition="0">
        <references count="1">
          <reference field="4294967294" count="1" selected="0">
            <x v="0"/>
          </reference>
        </references>
      </pivotArea>
    </chartFormat>
    <chartFormat chart="68" format="2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221463-7EFA-4141-8850-AF42CD183E82}" name="AVERAGE LENGTH OF STAY&amp;COST PER VISIT BY INSURANCE TYP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0">
  <location ref="M18:O23" firstHeaderRow="0" firstDataRow="1" firstDataCol="1"/>
  <pivotFields count="29">
    <pivotField showAll="0">
      <items count="6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t="default"/>
      </items>
    </pivotField>
    <pivotField numFmtId="164" showAll="0"/>
    <pivotField numFmtId="164" showAll="0"/>
    <pivotField showAll="0">
      <items count="9">
        <item x="7"/>
        <item x="1"/>
        <item x="2"/>
        <item x="5"/>
        <item x="0"/>
        <item x="3"/>
        <item x="6"/>
        <item x="4"/>
        <item t="default"/>
      </items>
    </pivotField>
    <pivotField showAll="0"/>
    <pivotField showAll="0"/>
    <pivotField axis="axisRow" showAll="0">
      <items count="5">
        <item x="1"/>
        <item x="2"/>
        <item x="0"/>
        <item x="3"/>
        <item t="default"/>
      </items>
    </pivotField>
    <pivotField showAll="0"/>
    <pivotField showAll="0">
      <items count="4">
        <item x="0"/>
        <item x="1"/>
        <item x="2"/>
        <item t="default"/>
      </items>
    </pivotField>
    <pivotField dataField="1" showAll="0"/>
    <pivotField showAll="0"/>
    <pivotField showAll="0"/>
    <pivotField numFmtId="164" showAll="0">
      <items count="731">
        <item x="725"/>
        <item x="118"/>
        <item x="492"/>
        <item x="719"/>
        <item x="87"/>
        <item x="402"/>
        <item x="365"/>
        <item x="383"/>
        <item x="384"/>
        <item x="167"/>
        <item x="415"/>
        <item x="638"/>
        <item x="241"/>
        <item x="583"/>
        <item x="114"/>
        <item x="592"/>
        <item x="540"/>
        <item x="64"/>
        <item x="721"/>
        <item x="552"/>
        <item x="428"/>
        <item x="646"/>
        <item x="77"/>
        <item x="207"/>
        <item x="633"/>
        <item x="524"/>
        <item x="199"/>
        <item x="431"/>
        <item x="381"/>
        <item x="50"/>
        <item x="71"/>
        <item x="580"/>
        <item x="488"/>
        <item x="195"/>
        <item x="464"/>
        <item x="455"/>
        <item x="594"/>
        <item x="382"/>
        <item x="105"/>
        <item x="22"/>
        <item x="60"/>
        <item x="271"/>
        <item x="88"/>
        <item x="423"/>
        <item x="353"/>
        <item x="551"/>
        <item x="564"/>
        <item x="449"/>
        <item x="260"/>
        <item x="412"/>
        <item x="279"/>
        <item x="388"/>
        <item x="20"/>
        <item x="543"/>
        <item x="421"/>
        <item x="466"/>
        <item x="459"/>
        <item x="554"/>
        <item x="17"/>
        <item x="726"/>
        <item x="340"/>
        <item x="289"/>
        <item x="311"/>
        <item x="505"/>
        <item x="237"/>
        <item x="545"/>
        <item x="172"/>
        <item x="201"/>
        <item x="695"/>
        <item x="696"/>
        <item x="297"/>
        <item x="327"/>
        <item x="510"/>
        <item x="253"/>
        <item x="75"/>
        <item x="164"/>
        <item x="120"/>
        <item x="248"/>
        <item x="713"/>
        <item x="517"/>
        <item x="468"/>
        <item x="156"/>
        <item x="636"/>
        <item x="139"/>
        <item x="709"/>
        <item x="670"/>
        <item x="624"/>
        <item x="420"/>
        <item x="600"/>
        <item x="221"/>
        <item x="442"/>
        <item x="166"/>
        <item x="169"/>
        <item x="310"/>
        <item x="597"/>
        <item x="563"/>
        <item x="187"/>
        <item x="611"/>
        <item x="460"/>
        <item x="648"/>
        <item x="92"/>
        <item x="232"/>
        <item x="668"/>
        <item x="393"/>
        <item x="635"/>
        <item x="268"/>
        <item x="513"/>
        <item x="371"/>
        <item x="729"/>
        <item x="319"/>
        <item x="640"/>
        <item x="13"/>
        <item x="454"/>
        <item x="606"/>
        <item x="27"/>
        <item x="509"/>
        <item x="275"/>
        <item x="326"/>
        <item x="490"/>
        <item x="218"/>
        <item x="425"/>
        <item x="265"/>
        <item x="439"/>
        <item x="34"/>
        <item x="119"/>
        <item x="536"/>
        <item x="55"/>
        <item x="302"/>
        <item x="530"/>
        <item x="655"/>
        <item x="304"/>
        <item x="68"/>
        <item x="308"/>
        <item x="446"/>
        <item x="229"/>
        <item x="444"/>
        <item x="242"/>
        <item x="526"/>
        <item x="138"/>
        <item x="679"/>
        <item x="628"/>
        <item x="205"/>
        <item x="316"/>
        <item x="589"/>
        <item x="293"/>
        <item x="550"/>
        <item x="41"/>
        <item x="339"/>
        <item x="125"/>
        <item x="512"/>
        <item x="266"/>
        <item x="219"/>
        <item x="478"/>
        <item x="76"/>
        <item x="5"/>
        <item x="437"/>
        <item x="519"/>
        <item x="74"/>
        <item x="659"/>
        <item x="507"/>
        <item x="652"/>
        <item x="18"/>
        <item x="571"/>
        <item x="244"/>
        <item x="82"/>
        <item x="660"/>
        <item x="688"/>
        <item x="208"/>
        <item x="511"/>
        <item x="185"/>
        <item x="351"/>
        <item x="267"/>
        <item x="150"/>
        <item x="373"/>
        <item x="447"/>
        <item x="665"/>
        <item x="422"/>
        <item x="703"/>
        <item x="226"/>
        <item x="588"/>
        <item x="605"/>
        <item x="593"/>
        <item x="708"/>
        <item x="482"/>
        <item x="514"/>
        <item x="276"/>
        <item x="127"/>
        <item x="612"/>
        <item x="210"/>
        <item x="270"/>
        <item x="644"/>
        <item x="503"/>
        <item x="476"/>
        <item x="378"/>
        <item x="535"/>
        <item x="43"/>
        <item x="671"/>
        <item x="418"/>
        <item x="694"/>
        <item x="631"/>
        <item x="224"/>
        <item x="314"/>
        <item x="355"/>
        <item x="272"/>
        <item x="301"/>
        <item x="175"/>
        <item x="399"/>
        <item x="96"/>
        <item x="94"/>
        <item x="559"/>
        <item x="474"/>
        <item x="217"/>
        <item x="121"/>
        <item x="691"/>
        <item x="19"/>
        <item x="693"/>
        <item x="585"/>
        <item x="396"/>
        <item x="669"/>
        <item x="312"/>
        <item x="83"/>
        <item x="521"/>
        <item x="607"/>
        <item x="331"/>
        <item x="252"/>
        <item x="93"/>
        <item x="309"/>
        <item x="264"/>
        <item x="602"/>
        <item x="231"/>
        <item x="643"/>
        <item x="625"/>
        <item x="548"/>
        <item x="570"/>
        <item x="58"/>
        <item x="277"/>
        <item x="667"/>
        <item x="95"/>
        <item x="230"/>
        <item x="84"/>
        <item x="522"/>
        <item x="335"/>
        <item x="416"/>
        <item x="479"/>
        <item x="306"/>
        <item x="4"/>
        <item x="544"/>
        <item x="15"/>
        <item x="179"/>
        <item x="38"/>
        <item x="681"/>
        <item x="307"/>
        <item x="73"/>
        <item x="235"/>
        <item x="403"/>
        <item x="176"/>
        <item x="153"/>
        <item x="234"/>
        <item x="101"/>
        <item x="85"/>
        <item x="337"/>
        <item x="198"/>
        <item x="722"/>
        <item x="445"/>
        <item x="115"/>
        <item x="157"/>
        <item x="546"/>
        <item x="81"/>
        <item x="463"/>
        <item x="213"/>
        <item x="432"/>
        <item x="180"/>
        <item x="192"/>
        <item x="495"/>
        <item x="194"/>
        <item x="123"/>
        <item x="467"/>
        <item x="11"/>
        <item x="534"/>
        <item x="359"/>
        <item x="131"/>
        <item x="163"/>
        <item x="259"/>
        <item x="360"/>
        <item x="690"/>
        <item x="108"/>
        <item x="581"/>
        <item x="364"/>
        <item x="321"/>
        <item x="358"/>
        <item x="392"/>
        <item x="610"/>
        <item x="345"/>
        <item x="553"/>
        <item x="561"/>
        <item x="397"/>
        <item x="273"/>
        <item x="506"/>
        <item x="501"/>
        <item x="299"/>
        <item x="238"/>
        <item x="158"/>
        <item x="609"/>
        <item x="389"/>
        <item x="9"/>
        <item x="470"/>
        <item x="328"/>
        <item x="531"/>
        <item x="369"/>
        <item x="480"/>
        <item x="7"/>
        <item x="80"/>
        <item x="135"/>
        <item x="344"/>
        <item x="617"/>
        <item x="330"/>
        <item x="471"/>
        <item x="391"/>
        <item x="362"/>
        <item x="651"/>
        <item x="343"/>
        <item x="411"/>
        <item x="294"/>
        <item x="133"/>
        <item x="196"/>
        <item x="604"/>
        <item x="568"/>
        <item x="285"/>
        <item x="395"/>
        <item x="168"/>
        <item x="67"/>
        <item x="645"/>
        <item x="426"/>
        <item x="441"/>
        <item x="724"/>
        <item x="632"/>
        <item x="443"/>
        <item x="375"/>
        <item x="186"/>
        <item x="10"/>
        <item x="672"/>
        <item x="452"/>
        <item x="401"/>
        <item x="560"/>
        <item x="666"/>
        <item x="664"/>
        <item x="203"/>
        <item x="372"/>
        <item x="39"/>
        <item x="453"/>
        <item x="689"/>
        <item x="29"/>
        <item x="197"/>
        <item x="161"/>
        <item x="601"/>
        <item x="687"/>
        <item x="298"/>
        <item x="254"/>
        <item x="292"/>
        <item x="400"/>
        <item x="305"/>
        <item x="656"/>
        <item x="178"/>
        <item x="249"/>
        <item x="627"/>
        <item x="406"/>
        <item x="500"/>
        <item x="12"/>
        <item x="352"/>
        <item x="31"/>
        <item x="225"/>
        <item x="46"/>
        <item x="282"/>
        <item x="499"/>
        <item x="162"/>
        <item x="357"/>
        <item x="717"/>
        <item x="390"/>
        <item x="621"/>
        <item x="699"/>
        <item x="288"/>
        <item x="239"/>
        <item x="497"/>
        <item x="370"/>
        <item x="63"/>
        <item x="334"/>
        <item x="263"/>
        <item x="245"/>
        <item x="181"/>
        <item x="706"/>
        <item x="24"/>
        <item x="228"/>
        <item x="618"/>
        <item x="202"/>
        <item x="151"/>
        <item x="99"/>
        <item x="475"/>
        <item x="577"/>
        <item x="634"/>
        <item x="171"/>
        <item x="103"/>
        <item x="590"/>
        <item x="189"/>
        <item x="26"/>
        <item x="333"/>
        <item x="438"/>
        <item x="547"/>
        <item x="251"/>
        <item x="584"/>
        <item x="128"/>
        <item x="579"/>
        <item x="188"/>
        <item x="716"/>
        <item x="451"/>
        <item x="6"/>
        <item x="493"/>
        <item x="673"/>
        <item x="247"/>
        <item x="183"/>
        <item x="109"/>
        <item x="52"/>
        <item x="100"/>
        <item x="177"/>
        <item x="97"/>
        <item x="356"/>
        <item x="250"/>
        <item x="557"/>
        <item x="170"/>
        <item x="110"/>
        <item x="647"/>
        <item x="484"/>
        <item x="697"/>
        <item x="458"/>
        <item x="134"/>
        <item x="702"/>
        <item x="567"/>
        <item x="462"/>
        <item x="78"/>
        <item x="222"/>
        <item x="200"/>
        <item x="498"/>
        <item x="558"/>
        <item x="456"/>
        <item x="684"/>
        <item x="130"/>
        <item x="520"/>
        <item x="414"/>
        <item x="496"/>
        <item x="44"/>
        <item x="116"/>
        <item x="494"/>
        <item x="315"/>
        <item x="147"/>
        <item x="28"/>
        <item x="33"/>
        <item x="622"/>
        <item x="160"/>
        <item x="532"/>
        <item x="21"/>
        <item x="35"/>
        <item x="678"/>
        <item x="349"/>
        <item x="586"/>
        <item x="595"/>
        <item x="220"/>
        <item x="233"/>
        <item x="404"/>
        <item x="677"/>
        <item x="516"/>
        <item x="159"/>
        <item x="246"/>
        <item x="615"/>
        <item x="211"/>
        <item x="90"/>
        <item x="16"/>
        <item x="599"/>
        <item x="269"/>
        <item x="323"/>
        <item x="489"/>
        <item x="626"/>
        <item x="144"/>
        <item x="704"/>
        <item x="683"/>
        <item x="649"/>
        <item x="212"/>
        <item x="663"/>
        <item x="287"/>
        <item x="165"/>
        <item x="408"/>
        <item x="574"/>
        <item x="379"/>
        <item x="566"/>
        <item x="603"/>
        <item x="354"/>
        <item x="23"/>
        <item x="541"/>
        <item x="469"/>
        <item x="32"/>
        <item x="433"/>
        <item x="361"/>
        <item x="30"/>
        <item x="255"/>
        <item x="700"/>
        <item x="152"/>
        <item x="325"/>
        <item x="338"/>
        <item x="274"/>
        <item x="720"/>
        <item x="556"/>
        <item x="129"/>
        <item x="504"/>
        <item x="14"/>
        <item x="236"/>
        <item x="711"/>
        <item x="491"/>
        <item x="79"/>
        <item x="98"/>
        <item x="62"/>
        <item x="657"/>
        <item x="132"/>
        <item x="619"/>
        <item x="347"/>
        <item x="209"/>
        <item x="533"/>
        <item x="680"/>
        <item x="587"/>
        <item x="191"/>
        <item x="714"/>
        <item x="712"/>
        <item x="539"/>
        <item x="542"/>
        <item x="174"/>
        <item x="461"/>
        <item x="215"/>
        <item x="537"/>
        <item x="204"/>
        <item x="72"/>
        <item x="154"/>
        <item x="386"/>
        <item x="281"/>
        <item x="145"/>
        <item x="436"/>
        <item x="37"/>
        <item x="290"/>
        <item x="313"/>
        <item x="485"/>
        <item x="417"/>
        <item x="675"/>
        <item x="698"/>
        <item x="630"/>
        <item x="608"/>
        <item x="450"/>
        <item x="598"/>
        <item x="457"/>
        <item x="206"/>
        <item x="616"/>
        <item x="620"/>
        <item x="320"/>
        <item x="8"/>
        <item x="182"/>
        <item x="508"/>
        <item x="322"/>
        <item x="413"/>
        <item x="374"/>
        <item x="126"/>
        <item x="57"/>
        <item x="69"/>
        <item x="286"/>
        <item x="140"/>
        <item x="113"/>
        <item x="529"/>
        <item x="407"/>
        <item x="61"/>
        <item x="25"/>
        <item x="1"/>
        <item x="434"/>
        <item x="348"/>
        <item x="363"/>
        <item x="243"/>
        <item x="409"/>
        <item x="435"/>
        <item x="518"/>
        <item x="430"/>
        <item x="184"/>
        <item x="324"/>
        <item x="685"/>
        <item x="710"/>
        <item x="575"/>
        <item x="190"/>
        <item x="572"/>
        <item x="283"/>
        <item x="629"/>
        <item x="477"/>
        <item x="523"/>
        <item x="137"/>
        <item x="487"/>
        <item x="380"/>
        <item x="661"/>
        <item x="214"/>
        <item x="705"/>
        <item x="117"/>
        <item x="440"/>
        <item x="261"/>
        <item x="318"/>
        <item x="65"/>
        <item x="525"/>
        <item x="45"/>
        <item x="148"/>
        <item x="424"/>
        <item x="122"/>
        <item x="91"/>
        <item x="284"/>
        <item x="637"/>
        <item x="366"/>
        <item x="336"/>
        <item x="66"/>
        <item x="591"/>
        <item x="405"/>
        <item x="565"/>
        <item x="410"/>
        <item x="42"/>
        <item x="367"/>
        <item x="59"/>
        <item x="193"/>
        <item x="718"/>
        <item x="142"/>
        <item x="295"/>
        <item x="707"/>
        <item x="262"/>
        <item x="472"/>
        <item x="70"/>
        <item x="143"/>
        <item x="387"/>
        <item x="650"/>
        <item x="257"/>
        <item x="662"/>
        <item x="639"/>
        <item x="104"/>
        <item x="674"/>
        <item x="350"/>
        <item x="223"/>
        <item x="317"/>
        <item x="303"/>
        <item x="527"/>
        <item x="107"/>
        <item x="86"/>
        <item x="111"/>
        <item x="54"/>
        <item x="562"/>
        <item x="658"/>
        <item x="728"/>
        <item x="385"/>
        <item x="483"/>
        <item x="715"/>
        <item x="653"/>
        <item x="146"/>
        <item x="216"/>
        <item x="0"/>
        <item x="2"/>
        <item x="291"/>
        <item x="56"/>
        <item x="112"/>
        <item x="641"/>
        <item x="342"/>
        <item x="227"/>
        <item x="692"/>
        <item x="576"/>
        <item x="278"/>
        <item x="538"/>
        <item x="258"/>
        <item x="502"/>
        <item x="398"/>
        <item x="346"/>
        <item x="368"/>
        <item x="329"/>
        <item x="682"/>
        <item x="486"/>
        <item x="654"/>
        <item x="49"/>
        <item x="106"/>
        <item x="427"/>
        <item x="528"/>
        <item x="623"/>
        <item x="727"/>
        <item x="300"/>
        <item x="51"/>
        <item x="569"/>
        <item x="613"/>
        <item x="582"/>
        <item x="686"/>
        <item x="296"/>
        <item x="596"/>
        <item x="136"/>
        <item x="341"/>
        <item x="102"/>
        <item x="549"/>
        <item x="555"/>
        <item x="40"/>
        <item x="280"/>
        <item x="3"/>
        <item x="124"/>
        <item x="642"/>
        <item x="141"/>
        <item x="89"/>
        <item x="394"/>
        <item x="614"/>
        <item x="481"/>
        <item x="47"/>
        <item x="701"/>
        <item x="53"/>
        <item x="48"/>
        <item x="573"/>
        <item x="419"/>
        <item x="173"/>
        <item x="149"/>
        <item x="448"/>
        <item x="155"/>
        <item x="332"/>
        <item x="465"/>
        <item x="376"/>
        <item x="36"/>
        <item x="676"/>
        <item x="429"/>
        <item x="377"/>
        <item x="240"/>
        <item x="515"/>
        <item x="578"/>
        <item x="256"/>
        <item x="473"/>
        <item x="723"/>
        <item t="default"/>
      </items>
    </pivotField>
    <pivotField showAll="0">
      <items count="4">
        <item x="1"/>
        <item x="0"/>
        <item x="2"/>
        <item t="default"/>
      </items>
    </pivotField>
    <pivotField showAll="0"/>
    <pivotField showAll="0"/>
    <pivotField numFmtId="4" showAll="0"/>
    <pivotField showAll="0"/>
    <pivotField dataField="1" numFmtId="4" showAll="0"/>
    <pivotField showAll="0"/>
    <pivotField showAll="0">
      <items count="25">
        <item x="22"/>
        <item x="13"/>
        <item x="23"/>
        <item x="10"/>
        <item x="16"/>
        <item x="4"/>
        <item x="20"/>
        <item x="14"/>
        <item x="3"/>
        <item x="8"/>
        <item x="6"/>
        <item x="7"/>
        <item x="9"/>
        <item x="5"/>
        <item x="15"/>
        <item x="12"/>
        <item x="11"/>
        <item x="17"/>
        <item x="1"/>
        <item x="21"/>
        <item x="19"/>
        <item x="0"/>
        <item x="18"/>
        <item x="2"/>
        <item t="default"/>
      </items>
    </pivotField>
    <pivotField showAll="0">
      <items count="3">
        <item x="1"/>
        <item x="0"/>
        <item t="default"/>
      </items>
    </pivotField>
    <pivotField showAll="0"/>
    <pivotField numFmtId="4" showAll="0"/>
    <pivotField numFmtId="4" showAll="0"/>
    <pivotField numFmtId="4" showAll="0"/>
    <pivotField numFmtId="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5">
    <i>
      <x/>
    </i>
    <i>
      <x v="1"/>
    </i>
    <i>
      <x v="2"/>
    </i>
    <i>
      <x v="3"/>
    </i>
    <i t="grand">
      <x/>
    </i>
  </rowItems>
  <colFields count="1">
    <field x="-2"/>
  </colFields>
  <colItems count="2">
    <i>
      <x/>
    </i>
    <i i="1">
      <x v="1"/>
    </i>
  </colItems>
  <dataFields count="2">
    <dataField name="Average of Length of Stay (Days)" fld="9" subtotal="average" baseField="6" baseItem="0"/>
    <dataField name="Average of Cost Amount" fld="18" subtotal="average" baseField="6" baseItem="0" numFmtId="4"/>
  </dataFields>
  <chartFormats count="8">
    <chartFormat chart="58" format="0" series="1">
      <pivotArea type="data" outline="0" fieldPosition="0">
        <references count="1">
          <reference field="4294967294" count="1" selected="0">
            <x v="0"/>
          </reference>
        </references>
      </pivotArea>
    </chartFormat>
    <chartFormat chart="65" format="0" series="1">
      <pivotArea type="data" outline="0" fieldPosition="0">
        <references count="1">
          <reference field="4294967294" count="1" selected="0">
            <x v="0"/>
          </reference>
        </references>
      </pivotArea>
    </chartFormat>
    <chartFormat chart="65" format="3" series="1">
      <pivotArea type="data" outline="0" fieldPosition="0">
        <references count="1">
          <reference field="4294967294" count="1" selected="0">
            <x v="1"/>
          </reference>
        </references>
      </pivotArea>
    </chartFormat>
    <chartFormat chart="58" format="3" series="1">
      <pivotArea type="data" outline="0" fieldPosition="0">
        <references count="1">
          <reference field="4294967294" count="1" selected="0">
            <x v="1"/>
          </reference>
        </references>
      </pivotArea>
    </chartFormat>
    <chartFormat chart="70" format="0" series="1">
      <pivotArea type="data" outline="0" fieldPosition="0">
        <references count="1">
          <reference field="4294967294" count="1" selected="0">
            <x v="0"/>
          </reference>
        </references>
      </pivotArea>
    </chartFormat>
    <chartFormat chart="70" format="1" series="1">
      <pivotArea type="data" outline="0" fieldPosition="0">
        <references count="1">
          <reference field="4294967294" count="1" selected="0">
            <x v="1"/>
          </reference>
        </references>
      </pivotArea>
    </chartFormat>
    <chartFormat chart="88" format="4" series="1">
      <pivotArea type="data" outline="0" fieldPosition="0">
        <references count="1">
          <reference field="4294967294" count="1" selected="0">
            <x v="0"/>
          </reference>
        </references>
      </pivotArea>
    </chartFormat>
    <chartFormat chart="8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A03FEC-0072-4726-8A68-B997C07D3054}" name="BED OCCUPIE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3:A34" firstHeaderRow="1" firstDataRow="1" firstDataCol="0"/>
  <pivotFields count="29">
    <pivotField showAll="0">
      <items count="6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t="default"/>
      </items>
    </pivotField>
    <pivotField numFmtId="164" showAll="0"/>
    <pivotField numFmtId="164" showAll="0"/>
    <pivotField showAll="0">
      <items count="9">
        <item x="7"/>
        <item x="1"/>
        <item x="2"/>
        <item x="5"/>
        <item x="0"/>
        <item x="3"/>
        <item x="6"/>
        <item x="4"/>
        <item t="default"/>
      </items>
    </pivotField>
    <pivotField showAll="0"/>
    <pivotField showAll="0"/>
    <pivotField showAll="0">
      <items count="5">
        <item x="1"/>
        <item x="2"/>
        <item x="0"/>
        <item x="3"/>
        <item t="default"/>
      </items>
    </pivotField>
    <pivotField showAll="0"/>
    <pivotField showAll="0">
      <items count="4">
        <item x="0"/>
        <item x="1"/>
        <item x="2"/>
        <item t="default"/>
      </items>
    </pivotField>
    <pivotField showAll="0"/>
    <pivotField showAll="0"/>
    <pivotField showAll="0"/>
    <pivotField numFmtId="164" showAll="0">
      <items count="731">
        <item x="725"/>
        <item x="118"/>
        <item x="492"/>
        <item x="719"/>
        <item x="87"/>
        <item x="402"/>
        <item x="365"/>
        <item x="383"/>
        <item x="384"/>
        <item x="167"/>
        <item x="415"/>
        <item x="638"/>
        <item x="241"/>
        <item x="583"/>
        <item x="114"/>
        <item x="592"/>
        <item x="540"/>
        <item x="64"/>
        <item x="721"/>
        <item x="552"/>
        <item x="428"/>
        <item x="646"/>
        <item x="77"/>
        <item x="207"/>
        <item x="633"/>
        <item x="524"/>
        <item x="199"/>
        <item x="431"/>
        <item x="381"/>
        <item x="50"/>
        <item x="71"/>
        <item x="580"/>
        <item x="488"/>
        <item x="195"/>
        <item x="464"/>
        <item x="455"/>
        <item x="594"/>
        <item x="382"/>
        <item x="105"/>
        <item x="22"/>
        <item x="60"/>
        <item x="271"/>
        <item x="88"/>
        <item x="423"/>
        <item x="353"/>
        <item x="551"/>
        <item x="564"/>
        <item x="449"/>
        <item x="260"/>
        <item x="412"/>
        <item x="279"/>
        <item x="388"/>
        <item x="20"/>
        <item x="543"/>
        <item x="421"/>
        <item x="466"/>
        <item x="459"/>
        <item x="554"/>
        <item x="17"/>
        <item x="726"/>
        <item x="340"/>
        <item x="289"/>
        <item x="311"/>
        <item x="505"/>
        <item x="237"/>
        <item x="545"/>
        <item x="172"/>
        <item x="201"/>
        <item x="695"/>
        <item x="696"/>
        <item x="297"/>
        <item x="327"/>
        <item x="510"/>
        <item x="253"/>
        <item x="75"/>
        <item x="164"/>
        <item x="120"/>
        <item x="248"/>
        <item x="713"/>
        <item x="517"/>
        <item x="468"/>
        <item x="156"/>
        <item x="636"/>
        <item x="139"/>
        <item x="709"/>
        <item x="670"/>
        <item x="624"/>
        <item x="420"/>
        <item x="600"/>
        <item x="221"/>
        <item x="442"/>
        <item x="166"/>
        <item x="169"/>
        <item x="310"/>
        <item x="597"/>
        <item x="563"/>
        <item x="187"/>
        <item x="611"/>
        <item x="460"/>
        <item x="648"/>
        <item x="92"/>
        <item x="232"/>
        <item x="668"/>
        <item x="393"/>
        <item x="635"/>
        <item x="268"/>
        <item x="513"/>
        <item x="371"/>
        <item x="729"/>
        <item x="319"/>
        <item x="640"/>
        <item x="13"/>
        <item x="454"/>
        <item x="606"/>
        <item x="27"/>
        <item x="509"/>
        <item x="275"/>
        <item x="326"/>
        <item x="490"/>
        <item x="218"/>
        <item x="425"/>
        <item x="265"/>
        <item x="439"/>
        <item x="34"/>
        <item x="119"/>
        <item x="536"/>
        <item x="55"/>
        <item x="302"/>
        <item x="530"/>
        <item x="655"/>
        <item x="304"/>
        <item x="68"/>
        <item x="308"/>
        <item x="446"/>
        <item x="229"/>
        <item x="444"/>
        <item x="242"/>
        <item x="526"/>
        <item x="138"/>
        <item x="679"/>
        <item x="628"/>
        <item x="205"/>
        <item x="316"/>
        <item x="589"/>
        <item x="293"/>
        <item x="550"/>
        <item x="41"/>
        <item x="339"/>
        <item x="125"/>
        <item x="512"/>
        <item x="266"/>
        <item x="219"/>
        <item x="478"/>
        <item x="76"/>
        <item x="5"/>
        <item x="437"/>
        <item x="519"/>
        <item x="74"/>
        <item x="659"/>
        <item x="507"/>
        <item x="652"/>
        <item x="18"/>
        <item x="571"/>
        <item x="244"/>
        <item x="82"/>
        <item x="660"/>
        <item x="688"/>
        <item x="208"/>
        <item x="511"/>
        <item x="185"/>
        <item x="351"/>
        <item x="267"/>
        <item x="150"/>
        <item x="373"/>
        <item x="447"/>
        <item x="665"/>
        <item x="422"/>
        <item x="703"/>
        <item x="226"/>
        <item x="588"/>
        <item x="605"/>
        <item x="593"/>
        <item x="708"/>
        <item x="482"/>
        <item x="514"/>
        <item x="276"/>
        <item x="127"/>
        <item x="612"/>
        <item x="210"/>
        <item x="270"/>
        <item x="644"/>
        <item x="503"/>
        <item x="476"/>
        <item x="378"/>
        <item x="535"/>
        <item x="43"/>
        <item x="671"/>
        <item x="418"/>
        <item x="694"/>
        <item x="631"/>
        <item x="224"/>
        <item x="314"/>
        <item x="355"/>
        <item x="272"/>
        <item x="301"/>
        <item x="175"/>
        <item x="399"/>
        <item x="96"/>
        <item x="94"/>
        <item x="559"/>
        <item x="474"/>
        <item x="217"/>
        <item x="121"/>
        <item x="691"/>
        <item x="19"/>
        <item x="693"/>
        <item x="585"/>
        <item x="396"/>
        <item x="669"/>
        <item x="312"/>
        <item x="83"/>
        <item x="521"/>
        <item x="607"/>
        <item x="331"/>
        <item x="252"/>
        <item x="93"/>
        <item x="309"/>
        <item x="264"/>
        <item x="602"/>
        <item x="231"/>
        <item x="643"/>
        <item x="625"/>
        <item x="548"/>
        <item x="570"/>
        <item x="58"/>
        <item x="277"/>
        <item x="667"/>
        <item x="95"/>
        <item x="230"/>
        <item x="84"/>
        <item x="522"/>
        <item x="335"/>
        <item x="416"/>
        <item x="479"/>
        <item x="306"/>
        <item x="4"/>
        <item x="544"/>
        <item x="15"/>
        <item x="179"/>
        <item x="38"/>
        <item x="681"/>
        <item x="307"/>
        <item x="73"/>
        <item x="235"/>
        <item x="403"/>
        <item x="176"/>
        <item x="153"/>
        <item x="234"/>
        <item x="101"/>
        <item x="85"/>
        <item x="337"/>
        <item x="198"/>
        <item x="722"/>
        <item x="445"/>
        <item x="115"/>
        <item x="157"/>
        <item x="546"/>
        <item x="81"/>
        <item x="463"/>
        <item x="213"/>
        <item x="432"/>
        <item x="180"/>
        <item x="192"/>
        <item x="495"/>
        <item x="194"/>
        <item x="123"/>
        <item x="467"/>
        <item x="11"/>
        <item x="534"/>
        <item x="359"/>
        <item x="131"/>
        <item x="163"/>
        <item x="259"/>
        <item x="360"/>
        <item x="690"/>
        <item x="108"/>
        <item x="581"/>
        <item x="364"/>
        <item x="321"/>
        <item x="358"/>
        <item x="392"/>
        <item x="610"/>
        <item x="345"/>
        <item x="553"/>
        <item x="561"/>
        <item x="397"/>
        <item x="273"/>
        <item x="506"/>
        <item x="501"/>
        <item x="299"/>
        <item x="238"/>
        <item x="158"/>
        <item x="609"/>
        <item x="389"/>
        <item x="9"/>
        <item x="470"/>
        <item x="328"/>
        <item x="531"/>
        <item x="369"/>
        <item x="480"/>
        <item x="7"/>
        <item x="80"/>
        <item x="135"/>
        <item x="344"/>
        <item x="617"/>
        <item x="330"/>
        <item x="471"/>
        <item x="391"/>
        <item x="362"/>
        <item x="651"/>
        <item x="343"/>
        <item x="411"/>
        <item x="294"/>
        <item x="133"/>
        <item x="196"/>
        <item x="604"/>
        <item x="568"/>
        <item x="285"/>
        <item x="395"/>
        <item x="168"/>
        <item x="67"/>
        <item x="645"/>
        <item x="426"/>
        <item x="441"/>
        <item x="724"/>
        <item x="632"/>
        <item x="443"/>
        <item x="375"/>
        <item x="186"/>
        <item x="10"/>
        <item x="672"/>
        <item x="452"/>
        <item x="401"/>
        <item x="560"/>
        <item x="666"/>
        <item x="664"/>
        <item x="203"/>
        <item x="372"/>
        <item x="39"/>
        <item x="453"/>
        <item x="689"/>
        <item x="29"/>
        <item x="197"/>
        <item x="161"/>
        <item x="601"/>
        <item x="687"/>
        <item x="298"/>
        <item x="254"/>
        <item x="292"/>
        <item x="400"/>
        <item x="305"/>
        <item x="656"/>
        <item x="178"/>
        <item x="249"/>
        <item x="627"/>
        <item x="406"/>
        <item x="500"/>
        <item x="12"/>
        <item x="352"/>
        <item x="31"/>
        <item x="225"/>
        <item x="46"/>
        <item x="282"/>
        <item x="499"/>
        <item x="162"/>
        <item x="357"/>
        <item x="717"/>
        <item x="390"/>
        <item x="621"/>
        <item x="699"/>
        <item x="288"/>
        <item x="239"/>
        <item x="497"/>
        <item x="370"/>
        <item x="63"/>
        <item x="334"/>
        <item x="263"/>
        <item x="245"/>
        <item x="181"/>
        <item x="706"/>
        <item x="24"/>
        <item x="228"/>
        <item x="618"/>
        <item x="202"/>
        <item x="151"/>
        <item x="99"/>
        <item x="475"/>
        <item x="577"/>
        <item x="634"/>
        <item x="171"/>
        <item x="103"/>
        <item x="590"/>
        <item x="189"/>
        <item x="26"/>
        <item x="333"/>
        <item x="438"/>
        <item x="547"/>
        <item x="251"/>
        <item x="584"/>
        <item x="128"/>
        <item x="579"/>
        <item x="188"/>
        <item x="716"/>
        <item x="451"/>
        <item x="6"/>
        <item x="493"/>
        <item x="673"/>
        <item x="247"/>
        <item x="183"/>
        <item x="109"/>
        <item x="52"/>
        <item x="100"/>
        <item x="177"/>
        <item x="97"/>
        <item x="356"/>
        <item x="250"/>
        <item x="557"/>
        <item x="170"/>
        <item x="110"/>
        <item x="647"/>
        <item x="484"/>
        <item x="697"/>
        <item x="458"/>
        <item x="134"/>
        <item x="702"/>
        <item x="567"/>
        <item x="462"/>
        <item x="78"/>
        <item x="222"/>
        <item x="200"/>
        <item x="498"/>
        <item x="558"/>
        <item x="456"/>
        <item x="684"/>
        <item x="130"/>
        <item x="520"/>
        <item x="414"/>
        <item x="496"/>
        <item x="44"/>
        <item x="116"/>
        <item x="494"/>
        <item x="315"/>
        <item x="147"/>
        <item x="28"/>
        <item x="33"/>
        <item x="622"/>
        <item x="160"/>
        <item x="532"/>
        <item x="21"/>
        <item x="35"/>
        <item x="678"/>
        <item x="349"/>
        <item x="586"/>
        <item x="595"/>
        <item x="220"/>
        <item x="233"/>
        <item x="404"/>
        <item x="677"/>
        <item x="516"/>
        <item x="159"/>
        <item x="246"/>
        <item x="615"/>
        <item x="211"/>
        <item x="90"/>
        <item x="16"/>
        <item x="599"/>
        <item x="269"/>
        <item x="323"/>
        <item x="489"/>
        <item x="626"/>
        <item x="144"/>
        <item x="704"/>
        <item x="683"/>
        <item x="649"/>
        <item x="212"/>
        <item x="663"/>
        <item x="287"/>
        <item x="165"/>
        <item x="408"/>
        <item x="574"/>
        <item x="379"/>
        <item x="566"/>
        <item x="603"/>
        <item x="354"/>
        <item x="23"/>
        <item x="541"/>
        <item x="469"/>
        <item x="32"/>
        <item x="433"/>
        <item x="361"/>
        <item x="30"/>
        <item x="255"/>
        <item x="700"/>
        <item x="152"/>
        <item x="325"/>
        <item x="338"/>
        <item x="274"/>
        <item x="720"/>
        <item x="556"/>
        <item x="129"/>
        <item x="504"/>
        <item x="14"/>
        <item x="236"/>
        <item x="711"/>
        <item x="491"/>
        <item x="79"/>
        <item x="98"/>
        <item x="62"/>
        <item x="657"/>
        <item x="132"/>
        <item x="619"/>
        <item x="347"/>
        <item x="209"/>
        <item x="533"/>
        <item x="680"/>
        <item x="587"/>
        <item x="191"/>
        <item x="714"/>
        <item x="712"/>
        <item x="539"/>
        <item x="542"/>
        <item x="174"/>
        <item x="461"/>
        <item x="215"/>
        <item x="537"/>
        <item x="204"/>
        <item x="72"/>
        <item x="154"/>
        <item x="386"/>
        <item x="281"/>
        <item x="145"/>
        <item x="436"/>
        <item x="37"/>
        <item x="290"/>
        <item x="313"/>
        <item x="485"/>
        <item x="417"/>
        <item x="675"/>
        <item x="698"/>
        <item x="630"/>
        <item x="608"/>
        <item x="450"/>
        <item x="598"/>
        <item x="457"/>
        <item x="206"/>
        <item x="616"/>
        <item x="620"/>
        <item x="320"/>
        <item x="8"/>
        <item x="182"/>
        <item x="508"/>
        <item x="322"/>
        <item x="413"/>
        <item x="374"/>
        <item x="126"/>
        <item x="57"/>
        <item x="69"/>
        <item x="286"/>
        <item x="140"/>
        <item x="113"/>
        <item x="529"/>
        <item x="407"/>
        <item x="61"/>
        <item x="25"/>
        <item x="1"/>
        <item x="434"/>
        <item x="348"/>
        <item x="363"/>
        <item x="243"/>
        <item x="409"/>
        <item x="435"/>
        <item x="518"/>
        <item x="430"/>
        <item x="184"/>
        <item x="324"/>
        <item x="685"/>
        <item x="710"/>
        <item x="575"/>
        <item x="190"/>
        <item x="572"/>
        <item x="283"/>
        <item x="629"/>
        <item x="477"/>
        <item x="523"/>
        <item x="137"/>
        <item x="487"/>
        <item x="380"/>
        <item x="661"/>
        <item x="214"/>
        <item x="705"/>
        <item x="117"/>
        <item x="440"/>
        <item x="261"/>
        <item x="318"/>
        <item x="65"/>
        <item x="525"/>
        <item x="45"/>
        <item x="148"/>
        <item x="424"/>
        <item x="122"/>
        <item x="91"/>
        <item x="284"/>
        <item x="637"/>
        <item x="366"/>
        <item x="336"/>
        <item x="66"/>
        <item x="591"/>
        <item x="405"/>
        <item x="565"/>
        <item x="410"/>
        <item x="42"/>
        <item x="367"/>
        <item x="59"/>
        <item x="193"/>
        <item x="718"/>
        <item x="142"/>
        <item x="295"/>
        <item x="707"/>
        <item x="262"/>
        <item x="472"/>
        <item x="70"/>
        <item x="143"/>
        <item x="387"/>
        <item x="650"/>
        <item x="257"/>
        <item x="662"/>
        <item x="639"/>
        <item x="104"/>
        <item x="674"/>
        <item x="350"/>
        <item x="223"/>
        <item x="317"/>
        <item x="303"/>
        <item x="527"/>
        <item x="107"/>
        <item x="86"/>
        <item x="111"/>
        <item x="54"/>
        <item x="562"/>
        <item x="658"/>
        <item x="728"/>
        <item x="385"/>
        <item x="483"/>
        <item x="715"/>
        <item x="653"/>
        <item x="146"/>
        <item x="216"/>
        <item x="0"/>
        <item x="2"/>
        <item x="291"/>
        <item x="56"/>
        <item x="112"/>
        <item x="641"/>
        <item x="342"/>
        <item x="227"/>
        <item x="692"/>
        <item x="576"/>
        <item x="278"/>
        <item x="538"/>
        <item x="258"/>
        <item x="502"/>
        <item x="398"/>
        <item x="346"/>
        <item x="368"/>
        <item x="329"/>
        <item x="682"/>
        <item x="486"/>
        <item x="654"/>
        <item x="49"/>
        <item x="106"/>
        <item x="427"/>
        <item x="528"/>
        <item x="623"/>
        <item x="727"/>
        <item x="300"/>
        <item x="51"/>
        <item x="569"/>
        <item x="613"/>
        <item x="582"/>
        <item x="686"/>
        <item x="296"/>
        <item x="596"/>
        <item x="136"/>
        <item x="341"/>
        <item x="102"/>
        <item x="549"/>
        <item x="555"/>
        <item x="40"/>
        <item x="280"/>
        <item x="3"/>
        <item x="124"/>
        <item x="642"/>
        <item x="141"/>
        <item x="89"/>
        <item x="394"/>
        <item x="614"/>
        <item x="481"/>
        <item x="47"/>
        <item x="701"/>
        <item x="53"/>
        <item x="48"/>
        <item x="573"/>
        <item x="419"/>
        <item x="173"/>
        <item x="149"/>
        <item x="448"/>
        <item x="155"/>
        <item x="332"/>
        <item x="465"/>
        <item x="376"/>
        <item x="36"/>
        <item x="676"/>
        <item x="429"/>
        <item x="377"/>
        <item x="240"/>
        <item x="515"/>
        <item x="578"/>
        <item x="256"/>
        <item x="473"/>
        <item x="723"/>
        <item t="default"/>
      </items>
    </pivotField>
    <pivotField showAll="0">
      <items count="4">
        <item x="1"/>
        <item x="0"/>
        <item x="2"/>
        <item t="default"/>
      </items>
    </pivotField>
    <pivotField showAll="0"/>
    <pivotField showAll="0"/>
    <pivotField numFmtId="4" showAll="0"/>
    <pivotField showAll="0"/>
    <pivotField numFmtId="4" showAll="0"/>
    <pivotField showAll="0"/>
    <pivotField showAll="0">
      <items count="25">
        <item x="22"/>
        <item x="13"/>
        <item x="23"/>
        <item x="10"/>
        <item x="16"/>
        <item x="4"/>
        <item x="20"/>
        <item x="14"/>
        <item x="3"/>
        <item x="8"/>
        <item x="6"/>
        <item x="7"/>
        <item x="9"/>
        <item x="5"/>
        <item x="15"/>
        <item x="12"/>
        <item x="11"/>
        <item x="17"/>
        <item x="1"/>
        <item x="21"/>
        <item x="19"/>
        <item x="0"/>
        <item x="18"/>
        <item x="2"/>
        <item t="default"/>
      </items>
    </pivotField>
    <pivotField showAll="0">
      <items count="3">
        <item x="1"/>
        <item x="0"/>
        <item t="default"/>
      </items>
    </pivotField>
    <pivotField showAll="0">
      <items count="8">
        <item x="4"/>
        <item x="0"/>
        <item x="1"/>
        <item x="2"/>
        <item x="3"/>
        <item x="5"/>
        <item x="6"/>
        <item t="default"/>
      </items>
    </pivotField>
    <pivotField numFmtId="4" showAll="0"/>
    <pivotField numFmtId="4" showAll="0"/>
    <pivotField numFmtId="4" showAll="0"/>
    <pivotField dataField="1" numFmtId="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Average of  bed occupied2" fld="26" subtotal="average" baseField="0" baseItem="0" numFmtId="9"/>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3C9D57-9C75-40CE-9812-2B54EAC58AA1}" name="patient vis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21:A22" firstHeaderRow="1" firstDataRow="1" firstDataCol="0"/>
  <pivotFields count="29">
    <pivotField dataField="1" showAll="0">
      <items count="6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t="default"/>
      </items>
    </pivotField>
    <pivotField numFmtId="164" showAll="0"/>
    <pivotField numFmtId="164" showAll="0"/>
    <pivotField showAll="0">
      <items count="9">
        <item x="7"/>
        <item x="1"/>
        <item x="2"/>
        <item x="5"/>
        <item x="0"/>
        <item x="3"/>
        <item x="6"/>
        <item x="4"/>
        <item t="default"/>
      </items>
    </pivotField>
    <pivotField showAll="0"/>
    <pivotField showAll="0"/>
    <pivotField showAll="0">
      <items count="5">
        <item x="1"/>
        <item x="2"/>
        <item x="0"/>
        <item x="3"/>
        <item t="default"/>
      </items>
    </pivotField>
    <pivotField showAll="0"/>
    <pivotField showAll="0">
      <items count="4">
        <item x="0"/>
        <item x="1"/>
        <item x="2"/>
        <item t="default"/>
      </items>
    </pivotField>
    <pivotField showAll="0"/>
    <pivotField showAll="0"/>
    <pivotField showAll="0"/>
    <pivotField numFmtId="164" showAll="0">
      <items count="731">
        <item x="725"/>
        <item x="118"/>
        <item x="492"/>
        <item x="719"/>
        <item x="87"/>
        <item x="402"/>
        <item x="365"/>
        <item x="383"/>
        <item x="384"/>
        <item x="167"/>
        <item x="415"/>
        <item x="638"/>
        <item x="241"/>
        <item x="583"/>
        <item x="114"/>
        <item x="592"/>
        <item x="540"/>
        <item x="64"/>
        <item x="721"/>
        <item x="552"/>
        <item x="428"/>
        <item x="646"/>
        <item x="77"/>
        <item x="207"/>
        <item x="633"/>
        <item x="524"/>
        <item x="199"/>
        <item x="431"/>
        <item x="381"/>
        <item x="50"/>
        <item x="71"/>
        <item x="580"/>
        <item x="488"/>
        <item x="195"/>
        <item x="464"/>
        <item x="455"/>
        <item x="594"/>
        <item x="382"/>
        <item x="105"/>
        <item x="22"/>
        <item x="60"/>
        <item x="271"/>
        <item x="88"/>
        <item x="423"/>
        <item x="353"/>
        <item x="551"/>
        <item x="564"/>
        <item x="449"/>
        <item x="260"/>
        <item x="412"/>
        <item x="279"/>
        <item x="388"/>
        <item x="20"/>
        <item x="543"/>
        <item x="421"/>
        <item x="466"/>
        <item x="459"/>
        <item x="554"/>
        <item x="17"/>
        <item x="726"/>
        <item x="340"/>
        <item x="289"/>
        <item x="311"/>
        <item x="505"/>
        <item x="237"/>
        <item x="545"/>
        <item x="172"/>
        <item x="201"/>
        <item x="695"/>
        <item x="696"/>
        <item x="297"/>
        <item x="327"/>
        <item x="510"/>
        <item x="253"/>
        <item x="75"/>
        <item x="164"/>
        <item x="120"/>
        <item x="248"/>
        <item x="713"/>
        <item x="517"/>
        <item x="468"/>
        <item x="156"/>
        <item x="636"/>
        <item x="139"/>
        <item x="709"/>
        <item x="670"/>
        <item x="624"/>
        <item x="420"/>
        <item x="600"/>
        <item x="221"/>
        <item x="442"/>
        <item x="166"/>
        <item x="169"/>
        <item x="310"/>
        <item x="597"/>
        <item x="563"/>
        <item x="187"/>
        <item x="611"/>
        <item x="460"/>
        <item x="648"/>
        <item x="92"/>
        <item x="232"/>
        <item x="668"/>
        <item x="393"/>
        <item x="635"/>
        <item x="268"/>
        <item x="513"/>
        <item x="371"/>
        <item x="729"/>
        <item x="319"/>
        <item x="640"/>
        <item x="13"/>
        <item x="454"/>
        <item x="606"/>
        <item x="27"/>
        <item x="509"/>
        <item x="275"/>
        <item x="326"/>
        <item x="490"/>
        <item x="218"/>
        <item x="425"/>
        <item x="265"/>
        <item x="439"/>
        <item x="34"/>
        <item x="119"/>
        <item x="536"/>
        <item x="55"/>
        <item x="302"/>
        <item x="530"/>
        <item x="655"/>
        <item x="304"/>
        <item x="68"/>
        <item x="308"/>
        <item x="446"/>
        <item x="229"/>
        <item x="444"/>
        <item x="242"/>
        <item x="526"/>
        <item x="138"/>
        <item x="679"/>
        <item x="628"/>
        <item x="205"/>
        <item x="316"/>
        <item x="589"/>
        <item x="293"/>
        <item x="550"/>
        <item x="41"/>
        <item x="339"/>
        <item x="125"/>
        <item x="512"/>
        <item x="266"/>
        <item x="219"/>
        <item x="478"/>
        <item x="76"/>
        <item x="5"/>
        <item x="437"/>
        <item x="519"/>
        <item x="74"/>
        <item x="659"/>
        <item x="507"/>
        <item x="652"/>
        <item x="18"/>
        <item x="571"/>
        <item x="244"/>
        <item x="82"/>
        <item x="660"/>
        <item x="688"/>
        <item x="208"/>
        <item x="511"/>
        <item x="185"/>
        <item x="351"/>
        <item x="267"/>
        <item x="150"/>
        <item x="373"/>
        <item x="447"/>
        <item x="665"/>
        <item x="422"/>
        <item x="703"/>
        <item x="226"/>
        <item x="588"/>
        <item x="605"/>
        <item x="593"/>
        <item x="708"/>
        <item x="482"/>
        <item x="514"/>
        <item x="276"/>
        <item x="127"/>
        <item x="612"/>
        <item x="210"/>
        <item x="270"/>
        <item x="644"/>
        <item x="503"/>
        <item x="476"/>
        <item x="378"/>
        <item x="535"/>
        <item x="43"/>
        <item x="671"/>
        <item x="418"/>
        <item x="694"/>
        <item x="631"/>
        <item x="224"/>
        <item x="314"/>
        <item x="355"/>
        <item x="272"/>
        <item x="301"/>
        <item x="175"/>
        <item x="399"/>
        <item x="96"/>
        <item x="94"/>
        <item x="559"/>
        <item x="474"/>
        <item x="217"/>
        <item x="121"/>
        <item x="691"/>
        <item x="19"/>
        <item x="693"/>
        <item x="585"/>
        <item x="396"/>
        <item x="669"/>
        <item x="312"/>
        <item x="83"/>
        <item x="521"/>
        <item x="607"/>
        <item x="331"/>
        <item x="252"/>
        <item x="93"/>
        <item x="309"/>
        <item x="264"/>
        <item x="602"/>
        <item x="231"/>
        <item x="643"/>
        <item x="625"/>
        <item x="548"/>
        <item x="570"/>
        <item x="58"/>
        <item x="277"/>
        <item x="667"/>
        <item x="95"/>
        <item x="230"/>
        <item x="84"/>
        <item x="522"/>
        <item x="335"/>
        <item x="416"/>
        <item x="479"/>
        <item x="306"/>
        <item x="4"/>
        <item x="544"/>
        <item x="15"/>
        <item x="179"/>
        <item x="38"/>
        <item x="681"/>
        <item x="307"/>
        <item x="73"/>
        <item x="235"/>
        <item x="403"/>
        <item x="176"/>
        <item x="153"/>
        <item x="234"/>
        <item x="101"/>
        <item x="85"/>
        <item x="337"/>
        <item x="198"/>
        <item x="722"/>
        <item x="445"/>
        <item x="115"/>
        <item x="157"/>
        <item x="546"/>
        <item x="81"/>
        <item x="463"/>
        <item x="213"/>
        <item x="432"/>
        <item x="180"/>
        <item x="192"/>
        <item x="495"/>
        <item x="194"/>
        <item x="123"/>
        <item x="467"/>
        <item x="11"/>
        <item x="534"/>
        <item x="359"/>
        <item x="131"/>
        <item x="163"/>
        <item x="259"/>
        <item x="360"/>
        <item x="690"/>
        <item x="108"/>
        <item x="581"/>
        <item x="364"/>
        <item x="321"/>
        <item x="358"/>
        <item x="392"/>
        <item x="610"/>
        <item x="345"/>
        <item x="553"/>
        <item x="561"/>
        <item x="397"/>
        <item x="273"/>
        <item x="506"/>
        <item x="501"/>
        <item x="299"/>
        <item x="238"/>
        <item x="158"/>
        <item x="609"/>
        <item x="389"/>
        <item x="9"/>
        <item x="470"/>
        <item x="328"/>
        <item x="531"/>
        <item x="369"/>
        <item x="480"/>
        <item x="7"/>
        <item x="80"/>
        <item x="135"/>
        <item x="344"/>
        <item x="617"/>
        <item x="330"/>
        <item x="471"/>
        <item x="391"/>
        <item x="362"/>
        <item x="651"/>
        <item x="343"/>
        <item x="411"/>
        <item x="294"/>
        <item x="133"/>
        <item x="196"/>
        <item x="604"/>
        <item x="568"/>
        <item x="285"/>
        <item x="395"/>
        <item x="168"/>
        <item x="67"/>
        <item x="645"/>
        <item x="426"/>
        <item x="441"/>
        <item x="724"/>
        <item x="632"/>
        <item x="443"/>
        <item x="375"/>
        <item x="186"/>
        <item x="10"/>
        <item x="672"/>
        <item x="452"/>
        <item x="401"/>
        <item x="560"/>
        <item x="666"/>
        <item x="664"/>
        <item x="203"/>
        <item x="372"/>
        <item x="39"/>
        <item x="453"/>
        <item x="689"/>
        <item x="29"/>
        <item x="197"/>
        <item x="161"/>
        <item x="601"/>
        <item x="687"/>
        <item x="298"/>
        <item x="254"/>
        <item x="292"/>
        <item x="400"/>
        <item x="305"/>
        <item x="656"/>
        <item x="178"/>
        <item x="249"/>
        <item x="627"/>
        <item x="406"/>
        <item x="500"/>
        <item x="12"/>
        <item x="352"/>
        <item x="31"/>
        <item x="225"/>
        <item x="46"/>
        <item x="282"/>
        <item x="499"/>
        <item x="162"/>
        <item x="357"/>
        <item x="717"/>
        <item x="390"/>
        <item x="621"/>
        <item x="699"/>
        <item x="288"/>
        <item x="239"/>
        <item x="497"/>
        <item x="370"/>
        <item x="63"/>
        <item x="334"/>
        <item x="263"/>
        <item x="245"/>
        <item x="181"/>
        <item x="706"/>
        <item x="24"/>
        <item x="228"/>
        <item x="618"/>
        <item x="202"/>
        <item x="151"/>
        <item x="99"/>
        <item x="475"/>
        <item x="577"/>
        <item x="634"/>
        <item x="171"/>
        <item x="103"/>
        <item x="590"/>
        <item x="189"/>
        <item x="26"/>
        <item x="333"/>
        <item x="438"/>
        <item x="547"/>
        <item x="251"/>
        <item x="584"/>
        <item x="128"/>
        <item x="579"/>
        <item x="188"/>
        <item x="716"/>
        <item x="451"/>
        <item x="6"/>
        <item x="493"/>
        <item x="673"/>
        <item x="247"/>
        <item x="183"/>
        <item x="109"/>
        <item x="52"/>
        <item x="100"/>
        <item x="177"/>
        <item x="97"/>
        <item x="356"/>
        <item x="250"/>
        <item x="557"/>
        <item x="170"/>
        <item x="110"/>
        <item x="647"/>
        <item x="484"/>
        <item x="697"/>
        <item x="458"/>
        <item x="134"/>
        <item x="702"/>
        <item x="567"/>
        <item x="462"/>
        <item x="78"/>
        <item x="222"/>
        <item x="200"/>
        <item x="498"/>
        <item x="558"/>
        <item x="456"/>
        <item x="684"/>
        <item x="130"/>
        <item x="520"/>
        <item x="414"/>
        <item x="496"/>
        <item x="44"/>
        <item x="116"/>
        <item x="494"/>
        <item x="315"/>
        <item x="147"/>
        <item x="28"/>
        <item x="33"/>
        <item x="622"/>
        <item x="160"/>
        <item x="532"/>
        <item x="21"/>
        <item x="35"/>
        <item x="678"/>
        <item x="349"/>
        <item x="586"/>
        <item x="595"/>
        <item x="220"/>
        <item x="233"/>
        <item x="404"/>
        <item x="677"/>
        <item x="516"/>
        <item x="159"/>
        <item x="246"/>
        <item x="615"/>
        <item x="211"/>
        <item x="90"/>
        <item x="16"/>
        <item x="599"/>
        <item x="269"/>
        <item x="323"/>
        <item x="489"/>
        <item x="626"/>
        <item x="144"/>
        <item x="704"/>
        <item x="683"/>
        <item x="649"/>
        <item x="212"/>
        <item x="663"/>
        <item x="287"/>
        <item x="165"/>
        <item x="408"/>
        <item x="574"/>
        <item x="379"/>
        <item x="566"/>
        <item x="603"/>
        <item x="354"/>
        <item x="23"/>
        <item x="541"/>
        <item x="469"/>
        <item x="32"/>
        <item x="433"/>
        <item x="361"/>
        <item x="30"/>
        <item x="255"/>
        <item x="700"/>
        <item x="152"/>
        <item x="325"/>
        <item x="338"/>
        <item x="274"/>
        <item x="720"/>
        <item x="556"/>
        <item x="129"/>
        <item x="504"/>
        <item x="14"/>
        <item x="236"/>
        <item x="711"/>
        <item x="491"/>
        <item x="79"/>
        <item x="98"/>
        <item x="62"/>
        <item x="657"/>
        <item x="132"/>
        <item x="619"/>
        <item x="347"/>
        <item x="209"/>
        <item x="533"/>
        <item x="680"/>
        <item x="587"/>
        <item x="191"/>
        <item x="714"/>
        <item x="712"/>
        <item x="539"/>
        <item x="542"/>
        <item x="174"/>
        <item x="461"/>
        <item x="215"/>
        <item x="537"/>
        <item x="204"/>
        <item x="72"/>
        <item x="154"/>
        <item x="386"/>
        <item x="281"/>
        <item x="145"/>
        <item x="436"/>
        <item x="37"/>
        <item x="290"/>
        <item x="313"/>
        <item x="485"/>
        <item x="417"/>
        <item x="675"/>
        <item x="698"/>
        <item x="630"/>
        <item x="608"/>
        <item x="450"/>
        <item x="598"/>
        <item x="457"/>
        <item x="206"/>
        <item x="616"/>
        <item x="620"/>
        <item x="320"/>
        <item x="8"/>
        <item x="182"/>
        <item x="508"/>
        <item x="322"/>
        <item x="413"/>
        <item x="374"/>
        <item x="126"/>
        <item x="57"/>
        <item x="69"/>
        <item x="286"/>
        <item x="140"/>
        <item x="113"/>
        <item x="529"/>
        <item x="407"/>
        <item x="61"/>
        <item x="25"/>
        <item x="1"/>
        <item x="434"/>
        <item x="348"/>
        <item x="363"/>
        <item x="243"/>
        <item x="409"/>
        <item x="435"/>
        <item x="518"/>
        <item x="430"/>
        <item x="184"/>
        <item x="324"/>
        <item x="685"/>
        <item x="710"/>
        <item x="575"/>
        <item x="190"/>
        <item x="572"/>
        <item x="283"/>
        <item x="629"/>
        <item x="477"/>
        <item x="523"/>
        <item x="137"/>
        <item x="487"/>
        <item x="380"/>
        <item x="661"/>
        <item x="214"/>
        <item x="705"/>
        <item x="117"/>
        <item x="440"/>
        <item x="261"/>
        <item x="318"/>
        <item x="65"/>
        <item x="525"/>
        <item x="45"/>
        <item x="148"/>
        <item x="424"/>
        <item x="122"/>
        <item x="91"/>
        <item x="284"/>
        <item x="637"/>
        <item x="366"/>
        <item x="336"/>
        <item x="66"/>
        <item x="591"/>
        <item x="405"/>
        <item x="565"/>
        <item x="410"/>
        <item x="42"/>
        <item x="367"/>
        <item x="59"/>
        <item x="193"/>
        <item x="718"/>
        <item x="142"/>
        <item x="295"/>
        <item x="707"/>
        <item x="262"/>
        <item x="472"/>
        <item x="70"/>
        <item x="143"/>
        <item x="387"/>
        <item x="650"/>
        <item x="257"/>
        <item x="662"/>
        <item x="639"/>
        <item x="104"/>
        <item x="674"/>
        <item x="350"/>
        <item x="223"/>
        <item x="317"/>
        <item x="303"/>
        <item x="527"/>
        <item x="107"/>
        <item x="86"/>
        <item x="111"/>
        <item x="54"/>
        <item x="562"/>
        <item x="658"/>
        <item x="728"/>
        <item x="385"/>
        <item x="483"/>
        <item x="715"/>
        <item x="653"/>
        <item x="146"/>
        <item x="216"/>
        <item x="0"/>
        <item x="2"/>
        <item x="291"/>
        <item x="56"/>
        <item x="112"/>
        <item x="641"/>
        <item x="342"/>
        <item x="227"/>
        <item x="692"/>
        <item x="576"/>
        <item x="278"/>
        <item x="538"/>
        <item x="258"/>
        <item x="502"/>
        <item x="398"/>
        <item x="346"/>
        <item x="368"/>
        <item x="329"/>
        <item x="682"/>
        <item x="486"/>
        <item x="654"/>
        <item x="49"/>
        <item x="106"/>
        <item x="427"/>
        <item x="528"/>
        <item x="623"/>
        <item x="727"/>
        <item x="300"/>
        <item x="51"/>
        <item x="569"/>
        <item x="613"/>
        <item x="582"/>
        <item x="686"/>
        <item x="296"/>
        <item x="596"/>
        <item x="136"/>
        <item x="341"/>
        <item x="102"/>
        <item x="549"/>
        <item x="555"/>
        <item x="40"/>
        <item x="280"/>
        <item x="3"/>
        <item x="124"/>
        <item x="642"/>
        <item x="141"/>
        <item x="89"/>
        <item x="394"/>
        <item x="614"/>
        <item x="481"/>
        <item x="47"/>
        <item x="701"/>
        <item x="53"/>
        <item x="48"/>
        <item x="573"/>
        <item x="419"/>
        <item x="173"/>
        <item x="149"/>
        <item x="448"/>
        <item x="155"/>
        <item x="332"/>
        <item x="465"/>
        <item x="376"/>
        <item x="36"/>
        <item x="676"/>
        <item x="429"/>
        <item x="377"/>
        <item x="240"/>
        <item x="515"/>
        <item x="578"/>
        <item x="256"/>
        <item x="473"/>
        <item x="723"/>
        <item t="default"/>
      </items>
    </pivotField>
    <pivotField showAll="0">
      <items count="4">
        <item x="1"/>
        <item x="0"/>
        <item x="2"/>
        <item t="default"/>
      </items>
    </pivotField>
    <pivotField showAll="0"/>
    <pivotField showAll="0"/>
    <pivotField numFmtId="4" showAll="0"/>
    <pivotField showAll="0"/>
    <pivotField numFmtId="4" showAll="0"/>
    <pivotField showAll="0"/>
    <pivotField showAll="0">
      <items count="25">
        <item x="22"/>
        <item x="13"/>
        <item x="23"/>
        <item x="10"/>
        <item x="16"/>
        <item x="4"/>
        <item x="20"/>
        <item x="14"/>
        <item x="3"/>
        <item x="8"/>
        <item x="6"/>
        <item x="7"/>
        <item x="9"/>
        <item x="5"/>
        <item x="15"/>
        <item x="12"/>
        <item x="11"/>
        <item x="17"/>
        <item x="1"/>
        <item x="21"/>
        <item x="19"/>
        <item x="0"/>
        <item x="18"/>
        <item x="2"/>
        <item t="default"/>
      </items>
    </pivotField>
    <pivotField showAll="0">
      <items count="3">
        <item x="1"/>
        <item x="0"/>
        <item t="default"/>
      </items>
    </pivotField>
    <pivotField showAll="0">
      <items count="8">
        <item x="4"/>
        <item x="0"/>
        <item x="1"/>
        <item x="2"/>
        <item x="3"/>
        <item x="5"/>
        <item x="6"/>
        <item t="default"/>
      </items>
    </pivotField>
    <pivotField numFmtId="4" showAll="0"/>
    <pivotField numFmtId="4" showAll="0"/>
    <pivotField numFmtId="4" showAll="0"/>
    <pivotField numFmtId="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total patient visi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19FBB0-6073-4E8F-AFC3-BF7F5A81E186}" name="COST PER VIS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42:A43" firstHeaderRow="1" firstDataRow="1" firstDataCol="0"/>
  <pivotFields count="29">
    <pivotField showAll="0">
      <items count="6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t="default"/>
      </items>
    </pivotField>
    <pivotField numFmtId="164" showAll="0"/>
    <pivotField numFmtId="164" showAll="0"/>
    <pivotField showAll="0">
      <items count="9">
        <item x="7"/>
        <item x="1"/>
        <item x="2"/>
        <item x="5"/>
        <item x="0"/>
        <item x="3"/>
        <item x="6"/>
        <item x="4"/>
        <item t="default"/>
      </items>
    </pivotField>
    <pivotField showAll="0"/>
    <pivotField showAll="0"/>
    <pivotField showAll="0">
      <items count="5">
        <item x="1"/>
        <item x="2"/>
        <item x="0"/>
        <item x="3"/>
        <item t="default"/>
      </items>
    </pivotField>
    <pivotField showAll="0"/>
    <pivotField showAll="0">
      <items count="4">
        <item x="0"/>
        <item x="1"/>
        <item x="2"/>
        <item t="default"/>
      </items>
    </pivotField>
    <pivotField showAll="0"/>
    <pivotField showAll="0"/>
    <pivotField showAll="0"/>
    <pivotField numFmtId="164" showAll="0">
      <items count="731">
        <item x="725"/>
        <item x="118"/>
        <item x="492"/>
        <item x="719"/>
        <item x="87"/>
        <item x="402"/>
        <item x="365"/>
        <item x="383"/>
        <item x="384"/>
        <item x="167"/>
        <item x="415"/>
        <item x="638"/>
        <item x="241"/>
        <item x="583"/>
        <item x="114"/>
        <item x="592"/>
        <item x="540"/>
        <item x="64"/>
        <item x="721"/>
        <item x="552"/>
        <item x="428"/>
        <item x="646"/>
        <item x="77"/>
        <item x="207"/>
        <item x="633"/>
        <item x="524"/>
        <item x="199"/>
        <item x="431"/>
        <item x="381"/>
        <item x="50"/>
        <item x="71"/>
        <item x="580"/>
        <item x="488"/>
        <item x="195"/>
        <item x="464"/>
        <item x="455"/>
        <item x="594"/>
        <item x="382"/>
        <item x="105"/>
        <item x="22"/>
        <item x="60"/>
        <item x="271"/>
        <item x="88"/>
        <item x="423"/>
        <item x="353"/>
        <item x="551"/>
        <item x="564"/>
        <item x="449"/>
        <item x="260"/>
        <item x="412"/>
        <item x="279"/>
        <item x="388"/>
        <item x="20"/>
        <item x="543"/>
        <item x="421"/>
        <item x="466"/>
        <item x="459"/>
        <item x="554"/>
        <item x="17"/>
        <item x="726"/>
        <item x="340"/>
        <item x="289"/>
        <item x="311"/>
        <item x="505"/>
        <item x="237"/>
        <item x="545"/>
        <item x="172"/>
        <item x="201"/>
        <item x="695"/>
        <item x="696"/>
        <item x="297"/>
        <item x="327"/>
        <item x="510"/>
        <item x="253"/>
        <item x="75"/>
        <item x="164"/>
        <item x="120"/>
        <item x="248"/>
        <item x="713"/>
        <item x="517"/>
        <item x="468"/>
        <item x="156"/>
        <item x="636"/>
        <item x="139"/>
        <item x="709"/>
        <item x="670"/>
        <item x="624"/>
        <item x="420"/>
        <item x="600"/>
        <item x="221"/>
        <item x="442"/>
        <item x="166"/>
        <item x="169"/>
        <item x="310"/>
        <item x="597"/>
        <item x="563"/>
        <item x="187"/>
        <item x="611"/>
        <item x="460"/>
        <item x="648"/>
        <item x="92"/>
        <item x="232"/>
        <item x="668"/>
        <item x="393"/>
        <item x="635"/>
        <item x="268"/>
        <item x="513"/>
        <item x="371"/>
        <item x="729"/>
        <item x="319"/>
        <item x="640"/>
        <item x="13"/>
        <item x="454"/>
        <item x="606"/>
        <item x="27"/>
        <item x="509"/>
        <item x="275"/>
        <item x="326"/>
        <item x="490"/>
        <item x="218"/>
        <item x="425"/>
        <item x="265"/>
        <item x="439"/>
        <item x="34"/>
        <item x="119"/>
        <item x="536"/>
        <item x="55"/>
        <item x="302"/>
        <item x="530"/>
        <item x="655"/>
        <item x="304"/>
        <item x="68"/>
        <item x="308"/>
        <item x="446"/>
        <item x="229"/>
        <item x="444"/>
        <item x="242"/>
        <item x="526"/>
        <item x="138"/>
        <item x="679"/>
        <item x="628"/>
        <item x="205"/>
        <item x="316"/>
        <item x="589"/>
        <item x="293"/>
        <item x="550"/>
        <item x="41"/>
        <item x="339"/>
        <item x="125"/>
        <item x="512"/>
        <item x="266"/>
        <item x="219"/>
        <item x="478"/>
        <item x="76"/>
        <item x="5"/>
        <item x="437"/>
        <item x="519"/>
        <item x="74"/>
        <item x="659"/>
        <item x="507"/>
        <item x="652"/>
        <item x="18"/>
        <item x="571"/>
        <item x="244"/>
        <item x="82"/>
        <item x="660"/>
        <item x="688"/>
        <item x="208"/>
        <item x="511"/>
        <item x="185"/>
        <item x="351"/>
        <item x="267"/>
        <item x="150"/>
        <item x="373"/>
        <item x="447"/>
        <item x="665"/>
        <item x="422"/>
        <item x="703"/>
        <item x="226"/>
        <item x="588"/>
        <item x="605"/>
        <item x="593"/>
        <item x="708"/>
        <item x="482"/>
        <item x="514"/>
        <item x="276"/>
        <item x="127"/>
        <item x="612"/>
        <item x="210"/>
        <item x="270"/>
        <item x="644"/>
        <item x="503"/>
        <item x="476"/>
        <item x="378"/>
        <item x="535"/>
        <item x="43"/>
        <item x="671"/>
        <item x="418"/>
        <item x="694"/>
        <item x="631"/>
        <item x="224"/>
        <item x="314"/>
        <item x="355"/>
        <item x="272"/>
        <item x="301"/>
        <item x="175"/>
        <item x="399"/>
        <item x="96"/>
        <item x="94"/>
        <item x="559"/>
        <item x="474"/>
        <item x="217"/>
        <item x="121"/>
        <item x="691"/>
        <item x="19"/>
        <item x="693"/>
        <item x="585"/>
        <item x="396"/>
        <item x="669"/>
        <item x="312"/>
        <item x="83"/>
        <item x="521"/>
        <item x="607"/>
        <item x="331"/>
        <item x="252"/>
        <item x="93"/>
        <item x="309"/>
        <item x="264"/>
        <item x="602"/>
        <item x="231"/>
        <item x="643"/>
        <item x="625"/>
        <item x="548"/>
        <item x="570"/>
        <item x="58"/>
        <item x="277"/>
        <item x="667"/>
        <item x="95"/>
        <item x="230"/>
        <item x="84"/>
        <item x="522"/>
        <item x="335"/>
        <item x="416"/>
        <item x="479"/>
        <item x="306"/>
        <item x="4"/>
        <item x="544"/>
        <item x="15"/>
        <item x="179"/>
        <item x="38"/>
        <item x="681"/>
        <item x="307"/>
        <item x="73"/>
        <item x="235"/>
        <item x="403"/>
        <item x="176"/>
        <item x="153"/>
        <item x="234"/>
        <item x="101"/>
        <item x="85"/>
        <item x="337"/>
        <item x="198"/>
        <item x="722"/>
        <item x="445"/>
        <item x="115"/>
        <item x="157"/>
        <item x="546"/>
        <item x="81"/>
        <item x="463"/>
        <item x="213"/>
        <item x="432"/>
        <item x="180"/>
        <item x="192"/>
        <item x="495"/>
        <item x="194"/>
        <item x="123"/>
        <item x="467"/>
        <item x="11"/>
        <item x="534"/>
        <item x="359"/>
        <item x="131"/>
        <item x="163"/>
        <item x="259"/>
        <item x="360"/>
        <item x="690"/>
        <item x="108"/>
        <item x="581"/>
        <item x="364"/>
        <item x="321"/>
        <item x="358"/>
        <item x="392"/>
        <item x="610"/>
        <item x="345"/>
        <item x="553"/>
        <item x="561"/>
        <item x="397"/>
        <item x="273"/>
        <item x="506"/>
        <item x="501"/>
        <item x="299"/>
        <item x="238"/>
        <item x="158"/>
        <item x="609"/>
        <item x="389"/>
        <item x="9"/>
        <item x="470"/>
        <item x="328"/>
        <item x="531"/>
        <item x="369"/>
        <item x="480"/>
        <item x="7"/>
        <item x="80"/>
        <item x="135"/>
        <item x="344"/>
        <item x="617"/>
        <item x="330"/>
        <item x="471"/>
        <item x="391"/>
        <item x="362"/>
        <item x="651"/>
        <item x="343"/>
        <item x="411"/>
        <item x="294"/>
        <item x="133"/>
        <item x="196"/>
        <item x="604"/>
        <item x="568"/>
        <item x="285"/>
        <item x="395"/>
        <item x="168"/>
        <item x="67"/>
        <item x="645"/>
        <item x="426"/>
        <item x="441"/>
        <item x="724"/>
        <item x="632"/>
        <item x="443"/>
        <item x="375"/>
        <item x="186"/>
        <item x="10"/>
        <item x="672"/>
        <item x="452"/>
        <item x="401"/>
        <item x="560"/>
        <item x="666"/>
        <item x="664"/>
        <item x="203"/>
        <item x="372"/>
        <item x="39"/>
        <item x="453"/>
        <item x="689"/>
        <item x="29"/>
        <item x="197"/>
        <item x="161"/>
        <item x="601"/>
        <item x="687"/>
        <item x="298"/>
        <item x="254"/>
        <item x="292"/>
        <item x="400"/>
        <item x="305"/>
        <item x="656"/>
        <item x="178"/>
        <item x="249"/>
        <item x="627"/>
        <item x="406"/>
        <item x="500"/>
        <item x="12"/>
        <item x="352"/>
        <item x="31"/>
        <item x="225"/>
        <item x="46"/>
        <item x="282"/>
        <item x="499"/>
        <item x="162"/>
        <item x="357"/>
        <item x="717"/>
        <item x="390"/>
        <item x="621"/>
        <item x="699"/>
        <item x="288"/>
        <item x="239"/>
        <item x="497"/>
        <item x="370"/>
        <item x="63"/>
        <item x="334"/>
        <item x="263"/>
        <item x="245"/>
        <item x="181"/>
        <item x="706"/>
        <item x="24"/>
        <item x="228"/>
        <item x="618"/>
        <item x="202"/>
        <item x="151"/>
        <item x="99"/>
        <item x="475"/>
        <item x="577"/>
        <item x="634"/>
        <item x="171"/>
        <item x="103"/>
        <item x="590"/>
        <item x="189"/>
        <item x="26"/>
        <item x="333"/>
        <item x="438"/>
        <item x="547"/>
        <item x="251"/>
        <item x="584"/>
        <item x="128"/>
        <item x="579"/>
        <item x="188"/>
        <item x="716"/>
        <item x="451"/>
        <item x="6"/>
        <item x="493"/>
        <item x="673"/>
        <item x="247"/>
        <item x="183"/>
        <item x="109"/>
        <item x="52"/>
        <item x="100"/>
        <item x="177"/>
        <item x="97"/>
        <item x="356"/>
        <item x="250"/>
        <item x="557"/>
        <item x="170"/>
        <item x="110"/>
        <item x="647"/>
        <item x="484"/>
        <item x="697"/>
        <item x="458"/>
        <item x="134"/>
        <item x="702"/>
        <item x="567"/>
        <item x="462"/>
        <item x="78"/>
        <item x="222"/>
        <item x="200"/>
        <item x="498"/>
        <item x="558"/>
        <item x="456"/>
        <item x="684"/>
        <item x="130"/>
        <item x="520"/>
        <item x="414"/>
        <item x="496"/>
        <item x="44"/>
        <item x="116"/>
        <item x="494"/>
        <item x="315"/>
        <item x="147"/>
        <item x="28"/>
        <item x="33"/>
        <item x="622"/>
        <item x="160"/>
        <item x="532"/>
        <item x="21"/>
        <item x="35"/>
        <item x="678"/>
        <item x="349"/>
        <item x="586"/>
        <item x="595"/>
        <item x="220"/>
        <item x="233"/>
        <item x="404"/>
        <item x="677"/>
        <item x="516"/>
        <item x="159"/>
        <item x="246"/>
        <item x="615"/>
        <item x="211"/>
        <item x="90"/>
        <item x="16"/>
        <item x="599"/>
        <item x="269"/>
        <item x="323"/>
        <item x="489"/>
        <item x="626"/>
        <item x="144"/>
        <item x="704"/>
        <item x="683"/>
        <item x="649"/>
        <item x="212"/>
        <item x="663"/>
        <item x="287"/>
        <item x="165"/>
        <item x="408"/>
        <item x="574"/>
        <item x="379"/>
        <item x="566"/>
        <item x="603"/>
        <item x="354"/>
        <item x="23"/>
        <item x="541"/>
        <item x="469"/>
        <item x="32"/>
        <item x="433"/>
        <item x="361"/>
        <item x="30"/>
        <item x="255"/>
        <item x="700"/>
        <item x="152"/>
        <item x="325"/>
        <item x="338"/>
        <item x="274"/>
        <item x="720"/>
        <item x="556"/>
        <item x="129"/>
        <item x="504"/>
        <item x="14"/>
        <item x="236"/>
        <item x="711"/>
        <item x="491"/>
        <item x="79"/>
        <item x="98"/>
        <item x="62"/>
        <item x="657"/>
        <item x="132"/>
        <item x="619"/>
        <item x="347"/>
        <item x="209"/>
        <item x="533"/>
        <item x="680"/>
        <item x="587"/>
        <item x="191"/>
        <item x="714"/>
        <item x="712"/>
        <item x="539"/>
        <item x="542"/>
        <item x="174"/>
        <item x="461"/>
        <item x="215"/>
        <item x="537"/>
        <item x="204"/>
        <item x="72"/>
        <item x="154"/>
        <item x="386"/>
        <item x="281"/>
        <item x="145"/>
        <item x="436"/>
        <item x="37"/>
        <item x="290"/>
        <item x="313"/>
        <item x="485"/>
        <item x="417"/>
        <item x="675"/>
        <item x="698"/>
        <item x="630"/>
        <item x="608"/>
        <item x="450"/>
        <item x="598"/>
        <item x="457"/>
        <item x="206"/>
        <item x="616"/>
        <item x="620"/>
        <item x="320"/>
        <item x="8"/>
        <item x="182"/>
        <item x="508"/>
        <item x="322"/>
        <item x="413"/>
        <item x="374"/>
        <item x="126"/>
        <item x="57"/>
        <item x="69"/>
        <item x="286"/>
        <item x="140"/>
        <item x="113"/>
        <item x="529"/>
        <item x="407"/>
        <item x="61"/>
        <item x="25"/>
        <item x="1"/>
        <item x="434"/>
        <item x="348"/>
        <item x="363"/>
        <item x="243"/>
        <item x="409"/>
        <item x="435"/>
        <item x="518"/>
        <item x="430"/>
        <item x="184"/>
        <item x="324"/>
        <item x="685"/>
        <item x="710"/>
        <item x="575"/>
        <item x="190"/>
        <item x="572"/>
        <item x="283"/>
        <item x="629"/>
        <item x="477"/>
        <item x="523"/>
        <item x="137"/>
        <item x="487"/>
        <item x="380"/>
        <item x="661"/>
        <item x="214"/>
        <item x="705"/>
        <item x="117"/>
        <item x="440"/>
        <item x="261"/>
        <item x="318"/>
        <item x="65"/>
        <item x="525"/>
        <item x="45"/>
        <item x="148"/>
        <item x="424"/>
        <item x="122"/>
        <item x="91"/>
        <item x="284"/>
        <item x="637"/>
        <item x="366"/>
        <item x="336"/>
        <item x="66"/>
        <item x="591"/>
        <item x="405"/>
        <item x="565"/>
        <item x="410"/>
        <item x="42"/>
        <item x="367"/>
        <item x="59"/>
        <item x="193"/>
        <item x="718"/>
        <item x="142"/>
        <item x="295"/>
        <item x="707"/>
        <item x="262"/>
        <item x="472"/>
        <item x="70"/>
        <item x="143"/>
        <item x="387"/>
        <item x="650"/>
        <item x="257"/>
        <item x="662"/>
        <item x="639"/>
        <item x="104"/>
        <item x="674"/>
        <item x="350"/>
        <item x="223"/>
        <item x="317"/>
        <item x="303"/>
        <item x="527"/>
        <item x="107"/>
        <item x="86"/>
        <item x="111"/>
        <item x="54"/>
        <item x="562"/>
        <item x="658"/>
        <item x="728"/>
        <item x="385"/>
        <item x="483"/>
        <item x="715"/>
        <item x="653"/>
        <item x="146"/>
        <item x="216"/>
        <item x="0"/>
        <item x="2"/>
        <item x="291"/>
        <item x="56"/>
        <item x="112"/>
        <item x="641"/>
        <item x="342"/>
        <item x="227"/>
        <item x="692"/>
        <item x="576"/>
        <item x="278"/>
        <item x="538"/>
        <item x="258"/>
        <item x="502"/>
        <item x="398"/>
        <item x="346"/>
        <item x="368"/>
        <item x="329"/>
        <item x="682"/>
        <item x="486"/>
        <item x="654"/>
        <item x="49"/>
        <item x="106"/>
        <item x="427"/>
        <item x="528"/>
        <item x="623"/>
        <item x="727"/>
        <item x="300"/>
        <item x="51"/>
        <item x="569"/>
        <item x="613"/>
        <item x="582"/>
        <item x="686"/>
        <item x="296"/>
        <item x="596"/>
        <item x="136"/>
        <item x="341"/>
        <item x="102"/>
        <item x="549"/>
        <item x="555"/>
        <item x="40"/>
        <item x="280"/>
        <item x="3"/>
        <item x="124"/>
        <item x="642"/>
        <item x="141"/>
        <item x="89"/>
        <item x="394"/>
        <item x="614"/>
        <item x="481"/>
        <item x="47"/>
        <item x="701"/>
        <item x="53"/>
        <item x="48"/>
        <item x="573"/>
        <item x="419"/>
        <item x="173"/>
        <item x="149"/>
        <item x="448"/>
        <item x="155"/>
        <item x="332"/>
        <item x="465"/>
        <item x="376"/>
        <item x="36"/>
        <item x="676"/>
        <item x="429"/>
        <item x="377"/>
        <item x="240"/>
        <item x="515"/>
        <item x="578"/>
        <item x="256"/>
        <item x="473"/>
        <item x="723"/>
        <item t="default"/>
      </items>
    </pivotField>
    <pivotField showAll="0">
      <items count="4">
        <item x="1"/>
        <item x="0"/>
        <item x="2"/>
        <item t="default"/>
      </items>
    </pivotField>
    <pivotField showAll="0"/>
    <pivotField showAll="0"/>
    <pivotField numFmtId="4" showAll="0"/>
    <pivotField showAll="0"/>
    <pivotField numFmtId="4" showAll="0"/>
    <pivotField showAll="0"/>
    <pivotField showAll="0">
      <items count="25">
        <item x="22"/>
        <item x="13"/>
        <item x="23"/>
        <item x="10"/>
        <item x="16"/>
        <item x="4"/>
        <item x="20"/>
        <item x="14"/>
        <item x="3"/>
        <item x="8"/>
        <item x="6"/>
        <item x="7"/>
        <item x="9"/>
        <item x="5"/>
        <item x="15"/>
        <item x="12"/>
        <item x="11"/>
        <item x="17"/>
        <item x="1"/>
        <item x="21"/>
        <item x="19"/>
        <item x="0"/>
        <item x="18"/>
        <item x="2"/>
        <item t="default"/>
      </items>
    </pivotField>
    <pivotField showAll="0">
      <items count="3">
        <item x="1"/>
        <item x="0"/>
        <item t="default"/>
      </items>
    </pivotField>
    <pivotField showAll="0"/>
    <pivotField dataField="1" numFmtId="4" showAll="0"/>
    <pivotField numFmtId="4" showAll="0"/>
    <pivotField numFmtId="4" showAll="0"/>
    <pivotField numFmtId="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Average of Cost per Visit" fld="23" subtotal="average"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B3EF16E-236C-4A8E-8266-429A38CA1BDE}" name="OVERTIME HOUR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6:A37" firstHeaderRow="1" firstDataRow="1" firstDataCol="0"/>
  <pivotFields count="29">
    <pivotField showAll="0">
      <items count="6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t="default"/>
      </items>
    </pivotField>
    <pivotField numFmtId="164" showAll="0"/>
    <pivotField numFmtId="164" showAll="0"/>
    <pivotField showAll="0">
      <items count="9">
        <item x="7"/>
        <item x="1"/>
        <item x="2"/>
        <item x="5"/>
        <item x="0"/>
        <item x="3"/>
        <item x="6"/>
        <item x="4"/>
        <item t="default"/>
      </items>
    </pivotField>
    <pivotField showAll="0"/>
    <pivotField showAll="0"/>
    <pivotField showAll="0">
      <items count="5">
        <item x="1"/>
        <item x="2"/>
        <item x="0"/>
        <item x="3"/>
        <item t="default"/>
      </items>
    </pivotField>
    <pivotField showAll="0"/>
    <pivotField showAll="0">
      <items count="4">
        <item x="0"/>
        <item x="1"/>
        <item x="2"/>
        <item t="default"/>
      </items>
    </pivotField>
    <pivotField showAll="0"/>
    <pivotField showAll="0"/>
    <pivotField showAll="0"/>
    <pivotField numFmtId="164" showAll="0">
      <items count="731">
        <item x="725"/>
        <item x="118"/>
        <item x="492"/>
        <item x="719"/>
        <item x="87"/>
        <item x="402"/>
        <item x="365"/>
        <item x="383"/>
        <item x="384"/>
        <item x="167"/>
        <item x="415"/>
        <item x="638"/>
        <item x="241"/>
        <item x="583"/>
        <item x="114"/>
        <item x="592"/>
        <item x="540"/>
        <item x="64"/>
        <item x="721"/>
        <item x="552"/>
        <item x="428"/>
        <item x="646"/>
        <item x="77"/>
        <item x="207"/>
        <item x="633"/>
        <item x="524"/>
        <item x="199"/>
        <item x="431"/>
        <item x="381"/>
        <item x="50"/>
        <item x="71"/>
        <item x="580"/>
        <item x="488"/>
        <item x="195"/>
        <item x="464"/>
        <item x="455"/>
        <item x="594"/>
        <item x="382"/>
        <item x="105"/>
        <item x="22"/>
        <item x="60"/>
        <item x="271"/>
        <item x="88"/>
        <item x="423"/>
        <item x="353"/>
        <item x="551"/>
        <item x="564"/>
        <item x="449"/>
        <item x="260"/>
        <item x="412"/>
        <item x="279"/>
        <item x="388"/>
        <item x="20"/>
        <item x="543"/>
        <item x="421"/>
        <item x="466"/>
        <item x="459"/>
        <item x="554"/>
        <item x="17"/>
        <item x="726"/>
        <item x="340"/>
        <item x="289"/>
        <item x="311"/>
        <item x="505"/>
        <item x="237"/>
        <item x="545"/>
        <item x="172"/>
        <item x="201"/>
        <item x="695"/>
        <item x="696"/>
        <item x="297"/>
        <item x="327"/>
        <item x="510"/>
        <item x="253"/>
        <item x="75"/>
        <item x="164"/>
        <item x="120"/>
        <item x="248"/>
        <item x="713"/>
        <item x="517"/>
        <item x="468"/>
        <item x="156"/>
        <item x="636"/>
        <item x="139"/>
        <item x="709"/>
        <item x="670"/>
        <item x="624"/>
        <item x="420"/>
        <item x="600"/>
        <item x="221"/>
        <item x="442"/>
        <item x="166"/>
        <item x="169"/>
        <item x="310"/>
        <item x="597"/>
        <item x="563"/>
        <item x="187"/>
        <item x="611"/>
        <item x="460"/>
        <item x="648"/>
        <item x="92"/>
        <item x="232"/>
        <item x="668"/>
        <item x="393"/>
        <item x="635"/>
        <item x="268"/>
        <item x="513"/>
        <item x="371"/>
        <item x="729"/>
        <item x="319"/>
        <item x="640"/>
        <item x="13"/>
        <item x="454"/>
        <item x="606"/>
        <item x="27"/>
        <item x="509"/>
        <item x="275"/>
        <item x="326"/>
        <item x="490"/>
        <item x="218"/>
        <item x="425"/>
        <item x="265"/>
        <item x="439"/>
        <item x="34"/>
        <item x="119"/>
        <item x="536"/>
        <item x="55"/>
        <item x="302"/>
        <item x="530"/>
        <item x="655"/>
        <item x="304"/>
        <item x="68"/>
        <item x="308"/>
        <item x="446"/>
        <item x="229"/>
        <item x="444"/>
        <item x="242"/>
        <item x="526"/>
        <item x="138"/>
        <item x="679"/>
        <item x="628"/>
        <item x="205"/>
        <item x="316"/>
        <item x="589"/>
        <item x="293"/>
        <item x="550"/>
        <item x="41"/>
        <item x="339"/>
        <item x="125"/>
        <item x="512"/>
        <item x="266"/>
        <item x="219"/>
        <item x="478"/>
        <item x="76"/>
        <item x="5"/>
        <item x="437"/>
        <item x="519"/>
        <item x="74"/>
        <item x="659"/>
        <item x="507"/>
        <item x="652"/>
        <item x="18"/>
        <item x="571"/>
        <item x="244"/>
        <item x="82"/>
        <item x="660"/>
        <item x="688"/>
        <item x="208"/>
        <item x="511"/>
        <item x="185"/>
        <item x="351"/>
        <item x="267"/>
        <item x="150"/>
        <item x="373"/>
        <item x="447"/>
        <item x="665"/>
        <item x="422"/>
        <item x="703"/>
        <item x="226"/>
        <item x="588"/>
        <item x="605"/>
        <item x="593"/>
        <item x="708"/>
        <item x="482"/>
        <item x="514"/>
        <item x="276"/>
        <item x="127"/>
        <item x="612"/>
        <item x="210"/>
        <item x="270"/>
        <item x="644"/>
        <item x="503"/>
        <item x="476"/>
        <item x="378"/>
        <item x="535"/>
        <item x="43"/>
        <item x="671"/>
        <item x="418"/>
        <item x="694"/>
        <item x="631"/>
        <item x="224"/>
        <item x="314"/>
        <item x="355"/>
        <item x="272"/>
        <item x="301"/>
        <item x="175"/>
        <item x="399"/>
        <item x="96"/>
        <item x="94"/>
        <item x="559"/>
        <item x="474"/>
        <item x="217"/>
        <item x="121"/>
        <item x="691"/>
        <item x="19"/>
        <item x="693"/>
        <item x="585"/>
        <item x="396"/>
        <item x="669"/>
        <item x="312"/>
        <item x="83"/>
        <item x="521"/>
        <item x="607"/>
        <item x="331"/>
        <item x="252"/>
        <item x="93"/>
        <item x="309"/>
        <item x="264"/>
        <item x="602"/>
        <item x="231"/>
        <item x="643"/>
        <item x="625"/>
        <item x="548"/>
        <item x="570"/>
        <item x="58"/>
        <item x="277"/>
        <item x="667"/>
        <item x="95"/>
        <item x="230"/>
        <item x="84"/>
        <item x="522"/>
        <item x="335"/>
        <item x="416"/>
        <item x="479"/>
        <item x="306"/>
        <item x="4"/>
        <item x="544"/>
        <item x="15"/>
        <item x="179"/>
        <item x="38"/>
        <item x="681"/>
        <item x="307"/>
        <item x="73"/>
        <item x="235"/>
        <item x="403"/>
        <item x="176"/>
        <item x="153"/>
        <item x="234"/>
        <item x="101"/>
        <item x="85"/>
        <item x="337"/>
        <item x="198"/>
        <item x="722"/>
        <item x="445"/>
        <item x="115"/>
        <item x="157"/>
        <item x="546"/>
        <item x="81"/>
        <item x="463"/>
        <item x="213"/>
        <item x="432"/>
        <item x="180"/>
        <item x="192"/>
        <item x="495"/>
        <item x="194"/>
        <item x="123"/>
        <item x="467"/>
        <item x="11"/>
        <item x="534"/>
        <item x="359"/>
        <item x="131"/>
        <item x="163"/>
        <item x="259"/>
        <item x="360"/>
        <item x="690"/>
        <item x="108"/>
        <item x="581"/>
        <item x="364"/>
        <item x="321"/>
        <item x="358"/>
        <item x="392"/>
        <item x="610"/>
        <item x="345"/>
        <item x="553"/>
        <item x="561"/>
        <item x="397"/>
        <item x="273"/>
        <item x="506"/>
        <item x="501"/>
        <item x="299"/>
        <item x="238"/>
        <item x="158"/>
        <item x="609"/>
        <item x="389"/>
        <item x="9"/>
        <item x="470"/>
        <item x="328"/>
        <item x="531"/>
        <item x="369"/>
        <item x="480"/>
        <item x="7"/>
        <item x="80"/>
        <item x="135"/>
        <item x="344"/>
        <item x="617"/>
        <item x="330"/>
        <item x="471"/>
        <item x="391"/>
        <item x="362"/>
        <item x="651"/>
        <item x="343"/>
        <item x="411"/>
        <item x="294"/>
        <item x="133"/>
        <item x="196"/>
        <item x="604"/>
        <item x="568"/>
        <item x="285"/>
        <item x="395"/>
        <item x="168"/>
        <item x="67"/>
        <item x="645"/>
        <item x="426"/>
        <item x="441"/>
        <item x="724"/>
        <item x="632"/>
        <item x="443"/>
        <item x="375"/>
        <item x="186"/>
        <item x="10"/>
        <item x="672"/>
        <item x="452"/>
        <item x="401"/>
        <item x="560"/>
        <item x="666"/>
        <item x="664"/>
        <item x="203"/>
        <item x="372"/>
        <item x="39"/>
        <item x="453"/>
        <item x="689"/>
        <item x="29"/>
        <item x="197"/>
        <item x="161"/>
        <item x="601"/>
        <item x="687"/>
        <item x="298"/>
        <item x="254"/>
        <item x="292"/>
        <item x="400"/>
        <item x="305"/>
        <item x="656"/>
        <item x="178"/>
        <item x="249"/>
        <item x="627"/>
        <item x="406"/>
        <item x="500"/>
        <item x="12"/>
        <item x="352"/>
        <item x="31"/>
        <item x="225"/>
        <item x="46"/>
        <item x="282"/>
        <item x="499"/>
        <item x="162"/>
        <item x="357"/>
        <item x="717"/>
        <item x="390"/>
        <item x="621"/>
        <item x="699"/>
        <item x="288"/>
        <item x="239"/>
        <item x="497"/>
        <item x="370"/>
        <item x="63"/>
        <item x="334"/>
        <item x="263"/>
        <item x="245"/>
        <item x="181"/>
        <item x="706"/>
        <item x="24"/>
        <item x="228"/>
        <item x="618"/>
        <item x="202"/>
        <item x="151"/>
        <item x="99"/>
        <item x="475"/>
        <item x="577"/>
        <item x="634"/>
        <item x="171"/>
        <item x="103"/>
        <item x="590"/>
        <item x="189"/>
        <item x="26"/>
        <item x="333"/>
        <item x="438"/>
        <item x="547"/>
        <item x="251"/>
        <item x="584"/>
        <item x="128"/>
        <item x="579"/>
        <item x="188"/>
        <item x="716"/>
        <item x="451"/>
        <item x="6"/>
        <item x="493"/>
        <item x="673"/>
        <item x="247"/>
        <item x="183"/>
        <item x="109"/>
        <item x="52"/>
        <item x="100"/>
        <item x="177"/>
        <item x="97"/>
        <item x="356"/>
        <item x="250"/>
        <item x="557"/>
        <item x="170"/>
        <item x="110"/>
        <item x="647"/>
        <item x="484"/>
        <item x="697"/>
        <item x="458"/>
        <item x="134"/>
        <item x="702"/>
        <item x="567"/>
        <item x="462"/>
        <item x="78"/>
        <item x="222"/>
        <item x="200"/>
        <item x="498"/>
        <item x="558"/>
        <item x="456"/>
        <item x="684"/>
        <item x="130"/>
        <item x="520"/>
        <item x="414"/>
        <item x="496"/>
        <item x="44"/>
        <item x="116"/>
        <item x="494"/>
        <item x="315"/>
        <item x="147"/>
        <item x="28"/>
        <item x="33"/>
        <item x="622"/>
        <item x="160"/>
        <item x="532"/>
        <item x="21"/>
        <item x="35"/>
        <item x="678"/>
        <item x="349"/>
        <item x="586"/>
        <item x="595"/>
        <item x="220"/>
        <item x="233"/>
        <item x="404"/>
        <item x="677"/>
        <item x="516"/>
        <item x="159"/>
        <item x="246"/>
        <item x="615"/>
        <item x="211"/>
        <item x="90"/>
        <item x="16"/>
        <item x="599"/>
        <item x="269"/>
        <item x="323"/>
        <item x="489"/>
        <item x="626"/>
        <item x="144"/>
        <item x="704"/>
        <item x="683"/>
        <item x="649"/>
        <item x="212"/>
        <item x="663"/>
        <item x="287"/>
        <item x="165"/>
        <item x="408"/>
        <item x="574"/>
        <item x="379"/>
        <item x="566"/>
        <item x="603"/>
        <item x="354"/>
        <item x="23"/>
        <item x="541"/>
        <item x="469"/>
        <item x="32"/>
        <item x="433"/>
        <item x="361"/>
        <item x="30"/>
        <item x="255"/>
        <item x="700"/>
        <item x="152"/>
        <item x="325"/>
        <item x="338"/>
        <item x="274"/>
        <item x="720"/>
        <item x="556"/>
        <item x="129"/>
        <item x="504"/>
        <item x="14"/>
        <item x="236"/>
        <item x="711"/>
        <item x="491"/>
        <item x="79"/>
        <item x="98"/>
        <item x="62"/>
        <item x="657"/>
        <item x="132"/>
        <item x="619"/>
        <item x="347"/>
        <item x="209"/>
        <item x="533"/>
        <item x="680"/>
        <item x="587"/>
        <item x="191"/>
        <item x="714"/>
        <item x="712"/>
        <item x="539"/>
        <item x="542"/>
        <item x="174"/>
        <item x="461"/>
        <item x="215"/>
        <item x="537"/>
        <item x="204"/>
        <item x="72"/>
        <item x="154"/>
        <item x="386"/>
        <item x="281"/>
        <item x="145"/>
        <item x="436"/>
        <item x="37"/>
        <item x="290"/>
        <item x="313"/>
        <item x="485"/>
        <item x="417"/>
        <item x="675"/>
        <item x="698"/>
        <item x="630"/>
        <item x="608"/>
        <item x="450"/>
        <item x="598"/>
        <item x="457"/>
        <item x="206"/>
        <item x="616"/>
        <item x="620"/>
        <item x="320"/>
        <item x="8"/>
        <item x="182"/>
        <item x="508"/>
        <item x="322"/>
        <item x="413"/>
        <item x="374"/>
        <item x="126"/>
        <item x="57"/>
        <item x="69"/>
        <item x="286"/>
        <item x="140"/>
        <item x="113"/>
        <item x="529"/>
        <item x="407"/>
        <item x="61"/>
        <item x="25"/>
        <item x="1"/>
        <item x="434"/>
        <item x="348"/>
        <item x="363"/>
        <item x="243"/>
        <item x="409"/>
        <item x="435"/>
        <item x="518"/>
        <item x="430"/>
        <item x="184"/>
        <item x="324"/>
        <item x="685"/>
        <item x="710"/>
        <item x="575"/>
        <item x="190"/>
        <item x="572"/>
        <item x="283"/>
        <item x="629"/>
        <item x="477"/>
        <item x="523"/>
        <item x="137"/>
        <item x="487"/>
        <item x="380"/>
        <item x="661"/>
        <item x="214"/>
        <item x="705"/>
        <item x="117"/>
        <item x="440"/>
        <item x="261"/>
        <item x="318"/>
        <item x="65"/>
        <item x="525"/>
        <item x="45"/>
        <item x="148"/>
        <item x="424"/>
        <item x="122"/>
        <item x="91"/>
        <item x="284"/>
        <item x="637"/>
        <item x="366"/>
        <item x="336"/>
        <item x="66"/>
        <item x="591"/>
        <item x="405"/>
        <item x="565"/>
        <item x="410"/>
        <item x="42"/>
        <item x="367"/>
        <item x="59"/>
        <item x="193"/>
        <item x="718"/>
        <item x="142"/>
        <item x="295"/>
        <item x="707"/>
        <item x="262"/>
        <item x="472"/>
        <item x="70"/>
        <item x="143"/>
        <item x="387"/>
        <item x="650"/>
        <item x="257"/>
        <item x="662"/>
        <item x="639"/>
        <item x="104"/>
        <item x="674"/>
        <item x="350"/>
        <item x="223"/>
        <item x="317"/>
        <item x="303"/>
        <item x="527"/>
        <item x="107"/>
        <item x="86"/>
        <item x="111"/>
        <item x="54"/>
        <item x="562"/>
        <item x="658"/>
        <item x="728"/>
        <item x="385"/>
        <item x="483"/>
        <item x="715"/>
        <item x="653"/>
        <item x="146"/>
        <item x="216"/>
        <item x="0"/>
        <item x="2"/>
        <item x="291"/>
        <item x="56"/>
        <item x="112"/>
        <item x="641"/>
        <item x="342"/>
        <item x="227"/>
        <item x="692"/>
        <item x="576"/>
        <item x="278"/>
        <item x="538"/>
        <item x="258"/>
        <item x="502"/>
        <item x="398"/>
        <item x="346"/>
        <item x="368"/>
        <item x="329"/>
        <item x="682"/>
        <item x="486"/>
        <item x="654"/>
        <item x="49"/>
        <item x="106"/>
        <item x="427"/>
        <item x="528"/>
        <item x="623"/>
        <item x="727"/>
        <item x="300"/>
        <item x="51"/>
        <item x="569"/>
        <item x="613"/>
        <item x="582"/>
        <item x="686"/>
        <item x="296"/>
        <item x="596"/>
        <item x="136"/>
        <item x="341"/>
        <item x="102"/>
        <item x="549"/>
        <item x="555"/>
        <item x="40"/>
        <item x="280"/>
        <item x="3"/>
        <item x="124"/>
        <item x="642"/>
        <item x="141"/>
        <item x="89"/>
        <item x="394"/>
        <item x="614"/>
        <item x="481"/>
        <item x="47"/>
        <item x="701"/>
        <item x="53"/>
        <item x="48"/>
        <item x="573"/>
        <item x="419"/>
        <item x="173"/>
        <item x="149"/>
        <item x="448"/>
        <item x="155"/>
        <item x="332"/>
        <item x="465"/>
        <item x="376"/>
        <item x="36"/>
        <item x="676"/>
        <item x="429"/>
        <item x="377"/>
        <item x="240"/>
        <item x="515"/>
        <item x="578"/>
        <item x="256"/>
        <item x="473"/>
        <item x="723"/>
        <item t="default"/>
      </items>
    </pivotField>
    <pivotField showAll="0">
      <items count="4">
        <item x="1"/>
        <item x="0"/>
        <item x="2"/>
        <item t="default"/>
      </items>
    </pivotField>
    <pivotField showAll="0"/>
    <pivotField dataField="1" showAll="0"/>
    <pivotField numFmtId="4" showAll="0"/>
    <pivotField showAll="0"/>
    <pivotField numFmtId="4" showAll="0"/>
    <pivotField showAll="0"/>
    <pivotField showAll="0">
      <items count="25">
        <item x="22"/>
        <item x="13"/>
        <item x="23"/>
        <item x="10"/>
        <item x="16"/>
        <item x="4"/>
        <item x="20"/>
        <item x="14"/>
        <item x="3"/>
        <item x="8"/>
        <item x="6"/>
        <item x="7"/>
        <item x="9"/>
        <item x="5"/>
        <item x="15"/>
        <item x="12"/>
        <item x="11"/>
        <item x="17"/>
        <item x="1"/>
        <item x="21"/>
        <item x="19"/>
        <item x="0"/>
        <item x="18"/>
        <item x="2"/>
        <item t="default"/>
      </items>
    </pivotField>
    <pivotField showAll="0">
      <items count="3">
        <item x="1"/>
        <item x="0"/>
        <item t="default"/>
      </items>
    </pivotField>
    <pivotField showAll="0">
      <items count="8">
        <item x="4"/>
        <item x="0"/>
        <item x="1"/>
        <item x="2"/>
        <item x="3"/>
        <item x="5"/>
        <item x="6"/>
        <item t="default"/>
      </items>
    </pivotField>
    <pivotField numFmtId="4" showAll="0"/>
    <pivotField numFmtId="4" showAll="0"/>
    <pivotField numFmtId="4" showAll="0"/>
    <pivotField numFmtId="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Sum of Overtime Hour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036BC92-8C8B-463A-A014-33A64018ACCC}" name="BILLED AMOU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9:A40" firstHeaderRow="1" firstDataRow="1" firstDataCol="0"/>
  <pivotFields count="29">
    <pivotField showAll="0">
      <items count="6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t="default"/>
      </items>
    </pivotField>
    <pivotField numFmtId="164" showAll="0"/>
    <pivotField numFmtId="164" showAll="0"/>
    <pivotField showAll="0">
      <items count="9">
        <item x="7"/>
        <item x="1"/>
        <item x="2"/>
        <item x="5"/>
        <item x="0"/>
        <item x="3"/>
        <item x="6"/>
        <item x="4"/>
        <item t="default"/>
      </items>
    </pivotField>
    <pivotField showAll="0"/>
    <pivotField showAll="0"/>
    <pivotField showAll="0">
      <items count="5">
        <item x="1"/>
        <item x="2"/>
        <item x="0"/>
        <item x="3"/>
        <item t="default"/>
      </items>
    </pivotField>
    <pivotField showAll="0"/>
    <pivotField showAll="0">
      <items count="4">
        <item x="0"/>
        <item x="1"/>
        <item x="2"/>
        <item t="default"/>
      </items>
    </pivotField>
    <pivotField showAll="0"/>
    <pivotField showAll="0"/>
    <pivotField showAll="0"/>
    <pivotField numFmtId="164" showAll="0">
      <items count="731">
        <item x="725"/>
        <item x="118"/>
        <item x="492"/>
        <item x="719"/>
        <item x="87"/>
        <item x="402"/>
        <item x="365"/>
        <item x="383"/>
        <item x="384"/>
        <item x="167"/>
        <item x="415"/>
        <item x="638"/>
        <item x="241"/>
        <item x="583"/>
        <item x="114"/>
        <item x="592"/>
        <item x="540"/>
        <item x="64"/>
        <item x="721"/>
        <item x="552"/>
        <item x="428"/>
        <item x="646"/>
        <item x="77"/>
        <item x="207"/>
        <item x="633"/>
        <item x="524"/>
        <item x="199"/>
        <item x="431"/>
        <item x="381"/>
        <item x="50"/>
        <item x="71"/>
        <item x="580"/>
        <item x="488"/>
        <item x="195"/>
        <item x="464"/>
        <item x="455"/>
        <item x="594"/>
        <item x="382"/>
        <item x="105"/>
        <item x="22"/>
        <item x="60"/>
        <item x="271"/>
        <item x="88"/>
        <item x="423"/>
        <item x="353"/>
        <item x="551"/>
        <item x="564"/>
        <item x="449"/>
        <item x="260"/>
        <item x="412"/>
        <item x="279"/>
        <item x="388"/>
        <item x="20"/>
        <item x="543"/>
        <item x="421"/>
        <item x="466"/>
        <item x="459"/>
        <item x="554"/>
        <item x="17"/>
        <item x="726"/>
        <item x="340"/>
        <item x="289"/>
        <item x="311"/>
        <item x="505"/>
        <item x="237"/>
        <item x="545"/>
        <item x="172"/>
        <item x="201"/>
        <item x="695"/>
        <item x="696"/>
        <item x="297"/>
        <item x="327"/>
        <item x="510"/>
        <item x="253"/>
        <item x="75"/>
        <item x="164"/>
        <item x="120"/>
        <item x="248"/>
        <item x="713"/>
        <item x="517"/>
        <item x="468"/>
        <item x="156"/>
        <item x="636"/>
        <item x="139"/>
        <item x="709"/>
        <item x="670"/>
        <item x="624"/>
        <item x="420"/>
        <item x="600"/>
        <item x="221"/>
        <item x="442"/>
        <item x="166"/>
        <item x="169"/>
        <item x="310"/>
        <item x="597"/>
        <item x="563"/>
        <item x="187"/>
        <item x="611"/>
        <item x="460"/>
        <item x="648"/>
        <item x="92"/>
        <item x="232"/>
        <item x="668"/>
        <item x="393"/>
        <item x="635"/>
        <item x="268"/>
        <item x="513"/>
        <item x="371"/>
        <item x="729"/>
        <item x="319"/>
        <item x="640"/>
        <item x="13"/>
        <item x="454"/>
        <item x="606"/>
        <item x="27"/>
        <item x="509"/>
        <item x="275"/>
        <item x="326"/>
        <item x="490"/>
        <item x="218"/>
        <item x="425"/>
        <item x="265"/>
        <item x="439"/>
        <item x="34"/>
        <item x="119"/>
        <item x="536"/>
        <item x="55"/>
        <item x="302"/>
        <item x="530"/>
        <item x="655"/>
        <item x="304"/>
        <item x="68"/>
        <item x="308"/>
        <item x="446"/>
        <item x="229"/>
        <item x="444"/>
        <item x="242"/>
        <item x="526"/>
        <item x="138"/>
        <item x="679"/>
        <item x="628"/>
        <item x="205"/>
        <item x="316"/>
        <item x="589"/>
        <item x="293"/>
        <item x="550"/>
        <item x="41"/>
        <item x="339"/>
        <item x="125"/>
        <item x="512"/>
        <item x="266"/>
        <item x="219"/>
        <item x="478"/>
        <item x="76"/>
        <item x="5"/>
        <item x="437"/>
        <item x="519"/>
        <item x="74"/>
        <item x="659"/>
        <item x="507"/>
        <item x="652"/>
        <item x="18"/>
        <item x="571"/>
        <item x="244"/>
        <item x="82"/>
        <item x="660"/>
        <item x="688"/>
        <item x="208"/>
        <item x="511"/>
        <item x="185"/>
        <item x="351"/>
        <item x="267"/>
        <item x="150"/>
        <item x="373"/>
        <item x="447"/>
        <item x="665"/>
        <item x="422"/>
        <item x="703"/>
        <item x="226"/>
        <item x="588"/>
        <item x="605"/>
        <item x="593"/>
        <item x="708"/>
        <item x="482"/>
        <item x="514"/>
        <item x="276"/>
        <item x="127"/>
        <item x="612"/>
        <item x="210"/>
        <item x="270"/>
        <item x="644"/>
        <item x="503"/>
        <item x="476"/>
        <item x="378"/>
        <item x="535"/>
        <item x="43"/>
        <item x="671"/>
        <item x="418"/>
        <item x="694"/>
        <item x="631"/>
        <item x="224"/>
        <item x="314"/>
        <item x="355"/>
        <item x="272"/>
        <item x="301"/>
        <item x="175"/>
        <item x="399"/>
        <item x="96"/>
        <item x="94"/>
        <item x="559"/>
        <item x="474"/>
        <item x="217"/>
        <item x="121"/>
        <item x="691"/>
        <item x="19"/>
        <item x="693"/>
        <item x="585"/>
        <item x="396"/>
        <item x="669"/>
        <item x="312"/>
        <item x="83"/>
        <item x="521"/>
        <item x="607"/>
        <item x="331"/>
        <item x="252"/>
        <item x="93"/>
        <item x="309"/>
        <item x="264"/>
        <item x="602"/>
        <item x="231"/>
        <item x="643"/>
        <item x="625"/>
        <item x="548"/>
        <item x="570"/>
        <item x="58"/>
        <item x="277"/>
        <item x="667"/>
        <item x="95"/>
        <item x="230"/>
        <item x="84"/>
        <item x="522"/>
        <item x="335"/>
        <item x="416"/>
        <item x="479"/>
        <item x="306"/>
        <item x="4"/>
        <item x="544"/>
        <item x="15"/>
        <item x="179"/>
        <item x="38"/>
        <item x="681"/>
        <item x="307"/>
        <item x="73"/>
        <item x="235"/>
        <item x="403"/>
        <item x="176"/>
        <item x="153"/>
        <item x="234"/>
        <item x="101"/>
        <item x="85"/>
        <item x="337"/>
        <item x="198"/>
        <item x="722"/>
        <item x="445"/>
        <item x="115"/>
        <item x="157"/>
        <item x="546"/>
        <item x="81"/>
        <item x="463"/>
        <item x="213"/>
        <item x="432"/>
        <item x="180"/>
        <item x="192"/>
        <item x="495"/>
        <item x="194"/>
        <item x="123"/>
        <item x="467"/>
        <item x="11"/>
        <item x="534"/>
        <item x="359"/>
        <item x="131"/>
        <item x="163"/>
        <item x="259"/>
        <item x="360"/>
        <item x="690"/>
        <item x="108"/>
        <item x="581"/>
        <item x="364"/>
        <item x="321"/>
        <item x="358"/>
        <item x="392"/>
        <item x="610"/>
        <item x="345"/>
        <item x="553"/>
        <item x="561"/>
        <item x="397"/>
        <item x="273"/>
        <item x="506"/>
        <item x="501"/>
        <item x="299"/>
        <item x="238"/>
        <item x="158"/>
        <item x="609"/>
        <item x="389"/>
        <item x="9"/>
        <item x="470"/>
        <item x="328"/>
        <item x="531"/>
        <item x="369"/>
        <item x="480"/>
        <item x="7"/>
        <item x="80"/>
        <item x="135"/>
        <item x="344"/>
        <item x="617"/>
        <item x="330"/>
        <item x="471"/>
        <item x="391"/>
        <item x="362"/>
        <item x="651"/>
        <item x="343"/>
        <item x="411"/>
        <item x="294"/>
        <item x="133"/>
        <item x="196"/>
        <item x="604"/>
        <item x="568"/>
        <item x="285"/>
        <item x="395"/>
        <item x="168"/>
        <item x="67"/>
        <item x="645"/>
        <item x="426"/>
        <item x="441"/>
        <item x="724"/>
        <item x="632"/>
        <item x="443"/>
        <item x="375"/>
        <item x="186"/>
        <item x="10"/>
        <item x="672"/>
        <item x="452"/>
        <item x="401"/>
        <item x="560"/>
        <item x="666"/>
        <item x="664"/>
        <item x="203"/>
        <item x="372"/>
        <item x="39"/>
        <item x="453"/>
        <item x="689"/>
        <item x="29"/>
        <item x="197"/>
        <item x="161"/>
        <item x="601"/>
        <item x="687"/>
        <item x="298"/>
        <item x="254"/>
        <item x="292"/>
        <item x="400"/>
        <item x="305"/>
        <item x="656"/>
        <item x="178"/>
        <item x="249"/>
        <item x="627"/>
        <item x="406"/>
        <item x="500"/>
        <item x="12"/>
        <item x="352"/>
        <item x="31"/>
        <item x="225"/>
        <item x="46"/>
        <item x="282"/>
        <item x="499"/>
        <item x="162"/>
        <item x="357"/>
        <item x="717"/>
        <item x="390"/>
        <item x="621"/>
        <item x="699"/>
        <item x="288"/>
        <item x="239"/>
        <item x="497"/>
        <item x="370"/>
        <item x="63"/>
        <item x="334"/>
        <item x="263"/>
        <item x="245"/>
        <item x="181"/>
        <item x="706"/>
        <item x="24"/>
        <item x="228"/>
        <item x="618"/>
        <item x="202"/>
        <item x="151"/>
        <item x="99"/>
        <item x="475"/>
        <item x="577"/>
        <item x="634"/>
        <item x="171"/>
        <item x="103"/>
        <item x="590"/>
        <item x="189"/>
        <item x="26"/>
        <item x="333"/>
        <item x="438"/>
        <item x="547"/>
        <item x="251"/>
        <item x="584"/>
        <item x="128"/>
        <item x="579"/>
        <item x="188"/>
        <item x="716"/>
        <item x="451"/>
        <item x="6"/>
        <item x="493"/>
        <item x="673"/>
        <item x="247"/>
        <item x="183"/>
        <item x="109"/>
        <item x="52"/>
        <item x="100"/>
        <item x="177"/>
        <item x="97"/>
        <item x="356"/>
        <item x="250"/>
        <item x="557"/>
        <item x="170"/>
        <item x="110"/>
        <item x="647"/>
        <item x="484"/>
        <item x="697"/>
        <item x="458"/>
        <item x="134"/>
        <item x="702"/>
        <item x="567"/>
        <item x="462"/>
        <item x="78"/>
        <item x="222"/>
        <item x="200"/>
        <item x="498"/>
        <item x="558"/>
        <item x="456"/>
        <item x="684"/>
        <item x="130"/>
        <item x="520"/>
        <item x="414"/>
        <item x="496"/>
        <item x="44"/>
        <item x="116"/>
        <item x="494"/>
        <item x="315"/>
        <item x="147"/>
        <item x="28"/>
        <item x="33"/>
        <item x="622"/>
        <item x="160"/>
        <item x="532"/>
        <item x="21"/>
        <item x="35"/>
        <item x="678"/>
        <item x="349"/>
        <item x="586"/>
        <item x="595"/>
        <item x="220"/>
        <item x="233"/>
        <item x="404"/>
        <item x="677"/>
        <item x="516"/>
        <item x="159"/>
        <item x="246"/>
        <item x="615"/>
        <item x="211"/>
        <item x="90"/>
        <item x="16"/>
        <item x="599"/>
        <item x="269"/>
        <item x="323"/>
        <item x="489"/>
        <item x="626"/>
        <item x="144"/>
        <item x="704"/>
        <item x="683"/>
        <item x="649"/>
        <item x="212"/>
        <item x="663"/>
        <item x="287"/>
        <item x="165"/>
        <item x="408"/>
        <item x="574"/>
        <item x="379"/>
        <item x="566"/>
        <item x="603"/>
        <item x="354"/>
        <item x="23"/>
        <item x="541"/>
        <item x="469"/>
        <item x="32"/>
        <item x="433"/>
        <item x="361"/>
        <item x="30"/>
        <item x="255"/>
        <item x="700"/>
        <item x="152"/>
        <item x="325"/>
        <item x="338"/>
        <item x="274"/>
        <item x="720"/>
        <item x="556"/>
        <item x="129"/>
        <item x="504"/>
        <item x="14"/>
        <item x="236"/>
        <item x="711"/>
        <item x="491"/>
        <item x="79"/>
        <item x="98"/>
        <item x="62"/>
        <item x="657"/>
        <item x="132"/>
        <item x="619"/>
        <item x="347"/>
        <item x="209"/>
        <item x="533"/>
        <item x="680"/>
        <item x="587"/>
        <item x="191"/>
        <item x="714"/>
        <item x="712"/>
        <item x="539"/>
        <item x="542"/>
        <item x="174"/>
        <item x="461"/>
        <item x="215"/>
        <item x="537"/>
        <item x="204"/>
        <item x="72"/>
        <item x="154"/>
        <item x="386"/>
        <item x="281"/>
        <item x="145"/>
        <item x="436"/>
        <item x="37"/>
        <item x="290"/>
        <item x="313"/>
        <item x="485"/>
        <item x="417"/>
        <item x="675"/>
        <item x="698"/>
        <item x="630"/>
        <item x="608"/>
        <item x="450"/>
        <item x="598"/>
        <item x="457"/>
        <item x="206"/>
        <item x="616"/>
        <item x="620"/>
        <item x="320"/>
        <item x="8"/>
        <item x="182"/>
        <item x="508"/>
        <item x="322"/>
        <item x="413"/>
        <item x="374"/>
        <item x="126"/>
        <item x="57"/>
        <item x="69"/>
        <item x="286"/>
        <item x="140"/>
        <item x="113"/>
        <item x="529"/>
        <item x="407"/>
        <item x="61"/>
        <item x="25"/>
        <item x="1"/>
        <item x="434"/>
        <item x="348"/>
        <item x="363"/>
        <item x="243"/>
        <item x="409"/>
        <item x="435"/>
        <item x="518"/>
        <item x="430"/>
        <item x="184"/>
        <item x="324"/>
        <item x="685"/>
        <item x="710"/>
        <item x="575"/>
        <item x="190"/>
        <item x="572"/>
        <item x="283"/>
        <item x="629"/>
        <item x="477"/>
        <item x="523"/>
        <item x="137"/>
        <item x="487"/>
        <item x="380"/>
        <item x="661"/>
        <item x="214"/>
        <item x="705"/>
        <item x="117"/>
        <item x="440"/>
        <item x="261"/>
        <item x="318"/>
        <item x="65"/>
        <item x="525"/>
        <item x="45"/>
        <item x="148"/>
        <item x="424"/>
        <item x="122"/>
        <item x="91"/>
        <item x="284"/>
        <item x="637"/>
        <item x="366"/>
        <item x="336"/>
        <item x="66"/>
        <item x="591"/>
        <item x="405"/>
        <item x="565"/>
        <item x="410"/>
        <item x="42"/>
        <item x="367"/>
        <item x="59"/>
        <item x="193"/>
        <item x="718"/>
        <item x="142"/>
        <item x="295"/>
        <item x="707"/>
        <item x="262"/>
        <item x="472"/>
        <item x="70"/>
        <item x="143"/>
        <item x="387"/>
        <item x="650"/>
        <item x="257"/>
        <item x="662"/>
        <item x="639"/>
        <item x="104"/>
        <item x="674"/>
        <item x="350"/>
        <item x="223"/>
        <item x="317"/>
        <item x="303"/>
        <item x="527"/>
        <item x="107"/>
        <item x="86"/>
        <item x="111"/>
        <item x="54"/>
        <item x="562"/>
        <item x="658"/>
        <item x="728"/>
        <item x="385"/>
        <item x="483"/>
        <item x="715"/>
        <item x="653"/>
        <item x="146"/>
        <item x="216"/>
        <item x="0"/>
        <item x="2"/>
        <item x="291"/>
        <item x="56"/>
        <item x="112"/>
        <item x="641"/>
        <item x="342"/>
        <item x="227"/>
        <item x="692"/>
        <item x="576"/>
        <item x="278"/>
        <item x="538"/>
        <item x="258"/>
        <item x="502"/>
        <item x="398"/>
        <item x="346"/>
        <item x="368"/>
        <item x="329"/>
        <item x="682"/>
        <item x="486"/>
        <item x="654"/>
        <item x="49"/>
        <item x="106"/>
        <item x="427"/>
        <item x="528"/>
        <item x="623"/>
        <item x="727"/>
        <item x="300"/>
        <item x="51"/>
        <item x="569"/>
        <item x="613"/>
        <item x="582"/>
        <item x="686"/>
        <item x="296"/>
        <item x="596"/>
        <item x="136"/>
        <item x="341"/>
        <item x="102"/>
        <item x="549"/>
        <item x="555"/>
        <item x="40"/>
        <item x="280"/>
        <item x="3"/>
        <item x="124"/>
        <item x="642"/>
        <item x="141"/>
        <item x="89"/>
        <item x="394"/>
        <item x="614"/>
        <item x="481"/>
        <item x="47"/>
        <item x="701"/>
        <item x="53"/>
        <item x="48"/>
        <item x="573"/>
        <item x="419"/>
        <item x="173"/>
        <item x="149"/>
        <item x="448"/>
        <item x="155"/>
        <item x="332"/>
        <item x="465"/>
        <item x="376"/>
        <item x="36"/>
        <item x="676"/>
        <item x="429"/>
        <item x="377"/>
        <item x="240"/>
        <item x="515"/>
        <item x="578"/>
        <item x="256"/>
        <item x="473"/>
        <item x="723"/>
        <item t="default"/>
      </items>
    </pivotField>
    <pivotField showAll="0">
      <items count="4">
        <item x="1"/>
        <item x="0"/>
        <item x="2"/>
        <item t="default"/>
      </items>
    </pivotField>
    <pivotField showAll="0"/>
    <pivotField showAll="0"/>
    <pivotField dataField="1" numFmtId="4" showAll="0"/>
    <pivotField showAll="0"/>
    <pivotField numFmtId="4" showAll="0"/>
    <pivotField showAll="0"/>
    <pivotField showAll="0">
      <items count="25">
        <item x="22"/>
        <item x="13"/>
        <item x="23"/>
        <item x="10"/>
        <item x="16"/>
        <item x="4"/>
        <item x="20"/>
        <item x="14"/>
        <item x="3"/>
        <item x="8"/>
        <item x="6"/>
        <item x="7"/>
        <item x="9"/>
        <item x="5"/>
        <item x="15"/>
        <item x="12"/>
        <item x="11"/>
        <item x="17"/>
        <item x="1"/>
        <item x="21"/>
        <item x="19"/>
        <item x="0"/>
        <item x="18"/>
        <item x="2"/>
        <item t="default"/>
      </items>
    </pivotField>
    <pivotField showAll="0">
      <items count="3">
        <item x="1"/>
        <item x="0"/>
        <item t="default"/>
      </items>
    </pivotField>
    <pivotField showAll="0">
      <items count="8">
        <item x="4"/>
        <item x="0"/>
        <item x="1"/>
        <item x="2"/>
        <item x="3"/>
        <item x="5"/>
        <item x="6"/>
        <item t="default"/>
      </items>
    </pivotField>
    <pivotField numFmtId="4" showAll="0"/>
    <pivotField numFmtId="4" showAll="0"/>
    <pivotField numFmtId="4" showAll="0"/>
    <pivotField numFmtId="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Sum of Billed Amount" fld="16"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4A5D7A9-3F1E-482A-8F6A-62572EE28644}" name="BED OCCUPANCY BY DEPARTME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A3:C12" firstHeaderRow="0" firstDataRow="1" firstDataCol="1"/>
  <pivotFields count="29">
    <pivotField dataField="1" showAll="0">
      <items count="6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t="default"/>
      </items>
    </pivotField>
    <pivotField numFmtId="164" showAll="0"/>
    <pivotField numFmtId="164" showAll="0"/>
    <pivotField axis="axisRow" showAll="0" sortType="descending">
      <items count="9">
        <item x="7"/>
        <item x="1"/>
        <item x="2"/>
        <item x="5"/>
        <item x="0"/>
        <item x="3"/>
        <item x="6"/>
        <item x="4"/>
        <item t="default"/>
      </items>
      <autoSortScope>
        <pivotArea dataOnly="0" outline="0" fieldPosition="0">
          <references count="1">
            <reference field="4294967294" count="1" selected="0">
              <x v="1"/>
            </reference>
          </references>
        </pivotArea>
      </autoSortScope>
    </pivotField>
    <pivotField showAll="0"/>
    <pivotField showAll="0"/>
    <pivotField showAll="0">
      <items count="5">
        <item x="1"/>
        <item x="2"/>
        <item x="0"/>
        <item x="3"/>
        <item t="default"/>
      </items>
    </pivotField>
    <pivotField showAll="0"/>
    <pivotField showAll="0">
      <items count="4">
        <item x="0"/>
        <item x="1"/>
        <item x="2"/>
        <item t="default"/>
      </items>
    </pivotField>
    <pivotField showAll="0"/>
    <pivotField showAll="0"/>
    <pivotField showAll="0"/>
    <pivotField numFmtId="164" showAll="0">
      <items count="731">
        <item x="725"/>
        <item x="118"/>
        <item x="492"/>
        <item x="719"/>
        <item x="87"/>
        <item x="402"/>
        <item x="365"/>
        <item x="383"/>
        <item x="384"/>
        <item x="167"/>
        <item x="415"/>
        <item x="638"/>
        <item x="241"/>
        <item x="583"/>
        <item x="114"/>
        <item x="592"/>
        <item x="540"/>
        <item x="64"/>
        <item x="721"/>
        <item x="552"/>
        <item x="428"/>
        <item x="646"/>
        <item x="77"/>
        <item x="207"/>
        <item x="633"/>
        <item x="524"/>
        <item x="199"/>
        <item x="431"/>
        <item x="381"/>
        <item x="50"/>
        <item x="71"/>
        <item x="580"/>
        <item x="488"/>
        <item x="195"/>
        <item x="464"/>
        <item x="455"/>
        <item x="594"/>
        <item x="382"/>
        <item x="105"/>
        <item x="22"/>
        <item x="60"/>
        <item x="271"/>
        <item x="88"/>
        <item x="423"/>
        <item x="353"/>
        <item x="551"/>
        <item x="564"/>
        <item x="449"/>
        <item x="260"/>
        <item x="412"/>
        <item x="279"/>
        <item x="388"/>
        <item x="20"/>
        <item x="543"/>
        <item x="421"/>
        <item x="466"/>
        <item x="459"/>
        <item x="554"/>
        <item x="17"/>
        <item x="726"/>
        <item x="340"/>
        <item x="289"/>
        <item x="311"/>
        <item x="505"/>
        <item x="237"/>
        <item x="545"/>
        <item x="172"/>
        <item x="201"/>
        <item x="695"/>
        <item x="696"/>
        <item x="297"/>
        <item x="327"/>
        <item x="510"/>
        <item x="253"/>
        <item x="75"/>
        <item x="164"/>
        <item x="120"/>
        <item x="248"/>
        <item x="713"/>
        <item x="517"/>
        <item x="468"/>
        <item x="156"/>
        <item x="636"/>
        <item x="139"/>
        <item x="709"/>
        <item x="670"/>
        <item x="624"/>
        <item x="420"/>
        <item x="600"/>
        <item x="221"/>
        <item x="442"/>
        <item x="166"/>
        <item x="169"/>
        <item x="310"/>
        <item x="597"/>
        <item x="563"/>
        <item x="187"/>
        <item x="611"/>
        <item x="460"/>
        <item x="648"/>
        <item x="92"/>
        <item x="232"/>
        <item x="668"/>
        <item x="393"/>
        <item x="635"/>
        <item x="268"/>
        <item x="513"/>
        <item x="371"/>
        <item x="729"/>
        <item x="319"/>
        <item x="640"/>
        <item x="13"/>
        <item x="454"/>
        <item x="606"/>
        <item x="27"/>
        <item x="509"/>
        <item x="275"/>
        <item x="326"/>
        <item x="490"/>
        <item x="218"/>
        <item x="425"/>
        <item x="265"/>
        <item x="439"/>
        <item x="34"/>
        <item x="119"/>
        <item x="536"/>
        <item x="55"/>
        <item x="302"/>
        <item x="530"/>
        <item x="655"/>
        <item x="304"/>
        <item x="68"/>
        <item x="308"/>
        <item x="446"/>
        <item x="229"/>
        <item x="444"/>
        <item x="242"/>
        <item x="526"/>
        <item x="138"/>
        <item x="679"/>
        <item x="628"/>
        <item x="205"/>
        <item x="316"/>
        <item x="589"/>
        <item x="293"/>
        <item x="550"/>
        <item x="41"/>
        <item x="339"/>
        <item x="125"/>
        <item x="512"/>
        <item x="266"/>
        <item x="219"/>
        <item x="478"/>
        <item x="76"/>
        <item x="5"/>
        <item x="437"/>
        <item x="519"/>
        <item x="74"/>
        <item x="659"/>
        <item x="507"/>
        <item x="652"/>
        <item x="18"/>
        <item x="571"/>
        <item x="244"/>
        <item x="82"/>
        <item x="660"/>
        <item x="688"/>
        <item x="208"/>
        <item x="511"/>
        <item x="185"/>
        <item x="351"/>
        <item x="267"/>
        <item x="150"/>
        <item x="373"/>
        <item x="447"/>
        <item x="665"/>
        <item x="422"/>
        <item x="703"/>
        <item x="226"/>
        <item x="588"/>
        <item x="605"/>
        <item x="593"/>
        <item x="708"/>
        <item x="482"/>
        <item x="514"/>
        <item x="276"/>
        <item x="127"/>
        <item x="612"/>
        <item x="210"/>
        <item x="270"/>
        <item x="644"/>
        <item x="503"/>
        <item x="476"/>
        <item x="378"/>
        <item x="535"/>
        <item x="43"/>
        <item x="671"/>
        <item x="418"/>
        <item x="694"/>
        <item x="631"/>
        <item x="224"/>
        <item x="314"/>
        <item x="355"/>
        <item x="272"/>
        <item x="301"/>
        <item x="175"/>
        <item x="399"/>
        <item x="96"/>
        <item x="94"/>
        <item x="559"/>
        <item x="474"/>
        <item x="217"/>
        <item x="121"/>
        <item x="691"/>
        <item x="19"/>
        <item x="693"/>
        <item x="585"/>
        <item x="396"/>
        <item x="669"/>
        <item x="312"/>
        <item x="83"/>
        <item x="521"/>
        <item x="607"/>
        <item x="331"/>
        <item x="252"/>
        <item x="93"/>
        <item x="309"/>
        <item x="264"/>
        <item x="602"/>
        <item x="231"/>
        <item x="643"/>
        <item x="625"/>
        <item x="548"/>
        <item x="570"/>
        <item x="58"/>
        <item x="277"/>
        <item x="667"/>
        <item x="95"/>
        <item x="230"/>
        <item x="84"/>
        <item x="522"/>
        <item x="335"/>
        <item x="416"/>
        <item x="479"/>
        <item x="306"/>
        <item x="4"/>
        <item x="544"/>
        <item x="15"/>
        <item x="179"/>
        <item x="38"/>
        <item x="681"/>
        <item x="307"/>
        <item x="73"/>
        <item x="235"/>
        <item x="403"/>
        <item x="176"/>
        <item x="153"/>
        <item x="234"/>
        <item x="101"/>
        <item x="85"/>
        <item x="337"/>
        <item x="198"/>
        <item x="722"/>
        <item x="445"/>
        <item x="115"/>
        <item x="157"/>
        <item x="546"/>
        <item x="81"/>
        <item x="463"/>
        <item x="213"/>
        <item x="432"/>
        <item x="180"/>
        <item x="192"/>
        <item x="495"/>
        <item x="194"/>
        <item x="123"/>
        <item x="467"/>
        <item x="11"/>
        <item x="534"/>
        <item x="359"/>
        <item x="131"/>
        <item x="163"/>
        <item x="259"/>
        <item x="360"/>
        <item x="690"/>
        <item x="108"/>
        <item x="581"/>
        <item x="364"/>
        <item x="321"/>
        <item x="358"/>
        <item x="392"/>
        <item x="610"/>
        <item x="345"/>
        <item x="553"/>
        <item x="561"/>
        <item x="397"/>
        <item x="273"/>
        <item x="506"/>
        <item x="501"/>
        <item x="299"/>
        <item x="238"/>
        <item x="158"/>
        <item x="609"/>
        <item x="389"/>
        <item x="9"/>
        <item x="470"/>
        <item x="328"/>
        <item x="531"/>
        <item x="369"/>
        <item x="480"/>
        <item x="7"/>
        <item x="80"/>
        <item x="135"/>
        <item x="344"/>
        <item x="617"/>
        <item x="330"/>
        <item x="471"/>
        <item x="391"/>
        <item x="362"/>
        <item x="651"/>
        <item x="343"/>
        <item x="411"/>
        <item x="294"/>
        <item x="133"/>
        <item x="196"/>
        <item x="604"/>
        <item x="568"/>
        <item x="285"/>
        <item x="395"/>
        <item x="168"/>
        <item x="67"/>
        <item x="645"/>
        <item x="426"/>
        <item x="441"/>
        <item x="724"/>
        <item x="632"/>
        <item x="443"/>
        <item x="375"/>
        <item x="186"/>
        <item x="10"/>
        <item x="672"/>
        <item x="452"/>
        <item x="401"/>
        <item x="560"/>
        <item x="666"/>
        <item x="664"/>
        <item x="203"/>
        <item x="372"/>
        <item x="39"/>
        <item x="453"/>
        <item x="689"/>
        <item x="29"/>
        <item x="197"/>
        <item x="161"/>
        <item x="601"/>
        <item x="687"/>
        <item x="298"/>
        <item x="254"/>
        <item x="292"/>
        <item x="400"/>
        <item x="305"/>
        <item x="656"/>
        <item x="178"/>
        <item x="249"/>
        <item x="627"/>
        <item x="406"/>
        <item x="500"/>
        <item x="12"/>
        <item x="352"/>
        <item x="31"/>
        <item x="225"/>
        <item x="46"/>
        <item x="282"/>
        <item x="499"/>
        <item x="162"/>
        <item x="357"/>
        <item x="717"/>
        <item x="390"/>
        <item x="621"/>
        <item x="699"/>
        <item x="288"/>
        <item x="239"/>
        <item x="497"/>
        <item x="370"/>
        <item x="63"/>
        <item x="334"/>
        <item x="263"/>
        <item x="245"/>
        <item x="181"/>
        <item x="706"/>
        <item x="24"/>
        <item x="228"/>
        <item x="618"/>
        <item x="202"/>
        <item x="151"/>
        <item x="99"/>
        <item x="475"/>
        <item x="577"/>
        <item x="634"/>
        <item x="171"/>
        <item x="103"/>
        <item x="590"/>
        <item x="189"/>
        <item x="26"/>
        <item x="333"/>
        <item x="438"/>
        <item x="547"/>
        <item x="251"/>
        <item x="584"/>
        <item x="128"/>
        <item x="579"/>
        <item x="188"/>
        <item x="716"/>
        <item x="451"/>
        <item x="6"/>
        <item x="493"/>
        <item x="673"/>
        <item x="247"/>
        <item x="183"/>
        <item x="109"/>
        <item x="52"/>
        <item x="100"/>
        <item x="177"/>
        <item x="97"/>
        <item x="356"/>
        <item x="250"/>
        <item x="557"/>
        <item x="170"/>
        <item x="110"/>
        <item x="647"/>
        <item x="484"/>
        <item x="697"/>
        <item x="458"/>
        <item x="134"/>
        <item x="702"/>
        <item x="567"/>
        <item x="462"/>
        <item x="78"/>
        <item x="222"/>
        <item x="200"/>
        <item x="498"/>
        <item x="558"/>
        <item x="456"/>
        <item x="684"/>
        <item x="130"/>
        <item x="520"/>
        <item x="414"/>
        <item x="496"/>
        <item x="44"/>
        <item x="116"/>
        <item x="494"/>
        <item x="315"/>
        <item x="147"/>
        <item x="28"/>
        <item x="33"/>
        <item x="622"/>
        <item x="160"/>
        <item x="532"/>
        <item x="21"/>
        <item x="35"/>
        <item x="678"/>
        <item x="349"/>
        <item x="586"/>
        <item x="595"/>
        <item x="220"/>
        <item x="233"/>
        <item x="404"/>
        <item x="677"/>
        <item x="516"/>
        <item x="159"/>
        <item x="246"/>
        <item x="615"/>
        <item x="211"/>
        <item x="90"/>
        <item x="16"/>
        <item x="599"/>
        <item x="269"/>
        <item x="323"/>
        <item x="489"/>
        <item x="626"/>
        <item x="144"/>
        <item x="704"/>
        <item x="683"/>
        <item x="649"/>
        <item x="212"/>
        <item x="663"/>
        <item x="287"/>
        <item x="165"/>
        <item x="408"/>
        <item x="574"/>
        <item x="379"/>
        <item x="566"/>
        <item x="603"/>
        <item x="354"/>
        <item x="23"/>
        <item x="541"/>
        <item x="469"/>
        <item x="32"/>
        <item x="433"/>
        <item x="361"/>
        <item x="30"/>
        <item x="255"/>
        <item x="700"/>
        <item x="152"/>
        <item x="325"/>
        <item x="338"/>
        <item x="274"/>
        <item x="720"/>
        <item x="556"/>
        <item x="129"/>
        <item x="504"/>
        <item x="14"/>
        <item x="236"/>
        <item x="711"/>
        <item x="491"/>
        <item x="79"/>
        <item x="98"/>
        <item x="62"/>
        <item x="657"/>
        <item x="132"/>
        <item x="619"/>
        <item x="347"/>
        <item x="209"/>
        <item x="533"/>
        <item x="680"/>
        <item x="587"/>
        <item x="191"/>
        <item x="714"/>
        <item x="712"/>
        <item x="539"/>
        <item x="542"/>
        <item x="174"/>
        <item x="461"/>
        <item x="215"/>
        <item x="537"/>
        <item x="204"/>
        <item x="72"/>
        <item x="154"/>
        <item x="386"/>
        <item x="281"/>
        <item x="145"/>
        <item x="436"/>
        <item x="37"/>
        <item x="290"/>
        <item x="313"/>
        <item x="485"/>
        <item x="417"/>
        <item x="675"/>
        <item x="698"/>
        <item x="630"/>
        <item x="608"/>
        <item x="450"/>
        <item x="598"/>
        <item x="457"/>
        <item x="206"/>
        <item x="616"/>
        <item x="620"/>
        <item x="320"/>
        <item x="8"/>
        <item x="182"/>
        <item x="508"/>
        <item x="322"/>
        <item x="413"/>
        <item x="374"/>
        <item x="126"/>
        <item x="57"/>
        <item x="69"/>
        <item x="286"/>
        <item x="140"/>
        <item x="113"/>
        <item x="529"/>
        <item x="407"/>
        <item x="61"/>
        <item x="25"/>
        <item x="1"/>
        <item x="434"/>
        <item x="348"/>
        <item x="363"/>
        <item x="243"/>
        <item x="409"/>
        <item x="435"/>
        <item x="518"/>
        <item x="430"/>
        <item x="184"/>
        <item x="324"/>
        <item x="685"/>
        <item x="710"/>
        <item x="575"/>
        <item x="190"/>
        <item x="572"/>
        <item x="283"/>
        <item x="629"/>
        <item x="477"/>
        <item x="523"/>
        <item x="137"/>
        <item x="487"/>
        <item x="380"/>
        <item x="661"/>
        <item x="214"/>
        <item x="705"/>
        <item x="117"/>
        <item x="440"/>
        <item x="261"/>
        <item x="318"/>
        <item x="65"/>
        <item x="525"/>
        <item x="45"/>
        <item x="148"/>
        <item x="424"/>
        <item x="122"/>
        <item x="91"/>
        <item x="284"/>
        <item x="637"/>
        <item x="366"/>
        <item x="336"/>
        <item x="66"/>
        <item x="591"/>
        <item x="405"/>
        <item x="565"/>
        <item x="410"/>
        <item x="42"/>
        <item x="367"/>
        <item x="59"/>
        <item x="193"/>
        <item x="718"/>
        <item x="142"/>
        <item x="295"/>
        <item x="707"/>
        <item x="262"/>
        <item x="472"/>
        <item x="70"/>
        <item x="143"/>
        <item x="387"/>
        <item x="650"/>
        <item x="257"/>
        <item x="662"/>
        <item x="639"/>
        <item x="104"/>
        <item x="674"/>
        <item x="350"/>
        <item x="223"/>
        <item x="317"/>
        <item x="303"/>
        <item x="527"/>
        <item x="107"/>
        <item x="86"/>
        <item x="111"/>
        <item x="54"/>
        <item x="562"/>
        <item x="658"/>
        <item x="728"/>
        <item x="385"/>
        <item x="483"/>
        <item x="715"/>
        <item x="653"/>
        <item x="146"/>
        <item x="216"/>
        <item x="0"/>
        <item x="2"/>
        <item x="291"/>
        <item x="56"/>
        <item x="112"/>
        <item x="641"/>
        <item x="342"/>
        <item x="227"/>
        <item x="692"/>
        <item x="576"/>
        <item x="278"/>
        <item x="538"/>
        <item x="258"/>
        <item x="502"/>
        <item x="398"/>
        <item x="346"/>
        <item x="368"/>
        <item x="329"/>
        <item x="682"/>
        <item x="486"/>
        <item x="654"/>
        <item x="49"/>
        <item x="106"/>
        <item x="427"/>
        <item x="528"/>
        <item x="623"/>
        <item x="727"/>
        <item x="300"/>
        <item x="51"/>
        <item x="569"/>
        <item x="613"/>
        <item x="582"/>
        <item x="686"/>
        <item x="296"/>
        <item x="596"/>
        <item x="136"/>
        <item x="341"/>
        <item x="102"/>
        <item x="549"/>
        <item x="555"/>
        <item x="40"/>
        <item x="280"/>
        <item x="3"/>
        <item x="124"/>
        <item x="642"/>
        <item x="141"/>
        <item x="89"/>
        <item x="394"/>
        <item x="614"/>
        <item x="481"/>
        <item x="47"/>
        <item x="701"/>
        <item x="53"/>
        <item x="48"/>
        <item x="573"/>
        <item x="419"/>
        <item x="173"/>
        <item x="149"/>
        <item x="448"/>
        <item x="155"/>
        <item x="332"/>
        <item x="465"/>
        <item x="376"/>
        <item x="36"/>
        <item x="676"/>
        <item x="429"/>
        <item x="377"/>
        <item x="240"/>
        <item x="515"/>
        <item x="578"/>
        <item x="256"/>
        <item x="473"/>
        <item x="723"/>
        <item t="default"/>
      </items>
    </pivotField>
    <pivotField showAll="0">
      <items count="4">
        <item x="1"/>
        <item x="0"/>
        <item x="2"/>
        <item t="default"/>
      </items>
    </pivotField>
    <pivotField showAll="0"/>
    <pivotField showAll="0"/>
    <pivotField numFmtId="4" showAll="0"/>
    <pivotField showAll="0"/>
    <pivotField numFmtId="4" showAll="0"/>
    <pivotField showAll="0"/>
    <pivotField showAll="0">
      <items count="25">
        <item x="22"/>
        <item x="13"/>
        <item x="23"/>
        <item x="10"/>
        <item x="16"/>
        <item x="4"/>
        <item x="20"/>
        <item x="14"/>
        <item x="3"/>
        <item x="8"/>
        <item x="6"/>
        <item x="7"/>
        <item x="9"/>
        <item x="5"/>
        <item x="15"/>
        <item x="12"/>
        <item x="11"/>
        <item x="17"/>
        <item x="1"/>
        <item x="21"/>
        <item x="19"/>
        <item x="0"/>
        <item x="18"/>
        <item x="2"/>
        <item t="default"/>
      </items>
    </pivotField>
    <pivotField showAll="0">
      <items count="3">
        <item x="1"/>
        <item x="0"/>
        <item t="default"/>
      </items>
    </pivotField>
    <pivotField showAll="0"/>
    <pivotField numFmtId="4" showAll="0"/>
    <pivotField numFmtId="4" showAll="0"/>
    <pivotField numFmtId="4" showAll="0"/>
    <pivotField dataField="1" numFmtId="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3"/>
  </rowFields>
  <rowItems count="9">
    <i>
      <x v="3"/>
    </i>
    <i>
      <x v="7"/>
    </i>
    <i>
      <x v="5"/>
    </i>
    <i>
      <x v="4"/>
    </i>
    <i>
      <x v="2"/>
    </i>
    <i>
      <x/>
    </i>
    <i>
      <x v="6"/>
    </i>
    <i>
      <x v="1"/>
    </i>
    <i t="grand">
      <x/>
    </i>
  </rowItems>
  <colFields count="1">
    <field x="-2"/>
  </colFields>
  <colItems count="2">
    <i>
      <x/>
    </i>
    <i i="1">
      <x v="1"/>
    </i>
  </colItems>
  <dataFields count="2">
    <dataField name="Count of Visit ID" fld="0" subtotal="count" baseField="0" baseItem="0"/>
    <dataField name="occupancy rate" fld="26" subtotal="average" baseField="3" baseItem="6" numFmtId="4"/>
  </dataFields>
  <formats count="9">
    <format dxfId="23">
      <pivotArea collapsedLevelsAreSubtotals="1" fieldPosition="0">
        <references count="2">
          <reference field="4294967294" count="1" selected="0">
            <x v="1"/>
          </reference>
          <reference field="3" count="1">
            <x v="0"/>
          </reference>
        </references>
      </pivotArea>
    </format>
    <format dxfId="22">
      <pivotArea collapsedLevelsAreSubtotals="1" fieldPosition="0">
        <references count="2">
          <reference field="4294967294" count="1" selected="0">
            <x v="1"/>
          </reference>
          <reference field="3" count="1">
            <x v="1"/>
          </reference>
        </references>
      </pivotArea>
    </format>
    <format dxfId="21">
      <pivotArea collapsedLevelsAreSubtotals="1" fieldPosition="0">
        <references count="2">
          <reference field="4294967294" count="1" selected="0">
            <x v="1"/>
          </reference>
          <reference field="3" count="1">
            <x v="2"/>
          </reference>
        </references>
      </pivotArea>
    </format>
    <format dxfId="20">
      <pivotArea collapsedLevelsAreSubtotals="1" fieldPosition="0">
        <references count="2">
          <reference field="4294967294" count="1" selected="0">
            <x v="1"/>
          </reference>
          <reference field="3" count="1">
            <x v="3"/>
          </reference>
        </references>
      </pivotArea>
    </format>
    <format dxfId="19">
      <pivotArea collapsedLevelsAreSubtotals="1" fieldPosition="0">
        <references count="2">
          <reference field="4294967294" count="1" selected="0">
            <x v="1"/>
          </reference>
          <reference field="3" count="1">
            <x v="4"/>
          </reference>
        </references>
      </pivotArea>
    </format>
    <format dxfId="18">
      <pivotArea collapsedLevelsAreSubtotals="1" fieldPosition="0">
        <references count="2">
          <reference field="4294967294" count="1" selected="0">
            <x v="1"/>
          </reference>
          <reference field="3" count="1">
            <x v="5"/>
          </reference>
        </references>
      </pivotArea>
    </format>
    <format dxfId="17">
      <pivotArea collapsedLevelsAreSubtotals="1" fieldPosition="0">
        <references count="2">
          <reference field="4294967294" count="1" selected="0">
            <x v="1"/>
          </reference>
          <reference field="3" count="1">
            <x v="6"/>
          </reference>
        </references>
      </pivotArea>
    </format>
    <format dxfId="16">
      <pivotArea collapsedLevelsAreSubtotals="1" fieldPosition="0">
        <references count="2">
          <reference field="4294967294" count="1" selected="0">
            <x v="1"/>
          </reference>
          <reference field="3" count="1">
            <x v="7"/>
          </reference>
        </references>
      </pivotArea>
    </format>
    <format dxfId="15">
      <pivotArea field="3" grandRow="1" outline="0" collapsedLevelsAreSubtotals="1" axis="axisRow" fieldPosition="0">
        <references count="1">
          <reference field="4294967294" count="1" selected="0">
            <x v="1"/>
          </reference>
        </references>
      </pivotArea>
    </format>
  </formats>
  <chartFormats count="2">
    <chartFormat chart="45" format="12" series="1">
      <pivotArea type="data" outline="0" fieldPosition="0">
        <references count="1">
          <reference field="4294967294" count="1" selected="0">
            <x v="0"/>
          </reference>
        </references>
      </pivotArea>
    </chartFormat>
    <chartFormat chart="45"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3EEB31C-D075-481B-9793-B91A48B05902}" name="patient satissfaction vs average time by department"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4">
  <location ref="N33:Q42" firstHeaderRow="0" firstDataRow="1" firstDataCol="1"/>
  <pivotFields count="29">
    <pivotField showAll="0">
      <items count="6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t="default"/>
      </items>
    </pivotField>
    <pivotField numFmtId="164" showAll="0"/>
    <pivotField numFmtId="164" showAll="0"/>
    <pivotField axis="axisRow" showAll="0" sortType="ascending">
      <items count="9">
        <item x="7"/>
        <item x="1"/>
        <item x="2"/>
        <item x="5"/>
        <item x="0"/>
        <item x="3"/>
        <item x="6"/>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0"/>
        <item x="1"/>
        <item x="2"/>
        <item t="default"/>
      </items>
    </pivotField>
    <pivotField showAll="0"/>
    <pivotField showAll="0"/>
    <pivotField dataField="1" showAll="0"/>
    <pivotField numFmtId="164" showAll="0">
      <items count="731">
        <item x="725"/>
        <item x="118"/>
        <item x="492"/>
        <item x="719"/>
        <item x="87"/>
        <item x="402"/>
        <item x="365"/>
        <item x="383"/>
        <item x="384"/>
        <item x="167"/>
        <item x="415"/>
        <item x="638"/>
        <item x="241"/>
        <item x="583"/>
        <item x="114"/>
        <item x="592"/>
        <item x="540"/>
        <item x="64"/>
        <item x="721"/>
        <item x="552"/>
        <item x="428"/>
        <item x="646"/>
        <item x="77"/>
        <item x="207"/>
        <item x="633"/>
        <item x="524"/>
        <item x="199"/>
        <item x="431"/>
        <item x="381"/>
        <item x="50"/>
        <item x="71"/>
        <item x="580"/>
        <item x="488"/>
        <item x="195"/>
        <item x="464"/>
        <item x="455"/>
        <item x="594"/>
        <item x="382"/>
        <item x="105"/>
        <item x="22"/>
        <item x="60"/>
        <item x="271"/>
        <item x="88"/>
        <item x="423"/>
        <item x="353"/>
        <item x="551"/>
        <item x="564"/>
        <item x="449"/>
        <item x="260"/>
        <item x="412"/>
        <item x="279"/>
        <item x="388"/>
        <item x="20"/>
        <item x="543"/>
        <item x="421"/>
        <item x="466"/>
        <item x="459"/>
        <item x="554"/>
        <item x="17"/>
        <item x="726"/>
        <item x="340"/>
        <item x="289"/>
        <item x="311"/>
        <item x="505"/>
        <item x="237"/>
        <item x="545"/>
        <item x="172"/>
        <item x="201"/>
        <item x="695"/>
        <item x="696"/>
        <item x="297"/>
        <item x="327"/>
        <item x="510"/>
        <item x="253"/>
        <item x="75"/>
        <item x="164"/>
        <item x="120"/>
        <item x="248"/>
        <item x="713"/>
        <item x="517"/>
        <item x="468"/>
        <item x="156"/>
        <item x="636"/>
        <item x="139"/>
        <item x="709"/>
        <item x="670"/>
        <item x="624"/>
        <item x="420"/>
        <item x="600"/>
        <item x="221"/>
        <item x="442"/>
        <item x="166"/>
        <item x="169"/>
        <item x="310"/>
        <item x="597"/>
        <item x="563"/>
        <item x="187"/>
        <item x="611"/>
        <item x="460"/>
        <item x="648"/>
        <item x="92"/>
        <item x="232"/>
        <item x="668"/>
        <item x="393"/>
        <item x="635"/>
        <item x="268"/>
        <item x="513"/>
        <item x="371"/>
        <item x="729"/>
        <item x="319"/>
        <item x="640"/>
        <item x="13"/>
        <item x="454"/>
        <item x="606"/>
        <item x="27"/>
        <item x="509"/>
        <item x="275"/>
        <item x="326"/>
        <item x="490"/>
        <item x="218"/>
        <item x="425"/>
        <item x="265"/>
        <item x="439"/>
        <item x="34"/>
        <item x="119"/>
        <item x="536"/>
        <item x="55"/>
        <item x="302"/>
        <item x="530"/>
        <item x="655"/>
        <item x="304"/>
        <item x="68"/>
        <item x="308"/>
        <item x="446"/>
        <item x="229"/>
        <item x="444"/>
        <item x="242"/>
        <item x="526"/>
        <item x="138"/>
        <item x="679"/>
        <item x="628"/>
        <item x="205"/>
        <item x="316"/>
        <item x="589"/>
        <item x="293"/>
        <item x="550"/>
        <item x="41"/>
        <item x="339"/>
        <item x="125"/>
        <item x="512"/>
        <item x="266"/>
        <item x="219"/>
        <item x="478"/>
        <item x="76"/>
        <item x="5"/>
        <item x="437"/>
        <item x="519"/>
        <item x="74"/>
        <item x="659"/>
        <item x="507"/>
        <item x="652"/>
        <item x="18"/>
        <item x="571"/>
        <item x="244"/>
        <item x="82"/>
        <item x="660"/>
        <item x="688"/>
        <item x="208"/>
        <item x="511"/>
        <item x="185"/>
        <item x="351"/>
        <item x="267"/>
        <item x="150"/>
        <item x="373"/>
        <item x="447"/>
        <item x="665"/>
        <item x="422"/>
        <item x="703"/>
        <item x="226"/>
        <item x="588"/>
        <item x="605"/>
        <item x="593"/>
        <item x="708"/>
        <item x="482"/>
        <item x="514"/>
        <item x="276"/>
        <item x="127"/>
        <item x="612"/>
        <item x="210"/>
        <item x="270"/>
        <item x="644"/>
        <item x="503"/>
        <item x="476"/>
        <item x="378"/>
        <item x="535"/>
        <item x="43"/>
        <item x="671"/>
        <item x="418"/>
        <item x="694"/>
        <item x="631"/>
        <item x="224"/>
        <item x="314"/>
        <item x="355"/>
        <item x="272"/>
        <item x="301"/>
        <item x="175"/>
        <item x="399"/>
        <item x="96"/>
        <item x="94"/>
        <item x="559"/>
        <item x="474"/>
        <item x="217"/>
        <item x="121"/>
        <item x="691"/>
        <item x="19"/>
        <item x="693"/>
        <item x="585"/>
        <item x="396"/>
        <item x="669"/>
        <item x="312"/>
        <item x="83"/>
        <item x="521"/>
        <item x="607"/>
        <item x="331"/>
        <item x="252"/>
        <item x="93"/>
        <item x="309"/>
        <item x="264"/>
        <item x="602"/>
        <item x="231"/>
        <item x="643"/>
        <item x="625"/>
        <item x="548"/>
        <item x="570"/>
        <item x="58"/>
        <item x="277"/>
        <item x="667"/>
        <item x="95"/>
        <item x="230"/>
        <item x="84"/>
        <item x="522"/>
        <item x="335"/>
        <item x="416"/>
        <item x="479"/>
        <item x="306"/>
        <item x="4"/>
        <item x="544"/>
        <item x="15"/>
        <item x="179"/>
        <item x="38"/>
        <item x="681"/>
        <item x="307"/>
        <item x="73"/>
        <item x="235"/>
        <item x="403"/>
        <item x="176"/>
        <item x="153"/>
        <item x="234"/>
        <item x="101"/>
        <item x="85"/>
        <item x="337"/>
        <item x="198"/>
        <item x="722"/>
        <item x="445"/>
        <item x="115"/>
        <item x="157"/>
        <item x="546"/>
        <item x="81"/>
        <item x="463"/>
        <item x="213"/>
        <item x="432"/>
        <item x="180"/>
        <item x="192"/>
        <item x="495"/>
        <item x="194"/>
        <item x="123"/>
        <item x="467"/>
        <item x="11"/>
        <item x="534"/>
        <item x="359"/>
        <item x="131"/>
        <item x="163"/>
        <item x="259"/>
        <item x="360"/>
        <item x="690"/>
        <item x="108"/>
        <item x="581"/>
        <item x="364"/>
        <item x="321"/>
        <item x="358"/>
        <item x="392"/>
        <item x="610"/>
        <item x="345"/>
        <item x="553"/>
        <item x="561"/>
        <item x="397"/>
        <item x="273"/>
        <item x="506"/>
        <item x="501"/>
        <item x="299"/>
        <item x="238"/>
        <item x="158"/>
        <item x="609"/>
        <item x="389"/>
        <item x="9"/>
        <item x="470"/>
        <item x="328"/>
        <item x="531"/>
        <item x="369"/>
        <item x="480"/>
        <item x="7"/>
        <item x="80"/>
        <item x="135"/>
        <item x="344"/>
        <item x="617"/>
        <item x="330"/>
        <item x="471"/>
        <item x="391"/>
        <item x="362"/>
        <item x="651"/>
        <item x="343"/>
        <item x="411"/>
        <item x="294"/>
        <item x="133"/>
        <item x="196"/>
        <item x="604"/>
        <item x="568"/>
        <item x="285"/>
        <item x="395"/>
        <item x="168"/>
        <item x="67"/>
        <item x="645"/>
        <item x="426"/>
        <item x="441"/>
        <item x="724"/>
        <item x="632"/>
        <item x="443"/>
        <item x="375"/>
        <item x="186"/>
        <item x="10"/>
        <item x="672"/>
        <item x="452"/>
        <item x="401"/>
        <item x="560"/>
        <item x="666"/>
        <item x="664"/>
        <item x="203"/>
        <item x="372"/>
        <item x="39"/>
        <item x="453"/>
        <item x="689"/>
        <item x="29"/>
        <item x="197"/>
        <item x="161"/>
        <item x="601"/>
        <item x="687"/>
        <item x="298"/>
        <item x="254"/>
        <item x="292"/>
        <item x="400"/>
        <item x="305"/>
        <item x="656"/>
        <item x="178"/>
        <item x="249"/>
        <item x="627"/>
        <item x="406"/>
        <item x="500"/>
        <item x="12"/>
        <item x="352"/>
        <item x="31"/>
        <item x="225"/>
        <item x="46"/>
        <item x="282"/>
        <item x="499"/>
        <item x="162"/>
        <item x="357"/>
        <item x="717"/>
        <item x="390"/>
        <item x="621"/>
        <item x="699"/>
        <item x="288"/>
        <item x="239"/>
        <item x="497"/>
        <item x="370"/>
        <item x="63"/>
        <item x="334"/>
        <item x="263"/>
        <item x="245"/>
        <item x="181"/>
        <item x="706"/>
        <item x="24"/>
        <item x="228"/>
        <item x="618"/>
        <item x="202"/>
        <item x="151"/>
        <item x="99"/>
        <item x="475"/>
        <item x="577"/>
        <item x="634"/>
        <item x="171"/>
        <item x="103"/>
        <item x="590"/>
        <item x="189"/>
        <item x="26"/>
        <item x="333"/>
        <item x="438"/>
        <item x="547"/>
        <item x="251"/>
        <item x="584"/>
        <item x="128"/>
        <item x="579"/>
        <item x="188"/>
        <item x="716"/>
        <item x="451"/>
        <item x="6"/>
        <item x="493"/>
        <item x="673"/>
        <item x="247"/>
        <item x="183"/>
        <item x="109"/>
        <item x="52"/>
        <item x="100"/>
        <item x="177"/>
        <item x="97"/>
        <item x="356"/>
        <item x="250"/>
        <item x="557"/>
        <item x="170"/>
        <item x="110"/>
        <item x="647"/>
        <item x="484"/>
        <item x="697"/>
        <item x="458"/>
        <item x="134"/>
        <item x="702"/>
        <item x="567"/>
        <item x="462"/>
        <item x="78"/>
        <item x="222"/>
        <item x="200"/>
        <item x="498"/>
        <item x="558"/>
        <item x="456"/>
        <item x="684"/>
        <item x="130"/>
        <item x="520"/>
        <item x="414"/>
        <item x="496"/>
        <item x="44"/>
        <item x="116"/>
        <item x="494"/>
        <item x="315"/>
        <item x="147"/>
        <item x="28"/>
        <item x="33"/>
        <item x="622"/>
        <item x="160"/>
        <item x="532"/>
        <item x="21"/>
        <item x="35"/>
        <item x="678"/>
        <item x="349"/>
        <item x="586"/>
        <item x="595"/>
        <item x="220"/>
        <item x="233"/>
        <item x="404"/>
        <item x="677"/>
        <item x="516"/>
        <item x="159"/>
        <item x="246"/>
        <item x="615"/>
        <item x="211"/>
        <item x="90"/>
        <item x="16"/>
        <item x="599"/>
        <item x="269"/>
        <item x="323"/>
        <item x="489"/>
        <item x="626"/>
        <item x="144"/>
        <item x="704"/>
        <item x="683"/>
        <item x="649"/>
        <item x="212"/>
        <item x="663"/>
        <item x="287"/>
        <item x="165"/>
        <item x="408"/>
        <item x="574"/>
        <item x="379"/>
        <item x="566"/>
        <item x="603"/>
        <item x="354"/>
        <item x="23"/>
        <item x="541"/>
        <item x="469"/>
        <item x="32"/>
        <item x="433"/>
        <item x="361"/>
        <item x="30"/>
        <item x="255"/>
        <item x="700"/>
        <item x="152"/>
        <item x="325"/>
        <item x="338"/>
        <item x="274"/>
        <item x="720"/>
        <item x="556"/>
        <item x="129"/>
        <item x="504"/>
        <item x="14"/>
        <item x="236"/>
        <item x="711"/>
        <item x="491"/>
        <item x="79"/>
        <item x="98"/>
        <item x="62"/>
        <item x="657"/>
        <item x="132"/>
        <item x="619"/>
        <item x="347"/>
        <item x="209"/>
        <item x="533"/>
        <item x="680"/>
        <item x="587"/>
        <item x="191"/>
        <item x="714"/>
        <item x="712"/>
        <item x="539"/>
        <item x="542"/>
        <item x="174"/>
        <item x="461"/>
        <item x="215"/>
        <item x="537"/>
        <item x="204"/>
        <item x="72"/>
        <item x="154"/>
        <item x="386"/>
        <item x="281"/>
        <item x="145"/>
        <item x="436"/>
        <item x="37"/>
        <item x="290"/>
        <item x="313"/>
        <item x="485"/>
        <item x="417"/>
        <item x="675"/>
        <item x="698"/>
        <item x="630"/>
        <item x="608"/>
        <item x="450"/>
        <item x="598"/>
        <item x="457"/>
        <item x="206"/>
        <item x="616"/>
        <item x="620"/>
        <item x="320"/>
        <item x="8"/>
        <item x="182"/>
        <item x="508"/>
        <item x="322"/>
        <item x="413"/>
        <item x="374"/>
        <item x="126"/>
        <item x="57"/>
        <item x="69"/>
        <item x="286"/>
        <item x="140"/>
        <item x="113"/>
        <item x="529"/>
        <item x="407"/>
        <item x="61"/>
        <item x="25"/>
        <item x="1"/>
        <item x="434"/>
        <item x="348"/>
        <item x="363"/>
        <item x="243"/>
        <item x="409"/>
        <item x="435"/>
        <item x="518"/>
        <item x="430"/>
        <item x="184"/>
        <item x="324"/>
        <item x="685"/>
        <item x="710"/>
        <item x="575"/>
        <item x="190"/>
        <item x="572"/>
        <item x="283"/>
        <item x="629"/>
        <item x="477"/>
        <item x="523"/>
        <item x="137"/>
        <item x="487"/>
        <item x="380"/>
        <item x="661"/>
        <item x="214"/>
        <item x="705"/>
        <item x="117"/>
        <item x="440"/>
        <item x="261"/>
        <item x="318"/>
        <item x="65"/>
        <item x="525"/>
        <item x="45"/>
        <item x="148"/>
        <item x="424"/>
        <item x="122"/>
        <item x="91"/>
        <item x="284"/>
        <item x="637"/>
        <item x="366"/>
        <item x="336"/>
        <item x="66"/>
        <item x="591"/>
        <item x="405"/>
        <item x="565"/>
        <item x="410"/>
        <item x="42"/>
        <item x="367"/>
        <item x="59"/>
        <item x="193"/>
        <item x="718"/>
        <item x="142"/>
        <item x="295"/>
        <item x="707"/>
        <item x="262"/>
        <item x="472"/>
        <item x="70"/>
        <item x="143"/>
        <item x="387"/>
        <item x="650"/>
        <item x="257"/>
        <item x="662"/>
        <item x="639"/>
        <item x="104"/>
        <item x="674"/>
        <item x="350"/>
        <item x="223"/>
        <item x="317"/>
        <item x="303"/>
        <item x="527"/>
        <item x="107"/>
        <item x="86"/>
        <item x="111"/>
        <item x="54"/>
        <item x="562"/>
        <item x="658"/>
        <item x="728"/>
        <item x="385"/>
        <item x="483"/>
        <item x="715"/>
        <item x="653"/>
        <item x="146"/>
        <item x="216"/>
        <item x="0"/>
        <item x="2"/>
        <item x="291"/>
        <item x="56"/>
        <item x="112"/>
        <item x="641"/>
        <item x="342"/>
        <item x="227"/>
        <item x="692"/>
        <item x="576"/>
        <item x="278"/>
        <item x="538"/>
        <item x="258"/>
        <item x="502"/>
        <item x="398"/>
        <item x="346"/>
        <item x="368"/>
        <item x="329"/>
        <item x="682"/>
        <item x="486"/>
        <item x="654"/>
        <item x="49"/>
        <item x="106"/>
        <item x="427"/>
        <item x="528"/>
        <item x="623"/>
        <item x="727"/>
        <item x="300"/>
        <item x="51"/>
        <item x="569"/>
        <item x="613"/>
        <item x="582"/>
        <item x="686"/>
        <item x="296"/>
        <item x="596"/>
        <item x="136"/>
        <item x="341"/>
        <item x="102"/>
        <item x="549"/>
        <item x="555"/>
        <item x="40"/>
        <item x="280"/>
        <item x="3"/>
        <item x="124"/>
        <item x="642"/>
        <item x="141"/>
        <item x="89"/>
        <item x="394"/>
        <item x="614"/>
        <item x="481"/>
        <item x="47"/>
        <item x="701"/>
        <item x="53"/>
        <item x="48"/>
        <item x="573"/>
        <item x="419"/>
        <item x="173"/>
        <item x="149"/>
        <item x="448"/>
        <item x="155"/>
        <item x="332"/>
        <item x="465"/>
        <item x="376"/>
        <item x="36"/>
        <item x="676"/>
        <item x="429"/>
        <item x="377"/>
        <item x="240"/>
        <item x="515"/>
        <item x="578"/>
        <item x="256"/>
        <item x="473"/>
        <item x="723"/>
        <item t="default"/>
      </items>
    </pivotField>
    <pivotField showAll="0">
      <items count="4">
        <item x="1"/>
        <item x="0"/>
        <item x="2"/>
        <item t="default"/>
      </items>
    </pivotField>
    <pivotField showAll="0"/>
    <pivotField dataField="1" showAll="0"/>
    <pivotField numFmtId="4" showAll="0"/>
    <pivotField showAll="0"/>
    <pivotField numFmtId="4" showAll="0"/>
    <pivotField dataField="1" showAll="0"/>
    <pivotField showAll="0">
      <items count="25">
        <item x="22"/>
        <item x="13"/>
        <item x="23"/>
        <item x="10"/>
        <item x="16"/>
        <item x="4"/>
        <item x="20"/>
        <item x="14"/>
        <item x="3"/>
        <item x="8"/>
        <item x="6"/>
        <item x="7"/>
        <item x="9"/>
        <item x="5"/>
        <item x="15"/>
        <item x="12"/>
        <item x="11"/>
        <item x="17"/>
        <item x="1"/>
        <item x="21"/>
        <item x="19"/>
        <item x="0"/>
        <item x="18"/>
        <item x="2"/>
        <item t="default"/>
      </items>
    </pivotField>
    <pivotField showAll="0">
      <items count="3">
        <item x="1"/>
        <item x="0"/>
        <item t="default"/>
      </items>
    </pivotField>
    <pivotField showAll="0">
      <items count="8">
        <item x="4"/>
        <item x="0"/>
        <item x="1"/>
        <item x="2"/>
        <item x="3"/>
        <item x="5"/>
        <item x="6"/>
        <item t="default"/>
      </items>
    </pivotField>
    <pivotField numFmtId="4" showAll="0"/>
    <pivotField numFmtId="4" showAll="0"/>
    <pivotField numFmtId="4" showAll="0"/>
    <pivotField numFmtId="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3"/>
  </rowFields>
  <rowItems count="9">
    <i>
      <x v="1"/>
    </i>
    <i>
      <x v="7"/>
    </i>
    <i>
      <x v="4"/>
    </i>
    <i>
      <x v="5"/>
    </i>
    <i>
      <x/>
    </i>
    <i>
      <x v="2"/>
    </i>
    <i>
      <x v="6"/>
    </i>
    <i>
      <x v="3"/>
    </i>
    <i t="grand">
      <x/>
    </i>
  </rowItems>
  <colFields count="1">
    <field x="-2"/>
  </colFields>
  <colItems count="3">
    <i>
      <x/>
    </i>
    <i i="1">
      <x v="1"/>
    </i>
    <i i="2">
      <x v="2"/>
    </i>
  </colItems>
  <dataFields count="3">
    <dataField name="Average of Patient Satisfaction Score" fld="19" subtotal="average" baseField="3" baseItem="0"/>
    <dataField name="Average of Wait Time (Minutes)" fld="11" subtotal="average" baseField="3" baseItem="0"/>
    <dataField name="Average of Overtime Hours" fld="15" subtotal="average" baseField="3" baseItem="0"/>
  </dataFields>
  <chartFormats count="3">
    <chartFormat chart="70" format="6" series="1">
      <pivotArea type="data" outline="0" fieldPosition="0">
        <references count="1">
          <reference field="4294967294" count="1" selected="0">
            <x v="1"/>
          </reference>
        </references>
      </pivotArea>
    </chartFormat>
    <chartFormat chart="70" format="7" series="1">
      <pivotArea type="data" outline="0" fieldPosition="0">
        <references count="1">
          <reference field="4294967294" count="1" selected="0">
            <x v="0"/>
          </reference>
        </references>
      </pivotArea>
    </chartFormat>
    <chartFormat chart="7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EB52FA6-065B-41CC-AACE-7AC209C4D2E3}" name="REVENUE VS COST BY DEPARTME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location ref="I33:L42" firstHeaderRow="0" firstDataRow="1" firstDataCol="1"/>
  <pivotFields count="29">
    <pivotField showAll="0">
      <items count="6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t="default"/>
      </items>
    </pivotField>
    <pivotField numFmtId="164" showAll="0"/>
    <pivotField numFmtId="164" showAll="0"/>
    <pivotField axis="axisRow" showAll="0" sortType="descending">
      <items count="9">
        <item x="7"/>
        <item x="1"/>
        <item x="2"/>
        <item x="5"/>
        <item x="0"/>
        <item x="3"/>
        <item x="6"/>
        <item x="4"/>
        <item t="default"/>
      </items>
      <autoSortScope>
        <pivotArea dataOnly="0" outline="0" fieldPosition="0">
          <references count="1">
            <reference field="4294967294" count="1" selected="0">
              <x v="2"/>
            </reference>
          </references>
        </pivotArea>
      </autoSortScope>
    </pivotField>
    <pivotField showAll="0"/>
    <pivotField showAll="0"/>
    <pivotField showAll="0">
      <items count="5">
        <item x="1"/>
        <item x="2"/>
        <item x="0"/>
        <item x="3"/>
        <item t="default"/>
      </items>
    </pivotField>
    <pivotField showAll="0"/>
    <pivotField showAll="0">
      <items count="4">
        <item x="0"/>
        <item x="1"/>
        <item x="2"/>
        <item t="default"/>
      </items>
    </pivotField>
    <pivotField showAll="0"/>
    <pivotField showAll="0"/>
    <pivotField showAll="0"/>
    <pivotField numFmtId="164" showAll="0">
      <items count="731">
        <item x="725"/>
        <item x="118"/>
        <item x="492"/>
        <item x="719"/>
        <item x="87"/>
        <item x="402"/>
        <item x="365"/>
        <item x="383"/>
        <item x="384"/>
        <item x="167"/>
        <item x="415"/>
        <item x="638"/>
        <item x="241"/>
        <item x="583"/>
        <item x="114"/>
        <item x="592"/>
        <item x="540"/>
        <item x="64"/>
        <item x="721"/>
        <item x="552"/>
        <item x="428"/>
        <item x="646"/>
        <item x="77"/>
        <item x="207"/>
        <item x="633"/>
        <item x="524"/>
        <item x="199"/>
        <item x="431"/>
        <item x="381"/>
        <item x="50"/>
        <item x="71"/>
        <item x="580"/>
        <item x="488"/>
        <item x="195"/>
        <item x="464"/>
        <item x="455"/>
        <item x="594"/>
        <item x="382"/>
        <item x="105"/>
        <item x="22"/>
        <item x="60"/>
        <item x="271"/>
        <item x="88"/>
        <item x="423"/>
        <item x="353"/>
        <item x="551"/>
        <item x="564"/>
        <item x="449"/>
        <item x="260"/>
        <item x="412"/>
        <item x="279"/>
        <item x="388"/>
        <item x="20"/>
        <item x="543"/>
        <item x="421"/>
        <item x="466"/>
        <item x="459"/>
        <item x="554"/>
        <item x="17"/>
        <item x="726"/>
        <item x="340"/>
        <item x="289"/>
        <item x="311"/>
        <item x="505"/>
        <item x="237"/>
        <item x="545"/>
        <item x="172"/>
        <item x="201"/>
        <item x="695"/>
        <item x="696"/>
        <item x="297"/>
        <item x="327"/>
        <item x="510"/>
        <item x="253"/>
        <item x="75"/>
        <item x="164"/>
        <item x="120"/>
        <item x="248"/>
        <item x="713"/>
        <item x="517"/>
        <item x="468"/>
        <item x="156"/>
        <item x="636"/>
        <item x="139"/>
        <item x="709"/>
        <item x="670"/>
        <item x="624"/>
        <item x="420"/>
        <item x="600"/>
        <item x="221"/>
        <item x="442"/>
        <item x="166"/>
        <item x="169"/>
        <item x="310"/>
        <item x="597"/>
        <item x="563"/>
        <item x="187"/>
        <item x="611"/>
        <item x="460"/>
        <item x="648"/>
        <item x="92"/>
        <item x="232"/>
        <item x="668"/>
        <item x="393"/>
        <item x="635"/>
        <item x="268"/>
        <item x="513"/>
        <item x="371"/>
        <item x="729"/>
        <item x="319"/>
        <item x="640"/>
        <item x="13"/>
        <item x="454"/>
        <item x="606"/>
        <item x="27"/>
        <item x="509"/>
        <item x="275"/>
        <item x="326"/>
        <item x="490"/>
        <item x="218"/>
        <item x="425"/>
        <item x="265"/>
        <item x="439"/>
        <item x="34"/>
        <item x="119"/>
        <item x="536"/>
        <item x="55"/>
        <item x="302"/>
        <item x="530"/>
        <item x="655"/>
        <item x="304"/>
        <item x="68"/>
        <item x="308"/>
        <item x="446"/>
        <item x="229"/>
        <item x="444"/>
        <item x="242"/>
        <item x="526"/>
        <item x="138"/>
        <item x="679"/>
        <item x="628"/>
        <item x="205"/>
        <item x="316"/>
        <item x="589"/>
        <item x="293"/>
        <item x="550"/>
        <item x="41"/>
        <item x="339"/>
        <item x="125"/>
        <item x="512"/>
        <item x="266"/>
        <item x="219"/>
        <item x="478"/>
        <item x="76"/>
        <item x="5"/>
        <item x="437"/>
        <item x="519"/>
        <item x="74"/>
        <item x="659"/>
        <item x="507"/>
        <item x="652"/>
        <item x="18"/>
        <item x="571"/>
        <item x="244"/>
        <item x="82"/>
        <item x="660"/>
        <item x="688"/>
        <item x="208"/>
        <item x="511"/>
        <item x="185"/>
        <item x="351"/>
        <item x="267"/>
        <item x="150"/>
        <item x="373"/>
        <item x="447"/>
        <item x="665"/>
        <item x="422"/>
        <item x="703"/>
        <item x="226"/>
        <item x="588"/>
        <item x="605"/>
        <item x="593"/>
        <item x="708"/>
        <item x="482"/>
        <item x="514"/>
        <item x="276"/>
        <item x="127"/>
        <item x="612"/>
        <item x="210"/>
        <item x="270"/>
        <item x="644"/>
        <item x="503"/>
        <item x="476"/>
        <item x="378"/>
        <item x="535"/>
        <item x="43"/>
        <item x="671"/>
        <item x="418"/>
        <item x="694"/>
        <item x="631"/>
        <item x="224"/>
        <item x="314"/>
        <item x="355"/>
        <item x="272"/>
        <item x="301"/>
        <item x="175"/>
        <item x="399"/>
        <item x="96"/>
        <item x="94"/>
        <item x="559"/>
        <item x="474"/>
        <item x="217"/>
        <item x="121"/>
        <item x="691"/>
        <item x="19"/>
        <item x="693"/>
        <item x="585"/>
        <item x="396"/>
        <item x="669"/>
        <item x="312"/>
        <item x="83"/>
        <item x="521"/>
        <item x="607"/>
        <item x="331"/>
        <item x="252"/>
        <item x="93"/>
        <item x="309"/>
        <item x="264"/>
        <item x="602"/>
        <item x="231"/>
        <item x="643"/>
        <item x="625"/>
        <item x="548"/>
        <item x="570"/>
        <item x="58"/>
        <item x="277"/>
        <item x="667"/>
        <item x="95"/>
        <item x="230"/>
        <item x="84"/>
        <item x="522"/>
        <item x="335"/>
        <item x="416"/>
        <item x="479"/>
        <item x="306"/>
        <item x="4"/>
        <item x="544"/>
        <item x="15"/>
        <item x="179"/>
        <item x="38"/>
        <item x="681"/>
        <item x="307"/>
        <item x="73"/>
        <item x="235"/>
        <item x="403"/>
        <item x="176"/>
        <item x="153"/>
        <item x="234"/>
        <item x="101"/>
        <item x="85"/>
        <item x="337"/>
        <item x="198"/>
        <item x="722"/>
        <item x="445"/>
        <item x="115"/>
        <item x="157"/>
        <item x="546"/>
        <item x="81"/>
        <item x="463"/>
        <item x="213"/>
        <item x="432"/>
        <item x="180"/>
        <item x="192"/>
        <item x="495"/>
        <item x="194"/>
        <item x="123"/>
        <item x="467"/>
        <item x="11"/>
        <item x="534"/>
        <item x="359"/>
        <item x="131"/>
        <item x="163"/>
        <item x="259"/>
        <item x="360"/>
        <item x="690"/>
        <item x="108"/>
        <item x="581"/>
        <item x="364"/>
        <item x="321"/>
        <item x="358"/>
        <item x="392"/>
        <item x="610"/>
        <item x="345"/>
        <item x="553"/>
        <item x="561"/>
        <item x="397"/>
        <item x="273"/>
        <item x="506"/>
        <item x="501"/>
        <item x="299"/>
        <item x="238"/>
        <item x="158"/>
        <item x="609"/>
        <item x="389"/>
        <item x="9"/>
        <item x="470"/>
        <item x="328"/>
        <item x="531"/>
        <item x="369"/>
        <item x="480"/>
        <item x="7"/>
        <item x="80"/>
        <item x="135"/>
        <item x="344"/>
        <item x="617"/>
        <item x="330"/>
        <item x="471"/>
        <item x="391"/>
        <item x="362"/>
        <item x="651"/>
        <item x="343"/>
        <item x="411"/>
        <item x="294"/>
        <item x="133"/>
        <item x="196"/>
        <item x="604"/>
        <item x="568"/>
        <item x="285"/>
        <item x="395"/>
        <item x="168"/>
        <item x="67"/>
        <item x="645"/>
        <item x="426"/>
        <item x="441"/>
        <item x="724"/>
        <item x="632"/>
        <item x="443"/>
        <item x="375"/>
        <item x="186"/>
        <item x="10"/>
        <item x="672"/>
        <item x="452"/>
        <item x="401"/>
        <item x="560"/>
        <item x="666"/>
        <item x="664"/>
        <item x="203"/>
        <item x="372"/>
        <item x="39"/>
        <item x="453"/>
        <item x="689"/>
        <item x="29"/>
        <item x="197"/>
        <item x="161"/>
        <item x="601"/>
        <item x="687"/>
        <item x="298"/>
        <item x="254"/>
        <item x="292"/>
        <item x="400"/>
        <item x="305"/>
        <item x="656"/>
        <item x="178"/>
        <item x="249"/>
        <item x="627"/>
        <item x="406"/>
        <item x="500"/>
        <item x="12"/>
        <item x="352"/>
        <item x="31"/>
        <item x="225"/>
        <item x="46"/>
        <item x="282"/>
        <item x="499"/>
        <item x="162"/>
        <item x="357"/>
        <item x="717"/>
        <item x="390"/>
        <item x="621"/>
        <item x="699"/>
        <item x="288"/>
        <item x="239"/>
        <item x="497"/>
        <item x="370"/>
        <item x="63"/>
        <item x="334"/>
        <item x="263"/>
        <item x="245"/>
        <item x="181"/>
        <item x="706"/>
        <item x="24"/>
        <item x="228"/>
        <item x="618"/>
        <item x="202"/>
        <item x="151"/>
        <item x="99"/>
        <item x="475"/>
        <item x="577"/>
        <item x="634"/>
        <item x="171"/>
        <item x="103"/>
        <item x="590"/>
        <item x="189"/>
        <item x="26"/>
        <item x="333"/>
        <item x="438"/>
        <item x="547"/>
        <item x="251"/>
        <item x="584"/>
        <item x="128"/>
        <item x="579"/>
        <item x="188"/>
        <item x="716"/>
        <item x="451"/>
        <item x="6"/>
        <item x="493"/>
        <item x="673"/>
        <item x="247"/>
        <item x="183"/>
        <item x="109"/>
        <item x="52"/>
        <item x="100"/>
        <item x="177"/>
        <item x="97"/>
        <item x="356"/>
        <item x="250"/>
        <item x="557"/>
        <item x="170"/>
        <item x="110"/>
        <item x="647"/>
        <item x="484"/>
        <item x="697"/>
        <item x="458"/>
        <item x="134"/>
        <item x="702"/>
        <item x="567"/>
        <item x="462"/>
        <item x="78"/>
        <item x="222"/>
        <item x="200"/>
        <item x="498"/>
        <item x="558"/>
        <item x="456"/>
        <item x="684"/>
        <item x="130"/>
        <item x="520"/>
        <item x="414"/>
        <item x="496"/>
        <item x="44"/>
        <item x="116"/>
        <item x="494"/>
        <item x="315"/>
        <item x="147"/>
        <item x="28"/>
        <item x="33"/>
        <item x="622"/>
        <item x="160"/>
        <item x="532"/>
        <item x="21"/>
        <item x="35"/>
        <item x="678"/>
        <item x="349"/>
        <item x="586"/>
        <item x="595"/>
        <item x="220"/>
        <item x="233"/>
        <item x="404"/>
        <item x="677"/>
        <item x="516"/>
        <item x="159"/>
        <item x="246"/>
        <item x="615"/>
        <item x="211"/>
        <item x="90"/>
        <item x="16"/>
        <item x="599"/>
        <item x="269"/>
        <item x="323"/>
        <item x="489"/>
        <item x="626"/>
        <item x="144"/>
        <item x="704"/>
        <item x="683"/>
        <item x="649"/>
        <item x="212"/>
        <item x="663"/>
        <item x="287"/>
        <item x="165"/>
        <item x="408"/>
        <item x="574"/>
        <item x="379"/>
        <item x="566"/>
        <item x="603"/>
        <item x="354"/>
        <item x="23"/>
        <item x="541"/>
        <item x="469"/>
        <item x="32"/>
        <item x="433"/>
        <item x="361"/>
        <item x="30"/>
        <item x="255"/>
        <item x="700"/>
        <item x="152"/>
        <item x="325"/>
        <item x="338"/>
        <item x="274"/>
        <item x="720"/>
        <item x="556"/>
        <item x="129"/>
        <item x="504"/>
        <item x="14"/>
        <item x="236"/>
        <item x="711"/>
        <item x="491"/>
        <item x="79"/>
        <item x="98"/>
        <item x="62"/>
        <item x="657"/>
        <item x="132"/>
        <item x="619"/>
        <item x="347"/>
        <item x="209"/>
        <item x="533"/>
        <item x="680"/>
        <item x="587"/>
        <item x="191"/>
        <item x="714"/>
        <item x="712"/>
        <item x="539"/>
        <item x="542"/>
        <item x="174"/>
        <item x="461"/>
        <item x="215"/>
        <item x="537"/>
        <item x="204"/>
        <item x="72"/>
        <item x="154"/>
        <item x="386"/>
        <item x="281"/>
        <item x="145"/>
        <item x="436"/>
        <item x="37"/>
        <item x="290"/>
        <item x="313"/>
        <item x="485"/>
        <item x="417"/>
        <item x="675"/>
        <item x="698"/>
        <item x="630"/>
        <item x="608"/>
        <item x="450"/>
        <item x="598"/>
        <item x="457"/>
        <item x="206"/>
        <item x="616"/>
        <item x="620"/>
        <item x="320"/>
        <item x="8"/>
        <item x="182"/>
        <item x="508"/>
        <item x="322"/>
        <item x="413"/>
        <item x="374"/>
        <item x="126"/>
        <item x="57"/>
        <item x="69"/>
        <item x="286"/>
        <item x="140"/>
        <item x="113"/>
        <item x="529"/>
        <item x="407"/>
        <item x="61"/>
        <item x="25"/>
        <item x="1"/>
        <item x="434"/>
        <item x="348"/>
        <item x="363"/>
        <item x="243"/>
        <item x="409"/>
        <item x="435"/>
        <item x="518"/>
        <item x="430"/>
        <item x="184"/>
        <item x="324"/>
        <item x="685"/>
        <item x="710"/>
        <item x="575"/>
        <item x="190"/>
        <item x="572"/>
        <item x="283"/>
        <item x="629"/>
        <item x="477"/>
        <item x="523"/>
        <item x="137"/>
        <item x="487"/>
        <item x="380"/>
        <item x="661"/>
        <item x="214"/>
        <item x="705"/>
        <item x="117"/>
        <item x="440"/>
        <item x="261"/>
        <item x="318"/>
        <item x="65"/>
        <item x="525"/>
        <item x="45"/>
        <item x="148"/>
        <item x="424"/>
        <item x="122"/>
        <item x="91"/>
        <item x="284"/>
        <item x="637"/>
        <item x="366"/>
        <item x="336"/>
        <item x="66"/>
        <item x="591"/>
        <item x="405"/>
        <item x="565"/>
        <item x="410"/>
        <item x="42"/>
        <item x="367"/>
        <item x="59"/>
        <item x="193"/>
        <item x="718"/>
        <item x="142"/>
        <item x="295"/>
        <item x="707"/>
        <item x="262"/>
        <item x="472"/>
        <item x="70"/>
        <item x="143"/>
        <item x="387"/>
        <item x="650"/>
        <item x="257"/>
        <item x="662"/>
        <item x="639"/>
        <item x="104"/>
        <item x="674"/>
        <item x="350"/>
        <item x="223"/>
        <item x="317"/>
        <item x="303"/>
        <item x="527"/>
        <item x="107"/>
        <item x="86"/>
        <item x="111"/>
        <item x="54"/>
        <item x="562"/>
        <item x="658"/>
        <item x="728"/>
        <item x="385"/>
        <item x="483"/>
        <item x="715"/>
        <item x="653"/>
        <item x="146"/>
        <item x="216"/>
        <item x="0"/>
        <item x="2"/>
        <item x="291"/>
        <item x="56"/>
        <item x="112"/>
        <item x="641"/>
        <item x="342"/>
        <item x="227"/>
        <item x="692"/>
        <item x="576"/>
        <item x="278"/>
        <item x="538"/>
        <item x="258"/>
        <item x="502"/>
        <item x="398"/>
        <item x="346"/>
        <item x="368"/>
        <item x="329"/>
        <item x="682"/>
        <item x="486"/>
        <item x="654"/>
        <item x="49"/>
        <item x="106"/>
        <item x="427"/>
        <item x="528"/>
        <item x="623"/>
        <item x="727"/>
        <item x="300"/>
        <item x="51"/>
        <item x="569"/>
        <item x="613"/>
        <item x="582"/>
        <item x="686"/>
        <item x="296"/>
        <item x="596"/>
        <item x="136"/>
        <item x="341"/>
        <item x="102"/>
        <item x="549"/>
        <item x="555"/>
        <item x="40"/>
        <item x="280"/>
        <item x="3"/>
        <item x="124"/>
        <item x="642"/>
        <item x="141"/>
        <item x="89"/>
        <item x="394"/>
        <item x="614"/>
        <item x="481"/>
        <item x="47"/>
        <item x="701"/>
        <item x="53"/>
        <item x="48"/>
        <item x="573"/>
        <item x="419"/>
        <item x="173"/>
        <item x="149"/>
        <item x="448"/>
        <item x="155"/>
        <item x="332"/>
        <item x="465"/>
        <item x="376"/>
        <item x="36"/>
        <item x="676"/>
        <item x="429"/>
        <item x="377"/>
        <item x="240"/>
        <item x="515"/>
        <item x="578"/>
        <item x="256"/>
        <item x="473"/>
        <item x="723"/>
        <item t="default"/>
      </items>
    </pivotField>
    <pivotField showAll="0">
      <items count="4">
        <item x="1"/>
        <item x="0"/>
        <item x="2"/>
        <item t="default"/>
      </items>
    </pivotField>
    <pivotField showAll="0"/>
    <pivotField showAll="0"/>
    <pivotField dataField="1" numFmtId="4" showAll="0"/>
    <pivotField showAll="0"/>
    <pivotField dataField="1" numFmtId="4" showAll="0"/>
    <pivotField showAll="0"/>
    <pivotField showAll="0">
      <items count="25">
        <item x="22"/>
        <item x="13"/>
        <item x="23"/>
        <item x="10"/>
        <item x="16"/>
        <item x="4"/>
        <item x="20"/>
        <item x="14"/>
        <item x="3"/>
        <item x="8"/>
        <item x="6"/>
        <item x="7"/>
        <item x="9"/>
        <item x="5"/>
        <item x="15"/>
        <item x="12"/>
        <item x="11"/>
        <item x="17"/>
        <item x="1"/>
        <item x="21"/>
        <item x="19"/>
        <item x="0"/>
        <item x="18"/>
        <item x="2"/>
        <item t="default"/>
      </items>
    </pivotField>
    <pivotField showAll="0">
      <items count="3">
        <item x="1"/>
        <item x="0"/>
        <item t="default"/>
      </items>
    </pivotField>
    <pivotField showAll="0"/>
    <pivotField numFmtId="4" showAll="0"/>
    <pivotField numFmtId="4" showAll="0"/>
    <pivotField dataField="1" numFmtId="4" showAll="0"/>
    <pivotField numFmtId="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3"/>
  </rowFields>
  <rowItems count="9">
    <i>
      <x v="3"/>
    </i>
    <i>
      <x v="7"/>
    </i>
    <i>
      <x v="4"/>
    </i>
    <i>
      <x/>
    </i>
    <i>
      <x v="5"/>
    </i>
    <i>
      <x v="2"/>
    </i>
    <i>
      <x v="1"/>
    </i>
    <i>
      <x v="6"/>
    </i>
    <i t="grand">
      <x/>
    </i>
  </rowItems>
  <colFields count="1">
    <field x="-2"/>
  </colFields>
  <colItems count="3">
    <i>
      <x/>
    </i>
    <i i="1">
      <x v="1"/>
    </i>
    <i i="2">
      <x v="2"/>
    </i>
  </colItems>
  <dataFields count="3">
    <dataField name="Sum of Billed Amount" fld="16" baseField="0" baseItem="0" numFmtId="4"/>
    <dataField name="Sum of Cost Amount" fld="18" baseField="0" baseItem="0" numFmtId="4"/>
    <dataField name="Average of Cost-to-Revenue Ratio" fld="25" subtotal="average" baseField="3" baseItem="0" numFmtId="165"/>
  </dataFields>
  <chartFormats count="9">
    <chartFormat chart="54" format="6" series="1">
      <pivotArea type="data" outline="0" fieldPosition="0">
        <references count="1">
          <reference field="4294967294" count="1" selected="0">
            <x v="0"/>
          </reference>
        </references>
      </pivotArea>
    </chartFormat>
    <chartFormat chart="54" format="7" series="1">
      <pivotArea type="data" outline="0" fieldPosition="0">
        <references count="1">
          <reference field="4294967294" count="1" selected="0">
            <x v="1"/>
          </reference>
        </references>
      </pivotArea>
    </chartFormat>
    <chartFormat chart="54" format="8" series="1">
      <pivotArea type="data" outline="0" fieldPosition="0">
        <references count="1">
          <reference field="4294967294" count="1" selected="0">
            <x v="2"/>
          </reference>
        </references>
      </pivotArea>
    </chartFormat>
    <chartFormat chart="66" format="0" series="1">
      <pivotArea type="data" outline="0" fieldPosition="0">
        <references count="1">
          <reference field="4294967294" count="1" selected="0">
            <x v="0"/>
          </reference>
        </references>
      </pivotArea>
    </chartFormat>
    <chartFormat chart="66" format="1" series="1">
      <pivotArea type="data" outline="0" fieldPosition="0">
        <references count="1">
          <reference field="4294967294" count="1" selected="0">
            <x v="1"/>
          </reference>
        </references>
      </pivotArea>
    </chartFormat>
    <chartFormat chart="66" format="2" series="1">
      <pivotArea type="data" outline="0" fieldPosition="0">
        <references count="1">
          <reference field="4294967294" count="1" selected="0">
            <x v="2"/>
          </reference>
        </references>
      </pivotArea>
    </chartFormat>
    <chartFormat chart="70" format="3" series="1">
      <pivotArea type="data" outline="0" fieldPosition="0">
        <references count="1">
          <reference field="4294967294" count="1" selected="0">
            <x v="0"/>
          </reference>
        </references>
      </pivotArea>
    </chartFormat>
    <chartFormat chart="70" format="4" series="1">
      <pivotArea type="data" outline="0" fieldPosition="0">
        <references count="1">
          <reference field="4294967294" count="1" selected="0">
            <x v="1"/>
          </reference>
        </references>
      </pivotArea>
    </chartFormat>
    <chartFormat chart="70"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267D86E-F5BC-4C41-86D0-2B739CE8511D}" name="LENGTH OF STA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26:A27" firstHeaderRow="1" firstDataRow="1" firstDataCol="0"/>
  <pivotFields count="29">
    <pivotField showAll="0">
      <items count="6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t="default"/>
      </items>
    </pivotField>
    <pivotField numFmtId="164" showAll="0"/>
    <pivotField numFmtId="164" showAll="0"/>
    <pivotField showAll="0">
      <items count="9">
        <item x="7"/>
        <item x="1"/>
        <item x="2"/>
        <item x="5"/>
        <item x="0"/>
        <item x="3"/>
        <item x="6"/>
        <item x="4"/>
        <item t="default"/>
      </items>
    </pivotField>
    <pivotField showAll="0"/>
    <pivotField showAll="0"/>
    <pivotField showAll="0">
      <items count="5">
        <item x="1"/>
        <item x="2"/>
        <item x="0"/>
        <item x="3"/>
        <item t="default"/>
      </items>
    </pivotField>
    <pivotField showAll="0"/>
    <pivotField showAll="0">
      <items count="4">
        <item x="0"/>
        <item x="1"/>
        <item x="2"/>
        <item t="default"/>
      </items>
    </pivotField>
    <pivotField dataField="1" showAll="0"/>
    <pivotField showAll="0"/>
    <pivotField showAll="0"/>
    <pivotField numFmtId="164" showAll="0">
      <items count="731">
        <item x="725"/>
        <item x="118"/>
        <item x="492"/>
        <item x="719"/>
        <item x="87"/>
        <item x="402"/>
        <item x="365"/>
        <item x="383"/>
        <item x="384"/>
        <item x="167"/>
        <item x="415"/>
        <item x="638"/>
        <item x="241"/>
        <item x="583"/>
        <item x="114"/>
        <item x="592"/>
        <item x="540"/>
        <item x="64"/>
        <item x="721"/>
        <item x="552"/>
        <item x="428"/>
        <item x="646"/>
        <item x="77"/>
        <item x="207"/>
        <item x="633"/>
        <item x="524"/>
        <item x="199"/>
        <item x="431"/>
        <item x="381"/>
        <item x="50"/>
        <item x="71"/>
        <item x="580"/>
        <item x="488"/>
        <item x="195"/>
        <item x="464"/>
        <item x="455"/>
        <item x="594"/>
        <item x="382"/>
        <item x="105"/>
        <item x="22"/>
        <item x="60"/>
        <item x="271"/>
        <item x="88"/>
        <item x="423"/>
        <item x="353"/>
        <item x="551"/>
        <item x="564"/>
        <item x="449"/>
        <item x="260"/>
        <item x="412"/>
        <item x="279"/>
        <item x="388"/>
        <item x="20"/>
        <item x="543"/>
        <item x="421"/>
        <item x="466"/>
        <item x="459"/>
        <item x="554"/>
        <item x="17"/>
        <item x="726"/>
        <item x="340"/>
        <item x="289"/>
        <item x="311"/>
        <item x="505"/>
        <item x="237"/>
        <item x="545"/>
        <item x="172"/>
        <item x="201"/>
        <item x="695"/>
        <item x="696"/>
        <item x="297"/>
        <item x="327"/>
        <item x="510"/>
        <item x="253"/>
        <item x="75"/>
        <item x="164"/>
        <item x="120"/>
        <item x="248"/>
        <item x="713"/>
        <item x="517"/>
        <item x="468"/>
        <item x="156"/>
        <item x="636"/>
        <item x="139"/>
        <item x="709"/>
        <item x="670"/>
        <item x="624"/>
        <item x="420"/>
        <item x="600"/>
        <item x="221"/>
        <item x="442"/>
        <item x="166"/>
        <item x="169"/>
        <item x="310"/>
        <item x="597"/>
        <item x="563"/>
        <item x="187"/>
        <item x="611"/>
        <item x="460"/>
        <item x="648"/>
        <item x="92"/>
        <item x="232"/>
        <item x="668"/>
        <item x="393"/>
        <item x="635"/>
        <item x="268"/>
        <item x="513"/>
        <item x="371"/>
        <item x="729"/>
        <item x="319"/>
        <item x="640"/>
        <item x="13"/>
        <item x="454"/>
        <item x="606"/>
        <item x="27"/>
        <item x="509"/>
        <item x="275"/>
        <item x="326"/>
        <item x="490"/>
        <item x="218"/>
        <item x="425"/>
        <item x="265"/>
        <item x="439"/>
        <item x="34"/>
        <item x="119"/>
        <item x="536"/>
        <item x="55"/>
        <item x="302"/>
        <item x="530"/>
        <item x="655"/>
        <item x="304"/>
        <item x="68"/>
        <item x="308"/>
        <item x="446"/>
        <item x="229"/>
        <item x="444"/>
        <item x="242"/>
        <item x="526"/>
        <item x="138"/>
        <item x="679"/>
        <item x="628"/>
        <item x="205"/>
        <item x="316"/>
        <item x="589"/>
        <item x="293"/>
        <item x="550"/>
        <item x="41"/>
        <item x="339"/>
        <item x="125"/>
        <item x="512"/>
        <item x="266"/>
        <item x="219"/>
        <item x="478"/>
        <item x="76"/>
        <item x="5"/>
        <item x="437"/>
        <item x="519"/>
        <item x="74"/>
        <item x="659"/>
        <item x="507"/>
        <item x="652"/>
        <item x="18"/>
        <item x="571"/>
        <item x="244"/>
        <item x="82"/>
        <item x="660"/>
        <item x="688"/>
        <item x="208"/>
        <item x="511"/>
        <item x="185"/>
        <item x="351"/>
        <item x="267"/>
        <item x="150"/>
        <item x="373"/>
        <item x="447"/>
        <item x="665"/>
        <item x="422"/>
        <item x="703"/>
        <item x="226"/>
        <item x="588"/>
        <item x="605"/>
        <item x="593"/>
        <item x="708"/>
        <item x="482"/>
        <item x="514"/>
        <item x="276"/>
        <item x="127"/>
        <item x="612"/>
        <item x="210"/>
        <item x="270"/>
        <item x="644"/>
        <item x="503"/>
        <item x="476"/>
        <item x="378"/>
        <item x="535"/>
        <item x="43"/>
        <item x="671"/>
        <item x="418"/>
        <item x="694"/>
        <item x="631"/>
        <item x="224"/>
        <item x="314"/>
        <item x="355"/>
        <item x="272"/>
        <item x="301"/>
        <item x="175"/>
        <item x="399"/>
        <item x="96"/>
        <item x="94"/>
        <item x="559"/>
        <item x="474"/>
        <item x="217"/>
        <item x="121"/>
        <item x="691"/>
        <item x="19"/>
        <item x="693"/>
        <item x="585"/>
        <item x="396"/>
        <item x="669"/>
        <item x="312"/>
        <item x="83"/>
        <item x="521"/>
        <item x="607"/>
        <item x="331"/>
        <item x="252"/>
        <item x="93"/>
        <item x="309"/>
        <item x="264"/>
        <item x="602"/>
        <item x="231"/>
        <item x="643"/>
        <item x="625"/>
        <item x="548"/>
        <item x="570"/>
        <item x="58"/>
        <item x="277"/>
        <item x="667"/>
        <item x="95"/>
        <item x="230"/>
        <item x="84"/>
        <item x="522"/>
        <item x="335"/>
        <item x="416"/>
        <item x="479"/>
        <item x="306"/>
        <item x="4"/>
        <item x="544"/>
        <item x="15"/>
        <item x="179"/>
        <item x="38"/>
        <item x="681"/>
        <item x="307"/>
        <item x="73"/>
        <item x="235"/>
        <item x="403"/>
        <item x="176"/>
        <item x="153"/>
        <item x="234"/>
        <item x="101"/>
        <item x="85"/>
        <item x="337"/>
        <item x="198"/>
        <item x="722"/>
        <item x="445"/>
        <item x="115"/>
        <item x="157"/>
        <item x="546"/>
        <item x="81"/>
        <item x="463"/>
        <item x="213"/>
        <item x="432"/>
        <item x="180"/>
        <item x="192"/>
        <item x="495"/>
        <item x="194"/>
        <item x="123"/>
        <item x="467"/>
        <item x="11"/>
        <item x="534"/>
        <item x="359"/>
        <item x="131"/>
        <item x="163"/>
        <item x="259"/>
        <item x="360"/>
        <item x="690"/>
        <item x="108"/>
        <item x="581"/>
        <item x="364"/>
        <item x="321"/>
        <item x="358"/>
        <item x="392"/>
        <item x="610"/>
        <item x="345"/>
        <item x="553"/>
        <item x="561"/>
        <item x="397"/>
        <item x="273"/>
        <item x="506"/>
        <item x="501"/>
        <item x="299"/>
        <item x="238"/>
        <item x="158"/>
        <item x="609"/>
        <item x="389"/>
        <item x="9"/>
        <item x="470"/>
        <item x="328"/>
        <item x="531"/>
        <item x="369"/>
        <item x="480"/>
        <item x="7"/>
        <item x="80"/>
        <item x="135"/>
        <item x="344"/>
        <item x="617"/>
        <item x="330"/>
        <item x="471"/>
        <item x="391"/>
        <item x="362"/>
        <item x="651"/>
        <item x="343"/>
        <item x="411"/>
        <item x="294"/>
        <item x="133"/>
        <item x="196"/>
        <item x="604"/>
        <item x="568"/>
        <item x="285"/>
        <item x="395"/>
        <item x="168"/>
        <item x="67"/>
        <item x="645"/>
        <item x="426"/>
        <item x="441"/>
        <item x="724"/>
        <item x="632"/>
        <item x="443"/>
        <item x="375"/>
        <item x="186"/>
        <item x="10"/>
        <item x="672"/>
        <item x="452"/>
        <item x="401"/>
        <item x="560"/>
        <item x="666"/>
        <item x="664"/>
        <item x="203"/>
        <item x="372"/>
        <item x="39"/>
        <item x="453"/>
        <item x="689"/>
        <item x="29"/>
        <item x="197"/>
        <item x="161"/>
        <item x="601"/>
        <item x="687"/>
        <item x="298"/>
        <item x="254"/>
        <item x="292"/>
        <item x="400"/>
        <item x="305"/>
        <item x="656"/>
        <item x="178"/>
        <item x="249"/>
        <item x="627"/>
        <item x="406"/>
        <item x="500"/>
        <item x="12"/>
        <item x="352"/>
        <item x="31"/>
        <item x="225"/>
        <item x="46"/>
        <item x="282"/>
        <item x="499"/>
        <item x="162"/>
        <item x="357"/>
        <item x="717"/>
        <item x="390"/>
        <item x="621"/>
        <item x="699"/>
        <item x="288"/>
        <item x="239"/>
        <item x="497"/>
        <item x="370"/>
        <item x="63"/>
        <item x="334"/>
        <item x="263"/>
        <item x="245"/>
        <item x="181"/>
        <item x="706"/>
        <item x="24"/>
        <item x="228"/>
        <item x="618"/>
        <item x="202"/>
        <item x="151"/>
        <item x="99"/>
        <item x="475"/>
        <item x="577"/>
        <item x="634"/>
        <item x="171"/>
        <item x="103"/>
        <item x="590"/>
        <item x="189"/>
        <item x="26"/>
        <item x="333"/>
        <item x="438"/>
        <item x="547"/>
        <item x="251"/>
        <item x="584"/>
        <item x="128"/>
        <item x="579"/>
        <item x="188"/>
        <item x="716"/>
        <item x="451"/>
        <item x="6"/>
        <item x="493"/>
        <item x="673"/>
        <item x="247"/>
        <item x="183"/>
        <item x="109"/>
        <item x="52"/>
        <item x="100"/>
        <item x="177"/>
        <item x="97"/>
        <item x="356"/>
        <item x="250"/>
        <item x="557"/>
        <item x="170"/>
        <item x="110"/>
        <item x="647"/>
        <item x="484"/>
        <item x="697"/>
        <item x="458"/>
        <item x="134"/>
        <item x="702"/>
        <item x="567"/>
        <item x="462"/>
        <item x="78"/>
        <item x="222"/>
        <item x="200"/>
        <item x="498"/>
        <item x="558"/>
        <item x="456"/>
        <item x="684"/>
        <item x="130"/>
        <item x="520"/>
        <item x="414"/>
        <item x="496"/>
        <item x="44"/>
        <item x="116"/>
        <item x="494"/>
        <item x="315"/>
        <item x="147"/>
        <item x="28"/>
        <item x="33"/>
        <item x="622"/>
        <item x="160"/>
        <item x="532"/>
        <item x="21"/>
        <item x="35"/>
        <item x="678"/>
        <item x="349"/>
        <item x="586"/>
        <item x="595"/>
        <item x="220"/>
        <item x="233"/>
        <item x="404"/>
        <item x="677"/>
        <item x="516"/>
        <item x="159"/>
        <item x="246"/>
        <item x="615"/>
        <item x="211"/>
        <item x="90"/>
        <item x="16"/>
        <item x="599"/>
        <item x="269"/>
        <item x="323"/>
        <item x="489"/>
        <item x="626"/>
        <item x="144"/>
        <item x="704"/>
        <item x="683"/>
        <item x="649"/>
        <item x="212"/>
        <item x="663"/>
        <item x="287"/>
        <item x="165"/>
        <item x="408"/>
        <item x="574"/>
        <item x="379"/>
        <item x="566"/>
        <item x="603"/>
        <item x="354"/>
        <item x="23"/>
        <item x="541"/>
        <item x="469"/>
        <item x="32"/>
        <item x="433"/>
        <item x="361"/>
        <item x="30"/>
        <item x="255"/>
        <item x="700"/>
        <item x="152"/>
        <item x="325"/>
        <item x="338"/>
        <item x="274"/>
        <item x="720"/>
        <item x="556"/>
        <item x="129"/>
        <item x="504"/>
        <item x="14"/>
        <item x="236"/>
        <item x="711"/>
        <item x="491"/>
        <item x="79"/>
        <item x="98"/>
        <item x="62"/>
        <item x="657"/>
        <item x="132"/>
        <item x="619"/>
        <item x="347"/>
        <item x="209"/>
        <item x="533"/>
        <item x="680"/>
        <item x="587"/>
        <item x="191"/>
        <item x="714"/>
        <item x="712"/>
        <item x="539"/>
        <item x="542"/>
        <item x="174"/>
        <item x="461"/>
        <item x="215"/>
        <item x="537"/>
        <item x="204"/>
        <item x="72"/>
        <item x="154"/>
        <item x="386"/>
        <item x="281"/>
        <item x="145"/>
        <item x="436"/>
        <item x="37"/>
        <item x="290"/>
        <item x="313"/>
        <item x="485"/>
        <item x="417"/>
        <item x="675"/>
        <item x="698"/>
        <item x="630"/>
        <item x="608"/>
        <item x="450"/>
        <item x="598"/>
        <item x="457"/>
        <item x="206"/>
        <item x="616"/>
        <item x="620"/>
        <item x="320"/>
        <item x="8"/>
        <item x="182"/>
        <item x="508"/>
        <item x="322"/>
        <item x="413"/>
        <item x="374"/>
        <item x="126"/>
        <item x="57"/>
        <item x="69"/>
        <item x="286"/>
        <item x="140"/>
        <item x="113"/>
        <item x="529"/>
        <item x="407"/>
        <item x="61"/>
        <item x="25"/>
        <item x="1"/>
        <item x="434"/>
        <item x="348"/>
        <item x="363"/>
        <item x="243"/>
        <item x="409"/>
        <item x="435"/>
        <item x="518"/>
        <item x="430"/>
        <item x="184"/>
        <item x="324"/>
        <item x="685"/>
        <item x="710"/>
        <item x="575"/>
        <item x="190"/>
        <item x="572"/>
        <item x="283"/>
        <item x="629"/>
        <item x="477"/>
        <item x="523"/>
        <item x="137"/>
        <item x="487"/>
        <item x="380"/>
        <item x="661"/>
        <item x="214"/>
        <item x="705"/>
        <item x="117"/>
        <item x="440"/>
        <item x="261"/>
        <item x="318"/>
        <item x="65"/>
        <item x="525"/>
        <item x="45"/>
        <item x="148"/>
        <item x="424"/>
        <item x="122"/>
        <item x="91"/>
        <item x="284"/>
        <item x="637"/>
        <item x="366"/>
        <item x="336"/>
        <item x="66"/>
        <item x="591"/>
        <item x="405"/>
        <item x="565"/>
        <item x="410"/>
        <item x="42"/>
        <item x="367"/>
        <item x="59"/>
        <item x="193"/>
        <item x="718"/>
        <item x="142"/>
        <item x="295"/>
        <item x="707"/>
        <item x="262"/>
        <item x="472"/>
        <item x="70"/>
        <item x="143"/>
        <item x="387"/>
        <item x="650"/>
        <item x="257"/>
        <item x="662"/>
        <item x="639"/>
        <item x="104"/>
        <item x="674"/>
        <item x="350"/>
        <item x="223"/>
        <item x="317"/>
        <item x="303"/>
        <item x="527"/>
        <item x="107"/>
        <item x="86"/>
        <item x="111"/>
        <item x="54"/>
        <item x="562"/>
        <item x="658"/>
        <item x="728"/>
        <item x="385"/>
        <item x="483"/>
        <item x="715"/>
        <item x="653"/>
        <item x="146"/>
        <item x="216"/>
        <item x="0"/>
        <item x="2"/>
        <item x="291"/>
        <item x="56"/>
        <item x="112"/>
        <item x="641"/>
        <item x="342"/>
        <item x="227"/>
        <item x="692"/>
        <item x="576"/>
        <item x="278"/>
        <item x="538"/>
        <item x="258"/>
        <item x="502"/>
        <item x="398"/>
        <item x="346"/>
        <item x="368"/>
        <item x="329"/>
        <item x="682"/>
        <item x="486"/>
        <item x="654"/>
        <item x="49"/>
        <item x="106"/>
        <item x="427"/>
        <item x="528"/>
        <item x="623"/>
        <item x="727"/>
        <item x="300"/>
        <item x="51"/>
        <item x="569"/>
        <item x="613"/>
        <item x="582"/>
        <item x="686"/>
        <item x="296"/>
        <item x="596"/>
        <item x="136"/>
        <item x="341"/>
        <item x="102"/>
        <item x="549"/>
        <item x="555"/>
        <item x="40"/>
        <item x="280"/>
        <item x="3"/>
        <item x="124"/>
        <item x="642"/>
        <item x="141"/>
        <item x="89"/>
        <item x="394"/>
        <item x="614"/>
        <item x="481"/>
        <item x="47"/>
        <item x="701"/>
        <item x="53"/>
        <item x="48"/>
        <item x="573"/>
        <item x="419"/>
        <item x="173"/>
        <item x="149"/>
        <item x="448"/>
        <item x="155"/>
        <item x="332"/>
        <item x="465"/>
        <item x="376"/>
        <item x="36"/>
        <item x="676"/>
        <item x="429"/>
        <item x="377"/>
        <item x="240"/>
        <item x="515"/>
        <item x="578"/>
        <item x="256"/>
        <item x="473"/>
        <item x="723"/>
        <item t="default"/>
      </items>
    </pivotField>
    <pivotField showAll="0">
      <items count="4">
        <item x="1"/>
        <item x="0"/>
        <item x="2"/>
        <item t="default"/>
      </items>
    </pivotField>
    <pivotField showAll="0"/>
    <pivotField showAll="0"/>
    <pivotField numFmtId="4" showAll="0"/>
    <pivotField showAll="0"/>
    <pivotField numFmtId="4" showAll="0"/>
    <pivotField showAll="0"/>
    <pivotField showAll="0">
      <items count="25">
        <item x="22"/>
        <item x="13"/>
        <item x="23"/>
        <item x="10"/>
        <item x="16"/>
        <item x="4"/>
        <item x="20"/>
        <item x="14"/>
        <item x="3"/>
        <item x="8"/>
        <item x="6"/>
        <item x="7"/>
        <item x="9"/>
        <item x="5"/>
        <item x="15"/>
        <item x="12"/>
        <item x="11"/>
        <item x="17"/>
        <item x="1"/>
        <item x="21"/>
        <item x="19"/>
        <item x="0"/>
        <item x="18"/>
        <item x="2"/>
        <item t="default"/>
      </items>
    </pivotField>
    <pivotField showAll="0">
      <items count="3">
        <item x="1"/>
        <item x="0"/>
        <item t="default"/>
      </items>
    </pivotField>
    <pivotField showAll="0">
      <items count="8">
        <item x="4"/>
        <item x="0"/>
        <item x="1"/>
        <item x="2"/>
        <item x="3"/>
        <item x="5"/>
        <item x="6"/>
        <item t="default"/>
      </items>
    </pivotField>
    <pivotField numFmtId="4" showAll="0"/>
    <pivotField numFmtId="4" showAll="0"/>
    <pivotField numFmtId="4" showAll="0"/>
    <pivotField numFmtId="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Average of Length of Stay (Days)"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3BA65D9-E578-4C08-9A7F-95D19778A8E6}" name="OVERTIME DAY OF WEEK"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J3:K11" firstHeaderRow="1" firstDataRow="1" firstDataCol="1"/>
  <pivotFields count="29">
    <pivotField showAll="0">
      <items count="6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t="default"/>
      </items>
    </pivotField>
    <pivotField numFmtId="164" showAll="0"/>
    <pivotField numFmtId="164" showAll="0"/>
    <pivotField showAll="0">
      <items count="9">
        <item x="7"/>
        <item x="1"/>
        <item x="2"/>
        <item x="5"/>
        <item x="0"/>
        <item x="3"/>
        <item x="6"/>
        <item x="4"/>
        <item t="default"/>
      </items>
    </pivotField>
    <pivotField showAll="0"/>
    <pivotField showAll="0"/>
    <pivotField showAll="0">
      <items count="5">
        <item x="1"/>
        <item x="2"/>
        <item x="0"/>
        <item x="3"/>
        <item t="default"/>
      </items>
    </pivotField>
    <pivotField showAll="0"/>
    <pivotField showAll="0">
      <items count="4">
        <item x="0"/>
        <item x="1"/>
        <item x="2"/>
        <item t="default"/>
      </items>
    </pivotField>
    <pivotField showAll="0"/>
    <pivotField showAll="0"/>
    <pivotField showAll="0"/>
    <pivotField numFmtId="164" showAll="0">
      <items count="731">
        <item x="725"/>
        <item x="118"/>
        <item x="492"/>
        <item x="719"/>
        <item x="87"/>
        <item x="402"/>
        <item x="365"/>
        <item x="383"/>
        <item x="384"/>
        <item x="167"/>
        <item x="415"/>
        <item x="638"/>
        <item x="241"/>
        <item x="583"/>
        <item x="114"/>
        <item x="592"/>
        <item x="540"/>
        <item x="64"/>
        <item x="721"/>
        <item x="552"/>
        <item x="428"/>
        <item x="646"/>
        <item x="77"/>
        <item x="207"/>
        <item x="633"/>
        <item x="524"/>
        <item x="199"/>
        <item x="431"/>
        <item x="381"/>
        <item x="50"/>
        <item x="71"/>
        <item x="580"/>
        <item x="488"/>
        <item x="195"/>
        <item x="464"/>
        <item x="455"/>
        <item x="594"/>
        <item x="382"/>
        <item x="105"/>
        <item x="22"/>
        <item x="60"/>
        <item x="271"/>
        <item x="88"/>
        <item x="423"/>
        <item x="353"/>
        <item x="551"/>
        <item x="564"/>
        <item x="449"/>
        <item x="260"/>
        <item x="412"/>
        <item x="279"/>
        <item x="388"/>
        <item x="20"/>
        <item x="543"/>
        <item x="421"/>
        <item x="466"/>
        <item x="459"/>
        <item x="554"/>
        <item x="17"/>
        <item x="726"/>
        <item x="340"/>
        <item x="289"/>
        <item x="311"/>
        <item x="505"/>
        <item x="237"/>
        <item x="545"/>
        <item x="172"/>
        <item x="201"/>
        <item x="695"/>
        <item x="696"/>
        <item x="297"/>
        <item x="327"/>
        <item x="510"/>
        <item x="253"/>
        <item x="75"/>
        <item x="164"/>
        <item x="120"/>
        <item x="248"/>
        <item x="713"/>
        <item x="517"/>
        <item x="468"/>
        <item x="156"/>
        <item x="636"/>
        <item x="139"/>
        <item x="709"/>
        <item x="670"/>
        <item x="624"/>
        <item x="420"/>
        <item x="600"/>
        <item x="221"/>
        <item x="442"/>
        <item x="166"/>
        <item x="169"/>
        <item x="310"/>
        <item x="597"/>
        <item x="563"/>
        <item x="187"/>
        <item x="611"/>
        <item x="460"/>
        <item x="648"/>
        <item x="92"/>
        <item x="232"/>
        <item x="668"/>
        <item x="393"/>
        <item x="635"/>
        <item x="268"/>
        <item x="513"/>
        <item x="371"/>
        <item x="729"/>
        <item x="319"/>
        <item x="640"/>
        <item x="13"/>
        <item x="454"/>
        <item x="606"/>
        <item x="27"/>
        <item x="509"/>
        <item x="275"/>
        <item x="326"/>
        <item x="490"/>
        <item x="218"/>
        <item x="425"/>
        <item x="265"/>
        <item x="439"/>
        <item x="34"/>
        <item x="119"/>
        <item x="536"/>
        <item x="55"/>
        <item x="302"/>
        <item x="530"/>
        <item x="655"/>
        <item x="304"/>
        <item x="68"/>
        <item x="308"/>
        <item x="446"/>
        <item x="229"/>
        <item x="444"/>
        <item x="242"/>
        <item x="526"/>
        <item x="138"/>
        <item x="679"/>
        <item x="628"/>
        <item x="205"/>
        <item x="316"/>
        <item x="589"/>
        <item x="293"/>
        <item x="550"/>
        <item x="41"/>
        <item x="339"/>
        <item x="125"/>
        <item x="512"/>
        <item x="266"/>
        <item x="219"/>
        <item x="478"/>
        <item x="76"/>
        <item x="5"/>
        <item x="437"/>
        <item x="519"/>
        <item x="74"/>
        <item x="659"/>
        <item x="507"/>
        <item x="652"/>
        <item x="18"/>
        <item x="571"/>
        <item x="244"/>
        <item x="82"/>
        <item x="660"/>
        <item x="688"/>
        <item x="208"/>
        <item x="511"/>
        <item x="185"/>
        <item x="351"/>
        <item x="267"/>
        <item x="150"/>
        <item x="373"/>
        <item x="447"/>
        <item x="665"/>
        <item x="422"/>
        <item x="703"/>
        <item x="226"/>
        <item x="588"/>
        <item x="605"/>
        <item x="593"/>
        <item x="708"/>
        <item x="482"/>
        <item x="514"/>
        <item x="276"/>
        <item x="127"/>
        <item x="612"/>
        <item x="210"/>
        <item x="270"/>
        <item x="644"/>
        <item x="503"/>
        <item x="476"/>
        <item x="378"/>
        <item x="535"/>
        <item x="43"/>
        <item x="671"/>
        <item x="418"/>
        <item x="694"/>
        <item x="631"/>
        <item x="224"/>
        <item x="314"/>
        <item x="355"/>
        <item x="272"/>
        <item x="301"/>
        <item x="175"/>
        <item x="399"/>
        <item x="96"/>
        <item x="94"/>
        <item x="559"/>
        <item x="474"/>
        <item x="217"/>
        <item x="121"/>
        <item x="691"/>
        <item x="19"/>
        <item x="693"/>
        <item x="585"/>
        <item x="396"/>
        <item x="669"/>
        <item x="312"/>
        <item x="83"/>
        <item x="521"/>
        <item x="607"/>
        <item x="331"/>
        <item x="252"/>
        <item x="93"/>
        <item x="309"/>
        <item x="264"/>
        <item x="602"/>
        <item x="231"/>
        <item x="643"/>
        <item x="625"/>
        <item x="548"/>
        <item x="570"/>
        <item x="58"/>
        <item x="277"/>
        <item x="667"/>
        <item x="95"/>
        <item x="230"/>
        <item x="84"/>
        <item x="522"/>
        <item x="335"/>
        <item x="416"/>
        <item x="479"/>
        <item x="306"/>
        <item x="4"/>
        <item x="544"/>
        <item x="15"/>
        <item x="179"/>
        <item x="38"/>
        <item x="681"/>
        <item x="307"/>
        <item x="73"/>
        <item x="235"/>
        <item x="403"/>
        <item x="176"/>
        <item x="153"/>
        <item x="234"/>
        <item x="101"/>
        <item x="85"/>
        <item x="337"/>
        <item x="198"/>
        <item x="722"/>
        <item x="445"/>
        <item x="115"/>
        <item x="157"/>
        <item x="546"/>
        <item x="81"/>
        <item x="463"/>
        <item x="213"/>
        <item x="432"/>
        <item x="180"/>
        <item x="192"/>
        <item x="495"/>
        <item x="194"/>
        <item x="123"/>
        <item x="467"/>
        <item x="11"/>
        <item x="534"/>
        <item x="359"/>
        <item x="131"/>
        <item x="163"/>
        <item x="259"/>
        <item x="360"/>
        <item x="690"/>
        <item x="108"/>
        <item x="581"/>
        <item x="364"/>
        <item x="321"/>
        <item x="358"/>
        <item x="392"/>
        <item x="610"/>
        <item x="345"/>
        <item x="553"/>
        <item x="561"/>
        <item x="397"/>
        <item x="273"/>
        <item x="506"/>
        <item x="501"/>
        <item x="299"/>
        <item x="238"/>
        <item x="158"/>
        <item x="609"/>
        <item x="389"/>
        <item x="9"/>
        <item x="470"/>
        <item x="328"/>
        <item x="531"/>
        <item x="369"/>
        <item x="480"/>
        <item x="7"/>
        <item x="80"/>
        <item x="135"/>
        <item x="344"/>
        <item x="617"/>
        <item x="330"/>
        <item x="471"/>
        <item x="391"/>
        <item x="362"/>
        <item x="651"/>
        <item x="343"/>
        <item x="411"/>
        <item x="294"/>
        <item x="133"/>
        <item x="196"/>
        <item x="604"/>
        <item x="568"/>
        <item x="285"/>
        <item x="395"/>
        <item x="168"/>
        <item x="67"/>
        <item x="645"/>
        <item x="426"/>
        <item x="441"/>
        <item x="724"/>
        <item x="632"/>
        <item x="443"/>
        <item x="375"/>
        <item x="186"/>
        <item x="10"/>
        <item x="672"/>
        <item x="452"/>
        <item x="401"/>
        <item x="560"/>
        <item x="666"/>
        <item x="664"/>
        <item x="203"/>
        <item x="372"/>
        <item x="39"/>
        <item x="453"/>
        <item x="689"/>
        <item x="29"/>
        <item x="197"/>
        <item x="161"/>
        <item x="601"/>
        <item x="687"/>
        <item x="298"/>
        <item x="254"/>
        <item x="292"/>
        <item x="400"/>
        <item x="305"/>
        <item x="656"/>
        <item x="178"/>
        <item x="249"/>
        <item x="627"/>
        <item x="406"/>
        <item x="500"/>
        <item x="12"/>
        <item x="352"/>
        <item x="31"/>
        <item x="225"/>
        <item x="46"/>
        <item x="282"/>
        <item x="499"/>
        <item x="162"/>
        <item x="357"/>
        <item x="717"/>
        <item x="390"/>
        <item x="621"/>
        <item x="699"/>
        <item x="288"/>
        <item x="239"/>
        <item x="497"/>
        <item x="370"/>
        <item x="63"/>
        <item x="334"/>
        <item x="263"/>
        <item x="245"/>
        <item x="181"/>
        <item x="706"/>
        <item x="24"/>
        <item x="228"/>
        <item x="618"/>
        <item x="202"/>
        <item x="151"/>
        <item x="99"/>
        <item x="475"/>
        <item x="577"/>
        <item x="634"/>
        <item x="171"/>
        <item x="103"/>
        <item x="590"/>
        <item x="189"/>
        <item x="26"/>
        <item x="333"/>
        <item x="438"/>
        <item x="547"/>
        <item x="251"/>
        <item x="584"/>
        <item x="128"/>
        <item x="579"/>
        <item x="188"/>
        <item x="716"/>
        <item x="451"/>
        <item x="6"/>
        <item x="493"/>
        <item x="673"/>
        <item x="247"/>
        <item x="183"/>
        <item x="109"/>
        <item x="52"/>
        <item x="100"/>
        <item x="177"/>
        <item x="97"/>
        <item x="356"/>
        <item x="250"/>
        <item x="557"/>
        <item x="170"/>
        <item x="110"/>
        <item x="647"/>
        <item x="484"/>
        <item x="697"/>
        <item x="458"/>
        <item x="134"/>
        <item x="702"/>
        <item x="567"/>
        <item x="462"/>
        <item x="78"/>
        <item x="222"/>
        <item x="200"/>
        <item x="498"/>
        <item x="558"/>
        <item x="456"/>
        <item x="684"/>
        <item x="130"/>
        <item x="520"/>
        <item x="414"/>
        <item x="496"/>
        <item x="44"/>
        <item x="116"/>
        <item x="494"/>
        <item x="315"/>
        <item x="147"/>
        <item x="28"/>
        <item x="33"/>
        <item x="622"/>
        <item x="160"/>
        <item x="532"/>
        <item x="21"/>
        <item x="35"/>
        <item x="678"/>
        <item x="349"/>
        <item x="586"/>
        <item x="595"/>
        <item x="220"/>
        <item x="233"/>
        <item x="404"/>
        <item x="677"/>
        <item x="516"/>
        <item x="159"/>
        <item x="246"/>
        <item x="615"/>
        <item x="211"/>
        <item x="90"/>
        <item x="16"/>
        <item x="599"/>
        <item x="269"/>
        <item x="323"/>
        <item x="489"/>
        <item x="626"/>
        <item x="144"/>
        <item x="704"/>
        <item x="683"/>
        <item x="649"/>
        <item x="212"/>
        <item x="663"/>
        <item x="287"/>
        <item x="165"/>
        <item x="408"/>
        <item x="574"/>
        <item x="379"/>
        <item x="566"/>
        <item x="603"/>
        <item x="354"/>
        <item x="23"/>
        <item x="541"/>
        <item x="469"/>
        <item x="32"/>
        <item x="433"/>
        <item x="361"/>
        <item x="30"/>
        <item x="255"/>
        <item x="700"/>
        <item x="152"/>
        <item x="325"/>
        <item x="338"/>
        <item x="274"/>
        <item x="720"/>
        <item x="556"/>
        <item x="129"/>
        <item x="504"/>
        <item x="14"/>
        <item x="236"/>
        <item x="711"/>
        <item x="491"/>
        <item x="79"/>
        <item x="98"/>
        <item x="62"/>
        <item x="657"/>
        <item x="132"/>
        <item x="619"/>
        <item x="347"/>
        <item x="209"/>
        <item x="533"/>
        <item x="680"/>
        <item x="587"/>
        <item x="191"/>
        <item x="714"/>
        <item x="712"/>
        <item x="539"/>
        <item x="542"/>
        <item x="174"/>
        <item x="461"/>
        <item x="215"/>
        <item x="537"/>
        <item x="204"/>
        <item x="72"/>
        <item x="154"/>
        <item x="386"/>
        <item x="281"/>
        <item x="145"/>
        <item x="436"/>
        <item x="37"/>
        <item x="290"/>
        <item x="313"/>
        <item x="485"/>
        <item x="417"/>
        <item x="675"/>
        <item x="698"/>
        <item x="630"/>
        <item x="608"/>
        <item x="450"/>
        <item x="598"/>
        <item x="457"/>
        <item x="206"/>
        <item x="616"/>
        <item x="620"/>
        <item x="320"/>
        <item x="8"/>
        <item x="182"/>
        <item x="508"/>
        <item x="322"/>
        <item x="413"/>
        <item x="374"/>
        <item x="126"/>
        <item x="57"/>
        <item x="69"/>
        <item x="286"/>
        <item x="140"/>
        <item x="113"/>
        <item x="529"/>
        <item x="407"/>
        <item x="61"/>
        <item x="25"/>
        <item x="1"/>
        <item x="434"/>
        <item x="348"/>
        <item x="363"/>
        <item x="243"/>
        <item x="409"/>
        <item x="435"/>
        <item x="518"/>
        <item x="430"/>
        <item x="184"/>
        <item x="324"/>
        <item x="685"/>
        <item x="710"/>
        <item x="575"/>
        <item x="190"/>
        <item x="572"/>
        <item x="283"/>
        <item x="629"/>
        <item x="477"/>
        <item x="523"/>
        <item x="137"/>
        <item x="487"/>
        <item x="380"/>
        <item x="661"/>
        <item x="214"/>
        <item x="705"/>
        <item x="117"/>
        <item x="440"/>
        <item x="261"/>
        <item x="318"/>
        <item x="65"/>
        <item x="525"/>
        <item x="45"/>
        <item x="148"/>
        <item x="424"/>
        <item x="122"/>
        <item x="91"/>
        <item x="284"/>
        <item x="637"/>
        <item x="366"/>
        <item x="336"/>
        <item x="66"/>
        <item x="591"/>
        <item x="405"/>
        <item x="565"/>
        <item x="410"/>
        <item x="42"/>
        <item x="367"/>
        <item x="59"/>
        <item x="193"/>
        <item x="718"/>
        <item x="142"/>
        <item x="295"/>
        <item x="707"/>
        <item x="262"/>
        <item x="472"/>
        <item x="70"/>
        <item x="143"/>
        <item x="387"/>
        <item x="650"/>
        <item x="257"/>
        <item x="662"/>
        <item x="639"/>
        <item x="104"/>
        <item x="674"/>
        <item x="350"/>
        <item x="223"/>
        <item x="317"/>
        <item x="303"/>
        <item x="527"/>
        <item x="107"/>
        <item x="86"/>
        <item x="111"/>
        <item x="54"/>
        <item x="562"/>
        <item x="658"/>
        <item x="728"/>
        <item x="385"/>
        <item x="483"/>
        <item x="715"/>
        <item x="653"/>
        <item x="146"/>
        <item x="216"/>
        <item x="0"/>
        <item x="2"/>
        <item x="291"/>
        <item x="56"/>
        <item x="112"/>
        <item x="641"/>
        <item x="342"/>
        <item x="227"/>
        <item x="692"/>
        <item x="576"/>
        <item x="278"/>
        <item x="538"/>
        <item x="258"/>
        <item x="502"/>
        <item x="398"/>
        <item x="346"/>
        <item x="368"/>
        <item x="329"/>
        <item x="682"/>
        <item x="486"/>
        <item x="654"/>
        <item x="49"/>
        <item x="106"/>
        <item x="427"/>
        <item x="528"/>
        <item x="623"/>
        <item x="727"/>
        <item x="300"/>
        <item x="51"/>
        <item x="569"/>
        <item x="613"/>
        <item x="582"/>
        <item x="686"/>
        <item x="296"/>
        <item x="596"/>
        <item x="136"/>
        <item x="341"/>
        <item x="102"/>
        <item x="549"/>
        <item x="555"/>
        <item x="40"/>
        <item x="280"/>
        <item x="3"/>
        <item x="124"/>
        <item x="642"/>
        <item x="141"/>
        <item x="89"/>
        <item x="394"/>
        <item x="614"/>
        <item x="481"/>
        <item x="47"/>
        <item x="701"/>
        <item x="53"/>
        <item x="48"/>
        <item x="573"/>
        <item x="419"/>
        <item x="173"/>
        <item x="149"/>
        <item x="448"/>
        <item x="155"/>
        <item x="332"/>
        <item x="465"/>
        <item x="376"/>
        <item x="36"/>
        <item x="676"/>
        <item x="429"/>
        <item x="377"/>
        <item x="240"/>
        <item x="515"/>
        <item x="578"/>
        <item x="256"/>
        <item x="473"/>
        <item x="723"/>
        <item t="default"/>
      </items>
    </pivotField>
    <pivotField showAll="0">
      <items count="4">
        <item x="1"/>
        <item x="0"/>
        <item x="2"/>
        <item t="default"/>
      </items>
    </pivotField>
    <pivotField showAll="0"/>
    <pivotField dataField="1" showAll="0"/>
    <pivotField numFmtId="4" showAll="0"/>
    <pivotField showAll="0"/>
    <pivotField numFmtId="4" showAll="0"/>
    <pivotField showAll="0"/>
    <pivotField showAll="0">
      <items count="25">
        <item x="22"/>
        <item x="13"/>
        <item x="23"/>
        <item x="10"/>
        <item x="16"/>
        <item x="4"/>
        <item x="20"/>
        <item x="14"/>
        <item x="3"/>
        <item x="8"/>
        <item x="6"/>
        <item x="7"/>
        <item x="9"/>
        <item x="5"/>
        <item x="15"/>
        <item x="12"/>
        <item x="11"/>
        <item x="17"/>
        <item x="1"/>
        <item x="21"/>
        <item x="19"/>
        <item x="0"/>
        <item x="18"/>
        <item x="2"/>
        <item t="default"/>
      </items>
    </pivotField>
    <pivotField showAll="0">
      <items count="3">
        <item x="1"/>
        <item x="0"/>
        <item t="default"/>
      </items>
    </pivotField>
    <pivotField axis="axisRow" showAll="0">
      <items count="8">
        <item x="4"/>
        <item x="0"/>
        <item x="1"/>
        <item x="2"/>
        <item x="3"/>
        <item x="5"/>
        <item x="6"/>
        <item t="default"/>
      </items>
    </pivotField>
    <pivotField numFmtId="4" showAll="0"/>
    <pivotField numFmtId="4" showAll="0"/>
    <pivotField numFmtId="4" showAll="0"/>
    <pivotField numFmtId="4"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22"/>
  </rowFields>
  <rowItems count="8">
    <i>
      <x/>
    </i>
    <i>
      <x v="1"/>
    </i>
    <i>
      <x v="2"/>
    </i>
    <i>
      <x v="3"/>
    </i>
    <i>
      <x v="4"/>
    </i>
    <i>
      <x v="5"/>
    </i>
    <i>
      <x v="6"/>
    </i>
    <i t="grand">
      <x/>
    </i>
  </rowItems>
  <colItems count="1">
    <i/>
  </colItems>
  <dataFields count="1">
    <dataField name="Sum of Overtime Hours" fld="15" baseField="0" baseItem="0"/>
  </dataFields>
  <chartFormats count="4">
    <chartFormat chart="15"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1B4FBC4-5C4A-4CCB-96E1-4CB98D8DC770}" name="TOP 10 DATES BY OVERTIME HOUR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A49:B60" firstHeaderRow="1" firstDataRow="1" firstDataCol="1"/>
  <pivotFields count="29">
    <pivotField showAll="0">
      <items count="65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t="default"/>
      </items>
    </pivotField>
    <pivotField numFmtId="164" showAll="0"/>
    <pivotField numFmtId="164" showAll="0"/>
    <pivotField showAll="0">
      <items count="9">
        <item x="7"/>
        <item x="1"/>
        <item x="2"/>
        <item x="5"/>
        <item x="0"/>
        <item x="3"/>
        <item x="6"/>
        <item x="4"/>
        <item t="default"/>
      </items>
    </pivotField>
    <pivotField showAll="0"/>
    <pivotField showAll="0"/>
    <pivotField showAll="0">
      <items count="5">
        <item x="1"/>
        <item x="2"/>
        <item x="0"/>
        <item x="3"/>
        <item t="default"/>
      </items>
    </pivotField>
    <pivotField showAll="0"/>
    <pivotField showAll="0">
      <items count="4">
        <item x="0"/>
        <item x="1"/>
        <item x="2"/>
        <item t="default"/>
      </items>
    </pivotField>
    <pivotField showAll="0"/>
    <pivotField showAll="0"/>
    <pivotField showAll="0"/>
    <pivotField axis="axisRow" numFmtId="164" showAll="0" measureFilter="1">
      <items count="731">
        <item x="725"/>
        <item x="118"/>
        <item x="492"/>
        <item x="719"/>
        <item x="87"/>
        <item x="402"/>
        <item x="365"/>
        <item x="383"/>
        <item x="384"/>
        <item x="167"/>
        <item x="415"/>
        <item x="638"/>
        <item x="241"/>
        <item x="583"/>
        <item x="114"/>
        <item x="592"/>
        <item x="540"/>
        <item x="64"/>
        <item x="721"/>
        <item x="552"/>
        <item x="428"/>
        <item x="646"/>
        <item x="77"/>
        <item x="207"/>
        <item x="633"/>
        <item x="524"/>
        <item x="199"/>
        <item x="431"/>
        <item x="381"/>
        <item x="50"/>
        <item x="71"/>
        <item x="580"/>
        <item x="488"/>
        <item x="195"/>
        <item x="464"/>
        <item x="455"/>
        <item x="594"/>
        <item x="382"/>
        <item x="105"/>
        <item x="22"/>
        <item x="60"/>
        <item x="271"/>
        <item x="88"/>
        <item x="423"/>
        <item x="353"/>
        <item x="551"/>
        <item x="564"/>
        <item x="449"/>
        <item x="260"/>
        <item x="412"/>
        <item x="279"/>
        <item x="388"/>
        <item x="20"/>
        <item x="543"/>
        <item x="421"/>
        <item x="466"/>
        <item x="459"/>
        <item x="554"/>
        <item x="17"/>
        <item x="726"/>
        <item x="340"/>
        <item x="289"/>
        <item x="311"/>
        <item x="505"/>
        <item x="237"/>
        <item x="545"/>
        <item x="172"/>
        <item x="201"/>
        <item x="695"/>
        <item x="696"/>
        <item x="297"/>
        <item x="327"/>
        <item x="510"/>
        <item x="253"/>
        <item x="75"/>
        <item x="164"/>
        <item x="120"/>
        <item x="248"/>
        <item x="713"/>
        <item x="517"/>
        <item x="468"/>
        <item x="156"/>
        <item x="636"/>
        <item x="139"/>
        <item x="709"/>
        <item x="670"/>
        <item x="624"/>
        <item x="420"/>
        <item x="600"/>
        <item x="221"/>
        <item x="442"/>
        <item x="166"/>
        <item x="169"/>
        <item x="310"/>
        <item x="597"/>
        <item x="563"/>
        <item x="187"/>
        <item x="611"/>
        <item x="460"/>
        <item x="648"/>
        <item x="92"/>
        <item x="232"/>
        <item x="668"/>
        <item x="393"/>
        <item x="635"/>
        <item x="268"/>
        <item x="513"/>
        <item x="371"/>
        <item x="729"/>
        <item x="319"/>
        <item x="640"/>
        <item x="13"/>
        <item x="454"/>
        <item x="606"/>
        <item x="27"/>
        <item x="509"/>
        <item x="275"/>
        <item x="326"/>
        <item x="490"/>
        <item x="218"/>
        <item x="425"/>
        <item x="265"/>
        <item x="439"/>
        <item x="34"/>
        <item x="119"/>
        <item x="536"/>
        <item x="55"/>
        <item x="302"/>
        <item x="530"/>
        <item x="655"/>
        <item x="304"/>
        <item x="68"/>
        <item x="308"/>
        <item x="446"/>
        <item x="229"/>
        <item x="444"/>
        <item x="242"/>
        <item x="526"/>
        <item x="138"/>
        <item x="679"/>
        <item x="628"/>
        <item x="205"/>
        <item x="316"/>
        <item x="589"/>
        <item x="293"/>
        <item x="550"/>
        <item x="41"/>
        <item x="339"/>
        <item x="125"/>
        <item x="512"/>
        <item x="266"/>
        <item x="219"/>
        <item x="478"/>
        <item x="76"/>
        <item x="5"/>
        <item x="437"/>
        <item x="519"/>
        <item x="74"/>
        <item x="659"/>
        <item x="507"/>
        <item x="652"/>
        <item x="18"/>
        <item x="571"/>
        <item x="244"/>
        <item x="82"/>
        <item x="660"/>
        <item x="688"/>
        <item x="208"/>
        <item x="511"/>
        <item x="185"/>
        <item x="351"/>
        <item x="267"/>
        <item x="150"/>
        <item x="373"/>
        <item x="447"/>
        <item x="665"/>
        <item x="422"/>
        <item x="703"/>
        <item x="226"/>
        <item x="588"/>
        <item x="605"/>
        <item x="593"/>
        <item x="708"/>
        <item x="482"/>
        <item x="514"/>
        <item x="276"/>
        <item x="127"/>
        <item x="612"/>
        <item x="210"/>
        <item x="270"/>
        <item x="644"/>
        <item x="503"/>
        <item x="476"/>
        <item x="378"/>
        <item x="535"/>
        <item x="43"/>
        <item x="671"/>
        <item x="418"/>
        <item x="694"/>
        <item x="631"/>
        <item x="224"/>
        <item x="314"/>
        <item x="355"/>
        <item x="272"/>
        <item x="301"/>
        <item x="175"/>
        <item x="399"/>
        <item x="96"/>
        <item x="94"/>
        <item x="559"/>
        <item x="474"/>
        <item x="217"/>
        <item x="121"/>
        <item x="691"/>
        <item x="19"/>
        <item x="693"/>
        <item x="585"/>
        <item x="396"/>
        <item x="669"/>
        <item x="312"/>
        <item x="83"/>
        <item x="521"/>
        <item x="607"/>
        <item x="331"/>
        <item x="252"/>
        <item x="93"/>
        <item x="309"/>
        <item x="264"/>
        <item x="602"/>
        <item x="231"/>
        <item x="643"/>
        <item x="625"/>
        <item x="548"/>
        <item x="570"/>
        <item x="58"/>
        <item x="277"/>
        <item x="667"/>
        <item x="95"/>
        <item x="230"/>
        <item x="84"/>
        <item x="522"/>
        <item x="335"/>
        <item x="416"/>
        <item x="479"/>
        <item x="306"/>
        <item x="4"/>
        <item x="544"/>
        <item x="15"/>
        <item x="179"/>
        <item x="38"/>
        <item x="681"/>
        <item x="307"/>
        <item x="73"/>
        <item x="235"/>
        <item x="403"/>
        <item x="176"/>
        <item x="153"/>
        <item x="234"/>
        <item x="101"/>
        <item x="85"/>
        <item x="337"/>
        <item x="198"/>
        <item x="722"/>
        <item x="445"/>
        <item x="115"/>
        <item x="157"/>
        <item x="546"/>
        <item x="81"/>
        <item x="463"/>
        <item x="213"/>
        <item x="432"/>
        <item x="180"/>
        <item x="192"/>
        <item x="495"/>
        <item x="194"/>
        <item x="123"/>
        <item x="467"/>
        <item x="11"/>
        <item x="534"/>
        <item x="359"/>
        <item x="131"/>
        <item x="163"/>
        <item x="259"/>
        <item x="360"/>
        <item x="690"/>
        <item x="108"/>
        <item x="581"/>
        <item x="364"/>
        <item x="321"/>
        <item x="358"/>
        <item x="392"/>
        <item x="610"/>
        <item x="345"/>
        <item x="553"/>
        <item x="561"/>
        <item x="397"/>
        <item x="273"/>
        <item x="506"/>
        <item x="501"/>
        <item x="299"/>
        <item x="238"/>
        <item x="158"/>
        <item x="609"/>
        <item x="389"/>
        <item x="9"/>
        <item x="470"/>
        <item x="328"/>
        <item x="531"/>
        <item x="369"/>
        <item x="480"/>
        <item x="7"/>
        <item x="80"/>
        <item x="135"/>
        <item x="344"/>
        <item x="617"/>
        <item x="330"/>
        <item x="471"/>
        <item x="391"/>
        <item x="362"/>
        <item x="651"/>
        <item x="343"/>
        <item x="411"/>
        <item x="294"/>
        <item x="133"/>
        <item x="196"/>
        <item x="604"/>
        <item x="568"/>
        <item x="285"/>
        <item x="395"/>
        <item x="168"/>
        <item x="67"/>
        <item x="645"/>
        <item x="426"/>
        <item x="441"/>
        <item x="724"/>
        <item x="632"/>
        <item x="443"/>
        <item x="375"/>
        <item x="186"/>
        <item x="10"/>
        <item x="672"/>
        <item x="452"/>
        <item x="401"/>
        <item x="560"/>
        <item x="666"/>
        <item x="664"/>
        <item x="203"/>
        <item x="372"/>
        <item x="39"/>
        <item x="453"/>
        <item x="689"/>
        <item x="29"/>
        <item x="197"/>
        <item x="161"/>
        <item x="601"/>
        <item x="687"/>
        <item x="298"/>
        <item x="254"/>
        <item x="292"/>
        <item x="400"/>
        <item x="305"/>
        <item x="656"/>
        <item x="178"/>
        <item x="249"/>
        <item x="627"/>
        <item x="406"/>
        <item x="500"/>
        <item x="12"/>
        <item x="352"/>
        <item x="31"/>
        <item x="225"/>
        <item x="46"/>
        <item x="282"/>
        <item x="499"/>
        <item x="162"/>
        <item x="357"/>
        <item x="717"/>
        <item x="390"/>
        <item x="621"/>
        <item x="699"/>
        <item x="288"/>
        <item x="239"/>
        <item x="497"/>
        <item x="370"/>
        <item x="63"/>
        <item x="334"/>
        <item x="263"/>
        <item x="245"/>
        <item x="181"/>
        <item x="706"/>
        <item x="24"/>
        <item x="228"/>
        <item x="618"/>
        <item x="202"/>
        <item x="151"/>
        <item x="99"/>
        <item x="475"/>
        <item x="577"/>
        <item x="634"/>
        <item x="171"/>
        <item x="103"/>
        <item x="590"/>
        <item x="189"/>
        <item x="26"/>
        <item x="333"/>
        <item x="438"/>
        <item x="547"/>
        <item x="251"/>
        <item x="584"/>
        <item x="128"/>
        <item x="579"/>
        <item x="188"/>
        <item x="716"/>
        <item x="451"/>
        <item x="6"/>
        <item x="493"/>
        <item x="673"/>
        <item x="247"/>
        <item x="183"/>
        <item x="109"/>
        <item x="52"/>
        <item x="100"/>
        <item x="177"/>
        <item x="97"/>
        <item x="356"/>
        <item x="250"/>
        <item x="557"/>
        <item x="170"/>
        <item x="110"/>
        <item x="647"/>
        <item x="484"/>
        <item x="697"/>
        <item x="458"/>
        <item x="134"/>
        <item x="702"/>
        <item x="567"/>
        <item x="462"/>
        <item x="78"/>
        <item x="222"/>
        <item x="200"/>
        <item x="498"/>
        <item x="558"/>
        <item x="456"/>
        <item x="684"/>
        <item x="130"/>
        <item x="520"/>
        <item x="414"/>
        <item x="496"/>
        <item x="44"/>
        <item x="116"/>
        <item x="494"/>
        <item x="315"/>
        <item x="147"/>
        <item x="28"/>
        <item x="33"/>
        <item x="622"/>
        <item x="160"/>
        <item x="532"/>
        <item x="21"/>
        <item x="35"/>
        <item x="678"/>
        <item x="349"/>
        <item x="586"/>
        <item x="595"/>
        <item x="220"/>
        <item x="233"/>
        <item x="404"/>
        <item x="677"/>
        <item x="516"/>
        <item x="159"/>
        <item x="246"/>
        <item x="615"/>
        <item x="211"/>
        <item x="90"/>
        <item x="16"/>
        <item x="599"/>
        <item x="269"/>
        <item x="323"/>
        <item x="489"/>
        <item x="626"/>
        <item x="144"/>
        <item x="704"/>
        <item x="683"/>
        <item x="649"/>
        <item x="212"/>
        <item x="663"/>
        <item x="287"/>
        <item x="165"/>
        <item x="408"/>
        <item x="574"/>
        <item x="379"/>
        <item x="566"/>
        <item x="603"/>
        <item x="354"/>
        <item x="23"/>
        <item x="541"/>
        <item x="469"/>
        <item x="32"/>
        <item x="433"/>
        <item x="361"/>
        <item x="30"/>
        <item x="255"/>
        <item x="700"/>
        <item x="152"/>
        <item x="325"/>
        <item x="338"/>
        <item x="274"/>
        <item x="720"/>
        <item x="556"/>
        <item x="129"/>
        <item x="504"/>
        <item x="14"/>
        <item x="236"/>
        <item x="711"/>
        <item x="491"/>
        <item x="79"/>
        <item x="98"/>
        <item x="62"/>
        <item x="657"/>
        <item x="132"/>
        <item x="619"/>
        <item x="347"/>
        <item x="209"/>
        <item x="533"/>
        <item x="680"/>
        <item x="587"/>
        <item x="191"/>
        <item x="714"/>
        <item x="712"/>
        <item x="539"/>
        <item x="542"/>
        <item x="174"/>
        <item x="461"/>
        <item x="215"/>
        <item x="537"/>
        <item x="204"/>
        <item x="72"/>
        <item x="154"/>
        <item x="386"/>
        <item x="281"/>
        <item x="145"/>
        <item x="436"/>
        <item x="37"/>
        <item x="290"/>
        <item x="313"/>
        <item x="485"/>
        <item x="417"/>
        <item x="675"/>
        <item x="698"/>
        <item x="630"/>
        <item x="608"/>
        <item x="450"/>
        <item x="598"/>
        <item x="457"/>
        <item x="206"/>
        <item x="616"/>
        <item x="620"/>
        <item x="320"/>
        <item x="8"/>
        <item x="182"/>
        <item x="508"/>
        <item x="322"/>
        <item x="413"/>
        <item x="374"/>
        <item x="126"/>
        <item x="57"/>
        <item x="69"/>
        <item x="286"/>
        <item x="140"/>
        <item x="113"/>
        <item x="529"/>
        <item x="407"/>
        <item x="61"/>
        <item x="25"/>
        <item x="1"/>
        <item x="434"/>
        <item x="348"/>
        <item x="363"/>
        <item x="243"/>
        <item x="409"/>
        <item x="435"/>
        <item x="518"/>
        <item x="430"/>
        <item x="184"/>
        <item x="324"/>
        <item x="685"/>
        <item x="710"/>
        <item x="575"/>
        <item x="190"/>
        <item x="572"/>
        <item x="283"/>
        <item x="629"/>
        <item x="477"/>
        <item x="523"/>
        <item x="137"/>
        <item x="487"/>
        <item x="380"/>
        <item x="661"/>
        <item x="214"/>
        <item x="705"/>
        <item x="117"/>
        <item x="440"/>
        <item x="261"/>
        <item x="318"/>
        <item x="65"/>
        <item x="525"/>
        <item x="45"/>
        <item x="148"/>
        <item x="424"/>
        <item x="122"/>
        <item x="91"/>
        <item x="284"/>
        <item x="637"/>
        <item x="366"/>
        <item x="336"/>
        <item x="66"/>
        <item x="591"/>
        <item x="405"/>
        <item x="565"/>
        <item x="410"/>
        <item x="42"/>
        <item x="367"/>
        <item x="59"/>
        <item x="193"/>
        <item x="718"/>
        <item x="142"/>
        <item x="295"/>
        <item x="707"/>
        <item x="262"/>
        <item x="472"/>
        <item x="70"/>
        <item x="143"/>
        <item x="387"/>
        <item x="650"/>
        <item x="257"/>
        <item x="662"/>
        <item x="639"/>
        <item x="104"/>
        <item x="674"/>
        <item x="350"/>
        <item x="223"/>
        <item x="317"/>
        <item x="303"/>
        <item x="527"/>
        <item x="107"/>
        <item x="86"/>
        <item x="111"/>
        <item x="54"/>
        <item x="562"/>
        <item x="658"/>
        <item x="728"/>
        <item x="385"/>
        <item x="483"/>
        <item x="715"/>
        <item x="653"/>
        <item x="146"/>
        <item x="216"/>
        <item x="0"/>
        <item x="2"/>
        <item x="291"/>
        <item x="56"/>
        <item x="112"/>
        <item x="641"/>
        <item x="342"/>
        <item x="227"/>
        <item x="692"/>
        <item x="576"/>
        <item x="278"/>
        <item x="538"/>
        <item x="258"/>
        <item x="502"/>
        <item x="398"/>
        <item x="346"/>
        <item x="368"/>
        <item x="329"/>
        <item x="682"/>
        <item x="486"/>
        <item x="654"/>
        <item x="49"/>
        <item x="106"/>
        <item x="427"/>
        <item x="528"/>
        <item x="623"/>
        <item x="727"/>
        <item x="300"/>
        <item x="51"/>
        <item x="569"/>
        <item x="613"/>
        <item x="582"/>
        <item x="686"/>
        <item x="296"/>
        <item x="596"/>
        <item x="136"/>
        <item x="341"/>
        <item x="102"/>
        <item x="549"/>
        <item x="555"/>
        <item x="40"/>
        <item x="280"/>
        <item x="3"/>
        <item x="124"/>
        <item x="642"/>
        <item x="141"/>
        <item x="89"/>
        <item x="394"/>
        <item x="614"/>
        <item x="481"/>
        <item x="47"/>
        <item x="701"/>
        <item x="53"/>
        <item x="48"/>
        <item x="573"/>
        <item x="419"/>
        <item x="173"/>
        <item x="149"/>
        <item x="448"/>
        <item x="155"/>
        <item x="332"/>
        <item x="465"/>
        <item x="376"/>
        <item x="36"/>
        <item x="676"/>
        <item x="429"/>
        <item x="377"/>
        <item x="240"/>
        <item x="515"/>
        <item x="578"/>
        <item x="256"/>
        <item x="473"/>
        <item x="723"/>
        <item t="default"/>
      </items>
    </pivotField>
    <pivotField showAll="0">
      <items count="4">
        <item x="1"/>
        <item x="0"/>
        <item x="2"/>
        <item t="default"/>
      </items>
    </pivotField>
    <pivotField showAll="0"/>
    <pivotField dataField="1" showAll="0"/>
    <pivotField numFmtId="4" showAll="0"/>
    <pivotField showAll="0"/>
    <pivotField numFmtId="4" showAll="0"/>
    <pivotField showAll="0"/>
    <pivotField showAll="0">
      <items count="25">
        <item x="22"/>
        <item x="13"/>
        <item x="23"/>
        <item x="10"/>
        <item x="16"/>
        <item x="4"/>
        <item x="20"/>
        <item x="14"/>
        <item x="3"/>
        <item x="8"/>
        <item x="6"/>
        <item x="7"/>
        <item x="9"/>
        <item x="5"/>
        <item x="15"/>
        <item x="12"/>
        <item x="11"/>
        <item x="17"/>
        <item x="1"/>
        <item x="21"/>
        <item x="19"/>
        <item x="0"/>
        <item x="18"/>
        <item x="2"/>
        <item t="default"/>
      </items>
    </pivotField>
    <pivotField showAll="0">
      <items count="3">
        <item x="1"/>
        <item x="0"/>
        <item t="default"/>
      </items>
    </pivotField>
    <pivotField showAll="0"/>
    <pivotField numFmtId="4" showAll="0"/>
    <pivotField numFmtId="4" showAll="0"/>
    <pivotField numFmtId="4" showAll="0"/>
    <pivotField numFmtId="4" showAll="0"/>
    <pivotField showAll="0">
      <items count="15">
        <item sd="0" x="0"/>
        <item sd="0" x="1"/>
        <item sd="0" x="2"/>
        <item sd="0" x="3"/>
        <item sd="0" x="4"/>
        <item sd="0" x="5"/>
        <item sd="0" x="6"/>
        <item sd="0" x="7"/>
        <item sd="0" x="8"/>
        <item sd="0" x="9"/>
        <item sd="0" x="10"/>
        <item sd="0" x="11"/>
        <item sd="0" x="12"/>
        <item sd="0" x="13"/>
        <item t="default"/>
      </items>
    </pivotField>
    <pivotField showAll="0">
      <items count="6">
        <item sd="0" x="0"/>
        <item sd="0" x="1"/>
        <item sd="0" x="2"/>
        <item sd="0" x="3"/>
        <item sd="0" x="4"/>
        <item t="default"/>
      </items>
    </pivotField>
  </pivotFields>
  <rowFields count="1">
    <field x="12"/>
  </rowFields>
  <rowItems count="11">
    <i>
      <x v="12"/>
    </i>
    <i>
      <x v="116"/>
    </i>
    <i>
      <x v="375"/>
    </i>
    <i>
      <x v="411"/>
    </i>
    <i>
      <x v="418"/>
    </i>
    <i>
      <x v="446"/>
    </i>
    <i>
      <x v="474"/>
    </i>
    <i>
      <x v="537"/>
    </i>
    <i>
      <x v="562"/>
    </i>
    <i>
      <x v="664"/>
    </i>
    <i t="grand">
      <x/>
    </i>
  </rowItems>
  <colItems count="1">
    <i/>
  </colItems>
  <dataFields count="1">
    <dataField name="Sum of Overtime Hours" fld="15" baseField="0" baseItem="0"/>
  </dataFields>
  <chartFormats count="3">
    <chartFormat chart="50" format="0" series="1">
      <pivotArea type="data" outline="0" fieldPosition="0">
        <references count="1">
          <reference field="4294967294" count="1" selected="0">
            <x v="0"/>
          </reference>
        </references>
      </pivotArea>
    </chartFormat>
    <chartFormat chart="51" format="1"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1163E1C-9536-4502-87EF-F88B0E2D84B1}" sourceName="Department">
  <pivotTables>
    <pivotTable tabId="6" name="ADMISSION TYPE WISE VISITS"/>
    <pivotTable tabId="6" name="AVERAGE LENGTH OF STAY&amp;COST PER VISIT BY INSURANCE TYPE"/>
    <pivotTable tabId="6" name="BED OCCUPANCY BY DEPARTMENT"/>
    <pivotTable tabId="6" name="BED OCCUPIED"/>
    <pivotTable tabId="6" name="BILLED AMOUNT"/>
    <pivotTable tabId="6" name="COST PER VISIT"/>
    <pivotTable tabId="6" name="LENGTH OF STAY"/>
    <pivotTable tabId="6" name="OVERTIME BY DEPARTMENTl"/>
    <pivotTable tabId="6" name="OVERTIME DAY OF WEEK"/>
    <pivotTable tabId="6" name="OVERTIME HOURS"/>
    <pivotTable tabId="6" name="AVERAGE PATIENT SATISFACTION "/>
    <pivotTable tabId="6" name="patient visit"/>
    <pivotTable tabId="6" name="PATIENT VOLUME &amp; AVERAGE LENGTH OF STAY"/>
    <pivotTable tabId="6" name="REVENUE VS COST BY DEPARTMENT"/>
    <pivotTable tabId="6" name="STAFF HOURS VS WAIT TIME"/>
    <pivotTable tabId="6" name="TOP 10 DATES BY OVERTIME HOURS"/>
    <pivotTable tabId="6" name="WAIT TIME"/>
    <pivotTable tabId="6" name="patient satissfaction vs average time by department"/>
  </pivotTables>
  <data>
    <tabular pivotCacheId="1123694197">
      <items count="8">
        <i x="7" s="1"/>
        <i x="1" s="1"/>
        <i x="2" s="1"/>
        <i x="5" s="1"/>
        <i x="0" s="1"/>
        <i x="3" s="1"/>
        <i x="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Type" xr10:uid="{4BEF6C8D-1346-4EB8-ABCC-2C7F6A978012}" sourceName="Insurance Type">
  <pivotTables>
    <pivotTable tabId="6" name="ADMISSION TYPE WISE VISITS"/>
    <pivotTable tabId="6" name="AVERAGE LENGTH OF STAY&amp;COST PER VISIT BY INSURANCE TYPE"/>
    <pivotTable tabId="6" name="BED OCCUPANCY BY DEPARTMENT"/>
    <pivotTable tabId="6" name="BED OCCUPIED"/>
    <pivotTable tabId="6" name="BILLED AMOUNT"/>
    <pivotTable tabId="6" name="COST PER VISIT"/>
    <pivotTable tabId="6" name="LENGTH OF STAY"/>
    <pivotTable tabId="6" name="OVERTIME BY DEPARTMENTl"/>
    <pivotTable tabId="6" name="OVERTIME DAY OF WEEK"/>
    <pivotTable tabId="6" name="OVERTIME HOURS"/>
    <pivotTable tabId="6" name="AVERAGE PATIENT SATISFACTION "/>
    <pivotTable tabId="6" name="patient visit"/>
    <pivotTable tabId="6" name="PATIENT VOLUME &amp; AVERAGE LENGTH OF STAY"/>
    <pivotTable tabId="6" name="REVENUE VS COST BY DEPARTMENT"/>
    <pivotTable tabId="6" name="STAFF HOURS VS WAIT TIME"/>
    <pivotTable tabId="6" name="TOP 10 DATES BY OVERTIME HOURS"/>
    <pivotTable tabId="6" name="WAIT TIME"/>
  </pivotTables>
  <data>
    <tabular pivotCacheId="1123694197">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29BD8F01-D817-4E6A-9851-2D24740BA582}" sourceName="Admission Type">
  <pivotTables>
    <pivotTable tabId="6" name="ADMISSION TYPE WISE VISITS"/>
    <pivotTable tabId="6" name="AVERAGE LENGTH OF STAY&amp;COST PER VISIT BY INSURANCE TYPE"/>
    <pivotTable tabId="6" name="BED OCCUPANCY BY DEPARTMENT"/>
    <pivotTable tabId="6" name="BED OCCUPIED"/>
    <pivotTable tabId="6" name="BILLED AMOUNT"/>
    <pivotTable tabId="6" name="COST PER VISIT"/>
    <pivotTable tabId="6" name="LENGTH OF STAY"/>
    <pivotTable tabId="6" name="OVERTIME BY DEPARTMENTl"/>
    <pivotTable tabId="6" name="OVERTIME DAY OF WEEK"/>
    <pivotTable tabId="6" name="OVERTIME HOURS"/>
    <pivotTable tabId="6" name="AVERAGE PATIENT SATISFACTION "/>
    <pivotTable tabId="6" name="patient visit"/>
    <pivotTable tabId="6" name="PATIENT VOLUME &amp; AVERAGE LENGTH OF STAY"/>
    <pivotTable tabId="6" name="REVENUE VS COST BY DEPARTMENT"/>
    <pivotTable tabId="6" name="STAFF HOURS VS WAIT TIME"/>
    <pivotTable tabId="6" name="TOP 10 DATES BY OVERTIME HOURS"/>
    <pivotTable tabId="6" name="WAIT TIME"/>
    <pivotTable tabId="6" name="patient satissfaction vs average time by department"/>
  </pivotTables>
  <data>
    <tabular pivotCacheId="1123694197">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ff_Role" xr10:uid="{0A9DC429-79E0-4127-A8CF-4E9A98D1F4CA}" sourceName="Staff Role">
  <pivotTables>
    <pivotTable tabId="6" name="ADMISSION TYPE WISE VISITS"/>
    <pivotTable tabId="6" name="AVERAGE LENGTH OF STAY&amp;COST PER VISIT BY INSURANCE TYPE"/>
    <pivotTable tabId="6" name="BED OCCUPANCY BY DEPARTMENT"/>
    <pivotTable tabId="6" name="BED OCCUPIED"/>
    <pivotTable tabId="6" name="BILLED AMOUNT"/>
    <pivotTable tabId="6" name="COST PER VISIT"/>
    <pivotTable tabId="6" name="LENGTH OF STAY"/>
    <pivotTable tabId="6" name="OVERTIME BY DEPARTMENTl"/>
    <pivotTable tabId="6" name="OVERTIME DAY OF WEEK"/>
    <pivotTable tabId="6" name="OVERTIME HOURS"/>
    <pivotTable tabId="6" name="AVERAGE PATIENT SATISFACTION "/>
    <pivotTable tabId="6" name="patient visit"/>
    <pivotTable tabId="6" name="PATIENT VOLUME &amp; AVERAGE LENGTH OF STAY"/>
    <pivotTable tabId="6" name="REVENUE VS COST BY DEPARTMENT"/>
    <pivotTable tabId="6" name="STAFF HOURS VS WAIT TIME"/>
    <pivotTable tabId="6" name="TOP 10 DATES BY OVERTIME HOURS"/>
    <pivotTable tabId="6" name="WAIT TIME"/>
    <pivotTable tabId="6" name="patient satissfaction vs average time by department"/>
  </pivotTables>
  <data>
    <tabular pivotCacheId="1123694197">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FB49B10-89E5-4D32-8FF9-B4EF72DDFDF7}" sourceName="Month">
  <pivotTables>
    <pivotTable tabId="6" name="ADMISSION TYPE WISE VISITS"/>
    <pivotTable tabId="6" name="PATIENT VOLUME &amp; AVERAGE LENGTH OF STAY"/>
    <pivotTable tabId="6" name="AVERAGE LENGTH OF STAY&amp;COST PER VISIT BY INSURANCE TYPE"/>
    <pivotTable tabId="6" name="BED OCCUPANCY BY DEPARTMENT"/>
    <pivotTable tabId="6" name="BED OCCUPIED"/>
    <pivotTable tabId="6" name="BILLED AMOUNT"/>
    <pivotTable tabId="6" name="COST PER VISIT"/>
    <pivotTable tabId="6" name="LENGTH OF STAY"/>
    <pivotTable tabId="6" name="OVERTIME BY DEPARTMENTl"/>
    <pivotTable tabId="6" name="OVERTIME DAY OF WEEK"/>
    <pivotTable tabId="6" name="OVERTIME HOURS"/>
    <pivotTable tabId="6" name="AVERAGE PATIENT SATISFACTION "/>
    <pivotTable tabId="6" name="patient visit"/>
    <pivotTable tabId="6" name="REVENUE VS COST BY DEPARTMENT"/>
    <pivotTable tabId="6" name="STAFF HOURS VS WAIT TIME"/>
    <pivotTable tabId="6" name="TOP 10 DATES BY OVERTIME HOURS"/>
    <pivotTable tabId="6" name="WAIT TIME"/>
    <pivotTable tabId="6" name="patient satissfaction vs average time by department"/>
  </pivotTables>
  <data>
    <tabular pivotCacheId="1123694197">
      <items count="24">
        <i x="22" s="1"/>
        <i x="13" s="1"/>
        <i x="23" s="1"/>
        <i x="10" s="1"/>
        <i x="16" s="1"/>
        <i x="4" s="1"/>
        <i x="20" s="1"/>
        <i x="14" s="1"/>
        <i x="3" s="1"/>
        <i x="8" s="1"/>
        <i x="6" s="1"/>
        <i x="7" s="1"/>
        <i x="9" s="1"/>
        <i x="5" s="1"/>
        <i x="15" s="1"/>
        <i x="12" s="1"/>
        <i x="11" s="1"/>
        <i x="17" s="1"/>
        <i x="1" s="1"/>
        <i x="21" s="1"/>
        <i x="19" s="1"/>
        <i x="0" s="1"/>
        <i x="18"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A4843FB-936E-45C4-BA56-891FE96F2D43}" sourceName="Year">
  <pivotTables>
    <pivotTable tabId="6" name="ADMISSION TYPE WISE VISITS"/>
    <pivotTable tabId="6" name="LENGTH OF STAY"/>
    <pivotTable tabId="6" name="PATIENT VOLUME &amp; AVERAGE LENGTH OF STAY"/>
    <pivotTable tabId="6" name="BED OCCUPANCY BY DEPARTMENT"/>
    <pivotTable tabId="6" name="OVERTIME BY DEPARTMENTl"/>
    <pivotTable tabId="6" name="AVERAGE LENGTH OF STAY&amp;COST PER VISIT BY INSURANCE TYPE"/>
    <pivotTable tabId="6" name="BED OCCUPIED"/>
    <pivotTable tabId="6" name="BILLED AMOUNT"/>
    <pivotTable tabId="6" name="COST PER VISIT"/>
    <pivotTable tabId="6" name="OVERTIME DAY OF WEEK"/>
    <pivotTable tabId="6" name="OVERTIME HOURS"/>
    <pivotTable tabId="6" name="AVERAGE PATIENT SATISFACTION "/>
    <pivotTable tabId="6" name="patient visit"/>
    <pivotTable tabId="6" name="REVENUE VS COST BY DEPARTMENT"/>
    <pivotTable tabId="6" name="STAFF HOURS VS WAIT TIME"/>
    <pivotTable tabId="6" name="TOP 10 DATES BY OVERTIME HOURS"/>
    <pivotTable tabId="6" name="WAIT TIME"/>
    <pivotTable tabId="6" name="patient satissfaction vs average time by department"/>
  </pivotTables>
  <data>
    <tabular pivotCacheId="112369419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11F16889-5D78-4DB6-86BF-1B98D53A04AF}" cache="Slicer_Department" caption="Department" style="SlicerStyleDark1" rowHeight="241300"/>
  <slicer name="Insurance Type 1" xr10:uid="{EAB60C0C-A2BF-4D65-87BC-C07EF7B0EC8B}" cache="Slicer_Insurance_Type" caption="Insurance Type" style="SlicerStyleDark1" rowHeight="241300"/>
  <slicer name="Admission Type 1" xr10:uid="{55C55875-D5C2-4702-8A52-53B744CDF6B0}" cache="Slicer_Admission_Type" caption="Admission Type" style="SlicerStyleDark1" rowHeight="241300"/>
  <slicer name="Staff Role 1" xr10:uid="{CF42E5E1-B3F7-40D8-8E72-A2552191CFF2}" cache="Slicer_Staff_Role" caption="Staff Role" style="SlicerStyleDark1" rowHeight="241300"/>
  <slicer name="Month 1" xr10:uid="{38E4E444-D159-4C00-B1C8-02DE13138C25}" cache="Slicer_Month" caption="Month" startItem="8" style="SlicerStyleDark1" rowHeight="241300"/>
  <slicer name="Year 1" xr10:uid="{218373CA-941A-4E10-B55F-67FC8780E617}" cache="Slicer_Year" caption="Year"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863CB5-3BD7-43FD-975C-5FCF7BE9F935}" name="Table1" displayName="Table1" ref="A1:AA6502" totalsRowShown="0" headerRowDxfId="11" headerRowBorderDxfId="10" tableBorderDxfId="9">
  <autoFilter ref="A1:AA6502" xr:uid="{00000000-0009-0000-0000-000000000000}"/>
  <tableColumns count="27">
    <tableColumn id="1" xr3:uid="{EF2E61C4-158E-4BF6-A524-9F9FBD5E449E}" name="Visit ID"/>
    <tableColumn id="2" xr3:uid="{5E338684-B8D2-4F7F-A66C-3B5DE2E05671}" name="Admission Date" dataDxfId="8"/>
    <tableColumn id="3" xr3:uid="{64565211-6171-4273-9C4D-98B20FE8B203}" name="Discharge Date" dataDxfId="7"/>
    <tableColumn id="4" xr3:uid="{804B3B38-0A0F-4B91-BFB4-4B587C3C710F}" name="Department"/>
    <tableColumn id="5" xr3:uid="{D85DA046-2B77-41E9-B014-E84370C23BC7}" name="Age Bracket"/>
    <tableColumn id="6" xr3:uid="{E0CBC214-611A-444B-A2CA-954EBE21DFF8}" name="Gender"/>
    <tableColumn id="7" xr3:uid="{8EAA4E50-E883-4F69-A75E-48BAF88A6469}" name="Insurance Type"/>
    <tableColumn id="8" xr3:uid="{280F5578-FD2D-480C-9894-084B37A4D6BB}" name="Diagnosis Category"/>
    <tableColumn id="9" xr3:uid="{95728FBD-DD93-4437-A16A-7B2882FD7780}" name="Admission Type"/>
    <tableColumn id="10" xr3:uid="{1667AD3B-31BB-4BE3-8973-347CF2D0C71B}" name="Length of Stay (Days)"/>
    <tableColumn id="11" xr3:uid="{E458AA18-9142-446C-8362-E470B031C2E9}" name="Bed Occupied"/>
    <tableColumn id="12" xr3:uid="{014D6E64-714C-4E17-B5D0-85A54E104E11}" name="Wait Time (Minutes)"/>
    <tableColumn id="13" xr3:uid="{DCD926ED-CBDD-43C9-97DA-17E62C2442E2}" name="Shift Date" dataDxfId="6"/>
    <tableColumn id="14" xr3:uid="{DB2CCC9A-7171-426A-BB6E-3B81627D4E26}" name="Staff Role"/>
    <tableColumn id="15" xr3:uid="{913CD1CF-7DDE-4B86-B4C3-CF66F435D2BC}" name="Hours Worked"/>
    <tableColumn id="16" xr3:uid="{8596DA90-7A2F-4605-B293-6BD32E1EA7ED}" name="Overtime Hours"/>
    <tableColumn id="17" xr3:uid="{6CCE1E58-E3DE-433C-AA81-863DB52F54B9}" name="Billed Amount" dataDxfId="5"/>
    <tableColumn id="18" xr3:uid="{86BD84AA-39E9-4ABA-B5B6-1B078457553B}" name="Cost Category"/>
    <tableColumn id="19" xr3:uid="{EF9C60E8-076E-4476-8ABA-D9E1291E3454}" name="Cost Amount" dataDxfId="4"/>
    <tableColumn id="20" xr3:uid="{D47B5F71-AC59-4836-BD99-90FC8A3ADC7E}" name="Patient Satisfaction Score"/>
    <tableColumn id="21" xr3:uid="{148426E7-83E8-4D20-B126-60A7CBDD5A0B}" name="Month"/>
    <tableColumn id="22" xr3:uid="{124D5CF1-2C3C-4FD2-9337-233ED939C111}" name="Year"/>
    <tableColumn id="23" xr3:uid="{75BF2D22-C93B-451F-8E66-A416C5C885BE}" name="Day of Week"/>
    <tableColumn id="24" xr3:uid="{7AF79520-94F0-4B32-994F-2563F7DBEEF0}" name="Cost per Visit" dataDxfId="3"/>
    <tableColumn id="25" xr3:uid="{5B6DE9AA-FBB3-43CF-A6F8-EC99552D15F0}" name="Revenue-Cost" dataDxfId="2"/>
    <tableColumn id="26" xr3:uid="{C2F46D58-0247-461F-BF19-1AFDA1F14269}" name="Cost-to-Revenue Ratio" dataDxfId="1"/>
    <tableColumn id="27" xr3:uid="{8F05A250-D6CD-4338-8DAC-42DC36A46E63}" name="average bed occupied2" dataDxfId="0">
      <calculatedColumnFormula>IF(Table1[[#This Row],[Bed Occupied]]="Yes",1,0)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32DC5-8D76-4DE0-948E-FEFC033E225A}">
  <dimension ref="A1"/>
  <sheetViews>
    <sheetView showGridLines="0" tabSelected="1" zoomScale="30" zoomScaleNormal="30" workbookViewId="0">
      <selection activeCell="BB22" sqref="BB2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0B903-45CE-4CFC-9698-F55FD4B9D721}">
  <dimension ref="A1:Q76"/>
  <sheetViews>
    <sheetView topLeftCell="L25" zoomScaleNormal="100" workbookViewId="0">
      <selection activeCell="Q35" sqref="Q35"/>
    </sheetView>
  </sheetViews>
  <sheetFormatPr defaultRowHeight="15" x14ac:dyDescent="0.25"/>
  <cols>
    <col min="1" max="1" width="27.7109375" bestFit="1" customWidth="1"/>
    <col min="2" max="2" width="20.5703125" bestFit="1" customWidth="1"/>
    <col min="3" max="3" width="13.5703125" bestFit="1" customWidth="1"/>
    <col min="4" max="4" width="15.5703125" bestFit="1" customWidth="1"/>
    <col min="5" max="5" width="19.42578125" bestFit="1" customWidth="1"/>
    <col min="6" max="6" width="27.7109375" bestFit="1" customWidth="1"/>
    <col min="7" max="7" width="8.5703125" bestFit="1" customWidth="1"/>
    <col min="8" max="8" width="16.42578125" customWidth="1"/>
    <col min="9" max="9" width="15.5703125" bestFit="1" customWidth="1"/>
    <col min="10" max="10" width="19.140625" bestFit="1" customWidth="1"/>
    <col min="11" max="11" width="18.28515625" bestFit="1" customWidth="1"/>
    <col min="12" max="12" width="29.42578125" bestFit="1" customWidth="1"/>
    <col min="13" max="13" width="12.42578125" bestFit="1" customWidth="1"/>
    <col min="14" max="14" width="28.140625" bestFit="1" customWidth="1"/>
    <col min="15" max="15" width="21.42578125" bestFit="1" customWidth="1"/>
    <col min="16" max="16" width="22.28515625" bestFit="1" customWidth="1"/>
    <col min="17" max="17" width="21.28515625" customWidth="1"/>
  </cols>
  <sheetData>
    <row r="1" spans="1:17" x14ac:dyDescent="0.25">
      <c r="A1" s="10" t="s">
        <v>6638</v>
      </c>
      <c r="B1" s="10"/>
      <c r="E1" s="10" t="s">
        <v>6640</v>
      </c>
      <c r="F1" s="10"/>
      <c r="J1" s="10" t="s">
        <v>6623</v>
      </c>
      <c r="K1" s="10"/>
    </row>
    <row r="2" spans="1:17" x14ac:dyDescent="0.25">
      <c r="P2" s="10" t="s">
        <v>6644</v>
      </c>
      <c r="Q2" s="10"/>
    </row>
    <row r="3" spans="1:17" x14ac:dyDescent="0.25">
      <c r="A3" s="3" t="s">
        <v>6610</v>
      </c>
      <c r="B3" t="s">
        <v>6611</v>
      </c>
      <c r="C3" t="s">
        <v>6621</v>
      </c>
      <c r="E3" s="3" t="s">
        <v>6610</v>
      </c>
      <c r="F3" t="s">
        <v>6622</v>
      </c>
      <c r="J3" s="3" t="s">
        <v>6610</v>
      </c>
      <c r="K3" t="s">
        <v>6622</v>
      </c>
    </row>
    <row r="4" spans="1:17" x14ac:dyDescent="0.25">
      <c r="A4" s="4" t="s">
        <v>88</v>
      </c>
      <c r="B4">
        <v>621</v>
      </c>
      <c r="C4" s="9">
        <v>0.80676328502415462</v>
      </c>
      <c r="E4" s="4" t="s">
        <v>102</v>
      </c>
      <c r="F4">
        <v>920.2</v>
      </c>
      <c r="J4" s="4" t="s">
        <v>74</v>
      </c>
      <c r="K4">
        <v>1406.0000000000009</v>
      </c>
      <c r="P4" s="3" t="s">
        <v>6610</v>
      </c>
      <c r="Q4" t="s">
        <v>6611</v>
      </c>
    </row>
    <row r="5" spans="1:17" x14ac:dyDescent="0.25">
      <c r="A5" s="4" t="s">
        <v>61</v>
      </c>
      <c r="B5">
        <v>863</v>
      </c>
      <c r="C5" s="9">
        <v>0.79374275782155268</v>
      </c>
      <c r="E5" s="4" t="s">
        <v>39</v>
      </c>
      <c r="F5">
        <v>1832.1999999999994</v>
      </c>
      <c r="J5" s="4" t="s">
        <v>37</v>
      </c>
      <c r="K5">
        <v>1092.7999999999997</v>
      </c>
      <c r="P5" s="4" t="s">
        <v>32</v>
      </c>
      <c r="Q5">
        <v>3341</v>
      </c>
    </row>
    <row r="6" spans="1:17" x14ac:dyDescent="0.25">
      <c r="A6" s="4" t="s">
        <v>51</v>
      </c>
      <c r="B6">
        <v>674</v>
      </c>
      <c r="C6" s="9">
        <v>0.74332344213649848</v>
      </c>
      <c r="E6" s="4" t="s">
        <v>46</v>
      </c>
      <c r="F6">
        <v>1106.6000000000004</v>
      </c>
      <c r="J6" s="4" t="s">
        <v>44</v>
      </c>
      <c r="K6">
        <v>1060.9000000000001</v>
      </c>
      <c r="P6" s="4" t="s">
        <v>41</v>
      </c>
      <c r="Q6">
        <v>2397</v>
      </c>
    </row>
    <row r="7" spans="1:17" x14ac:dyDescent="0.25">
      <c r="A7" s="4" t="s">
        <v>27</v>
      </c>
      <c r="B7">
        <v>604</v>
      </c>
      <c r="C7" s="9">
        <v>0.74172185430463577</v>
      </c>
      <c r="E7" s="4" t="s">
        <v>88</v>
      </c>
      <c r="F7">
        <v>793.69999999999982</v>
      </c>
      <c r="J7" s="4" t="s">
        <v>69</v>
      </c>
      <c r="K7">
        <v>1083.6000000000006</v>
      </c>
      <c r="P7" s="4" t="s">
        <v>93</v>
      </c>
      <c r="Q7">
        <v>763</v>
      </c>
    </row>
    <row r="8" spans="1:17" x14ac:dyDescent="0.25">
      <c r="A8" s="4" t="s">
        <v>46</v>
      </c>
      <c r="B8">
        <v>858</v>
      </c>
      <c r="C8" s="9">
        <v>0.71095571095571097</v>
      </c>
      <c r="E8" s="4" t="s">
        <v>27</v>
      </c>
      <c r="F8">
        <v>753.59999999999991</v>
      </c>
      <c r="J8" s="4" t="s">
        <v>72</v>
      </c>
      <c r="K8">
        <v>1124.3999999999999</v>
      </c>
      <c r="P8" s="4" t="s">
        <v>6595</v>
      </c>
      <c r="Q8">
        <v>6501</v>
      </c>
    </row>
    <row r="9" spans="1:17" x14ac:dyDescent="0.25">
      <c r="A9" s="4" t="s">
        <v>102</v>
      </c>
      <c r="B9">
        <v>726</v>
      </c>
      <c r="C9" s="9">
        <v>0.69146005509641872</v>
      </c>
      <c r="E9" s="4" t="s">
        <v>51</v>
      </c>
      <c r="F9">
        <v>858.10000000000059</v>
      </c>
      <c r="J9" s="4" t="s">
        <v>77</v>
      </c>
      <c r="K9">
        <v>1060.1999999999994</v>
      </c>
    </row>
    <row r="10" spans="1:17" x14ac:dyDescent="0.25">
      <c r="A10" s="4" t="s">
        <v>96</v>
      </c>
      <c r="B10">
        <v>695</v>
      </c>
      <c r="C10" s="9">
        <v>0.6892086330935252</v>
      </c>
      <c r="E10" s="4" t="s">
        <v>96</v>
      </c>
      <c r="F10">
        <v>909.69999999999993</v>
      </c>
      <c r="J10" s="4" t="s">
        <v>83</v>
      </c>
      <c r="K10">
        <v>1446.3000000000002</v>
      </c>
    </row>
    <row r="11" spans="1:17" x14ac:dyDescent="0.25">
      <c r="A11" s="4" t="s">
        <v>39</v>
      </c>
      <c r="B11">
        <v>1460</v>
      </c>
      <c r="C11" s="9">
        <v>0.63835616438356169</v>
      </c>
      <c r="E11" s="4" t="s">
        <v>61</v>
      </c>
      <c r="F11">
        <v>1100.0999999999999</v>
      </c>
      <c r="J11" s="4" t="s">
        <v>6595</v>
      </c>
      <c r="K11">
        <v>8274.2000000000007</v>
      </c>
    </row>
    <row r="12" spans="1:17" x14ac:dyDescent="0.25">
      <c r="A12" s="4" t="s">
        <v>6595</v>
      </c>
      <c r="B12">
        <v>6501</v>
      </c>
      <c r="C12" s="9">
        <v>0.71650515305337636</v>
      </c>
      <c r="E12" s="4" t="s">
        <v>6595</v>
      </c>
      <c r="F12">
        <v>8274.1999999999989</v>
      </c>
    </row>
    <row r="16" spans="1:17" x14ac:dyDescent="0.25">
      <c r="M16" s="10" t="s">
        <v>6643</v>
      </c>
      <c r="N16" s="10"/>
      <c r="O16" s="10"/>
    </row>
    <row r="18" spans="1:16" x14ac:dyDescent="0.25">
      <c r="M18" s="3" t="s">
        <v>6610</v>
      </c>
      <c r="N18" t="s">
        <v>6612</v>
      </c>
      <c r="O18" t="s">
        <v>6630</v>
      </c>
    </row>
    <row r="19" spans="1:16" x14ac:dyDescent="0.25">
      <c r="M19" s="4" t="s">
        <v>53</v>
      </c>
      <c r="N19">
        <v>3.5408149171270682</v>
      </c>
      <c r="O19" s="2">
        <v>6418.4014917127033</v>
      </c>
    </row>
    <row r="20" spans="1:16" x14ac:dyDescent="0.25">
      <c r="M20" s="4" t="s">
        <v>67</v>
      </c>
      <c r="N20">
        <v>3.5802536231883999</v>
      </c>
      <c r="O20" s="2">
        <v>6309.1324154589456</v>
      </c>
    </row>
    <row r="21" spans="1:16" x14ac:dyDescent="0.25">
      <c r="A21" t="s">
        <v>6646</v>
      </c>
      <c r="M21" s="4" t="s">
        <v>30</v>
      </c>
      <c r="N21">
        <v>3.5214181286549788</v>
      </c>
      <c r="O21" s="2">
        <v>6303.1023538011759</v>
      </c>
    </row>
    <row r="22" spans="1:16" x14ac:dyDescent="0.25">
      <c r="A22">
        <v>6501</v>
      </c>
      <c r="B22">
        <f>GETPIVOTDATA("Visit ID",$A$21)</f>
        <v>6501</v>
      </c>
      <c r="M22" s="4" t="s">
        <v>151</v>
      </c>
      <c r="N22">
        <v>3.5281391830559756</v>
      </c>
      <c r="O22" s="2">
        <v>6440.4727080181547</v>
      </c>
    </row>
    <row r="23" spans="1:16" x14ac:dyDescent="0.25">
      <c r="K23" s="16"/>
      <c r="M23" s="4" t="s">
        <v>6595</v>
      </c>
      <c r="N23">
        <v>3.5414090139978529</v>
      </c>
      <c r="O23" s="2">
        <v>6344.2869004768518</v>
      </c>
    </row>
    <row r="26" spans="1:16" x14ac:dyDescent="0.25">
      <c r="A26" t="s">
        <v>6612</v>
      </c>
    </row>
    <row r="27" spans="1:16" x14ac:dyDescent="0.25">
      <c r="A27">
        <v>3.541409013997856</v>
      </c>
      <c r="B27">
        <f>GETPIVOTDATA("Length of Stay (Days)",$A$26)</f>
        <v>3.541409013997856</v>
      </c>
    </row>
    <row r="29" spans="1:16" x14ac:dyDescent="0.25">
      <c r="A29" t="s">
        <v>6624</v>
      </c>
    </row>
    <row r="30" spans="1:16" x14ac:dyDescent="0.25">
      <c r="A30">
        <v>64.447315797569601</v>
      </c>
      <c r="B30">
        <f>GETPIVOTDATA("Wait Time (Minutes)",$A$29)</f>
        <v>64.447315797569601</v>
      </c>
      <c r="I30" s="10" t="s">
        <v>6642</v>
      </c>
      <c r="J30" s="10"/>
    </row>
    <row r="31" spans="1:16" ht="15.75" x14ac:dyDescent="0.25">
      <c r="D31" s="10" t="s">
        <v>6641</v>
      </c>
      <c r="E31" s="10"/>
      <c r="N31" s="15" t="s">
        <v>6645</v>
      </c>
      <c r="O31" s="10"/>
      <c r="P31" s="10"/>
    </row>
    <row r="33" spans="1:17" x14ac:dyDescent="0.25">
      <c r="A33" t="s">
        <v>6625</v>
      </c>
      <c r="D33" s="3" t="s">
        <v>6610</v>
      </c>
      <c r="E33" t="s">
        <v>6626</v>
      </c>
      <c r="F33" t="s">
        <v>6624</v>
      </c>
      <c r="I33" s="3" t="s">
        <v>6610</v>
      </c>
      <c r="J33" t="s">
        <v>6627</v>
      </c>
      <c r="K33" t="s">
        <v>6628</v>
      </c>
      <c r="L33" t="s">
        <v>6629</v>
      </c>
      <c r="N33" s="3" t="s">
        <v>6610</v>
      </c>
      <c r="O33" t="s">
        <v>6633</v>
      </c>
      <c r="P33" t="s">
        <v>6624</v>
      </c>
      <c r="Q33" t="s">
        <v>6634</v>
      </c>
    </row>
    <row r="34" spans="1:17" x14ac:dyDescent="0.25">
      <c r="A34" s="9">
        <v>0.71650515305337636</v>
      </c>
      <c r="B34" s="7">
        <f>GETPIVOTDATA("average bed occupied2",$A$33)</f>
        <v>0.71650515305337636</v>
      </c>
      <c r="D34" s="4" t="s">
        <v>102</v>
      </c>
      <c r="E34">
        <v>7742.1999999999925</v>
      </c>
      <c r="F34">
        <v>58.12258953168044</v>
      </c>
      <c r="I34" s="4" t="s">
        <v>88</v>
      </c>
      <c r="J34" s="2">
        <v>16967659.529999983</v>
      </c>
      <c r="K34" s="2">
        <v>12254734.370000005</v>
      </c>
      <c r="L34" s="11">
        <v>0.72256360708534639</v>
      </c>
      <c r="N34" s="4" t="s">
        <v>39</v>
      </c>
      <c r="O34">
        <v>3.4162328767123347</v>
      </c>
      <c r="P34">
        <v>87.30958904109589</v>
      </c>
      <c r="Q34">
        <v>1.2549315068493145</v>
      </c>
    </row>
    <row r="35" spans="1:17" x14ac:dyDescent="0.25">
      <c r="D35" s="4" t="s">
        <v>39</v>
      </c>
      <c r="E35">
        <v>15572.199999999988</v>
      </c>
      <c r="F35">
        <v>87.30958904109589</v>
      </c>
      <c r="I35" s="4" t="s">
        <v>61</v>
      </c>
      <c r="J35" s="2">
        <v>14453824.889999988</v>
      </c>
      <c r="K35" s="2">
        <v>9579103.3599999845</v>
      </c>
      <c r="L35" s="11">
        <v>0.6628122827346461</v>
      </c>
      <c r="N35" s="4" t="s">
        <v>61</v>
      </c>
      <c r="O35">
        <v>3.5464658169177223</v>
      </c>
      <c r="P35">
        <v>73.527230590961764</v>
      </c>
      <c r="Q35">
        <v>1.274739281575898</v>
      </c>
    </row>
    <row r="36" spans="1:17" x14ac:dyDescent="0.25">
      <c r="A36" t="s">
        <v>6622</v>
      </c>
      <c r="D36" s="4" t="s">
        <v>46</v>
      </c>
      <c r="E36">
        <v>9156.6000000000076</v>
      </c>
      <c r="F36">
        <v>52.846153846153847</v>
      </c>
      <c r="I36" s="4" t="s">
        <v>27</v>
      </c>
      <c r="J36" s="2">
        <v>6739188.0300000003</v>
      </c>
      <c r="K36" s="2">
        <v>4271427.5499999989</v>
      </c>
      <c r="L36" s="11">
        <v>0.63417384105960217</v>
      </c>
      <c r="N36" s="4" t="s">
        <v>27</v>
      </c>
      <c r="O36">
        <v>3.5985099337748316</v>
      </c>
      <c r="P36">
        <v>67.124172185430467</v>
      </c>
      <c r="Q36">
        <v>1.2476821192052978</v>
      </c>
    </row>
    <row r="37" spans="1:17" x14ac:dyDescent="0.25">
      <c r="A37">
        <v>8274.1999999999898</v>
      </c>
      <c r="B37">
        <f>GETPIVOTDATA("Overtime Hours",$A$36)</f>
        <v>8274.1999999999898</v>
      </c>
      <c r="D37" s="4" t="s">
        <v>88</v>
      </c>
      <c r="E37">
        <v>6629.7000000000016</v>
      </c>
      <c r="F37">
        <v>38.320450885668279</v>
      </c>
      <c r="I37" s="4" t="s">
        <v>102</v>
      </c>
      <c r="J37" s="2">
        <v>8389358.1099999938</v>
      </c>
      <c r="K37" s="2">
        <v>5182633.9099999927</v>
      </c>
      <c r="L37" s="11">
        <v>0.6183071625344343</v>
      </c>
      <c r="N37" s="4" t="s">
        <v>51</v>
      </c>
      <c r="O37">
        <v>3.6737388724035602</v>
      </c>
      <c r="P37">
        <v>62.637982195845694</v>
      </c>
      <c r="Q37">
        <v>1.2731454005934726</v>
      </c>
    </row>
    <row r="38" spans="1:17" x14ac:dyDescent="0.25">
      <c r="D38" s="4" t="s">
        <v>27</v>
      </c>
      <c r="E38">
        <v>6451.6000000000049</v>
      </c>
      <c r="F38">
        <v>67.124172185430467</v>
      </c>
      <c r="I38" s="4" t="s">
        <v>51</v>
      </c>
      <c r="J38" s="2">
        <v>6584785.329999988</v>
      </c>
      <c r="K38" s="2">
        <v>3951509.4600000004</v>
      </c>
      <c r="L38" s="11">
        <v>0.6002537091988136</v>
      </c>
      <c r="N38" s="4" t="s">
        <v>102</v>
      </c>
      <c r="O38">
        <v>3.6995867768595034</v>
      </c>
      <c r="P38">
        <v>58.12258953168044</v>
      </c>
      <c r="Q38">
        <v>1.2674931129476585</v>
      </c>
    </row>
    <row r="39" spans="1:17" x14ac:dyDescent="0.25">
      <c r="A39" t="s">
        <v>6627</v>
      </c>
      <c r="D39" s="4" t="s">
        <v>51</v>
      </c>
      <c r="E39">
        <v>7230.0999999999867</v>
      </c>
      <c r="F39">
        <v>62.637982195845694</v>
      </c>
      <c r="I39" s="4" t="s">
        <v>46</v>
      </c>
      <c r="J39" s="2">
        <v>4771355.0300000058</v>
      </c>
      <c r="K39" s="2">
        <v>2821266.9099999992</v>
      </c>
      <c r="L39" s="11">
        <v>0.590850815850816</v>
      </c>
      <c r="N39" s="4" t="s">
        <v>46</v>
      </c>
      <c r="O39">
        <v>3.7266899766899764</v>
      </c>
      <c r="P39">
        <v>52.846153846153847</v>
      </c>
      <c r="Q39">
        <v>1.2897435897435903</v>
      </c>
    </row>
    <row r="40" spans="1:17" x14ac:dyDescent="0.25">
      <c r="A40" s="2">
        <v>63440695.600000083</v>
      </c>
      <c r="B40">
        <f>GETPIVOTDATA("Billed Amount",$A$39)</f>
        <v>63440695.600000083</v>
      </c>
      <c r="D40" s="4" t="s">
        <v>96</v>
      </c>
      <c r="E40">
        <v>7447.7000000000016</v>
      </c>
      <c r="F40">
        <v>48.84748201438849</v>
      </c>
      <c r="I40" s="4" t="s">
        <v>39</v>
      </c>
      <c r="J40" s="2">
        <v>2957411.1500000036</v>
      </c>
      <c r="K40" s="2">
        <v>1717203.1100000013</v>
      </c>
      <c r="L40" s="11">
        <v>0.58045410958904087</v>
      </c>
      <c r="N40" s="4" t="s">
        <v>96</v>
      </c>
      <c r="O40">
        <v>3.7435971223021567</v>
      </c>
      <c r="P40">
        <v>48.84748201438849</v>
      </c>
      <c r="Q40">
        <v>1.3089208633093523</v>
      </c>
    </row>
    <row r="41" spans="1:17" x14ac:dyDescent="0.25">
      <c r="D41" s="4" t="s">
        <v>61</v>
      </c>
      <c r="E41">
        <v>9198.100000000004</v>
      </c>
      <c r="F41">
        <v>73.527230590961764</v>
      </c>
      <c r="I41" s="4" t="s">
        <v>96</v>
      </c>
      <c r="J41" s="2">
        <v>2577113.5299999965</v>
      </c>
      <c r="K41" s="2">
        <v>1466330.4699999979</v>
      </c>
      <c r="L41" s="11">
        <v>0.56823597122302161</v>
      </c>
      <c r="N41" s="4" t="s">
        <v>88</v>
      </c>
      <c r="O41">
        <v>3.9057971014492803</v>
      </c>
      <c r="P41">
        <v>38.320450885668279</v>
      </c>
      <c r="Q41">
        <v>1.2780998389694038</v>
      </c>
    </row>
    <row r="42" spans="1:17" x14ac:dyDescent="0.25">
      <c r="A42" t="s">
        <v>6632</v>
      </c>
      <c r="D42" s="4" t="s">
        <v>6595</v>
      </c>
      <c r="E42">
        <v>69428.199999999808</v>
      </c>
      <c r="F42">
        <v>64.447315797569601</v>
      </c>
      <c r="I42" s="4" t="s">
        <v>6595</v>
      </c>
      <c r="J42" s="2">
        <v>63440695.600000128</v>
      </c>
      <c r="K42" s="2">
        <v>41244209.140000008</v>
      </c>
      <c r="L42" s="11">
        <v>0.6162988770958302</v>
      </c>
      <c r="N42" s="4" t="s">
        <v>6595</v>
      </c>
      <c r="O42">
        <v>3.6315336102137947</v>
      </c>
      <c r="P42">
        <v>64.447315797569601</v>
      </c>
      <c r="Q42">
        <v>1.2727580372250413</v>
      </c>
    </row>
    <row r="43" spans="1:17" x14ac:dyDescent="0.25">
      <c r="A43" s="2">
        <v>6344.2869004768563</v>
      </c>
      <c r="B43">
        <f>GETPIVOTDATA("Cost per Visit",$A$42)</f>
        <v>6344.2869004768563</v>
      </c>
    </row>
    <row r="45" spans="1:17" x14ac:dyDescent="0.25">
      <c r="A45" t="s">
        <v>6633</v>
      </c>
    </row>
    <row r="46" spans="1:17" x14ac:dyDescent="0.25">
      <c r="A46">
        <v>3.6315336102138063</v>
      </c>
      <c r="B46">
        <f>GETPIVOTDATA("Patient Satisfaction Score",$A$45)</f>
        <v>3.6315336102138063</v>
      </c>
    </row>
    <row r="47" spans="1:17" x14ac:dyDescent="0.25">
      <c r="D47" s="10" t="s">
        <v>6637</v>
      </c>
      <c r="E47" s="10"/>
      <c r="F47" s="10"/>
    </row>
    <row r="48" spans="1:17" x14ac:dyDescent="0.25">
      <c r="A48" s="10" t="s">
        <v>6639</v>
      </c>
      <c r="B48" s="10"/>
    </row>
    <row r="49" spans="1:7" x14ac:dyDescent="0.25">
      <c r="A49" s="3" t="s">
        <v>6610</v>
      </c>
      <c r="B49" t="s">
        <v>6622</v>
      </c>
      <c r="D49" s="3" t="s">
        <v>6610</v>
      </c>
      <c r="E49" t="s">
        <v>6635</v>
      </c>
      <c r="F49" t="s">
        <v>6611</v>
      </c>
      <c r="G49" t="s">
        <v>6636</v>
      </c>
    </row>
    <row r="50" spans="1:7" x14ac:dyDescent="0.25">
      <c r="A50" s="14">
        <v>45669</v>
      </c>
      <c r="B50">
        <v>25.9</v>
      </c>
      <c r="D50" s="4" t="s">
        <v>6596</v>
      </c>
      <c r="E50" s="13">
        <v>3.5581161695447481</v>
      </c>
      <c r="F50">
        <v>3185</v>
      </c>
      <c r="G50" s="12"/>
    </row>
    <row r="51" spans="1:7" x14ac:dyDescent="0.25">
      <c r="A51" s="14">
        <v>45773</v>
      </c>
      <c r="B51">
        <v>33</v>
      </c>
      <c r="D51" s="5" t="s">
        <v>6598</v>
      </c>
      <c r="E51" s="13">
        <v>3.1232558139534876</v>
      </c>
      <c r="F51">
        <v>258</v>
      </c>
      <c r="G51" s="12"/>
    </row>
    <row r="52" spans="1:7" x14ac:dyDescent="0.25">
      <c r="A52" s="14">
        <v>46032</v>
      </c>
      <c r="B52">
        <v>28.3</v>
      </c>
      <c r="D52" s="5" t="s">
        <v>6599</v>
      </c>
      <c r="E52" s="13">
        <v>3.5016736401673643</v>
      </c>
      <c r="F52">
        <v>239</v>
      </c>
      <c r="G52" s="12">
        <v>3.8595184909407117E-2</v>
      </c>
    </row>
    <row r="53" spans="1:7" x14ac:dyDescent="0.25">
      <c r="A53" s="14">
        <v>46068</v>
      </c>
      <c r="B53">
        <v>26.9</v>
      </c>
      <c r="D53" s="5" t="s">
        <v>6600</v>
      </c>
      <c r="E53" s="13">
        <v>3.788142292490118</v>
      </c>
      <c r="F53">
        <v>253</v>
      </c>
      <c r="G53" s="12">
        <v>0.14517863544031517</v>
      </c>
    </row>
    <row r="54" spans="1:7" x14ac:dyDescent="0.25">
      <c r="A54" s="14">
        <v>46075</v>
      </c>
      <c r="B54">
        <v>25</v>
      </c>
      <c r="D54" s="5" t="s">
        <v>6601</v>
      </c>
      <c r="E54" s="13">
        <v>3.525461254612547</v>
      </c>
      <c r="F54">
        <v>271</v>
      </c>
      <c r="G54" s="12">
        <v>-3.1302170283802788E-3</v>
      </c>
    </row>
    <row r="55" spans="1:7" x14ac:dyDescent="0.25">
      <c r="A55" s="14">
        <v>46103</v>
      </c>
      <c r="B55">
        <v>26.300000000000004</v>
      </c>
      <c r="D55" s="5" t="s">
        <v>6602</v>
      </c>
      <c r="E55" s="13">
        <v>3.5322033898305079</v>
      </c>
      <c r="F55">
        <v>295</v>
      </c>
      <c r="G55" s="12">
        <v>9.0642662759053333E-2</v>
      </c>
    </row>
    <row r="56" spans="1:7" x14ac:dyDescent="0.25">
      <c r="A56" s="14">
        <v>46131</v>
      </c>
      <c r="B56">
        <v>24.699999999999996</v>
      </c>
      <c r="D56" s="5" t="s">
        <v>6603</v>
      </c>
      <c r="E56" s="13">
        <v>3.5864661654135337</v>
      </c>
      <c r="F56">
        <v>266</v>
      </c>
      <c r="G56" s="12">
        <v>-8.4452975047984449E-2</v>
      </c>
    </row>
    <row r="57" spans="1:7" x14ac:dyDescent="0.25">
      <c r="A57" s="14">
        <v>46194</v>
      </c>
      <c r="B57">
        <v>26.2</v>
      </c>
      <c r="D57" s="5" t="s">
        <v>6604</v>
      </c>
      <c r="E57" s="13">
        <v>3.7197802197802217</v>
      </c>
      <c r="F57">
        <v>273</v>
      </c>
      <c r="G57" s="12">
        <v>6.4465408805031918E-2</v>
      </c>
    </row>
    <row r="58" spans="1:7" x14ac:dyDescent="0.25">
      <c r="A58" s="14">
        <v>46219</v>
      </c>
      <c r="B58">
        <v>24.000000000000004</v>
      </c>
      <c r="D58" s="5" t="s">
        <v>6605</v>
      </c>
      <c r="E58" s="13">
        <v>3.5062745098039216</v>
      </c>
      <c r="F58">
        <v>255</v>
      </c>
      <c r="G58" s="12">
        <v>-0.11954702117183691</v>
      </c>
    </row>
    <row r="59" spans="1:7" x14ac:dyDescent="0.25">
      <c r="A59" s="14">
        <v>46321</v>
      </c>
      <c r="B59">
        <v>24.199999999999996</v>
      </c>
      <c r="D59" s="5" t="s">
        <v>6606</v>
      </c>
      <c r="E59" s="13">
        <v>3.3108108108108114</v>
      </c>
      <c r="F59">
        <v>296</v>
      </c>
      <c r="G59" s="12">
        <v>9.607426462364399E-2</v>
      </c>
    </row>
    <row r="60" spans="1:7" x14ac:dyDescent="0.25">
      <c r="A60" s="14" t="s">
        <v>6595</v>
      </c>
      <c r="B60">
        <v>264.5</v>
      </c>
      <c r="D60" s="5" t="s">
        <v>6607</v>
      </c>
      <c r="E60" s="13">
        <v>3.6767441860465122</v>
      </c>
      <c r="F60">
        <v>258</v>
      </c>
      <c r="G60" s="12">
        <v>-3.2040816326530587E-2</v>
      </c>
    </row>
    <row r="61" spans="1:7" x14ac:dyDescent="0.25">
      <c r="D61" s="5" t="s">
        <v>6608</v>
      </c>
      <c r="E61" s="13">
        <v>3.7891050583657586</v>
      </c>
      <c r="F61">
        <v>257</v>
      </c>
      <c r="G61" s="12">
        <v>2.6565464895635479E-2</v>
      </c>
    </row>
    <row r="62" spans="1:7" x14ac:dyDescent="0.25">
      <c r="D62" s="5" t="s">
        <v>6609</v>
      </c>
      <c r="E62" s="13">
        <v>3.6670454545454554</v>
      </c>
      <c r="F62">
        <v>264</v>
      </c>
      <c r="G62" s="12">
        <v>-5.8533579790508369E-3</v>
      </c>
    </row>
    <row r="63" spans="1:7" x14ac:dyDescent="0.25">
      <c r="D63" s="4" t="s">
        <v>6597</v>
      </c>
      <c r="E63" s="13">
        <v>3.5269927536231953</v>
      </c>
      <c r="F63">
        <v>3312</v>
      </c>
      <c r="G63" s="12"/>
    </row>
    <row r="64" spans="1:7" x14ac:dyDescent="0.25">
      <c r="D64" s="5" t="s">
        <v>6598</v>
      </c>
      <c r="E64" s="13">
        <v>3.4954225352112687</v>
      </c>
      <c r="F64">
        <v>284</v>
      </c>
      <c r="G64" s="12"/>
    </row>
    <row r="65" spans="4:7" x14ac:dyDescent="0.25">
      <c r="D65" s="5" t="s">
        <v>6599</v>
      </c>
      <c r="E65" s="13">
        <v>3.6462151394422295</v>
      </c>
      <c r="F65">
        <v>251</v>
      </c>
      <c r="G65" s="12">
        <v>-7.8069910345522978E-2</v>
      </c>
    </row>
    <row r="66" spans="4:7" x14ac:dyDescent="0.25">
      <c r="D66" s="5" t="s">
        <v>6600</v>
      </c>
      <c r="E66" s="13">
        <v>3.3878205128205114</v>
      </c>
      <c r="F66">
        <v>312</v>
      </c>
      <c r="G66" s="12">
        <v>0.1549388111888112</v>
      </c>
    </row>
    <row r="67" spans="4:7" x14ac:dyDescent="0.25">
      <c r="D67" s="5" t="s">
        <v>6601</v>
      </c>
      <c r="E67" s="13">
        <v>3.7477272727272752</v>
      </c>
      <c r="F67">
        <v>264</v>
      </c>
      <c r="G67" s="12">
        <v>-6.3954588457898684E-2</v>
      </c>
    </row>
    <row r="68" spans="4:7" x14ac:dyDescent="0.25">
      <c r="D68" s="5" t="s">
        <v>6602</v>
      </c>
      <c r="E68" s="13">
        <v>3.5157142857142842</v>
      </c>
      <c r="F68">
        <v>280</v>
      </c>
      <c r="G68" s="12">
        <v>-5.0535678188811601E-3</v>
      </c>
    </row>
    <row r="69" spans="4:7" x14ac:dyDescent="0.25">
      <c r="D69" s="5" t="s">
        <v>6603</v>
      </c>
      <c r="E69" s="13">
        <v>3.3926070038910523</v>
      </c>
      <c r="F69">
        <v>257</v>
      </c>
      <c r="G69" s="12">
        <v>-0.11428281186509473</v>
      </c>
    </row>
    <row r="70" spans="4:7" x14ac:dyDescent="0.25">
      <c r="D70" s="5" t="s">
        <v>6604</v>
      </c>
      <c r="E70" s="13">
        <v>3.7058020477815714</v>
      </c>
      <c r="F70">
        <v>293</v>
      </c>
      <c r="G70" s="12">
        <v>0.24532629888748694</v>
      </c>
    </row>
    <row r="71" spans="4:7" x14ac:dyDescent="0.25">
      <c r="D71" s="5" t="s">
        <v>6605</v>
      </c>
      <c r="E71" s="13">
        <v>3.6871972318339097</v>
      </c>
      <c r="F71">
        <v>289</v>
      </c>
      <c r="G71" s="12">
        <v>-1.8603794437281721E-2</v>
      </c>
    </row>
    <row r="72" spans="4:7" x14ac:dyDescent="0.25">
      <c r="D72" s="5" t="s">
        <v>6606</v>
      </c>
      <c r="E72" s="13">
        <v>3.5128676470588265</v>
      </c>
      <c r="F72">
        <v>272</v>
      </c>
      <c r="G72" s="12">
        <v>-0.10332207207207125</v>
      </c>
    </row>
    <row r="73" spans="4:7" x14ac:dyDescent="0.25">
      <c r="D73" s="5" t="s">
        <v>6607</v>
      </c>
      <c r="E73" s="13">
        <v>3.4098305084745766</v>
      </c>
      <c r="F73">
        <v>295</v>
      </c>
      <c r="G73" s="12">
        <v>5.2747252747251963E-2</v>
      </c>
    </row>
    <row r="74" spans="4:7" x14ac:dyDescent="0.25">
      <c r="D74" s="5" t="s">
        <v>6608</v>
      </c>
      <c r="E74" s="13">
        <v>3.481853281853283</v>
      </c>
      <c r="F74">
        <v>259</v>
      </c>
      <c r="G74" s="12">
        <v>-0.10348941246644774</v>
      </c>
    </row>
    <row r="75" spans="4:7" x14ac:dyDescent="0.25">
      <c r="D75" s="5" t="s">
        <v>6609</v>
      </c>
      <c r="E75" s="13">
        <v>3.3445312500000006</v>
      </c>
      <c r="F75">
        <v>256</v>
      </c>
      <c r="G75" s="12">
        <v>-5.0565535595475851E-2</v>
      </c>
    </row>
    <row r="76" spans="4:7" x14ac:dyDescent="0.25">
      <c r="D76" s="4" t="s">
        <v>6595</v>
      </c>
      <c r="E76" s="13">
        <v>3.5422502693550988</v>
      </c>
      <c r="F76">
        <v>6497</v>
      </c>
      <c r="G76"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502"/>
  <sheetViews>
    <sheetView topLeftCell="S1" workbookViewId="0">
      <pane ySplit="1" topLeftCell="A511" activePane="bottomLeft" state="frozen"/>
      <selection pane="bottomLeft" activeCell="V512" sqref="V512"/>
    </sheetView>
  </sheetViews>
  <sheetFormatPr defaultRowHeight="15" x14ac:dyDescent="0.25"/>
  <cols>
    <col min="1" max="1" width="14" customWidth="1"/>
    <col min="2" max="2" width="17" customWidth="1"/>
    <col min="3" max="3" width="16.28515625" customWidth="1"/>
    <col min="4" max="4" width="13.85546875" customWidth="1"/>
    <col min="5" max="5" width="13.5703125" customWidth="1"/>
    <col min="6" max="6" width="14" customWidth="1"/>
    <col min="7" max="7" width="16.42578125" customWidth="1"/>
    <col min="8" max="8" width="19.85546875" customWidth="1"/>
    <col min="9" max="9" width="17.140625" customWidth="1"/>
    <col min="10" max="10" width="21.5703125" customWidth="1"/>
    <col min="11" max="11" width="19.85546875" customWidth="1"/>
    <col min="12" max="12" width="21.5703125" customWidth="1"/>
    <col min="13" max="13" width="14.7109375" customWidth="1"/>
    <col min="14" max="14" width="14.42578125" customWidth="1"/>
    <col min="15" max="15" width="15.85546875" customWidth="1"/>
    <col min="16" max="16" width="17.140625" customWidth="1"/>
    <col min="17" max="17" width="15.85546875" customWidth="1"/>
    <col min="18" max="18" width="15.28515625" customWidth="1"/>
    <col min="19" max="19" width="15" customWidth="1"/>
    <col min="20" max="20" width="25.5703125" customWidth="1"/>
    <col min="21" max="21" width="14" customWidth="1"/>
    <col min="22" max="22" width="13.5703125" customWidth="1"/>
    <col min="23" max="23" width="14.42578125" customWidth="1"/>
    <col min="24" max="24" width="14.85546875" customWidth="1"/>
    <col min="25" max="25" width="16.85546875" customWidth="1"/>
    <col min="26" max="26" width="25.42578125" customWidth="1"/>
    <col min="27" max="27" width="23.5703125" customWidth="1"/>
    <col min="28" max="28" width="21.140625" customWidth="1"/>
    <col min="29" max="29" width="20.5703125" customWidth="1"/>
    <col min="30" max="30" width="15.140625" customWidth="1"/>
    <col min="31" max="31" width="22.42578125" customWidth="1"/>
    <col min="32" max="32" width="15" customWidth="1"/>
    <col min="33" max="33" width="20.42578125" customWidth="1"/>
    <col min="34" max="34" width="22.5703125" customWidth="1"/>
    <col min="35" max="35" width="24.140625" customWidth="1"/>
  </cols>
  <sheetData>
    <row r="1" spans="1:35"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8" t="s">
        <v>6620</v>
      </c>
      <c r="AB1" t="s">
        <v>6613</v>
      </c>
      <c r="AC1" t="s">
        <v>6614</v>
      </c>
      <c r="AD1" t="s">
        <v>6615</v>
      </c>
      <c r="AE1" t="s">
        <v>6616</v>
      </c>
      <c r="AF1" t="s">
        <v>6617</v>
      </c>
      <c r="AG1" t="s">
        <v>6618</v>
      </c>
      <c r="AH1" t="s">
        <v>6619</v>
      </c>
      <c r="AI1" t="s">
        <v>6631</v>
      </c>
    </row>
    <row r="2" spans="1:35" x14ac:dyDescent="0.25">
      <c r="A2" t="s">
        <v>26</v>
      </c>
      <c r="B2" s="1">
        <v>46314</v>
      </c>
      <c r="C2" s="1">
        <v>46331.6</v>
      </c>
      <c r="D2" t="s">
        <v>27</v>
      </c>
      <c r="E2" t="s">
        <v>28</v>
      </c>
      <c r="F2" t="s">
        <v>29</v>
      </c>
      <c r="G2" t="s">
        <v>30</v>
      </c>
      <c r="H2" t="s">
        <v>31</v>
      </c>
      <c r="I2" t="s">
        <v>32</v>
      </c>
      <c r="J2">
        <v>17.600000000000001</v>
      </c>
      <c r="K2" t="s">
        <v>33</v>
      </c>
      <c r="L2">
        <v>72</v>
      </c>
      <c r="M2" s="1">
        <v>46314</v>
      </c>
      <c r="N2" t="s">
        <v>34</v>
      </c>
      <c r="O2">
        <v>10.1</v>
      </c>
      <c r="P2">
        <v>2.1</v>
      </c>
      <c r="Q2" s="2">
        <v>21981.73</v>
      </c>
      <c r="R2" t="s">
        <v>35</v>
      </c>
      <c r="S2" s="2">
        <v>15377.15</v>
      </c>
      <c r="T2">
        <v>2.6</v>
      </c>
      <c r="U2" t="s">
        <v>36</v>
      </c>
      <c r="V2">
        <v>2026</v>
      </c>
      <c r="W2" t="s">
        <v>37</v>
      </c>
      <c r="X2" s="2">
        <v>15377.15</v>
      </c>
      <c r="Y2" s="2">
        <v>6604.58</v>
      </c>
      <c r="Z2" s="2">
        <v>0.7</v>
      </c>
      <c r="AA2" s="2">
        <f>IF(Table1[[#This Row],[Bed Occupied]]="Yes",1,0)</f>
        <v>1</v>
      </c>
      <c r="AB2">
        <f>COUNTA(A2:A6501)</f>
        <v>6500</v>
      </c>
      <c r="AC2">
        <f>AVERAGE(J2:J6501)</f>
        <v>3.5415692307692406</v>
      </c>
      <c r="AD2">
        <f>AVERAGE(L2:L6501)</f>
        <v>64.443846153846152</v>
      </c>
      <c r="AE2" s="2">
        <f>SUM(Y2:Y6501)</f>
        <v>22193156.610000066</v>
      </c>
      <c r="AF2" s="2">
        <f>AVERAGE(X2:X6501)</f>
        <v>6344.3890061538532</v>
      </c>
      <c r="AG2">
        <f>AVERAGE(T2:T6501)</f>
        <v>3.6315230769230697</v>
      </c>
      <c r="AH2" s="7">
        <f>COUNTIF(K:K,"Yes")/(COUNTA(K:K)-1)</f>
        <v>0.71650515305337636</v>
      </c>
      <c r="AI2">
        <f>SUM(P2:P6501)</f>
        <v>8272.0999999999894</v>
      </c>
    </row>
    <row r="3" spans="1:35" x14ac:dyDescent="0.25">
      <c r="A3" t="s">
        <v>38</v>
      </c>
      <c r="B3" s="1">
        <v>46232</v>
      </c>
      <c r="C3" s="1">
        <v>46232.800000000003</v>
      </c>
      <c r="D3" t="s">
        <v>39</v>
      </c>
      <c r="E3" t="s">
        <v>28</v>
      </c>
      <c r="F3" t="s">
        <v>29</v>
      </c>
      <c r="G3" t="s">
        <v>30</v>
      </c>
      <c r="H3" t="s">
        <v>40</v>
      </c>
      <c r="I3" t="s">
        <v>41</v>
      </c>
      <c r="J3">
        <v>0.8</v>
      </c>
      <c r="K3" t="s">
        <v>33</v>
      </c>
      <c r="L3">
        <v>37</v>
      </c>
      <c r="M3" s="1">
        <v>46231</v>
      </c>
      <c r="N3" t="s">
        <v>42</v>
      </c>
      <c r="O3">
        <v>9.9</v>
      </c>
      <c r="P3">
        <v>1.9</v>
      </c>
      <c r="Q3" s="2">
        <v>1536.25</v>
      </c>
      <c r="R3" t="s">
        <v>35</v>
      </c>
      <c r="S3" s="2">
        <v>799.76</v>
      </c>
      <c r="T3">
        <v>4</v>
      </c>
      <c r="U3" t="s">
        <v>43</v>
      </c>
      <c r="V3">
        <v>2026</v>
      </c>
      <c r="W3" t="s">
        <v>44</v>
      </c>
      <c r="X3" s="2">
        <v>799.76</v>
      </c>
      <c r="Y3" s="2">
        <v>736.49</v>
      </c>
      <c r="Z3" s="2">
        <v>0.52100000000000002</v>
      </c>
      <c r="AA3" s="2">
        <f>IF(Table1[[#This Row],[Bed Occupied]]="Yes",1,0)</f>
        <v>1</v>
      </c>
    </row>
    <row r="4" spans="1:35" x14ac:dyDescent="0.25">
      <c r="A4" t="s">
        <v>45</v>
      </c>
      <c r="B4" s="1">
        <v>46316</v>
      </c>
      <c r="C4" s="1">
        <v>46317.7</v>
      </c>
      <c r="D4" t="s">
        <v>46</v>
      </c>
      <c r="E4" t="s">
        <v>47</v>
      </c>
      <c r="F4" t="s">
        <v>48</v>
      </c>
      <c r="G4" t="s">
        <v>30</v>
      </c>
      <c r="H4" t="s">
        <v>49</v>
      </c>
      <c r="I4" t="s">
        <v>41</v>
      </c>
      <c r="J4">
        <v>1.7</v>
      </c>
      <c r="K4" t="s">
        <v>33</v>
      </c>
      <c r="L4">
        <v>32</v>
      </c>
      <c r="M4" s="1">
        <v>46315</v>
      </c>
      <c r="N4" t="s">
        <v>42</v>
      </c>
      <c r="O4">
        <v>8</v>
      </c>
      <c r="P4">
        <v>0</v>
      </c>
      <c r="Q4" s="2">
        <v>3761.57</v>
      </c>
      <c r="R4" t="s">
        <v>35</v>
      </c>
      <c r="S4" s="2">
        <v>1952.21</v>
      </c>
      <c r="T4">
        <v>4.2</v>
      </c>
      <c r="U4" t="s">
        <v>36</v>
      </c>
      <c r="V4">
        <v>2026</v>
      </c>
      <c r="W4" t="s">
        <v>44</v>
      </c>
      <c r="X4" s="2">
        <v>1952.21</v>
      </c>
      <c r="Y4" s="2">
        <v>1809.36</v>
      </c>
      <c r="Z4" s="2">
        <v>0.51900000000000002</v>
      </c>
      <c r="AA4" s="2">
        <f>IF(Table1[[#This Row],[Bed Occupied]]="Yes",1,0)</f>
        <v>1</v>
      </c>
    </row>
    <row r="5" spans="1:35" x14ac:dyDescent="0.25">
      <c r="A5" t="s">
        <v>50</v>
      </c>
      <c r="B5" s="1">
        <v>46357</v>
      </c>
      <c r="C5" s="1">
        <v>46361.5</v>
      </c>
      <c r="D5" t="s">
        <v>51</v>
      </c>
      <c r="E5" t="s">
        <v>52</v>
      </c>
      <c r="F5" t="s">
        <v>48</v>
      </c>
      <c r="G5" t="s">
        <v>53</v>
      </c>
      <c r="H5" t="s">
        <v>49</v>
      </c>
      <c r="I5" t="s">
        <v>41</v>
      </c>
      <c r="J5">
        <v>4.5</v>
      </c>
      <c r="K5" t="s">
        <v>33</v>
      </c>
      <c r="L5">
        <v>49</v>
      </c>
      <c r="M5" s="1">
        <v>46356</v>
      </c>
      <c r="N5" t="s">
        <v>42</v>
      </c>
      <c r="O5">
        <v>9.1</v>
      </c>
      <c r="P5">
        <v>1.1000000000000001</v>
      </c>
      <c r="Q5" s="2">
        <v>11627.36</v>
      </c>
      <c r="R5" t="s">
        <v>35</v>
      </c>
      <c r="S5" s="2">
        <v>6773.11</v>
      </c>
      <c r="T5">
        <v>4.2</v>
      </c>
      <c r="U5" t="s">
        <v>54</v>
      </c>
      <c r="V5">
        <v>2026</v>
      </c>
      <c r="W5" t="s">
        <v>37</v>
      </c>
      <c r="X5" s="2">
        <v>6773.11</v>
      </c>
      <c r="Y5" s="2">
        <v>4854.25</v>
      </c>
      <c r="Z5" s="2">
        <v>0.58299999999999996</v>
      </c>
      <c r="AA5" s="2">
        <f>IF(Table1[[#This Row],[Bed Occupied]]="Yes",1,0)</f>
        <v>1</v>
      </c>
    </row>
    <row r="6" spans="1:35" x14ac:dyDescent="0.25">
      <c r="A6" t="s">
        <v>55</v>
      </c>
      <c r="B6" s="1">
        <v>45902</v>
      </c>
      <c r="C6" s="1">
        <v>45902.8</v>
      </c>
      <c r="D6" t="s">
        <v>46</v>
      </c>
      <c r="E6" t="s">
        <v>28</v>
      </c>
      <c r="F6" t="s">
        <v>29</v>
      </c>
      <c r="G6" t="s">
        <v>53</v>
      </c>
      <c r="H6" t="s">
        <v>56</v>
      </c>
      <c r="I6" t="s">
        <v>41</v>
      </c>
      <c r="J6">
        <v>0.8</v>
      </c>
      <c r="K6" t="s">
        <v>57</v>
      </c>
      <c r="L6">
        <v>50</v>
      </c>
      <c r="M6" s="1">
        <v>45902</v>
      </c>
      <c r="N6" t="s">
        <v>34</v>
      </c>
      <c r="O6">
        <v>10.9</v>
      </c>
      <c r="P6">
        <v>0.9</v>
      </c>
      <c r="Q6" s="2">
        <v>3985.21</v>
      </c>
      <c r="R6" t="s">
        <v>58</v>
      </c>
      <c r="S6" s="2">
        <v>2445.34</v>
      </c>
      <c r="T6">
        <v>4.4000000000000004</v>
      </c>
      <c r="U6" t="s">
        <v>59</v>
      </c>
      <c r="V6">
        <v>2025</v>
      </c>
      <c r="W6" t="s">
        <v>44</v>
      </c>
      <c r="X6" s="2">
        <v>2445.34</v>
      </c>
      <c r="Y6" s="2">
        <v>1539.87</v>
      </c>
      <c r="Z6" s="2">
        <v>0.61399999999999999</v>
      </c>
      <c r="AA6" s="2">
        <f>IF(Table1[[#This Row],[Bed Occupied]]="Yes",1,0)</f>
        <v>0</v>
      </c>
    </row>
    <row r="7" spans="1:35" x14ac:dyDescent="0.25">
      <c r="A7" t="s">
        <v>60</v>
      </c>
      <c r="B7" s="1">
        <v>45812</v>
      </c>
      <c r="C7" s="1">
        <v>45815.5</v>
      </c>
      <c r="D7" t="s">
        <v>61</v>
      </c>
      <c r="E7" t="s">
        <v>52</v>
      </c>
      <c r="F7" t="s">
        <v>29</v>
      </c>
      <c r="G7" t="s">
        <v>30</v>
      </c>
      <c r="H7" t="s">
        <v>62</v>
      </c>
      <c r="I7" t="s">
        <v>41</v>
      </c>
      <c r="J7">
        <v>3.5</v>
      </c>
      <c r="K7" t="s">
        <v>33</v>
      </c>
      <c r="L7">
        <v>68</v>
      </c>
      <c r="M7" s="1">
        <v>45811</v>
      </c>
      <c r="N7" t="s">
        <v>63</v>
      </c>
      <c r="O7">
        <v>8.3000000000000007</v>
      </c>
      <c r="P7">
        <v>0.3</v>
      </c>
      <c r="Q7" s="2">
        <v>11063.76</v>
      </c>
      <c r="R7" t="s">
        <v>35</v>
      </c>
      <c r="S7" s="2">
        <v>6623.48</v>
      </c>
      <c r="T7">
        <v>3.8</v>
      </c>
      <c r="U7" t="s">
        <v>64</v>
      </c>
      <c r="V7">
        <v>2025</v>
      </c>
      <c r="W7" t="s">
        <v>44</v>
      </c>
      <c r="X7" s="2">
        <v>6623.48</v>
      </c>
      <c r="Y7" s="2">
        <v>4440.28</v>
      </c>
      <c r="Z7" s="2">
        <v>0.59899999999999998</v>
      </c>
      <c r="AA7" s="2">
        <f>IF(Table1[[#This Row],[Bed Occupied]]="Yes",1,0)</f>
        <v>1</v>
      </c>
    </row>
    <row r="8" spans="1:35" x14ac:dyDescent="0.25">
      <c r="A8" t="s">
        <v>65</v>
      </c>
      <c r="B8" s="1">
        <v>46072</v>
      </c>
      <c r="C8" s="1">
        <v>46073.1</v>
      </c>
      <c r="D8" t="s">
        <v>39</v>
      </c>
      <c r="E8" t="s">
        <v>66</v>
      </c>
      <c r="F8" t="s">
        <v>48</v>
      </c>
      <c r="G8" t="s">
        <v>67</v>
      </c>
      <c r="H8" t="s">
        <v>49</v>
      </c>
      <c r="I8" t="s">
        <v>32</v>
      </c>
      <c r="J8">
        <v>1.1000000000000001</v>
      </c>
      <c r="K8" t="s">
        <v>33</v>
      </c>
      <c r="L8">
        <v>77</v>
      </c>
      <c r="M8" s="1">
        <v>46071</v>
      </c>
      <c r="N8" t="s">
        <v>63</v>
      </c>
      <c r="O8">
        <v>12.6</v>
      </c>
      <c r="P8">
        <v>0.6</v>
      </c>
      <c r="Q8" s="2">
        <v>1944.75</v>
      </c>
      <c r="R8" t="s">
        <v>35</v>
      </c>
      <c r="S8" s="2">
        <v>1118.8699999999999</v>
      </c>
      <c r="T8">
        <v>3.6</v>
      </c>
      <c r="U8" t="s">
        <v>68</v>
      </c>
      <c r="V8">
        <v>2026</v>
      </c>
      <c r="W8" t="s">
        <v>69</v>
      </c>
      <c r="X8" s="2">
        <v>1118.8699999999999</v>
      </c>
      <c r="Y8" s="2">
        <v>825.88</v>
      </c>
      <c r="Z8" s="2">
        <v>0.57499999999999996</v>
      </c>
      <c r="AA8" s="2">
        <f>IF(Table1[[#This Row],[Bed Occupied]]="Yes",1,0)</f>
        <v>1</v>
      </c>
    </row>
    <row r="9" spans="1:35" x14ac:dyDescent="0.25">
      <c r="A9" t="s">
        <v>70</v>
      </c>
      <c r="B9" s="1">
        <v>45967</v>
      </c>
      <c r="C9" s="1">
        <v>45968.4</v>
      </c>
      <c r="D9" t="s">
        <v>39</v>
      </c>
      <c r="E9" t="s">
        <v>52</v>
      </c>
      <c r="F9" t="s">
        <v>48</v>
      </c>
      <c r="G9" t="s">
        <v>67</v>
      </c>
      <c r="H9" t="s">
        <v>56</v>
      </c>
      <c r="I9" t="s">
        <v>32</v>
      </c>
      <c r="J9">
        <v>1.4</v>
      </c>
      <c r="K9" t="s">
        <v>33</v>
      </c>
      <c r="L9">
        <v>102</v>
      </c>
      <c r="M9" s="1">
        <v>45967</v>
      </c>
      <c r="N9" t="s">
        <v>63</v>
      </c>
      <c r="O9">
        <v>14.2</v>
      </c>
      <c r="P9">
        <v>2.2000000000000002</v>
      </c>
      <c r="Q9" s="2">
        <v>1907.38</v>
      </c>
      <c r="R9" t="s">
        <v>35</v>
      </c>
      <c r="S9" s="2">
        <v>947.8</v>
      </c>
      <c r="T9">
        <v>2.8</v>
      </c>
      <c r="U9" t="s">
        <v>71</v>
      </c>
      <c r="V9">
        <v>2025</v>
      </c>
      <c r="W9" t="s">
        <v>72</v>
      </c>
      <c r="X9" s="2">
        <v>947.8</v>
      </c>
      <c r="Y9" s="2">
        <v>959.58</v>
      </c>
      <c r="Z9" s="2">
        <v>0.497</v>
      </c>
      <c r="AA9" s="2">
        <f>IF(Table1[[#This Row],[Bed Occupied]]="Yes",1,0)</f>
        <v>1</v>
      </c>
    </row>
    <row r="10" spans="1:35" x14ac:dyDescent="0.25">
      <c r="A10" t="s">
        <v>73</v>
      </c>
      <c r="B10" s="1">
        <v>46215</v>
      </c>
      <c r="C10" s="1">
        <v>46221.3</v>
      </c>
      <c r="D10" t="s">
        <v>61</v>
      </c>
      <c r="E10" t="s">
        <v>28</v>
      </c>
      <c r="F10" t="s">
        <v>29</v>
      </c>
      <c r="G10" t="s">
        <v>53</v>
      </c>
      <c r="H10" t="s">
        <v>49</v>
      </c>
      <c r="I10" t="s">
        <v>32</v>
      </c>
      <c r="J10">
        <v>6.3</v>
      </c>
      <c r="K10" t="s">
        <v>33</v>
      </c>
      <c r="L10">
        <v>75</v>
      </c>
      <c r="M10" s="1">
        <v>46215</v>
      </c>
      <c r="N10" t="s">
        <v>42</v>
      </c>
      <c r="O10">
        <v>10.7</v>
      </c>
      <c r="P10">
        <v>2.7</v>
      </c>
      <c r="Q10" s="2">
        <v>22220.07</v>
      </c>
      <c r="R10" t="s">
        <v>35</v>
      </c>
      <c r="S10" s="2">
        <v>14305.87</v>
      </c>
      <c r="T10">
        <v>3.3</v>
      </c>
      <c r="U10" t="s">
        <v>43</v>
      </c>
      <c r="V10">
        <v>2026</v>
      </c>
      <c r="W10" t="s">
        <v>74</v>
      </c>
      <c r="X10" s="2">
        <v>14305.87</v>
      </c>
      <c r="Y10" s="2">
        <v>7914.2</v>
      </c>
      <c r="Z10" s="2">
        <v>0.64400000000000002</v>
      </c>
      <c r="AA10" s="2">
        <f>IF(Table1[[#This Row],[Bed Occupied]]="Yes",1,0)</f>
        <v>1</v>
      </c>
    </row>
    <row r="11" spans="1:35" x14ac:dyDescent="0.25">
      <c r="A11" t="s">
        <v>75</v>
      </c>
      <c r="B11" s="1">
        <v>45962</v>
      </c>
      <c r="C11" s="1">
        <v>45965</v>
      </c>
      <c r="D11" t="s">
        <v>27</v>
      </c>
      <c r="E11" t="s">
        <v>28</v>
      </c>
      <c r="F11" t="s">
        <v>29</v>
      </c>
      <c r="G11" t="s">
        <v>67</v>
      </c>
      <c r="H11" t="s">
        <v>76</v>
      </c>
      <c r="I11" t="s">
        <v>41</v>
      </c>
      <c r="J11">
        <v>3</v>
      </c>
      <c r="K11" t="s">
        <v>33</v>
      </c>
      <c r="L11">
        <v>49</v>
      </c>
      <c r="M11" s="1">
        <v>45961</v>
      </c>
      <c r="N11" t="s">
        <v>63</v>
      </c>
      <c r="O11">
        <v>8.9</v>
      </c>
      <c r="P11">
        <v>0.9</v>
      </c>
      <c r="Q11" s="2">
        <v>9325.39</v>
      </c>
      <c r="R11" t="s">
        <v>35</v>
      </c>
      <c r="S11" s="2">
        <v>6418.76</v>
      </c>
      <c r="T11">
        <v>4</v>
      </c>
      <c r="U11" t="s">
        <v>71</v>
      </c>
      <c r="V11">
        <v>2025</v>
      </c>
      <c r="W11" t="s">
        <v>77</v>
      </c>
      <c r="X11" s="2">
        <v>6418.76</v>
      </c>
      <c r="Y11" s="2">
        <v>2906.63</v>
      </c>
      <c r="Z11" s="2">
        <v>0.68799999999999994</v>
      </c>
      <c r="AA11" s="2">
        <f>IF(Table1[[#This Row],[Bed Occupied]]="Yes",1,0)</f>
        <v>1</v>
      </c>
    </row>
    <row r="12" spans="1:35" x14ac:dyDescent="0.25">
      <c r="A12" t="s">
        <v>78</v>
      </c>
      <c r="B12" s="1">
        <v>45996</v>
      </c>
      <c r="C12" s="1">
        <v>45997</v>
      </c>
      <c r="D12" t="s">
        <v>46</v>
      </c>
      <c r="E12" t="s">
        <v>47</v>
      </c>
      <c r="F12" t="s">
        <v>29</v>
      </c>
      <c r="G12" t="s">
        <v>30</v>
      </c>
      <c r="H12" t="s">
        <v>56</v>
      </c>
      <c r="I12" t="s">
        <v>41</v>
      </c>
      <c r="J12">
        <v>1</v>
      </c>
      <c r="K12" t="s">
        <v>33</v>
      </c>
      <c r="L12">
        <v>22</v>
      </c>
      <c r="M12" s="1">
        <v>45996</v>
      </c>
      <c r="N12" t="s">
        <v>42</v>
      </c>
      <c r="O12">
        <v>9.1999999999999993</v>
      </c>
      <c r="P12">
        <v>1.2</v>
      </c>
      <c r="Q12" s="2">
        <v>4361.09</v>
      </c>
      <c r="R12" t="s">
        <v>35</v>
      </c>
      <c r="S12" s="2">
        <v>2352.3000000000002</v>
      </c>
      <c r="T12">
        <v>4</v>
      </c>
      <c r="U12" t="s">
        <v>79</v>
      </c>
      <c r="V12">
        <v>2025</v>
      </c>
      <c r="W12" t="s">
        <v>77</v>
      </c>
      <c r="X12" s="2">
        <v>2352.3000000000002</v>
      </c>
      <c r="Y12" s="2">
        <v>2008.79</v>
      </c>
      <c r="Z12" s="2">
        <v>0.53900000000000003</v>
      </c>
      <c r="AA12" s="2">
        <f>IF(Table1[[#This Row],[Bed Occupied]]="Yes",1,0)</f>
        <v>1</v>
      </c>
    </row>
    <row r="13" spans="1:35" x14ac:dyDescent="0.25">
      <c r="A13" t="s">
        <v>80</v>
      </c>
      <c r="B13" s="1">
        <v>45935</v>
      </c>
      <c r="C13" s="1">
        <v>45936.800000000003</v>
      </c>
      <c r="D13" t="s">
        <v>61</v>
      </c>
      <c r="E13" t="s">
        <v>28</v>
      </c>
      <c r="F13" t="s">
        <v>29</v>
      </c>
      <c r="G13" t="s">
        <v>67</v>
      </c>
      <c r="H13" t="s">
        <v>81</v>
      </c>
      <c r="I13" t="s">
        <v>41</v>
      </c>
      <c r="J13">
        <v>1.8</v>
      </c>
      <c r="K13" t="s">
        <v>57</v>
      </c>
      <c r="L13">
        <v>59</v>
      </c>
      <c r="M13" s="1">
        <v>45934</v>
      </c>
      <c r="N13" t="s">
        <v>42</v>
      </c>
      <c r="O13">
        <v>9.4</v>
      </c>
      <c r="P13">
        <v>1.4</v>
      </c>
      <c r="Q13" s="2">
        <v>13462.8</v>
      </c>
      <c r="R13" t="s">
        <v>35</v>
      </c>
      <c r="S13" s="2">
        <v>7898.63</v>
      </c>
      <c r="T13">
        <v>3.5</v>
      </c>
      <c r="U13" t="s">
        <v>82</v>
      </c>
      <c r="V13">
        <v>2025</v>
      </c>
      <c r="W13" t="s">
        <v>83</v>
      </c>
      <c r="X13" s="2">
        <v>7898.63</v>
      </c>
      <c r="Y13" s="2">
        <v>5564.17</v>
      </c>
      <c r="Z13" s="2">
        <v>0.58699999999999997</v>
      </c>
      <c r="AA13" s="2">
        <f>IF(Table1[[#This Row],[Bed Occupied]]="Yes",1,0)</f>
        <v>0</v>
      </c>
    </row>
    <row r="14" spans="1:35" x14ac:dyDescent="0.25">
      <c r="A14" t="s">
        <v>84</v>
      </c>
      <c r="B14" s="1">
        <v>46024</v>
      </c>
      <c r="C14" s="1">
        <v>46024.6</v>
      </c>
      <c r="D14" t="s">
        <v>61</v>
      </c>
      <c r="E14" t="s">
        <v>66</v>
      </c>
      <c r="F14" t="s">
        <v>48</v>
      </c>
      <c r="G14" t="s">
        <v>30</v>
      </c>
      <c r="H14" t="s">
        <v>81</v>
      </c>
      <c r="I14" t="s">
        <v>41</v>
      </c>
      <c r="J14">
        <v>0.6</v>
      </c>
      <c r="K14" t="s">
        <v>33</v>
      </c>
      <c r="L14">
        <v>116</v>
      </c>
      <c r="M14" s="1">
        <v>46024</v>
      </c>
      <c r="N14" t="s">
        <v>42</v>
      </c>
      <c r="O14">
        <v>8.1999999999999993</v>
      </c>
      <c r="P14">
        <v>0.2</v>
      </c>
      <c r="Q14" s="2">
        <v>10404.09</v>
      </c>
      <c r="R14" t="s">
        <v>85</v>
      </c>
      <c r="S14" s="2">
        <v>7103.05</v>
      </c>
      <c r="T14">
        <v>3.2</v>
      </c>
      <c r="U14" t="s">
        <v>86</v>
      </c>
      <c r="V14">
        <v>2026</v>
      </c>
      <c r="W14" t="s">
        <v>77</v>
      </c>
      <c r="X14" s="2">
        <v>7103.05</v>
      </c>
      <c r="Y14" s="2">
        <v>3301.04</v>
      </c>
      <c r="Z14" s="2">
        <v>0.68300000000000005</v>
      </c>
      <c r="AA14" s="2">
        <f>IF(Table1[[#This Row],[Bed Occupied]]="Yes",1,0)</f>
        <v>1</v>
      </c>
    </row>
    <row r="15" spans="1:35" x14ac:dyDescent="0.25">
      <c r="A15" t="s">
        <v>87</v>
      </c>
      <c r="B15" s="1">
        <v>45769</v>
      </c>
      <c r="C15" s="1">
        <v>45772.7</v>
      </c>
      <c r="D15" t="s">
        <v>88</v>
      </c>
      <c r="E15" t="s">
        <v>66</v>
      </c>
      <c r="F15" t="s">
        <v>29</v>
      </c>
      <c r="G15" t="s">
        <v>30</v>
      </c>
      <c r="H15" t="s">
        <v>31</v>
      </c>
      <c r="I15" t="s">
        <v>41</v>
      </c>
      <c r="J15">
        <v>3.7</v>
      </c>
      <c r="K15" t="s">
        <v>33</v>
      </c>
      <c r="L15">
        <v>58</v>
      </c>
      <c r="M15" s="1">
        <v>45768</v>
      </c>
      <c r="N15" t="s">
        <v>63</v>
      </c>
      <c r="O15">
        <v>8.6999999999999993</v>
      </c>
      <c r="P15">
        <v>0.7</v>
      </c>
      <c r="Q15" s="2">
        <v>23331.06</v>
      </c>
      <c r="R15" t="s">
        <v>35</v>
      </c>
      <c r="S15" s="2">
        <v>15695.84</v>
      </c>
      <c r="T15">
        <v>4.4000000000000004</v>
      </c>
      <c r="U15" t="s">
        <v>89</v>
      </c>
      <c r="V15">
        <v>2025</v>
      </c>
      <c r="W15" t="s">
        <v>37</v>
      </c>
      <c r="X15" s="2">
        <v>15695.84</v>
      </c>
      <c r="Y15" s="2">
        <v>7635.22</v>
      </c>
      <c r="Z15" s="2">
        <v>0.67300000000000004</v>
      </c>
      <c r="AA15" s="2">
        <f>IF(Table1[[#This Row],[Bed Occupied]]="Yes",1,0)</f>
        <v>1</v>
      </c>
    </row>
    <row r="16" spans="1:35" x14ac:dyDescent="0.25">
      <c r="A16" t="s">
        <v>90</v>
      </c>
      <c r="B16" s="1">
        <v>45903</v>
      </c>
      <c r="C16" s="1">
        <v>45904.1</v>
      </c>
      <c r="D16" t="s">
        <v>27</v>
      </c>
      <c r="E16" t="s">
        <v>47</v>
      </c>
      <c r="F16" t="s">
        <v>29</v>
      </c>
      <c r="G16" t="s">
        <v>30</v>
      </c>
      <c r="H16" t="s">
        <v>40</v>
      </c>
      <c r="I16" t="s">
        <v>32</v>
      </c>
      <c r="J16">
        <v>1.1000000000000001</v>
      </c>
      <c r="K16" t="s">
        <v>33</v>
      </c>
      <c r="L16">
        <v>62</v>
      </c>
      <c r="M16" s="1">
        <v>45902</v>
      </c>
      <c r="N16" t="s">
        <v>42</v>
      </c>
      <c r="O16">
        <v>9.1</v>
      </c>
      <c r="P16">
        <v>1.1000000000000001</v>
      </c>
      <c r="Q16" s="2">
        <v>7071.68</v>
      </c>
      <c r="R16" t="s">
        <v>35</v>
      </c>
      <c r="S16" s="2">
        <v>5483.18</v>
      </c>
      <c r="T16">
        <v>3.6</v>
      </c>
      <c r="U16" t="s">
        <v>59</v>
      </c>
      <c r="V16">
        <v>2025</v>
      </c>
      <c r="W16" t="s">
        <v>44</v>
      </c>
      <c r="X16" s="2">
        <v>5483.18</v>
      </c>
      <c r="Y16" s="2">
        <v>1588.5</v>
      </c>
      <c r="Z16" s="2">
        <v>0.77500000000000002</v>
      </c>
      <c r="AA16" s="2">
        <f>IF(Table1[[#This Row],[Bed Occupied]]="Yes",1,0)</f>
        <v>1</v>
      </c>
    </row>
    <row r="17" spans="1:27" x14ac:dyDescent="0.25">
      <c r="A17" t="s">
        <v>91</v>
      </c>
      <c r="B17" s="1">
        <v>46168</v>
      </c>
      <c r="C17" s="1">
        <v>46170.3</v>
      </c>
      <c r="D17" t="s">
        <v>51</v>
      </c>
      <c r="E17" t="s">
        <v>28</v>
      </c>
      <c r="F17" t="s">
        <v>92</v>
      </c>
      <c r="G17" t="s">
        <v>53</v>
      </c>
      <c r="H17" t="s">
        <v>40</v>
      </c>
      <c r="I17" t="s">
        <v>93</v>
      </c>
      <c r="J17">
        <v>2.2999999999999998</v>
      </c>
      <c r="K17" t="s">
        <v>33</v>
      </c>
      <c r="L17">
        <v>51</v>
      </c>
      <c r="M17" s="1">
        <v>46168</v>
      </c>
      <c r="N17" t="s">
        <v>34</v>
      </c>
      <c r="O17">
        <v>9.5</v>
      </c>
      <c r="P17">
        <v>1.5</v>
      </c>
      <c r="Q17" s="2">
        <v>8274.9599999999991</v>
      </c>
      <c r="R17" t="s">
        <v>35</v>
      </c>
      <c r="S17" s="2">
        <v>5060.3</v>
      </c>
      <c r="T17">
        <v>3.7</v>
      </c>
      <c r="U17" t="s">
        <v>94</v>
      </c>
      <c r="V17">
        <v>2026</v>
      </c>
      <c r="W17" t="s">
        <v>44</v>
      </c>
      <c r="X17" s="2">
        <v>5060.3</v>
      </c>
      <c r="Y17" s="2">
        <v>3214.66</v>
      </c>
      <c r="Z17" s="2">
        <v>0.61199999999999999</v>
      </c>
      <c r="AA17" s="2">
        <f>IF(Table1[[#This Row],[Bed Occupied]]="Yes",1,0)</f>
        <v>1</v>
      </c>
    </row>
    <row r="18" spans="1:27" x14ac:dyDescent="0.25">
      <c r="A18" t="s">
        <v>95</v>
      </c>
      <c r="B18" s="1">
        <v>45904</v>
      </c>
      <c r="C18" s="1">
        <v>45906.400000000001</v>
      </c>
      <c r="D18" t="s">
        <v>96</v>
      </c>
      <c r="E18" t="s">
        <v>47</v>
      </c>
      <c r="F18" t="s">
        <v>48</v>
      </c>
      <c r="G18" t="s">
        <v>67</v>
      </c>
      <c r="H18" t="s">
        <v>81</v>
      </c>
      <c r="I18" t="s">
        <v>32</v>
      </c>
      <c r="J18">
        <v>2.4</v>
      </c>
      <c r="K18" t="s">
        <v>33</v>
      </c>
      <c r="L18">
        <v>54</v>
      </c>
      <c r="M18" s="1">
        <v>45904</v>
      </c>
      <c r="N18" t="s">
        <v>42</v>
      </c>
      <c r="O18">
        <v>9.9</v>
      </c>
      <c r="P18">
        <v>1.9</v>
      </c>
      <c r="Q18" s="2">
        <v>3964.09</v>
      </c>
      <c r="R18" t="s">
        <v>85</v>
      </c>
      <c r="S18" s="2">
        <v>2503.23</v>
      </c>
      <c r="T18">
        <v>3.3</v>
      </c>
      <c r="U18" t="s">
        <v>59</v>
      </c>
      <c r="V18">
        <v>2025</v>
      </c>
      <c r="W18" t="s">
        <v>72</v>
      </c>
      <c r="X18" s="2">
        <v>2503.23</v>
      </c>
      <c r="Y18" s="2">
        <v>1460.86</v>
      </c>
      <c r="Z18" s="2">
        <v>0.63100000000000001</v>
      </c>
      <c r="AA18" s="2">
        <f>IF(Table1[[#This Row],[Bed Occupied]]="Yes",1,0)</f>
        <v>1</v>
      </c>
    </row>
    <row r="19" spans="1:27" x14ac:dyDescent="0.25">
      <c r="A19" t="s">
        <v>97</v>
      </c>
      <c r="B19" s="1">
        <v>46132</v>
      </c>
      <c r="C19" s="1">
        <v>46132.4</v>
      </c>
      <c r="D19" t="s">
        <v>39</v>
      </c>
      <c r="E19" t="s">
        <v>66</v>
      </c>
      <c r="F19" t="s">
        <v>29</v>
      </c>
      <c r="G19" t="s">
        <v>30</v>
      </c>
      <c r="H19" t="s">
        <v>31</v>
      </c>
      <c r="I19" t="s">
        <v>41</v>
      </c>
      <c r="J19">
        <v>0.4</v>
      </c>
      <c r="K19" t="s">
        <v>57</v>
      </c>
      <c r="L19">
        <v>78</v>
      </c>
      <c r="M19" s="1">
        <v>46131</v>
      </c>
      <c r="N19" t="s">
        <v>42</v>
      </c>
      <c r="O19">
        <v>10.4</v>
      </c>
      <c r="P19">
        <v>2.4</v>
      </c>
      <c r="Q19" s="2">
        <v>2281.5500000000002</v>
      </c>
      <c r="R19" t="s">
        <v>35</v>
      </c>
      <c r="S19" s="2">
        <v>1143.33</v>
      </c>
      <c r="T19">
        <v>3.4</v>
      </c>
      <c r="U19" t="s">
        <v>98</v>
      </c>
      <c r="V19">
        <v>2026</v>
      </c>
      <c r="W19" t="s">
        <v>74</v>
      </c>
      <c r="X19" s="2">
        <v>1143.33</v>
      </c>
      <c r="Y19" s="2">
        <v>1138.22</v>
      </c>
      <c r="Z19" s="2">
        <v>0.501</v>
      </c>
      <c r="AA19" s="2">
        <f>IF(Table1[[#This Row],[Bed Occupied]]="Yes",1,0)</f>
        <v>0</v>
      </c>
    </row>
    <row r="20" spans="1:27" x14ac:dyDescent="0.25">
      <c r="A20" t="s">
        <v>99</v>
      </c>
      <c r="B20" s="1">
        <v>45715</v>
      </c>
      <c r="C20" s="1">
        <v>45718.9</v>
      </c>
      <c r="D20" t="s">
        <v>27</v>
      </c>
      <c r="E20" t="s">
        <v>52</v>
      </c>
      <c r="F20" t="s">
        <v>29</v>
      </c>
      <c r="G20" t="s">
        <v>53</v>
      </c>
      <c r="H20" t="s">
        <v>81</v>
      </c>
      <c r="I20" t="s">
        <v>32</v>
      </c>
      <c r="J20">
        <v>3.9</v>
      </c>
      <c r="K20" t="s">
        <v>57</v>
      </c>
      <c r="L20">
        <v>96</v>
      </c>
      <c r="M20" s="1">
        <v>45715</v>
      </c>
      <c r="N20" t="s">
        <v>34</v>
      </c>
      <c r="O20">
        <v>14.5</v>
      </c>
      <c r="P20">
        <v>2.5</v>
      </c>
      <c r="Q20" s="2">
        <v>9927.5499999999993</v>
      </c>
      <c r="R20" t="s">
        <v>35</v>
      </c>
      <c r="S20" s="2">
        <v>6526.79</v>
      </c>
      <c r="T20">
        <v>3.6</v>
      </c>
      <c r="U20" t="s">
        <v>100</v>
      </c>
      <c r="V20">
        <v>2025</v>
      </c>
      <c r="W20" t="s">
        <v>72</v>
      </c>
      <c r="X20" s="2">
        <v>6526.79</v>
      </c>
      <c r="Y20" s="2">
        <v>3400.76</v>
      </c>
      <c r="Z20" s="2">
        <v>0.65700000000000003</v>
      </c>
      <c r="AA20" s="2">
        <f>IF(Table1[[#This Row],[Bed Occupied]]="Yes",1,0)</f>
        <v>0</v>
      </c>
    </row>
    <row r="21" spans="1:27" x14ac:dyDescent="0.25">
      <c r="A21" t="s">
        <v>101</v>
      </c>
      <c r="B21" s="1">
        <v>45819</v>
      </c>
      <c r="C21" s="1">
        <v>45821.599999999999</v>
      </c>
      <c r="D21" t="s">
        <v>102</v>
      </c>
      <c r="E21" t="s">
        <v>52</v>
      </c>
      <c r="F21" t="s">
        <v>48</v>
      </c>
      <c r="G21" t="s">
        <v>53</v>
      </c>
      <c r="H21" t="s">
        <v>56</v>
      </c>
      <c r="I21" t="s">
        <v>41</v>
      </c>
      <c r="J21">
        <v>2.6</v>
      </c>
      <c r="K21" t="s">
        <v>57</v>
      </c>
      <c r="L21">
        <v>43</v>
      </c>
      <c r="M21" s="1">
        <v>45818</v>
      </c>
      <c r="N21" t="s">
        <v>42</v>
      </c>
      <c r="O21">
        <v>8.5</v>
      </c>
      <c r="P21">
        <v>0.5</v>
      </c>
      <c r="Q21" s="2">
        <v>9693.18</v>
      </c>
      <c r="R21" t="s">
        <v>35</v>
      </c>
      <c r="S21" s="2">
        <v>5424.64</v>
      </c>
      <c r="T21">
        <v>4.2</v>
      </c>
      <c r="U21" t="s">
        <v>64</v>
      </c>
      <c r="V21">
        <v>2025</v>
      </c>
      <c r="W21" t="s">
        <v>44</v>
      </c>
      <c r="X21" s="2">
        <v>5424.64</v>
      </c>
      <c r="Y21" s="2">
        <v>4268.54</v>
      </c>
      <c r="Z21" s="2">
        <v>0.56000000000000005</v>
      </c>
      <c r="AA21" s="2">
        <f>IF(Table1[[#This Row],[Bed Occupied]]="Yes",1,0)</f>
        <v>0</v>
      </c>
    </row>
    <row r="22" spans="1:27" x14ac:dyDescent="0.25">
      <c r="A22" t="s">
        <v>103</v>
      </c>
      <c r="B22" s="1">
        <v>45872</v>
      </c>
      <c r="C22" s="1">
        <v>45879.3</v>
      </c>
      <c r="D22" t="s">
        <v>88</v>
      </c>
      <c r="E22" t="s">
        <v>52</v>
      </c>
      <c r="F22" t="s">
        <v>29</v>
      </c>
      <c r="G22" t="s">
        <v>67</v>
      </c>
      <c r="H22" t="s">
        <v>76</v>
      </c>
      <c r="I22" t="s">
        <v>32</v>
      </c>
      <c r="J22">
        <v>7.3</v>
      </c>
      <c r="K22" t="s">
        <v>33</v>
      </c>
      <c r="L22">
        <v>37</v>
      </c>
      <c r="M22" s="1">
        <v>45871</v>
      </c>
      <c r="N22" t="s">
        <v>42</v>
      </c>
      <c r="O22">
        <v>9.6</v>
      </c>
      <c r="P22">
        <v>1.6</v>
      </c>
      <c r="Q22" s="2">
        <v>32611.94</v>
      </c>
      <c r="R22" t="s">
        <v>35</v>
      </c>
      <c r="S22" s="2">
        <v>23130.13</v>
      </c>
      <c r="T22">
        <v>3.8</v>
      </c>
      <c r="U22" t="s">
        <v>104</v>
      </c>
      <c r="V22">
        <v>2025</v>
      </c>
      <c r="W22" t="s">
        <v>83</v>
      </c>
      <c r="X22" s="2">
        <v>23130.13</v>
      </c>
      <c r="Y22" s="2">
        <v>9481.81</v>
      </c>
      <c r="Z22" s="2">
        <v>0.70899999999999996</v>
      </c>
      <c r="AA22" s="2">
        <f>IF(Table1[[#This Row],[Bed Occupied]]="Yes",1,0)</f>
        <v>1</v>
      </c>
    </row>
    <row r="23" spans="1:27" x14ac:dyDescent="0.25">
      <c r="A23" t="s">
        <v>105</v>
      </c>
      <c r="B23" s="1">
        <v>45710</v>
      </c>
      <c r="C23" s="1">
        <v>45715.4</v>
      </c>
      <c r="D23" t="s">
        <v>27</v>
      </c>
      <c r="E23" t="s">
        <v>66</v>
      </c>
      <c r="F23" t="s">
        <v>48</v>
      </c>
      <c r="G23" t="s">
        <v>30</v>
      </c>
      <c r="H23" t="s">
        <v>31</v>
      </c>
      <c r="I23" t="s">
        <v>41</v>
      </c>
      <c r="J23">
        <v>5.4</v>
      </c>
      <c r="K23" t="s">
        <v>33</v>
      </c>
      <c r="L23">
        <v>76</v>
      </c>
      <c r="M23" s="1">
        <v>45709</v>
      </c>
      <c r="N23" t="s">
        <v>34</v>
      </c>
      <c r="O23">
        <v>12</v>
      </c>
      <c r="P23">
        <v>0</v>
      </c>
      <c r="Q23" s="2">
        <v>11151.16</v>
      </c>
      <c r="R23" t="s">
        <v>35</v>
      </c>
      <c r="S23" s="2">
        <v>6521.91</v>
      </c>
      <c r="T23">
        <v>4.2</v>
      </c>
      <c r="U23" t="s">
        <v>100</v>
      </c>
      <c r="V23">
        <v>2025</v>
      </c>
      <c r="W23" t="s">
        <v>77</v>
      </c>
      <c r="X23" s="2">
        <v>6521.91</v>
      </c>
      <c r="Y23" s="2">
        <v>4629.25</v>
      </c>
      <c r="Z23" s="2">
        <v>0.58499999999999996</v>
      </c>
      <c r="AA23" s="2">
        <f>IF(Table1[[#This Row],[Bed Occupied]]="Yes",1,0)</f>
        <v>1</v>
      </c>
    </row>
    <row r="24" spans="1:27" x14ac:dyDescent="0.25">
      <c r="A24" t="s">
        <v>106</v>
      </c>
      <c r="B24" s="1">
        <v>46116</v>
      </c>
      <c r="C24" s="1">
        <v>46118.8</v>
      </c>
      <c r="D24" t="s">
        <v>27</v>
      </c>
      <c r="E24" t="s">
        <v>28</v>
      </c>
      <c r="F24" t="s">
        <v>48</v>
      </c>
      <c r="G24" t="s">
        <v>67</v>
      </c>
      <c r="H24" t="s">
        <v>76</v>
      </c>
      <c r="I24" t="s">
        <v>32</v>
      </c>
      <c r="J24">
        <v>2.8</v>
      </c>
      <c r="K24" t="s">
        <v>33</v>
      </c>
      <c r="L24">
        <v>58</v>
      </c>
      <c r="M24" s="1">
        <v>46115</v>
      </c>
      <c r="N24" t="s">
        <v>42</v>
      </c>
      <c r="O24">
        <v>12.7</v>
      </c>
      <c r="P24">
        <v>0.7</v>
      </c>
      <c r="Q24" s="2">
        <v>9895.48</v>
      </c>
      <c r="R24" t="s">
        <v>58</v>
      </c>
      <c r="S24" s="2">
        <v>6851.46</v>
      </c>
      <c r="T24">
        <v>4.0999999999999996</v>
      </c>
      <c r="U24" t="s">
        <v>98</v>
      </c>
      <c r="V24">
        <v>2026</v>
      </c>
      <c r="W24" t="s">
        <v>77</v>
      </c>
      <c r="X24" s="2">
        <v>6851.46</v>
      </c>
      <c r="Y24" s="2">
        <v>3044.02</v>
      </c>
      <c r="Z24" s="2">
        <v>0.69199999999999995</v>
      </c>
      <c r="AA24" s="2">
        <f>IF(Table1[[#This Row],[Bed Occupied]]="Yes",1,0)</f>
        <v>1</v>
      </c>
    </row>
    <row r="25" spans="1:27" x14ac:dyDescent="0.25">
      <c r="A25" t="s">
        <v>107</v>
      </c>
      <c r="B25" s="1">
        <v>45696</v>
      </c>
      <c r="C25" s="1">
        <v>45697.9</v>
      </c>
      <c r="D25" t="s">
        <v>96</v>
      </c>
      <c r="E25" t="s">
        <v>47</v>
      </c>
      <c r="F25" t="s">
        <v>29</v>
      </c>
      <c r="G25" t="s">
        <v>30</v>
      </c>
      <c r="H25" t="s">
        <v>49</v>
      </c>
      <c r="I25" t="s">
        <v>41</v>
      </c>
      <c r="J25">
        <v>1.9</v>
      </c>
      <c r="K25" t="s">
        <v>33</v>
      </c>
      <c r="L25">
        <v>38</v>
      </c>
      <c r="M25" s="1">
        <v>45696</v>
      </c>
      <c r="N25" t="s">
        <v>42</v>
      </c>
      <c r="O25">
        <v>11.6</v>
      </c>
      <c r="P25">
        <v>1.6</v>
      </c>
      <c r="Q25" s="2">
        <v>4597.6499999999996</v>
      </c>
      <c r="R25" t="s">
        <v>35</v>
      </c>
      <c r="S25" s="2">
        <v>2709.25</v>
      </c>
      <c r="T25">
        <v>3.4</v>
      </c>
      <c r="U25" t="s">
        <v>100</v>
      </c>
      <c r="V25">
        <v>2025</v>
      </c>
      <c r="W25" t="s">
        <v>83</v>
      </c>
      <c r="X25" s="2">
        <v>2709.25</v>
      </c>
      <c r="Y25" s="2">
        <v>1888.4</v>
      </c>
      <c r="Z25" s="2">
        <v>0.58899999999999997</v>
      </c>
      <c r="AA25" s="2">
        <f>IF(Table1[[#This Row],[Bed Occupied]]="Yes",1,0)</f>
        <v>1</v>
      </c>
    </row>
    <row r="26" spans="1:27" x14ac:dyDescent="0.25">
      <c r="A26" t="s">
        <v>108</v>
      </c>
      <c r="B26" s="1">
        <v>46152</v>
      </c>
      <c r="C26" s="1">
        <v>46152.800000000003</v>
      </c>
      <c r="D26" t="s">
        <v>39</v>
      </c>
      <c r="E26" t="s">
        <v>47</v>
      </c>
      <c r="F26" t="s">
        <v>48</v>
      </c>
      <c r="G26" t="s">
        <v>53</v>
      </c>
      <c r="H26" t="s">
        <v>49</v>
      </c>
      <c r="I26" t="s">
        <v>32</v>
      </c>
      <c r="J26">
        <v>0.8</v>
      </c>
      <c r="K26" t="s">
        <v>33</v>
      </c>
      <c r="L26">
        <v>73</v>
      </c>
      <c r="M26" s="1">
        <v>46151</v>
      </c>
      <c r="N26" t="s">
        <v>63</v>
      </c>
      <c r="O26">
        <v>9.6</v>
      </c>
      <c r="P26">
        <v>1.6</v>
      </c>
      <c r="Q26" s="2">
        <v>1968.28</v>
      </c>
      <c r="R26" t="s">
        <v>58</v>
      </c>
      <c r="S26" s="2">
        <v>1155.47</v>
      </c>
      <c r="T26">
        <v>3.3</v>
      </c>
      <c r="U26" t="s">
        <v>94</v>
      </c>
      <c r="V26">
        <v>2026</v>
      </c>
      <c r="W26" t="s">
        <v>83</v>
      </c>
      <c r="X26" s="2">
        <v>1155.47</v>
      </c>
      <c r="Y26" s="2">
        <v>812.81</v>
      </c>
      <c r="Z26" s="2">
        <v>0.58699999999999997</v>
      </c>
      <c r="AA26" s="2">
        <f>IF(Table1[[#This Row],[Bed Occupied]]="Yes",1,0)</f>
        <v>1</v>
      </c>
    </row>
    <row r="27" spans="1:27" x14ac:dyDescent="0.25">
      <c r="A27" t="s">
        <v>109</v>
      </c>
      <c r="B27" s="1">
        <v>46047</v>
      </c>
      <c r="C27" s="1">
        <v>46047.7</v>
      </c>
      <c r="D27" t="s">
        <v>39</v>
      </c>
      <c r="E27" t="s">
        <v>66</v>
      </c>
      <c r="F27" t="s">
        <v>29</v>
      </c>
      <c r="G27" t="s">
        <v>53</v>
      </c>
      <c r="H27" t="s">
        <v>76</v>
      </c>
      <c r="I27" t="s">
        <v>41</v>
      </c>
      <c r="J27">
        <v>0.7</v>
      </c>
      <c r="K27" t="s">
        <v>33</v>
      </c>
      <c r="L27">
        <v>57</v>
      </c>
      <c r="M27" s="1">
        <v>46047</v>
      </c>
      <c r="N27" t="s">
        <v>42</v>
      </c>
      <c r="O27">
        <v>8.3000000000000007</v>
      </c>
      <c r="P27">
        <v>0.3</v>
      </c>
      <c r="Q27" s="2">
        <v>1836.81</v>
      </c>
      <c r="R27" t="s">
        <v>35</v>
      </c>
      <c r="S27" s="2">
        <v>1215.3499999999999</v>
      </c>
      <c r="T27">
        <v>3.7</v>
      </c>
      <c r="U27" t="s">
        <v>86</v>
      </c>
      <c r="V27">
        <v>2026</v>
      </c>
      <c r="W27" t="s">
        <v>74</v>
      </c>
      <c r="X27" s="2">
        <v>1215.3499999999999</v>
      </c>
      <c r="Y27" s="2">
        <v>621.46</v>
      </c>
      <c r="Z27" s="2">
        <v>0.66200000000000003</v>
      </c>
      <c r="AA27" s="2">
        <f>IF(Table1[[#This Row],[Bed Occupied]]="Yes",1,0)</f>
        <v>1</v>
      </c>
    </row>
    <row r="28" spans="1:27" x14ac:dyDescent="0.25">
      <c r="A28" t="s">
        <v>110</v>
      </c>
      <c r="B28" s="1">
        <v>46231</v>
      </c>
      <c r="C28" s="1">
        <v>46232.1</v>
      </c>
      <c r="D28" t="s">
        <v>96</v>
      </c>
      <c r="E28" t="s">
        <v>66</v>
      </c>
      <c r="F28" t="s">
        <v>29</v>
      </c>
      <c r="G28" t="s">
        <v>30</v>
      </c>
      <c r="H28" t="s">
        <v>56</v>
      </c>
      <c r="I28" t="s">
        <v>32</v>
      </c>
      <c r="J28">
        <v>1.1000000000000001</v>
      </c>
      <c r="K28" t="s">
        <v>33</v>
      </c>
      <c r="L28">
        <v>73</v>
      </c>
      <c r="M28" s="1">
        <v>46230</v>
      </c>
      <c r="N28" t="s">
        <v>42</v>
      </c>
      <c r="O28">
        <v>9.4</v>
      </c>
      <c r="P28">
        <v>1.4</v>
      </c>
      <c r="Q28" s="2">
        <v>3226.1</v>
      </c>
      <c r="R28" t="s">
        <v>35</v>
      </c>
      <c r="S28" s="2">
        <v>1841.95</v>
      </c>
      <c r="T28">
        <v>3.5</v>
      </c>
      <c r="U28" t="s">
        <v>43</v>
      </c>
      <c r="V28">
        <v>2026</v>
      </c>
      <c r="W28" t="s">
        <v>37</v>
      </c>
      <c r="X28" s="2">
        <v>1841.95</v>
      </c>
      <c r="Y28" s="2">
        <v>1384.15</v>
      </c>
      <c r="Z28" s="2">
        <v>0.57099999999999995</v>
      </c>
      <c r="AA28" s="2">
        <f>IF(Table1[[#This Row],[Bed Occupied]]="Yes",1,0)</f>
        <v>1</v>
      </c>
    </row>
    <row r="29" spans="1:27" x14ac:dyDescent="0.25">
      <c r="A29" t="s">
        <v>111</v>
      </c>
      <c r="B29" s="1">
        <v>46060</v>
      </c>
      <c r="C29" s="1">
        <v>46061.4</v>
      </c>
      <c r="D29" t="s">
        <v>39</v>
      </c>
      <c r="E29" t="s">
        <v>47</v>
      </c>
      <c r="F29" t="s">
        <v>48</v>
      </c>
      <c r="G29" t="s">
        <v>30</v>
      </c>
      <c r="H29" t="s">
        <v>76</v>
      </c>
      <c r="I29" t="s">
        <v>41</v>
      </c>
      <c r="J29">
        <v>1.4</v>
      </c>
      <c r="K29" t="s">
        <v>57</v>
      </c>
      <c r="L29">
        <v>63</v>
      </c>
      <c r="M29" s="1">
        <v>46060</v>
      </c>
      <c r="N29" t="s">
        <v>42</v>
      </c>
      <c r="O29">
        <v>8.3000000000000007</v>
      </c>
      <c r="P29">
        <v>0.3</v>
      </c>
      <c r="Q29" s="2">
        <v>1785.44</v>
      </c>
      <c r="R29" t="s">
        <v>85</v>
      </c>
      <c r="S29" s="2">
        <v>1145.94</v>
      </c>
      <c r="T29">
        <v>3.6</v>
      </c>
      <c r="U29" t="s">
        <v>68</v>
      </c>
      <c r="V29">
        <v>2026</v>
      </c>
      <c r="W29" t="s">
        <v>83</v>
      </c>
      <c r="X29" s="2">
        <v>1145.94</v>
      </c>
      <c r="Y29" s="2">
        <v>639.5</v>
      </c>
      <c r="Z29" s="2">
        <v>0.64200000000000002</v>
      </c>
      <c r="AA29" s="2">
        <f>IF(Table1[[#This Row],[Bed Occupied]]="Yes",1,0)</f>
        <v>0</v>
      </c>
    </row>
    <row r="30" spans="1:27" x14ac:dyDescent="0.25">
      <c r="A30" t="s">
        <v>112</v>
      </c>
      <c r="B30" s="1">
        <v>46024</v>
      </c>
      <c r="C30" s="1">
        <v>46032.4</v>
      </c>
      <c r="D30" t="s">
        <v>27</v>
      </c>
      <c r="E30" t="s">
        <v>28</v>
      </c>
      <c r="F30" t="s">
        <v>29</v>
      </c>
      <c r="G30" t="s">
        <v>30</v>
      </c>
      <c r="H30" t="s">
        <v>76</v>
      </c>
      <c r="I30" t="s">
        <v>32</v>
      </c>
      <c r="J30">
        <v>8.4</v>
      </c>
      <c r="K30" t="s">
        <v>33</v>
      </c>
      <c r="L30">
        <v>46</v>
      </c>
      <c r="M30" s="1">
        <v>46024</v>
      </c>
      <c r="N30" t="s">
        <v>34</v>
      </c>
      <c r="O30">
        <v>9.5</v>
      </c>
      <c r="P30">
        <v>1.5</v>
      </c>
      <c r="Q30" s="2">
        <v>15055.22</v>
      </c>
      <c r="R30" t="s">
        <v>35</v>
      </c>
      <c r="S30" s="2">
        <v>11111.29</v>
      </c>
      <c r="T30">
        <v>4.2</v>
      </c>
      <c r="U30" t="s">
        <v>86</v>
      </c>
      <c r="V30">
        <v>2026</v>
      </c>
      <c r="W30" t="s">
        <v>77</v>
      </c>
      <c r="X30" s="2">
        <v>11111.29</v>
      </c>
      <c r="Y30" s="2">
        <v>3943.93</v>
      </c>
      <c r="Z30" s="2">
        <v>0.73799999999999999</v>
      </c>
      <c r="AA30" s="2">
        <f>IF(Table1[[#This Row],[Bed Occupied]]="Yes",1,0)</f>
        <v>1</v>
      </c>
    </row>
    <row r="31" spans="1:27" x14ac:dyDescent="0.25">
      <c r="A31" t="s">
        <v>113</v>
      </c>
      <c r="B31" s="1">
        <v>45771</v>
      </c>
      <c r="C31" s="1">
        <v>45780</v>
      </c>
      <c r="D31" t="s">
        <v>61</v>
      </c>
      <c r="E31" t="s">
        <v>47</v>
      </c>
      <c r="F31" t="s">
        <v>29</v>
      </c>
      <c r="G31" t="s">
        <v>67</v>
      </c>
      <c r="H31" t="s">
        <v>76</v>
      </c>
      <c r="I31" t="s">
        <v>32</v>
      </c>
      <c r="J31">
        <v>9</v>
      </c>
      <c r="K31" t="s">
        <v>33</v>
      </c>
      <c r="L31">
        <v>72</v>
      </c>
      <c r="M31" s="1">
        <v>45771</v>
      </c>
      <c r="N31" t="s">
        <v>42</v>
      </c>
      <c r="O31">
        <v>8.3000000000000007</v>
      </c>
      <c r="P31">
        <v>0.3</v>
      </c>
      <c r="Q31" s="2">
        <v>18867.150000000001</v>
      </c>
      <c r="R31" t="s">
        <v>35</v>
      </c>
      <c r="S31" s="2">
        <v>12610.97</v>
      </c>
      <c r="T31">
        <v>3.8</v>
      </c>
      <c r="U31" t="s">
        <v>89</v>
      </c>
      <c r="V31">
        <v>2025</v>
      </c>
      <c r="W31" t="s">
        <v>72</v>
      </c>
      <c r="X31" s="2">
        <v>12610.97</v>
      </c>
      <c r="Y31" s="2">
        <v>6256.18</v>
      </c>
      <c r="Z31" s="2">
        <v>0.66800000000000004</v>
      </c>
      <c r="AA31" s="2">
        <f>IF(Table1[[#This Row],[Bed Occupied]]="Yes",1,0)</f>
        <v>1</v>
      </c>
    </row>
    <row r="32" spans="1:27" x14ac:dyDescent="0.25">
      <c r="A32" t="s">
        <v>114</v>
      </c>
      <c r="B32" s="1">
        <v>46111</v>
      </c>
      <c r="C32" s="1">
        <v>46112.4</v>
      </c>
      <c r="D32" t="s">
        <v>61</v>
      </c>
      <c r="E32" t="s">
        <v>28</v>
      </c>
      <c r="F32" t="s">
        <v>48</v>
      </c>
      <c r="G32" t="s">
        <v>30</v>
      </c>
      <c r="H32" t="s">
        <v>31</v>
      </c>
      <c r="I32" t="s">
        <v>41</v>
      </c>
      <c r="J32">
        <v>1.4</v>
      </c>
      <c r="K32" t="s">
        <v>33</v>
      </c>
      <c r="L32">
        <v>45</v>
      </c>
      <c r="M32" s="1">
        <v>46110</v>
      </c>
      <c r="N32" t="s">
        <v>42</v>
      </c>
      <c r="O32">
        <v>10.5</v>
      </c>
      <c r="P32">
        <v>0.5</v>
      </c>
      <c r="Q32" s="2">
        <v>14252.72</v>
      </c>
      <c r="R32" t="s">
        <v>35</v>
      </c>
      <c r="S32" s="2">
        <v>9628.74</v>
      </c>
      <c r="T32">
        <v>4.5</v>
      </c>
      <c r="U32" t="s">
        <v>115</v>
      </c>
      <c r="V32">
        <v>2026</v>
      </c>
      <c r="W32" t="s">
        <v>74</v>
      </c>
      <c r="X32" s="2">
        <v>9628.74</v>
      </c>
      <c r="Y32" s="2">
        <v>4623.9799999999996</v>
      </c>
      <c r="Z32" s="2">
        <v>0.67600000000000005</v>
      </c>
      <c r="AA32" s="2">
        <f>IF(Table1[[#This Row],[Bed Occupied]]="Yes",1,0)</f>
        <v>1</v>
      </c>
    </row>
    <row r="33" spans="1:27" x14ac:dyDescent="0.25">
      <c r="A33" t="s">
        <v>116</v>
      </c>
      <c r="B33" s="1">
        <v>46009</v>
      </c>
      <c r="C33" s="1">
        <v>46015.199999999997</v>
      </c>
      <c r="D33" t="s">
        <v>46</v>
      </c>
      <c r="E33" t="s">
        <v>28</v>
      </c>
      <c r="F33" t="s">
        <v>48</v>
      </c>
      <c r="G33" t="s">
        <v>67</v>
      </c>
      <c r="H33" t="s">
        <v>62</v>
      </c>
      <c r="I33" t="s">
        <v>41</v>
      </c>
      <c r="J33">
        <v>6.2</v>
      </c>
      <c r="K33" t="s">
        <v>33</v>
      </c>
      <c r="L33">
        <v>17</v>
      </c>
      <c r="M33" s="1">
        <v>46008</v>
      </c>
      <c r="N33" t="s">
        <v>63</v>
      </c>
      <c r="O33">
        <v>13.6</v>
      </c>
      <c r="P33">
        <v>1.6</v>
      </c>
      <c r="Q33" s="2">
        <v>6816.78</v>
      </c>
      <c r="R33" t="s">
        <v>35</v>
      </c>
      <c r="S33" s="2">
        <v>4412.32</v>
      </c>
      <c r="T33">
        <v>4.5999999999999996</v>
      </c>
      <c r="U33" t="s">
        <v>79</v>
      </c>
      <c r="V33">
        <v>2025</v>
      </c>
      <c r="W33" t="s">
        <v>69</v>
      </c>
      <c r="X33" s="2">
        <v>4412.32</v>
      </c>
      <c r="Y33" s="2">
        <v>2404.46</v>
      </c>
      <c r="Z33" s="2">
        <v>0.64700000000000002</v>
      </c>
      <c r="AA33" s="2">
        <f>IF(Table1[[#This Row],[Bed Occupied]]="Yes",1,0)</f>
        <v>1</v>
      </c>
    </row>
    <row r="34" spans="1:27" x14ac:dyDescent="0.25">
      <c r="A34" t="s">
        <v>117</v>
      </c>
      <c r="B34" s="1">
        <v>46158</v>
      </c>
      <c r="C34" s="1">
        <v>46158.5</v>
      </c>
      <c r="D34" t="s">
        <v>39</v>
      </c>
      <c r="E34" t="s">
        <v>66</v>
      </c>
      <c r="F34" t="s">
        <v>29</v>
      </c>
      <c r="G34" t="s">
        <v>30</v>
      </c>
      <c r="H34" t="s">
        <v>31</v>
      </c>
      <c r="I34" t="s">
        <v>41</v>
      </c>
      <c r="J34">
        <v>0.5</v>
      </c>
      <c r="K34" t="s">
        <v>57</v>
      </c>
      <c r="L34">
        <v>85</v>
      </c>
      <c r="M34" s="1">
        <v>46157</v>
      </c>
      <c r="N34" t="s">
        <v>42</v>
      </c>
      <c r="O34">
        <v>11.6</v>
      </c>
      <c r="P34">
        <v>1.6</v>
      </c>
      <c r="Q34" s="2">
        <v>1974.77</v>
      </c>
      <c r="R34" t="s">
        <v>58</v>
      </c>
      <c r="S34" s="2">
        <v>1315.6</v>
      </c>
      <c r="T34">
        <v>3.5</v>
      </c>
      <c r="U34" t="s">
        <v>94</v>
      </c>
      <c r="V34">
        <v>2026</v>
      </c>
      <c r="W34" t="s">
        <v>77</v>
      </c>
      <c r="X34" s="2">
        <v>1315.6</v>
      </c>
      <c r="Y34" s="2">
        <v>659.17</v>
      </c>
      <c r="Z34" s="2">
        <v>0.66600000000000004</v>
      </c>
      <c r="AA34" s="2">
        <f>IF(Table1[[#This Row],[Bed Occupied]]="Yes",1,0)</f>
        <v>0</v>
      </c>
    </row>
    <row r="35" spans="1:27" x14ac:dyDescent="0.25">
      <c r="A35" t="s">
        <v>118</v>
      </c>
      <c r="B35" s="1">
        <v>46027</v>
      </c>
      <c r="C35" s="1">
        <v>46031.7</v>
      </c>
      <c r="D35" t="s">
        <v>61</v>
      </c>
      <c r="E35" t="s">
        <v>52</v>
      </c>
      <c r="F35" t="s">
        <v>48</v>
      </c>
      <c r="G35" t="s">
        <v>30</v>
      </c>
      <c r="H35" t="s">
        <v>62</v>
      </c>
      <c r="I35" t="s">
        <v>93</v>
      </c>
      <c r="J35">
        <v>4.7</v>
      </c>
      <c r="K35" t="s">
        <v>57</v>
      </c>
      <c r="L35">
        <v>32</v>
      </c>
      <c r="M35" s="1">
        <v>46026</v>
      </c>
      <c r="N35" t="s">
        <v>42</v>
      </c>
      <c r="O35">
        <v>9.5</v>
      </c>
      <c r="P35">
        <v>1.5</v>
      </c>
      <c r="Q35" s="2">
        <v>19975.34</v>
      </c>
      <c r="R35" t="s">
        <v>35</v>
      </c>
      <c r="S35" s="2">
        <v>13337.38</v>
      </c>
      <c r="T35">
        <v>4.0999999999999996</v>
      </c>
      <c r="U35" t="s">
        <v>86</v>
      </c>
      <c r="V35">
        <v>2026</v>
      </c>
      <c r="W35" t="s">
        <v>74</v>
      </c>
      <c r="X35" s="2">
        <v>13337.38</v>
      </c>
      <c r="Y35" s="2">
        <v>6637.96</v>
      </c>
      <c r="Z35" s="2">
        <v>0.66800000000000004</v>
      </c>
      <c r="AA35" s="2">
        <f>IF(Table1[[#This Row],[Bed Occupied]]="Yes",1,0)</f>
        <v>0</v>
      </c>
    </row>
    <row r="36" spans="1:27" x14ac:dyDescent="0.25">
      <c r="A36" t="s">
        <v>119</v>
      </c>
      <c r="B36" s="1">
        <v>46154</v>
      </c>
      <c r="C36" s="1">
        <v>46159.3</v>
      </c>
      <c r="D36" t="s">
        <v>61</v>
      </c>
      <c r="E36" t="s">
        <v>47</v>
      </c>
      <c r="F36" t="s">
        <v>29</v>
      </c>
      <c r="G36" t="s">
        <v>67</v>
      </c>
      <c r="H36" t="s">
        <v>76</v>
      </c>
      <c r="I36" t="s">
        <v>32</v>
      </c>
      <c r="J36">
        <v>5.3</v>
      </c>
      <c r="K36" t="s">
        <v>33</v>
      </c>
      <c r="L36">
        <v>74</v>
      </c>
      <c r="M36" s="1">
        <v>46154</v>
      </c>
      <c r="N36" t="s">
        <v>42</v>
      </c>
      <c r="O36">
        <v>13.4</v>
      </c>
      <c r="P36">
        <v>1.4</v>
      </c>
      <c r="Q36" s="2">
        <v>13642.03</v>
      </c>
      <c r="R36" t="s">
        <v>58</v>
      </c>
      <c r="S36" s="2">
        <v>8481.99</v>
      </c>
      <c r="T36">
        <v>3.3</v>
      </c>
      <c r="U36" t="s">
        <v>94</v>
      </c>
      <c r="V36">
        <v>2026</v>
      </c>
      <c r="W36" t="s">
        <v>44</v>
      </c>
      <c r="X36" s="2">
        <v>8481.99</v>
      </c>
      <c r="Y36" s="2">
        <v>5160.04</v>
      </c>
      <c r="Z36" s="2">
        <v>0.622</v>
      </c>
      <c r="AA36" s="2">
        <f>IF(Table1[[#This Row],[Bed Occupied]]="Yes",1,0)</f>
        <v>1</v>
      </c>
    </row>
    <row r="37" spans="1:27" x14ac:dyDescent="0.25">
      <c r="A37" t="s">
        <v>120</v>
      </c>
      <c r="B37" s="1">
        <v>46112</v>
      </c>
      <c r="C37" s="1">
        <v>46112.3</v>
      </c>
      <c r="D37" t="s">
        <v>39</v>
      </c>
      <c r="E37" t="s">
        <v>47</v>
      </c>
      <c r="F37" t="s">
        <v>48</v>
      </c>
      <c r="G37" t="s">
        <v>67</v>
      </c>
      <c r="H37" t="s">
        <v>40</v>
      </c>
      <c r="I37" t="s">
        <v>32</v>
      </c>
      <c r="J37">
        <v>0.3</v>
      </c>
      <c r="K37" t="s">
        <v>33</v>
      </c>
      <c r="L37">
        <v>102</v>
      </c>
      <c r="M37" s="1">
        <v>46111</v>
      </c>
      <c r="N37" t="s">
        <v>34</v>
      </c>
      <c r="O37">
        <v>8.1999999999999993</v>
      </c>
      <c r="P37">
        <v>0.2</v>
      </c>
      <c r="Q37" s="2">
        <v>1862.79</v>
      </c>
      <c r="R37" t="s">
        <v>35</v>
      </c>
      <c r="S37" s="2">
        <v>1177.27</v>
      </c>
      <c r="T37">
        <v>3.2</v>
      </c>
      <c r="U37" t="s">
        <v>115</v>
      </c>
      <c r="V37">
        <v>2026</v>
      </c>
      <c r="W37" t="s">
        <v>37</v>
      </c>
      <c r="X37" s="2">
        <v>1177.27</v>
      </c>
      <c r="Y37" s="2">
        <v>685.52</v>
      </c>
      <c r="Z37" s="2">
        <v>0.63200000000000001</v>
      </c>
      <c r="AA37" s="2">
        <f>IF(Table1[[#This Row],[Bed Occupied]]="Yes",1,0)</f>
        <v>1</v>
      </c>
    </row>
    <row r="38" spans="1:27" x14ac:dyDescent="0.25">
      <c r="A38" t="s">
        <v>121</v>
      </c>
      <c r="B38" s="1">
        <v>45781</v>
      </c>
      <c r="C38" s="1">
        <v>45783.4</v>
      </c>
      <c r="D38" t="s">
        <v>46</v>
      </c>
      <c r="E38" t="s">
        <v>52</v>
      </c>
      <c r="F38" t="s">
        <v>48</v>
      </c>
      <c r="G38" t="s">
        <v>67</v>
      </c>
      <c r="H38" t="s">
        <v>56</v>
      </c>
      <c r="I38" t="s">
        <v>32</v>
      </c>
      <c r="J38">
        <v>2.4</v>
      </c>
      <c r="K38" t="s">
        <v>33</v>
      </c>
      <c r="L38">
        <v>59</v>
      </c>
      <c r="M38" s="1">
        <v>45780</v>
      </c>
      <c r="N38" t="s">
        <v>42</v>
      </c>
      <c r="O38">
        <v>8.8000000000000007</v>
      </c>
      <c r="P38">
        <v>0.8</v>
      </c>
      <c r="Q38" s="2">
        <v>5743.99</v>
      </c>
      <c r="R38" t="s">
        <v>35</v>
      </c>
      <c r="S38" s="2">
        <v>3585.98</v>
      </c>
      <c r="T38">
        <v>4.2</v>
      </c>
      <c r="U38" t="s">
        <v>122</v>
      </c>
      <c r="V38">
        <v>2025</v>
      </c>
      <c r="W38" t="s">
        <v>83</v>
      </c>
      <c r="X38" s="2">
        <v>3585.98</v>
      </c>
      <c r="Y38" s="2">
        <v>2158.0100000000002</v>
      </c>
      <c r="Z38" s="2">
        <v>0.624</v>
      </c>
      <c r="AA38" s="2">
        <f>IF(Table1[[#This Row],[Bed Occupied]]="Yes",1,0)</f>
        <v>1</v>
      </c>
    </row>
    <row r="39" spans="1:27" x14ac:dyDescent="0.25">
      <c r="A39" t="s">
        <v>123</v>
      </c>
      <c r="B39" s="1">
        <v>46117</v>
      </c>
      <c r="C39" s="1">
        <v>46124.6</v>
      </c>
      <c r="D39" t="s">
        <v>102</v>
      </c>
      <c r="E39" t="s">
        <v>47</v>
      </c>
      <c r="F39" t="s">
        <v>48</v>
      </c>
      <c r="G39" t="s">
        <v>30</v>
      </c>
      <c r="H39" t="s">
        <v>49</v>
      </c>
      <c r="I39" t="s">
        <v>32</v>
      </c>
      <c r="J39">
        <v>7.6</v>
      </c>
      <c r="K39" t="s">
        <v>33</v>
      </c>
      <c r="L39">
        <v>63</v>
      </c>
      <c r="M39" s="1">
        <v>46116</v>
      </c>
      <c r="N39" t="s">
        <v>63</v>
      </c>
      <c r="O39">
        <v>10.4</v>
      </c>
      <c r="P39">
        <v>2.4</v>
      </c>
      <c r="Q39" s="2">
        <v>13912.4</v>
      </c>
      <c r="R39" t="s">
        <v>35</v>
      </c>
      <c r="S39" s="2">
        <v>9341.0300000000007</v>
      </c>
      <c r="T39">
        <v>3.3</v>
      </c>
      <c r="U39" t="s">
        <v>98</v>
      </c>
      <c r="V39">
        <v>2026</v>
      </c>
      <c r="W39" t="s">
        <v>83</v>
      </c>
      <c r="X39" s="2">
        <v>9341.0300000000007</v>
      </c>
      <c r="Y39" s="2">
        <v>4571.37</v>
      </c>
      <c r="Z39" s="2">
        <v>0.67100000000000004</v>
      </c>
      <c r="AA39" s="2">
        <f>IF(Table1[[#This Row],[Bed Occupied]]="Yes",1,0)</f>
        <v>1</v>
      </c>
    </row>
    <row r="40" spans="1:27" x14ac:dyDescent="0.25">
      <c r="A40" t="s">
        <v>124</v>
      </c>
      <c r="B40" s="1">
        <v>46378</v>
      </c>
      <c r="C40" s="1">
        <v>46378.400000000001</v>
      </c>
      <c r="D40" t="s">
        <v>61</v>
      </c>
      <c r="E40" t="s">
        <v>47</v>
      </c>
      <c r="F40" t="s">
        <v>48</v>
      </c>
      <c r="G40" t="s">
        <v>30</v>
      </c>
      <c r="H40" t="s">
        <v>49</v>
      </c>
      <c r="I40" t="s">
        <v>32</v>
      </c>
      <c r="J40">
        <v>0.4</v>
      </c>
      <c r="K40" t="s">
        <v>33</v>
      </c>
      <c r="L40">
        <v>72</v>
      </c>
      <c r="M40" s="1">
        <v>46377</v>
      </c>
      <c r="N40" t="s">
        <v>34</v>
      </c>
      <c r="O40">
        <v>13.9</v>
      </c>
      <c r="P40">
        <v>1.9</v>
      </c>
      <c r="Q40" s="2">
        <v>13532.46</v>
      </c>
      <c r="R40" t="s">
        <v>85</v>
      </c>
      <c r="S40" s="2">
        <v>9498.77</v>
      </c>
      <c r="T40">
        <v>4</v>
      </c>
      <c r="U40" t="s">
        <v>54</v>
      </c>
      <c r="V40">
        <v>2026</v>
      </c>
      <c r="W40" t="s">
        <v>37</v>
      </c>
      <c r="X40" s="2">
        <v>9498.77</v>
      </c>
      <c r="Y40" s="2">
        <v>4033.69</v>
      </c>
      <c r="Z40" s="2">
        <v>0.70199999999999996</v>
      </c>
      <c r="AA40" s="2">
        <f>IF(Table1[[#This Row],[Bed Occupied]]="Yes",1,0)</f>
        <v>1</v>
      </c>
    </row>
    <row r="41" spans="1:27" x14ac:dyDescent="0.25">
      <c r="A41" t="s">
        <v>125</v>
      </c>
      <c r="B41" s="1">
        <v>46199</v>
      </c>
      <c r="C41" s="1">
        <v>46222.2</v>
      </c>
      <c r="D41" t="s">
        <v>88</v>
      </c>
      <c r="E41" t="s">
        <v>28</v>
      </c>
      <c r="F41" t="s">
        <v>29</v>
      </c>
      <c r="G41" t="s">
        <v>53</v>
      </c>
      <c r="H41" t="s">
        <v>49</v>
      </c>
      <c r="I41" t="s">
        <v>41</v>
      </c>
      <c r="J41">
        <v>23.2</v>
      </c>
      <c r="K41" t="s">
        <v>33</v>
      </c>
      <c r="L41">
        <v>5</v>
      </c>
      <c r="M41" s="1">
        <v>46199</v>
      </c>
      <c r="N41" t="s">
        <v>42</v>
      </c>
      <c r="O41">
        <v>9.5</v>
      </c>
      <c r="P41">
        <v>1.5</v>
      </c>
      <c r="Q41" s="2">
        <v>51377</v>
      </c>
      <c r="R41" t="s">
        <v>85</v>
      </c>
      <c r="S41" s="2">
        <v>37628.82</v>
      </c>
      <c r="T41">
        <v>4.2</v>
      </c>
      <c r="U41" t="s">
        <v>126</v>
      </c>
      <c r="V41">
        <v>2026</v>
      </c>
      <c r="W41" t="s">
        <v>77</v>
      </c>
      <c r="X41" s="2">
        <v>37628.82</v>
      </c>
      <c r="Y41" s="2">
        <v>13748.18</v>
      </c>
      <c r="Z41" s="2">
        <v>0.73199999999999998</v>
      </c>
      <c r="AA41" s="2">
        <f>IF(Table1[[#This Row],[Bed Occupied]]="Yes",1,0)</f>
        <v>1</v>
      </c>
    </row>
    <row r="42" spans="1:27" x14ac:dyDescent="0.25">
      <c r="A42" t="s">
        <v>127</v>
      </c>
      <c r="B42" s="1">
        <v>45906</v>
      </c>
      <c r="C42" s="1">
        <v>45906.1</v>
      </c>
      <c r="D42" t="s">
        <v>39</v>
      </c>
      <c r="E42" t="s">
        <v>66</v>
      </c>
      <c r="F42" t="s">
        <v>29</v>
      </c>
      <c r="G42" t="s">
        <v>53</v>
      </c>
      <c r="H42" t="s">
        <v>81</v>
      </c>
      <c r="I42" t="s">
        <v>32</v>
      </c>
      <c r="J42">
        <v>0.1</v>
      </c>
      <c r="K42" t="s">
        <v>33</v>
      </c>
      <c r="L42">
        <v>89</v>
      </c>
      <c r="M42" s="1">
        <v>45906</v>
      </c>
      <c r="N42" t="s">
        <v>34</v>
      </c>
      <c r="O42">
        <v>9</v>
      </c>
      <c r="P42">
        <v>1</v>
      </c>
      <c r="Q42" s="2">
        <v>1922.98</v>
      </c>
      <c r="R42" t="s">
        <v>35</v>
      </c>
      <c r="S42" s="2">
        <v>1145.8599999999999</v>
      </c>
      <c r="T42">
        <v>3.2</v>
      </c>
      <c r="U42" t="s">
        <v>59</v>
      </c>
      <c r="V42">
        <v>2025</v>
      </c>
      <c r="W42" t="s">
        <v>83</v>
      </c>
      <c r="X42" s="2">
        <v>1145.8599999999999</v>
      </c>
      <c r="Y42" s="2">
        <v>777.12</v>
      </c>
      <c r="Z42" s="2">
        <v>0.59599999999999997</v>
      </c>
      <c r="AA42" s="2">
        <f>IF(Table1[[#This Row],[Bed Occupied]]="Yes",1,0)</f>
        <v>1</v>
      </c>
    </row>
    <row r="43" spans="1:27" x14ac:dyDescent="0.25">
      <c r="A43" t="s">
        <v>128</v>
      </c>
      <c r="B43" s="1">
        <v>46005</v>
      </c>
      <c r="C43" s="1">
        <v>46010.2</v>
      </c>
      <c r="D43" t="s">
        <v>61</v>
      </c>
      <c r="E43" t="s">
        <v>52</v>
      </c>
      <c r="F43" t="s">
        <v>29</v>
      </c>
      <c r="G43" t="s">
        <v>53</v>
      </c>
      <c r="H43" t="s">
        <v>56</v>
      </c>
      <c r="I43" t="s">
        <v>32</v>
      </c>
      <c r="J43">
        <v>5.2</v>
      </c>
      <c r="K43" t="s">
        <v>33</v>
      </c>
      <c r="L43">
        <v>97</v>
      </c>
      <c r="M43" s="1">
        <v>46005</v>
      </c>
      <c r="N43" t="s">
        <v>42</v>
      </c>
      <c r="O43">
        <v>11.6</v>
      </c>
      <c r="P43">
        <v>1.6</v>
      </c>
      <c r="Q43" s="2">
        <v>16448.310000000001</v>
      </c>
      <c r="R43" t="s">
        <v>35</v>
      </c>
      <c r="S43" s="2">
        <v>11548.93</v>
      </c>
      <c r="T43">
        <v>3.1</v>
      </c>
      <c r="U43" t="s">
        <v>79</v>
      </c>
      <c r="V43">
        <v>2025</v>
      </c>
      <c r="W43" t="s">
        <v>74</v>
      </c>
      <c r="X43" s="2">
        <v>11548.93</v>
      </c>
      <c r="Y43" s="2">
        <v>4899.38</v>
      </c>
      <c r="Z43" s="2">
        <v>0.70199999999999996</v>
      </c>
      <c r="AA43" s="2">
        <f>IF(Table1[[#This Row],[Bed Occupied]]="Yes",1,0)</f>
        <v>1</v>
      </c>
    </row>
    <row r="44" spans="1:27" x14ac:dyDescent="0.25">
      <c r="A44" t="s">
        <v>129</v>
      </c>
      <c r="B44" s="1">
        <v>46355</v>
      </c>
      <c r="C44" s="1">
        <v>46355.7</v>
      </c>
      <c r="D44" t="s">
        <v>46</v>
      </c>
      <c r="E44" t="s">
        <v>47</v>
      </c>
      <c r="F44" t="s">
        <v>48</v>
      </c>
      <c r="G44" t="s">
        <v>30</v>
      </c>
      <c r="H44" t="s">
        <v>31</v>
      </c>
      <c r="I44" t="s">
        <v>41</v>
      </c>
      <c r="J44">
        <v>0.7</v>
      </c>
      <c r="K44" t="s">
        <v>33</v>
      </c>
      <c r="L44">
        <v>32</v>
      </c>
      <c r="M44" s="1">
        <v>46354</v>
      </c>
      <c r="N44" t="s">
        <v>34</v>
      </c>
      <c r="O44">
        <v>13.2</v>
      </c>
      <c r="P44">
        <v>1.2</v>
      </c>
      <c r="Q44" s="2">
        <v>4629.8999999999996</v>
      </c>
      <c r="R44" t="s">
        <v>85</v>
      </c>
      <c r="S44" s="2">
        <v>2328.9699999999998</v>
      </c>
      <c r="T44">
        <v>3.6</v>
      </c>
      <c r="U44" t="s">
        <v>130</v>
      </c>
      <c r="V44">
        <v>2026</v>
      </c>
      <c r="W44" t="s">
        <v>83</v>
      </c>
      <c r="X44" s="2">
        <v>2328.9699999999998</v>
      </c>
      <c r="Y44" s="2">
        <v>2300.9299999999998</v>
      </c>
      <c r="Z44" s="2">
        <v>0.503</v>
      </c>
      <c r="AA44" s="2">
        <f>IF(Table1[[#This Row],[Bed Occupied]]="Yes",1,0)</f>
        <v>1</v>
      </c>
    </row>
    <row r="45" spans="1:27" x14ac:dyDescent="0.25">
      <c r="A45" t="s">
        <v>131</v>
      </c>
      <c r="B45" s="1">
        <v>45804</v>
      </c>
      <c r="C45" s="1">
        <v>45811.9</v>
      </c>
      <c r="D45" t="s">
        <v>88</v>
      </c>
      <c r="E45" t="s">
        <v>47</v>
      </c>
      <c r="F45" t="s">
        <v>29</v>
      </c>
      <c r="G45" t="s">
        <v>30</v>
      </c>
      <c r="H45" t="s">
        <v>49</v>
      </c>
      <c r="I45" t="s">
        <v>32</v>
      </c>
      <c r="J45">
        <v>7.9</v>
      </c>
      <c r="K45" t="s">
        <v>33</v>
      </c>
      <c r="L45">
        <v>53</v>
      </c>
      <c r="M45" s="1">
        <v>45803</v>
      </c>
      <c r="N45" t="s">
        <v>34</v>
      </c>
      <c r="O45">
        <v>9.1</v>
      </c>
      <c r="P45">
        <v>1.1000000000000001</v>
      </c>
      <c r="Q45" s="2">
        <v>28876.639999999999</v>
      </c>
      <c r="R45" t="s">
        <v>35</v>
      </c>
      <c r="S45" s="2">
        <v>23094.98</v>
      </c>
      <c r="T45">
        <v>3.7</v>
      </c>
      <c r="U45" t="s">
        <v>122</v>
      </c>
      <c r="V45">
        <v>2025</v>
      </c>
      <c r="W45" t="s">
        <v>37</v>
      </c>
      <c r="X45" s="2">
        <v>23094.98</v>
      </c>
      <c r="Y45" s="2">
        <v>5781.66</v>
      </c>
      <c r="Z45" s="2">
        <v>0.8</v>
      </c>
      <c r="AA45" s="2">
        <f>IF(Table1[[#This Row],[Bed Occupied]]="Yes",1,0)</f>
        <v>1</v>
      </c>
    </row>
    <row r="46" spans="1:27" x14ac:dyDescent="0.25">
      <c r="A46" t="s">
        <v>132</v>
      </c>
      <c r="B46" s="1">
        <v>46278</v>
      </c>
      <c r="C46" s="1">
        <v>46285</v>
      </c>
      <c r="D46" t="s">
        <v>51</v>
      </c>
      <c r="E46" t="s">
        <v>47</v>
      </c>
      <c r="F46" t="s">
        <v>48</v>
      </c>
      <c r="G46" t="s">
        <v>67</v>
      </c>
      <c r="H46" t="s">
        <v>31</v>
      </c>
      <c r="I46" t="s">
        <v>32</v>
      </c>
      <c r="J46">
        <v>7</v>
      </c>
      <c r="K46" t="s">
        <v>33</v>
      </c>
      <c r="L46">
        <v>95</v>
      </c>
      <c r="M46" s="1">
        <v>46277</v>
      </c>
      <c r="N46" t="s">
        <v>42</v>
      </c>
      <c r="O46">
        <v>14.6</v>
      </c>
      <c r="P46">
        <v>2.6</v>
      </c>
      <c r="Q46" s="2">
        <v>11855.25</v>
      </c>
      <c r="R46" t="s">
        <v>35</v>
      </c>
      <c r="S46" s="2">
        <v>7433.23</v>
      </c>
      <c r="T46">
        <v>2.4</v>
      </c>
      <c r="U46" t="s">
        <v>133</v>
      </c>
      <c r="V46">
        <v>2026</v>
      </c>
      <c r="W46" t="s">
        <v>83</v>
      </c>
      <c r="X46" s="2">
        <v>7433.23</v>
      </c>
      <c r="Y46" s="2">
        <v>4422.0200000000004</v>
      </c>
      <c r="Z46" s="2">
        <v>0.627</v>
      </c>
      <c r="AA46" s="2">
        <f>IF(Table1[[#This Row],[Bed Occupied]]="Yes",1,0)</f>
        <v>1</v>
      </c>
    </row>
    <row r="47" spans="1:27" x14ac:dyDescent="0.25">
      <c r="A47" t="s">
        <v>134</v>
      </c>
      <c r="B47" s="1">
        <v>45853</v>
      </c>
      <c r="C47" s="1">
        <v>45860.3</v>
      </c>
      <c r="D47" t="s">
        <v>61</v>
      </c>
      <c r="E47" t="s">
        <v>28</v>
      </c>
      <c r="F47" t="s">
        <v>48</v>
      </c>
      <c r="G47" t="s">
        <v>53</v>
      </c>
      <c r="H47" t="s">
        <v>31</v>
      </c>
      <c r="I47" t="s">
        <v>32</v>
      </c>
      <c r="J47">
        <v>7.3</v>
      </c>
      <c r="K47" t="s">
        <v>33</v>
      </c>
      <c r="L47">
        <v>96</v>
      </c>
      <c r="M47" s="1">
        <v>45852</v>
      </c>
      <c r="N47" t="s">
        <v>42</v>
      </c>
      <c r="O47">
        <v>12.9</v>
      </c>
      <c r="P47">
        <v>0.9</v>
      </c>
      <c r="Q47" s="2">
        <v>17988.37</v>
      </c>
      <c r="R47" t="s">
        <v>58</v>
      </c>
      <c r="S47" s="2">
        <v>10959.09</v>
      </c>
      <c r="T47">
        <v>3.1</v>
      </c>
      <c r="U47" t="s">
        <v>135</v>
      </c>
      <c r="V47">
        <v>2025</v>
      </c>
      <c r="W47" t="s">
        <v>37</v>
      </c>
      <c r="X47" s="2">
        <v>10959.09</v>
      </c>
      <c r="Y47" s="2">
        <v>7029.28</v>
      </c>
      <c r="Z47" s="2">
        <v>0.60899999999999999</v>
      </c>
      <c r="AA47" s="2">
        <f>IF(Table1[[#This Row],[Bed Occupied]]="Yes",1,0)</f>
        <v>1</v>
      </c>
    </row>
    <row r="48" spans="1:27" x14ac:dyDescent="0.25">
      <c r="A48" t="s">
        <v>136</v>
      </c>
      <c r="B48" s="1">
        <v>46105</v>
      </c>
      <c r="C48" s="1">
        <v>46106.9</v>
      </c>
      <c r="D48" t="s">
        <v>39</v>
      </c>
      <c r="E48" t="s">
        <v>28</v>
      </c>
      <c r="F48" t="s">
        <v>29</v>
      </c>
      <c r="G48" t="s">
        <v>53</v>
      </c>
      <c r="H48" t="s">
        <v>31</v>
      </c>
      <c r="I48" t="s">
        <v>93</v>
      </c>
      <c r="J48">
        <v>1.9</v>
      </c>
      <c r="K48" t="s">
        <v>57</v>
      </c>
      <c r="L48">
        <v>52</v>
      </c>
      <c r="M48" s="1">
        <v>46105</v>
      </c>
      <c r="N48" t="s">
        <v>42</v>
      </c>
      <c r="O48">
        <v>9</v>
      </c>
      <c r="P48">
        <v>1</v>
      </c>
      <c r="Q48" s="2">
        <v>1902.71</v>
      </c>
      <c r="R48" t="s">
        <v>85</v>
      </c>
      <c r="S48" s="2">
        <v>1124.7</v>
      </c>
      <c r="T48">
        <v>4.0999999999999996</v>
      </c>
      <c r="U48" t="s">
        <v>115</v>
      </c>
      <c r="V48">
        <v>2026</v>
      </c>
      <c r="W48" t="s">
        <v>44</v>
      </c>
      <c r="X48" s="2">
        <v>1124.7</v>
      </c>
      <c r="Y48" s="2">
        <v>778.01</v>
      </c>
      <c r="Z48" s="2">
        <v>0.59099999999999997</v>
      </c>
      <c r="AA48" s="2">
        <f>IF(Table1[[#This Row],[Bed Occupied]]="Yes",1,0)</f>
        <v>0</v>
      </c>
    </row>
    <row r="49" spans="1:27" x14ac:dyDescent="0.25">
      <c r="A49" t="s">
        <v>137</v>
      </c>
      <c r="B49" s="1">
        <v>46263</v>
      </c>
      <c r="C49" s="1">
        <v>46264.5</v>
      </c>
      <c r="D49" t="s">
        <v>96</v>
      </c>
      <c r="E49" t="s">
        <v>47</v>
      </c>
      <c r="F49" t="s">
        <v>48</v>
      </c>
      <c r="G49" t="s">
        <v>53</v>
      </c>
      <c r="H49" t="s">
        <v>40</v>
      </c>
      <c r="I49" t="s">
        <v>32</v>
      </c>
      <c r="J49">
        <v>1.5</v>
      </c>
      <c r="K49" t="s">
        <v>57</v>
      </c>
      <c r="L49">
        <v>68</v>
      </c>
      <c r="M49" s="1">
        <v>46263</v>
      </c>
      <c r="N49" t="s">
        <v>42</v>
      </c>
      <c r="O49">
        <v>12.5</v>
      </c>
      <c r="P49">
        <v>2.5</v>
      </c>
      <c r="Q49" s="2">
        <v>3639.59</v>
      </c>
      <c r="R49" t="s">
        <v>35</v>
      </c>
      <c r="S49" s="2">
        <v>2362.5100000000002</v>
      </c>
      <c r="T49">
        <v>2.8</v>
      </c>
      <c r="U49" t="s">
        <v>138</v>
      </c>
      <c r="V49">
        <v>2026</v>
      </c>
      <c r="W49" t="s">
        <v>83</v>
      </c>
      <c r="X49" s="2">
        <v>2362.5100000000002</v>
      </c>
      <c r="Y49" s="2">
        <v>1277.08</v>
      </c>
      <c r="Z49" s="2">
        <v>0.64900000000000002</v>
      </c>
      <c r="AA49" s="2">
        <f>IF(Table1[[#This Row],[Bed Occupied]]="Yes",1,0)</f>
        <v>0</v>
      </c>
    </row>
    <row r="50" spans="1:27" x14ac:dyDescent="0.25">
      <c r="A50" t="s">
        <v>139</v>
      </c>
      <c r="B50" s="1">
        <v>46028</v>
      </c>
      <c r="C50" s="1">
        <v>46030.400000000001</v>
      </c>
      <c r="D50" t="s">
        <v>39</v>
      </c>
      <c r="E50" t="s">
        <v>52</v>
      </c>
      <c r="F50" t="s">
        <v>48</v>
      </c>
      <c r="G50" t="s">
        <v>30</v>
      </c>
      <c r="H50" t="s">
        <v>31</v>
      </c>
      <c r="I50" t="s">
        <v>41</v>
      </c>
      <c r="J50">
        <v>2.4</v>
      </c>
      <c r="K50" t="s">
        <v>33</v>
      </c>
      <c r="L50">
        <v>94</v>
      </c>
      <c r="M50" s="1">
        <v>46028</v>
      </c>
      <c r="N50" t="s">
        <v>42</v>
      </c>
      <c r="O50">
        <v>12.7</v>
      </c>
      <c r="P50">
        <v>0.7</v>
      </c>
      <c r="Q50" s="2">
        <v>2250.9699999999998</v>
      </c>
      <c r="R50" t="s">
        <v>35</v>
      </c>
      <c r="S50" s="2">
        <v>1344.77</v>
      </c>
      <c r="T50">
        <v>3.7</v>
      </c>
      <c r="U50" t="s">
        <v>86</v>
      </c>
      <c r="V50">
        <v>2026</v>
      </c>
      <c r="W50" t="s">
        <v>44</v>
      </c>
      <c r="X50" s="2">
        <v>1344.77</v>
      </c>
      <c r="Y50" s="2">
        <v>906.2</v>
      </c>
      <c r="Z50" s="2">
        <v>0.59699999999999998</v>
      </c>
      <c r="AA50" s="2">
        <f>IF(Table1[[#This Row],[Bed Occupied]]="Yes",1,0)</f>
        <v>1</v>
      </c>
    </row>
    <row r="51" spans="1:27" x14ac:dyDescent="0.25">
      <c r="A51" t="s">
        <v>140</v>
      </c>
      <c r="B51" s="1">
        <v>46365</v>
      </c>
      <c r="C51" s="1">
        <v>46385</v>
      </c>
      <c r="D51" t="s">
        <v>88</v>
      </c>
      <c r="E51" t="s">
        <v>47</v>
      </c>
      <c r="F51" t="s">
        <v>29</v>
      </c>
      <c r="G51" t="s">
        <v>53</v>
      </c>
      <c r="H51" t="s">
        <v>76</v>
      </c>
      <c r="I51" t="s">
        <v>41</v>
      </c>
      <c r="J51">
        <v>20</v>
      </c>
      <c r="K51" t="s">
        <v>57</v>
      </c>
      <c r="L51">
        <v>15</v>
      </c>
      <c r="M51" s="1">
        <v>46364</v>
      </c>
      <c r="N51" t="s">
        <v>42</v>
      </c>
      <c r="O51">
        <v>10.3</v>
      </c>
      <c r="P51">
        <v>0.3</v>
      </c>
      <c r="Q51" s="2">
        <v>45785.29</v>
      </c>
      <c r="R51" t="s">
        <v>58</v>
      </c>
      <c r="S51" s="2">
        <v>30954.36</v>
      </c>
      <c r="T51">
        <v>4.0999999999999996</v>
      </c>
      <c r="U51" t="s">
        <v>54</v>
      </c>
      <c r="V51">
        <v>2026</v>
      </c>
      <c r="W51" t="s">
        <v>44</v>
      </c>
      <c r="X51" s="2">
        <v>30954.36</v>
      </c>
      <c r="Y51" s="2">
        <v>14830.93</v>
      </c>
      <c r="Z51" s="2">
        <v>0.67600000000000005</v>
      </c>
      <c r="AA51" s="2">
        <f>IF(Table1[[#This Row],[Bed Occupied]]="Yes",1,0)</f>
        <v>0</v>
      </c>
    </row>
    <row r="52" spans="1:27" x14ac:dyDescent="0.25">
      <c r="A52" t="s">
        <v>141</v>
      </c>
      <c r="B52" s="1">
        <v>46377</v>
      </c>
      <c r="C52" s="1">
        <v>46381.5</v>
      </c>
      <c r="D52" t="s">
        <v>61</v>
      </c>
      <c r="E52" t="s">
        <v>47</v>
      </c>
      <c r="F52" t="s">
        <v>48</v>
      </c>
      <c r="G52" t="s">
        <v>53</v>
      </c>
      <c r="H52" t="s">
        <v>31</v>
      </c>
      <c r="I52" t="s">
        <v>32</v>
      </c>
      <c r="J52">
        <v>4.5</v>
      </c>
      <c r="K52" t="s">
        <v>33</v>
      </c>
      <c r="L52">
        <v>56</v>
      </c>
      <c r="M52" s="1">
        <v>46377</v>
      </c>
      <c r="N52" t="s">
        <v>42</v>
      </c>
      <c r="O52">
        <v>9.4</v>
      </c>
      <c r="P52">
        <v>1.4</v>
      </c>
      <c r="Q52" s="2">
        <v>16705.45</v>
      </c>
      <c r="R52" t="s">
        <v>35</v>
      </c>
      <c r="S52" s="2">
        <v>9748.14</v>
      </c>
      <c r="T52">
        <v>3.7</v>
      </c>
      <c r="U52" t="s">
        <v>54</v>
      </c>
      <c r="V52">
        <v>2026</v>
      </c>
      <c r="W52" t="s">
        <v>37</v>
      </c>
      <c r="X52" s="2">
        <v>9748.14</v>
      </c>
      <c r="Y52" s="2">
        <v>6957.31</v>
      </c>
      <c r="Z52" s="2">
        <v>0.58399999999999996</v>
      </c>
      <c r="AA52" s="2">
        <f>IF(Table1[[#This Row],[Bed Occupied]]="Yes",1,0)</f>
        <v>1</v>
      </c>
    </row>
    <row r="53" spans="1:27" x14ac:dyDescent="0.25">
      <c r="A53" t="s">
        <v>142</v>
      </c>
      <c r="B53" s="1">
        <v>46368</v>
      </c>
      <c r="C53" s="1">
        <v>46371.199999999997</v>
      </c>
      <c r="D53" t="s">
        <v>61</v>
      </c>
      <c r="E53" t="s">
        <v>28</v>
      </c>
      <c r="F53" t="s">
        <v>29</v>
      </c>
      <c r="G53" t="s">
        <v>30</v>
      </c>
      <c r="H53" t="s">
        <v>81</v>
      </c>
      <c r="I53" t="s">
        <v>32</v>
      </c>
      <c r="J53">
        <v>3.2</v>
      </c>
      <c r="K53" t="s">
        <v>33</v>
      </c>
      <c r="L53">
        <v>77</v>
      </c>
      <c r="M53" s="1">
        <v>46367</v>
      </c>
      <c r="N53" t="s">
        <v>42</v>
      </c>
      <c r="O53">
        <v>12.4</v>
      </c>
      <c r="P53">
        <v>2.4</v>
      </c>
      <c r="Q53" s="2">
        <v>13502.38</v>
      </c>
      <c r="R53" t="s">
        <v>35</v>
      </c>
      <c r="S53" s="2">
        <v>10908.49</v>
      </c>
      <c r="T53">
        <v>3.1</v>
      </c>
      <c r="U53" t="s">
        <v>54</v>
      </c>
      <c r="V53">
        <v>2026</v>
      </c>
      <c r="W53" t="s">
        <v>77</v>
      </c>
      <c r="X53" s="2">
        <v>10908.49</v>
      </c>
      <c r="Y53" s="2">
        <v>2593.89</v>
      </c>
      <c r="Z53" s="2">
        <v>0.80800000000000005</v>
      </c>
      <c r="AA53" s="2">
        <f>IF(Table1[[#This Row],[Bed Occupied]]="Yes",1,0)</f>
        <v>1</v>
      </c>
    </row>
    <row r="54" spans="1:27" x14ac:dyDescent="0.25">
      <c r="A54" t="s">
        <v>143</v>
      </c>
      <c r="B54" s="1">
        <v>46335</v>
      </c>
      <c r="C54" s="1">
        <v>46338.1</v>
      </c>
      <c r="D54" t="s">
        <v>88</v>
      </c>
      <c r="E54" t="s">
        <v>28</v>
      </c>
      <c r="F54" t="s">
        <v>29</v>
      </c>
      <c r="G54" t="s">
        <v>30</v>
      </c>
      <c r="H54" t="s">
        <v>31</v>
      </c>
      <c r="I54" t="s">
        <v>41</v>
      </c>
      <c r="J54">
        <v>3.1</v>
      </c>
      <c r="K54" t="s">
        <v>33</v>
      </c>
      <c r="L54">
        <v>28</v>
      </c>
      <c r="M54" s="1">
        <v>46335</v>
      </c>
      <c r="N54" t="s">
        <v>42</v>
      </c>
      <c r="O54">
        <v>11</v>
      </c>
      <c r="P54">
        <v>1</v>
      </c>
      <c r="Q54" s="2">
        <v>25937.41</v>
      </c>
      <c r="R54" t="s">
        <v>35</v>
      </c>
      <c r="S54" s="2">
        <v>15968.76</v>
      </c>
      <c r="T54">
        <v>4.2</v>
      </c>
      <c r="U54" t="s">
        <v>130</v>
      </c>
      <c r="V54">
        <v>2026</v>
      </c>
      <c r="W54" t="s">
        <v>37</v>
      </c>
      <c r="X54" s="2">
        <v>15968.76</v>
      </c>
      <c r="Y54" s="2">
        <v>9968.65</v>
      </c>
      <c r="Z54" s="2">
        <v>0.61599999999999999</v>
      </c>
      <c r="AA54" s="2">
        <f>IF(Table1[[#This Row],[Bed Occupied]]="Yes",1,0)</f>
        <v>1</v>
      </c>
    </row>
    <row r="55" spans="1:27" x14ac:dyDescent="0.25">
      <c r="A55" t="s">
        <v>144</v>
      </c>
      <c r="B55" s="1">
        <v>45686</v>
      </c>
      <c r="C55" s="1">
        <v>45687.7</v>
      </c>
      <c r="D55" t="s">
        <v>39</v>
      </c>
      <c r="E55" t="s">
        <v>47</v>
      </c>
      <c r="F55" t="s">
        <v>48</v>
      </c>
      <c r="G55" t="s">
        <v>67</v>
      </c>
      <c r="H55" t="s">
        <v>49</v>
      </c>
      <c r="I55" t="s">
        <v>93</v>
      </c>
      <c r="J55">
        <v>1.7</v>
      </c>
      <c r="K55" t="s">
        <v>33</v>
      </c>
      <c r="L55">
        <v>86</v>
      </c>
      <c r="M55" s="1">
        <v>45686</v>
      </c>
      <c r="N55" t="s">
        <v>63</v>
      </c>
      <c r="O55">
        <v>8</v>
      </c>
      <c r="P55">
        <v>0</v>
      </c>
      <c r="Q55" s="2">
        <v>3002.1</v>
      </c>
      <c r="R55" t="s">
        <v>85</v>
      </c>
      <c r="S55" s="2">
        <v>1801.9</v>
      </c>
      <c r="T55">
        <v>3.8</v>
      </c>
      <c r="U55" t="s">
        <v>145</v>
      </c>
      <c r="V55">
        <v>2025</v>
      </c>
      <c r="W55" t="s">
        <v>69</v>
      </c>
      <c r="X55" s="2">
        <v>1801.9</v>
      </c>
      <c r="Y55" s="2">
        <v>1200.2</v>
      </c>
      <c r="Z55" s="2">
        <v>0.6</v>
      </c>
      <c r="AA55" s="2">
        <f>IF(Table1[[#This Row],[Bed Occupied]]="Yes",1,0)</f>
        <v>1</v>
      </c>
    </row>
    <row r="56" spans="1:27" x14ac:dyDescent="0.25">
      <c r="A56" t="s">
        <v>146</v>
      </c>
      <c r="B56" s="1">
        <v>46343</v>
      </c>
      <c r="C56" s="1">
        <v>46346.7</v>
      </c>
      <c r="D56" t="s">
        <v>96</v>
      </c>
      <c r="E56" t="s">
        <v>47</v>
      </c>
      <c r="F56" t="s">
        <v>92</v>
      </c>
      <c r="G56" t="s">
        <v>30</v>
      </c>
      <c r="H56" t="s">
        <v>31</v>
      </c>
      <c r="I56" t="s">
        <v>32</v>
      </c>
      <c r="J56">
        <v>3.7</v>
      </c>
      <c r="K56" t="s">
        <v>57</v>
      </c>
      <c r="L56">
        <v>51</v>
      </c>
      <c r="M56" s="1">
        <v>46342</v>
      </c>
      <c r="N56" t="s">
        <v>42</v>
      </c>
      <c r="O56">
        <v>8.6</v>
      </c>
      <c r="P56">
        <v>0.6</v>
      </c>
      <c r="Q56" s="2">
        <v>4943.43</v>
      </c>
      <c r="R56" t="s">
        <v>35</v>
      </c>
      <c r="S56" s="2">
        <v>2643.79</v>
      </c>
      <c r="T56">
        <v>3.8</v>
      </c>
      <c r="U56" t="s">
        <v>130</v>
      </c>
      <c r="V56">
        <v>2026</v>
      </c>
      <c r="W56" t="s">
        <v>37</v>
      </c>
      <c r="X56" s="2">
        <v>2643.79</v>
      </c>
      <c r="Y56" s="2">
        <v>2299.64</v>
      </c>
      <c r="Z56" s="2">
        <v>0.53500000000000003</v>
      </c>
      <c r="AA56" s="2">
        <f>IF(Table1[[#This Row],[Bed Occupied]]="Yes",1,0)</f>
        <v>0</v>
      </c>
    </row>
    <row r="57" spans="1:27" x14ac:dyDescent="0.25">
      <c r="A57" t="s">
        <v>147</v>
      </c>
      <c r="B57" s="1">
        <v>46077</v>
      </c>
      <c r="C57" s="1">
        <v>46077.8</v>
      </c>
      <c r="D57" t="s">
        <v>39</v>
      </c>
      <c r="E57" t="s">
        <v>66</v>
      </c>
      <c r="F57" t="s">
        <v>29</v>
      </c>
      <c r="G57" t="s">
        <v>67</v>
      </c>
      <c r="H57" t="s">
        <v>49</v>
      </c>
      <c r="I57" t="s">
        <v>32</v>
      </c>
      <c r="J57">
        <v>0.8</v>
      </c>
      <c r="K57" t="s">
        <v>33</v>
      </c>
      <c r="L57">
        <v>63</v>
      </c>
      <c r="M57" s="1">
        <v>46077</v>
      </c>
      <c r="N57" t="s">
        <v>42</v>
      </c>
      <c r="O57">
        <v>10.3</v>
      </c>
      <c r="P57">
        <v>2.2999999999999998</v>
      </c>
      <c r="Q57" s="2">
        <v>2424</v>
      </c>
      <c r="R57" t="s">
        <v>35</v>
      </c>
      <c r="S57" s="2">
        <v>1557.53</v>
      </c>
      <c r="T57">
        <v>3.7</v>
      </c>
      <c r="U57" t="s">
        <v>68</v>
      </c>
      <c r="V57">
        <v>2026</v>
      </c>
      <c r="W57" t="s">
        <v>44</v>
      </c>
      <c r="X57" s="2">
        <v>1557.53</v>
      </c>
      <c r="Y57" s="2">
        <v>866.47</v>
      </c>
      <c r="Z57" s="2">
        <v>0.64300000000000002</v>
      </c>
      <c r="AA57" s="2">
        <f>IF(Table1[[#This Row],[Bed Occupied]]="Yes",1,0)</f>
        <v>1</v>
      </c>
    </row>
    <row r="58" spans="1:27" x14ac:dyDescent="0.25">
      <c r="A58" t="s">
        <v>148</v>
      </c>
      <c r="B58" s="1">
        <v>46367</v>
      </c>
      <c r="C58" s="1">
        <v>46369.7</v>
      </c>
      <c r="D58" t="s">
        <v>39</v>
      </c>
      <c r="E58" t="s">
        <v>66</v>
      </c>
      <c r="F58" t="s">
        <v>48</v>
      </c>
      <c r="G58" t="s">
        <v>53</v>
      </c>
      <c r="H58" t="s">
        <v>31</v>
      </c>
      <c r="I58" t="s">
        <v>32</v>
      </c>
      <c r="J58">
        <v>2.7</v>
      </c>
      <c r="K58" t="s">
        <v>57</v>
      </c>
      <c r="L58">
        <v>77</v>
      </c>
      <c r="M58" s="1">
        <v>46366</v>
      </c>
      <c r="N58" t="s">
        <v>42</v>
      </c>
      <c r="O58">
        <v>12</v>
      </c>
      <c r="P58">
        <v>2</v>
      </c>
      <c r="Q58" s="2">
        <v>2579.1</v>
      </c>
      <c r="R58" t="s">
        <v>35</v>
      </c>
      <c r="S58" s="2">
        <v>1307.6600000000001</v>
      </c>
      <c r="T58">
        <v>2.8</v>
      </c>
      <c r="U58" t="s">
        <v>54</v>
      </c>
      <c r="V58">
        <v>2026</v>
      </c>
      <c r="W58" t="s">
        <v>72</v>
      </c>
      <c r="X58" s="2">
        <v>1307.6600000000001</v>
      </c>
      <c r="Y58" s="2">
        <v>1271.44</v>
      </c>
      <c r="Z58" s="2">
        <v>0.50700000000000001</v>
      </c>
      <c r="AA58" s="2">
        <f>IF(Table1[[#This Row],[Bed Occupied]]="Yes",1,0)</f>
        <v>0</v>
      </c>
    </row>
    <row r="59" spans="1:27" x14ac:dyDescent="0.25">
      <c r="A59" t="s">
        <v>149</v>
      </c>
      <c r="B59" s="1">
        <v>46304</v>
      </c>
      <c r="C59" s="1">
        <v>46309</v>
      </c>
      <c r="D59" t="s">
        <v>102</v>
      </c>
      <c r="E59" t="s">
        <v>52</v>
      </c>
      <c r="F59" t="s">
        <v>29</v>
      </c>
      <c r="G59" t="s">
        <v>53</v>
      </c>
      <c r="H59" t="s">
        <v>56</v>
      </c>
      <c r="I59" t="s">
        <v>32</v>
      </c>
      <c r="J59">
        <v>5</v>
      </c>
      <c r="K59" t="s">
        <v>33</v>
      </c>
      <c r="L59">
        <v>76</v>
      </c>
      <c r="M59" s="1">
        <v>46304</v>
      </c>
      <c r="N59" t="s">
        <v>42</v>
      </c>
      <c r="O59">
        <v>8.8000000000000007</v>
      </c>
      <c r="P59">
        <v>0.8</v>
      </c>
      <c r="Q59" s="2">
        <v>12393.29</v>
      </c>
      <c r="R59" t="s">
        <v>58</v>
      </c>
      <c r="S59" s="2">
        <v>8879.82</v>
      </c>
      <c r="T59">
        <v>3.4</v>
      </c>
      <c r="U59" t="s">
        <v>36</v>
      </c>
      <c r="V59">
        <v>2026</v>
      </c>
      <c r="W59" t="s">
        <v>77</v>
      </c>
      <c r="X59" s="2">
        <v>8879.82</v>
      </c>
      <c r="Y59" s="2">
        <v>3513.47</v>
      </c>
      <c r="Z59" s="2">
        <v>0.71699999999999997</v>
      </c>
      <c r="AA59" s="2">
        <f>IF(Table1[[#This Row],[Bed Occupied]]="Yes",1,0)</f>
        <v>1</v>
      </c>
    </row>
    <row r="60" spans="1:27" x14ac:dyDescent="0.25">
      <c r="A60" t="s">
        <v>150</v>
      </c>
      <c r="B60" s="1">
        <v>45784</v>
      </c>
      <c r="C60" s="1">
        <v>45787.6</v>
      </c>
      <c r="D60" t="s">
        <v>51</v>
      </c>
      <c r="E60" t="s">
        <v>66</v>
      </c>
      <c r="F60" t="s">
        <v>48</v>
      </c>
      <c r="G60" t="s">
        <v>151</v>
      </c>
      <c r="H60" t="s">
        <v>76</v>
      </c>
      <c r="I60" t="s">
        <v>41</v>
      </c>
      <c r="J60">
        <v>3.6</v>
      </c>
      <c r="K60" t="s">
        <v>57</v>
      </c>
      <c r="L60">
        <v>86</v>
      </c>
      <c r="M60" s="1">
        <v>45783</v>
      </c>
      <c r="N60" t="s">
        <v>34</v>
      </c>
      <c r="O60">
        <v>8.6</v>
      </c>
      <c r="P60">
        <v>0.6</v>
      </c>
      <c r="Q60" s="2">
        <v>6861.32</v>
      </c>
      <c r="R60" t="s">
        <v>58</v>
      </c>
      <c r="S60" s="2">
        <v>4065.31</v>
      </c>
      <c r="T60">
        <v>3.1</v>
      </c>
      <c r="U60" t="s">
        <v>122</v>
      </c>
      <c r="V60">
        <v>2025</v>
      </c>
      <c r="W60" t="s">
        <v>44</v>
      </c>
      <c r="X60" s="2">
        <v>4065.31</v>
      </c>
      <c r="Y60" s="2">
        <v>2796.01</v>
      </c>
      <c r="Z60" s="2">
        <v>0.59199999999999997</v>
      </c>
      <c r="AA60" s="2">
        <f>IF(Table1[[#This Row],[Bed Occupied]]="Yes",1,0)</f>
        <v>0</v>
      </c>
    </row>
    <row r="61" spans="1:27" x14ac:dyDescent="0.25">
      <c r="A61" t="s">
        <v>152</v>
      </c>
      <c r="B61" s="1">
        <v>46317</v>
      </c>
      <c r="C61" s="1">
        <v>46321</v>
      </c>
      <c r="D61" t="s">
        <v>102</v>
      </c>
      <c r="E61" t="s">
        <v>47</v>
      </c>
      <c r="F61" t="s">
        <v>48</v>
      </c>
      <c r="G61" t="s">
        <v>67</v>
      </c>
      <c r="H61" t="s">
        <v>49</v>
      </c>
      <c r="I61" t="s">
        <v>32</v>
      </c>
      <c r="J61">
        <v>4</v>
      </c>
      <c r="K61" t="s">
        <v>57</v>
      </c>
      <c r="L61">
        <v>70</v>
      </c>
      <c r="M61" s="1">
        <v>46317</v>
      </c>
      <c r="N61" t="s">
        <v>42</v>
      </c>
      <c r="O61">
        <v>13.1</v>
      </c>
      <c r="P61">
        <v>1.1000000000000001</v>
      </c>
      <c r="Q61" s="2">
        <v>10157.49</v>
      </c>
      <c r="R61" t="s">
        <v>58</v>
      </c>
      <c r="S61" s="2">
        <v>6163.48</v>
      </c>
      <c r="T61">
        <v>3.3</v>
      </c>
      <c r="U61" t="s">
        <v>36</v>
      </c>
      <c r="V61">
        <v>2026</v>
      </c>
      <c r="W61" t="s">
        <v>72</v>
      </c>
      <c r="X61" s="2">
        <v>6163.48</v>
      </c>
      <c r="Y61" s="2">
        <v>3994.01</v>
      </c>
      <c r="Z61" s="2">
        <v>0.60699999999999998</v>
      </c>
      <c r="AA61" s="2">
        <f>IF(Table1[[#This Row],[Bed Occupied]]="Yes",1,0)</f>
        <v>0</v>
      </c>
    </row>
    <row r="62" spans="1:27" x14ac:dyDescent="0.25">
      <c r="A62" t="s">
        <v>153</v>
      </c>
      <c r="B62" s="1">
        <v>46223</v>
      </c>
      <c r="C62" s="1">
        <v>46223.4</v>
      </c>
      <c r="D62" t="s">
        <v>39</v>
      </c>
      <c r="E62" t="s">
        <v>52</v>
      </c>
      <c r="F62" t="s">
        <v>29</v>
      </c>
      <c r="G62" t="s">
        <v>30</v>
      </c>
      <c r="H62" t="s">
        <v>81</v>
      </c>
      <c r="I62" t="s">
        <v>32</v>
      </c>
      <c r="J62">
        <v>0.4</v>
      </c>
      <c r="K62" t="s">
        <v>33</v>
      </c>
      <c r="L62">
        <v>124</v>
      </c>
      <c r="M62" s="1">
        <v>46222</v>
      </c>
      <c r="N62" t="s">
        <v>63</v>
      </c>
      <c r="O62">
        <v>15.1</v>
      </c>
      <c r="P62">
        <v>3.1</v>
      </c>
      <c r="Q62" s="2">
        <v>1628.37</v>
      </c>
      <c r="R62" t="s">
        <v>58</v>
      </c>
      <c r="S62" s="2">
        <v>913.85</v>
      </c>
      <c r="T62">
        <v>2.4</v>
      </c>
      <c r="U62" t="s">
        <v>43</v>
      </c>
      <c r="V62">
        <v>2026</v>
      </c>
      <c r="W62" t="s">
        <v>74</v>
      </c>
      <c r="X62" s="2">
        <v>913.85</v>
      </c>
      <c r="Y62" s="2">
        <v>714.52</v>
      </c>
      <c r="Z62" s="2">
        <v>0.56100000000000005</v>
      </c>
      <c r="AA62" s="2">
        <f>IF(Table1[[#This Row],[Bed Occupied]]="Yes",1,0)</f>
        <v>1</v>
      </c>
    </row>
    <row r="63" spans="1:27" x14ac:dyDescent="0.25">
      <c r="A63" t="s">
        <v>154</v>
      </c>
      <c r="B63" s="1">
        <v>45891</v>
      </c>
      <c r="C63" s="1">
        <v>45892.7</v>
      </c>
      <c r="D63" t="s">
        <v>39</v>
      </c>
      <c r="E63" t="s">
        <v>47</v>
      </c>
      <c r="F63" t="s">
        <v>48</v>
      </c>
      <c r="G63" t="s">
        <v>67</v>
      </c>
      <c r="H63" t="s">
        <v>31</v>
      </c>
      <c r="I63" t="s">
        <v>93</v>
      </c>
      <c r="J63">
        <v>1.7</v>
      </c>
      <c r="K63" t="s">
        <v>33</v>
      </c>
      <c r="L63">
        <v>56</v>
      </c>
      <c r="M63" s="1">
        <v>45891</v>
      </c>
      <c r="N63" t="s">
        <v>34</v>
      </c>
      <c r="O63">
        <v>12.5</v>
      </c>
      <c r="P63">
        <v>0.5</v>
      </c>
      <c r="Q63" s="2">
        <v>2540.79</v>
      </c>
      <c r="R63" t="s">
        <v>58</v>
      </c>
      <c r="S63" s="2">
        <v>1383.32</v>
      </c>
      <c r="T63">
        <v>3.3</v>
      </c>
      <c r="U63" t="s">
        <v>104</v>
      </c>
      <c r="V63">
        <v>2025</v>
      </c>
      <c r="W63" t="s">
        <v>77</v>
      </c>
      <c r="X63" s="2">
        <v>1383.32</v>
      </c>
      <c r="Y63" s="2">
        <v>1157.47</v>
      </c>
      <c r="Z63" s="2">
        <v>0.54400000000000004</v>
      </c>
      <c r="AA63" s="2">
        <f>IF(Table1[[#This Row],[Bed Occupied]]="Yes",1,0)</f>
        <v>1</v>
      </c>
    </row>
    <row r="64" spans="1:27" x14ac:dyDescent="0.25">
      <c r="A64" t="s">
        <v>155</v>
      </c>
      <c r="B64" s="1">
        <v>46279</v>
      </c>
      <c r="C64" s="1">
        <v>46279.5</v>
      </c>
      <c r="D64" t="s">
        <v>39</v>
      </c>
      <c r="E64" t="s">
        <v>47</v>
      </c>
      <c r="F64" t="s">
        <v>29</v>
      </c>
      <c r="G64" t="s">
        <v>30</v>
      </c>
      <c r="H64" t="s">
        <v>49</v>
      </c>
      <c r="I64" t="s">
        <v>32</v>
      </c>
      <c r="J64">
        <v>0.5</v>
      </c>
      <c r="K64" t="s">
        <v>33</v>
      </c>
      <c r="L64">
        <v>88</v>
      </c>
      <c r="M64" s="1">
        <v>46279</v>
      </c>
      <c r="N64" t="s">
        <v>34</v>
      </c>
      <c r="O64">
        <v>11.8</v>
      </c>
      <c r="P64">
        <v>1.8</v>
      </c>
      <c r="Q64" s="2">
        <v>1982.21</v>
      </c>
      <c r="R64" t="s">
        <v>35</v>
      </c>
      <c r="S64" s="2">
        <v>1105.83</v>
      </c>
      <c r="T64">
        <v>3.4</v>
      </c>
      <c r="U64" t="s">
        <v>133</v>
      </c>
      <c r="V64">
        <v>2026</v>
      </c>
      <c r="W64" t="s">
        <v>37</v>
      </c>
      <c r="X64" s="2">
        <v>1105.83</v>
      </c>
      <c r="Y64" s="2">
        <v>876.38</v>
      </c>
      <c r="Z64" s="2">
        <v>0.55800000000000005</v>
      </c>
      <c r="AA64" s="2">
        <f>IF(Table1[[#This Row],[Bed Occupied]]="Yes",1,0)</f>
        <v>1</v>
      </c>
    </row>
    <row r="65" spans="1:27" x14ac:dyDescent="0.25">
      <c r="A65" t="s">
        <v>156</v>
      </c>
      <c r="B65" s="1">
        <v>45697</v>
      </c>
      <c r="C65" s="1">
        <v>45700.9</v>
      </c>
      <c r="D65" t="s">
        <v>88</v>
      </c>
      <c r="E65" t="s">
        <v>47</v>
      </c>
      <c r="F65" t="s">
        <v>29</v>
      </c>
      <c r="G65" t="s">
        <v>30</v>
      </c>
      <c r="H65" t="s">
        <v>40</v>
      </c>
      <c r="I65" t="s">
        <v>41</v>
      </c>
      <c r="J65">
        <v>3.9</v>
      </c>
      <c r="K65" t="s">
        <v>33</v>
      </c>
      <c r="L65">
        <v>5</v>
      </c>
      <c r="M65" s="1">
        <v>45697</v>
      </c>
      <c r="N65" t="s">
        <v>63</v>
      </c>
      <c r="O65">
        <v>10.6</v>
      </c>
      <c r="P65">
        <v>2.6</v>
      </c>
      <c r="Q65" s="2">
        <v>20129.52</v>
      </c>
      <c r="R65" t="s">
        <v>58</v>
      </c>
      <c r="S65" s="2">
        <v>15360.86</v>
      </c>
      <c r="T65">
        <v>4.2</v>
      </c>
      <c r="U65" t="s">
        <v>100</v>
      </c>
      <c r="V65">
        <v>2025</v>
      </c>
      <c r="W65" t="s">
        <v>74</v>
      </c>
      <c r="X65" s="2">
        <v>15360.86</v>
      </c>
      <c r="Y65" s="2">
        <v>4768.66</v>
      </c>
      <c r="Z65" s="2">
        <v>0.76300000000000001</v>
      </c>
      <c r="AA65" s="2">
        <f>IF(Table1[[#This Row],[Bed Occupied]]="Yes",1,0)</f>
        <v>1</v>
      </c>
    </row>
    <row r="66" spans="1:27" x14ac:dyDescent="0.25">
      <c r="A66" t="s">
        <v>157</v>
      </c>
      <c r="B66" s="1">
        <v>46230</v>
      </c>
      <c r="C66" s="1">
        <v>46232.6</v>
      </c>
      <c r="D66" t="s">
        <v>46</v>
      </c>
      <c r="E66" t="s">
        <v>47</v>
      </c>
      <c r="F66" t="s">
        <v>48</v>
      </c>
      <c r="G66" t="s">
        <v>53</v>
      </c>
      <c r="H66" t="s">
        <v>62</v>
      </c>
      <c r="I66" t="s">
        <v>41</v>
      </c>
      <c r="J66">
        <v>2.6</v>
      </c>
      <c r="K66" t="s">
        <v>33</v>
      </c>
      <c r="L66">
        <v>47</v>
      </c>
      <c r="M66" s="1">
        <v>46229</v>
      </c>
      <c r="N66" t="s">
        <v>63</v>
      </c>
      <c r="O66">
        <v>10.8</v>
      </c>
      <c r="P66">
        <v>0.8</v>
      </c>
      <c r="Q66" s="2">
        <v>3742.04</v>
      </c>
      <c r="R66" t="s">
        <v>58</v>
      </c>
      <c r="S66" s="2">
        <v>1821.24</v>
      </c>
      <c r="T66">
        <v>4.4000000000000004</v>
      </c>
      <c r="U66" t="s">
        <v>43</v>
      </c>
      <c r="V66">
        <v>2026</v>
      </c>
      <c r="W66" t="s">
        <v>74</v>
      </c>
      <c r="X66" s="2">
        <v>1821.24</v>
      </c>
      <c r="Y66" s="2">
        <v>1920.8</v>
      </c>
      <c r="Z66" s="2">
        <v>0.48699999999999999</v>
      </c>
      <c r="AA66" s="2">
        <f>IF(Table1[[#This Row],[Bed Occupied]]="Yes",1,0)</f>
        <v>1</v>
      </c>
    </row>
    <row r="67" spans="1:27" x14ac:dyDescent="0.25">
      <c r="A67" t="s">
        <v>158</v>
      </c>
      <c r="B67" s="1">
        <v>46175</v>
      </c>
      <c r="C67" s="1">
        <v>46193</v>
      </c>
      <c r="D67" t="s">
        <v>88</v>
      </c>
      <c r="E67" t="s">
        <v>52</v>
      </c>
      <c r="F67" t="s">
        <v>29</v>
      </c>
      <c r="G67" t="s">
        <v>30</v>
      </c>
      <c r="H67" t="s">
        <v>76</v>
      </c>
      <c r="I67" t="s">
        <v>32</v>
      </c>
      <c r="J67">
        <v>18</v>
      </c>
      <c r="K67" t="s">
        <v>33</v>
      </c>
      <c r="L67">
        <v>34</v>
      </c>
      <c r="M67" s="1">
        <v>46174</v>
      </c>
      <c r="N67" t="s">
        <v>42</v>
      </c>
      <c r="O67">
        <v>8.9</v>
      </c>
      <c r="P67">
        <v>0.9</v>
      </c>
      <c r="Q67" s="2">
        <v>52218.07</v>
      </c>
      <c r="R67" t="s">
        <v>58</v>
      </c>
      <c r="S67" s="2">
        <v>35250.39</v>
      </c>
      <c r="T67">
        <v>3.4</v>
      </c>
      <c r="U67" t="s">
        <v>126</v>
      </c>
      <c r="V67">
        <v>2026</v>
      </c>
      <c r="W67" t="s">
        <v>37</v>
      </c>
      <c r="X67" s="2">
        <v>35250.39</v>
      </c>
      <c r="Y67" s="2">
        <v>16967.68</v>
      </c>
      <c r="Z67" s="2">
        <v>0.67500000000000004</v>
      </c>
      <c r="AA67" s="2">
        <f>IF(Table1[[#This Row],[Bed Occupied]]="Yes",1,0)</f>
        <v>1</v>
      </c>
    </row>
    <row r="68" spans="1:27" x14ac:dyDescent="0.25">
      <c r="A68" t="s">
        <v>159</v>
      </c>
      <c r="B68" s="1">
        <v>46042</v>
      </c>
      <c r="C68" s="1">
        <v>46046</v>
      </c>
      <c r="D68" t="s">
        <v>51</v>
      </c>
      <c r="E68" t="s">
        <v>28</v>
      </c>
      <c r="F68" t="s">
        <v>48</v>
      </c>
      <c r="G68" t="s">
        <v>30</v>
      </c>
      <c r="H68" t="s">
        <v>40</v>
      </c>
      <c r="I68" t="s">
        <v>32</v>
      </c>
      <c r="J68">
        <v>4</v>
      </c>
      <c r="K68" t="s">
        <v>57</v>
      </c>
      <c r="L68">
        <v>86</v>
      </c>
      <c r="M68" s="1">
        <v>46041</v>
      </c>
      <c r="N68" t="s">
        <v>34</v>
      </c>
      <c r="O68">
        <v>8.9</v>
      </c>
      <c r="P68">
        <v>0.9</v>
      </c>
      <c r="Q68" s="2">
        <v>10546.64</v>
      </c>
      <c r="R68" t="s">
        <v>58</v>
      </c>
      <c r="S68" s="2">
        <v>7274.11</v>
      </c>
      <c r="T68">
        <v>3.5</v>
      </c>
      <c r="U68" t="s">
        <v>86</v>
      </c>
      <c r="V68">
        <v>2026</v>
      </c>
      <c r="W68" t="s">
        <v>37</v>
      </c>
      <c r="X68" s="2">
        <v>7274.11</v>
      </c>
      <c r="Y68" s="2">
        <v>3272.53</v>
      </c>
      <c r="Z68" s="2">
        <v>0.69</v>
      </c>
      <c r="AA68" s="2">
        <f>IF(Table1[[#This Row],[Bed Occupied]]="Yes",1,0)</f>
        <v>0</v>
      </c>
    </row>
    <row r="69" spans="1:27" x14ac:dyDescent="0.25">
      <c r="A69" t="s">
        <v>160</v>
      </c>
      <c r="B69" s="1">
        <v>45674</v>
      </c>
      <c r="C69" s="1">
        <v>45675.6</v>
      </c>
      <c r="D69" t="s">
        <v>102</v>
      </c>
      <c r="E69" t="s">
        <v>66</v>
      </c>
      <c r="F69" t="s">
        <v>48</v>
      </c>
      <c r="G69" t="s">
        <v>30</v>
      </c>
      <c r="H69" t="s">
        <v>31</v>
      </c>
      <c r="I69" t="s">
        <v>32</v>
      </c>
      <c r="J69">
        <v>1.6</v>
      </c>
      <c r="K69" t="s">
        <v>33</v>
      </c>
      <c r="L69">
        <v>61</v>
      </c>
      <c r="M69" s="1">
        <v>45674</v>
      </c>
      <c r="N69" t="s">
        <v>34</v>
      </c>
      <c r="O69">
        <v>12.9</v>
      </c>
      <c r="P69">
        <v>0.9</v>
      </c>
      <c r="Q69" s="2">
        <v>11404.47</v>
      </c>
      <c r="R69" t="s">
        <v>35</v>
      </c>
      <c r="S69" s="2">
        <v>7008.89</v>
      </c>
      <c r="T69">
        <v>3.9</v>
      </c>
      <c r="U69" t="s">
        <v>145</v>
      </c>
      <c r="V69">
        <v>2025</v>
      </c>
      <c r="W69" t="s">
        <v>77</v>
      </c>
      <c r="X69" s="2">
        <v>7008.89</v>
      </c>
      <c r="Y69" s="2">
        <v>4395.58</v>
      </c>
      <c r="Z69" s="2">
        <v>0.61499999999999999</v>
      </c>
      <c r="AA69" s="2">
        <f>IF(Table1[[#This Row],[Bed Occupied]]="Yes",1,0)</f>
        <v>1</v>
      </c>
    </row>
    <row r="70" spans="1:27" x14ac:dyDescent="0.25">
      <c r="A70" t="s">
        <v>161</v>
      </c>
      <c r="B70" s="1">
        <v>45852</v>
      </c>
      <c r="C70" s="1">
        <v>45857.3</v>
      </c>
      <c r="D70" t="s">
        <v>61</v>
      </c>
      <c r="E70" t="s">
        <v>28</v>
      </c>
      <c r="F70" t="s">
        <v>29</v>
      </c>
      <c r="G70" t="s">
        <v>151</v>
      </c>
      <c r="H70" t="s">
        <v>76</v>
      </c>
      <c r="I70" t="s">
        <v>93</v>
      </c>
      <c r="J70">
        <v>5.3</v>
      </c>
      <c r="K70" t="s">
        <v>33</v>
      </c>
      <c r="L70">
        <v>96</v>
      </c>
      <c r="M70" s="1">
        <v>45852</v>
      </c>
      <c r="N70" t="s">
        <v>42</v>
      </c>
      <c r="O70">
        <v>9.1999999999999993</v>
      </c>
      <c r="P70">
        <v>1.2</v>
      </c>
      <c r="Q70" s="2">
        <v>15651.55</v>
      </c>
      <c r="R70" t="s">
        <v>35</v>
      </c>
      <c r="S70" s="2">
        <v>9792.4599999999991</v>
      </c>
      <c r="T70">
        <v>3.6</v>
      </c>
      <c r="U70" t="s">
        <v>135</v>
      </c>
      <c r="V70">
        <v>2025</v>
      </c>
      <c r="W70" t="s">
        <v>37</v>
      </c>
      <c r="X70" s="2">
        <v>9792.4599999999991</v>
      </c>
      <c r="Y70" s="2">
        <v>5859.09</v>
      </c>
      <c r="Z70" s="2">
        <v>0.626</v>
      </c>
      <c r="AA70" s="2">
        <f>IF(Table1[[#This Row],[Bed Occupied]]="Yes",1,0)</f>
        <v>1</v>
      </c>
    </row>
    <row r="71" spans="1:27" x14ac:dyDescent="0.25">
      <c r="A71" t="s">
        <v>162</v>
      </c>
      <c r="B71" s="1">
        <v>46261</v>
      </c>
      <c r="C71" s="1">
        <v>46265.8</v>
      </c>
      <c r="D71" t="s">
        <v>102</v>
      </c>
      <c r="E71" t="s">
        <v>52</v>
      </c>
      <c r="F71" t="s">
        <v>29</v>
      </c>
      <c r="G71" t="s">
        <v>30</v>
      </c>
      <c r="H71" t="s">
        <v>81</v>
      </c>
      <c r="I71" t="s">
        <v>41</v>
      </c>
      <c r="J71">
        <v>4.8</v>
      </c>
      <c r="K71" t="s">
        <v>33</v>
      </c>
      <c r="L71">
        <v>77</v>
      </c>
      <c r="M71" s="1">
        <v>46261</v>
      </c>
      <c r="N71" t="s">
        <v>34</v>
      </c>
      <c r="O71">
        <v>8.4</v>
      </c>
      <c r="P71">
        <v>0.4</v>
      </c>
      <c r="Q71" s="2">
        <v>12344.36</v>
      </c>
      <c r="R71" t="s">
        <v>35</v>
      </c>
      <c r="S71" s="2">
        <v>6709.32</v>
      </c>
      <c r="T71">
        <v>3.8</v>
      </c>
      <c r="U71" t="s">
        <v>138</v>
      </c>
      <c r="V71">
        <v>2026</v>
      </c>
      <c r="W71" t="s">
        <v>72</v>
      </c>
      <c r="X71" s="2">
        <v>6709.32</v>
      </c>
      <c r="Y71" s="2">
        <v>5635.04</v>
      </c>
      <c r="Z71" s="2">
        <v>0.54400000000000004</v>
      </c>
      <c r="AA71" s="2">
        <f>IF(Table1[[#This Row],[Bed Occupied]]="Yes",1,0)</f>
        <v>1</v>
      </c>
    </row>
    <row r="72" spans="1:27" x14ac:dyDescent="0.25">
      <c r="A72" t="s">
        <v>163</v>
      </c>
      <c r="B72" s="1">
        <v>46272</v>
      </c>
      <c r="C72" s="1">
        <v>46279</v>
      </c>
      <c r="D72" t="s">
        <v>102</v>
      </c>
      <c r="E72" t="s">
        <v>47</v>
      </c>
      <c r="F72" t="s">
        <v>29</v>
      </c>
      <c r="G72" t="s">
        <v>67</v>
      </c>
      <c r="H72" t="s">
        <v>49</v>
      </c>
      <c r="I72" t="s">
        <v>32</v>
      </c>
      <c r="J72">
        <v>7</v>
      </c>
      <c r="K72" t="s">
        <v>33</v>
      </c>
      <c r="L72">
        <v>29</v>
      </c>
      <c r="M72" s="1">
        <v>46272</v>
      </c>
      <c r="N72" t="s">
        <v>42</v>
      </c>
      <c r="O72">
        <v>9.1</v>
      </c>
      <c r="P72">
        <v>1.1000000000000001</v>
      </c>
      <c r="Q72" s="2">
        <v>13865.43</v>
      </c>
      <c r="R72" t="s">
        <v>35</v>
      </c>
      <c r="S72" s="2">
        <v>7623.02</v>
      </c>
      <c r="T72">
        <v>3.8</v>
      </c>
      <c r="U72" t="s">
        <v>133</v>
      </c>
      <c r="V72">
        <v>2026</v>
      </c>
      <c r="W72" t="s">
        <v>37</v>
      </c>
      <c r="X72" s="2">
        <v>7623.02</v>
      </c>
      <c r="Y72" s="2">
        <v>6242.41</v>
      </c>
      <c r="Z72" s="2">
        <v>0.55000000000000004</v>
      </c>
      <c r="AA72" s="2">
        <f>IF(Table1[[#This Row],[Bed Occupied]]="Yes",1,0)</f>
        <v>1</v>
      </c>
    </row>
    <row r="73" spans="1:27" x14ac:dyDescent="0.25">
      <c r="A73" t="s">
        <v>164</v>
      </c>
      <c r="B73" s="1">
        <v>45988</v>
      </c>
      <c r="C73" s="1">
        <v>45991.199999999997</v>
      </c>
      <c r="D73" t="s">
        <v>102</v>
      </c>
      <c r="E73" t="s">
        <v>66</v>
      </c>
      <c r="F73" t="s">
        <v>29</v>
      </c>
      <c r="G73" t="s">
        <v>151</v>
      </c>
      <c r="H73" t="s">
        <v>81</v>
      </c>
      <c r="I73" t="s">
        <v>41</v>
      </c>
      <c r="J73">
        <v>3.2</v>
      </c>
      <c r="K73" t="s">
        <v>33</v>
      </c>
      <c r="L73">
        <v>56</v>
      </c>
      <c r="M73" s="1">
        <v>45987</v>
      </c>
      <c r="N73" t="s">
        <v>42</v>
      </c>
      <c r="O73">
        <v>8.9</v>
      </c>
      <c r="P73">
        <v>0.9</v>
      </c>
      <c r="Q73" s="2">
        <v>11329.37</v>
      </c>
      <c r="R73" t="s">
        <v>35</v>
      </c>
      <c r="S73" s="2">
        <v>7691.87</v>
      </c>
      <c r="T73">
        <v>4</v>
      </c>
      <c r="U73" t="s">
        <v>71</v>
      </c>
      <c r="V73">
        <v>2025</v>
      </c>
      <c r="W73" t="s">
        <v>69</v>
      </c>
      <c r="X73" s="2">
        <v>7691.87</v>
      </c>
      <c r="Y73" s="2">
        <v>3637.5</v>
      </c>
      <c r="Z73" s="2">
        <v>0.67900000000000005</v>
      </c>
      <c r="AA73" s="2">
        <f>IF(Table1[[#This Row],[Bed Occupied]]="Yes",1,0)</f>
        <v>1</v>
      </c>
    </row>
    <row r="74" spans="1:27" x14ac:dyDescent="0.25">
      <c r="A74" t="s">
        <v>165</v>
      </c>
      <c r="B74" s="1">
        <v>45789</v>
      </c>
      <c r="C74" s="1">
        <v>45789.599999999999</v>
      </c>
      <c r="D74" t="s">
        <v>39</v>
      </c>
      <c r="E74" t="s">
        <v>66</v>
      </c>
      <c r="F74" t="s">
        <v>29</v>
      </c>
      <c r="G74" t="s">
        <v>67</v>
      </c>
      <c r="H74" t="s">
        <v>76</v>
      </c>
      <c r="I74" t="s">
        <v>41</v>
      </c>
      <c r="J74">
        <v>0.6</v>
      </c>
      <c r="K74" t="s">
        <v>57</v>
      </c>
      <c r="L74">
        <v>62</v>
      </c>
      <c r="M74" s="1">
        <v>45788</v>
      </c>
      <c r="N74" t="s">
        <v>63</v>
      </c>
      <c r="O74">
        <v>9.3000000000000007</v>
      </c>
      <c r="P74">
        <v>1.3</v>
      </c>
      <c r="Q74" s="2">
        <v>2572.48</v>
      </c>
      <c r="R74" t="s">
        <v>58</v>
      </c>
      <c r="S74" s="2">
        <v>1365.07</v>
      </c>
      <c r="T74">
        <v>3.9</v>
      </c>
      <c r="U74" t="s">
        <v>122</v>
      </c>
      <c r="V74">
        <v>2025</v>
      </c>
      <c r="W74" t="s">
        <v>74</v>
      </c>
      <c r="X74" s="2">
        <v>1365.07</v>
      </c>
      <c r="Y74" s="2">
        <v>1207.4100000000001</v>
      </c>
      <c r="Z74" s="2">
        <v>0.53100000000000003</v>
      </c>
      <c r="AA74" s="2">
        <f>IF(Table1[[#This Row],[Bed Occupied]]="Yes",1,0)</f>
        <v>0</v>
      </c>
    </row>
    <row r="75" spans="1:27" x14ac:dyDescent="0.25">
      <c r="A75" t="s">
        <v>166</v>
      </c>
      <c r="B75" s="1">
        <v>46224</v>
      </c>
      <c r="C75" s="1">
        <v>46235.8</v>
      </c>
      <c r="D75" t="s">
        <v>102</v>
      </c>
      <c r="E75" t="s">
        <v>47</v>
      </c>
      <c r="F75" t="s">
        <v>29</v>
      </c>
      <c r="G75" t="s">
        <v>30</v>
      </c>
      <c r="H75" t="s">
        <v>56</v>
      </c>
      <c r="I75" t="s">
        <v>32</v>
      </c>
      <c r="J75">
        <v>11.8</v>
      </c>
      <c r="K75" t="s">
        <v>33</v>
      </c>
      <c r="L75">
        <v>82</v>
      </c>
      <c r="M75" s="1">
        <v>46223</v>
      </c>
      <c r="N75" t="s">
        <v>34</v>
      </c>
      <c r="O75">
        <v>10.5</v>
      </c>
      <c r="P75">
        <v>2.5</v>
      </c>
      <c r="Q75" s="2">
        <v>16482.72</v>
      </c>
      <c r="R75" t="s">
        <v>58</v>
      </c>
      <c r="S75" s="2">
        <v>11014.94</v>
      </c>
      <c r="T75">
        <v>3.2</v>
      </c>
      <c r="U75" t="s">
        <v>43</v>
      </c>
      <c r="V75">
        <v>2026</v>
      </c>
      <c r="W75" t="s">
        <v>37</v>
      </c>
      <c r="X75" s="2">
        <v>11014.94</v>
      </c>
      <c r="Y75" s="2">
        <v>5467.78</v>
      </c>
      <c r="Z75" s="2">
        <v>0.66800000000000004</v>
      </c>
      <c r="AA75" s="2">
        <f>IF(Table1[[#This Row],[Bed Occupied]]="Yes",1,0)</f>
        <v>1</v>
      </c>
    </row>
    <row r="76" spans="1:27" x14ac:dyDescent="0.25">
      <c r="A76" t="s">
        <v>167</v>
      </c>
      <c r="B76" s="1">
        <v>46287</v>
      </c>
      <c r="C76" s="1">
        <v>46289.4</v>
      </c>
      <c r="D76" t="s">
        <v>96</v>
      </c>
      <c r="E76" t="s">
        <v>28</v>
      </c>
      <c r="F76" t="s">
        <v>48</v>
      </c>
      <c r="G76" t="s">
        <v>67</v>
      </c>
      <c r="H76" t="s">
        <v>56</v>
      </c>
      <c r="I76" t="s">
        <v>32</v>
      </c>
      <c r="J76">
        <v>2.4</v>
      </c>
      <c r="K76" t="s">
        <v>33</v>
      </c>
      <c r="L76">
        <v>36</v>
      </c>
      <c r="M76" s="1">
        <v>46287</v>
      </c>
      <c r="N76" t="s">
        <v>34</v>
      </c>
      <c r="O76">
        <v>9.4</v>
      </c>
      <c r="P76">
        <v>1.4</v>
      </c>
      <c r="Q76" s="2">
        <v>3695.24</v>
      </c>
      <c r="R76" t="s">
        <v>58</v>
      </c>
      <c r="S76" s="2">
        <v>1888.89</v>
      </c>
      <c r="T76">
        <v>4.0999999999999996</v>
      </c>
      <c r="U76" t="s">
        <v>133</v>
      </c>
      <c r="V76">
        <v>2026</v>
      </c>
      <c r="W76" t="s">
        <v>44</v>
      </c>
      <c r="X76" s="2">
        <v>1888.89</v>
      </c>
      <c r="Y76" s="2">
        <v>1806.35</v>
      </c>
      <c r="Z76" s="2">
        <v>0.51100000000000001</v>
      </c>
      <c r="AA76" s="2">
        <f>IF(Table1[[#This Row],[Bed Occupied]]="Yes",1,0)</f>
        <v>1</v>
      </c>
    </row>
    <row r="77" spans="1:27" x14ac:dyDescent="0.25">
      <c r="A77" t="s">
        <v>168</v>
      </c>
      <c r="B77" s="1">
        <v>45688</v>
      </c>
      <c r="C77" s="1">
        <v>45689.4</v>
      </c>
      <c r="D77" t="s">
        <v>46</v>
      </c>
      <c r="E77" t="s">
        <v>52</v>
      </c>
      <c r="F77" t="s">
        <v>48</v>
      </c>
      <c r="G77" t="s">
        <v>30</v>
      </c>
      <c r="H77" t="s">
        <v>40</v>
      </c>
      <c r="I77" t="s">
        <v>41</v>
      </c>
      <c r="J77">
        <v>1.4</v>
      </c>
      <c r="K77" t="s">
        <v>57</v>
      </c>
      <c r="L77">
        <v>66</v>
      </c>
      <c r="M77" s="1">
        <v>45687</v>
      </c>
      <c r="N77" t="s">
        <v>42</v>
      </c>
      <c r="O77">
        <v>8.5</v>
      </c>
      <c r="P77">
        <v>0.5</v>
      </c>
      <c r="Q77" s="2">
        <v>5091.13</v>
      </c>
      <c r="R77" t="s">
        <v>58</v>
      </c>
      <c r="S77" s="2">
        <v>2965.36</v>
      </c>
      <c r="T77">
        <v>4.4000000000000004</v>
      </c>
      <c r="U77" t="s">
        <v>145</v>
      </c>
      <c r="V77">
        <v>2025</v>
      </c>
      <c r="W77" t="s">
        <v>72</v>
      </c>
      <c r="X77" s="2">
        <v>2965.36</v>
      </c>
      <c r="Y77" s="2">
        <v>2125.77</v>
      </c>
      <c r="Z77" s="2">
        <v>0.58199999999999996</v>
      </c>
      <c r="AA77" s="2">
        <f>IF(Table1[[#This Row],[Bed Occupied]]="Yes",1,0)</f>
        <v>0</v>
      </c>
    </row>
    <row r="78" spans="1:27" x14ac:dyDescent="0.25">
      <c r="A78" t="s">
        <v>169</v>
      </c>
      <c r="B78" s="1">
        <v>46194</v>
      </c>
      <c r="C78" s="1">
        <v>46195</v>
      </c>
      <c r="D78" t="s">
        <v>39</v>
      </c>
      <c r="E78" t="s">
        <v>47</v>
      </c>
      <c r="F78" t="s">
        <v>29</v>
      </c>
      <c r="G78" t="s">
        <v>30</v>
      </c>
      <c r="H78" t="s">
        <v>62</v>
      </c>
      <c r="I78" t="s">
        <v>32</v>
      </c>
      <c r="J78">
        <v>1</v>
      </c>
      <c r="K78" t="s">
        <v>57</v>
      </c>
      <c r="L78">
        <v>119</v>
      </c>
      <c r="M78" s="1">
        <v>46193</v>
      </c>
      <c r="N78" t="s">
        <v>42</v>
      </c>
      <c r="O78">
        <v>10.6</v>
      </c>
      <c r="P78">
        <v>2.6</v>
      </c>
      <c r="Q78" s="2">
        <v>1937.95</v>
      </c>
      <c r="R78" t="s">
        <v>35</v>
      </c>
      <c r="S78" s="2">
        <v>1115.98</v>
      </c>
      <c r="T78">
        <v>2.6</v>
      </c>
      <c r="U78" t="s">
        <v>126</v>
      </c>
      <c r="V78">
        <v>2026</v>
      </c>
      <c r="W78" t="s">
        <v>83</v>
      </c>
      <c r="X78" s="2">
        <v>1115.98</v>
      </c>
      <c r="Y78" s="2">
        <v>821.97</v>
      </c>
      <c r="Z78" s="2">
        <v>0.57599999999999996</v>
      </c>
      <c r="AA78" s="2">
        <f>IF(Table1[[#This Row],[Bed Occupied]]="Yes",1,0)</f>
        <v>0</v>
      </c>
    </row>
    <row r="79" spans="1:27" x14ac:dyDescent="0.25">
      <c r="A79" t="s">
        <v>170</v>
      </c>
      <c r="B79" s="1">
        <v>45910</v>
      </c>
      <c r="C79" s="1">
        <v>45910.7</v>
      </c>
      <c r="D79" t="s">
        <v>39</v>
      </c>
      <c r="E79" t="s">
        <v>52</v>
      </c>
      <c r="F79" t="s">
        <v>29</v>
      </c>
      <c r="G79" t="s">
        <v>53</v>
      </c>
      <c r="H79" t="s">
        <v>49</v>
      </c>
      <c r="I79" t="s">
        <v>41</v>
      </c>
      <c r="J79">
        <v>0.7</v>
      </c>
      <c r="K79" t="s">
        <v>57</v>
      </c>
      <c r="L79">
        <v>50</v>
      </c>
      <c r="M79" s="1">
        <v>45909</v>
      </c>
      <c r="N79" t="s">
        <v>63</v>
      </c>
      <c r="O79">
        <v>14.9</v>
      </c>
      <c r="P79">
        <v>2.9</v>
      </c>
      <c r="Q79" s="2">
        <v>2284.3200000000002</v>
      </c>
      <c r="R79" t="s">
        <v>35</v>
      </c>
      <c r="S79" s="2">
        <v>1221.6099999999999</v>
      </c>
      <c r="T79">
        <v>2.9</v>
      </c>
      <c r="U79" t="s">
        <v>59</v>
      </c>
      <c r="V79">
        <v>2025</v>
      </c>
      <c r="W79" t="s">
        <v>44</v>
      </c>
      <c r="X79" s="2">
        <v>1221.6099999999999</v>
      </c>
      <c r="Y79" s="2">
        <v>1062.71</v>
      </c>
      <c r="Z79" s="2">
        <v>0.53500000000000003</v>
      </c>
      <c r="AA79" s="2">
        <f>IF(Table1[[#This Row],[Bed Occupied]]="Yes",1,0)</f>
        <v>0</v>
      </c>
    </row>
    <row r="80" spans="1:27" x14ac:dyDescent="0.25">
      <c r="A80" t="s">
        <v>171</v>
      </c>
      <c r="B80" s="1">
        <v>45814</v>
      </c>
      <c r="C80" s="1">
        <v>45823.6</v>
      </c>
      <c r="D80" t="s">
        <v>61</v>
      </c>
      <c r="E80" t="s">
        <v>52</v>
      </c>
      <c r="F80" t="s">
        <v>48</v>
      </c>
      <c r="G80" t="s">
        <v>30</v>
      </c>
      <c r="H80" t="s">
        <v>31</v>
      </c>
      <c r="I80" t="s">
        <v>41</v>
      </c>
      <c r="J80">
        <v>9.6</v>
      </c>
      <c r="K80" t="s">
        <v>33</v>
      </c>
      <c r="L80">
        <v>57</v>
      </c>
      <c r="M80" s="1">
        <v>45814</v>
      </c>
      <c r="N80" t="s">
        <v>34</v>
      </c>
      <c r="O80">
        <v>8.8000000000000007</v>
      </c>
      <c r="P80">
        <v>0.8</v>
      </c>
      <c r="Q80" s="2">
        <v>17741.580000000002</v>
      </c>
      <c r="R80" t="s">
        <v>35</v>
      </c>
      <c r="S80" s="2">
        <v>11791.36</v>
      </c>
      <c r="T80">
        <v>3.9</v>
      </c>
      <c r="U80" t="s">
        <v>64</v>
      </c>
      <c r="V80">
        <v>2025</v>
      </c>
      <c r="W80" t="s">
        <v>77</v>
      </c>
      <c r="X80" s="2">
        <v>11791.36</v>
      </c>
      <c r="Y80" s="2">
        <v>5950.22</v>
      </c>
      <c r="Z80" s="2">
        <v>0.66500000000000004</v>
      </c>
      <c r="AA80" s="2">
        <f>IF(Table1[[#This Row],[Bed Occupied]]="Yes",1,0)</f>
        <v>1</v>
      </c>
    </row>
    <row r="81" spans="1:27" x14ac:dyDescent="0.25">
      <c r="A81" t="s">
        <v>172</v>
      </c>
      <c r="B81" s="1">
        <v>45732</v>
      </c>
      <c r="C81" s="1">
        <v>45733.5</v>
      </c>
      <c r="D81" t="s">
        <v>39</v>
      </c>
      <c r="E81" t="s">
        <v>28</v>
      </c>
      <c r="F81" t="s">
        <v>48</v>
      </c>
      <c r="G81" t="s">
        <v>53</v>
      </c>
      <c r="H81" t="s">
        <v>40</v>
      </c>
      <c r="I81" t="s">
        <v>32</v>
      </c>
      <c r="J81">
        <v>1.5</v>
      </c>
      <c r="K81" t="s">
        <v>33</v>
      </c>
      <c r="L81">
        <v>103</v>
      </c>
      <c r="M81" s="1">
        <v>45731</v>
      </c>
      <c r="N81" t="s">
        <v>42</v>
      </c>
      <c r="O81">
        <v>9.6999999999999993</v>
      </c>
      <c r="P81">
        <v>1.7</v>
      </c>
      <c r="Q81" s="2">
        <v>2748.16</v>
      </c>
      <c r="R81" t="s">
        <v>58</v>
      </c>
      <c r="S81" s="2">
        <v>1245.04</v>
      </c>
      <c r="T81">
        <v>2.8</v>
      </c>
      <c r="U81" t="s">
        <v>173</v>
      </c>
      <c r="V81">
        <v>2025</v>
      </c>
      <c r="W81" t="s">
        <v>83</v>
      </c>
      <c r="X81" s="2">
        <v>1245.04</v>
      </c>
      <c r="Y81" s="2">
        <v>1503.12</v>
      </c>
      <c r="Z81" s="2">
        <v>0.45300000000000001</v>
      </c>
      <c r="AA81" s="2">
        <f>IF(Table1[[#This Row],[Bed Occupied]]="Yes",1,0)</f>
        <v>1</v>
      </c>
    </row>
    <row r="82" spans="1:27" x14ac:dyDescent="0.25">
      <c r="A82" t="s">
        <v>174</v>
      </c>
      <c r="B82" s="1">
        <v>45810</v>
      </c>
      <c r="C82" s="1">
        <v>45811.5</v>
      </c>
      <c r="D82" t="s">
        <v>96</v>
      </c>
      <c r="E82" t="s">
        <v>28</v>
      </c>
      <c r="F82" t="s">
        <v>29</v>
      </c>
      <c r="G82" t="s">
        <v>67</v>
      </c>
      <c r="H82" t="s">
        <v>81</v>
      </c>
      <c r="I82" t="s">
        <v>41</v>
      </c>
      <c r="J82">
        <v>1.5</v>
      </c>
      <c r="K82" t="s">
        <v>33</v>
      </c>
      <c r="L82">
        <v>48</v>
      </c>
      <c r="M82" s="1">
        <v>45810</v>
      </c>
      <c r="N82" t="s">
        <v>42</v>
      </c>
      <c r="O82">
        <v>9.9</v>
      </c>
      <c r="P82">
        <v>1.9</v>
      </c>
      <c r="Q82" s="2">
        <v>2627.69</v>
      </c>
      <c r="R82" t="s">
        <v>35</v>
      </c>
      <c r="S82" s="2">
        <v>1483.83</v>
      </c>
      <c r="T82">
        <v>3.8</v>
      </c>
      <c r="U82" t="s">
        <v>64</v>
      </c>
      <c r="V82">
        <v>2025</v>
      </c>
      <c r="W82" t="s">
        <v>37</v>
      </c>
      <c r="X82" s="2">
        <v>1483.83</v>
      </c>
      <c r="Y82" s="2">
        <v>1143.8599999999999</v>
      </c>
      <c r="Z82" s="2">
        <v>0.56499999999999995</v>
      </c>
      <c r="AA82" s="2">
        <f>IF(Table1[[#This Row],[Bed Occupied]]="Yes",1,0)</f>
        <v>1</v>
      </c>
    </row>
    <row r="83" spans="1:27" x14ac:dyDescent="0.25">
      <c r="A83" t="s">
        <v>175</v>
      </c>
      <c r="B83" s="1">
        <v>45679</v>
      </c>
      <c r="C83" s="1">
        <v>45687.3</v>
      </c>
      <c r="D83" t="s">
        <v>61</v>
      </c>
      <c r="E83" t="s">
        <v>47</v>
      </c>
      <c r="F83" t="s">
        <v>48</v>
      </c>
      <c r="G83" t="s">
        <v>30</v>
      </c>
      <c r="H83" t="s">
        <v>56</v>
      </c>
      <c r="I83" t="s">
        <v>32</v>
      </c>
      <c r="J83">
        <v>8.3000000000000007</v>
      </c>
      <c r="K83" t="s">
        <v>33</v>
      </c>
      <c r="L83">
        <v>85</v>
      </c>
      <c r="M83" s="1">
        <v>45679</v>
      </c>
      <c r="N83" t="s">
        <v>34</v>
      </c>
      <c r="O83">
        <v>10.9</v>
      </c>
      <c r="P83">
        <v>0.9</v>
      </c>
      <c r="Q83" s="2">
        <v>17643.759999999998</v>
      </c>
      <c r="R83" t="s">
        <v>58</v>
      </c>
      <c r="S83" s="2">
        <v>12116.15</v>
      </c>
      <c r="T83">
        <v>4</v>
      </c>
      <c r="U83" t="s">
        <v>145</v>
      </c>
      <c r="V83">
        <v>2025</v>
      </c>
      <c r="W83" t="s">
        <v>69</v>
      </c>
      <c r="X83" s="2">
        <v>12116.15</v>
      </c>
      <c r="Y83" s="2">
        <v>5527.61</v>
      </c>
      <c r="Z83" s="2">
        <v>0.68700000000000006</v>
      </c>
      <c r="AA83" s="2">
        <f>IF(Table1[[#This Row],[Bed Occupied]]="Yes",1,0)</f>
        <v>1</v>
      </c>
    </row>
    <row r="84" spans="1:27" x14ac:dyDescent="0.25">
      <c r="A84" t="s">
        <v>176</v>
      </c>
      <c r="B84" s="1">
        <v>46094</v>
      </c>
      <c r="C84" s="1">
        <v>46094.9</v>
      </c>
      <c r="D84" t="s">
        <v>39</v>
      </c>
      <c r="E84" t="s">
        <v>52</v>
      </c>
      <c r="F84" t="s">
        <v>48</v>
      </c>
      <c r="G84" t="s">
        <v>67</v>
      </c>
      <c r="H84" t="s">
        <v>56</v>
      </c>
      <c r="I84" t="s">
        <v>93</v>
      </c>
      <c r="J84">
        <v>0.9</v>
      </c>
      <c r="K84" t="s">
        <v>57</v>
      </c>
      <c r="L84">
        <v>89</v>
      </c>
      <c r="M84" s="1">
        <v>46094</v>
      </c>
      <c r="N84" t="s">
        <v>42</v>
      </c>
      <c r="O84">
        <v>12.7</v>
      </c>
      <c r="P84">
        <v>0.7</v>
      </c>
      <c r="Q84" s="2">
        <v>1800.2</v>
      </c>
      <c r="R84" t="s">
        <v>35</v>
      </c>
      <c r="S84" s="2">
        <v>953.93</v>
      </c>
      <c r="T84">
        <v>3.8</v>
      </c>
      <c r="U84" t="s">
        <v>115</v>
      </c>
      <c r="V84">
        <v>2026</v>
      </c>
      <c r="W84" t="s">
        <v>77</v>
      </c>
      <c r="X84" s="2">
        <v>953.93</v>
      </c>
      <c r="Y84" s="2">
        <v>846.27</v>
      </c>
      <c r="Z84" s="2">
        <v>0.53</v>
      </c>
      <c r="AA84" s="2">
        <f>IF(Table1[[#This Row],[Bed Occupied]]="Yes",1,0)</f>
        <v>0</v>
      </c>
    </row>
    <row r="85" spans="1:27" x14ac:dyDescent="0.25">
      <c r="A85" t="s">
        <v>177</v>
      </c>
      <c r="B85" s="1">
        <v>46173</v>
      </c>
      <c r="C85" s="1">
        <v>46174</v>
      </c>
      <c r="D85" t="s">
        <v>39</v>
      </c>
      <c r="E85" t="s">
        <v>52</v>
      </c>
      <c r="F85" t="s">
        <v>48</v>
      </c>
      <c r="G85" t="s">
        <v>30</v>
      </c>
      <c r="H85" t="s">
        <v>31</v>
      </c>
      <c r="I85" t="s">
        <v>32</v>
      </c>
      <c r="J85">
        <v>1</v>
      </c>
      <c r="K85" t="s">
        <v>33</v>
      </c>
      <c r="L85">
        <v>99</v>
      </c>
      <c r="M85" s="1">
        <v>46172</v>
      </c>
      <c r="N85" t="s">
        <v>42</v>
      </c>
      <c r="O85">
        <v>9.1999999999999993</v>
      </c>
      <c r="P85">
        <v>1.2</v>
      </c>
      <c r="Q85" s="2">
        <v>1746.87</v>
      </c>
      <c r="R85" t="s">
        <v>35</v>
      </c>
      <c r="S85" s="2">
        <v>1035.51</v>
      </c>
      <c r="T85">
        <v>2.9</v>
      </c>
      <c r="U85" t="s">
        <v>94</v>
      </c>
      <c r="V85">
        <v>2026</v>
      </c>
      <c r="W85" t="s">
        <v>83</v>
      </c>
      <c r="X85" s="2">
        <v>1035.51</v>
      </c>
      <c r="Y85" s="2">
        <v>711.36</v>
      </c>
      <c r="Z85" s="2">
        <v>0.59299999999999997</v>
      </c>
      <c r="AA85" s="2">
        <f>IF(Table1[[#This Row],[Bed Occupied]]="Yes",1,0)</f>
        <v>1</v>
      </c>
    </row>
    <row r="86" spans="1:27" x14ac:dyDescent="0.25">
      <c r="A86" t="s">
        <v>178</v>
      </c>
      <c r="B86" s="1">
        <v>45969</v>
      </c>
      <c r="C86" s="1">
        <v>45970.9</v>
      </c>
      <c r="D86" t="s">
        <v>51</v>
      </c>
      <c r="E86" t="s">
        <v>28</v>
      </c>
      <c r="F86" t="s">
        <v>29</v>
      </c>
      <c r="G86" t="s">
        <v>30</v>
      </c>
      <c r="H86" t="s">
        <v>81</v>
      </c>
      <c r="I86" t="s">
        <v>41</v>
      </c>
      <c r="J86">
        <v>1.9</v>
      </c>
      <c r="K86" t="s">
        <v>33</v>
      </c>
      <c r="L86">
        <v>61</v>
      </c>
      <c r="M86" s="1">
        <v>45968</v>
      </c>
      <c r="N86" t="s">
        <v>42</v>
      </c>
      <c r="O86">
        <v>8.6999999999999993</v>
      </c>
      <c r="P86">
        <v>0.7</v>
      </c>
      <c r="Q86" s="2">
        <v>8924.2999999999993</v>
      </c>
      <c r="R86" t="s">
        <v>58</v>
      </c>
      <c r="S86" s="2">
        <v>5436.76</v>
      </c>
      <c r="T86">
        <v>4.0999999999999996</v>
      </c>
      <c r="U86" t="s">
        <v>71</v>
      </c>
      <c r="V86">
        <v>2025</v>
      </c>
      <c r="W86" t="s">
        <v>77</v>
      </c>
      <c r="X86" s="2">
        <v>5436.76</v>
      </c>
      <c r="Y86" s="2">
        <v>3487.54</v>
      </c>
      <c r="Z86" s="2">
        <v>0.60899999999999999</v>
      </c>
      <c r="AA86" s="2">
        <f>IF(Table1[[#This Row],[Bed Occupied]]="Yes",1,0)</f>
        <v>1</v>
      </c>
    </row>
    <row r="87" spans="1:27" x14ac:dyDescent="0.25">
      <c r="A87" t="s">
        <v>179</v>
      </c>
      <c r="B87" s="1">
        <v>45924</v>
      </c>
      <c r="C87" s="1">
        <v>45925.8</v>
      </c>
      <c r="D87" t="s">
        <v>102</v>
      </c>
      <c r="E87" t="s">
        <v>52</v>
      </c>
      <c r="F87" t="s">
        <v>92</v>
      </c>
      <c r="G87" t="s">
        <v>67</v>
      </c>
      <c r="H87" t="s">
        <v>76</v>
      </c>
      <c r="I87" t="s">
        <v>41</v>
      </c>
      <c r="J87">
        <v>1.8</v>
      </c>
      <c r="K87" t="s">
        <v>33</v>
      </c>
      <c r="L87">
        <v>20</v>
      </c>
      <c r="M87" s="1">
        <v>45924</v>
      </c>
      <c r="N87" t="s">
        <v>34</v>
      </c>
      <c r="O87">
        <v>13.3</v>
      </c>
      <c r="P87">
        <v>1.3</v>
      </c>
      <c r="Q87" s="2">
        <v>10554.78</v>
      </c>
      <c r="R87" t="s">
        <v>58</v>
      </c>
      <c r="S87" s="2">
        <v>6666.6</v>
      </c>
      <c r="T87">
        <v>5</v>
      </c>
      <c r="U87" t="s">
        <v>59</v>
      </c>
      <c r="V87">
        <v>2025</v>
      </c>
      <c r="W87" t="s">
        <v>69</v>
      </c>
      <c r="X87" s="2">
        <v>6666.6</v>
      </c>
      <c r="Y87" s="2">
        <v>3888.18</v>
      </c>
      <c r="Z87" s="2">
        <v>0.63200000000000001</v>
      </c>
      <c r="AA87" s="2">
        <f>IF(Table1[[#This Row],[Bed Occupied]]="Yes",1,0)</f>
        <v>1</v>
      </c>
    </row>
    <row r="88" spans="1:27" x14ac:dyDescent="0.25">
      <c r="A88" t="s">
        <v>180</v>
      </c>
      <c r="B88" s="1">
        <v>45821</v>
      </c>
      <c r="C88" s="1">
        <v>45833.7</v>
      </c>
      <c r="D88" t="s">
        <v>27</v>
      </c>
      <c r="E88" t="s">
        <v>28</v>
      </c>
      <c r="F88" t="s">
        <v>29</v>
      </c>
      <c r="G88" t="s">
        <v>30</v>
      </c>
      <c r="H88" t="s">
        <v>40</v>
      </c>
      <c r="I88" t="s">
        <v>32</v>
      </c>
      <c r="J88">
        <v>12.7</v>
      </c>
      <c r="K88" t="s">
        <v>33</v>
      </c>
      <c r="L88">
        <v>80</v>
      </c>
      <c r="M88" s="1">
        <v>45821</v>
      </c>
      <c r="N88" t="s">
        <v>34</v>
      </c>
      <c r="O88">
        <v>8.6</v>
      </c>
      <c r="P88">
        <v>0.6</v>
      </c>
      <c r="Q88" s="2">
        <v>17883.150000000001</v>
      </c>
      <c r="R88" t="s">
        <v>35</v>
      </c>
      <c r="S88" s="2">
        <v>9823.41</v>
      </c>
      <c r="T88">
        <v>3.5</v>
      </c>
      <c r="U88" t="s">
        <v>64</v>
      </c>
      <c r="V88">
        <v>2025</v>
      </c>
      <c r="W88" t="s">
        <v>77</v>
      </c>
      <c r="X88" s="2">
        <v>9823.41</v>
      </c>
      <c r="Y88" s="2">
        <v>8059.74</v>
      </c>
      <c r="Z88" s="2">
        <v>0.54900000000000004</v>
      </c>
      <c r="AA88" s="2">
        <f>IF(Table1[[#This Row],[Bed Occupied]]="Yes",1,0)</f>
        <v>1</v>
      </c>
    </row>
    <row r="89" spans="1:27" x14ac:dyDescent="0.25">
      <c r="A89" t="s">
        <v>181</v>
      </c>
      <c r="B89" s="1">
        <v>45878</v>
      </c>
      <c r="C89" s="1">
        <v>45886.1</v>
      </c>
      <c r="D89" t="s">
        <v>61</v>
      </c>
      <c r="E89" t="s">
        <v>52</v>
      </c>
      <c r="F89" t="s">
        <v>48</v>
      </c>
      <c r="G89" t="s">
        <v>67</v>
      </c>
      <c r="H89" t="s">
        <v>56</v>
      </c>
      <c r="I89" t="s">
        <v>32</v>
      </c>
      <c r="J89">
        <v>8.1</v>
      </c>
      <c r="K89" t="s">
        <v>33</v>
      </c>
      <c r="L89">
        <v>106</v>
      </c>
      <c r="M89" s="1">
        <v>45877</v>
      </c>
      <c r="N89" t="s">
        <v>42</v>
      </c>
      <c r="O89">
        <v>10.7</v>
      </c>
      <c r="P89">
        <v>2.7</v>
      </c>
      <c r="Q89" s="2">
        <v>16790.66</v>
      </c>
      <c r="R89" t="s">
        <v>58</v>
      </c>
      <c r="S89" s="2">
        <v>11177.71</v>
      </c>
      <c r="T89">
        <v>2.7</v>
      </c>
      <c r="U89" t="s">
        <v>104</v>
      </c>
      <c r="V89">
        <v>2025</v>
      </c>
      <c r="W89" t="s">
        <v>77</v>
      </c>
      <c r="X89" s="2">
        <v>11177.71</v>
      </c>
      <c r="Y89" s="2">
        <v>5612.95</v>
      </c>
      <c r="Z89" s="2">
        <v>0.66600000000000004</v>
      </c>
      <c r="AA89" s="2">
        <f>IF(Table1[[#This Row],[Bed Occupied]]="Yes",1,0)</f>
        <v>1</v>
      </c>
    </row>
    <row r="90" spans="1:27" x14ac:dyDescent="0.25">
      <c r="A90" t="s">
        <v>182</v>
      </c>
      <c r="B90" s="1">
        <v>45897</v>
      </c>
      <c r="C90" s="1">
        <v>45897.2</v>
      </c>
      <c r="D90" t="s">
        <v>39</v>
      </c>
      <c r="E90" t="s">
        <v>28</v>
      </c>
      <c r="F90" t="s">
        <v>29</v>
      </c>
      <c r="G90" t="s">
        <v>30</v>
      </c>
      <c r="H90" t="s">
        <v>49</v>
      </c>
      <c r="I90" t="s">
        <v>32</v>
      </c>
      <c r="J90">
        <v>0.2</v>
      </c>
      <c r="K90" t="s">
        <v>57</v>
      </c>
      <c r="L90">
        <v>125</v>
      </c>
      <c r="M90" s="1">
        <v>45896</v>
      </c>
      <c r="N90" t="s">
        <v>42</v>
      </c>
      <c r="O90">
        <v>11.5</v>
      </c>
      <c r="P90">
        <v>1.5</v>
      </c>
      <c r="Q90" s="2">
        <v>1785.8</v>
      </c>
      <c r="R90" t="s">
        <v>58</v>
      </c>
      <c r="S90" s="2">
        <v>851.23</v>
      </c>
      <c r="T90">
        <v>3</v>
      </c>
      <c r="U90" t="s">
        <v>104</v>
      </c>
      <c r="V90">
        <v>2025</v>
      </c>
      <c r="W90" t="s">
        <v>69</v>
      </c>
      <c r="X90" s="2">
        <v>851.23</v>
      </c>
      <c r="Y90" s="2">
        <v>934.57</v>
      </c>
      <c r="Z90" s="2">
        <v>0.47699999999999998</v>
      </c>
      <c r="AA90" s="2">
        <f>IF(Table1[[#This Row],[Bed Occupied]]="Yes",1,0)</f>
        <v>0</v>
      </c>
    </row>
    <row r="91" spans="1:27" x14ac:dyDescent="0.25">
      <c r="A91" t="s">
        <v>183</v>
      </c>
      <c r="B91" s="1">
        <v>45916</v>
      </c>
      <c r="C91" s="1">
        <v>45917.7</v>
      </c>
      <c r="D91" t="s">
        <v>27</v>
      </c>
      <c r="E91" t="s">
        <v>52</v>
      </c>
      <c r="F91" t="s">
        <v>48</v>
      </c>
      <c r="G91" t="s">
        <v>67</v>
      </c>
      <c r="H91" t="s">
        <v>49</v>
      </c>
      <c r="I91" t="s">
        <v>41</v>
      </c>
      <c r="J91">
        <v>1.7</v>
      </c>
      <c r="K91" t="s">
        <v>57</v>
      </c>
      <c r="L91">
        <v>58</v>
      </c>
      <c r="M91" s="1">
        <v>45916</v>
      </c>
      <c r="N91" t="s">
        <v>34</v>
      </c>
      <c r="O91">
        <v>10</v>
      </c>
      <c r="P91">
        <v>0</v>
      </c>
      <c r="Q91" s="2">
        <v>9156.7800000000007</v>
      </c>
      <c r="R91" t="s">
        <v>58</v>
      </c>
      <c r="S91" s="2">
        <v>5422.95</v>
      </c>
      <c r="T91">
        <v>4.2</v>
      </c>
      <c r="U91" t="s">
        <v>59</v>
      </c>
      <c r="V91">
        <v>2025</v>
      </c>
      <c r="W91" t="s">
        <v>44</v>
      </c>
      <c r="X91" s="2">
        <v>5422.95</v>
      </c>
      <c r="Y91" s="2">
        <v>3733.83</v>
      </c>
      <c r="Z91" s="2">
        <v>0.59199999999999997</v>
      </c>
      <c r="AA91" s="2">
        <f>IF(Table1[[#This Row],[Bed Occupied]]="Yes",1,0)</f>
        <v>0</v>
      </c>
    </row>
    <row r="92" spans="1:27" x14ac:dyDescent="0.25">
      <c r="A92" t="s">
        <v>184</v>
      </c>
      <c r="B92" s="1">
        <v>46303</v>
      </c>
      <c r="C92" s="1">
        <v>46304.3</v>
      </c>
      <c r="D92" t="s">
        <v>51</v>
      </c>
      <c r="E92" t="s">
        <v>52</v>
      </c>
      <c r="F92" t="s">
        <v>48</v>
      </c>
      <c r="G92" t="s">
        <v>53</v>
      </c>
      <c r="H92" t="s">
        <v>76</v>
      </c>
      <c r="I92" t="s">
        <v>32</v>
      </c>
      <c r="J92">
        <v>1.3</v>
      </c>
      <c r="K92" t="s">
        <v>57</v>
      </c>
      <c r="L92">
        <v>73</v>
      </c>
      <c r="M92" s="1">
        <v>46302</v>
      </c>
      <c r="N92" t="s">
        <v>34</v>
      </c>
      <c r="O92">
        <v>11.3</v>
      </c>
      <c r="P92">
        <v>1.3</v>
      </c>
      <c r="Q92" s="2">
        <v>9635.18</v>
      </c>
      <c r="R92" t="s">
        <v>35</v>
      </c>
      <c r="S92" s="2">
        <v>5778.88</v>
      </c>
      <c r="T92">
        <v>3.3</v>
      </c>
      <c r="U92" t="s">
        <v>36</v>
      </c>
      <c r="V92">
        <v>2026</v>
      </c>
      <c r="W92" t="s">
        <v>69</v>
      </c>
      <c r="X92" s="2">
        <v>5778.88</v>
      </c>
      <c r="Y92" s="2">
        <v>3856.3</v>
      </c>
      <c r="Z92" s="2">
        <v>0.6</v>
      </c>
      <c r="AA92" s="2">
        <f>IF(Table1[[#This Row],[Bed Occupied]]="Yes",1,0)</f>
        <v>0</v>
      </c>
    </row>
    <row r="93" spans="1:27" x14ac:dyDescent="0.25">
      <c r="A93" t="s">
        <v>185</v>
      </c>
      <c r="B93" s="1">
        <v>45661</v>
      </c>
      <c r="C93" s="1">
        <v>45662.1</v>
      </c>
      <c r="D93" t="s">
        <v>39</v>
      </c>
      <c r="E93" t="s">
        <v>47</v>
      </c>
      <c r="F93" t="s">
        <v>48</v>
      </c>
      <c r="G93" t="s">
        <v>67</v>
      </c>
      <c r="H93" t="s">
        <v>31</v>
      </c>
      <c r="I93" t="s">
        <v>93</v>
      </c>
      <c r="J93">
        <v>1.1000000000000001</v>
      </c>
      <c r="K93" t="s">
        <v>33</v>
      </c>
      <c r="L93">
        <v>100</v>
      </c>
      <c r="M93" s="1">
        <v>45661</v>
      </c>
      <c r="N93" t="s">
        <v>42</v>
      </c>
      <c r="O93">
        <v>8.6999999999999993</v>
      </c>
      <c r="P93">
        <v>0.7</v>
      </c>
      <c r="Q93" s="2">
        <v>2069.8000000000002</v>
      </c>
      <c r="R93" t="s">
        <v>35</v>
      </c>
      <c r="S93" s="2">
        <v>1226.3599999999999</v>
      </c>
      <c r="T93">
        <v>3.9</v>
      </c>
      <c r="U93" t="s">
        <v>145</v>
      </c>
      <c r="V93">
        <v>2025</v>
      </c>
      <c r="W93" t="s">
        <v>83</v>
      </c>
      <c r="X93" s="2">
        <v>1226.3599999999999</v>
      </c>
      <c r="Y93" s="2">
        <v>843.44</v>
      </c>
      <c r="Z93" s="2">
        <v>0.59299999999999997</v>
      </c>
      <c r="AA93" s="2">
        <f>IF(Table1[[#This Row],[Bed Occupied]]="Yes",1,0)</f>
        <v>1</v>
      </c>
    </row>
    <row r="94" spans="1:27" x14ac:dyDescent="0.25">
      <c r="A94" t="s">
        <v>186</v>
      </c>
      <c r="B94" s="1">
        <v>45699</v>
      </c>
      <c r="C94" s="1">
        <v>45701</v>
      </c>
      <c r="D94" t="s">
        <v>46</v>
      </c>
      <c r="E94" t="s">
        <v>28</v>
      </c>
      <c r="F94" t="s">
        <v>48</v>
      </c>
      <c r="G94" t="s">
        <v>53</v>
      </c>
      <c r="H94" t="s">
        <v>31</v>
      </c>
      <c r="I94" t="s">
        <v>41</v>
      </c>
      <c r="J94">
        <v>2</v>
      </c>
      <c r="K94" t="s">
        <v>57</v>
      </c>
      <c r="L94">
        <v>38</v>
      </c>
      <c r="M94" s="1">
        <v>45699</v>
      </c>
      <c r="N94" t="s">
        <v>42</v>
      </c>
      <c r="O94">
        <v>12.4</v>
      </c>
      <c r="P94">
        <v>0.4</v>
      </c>
      <c r="Q94" s="2">
        <v>5361.43</v>
      </c>
      <c r="R94" t="s">
        <v>58</v>
      </c>
      <c r="S94" s="2">
        <v>2774.23</v>
      </c>
      <c r="T94">
        <v>4.9000000000000004</v>
      </c>
      <c r="U94" t="s">
        <v>100</v>
      </c>
      <c r="V94">
        <v>2025</v>
      </c>
      <c r="W94" t="s">
        <v>44</v>
      </c>
      <c r="X94" s="2">
        <v>2774.23</v>
      </c>
      <c r="Y94" s="2">
        <v>2587.1999999999998</v>
      </c>
      <c r="Z94" s="2">
        <v>0.51700000000000002</v>
      </c>
      <c r="AA94" s="2">
        <f>IF(Table1[[#This Row],[Bed Occupied]]="Yes",1,0)</f>
        <v>0</v>
      </c>
    </row>
    <row r="95" spans="1:27" x14ac:dyDescent="0.25">
      <c r="A95" t="s">
        <v>187</v>
      </c>
      <c r="B95" s="1">
        <v>46361</v>
      </c>
      <c r="C95" s="1">
        <v>46369.2</v>
      </c>
      <c r="D95" t="s">
        <v>102</v>
      </c>
      <c r="E95" t="s">
        <v>28</v>
      </c>
      <c r="F95" t="s">
        <v>29</v>
      </c>
      <c r="G95" t="s">
        <v>67</v>
      </c>
      <c r="H95" t="s">
        <v>40</v>
      </c>
      <c r="I95" t="s">
        <v>32</v>
      </c>
      <c r="J95">
        <v>8.1999999999999993</v>
      </c>
      <c r="K95" t="s">
        <v>33</v>
      </c>
      <c r="L95">
        <v>91</v>
      </c>
      <c r="M95" s="1">
        <v>46360</v>
      </c>
      <c r="N95" t="s">
        <v>42</v>
      </c>
      <c r="O95">
        <v>10</v>
      </c>
      <c r="P95">
        <v>0</v>
      </c>
      <c r="Q95" s="2">
        <v>18806.240000000002</v>
      </c>
      <c r="R95" t="s">
        <v>58</v>
      </c>
      <c r="S95" s="2">
        <v>11339.22</v>
      </c>
      <c r="T95">
        <v>3.4</v>
      </c>
      <c r="U95" t="s">
        <v>54</v>
      </c>
      <c r="V95">
        <v>2026</v>
      </c>
      <c r="W95" t="s">
        <v>77</v>
      </c>
      <c r="X95" s="2">
        <v>11339.22</v>
      </c>
      <c r="Y95" s="2">
        <v>7467.02</v>
      </c>
      <c r="Z95" s="2">
        <v>0.60299999999999998</v>
      </c>
      <c r="AA95" s="2">
        <f>IF(Table1[[#This Row],[Bed Occupied]]="Yes",1,0)</f>
        <v>1</v>
      </c>
    </row>
    <row r="96" spans="1:27" x14ac:dyDescent="0.25">
      <c r="A96" t="s">
        <v>188</v>
      </c>
      <c r="B96" s="1">
        <v>46130</v>
      </c>
      <c r="C96" s="1">
        <v>46132.6</v>
      </c>
      <c r="D96" t="s">
        <v>51</v>
      </c>
      <c r="E96" t="s">
        <v>47</v>
      </c>
      <c r="F96" t="s">
        <v>48</v>
      </c>
      <c r="G96" t="s">
        <v>151</v>
      </c>
      <c r="H96" t="s">
        <v>56</v>
      </c>
      <c r="I96" t="s">
        <v>41</v>
      </c>
      <c r="J96">
        <v>2.6</v>
      </c>
      <c r="K96" t="s">
        <v>33</v>
      </c>
      <c r="L96">
        <v>48</v>
      </c>
      <c r="M96" s="1">
        <v>46130</v>
      </c>
      <c r="N96" t="s">
        <v>42</v>
      </c>
      <c r="O96">
        <v>8</v>
      </c>
      <c r="P96">
        <v>0</v>
      </c>
      <c r="Q96" s="2">
        <v>7195.85</v>
      </c>
      <c r="R96" t="s">
        <v>85</v>
      </c>
      <c r="S96" s="2">
        <v>4660.5600000000004</v>
      </c>
      <c r="T96">
        <v>4.2</v>
      </c>
      <c r="U96" t="s">
        <v>98</v>
      </c>
      <c r="V96">
        <v>2026</v>
      </c>
      <c r="W96" t="s">
        <v>83</v>
      </c>
      <c r="X96" s="2">
        <v>4660.5600000000004</v>
      </c>
      <c r="Y96" s="2">
        <v>2535.29</v>
      </c>
      <c r="Z96" s="2">
        <v>0.64800000000000002</v>
      </c>
      <c r="AA96" s="2">
        <f>IF(Table1[[#This Row],[Bed Occupied]]="Yes",1,0)</f>
        <v>1</v>
      </c>
    </row>
    <row r="97" spans="1:27" x14ac:dyDescent="0.25">
      <c r="A97" t="s">
        <v>189</v>
      </c>
      <c r="B97" s="1">
        <v>46267</v>
      </c>
      <c r="C97" s="1">
        <v>46270.3</v>
      </c>
      <c r="D97" t="s">
        <v>39</v>
      </c>
      <c r="E97" t="s">
        <v>28</v>
      </c>
      <c r="F97" t="s">
        <v>48</v>
      </c>
      <c r="G97" t="s">
        <v>30</v>
      </c>
      <c r="H97" t="s">
        <v>40</v>
      </c>
      <c r="I97" t="s">
        <v>32</v>
      </c>
      <c r="J97">
        <v>3.3</v>
      </c>
      <c r="K97" t="s">
        <v>57</v>
      </c>
      <c r="L97">
        <v>101</v>
      </c>
      <c r="M97" s="1">
        <v>46267</v>
      </c>
      <c r="N97" t="s">
        <v>42</v>
      </c>
      <c r="O97">
        <v>10.8</v>
      </c>
      <c r="P97">
        <v>0.8</v>
      </c>
      <c r="Q97" s="2">
        <v>2254.2800000000002</v>
      </c>
      <c r="R97" t="s">
        <v>35</v>
      </c>
      <c r="S97" s="2">
        <v>1174.97</v>
      </c>
      <c r="T97">
        <v>3.4</v>
      </c>
      <c r="U97" t="s">
        <v>133</v>
      </c>
      <c r="V97">
        <v>2026</v>
      </c>
      <c r="W97" t="s">
        <v>69</v>
      </c>
      <c r="X97" s="2">
        <v>1174.97</v>
      </c>
      <c r="Y97" s="2">
        <v>1079.31</v>
      </c>
      <c r="Z97" s="2">
        <v>0.52100000000000002</v>
      </c>
      <c r="AA97" s="2">
        <f>IF(Table1[[#This Row],[Bed Occupied]]="Yes",1,0)</f>
        <v>0</v>
      </c>
    </row>
    <row r="98" spans="1:27" x14ac:dyDescent="0.25">
      <c r="A98" t="s">
        <v>190</v>
      </c>
      <c r="B98" s="1">
        <v>45757</v>
      </c>
      <c r="C98" s="1">
        <v>45760.2</v>
      </c>
      <c r="D98" t="s">
        <v>51</v>
      </c>
      <c r="E98" t="s">
        <v>47</v>
      </c>
      <c r="F98" t="s">
        <v>29</v>
      </c>
      <c r="G98" t="s">
        <v>151</v>
      </c>
      <c r="H98" t="s">
        <v>56</v>
      </c>
      <c r="I98" t="s">
        <v>41</v>
      </c>
      <c r="J98">
        <v>3.2</v>
      </c>
      <c r="K98" t="s">
        <v>57</v>
      </c>
      <c r="L98">
        <v>30</v>
      </c>
      <c r="M98" s="1">
        <v>45757</v>
      </c>
      <c r="N98" t="s">
        <v>42</v>
      </c>
      <c r="O98">
        <v>8.4</v>
      </c>
      <c r="P98">
        <v>0.4</v>
      </c>
      <c r="Q98" s="2">
        <v>7649.81</v>
      </c>
      <c r="R98" t="s">
        <v>85</v>
      </c>
      <c r="S98" s="2">
        <v>3601.39</v>
      </c>
      <c r="T98">
        <v>4</v>
      </c>
      <c r="U98" t="s">
        <v>89</v>
      </c>
      <c r="V98">
        <v>2025</v>
      </c>
      <c r="W98" t="s">
        <v>72</v>
      </c>
      <c r="X98" s="2">
        <v>3601.39</v>
      </c>
      <c r="Y98" s="2">
        <v>4048.42</v>
      </c>
      <c r="Z98" s="2">
        <v>0.47099999999999997</v>
      </c>
      <c r="AA98" s="2">
        <f>IF(Table1[[#This Row],[Bed Occupied]]="Yes",1,0)</f>
        <v>0</v>
      </c>
    </row>
    <row r="99" spans="1:27" x14ac:dyDescent="0.25">
      <c r="A99" t="s">
        <v>191</v>
      </c>
      <c r="B99" s="1">
        <v>45882</v>
      </c>
      <c r="C99" s="1">
        <v>45894</v>
      </c>
      <c r="D99" t="s">
        <v>102</v>
      </c>
      <c r="E99" t="s">
        <v>28</v>
      </c>
      <c r="F99" t="s">
        <v>48</v>
      </c>
      <c r="G99" t="s">
        <v>67</v>
      </c>
      <c r="H99" t="s">
        <v>56</v>
      </c>
      <c r="I99" t="s">
        <v>32</v>
      </c>
      <c r="J99">
        <v>12</v>
      </c>
      <c r="K99" t="s">
        <v>33</v>
      </c>
      <c r="L99">
        <v>48</v>
      </c>
      <c r="M99" s="1">
        <v>45882</v>
      </c>
      <c r="N99" t="s">
        <v>63</v>
      </c>
      <c r="O99">
        <v>11</v>
      </c>
      <c r="P99">
        <v>3</v>
      </c>
      <c r="Q99" s="2">
        <v>21431.08</v>
      </c>
      <c r="R99" t="s">
        <v>35</v>
      </c>
      <c r="S99" s="2">
        <v>13968.22</v>
      </c>
      <c r="T99">
        <v>3.8</v>
      </c>
      <c r="U99" t="s">
        <v>104</v>
      </c>
      <c r="V99">
        <v>2025</v>
      </c>
      <c r="W99" t="s">
        <v>69</v>
      </c>
      <c r="X99" s="2">
        <v>13968.22</v>
      </c>
      <c r="Y99" s="2">
        <v>7462.86</v>
      </c>
      <c r="Z99" s="2">
        <v>0.65200000000000002</v>
      </c>
      <c r="AA99" s="2">
        <f>IF(Table1[[#This Row],[Bed Occupied]]="Yes",1,0)</f>
        <v>1</v>
      </c>
    </row>
    <row r="100" spans="1:27" x14ac:dyDescent="0.25">
      <c r="A100" t="s">
        <v>192</v>
      </c>
      <c r="B100" s="1">
        <v>45866</v>
      </c>
      <c r="C100" s="1">
        <v>45869.599999999999</v>
      </c>
      <c r="D100" t="s">
        <v>61</v>
      </c>
      <c r="E100" t="s">
        <v>28</v>
      </c>
      <c r="F100" t="s">
        <v>48</v>
      </c>
      <c r="G100" t="s">
        <v>53</v>
      </c>
      <c r="H100" t="s">
        <v>76</v>
      </c>
      <c r="I100" t="s">
        <v>32</v>
      </c>
      <c r="J100">
        <v>3.6</v>
      </c>
      <c r="K100" t="s">
        <v>57</v>
      </c>
      <c r="L100">
        <v>103</v>
      </c>
      <c r="M100" s="1">
        <v>45865</v>
      </c>
      <c r="N100" t="s">
        <v>42</v>
      </c>
      <c r="O100">
        <v>9.6999999999999993</v>
      </c>
      <c r="P100">
        <v>1.7</v>
      </c>
      <c r="Q100" s="2">
        <v>18644.66</v>
      </c>
      <c r="R100" t="s">
        <v>35</v>
      </c>
      <c r="S100" s="2">
        <v>11251.45</v>
      </c>
      <c r="T100">
        <v>3.2</v>
      </c>
      <c r="U100" t="s">
        <v>135</v>
      </c>
      <c r="V100">
        <v>2025</v>
      </c>
      <c r="W100" t="s">
        <v>74</v>
      </c>
      <c r="X100" s="2">
        <v>11251.45</v>
      </c>
      <c r="Y100" s="2">
        <v>7393.21</v>
      </c>
      <c r="Z100" s="2">
        <v>0.60299999999999998</v>
      </c>
      <c r="AA100" s="2">
        <f>IF(Table1[[#This Row],[Bed Occupied]]="Yes",1,0)</f>
        <v>0</v>
      </c>
    </row>
    <row r="101" spans="1:27" x14ac:dyDescent="0.25">
      <c r="A101" t="s">
        <v>193</v>
      </c>
      <c r="B101" s="1">
        <v>45895</v>
      </c>
      <c r="C101" s="1">
        <v>45895.9</v>
      </c>
      <c r="D101" t="s">
        <v>39</v>
      </c>
      <c r="E101" t="s">
        <v>47</v>
      </c>
      <c r="F101" t="s">
        <v>48</v>
      </c>
      <c r="G101" t="s">
        <v>151</v>
      </c>
      <c r="H101" t="s">
        <v>76</v>
      </c>
      <c r="I101" t="s">
        <v>32</v>
      </c>
      <c r="J101">
        <v>0.9</v>
      </c>
      <c r="K101" t="s">
        <v>33</v>
      </c>
      <c r="L101">
        <v>131</v>
      </c>
      <c r="M101" s="1">
        <v>45894</v>
      </c>
      <c r="N101" t="s">
        <v>42</v>
      </c>
      <c r="O101">
        <v>9.3000000000000007</v>
      </c>
      <c r="P101">
        <v>1.3</v>
      </c>
      <c r="Q101" s="2">
        <v>2512.27</v>
      </c>
      <c r="R101" t="s">
        <v>35</v>
      </c>
      <c r="S101" s="2">
        <v>1360.78</v>
      </c>
      <c r="T101">
        <v>2.9</v>
      </c>
      <c r="U101" t="s">
        <v>104</v>
      </c>
      <c r="V101">
        <v>2025</v>
      </c>
      <c r="W101" t="s">
        <v>37</v>
      </c>
      <c r="X101" s="2">
        <v>1360.78</v>
      </c>
      <c r="Y101" s="2">
        <v>1151.49</v>
      </c>
      <c r="Z101" s="2">
        <v>0.54200000000000004</v>
      </c>
      <c r="AA101" s="2">
        <f>IF(Table1[[#This Row],[Bed Occupied]]="Yes",1,0)</f>
        <v>1</v>
      </c>
    </row>
    <row r="102" spans="1:27" x14ac:dyDescent="0.25">
      <c r="A102" t="s">
        <v>194</v>
      </c>
      <c r="B102" s="1">
        <v>45864</v>
      </c>
      <c r="C102" s="1">
        <v>45867.5</v>
      </c>
      <c r="D102" t="s">
        <v>96</v>
      </c>
      <c r="E102" t="s">
        <v>47</v>
      </c>
      <c r="F102" t="s">
        <v>48</v>
      </c>
      <c r="G102" t="s">
        <v>67</v>
      </c>
      <c r="H102" t="s">
        <v>56</v>
      </c>
      <c r="I102" t="s">
        <v>93</v>
      </c>
      <c r="J102">
        <v>3.5</v>
      </c>
      <c r="K102" t="s">
        <v>33</v>
      </c>
      <c r="L102">
        <v>37</v>
      </c>
      <c r="M102" s="1">
        <v>45864</v>
      </c>
      <c r="N102" t="s">
        <v>42</v>
      </c>
      <c r="O102">
        <v>10.199999999999999</v>
      </c>
      <c r="P102">
        <v>0.2</v>
      </c>
      <c r="Q102" s="2">
        <v>4378.4399999999996</v>
      </c>
      <c r="R102" t="s">
        <v>85</v>
      </c>
      <c r="S102" s="2">
        <v>2530.02</v>
      </c>
      <c r="T102">
        <v>3.9</v>
      </c>
      <c r="U102" t="s">
        <v>135</v>
      </c>
      <c r="V102">
        <v>2025</v>
      </c>
      <c r="W102" t="s">
        <v>83</v>
      </c>
      <c r="X102" s="2">
        <v>2530.02</v>
      </c>
      <c r="Y102" s="2">
        <v>1848.42</v>
      </c>
      <c r="Z102" s="2">
        <v>0.57799999999999996</v>
      </c>
      <c r="AA102" s="2">
        <f>IF(Table1[[#This Row],[Bed Occupied]]="Yes",1,0)</f>
        <v>1</v>
      </c>
    </row>
    <row r="103" spans="1:27" x14ac:dyDescent="0.25">
      <c r="A103" t="s">
        <v>195</v>
      </c>
      <c r="B103" s="1">
        <v>46081</v>
      </c>
      <c r="C103" s="1">
        <v>46086.8</v>
      </c>
      <c r="D103" t="s">
        <v>51</v>
      </c>
      <c r="E103" t="s">
        <v>47</v>
      </c>
      <c r="F103" t="s">
        <v>48</v>
      </c>
      <c r="G103" t="s">
        <v>53</v>
      </c>
      <c r="H103" t="s">
        <v>31</v>
      </c>
      <c r="I103" t="s">
        <v>32</v>
      </c>
      <c r="J103">
        <v>5.8</v>
      </c>
      <c r="K103" t="s">
        <v>33</v>
      </c>
      <c r="L103">
        <v>72</v>
      </c>
      <c r="M103" s="1">
        <v>46080</v>
      </c>
      <c r="N103" t="s">
        <v>42</v>
      </c>
      <c r="O103">
        <v>9.6999999999999993</v>
      </c>
      <c r="P103">
        <v>1.7</v>
      </c>
      <c r="Q103" s="2">
        <v>11592.7</v>
      </c>
      <c r="R103" t="s">
        <v>35</v>
      </c>
      <c r="S103" s="2">
        <v>7009.36</v>
      </c>
      <c r="T103">
        <v>3.4</v>
      </c>
      <c r="U103" t="s">
        <v>68</v>
      </c>
      <c r="V103">
        <v>2026</v>
      </c>
      <c r="W103" t="s">
        <v>77</v>
      </c>
      <c r="X103" s="2">
        <v>7009.36</v>
      </c>
      <c r="Y103" s="2">
        <v>4583.34</v>
      </c>
      <c r="Z103" s="2">
        <v>0.60499999999999998</v>
      </c>
      <c r="AA103" s="2">
        <f>IF(Table1[[#This Row],[Bed Occupied]]="Yes",1,0)</f>
        <v>1</v>
      </c>
    </row>
    <row r="104" spans="1:27" x14ac:dyDescent="0.25">
      <c r="A104" t="s">
        <v>196</v>
      </c>
      <c r="B104" s="1">
        <v>46355</v>
      </c>
      <c r="C104" s="1">
        <v>46355.9</v>
      </c>
      <c r="D104" t="s">
        <v>46</v>
      </c>
      <c r="E104" t="s">
        <v>47</v>
      </c>
      <c r="F104" t="s">
        <v>48</v>
      </c>
      <c r="G104" t="s">
        <v>67</v>
      </c>
      <c r="H104" t="s">
        <v>81</v>
      </c>
      <c r="I104" t="s">
        <v>32</v>
      </c>
      <c r="J104">
        <v>0.9</v>
      </c>
      <c r="K104" t="s">
        <v>57</v>
      </c>
      <c r="L104">
        <v>83</v>
      </c>
      <c r="M104" s="1">
        <v>46354</v>
      </c>
      <c r="N104" t="s">
        <v>63</v>
      </c>
      <c r="O104">
        <v>11.3</v>
      </c>
      <c r="P104">
        <v>1.3</v>
      </c>
      <c r="Q104" s="2">
        <v>4193.25</v>
      </c>
      <c r="R104" t="s">
        <v>35</v>
      </c>
      <c r="S104" s="2">
        <v>2731.03</v>
      </c>
      <c r="T104">
        <v>3.4</v>
      </c>
      <c r="U104" t="s">
        <v>130</v>
      </c>
      <c r="V104">
        <v>2026</v>
      </c>
      <c r="W104" t="s">
        <v>83</v>
      </c>
      <c r="X104" s="2">
        <v>2731.03</v>
      </c>
      <c r="Y104" s="2">
        <v>1462.22</v>
      </c>
      <c r="Z104" s="2">
        <v>0.65100000000000002</v>
      </c>
      <c r="AA104" s="2">
        <f>IF(Table1[[#This Row],[Bed Occupied]]="Yes",1,0)</f>
        <v>0</v>
      </c>
    </row>
    <row r="105" spans="1:27" x14ac:dyDescent="0.25">
      <c r="A105" t="s">
        <v>197</v>
      </c>
      <c r="B105" s="1">
        <v>46173</v>
      </c>
      <c r="C105" s="1">
        <v>46176.9</v>
      </c>
      <c r="D105" t="s">
        <v>27</v>
      </c>
      <c r="E105" t="s">
        <v>28</v>
      </c>
      <c r="F105" t="s">
        <v>48</v>
      </c>
      <c r="G105" t="s">
        <v>67</v>
      </c>
      <c r="H105" t="s">
        <v>56</v>
      </c>
      <c r="I105" t="s">
        <v>32</v>
      </c>
      <c r="J105">
        <v>3.9</v>
      </c>
      <c r="K105" t="s">
        <v>33</v>
      </c>
      <c r="L105">
        <v>86</v>
      </c>
      <c r="M105" s="1">
        <v>46173</v>
      </c>
      <c r="N105" t="s">
        <v>42</v>
      </c>
      <c r="O105">
        <v>11</v>
      </c>
      <c r="P105">
        <v>3</v>
      </c>
      <c r="Q105" s="2">
        <v>12042.32</v>
      </c>
      <c r="R105" t="s">
        <v>35</v>
      </c>
      <c r="S105" s="2">
        <v>7411.92</v>
      </c>
      <c r="T105">
        <v>3.2</v>
      </c>
      <c r="U105" t="s">
        <v>94</v>
      </c>
      <c r="V105">
        <v>2026</v>
      </c>
      <c r="W105" t="s">
        <v>74</v>
      </c>
      <c r="X105" s="2">
        <v>7411.92</v>
      </c>
      <c r="Y105" s="2">
        <v>4630.3999999999996</v>
      </c>
      <c r="Z105" s="2">
        <v>0.61499999999999999</v>
      </c>
      <c r="AA105" s="2">
        <f>IF(Table1[[#This Row],[Bed Occupied]]="Yes",1,0)</f>
        <v>1</v>
      </c>
    </row>
    <row r="106" spans="1:27" x14ac:dyDescent="0.25">
      <c r="A106" t="s">
        <v>198</v>
      </c>
      <c r="B106" s="1">
        <v>46052</v>
      </c>
      <c r="C106" s="1">
        <v>46054</v>
      </c>
      <c r="D106" t="s">
        <v>46</v>
      </c>
      <c r="E106" t="s">
        <v>52</v>
      </c>
      <c r="F106" t="s">
        <v>48</v>
      </c>
      <c r="G106" t="s">
        <v>67</v>
      </c>
      <c r="H106" t="s">
        <v>31</v>
      </c>
      <c r="I106" t="s">
        <v>32</v>
      </c>
      <c r="J106">
        <v>2</v>
      </c>
      <c r="K106" t="s">
        <v>33</v>
      </c>
      <c r="L106">
        <v>22</v>
      </c>
      <c r="M106" s="1">
        <v>46052</v>
      </c>
      <c r="N106" t="s">
        <v>34</v>
      </c>
      <c r="O106">
        <v>9.1999999999999993</v>
      </c>
      <c r="P106">
        <v>1.2</v>
      </c>
      <c r="Q106" s="2">
        <v>3963.65</v>
      </c>
      <c r="R106" t="s">
        <v>35</v>
      </c>
      <c r="S106" s="2">
        <v>2354.8000000000002</v>
      </c>
      <c r="T106">
        <v>4.3</v>
      </c>
      <c r="U106" t="s">
        <v>86</v>
      </c>
      <c r="V106">
        <v>2026</v>
      </c>
      <c r="W106" t="s">
        <v>77</v>
      </c>
      <c r="X106" s="2">
        <v>2354.8000000000002</v>
      </c>
      <c r="Y106" s="2">
        <v>1608.85</v>
      </c>
      <c r="Z106" s="2">
        <v>0.59399999999999997</v>
      </c>
      <c r="AA106" s="2">
        <f>IF(Table1[[#This Row],[Bed Occupied]]="Yes",1,0)</f>
        <v>1</v>
      </c>
    </row>
    <row r="107" spans="1:27" x14ac:dyDescent="0.25">
      <c r="A107" t="s">
        <v>199</v>
      </c>
      <c r="B107" s="1">
        <v>46079</v>
      </c>
      <c r="C107" s="1">
        <v>46081.9</v>
      </c>
      <c r="D107" t="s">
        <v>61</v>
      </c>
      <c r="E107" t="s">
        <v>52</v>
      </c>
      <c r="F107" t="s">
        <v>48</v>
      </c>
      <c r="G107" t="s">
        <v>30</v>
      </c>
      <c r="H107" t="s">
        <v>31</v>
      </c>
      <c r="I107" t="s">
        <v>32</v>
      </c>
      <c r="J107">
        <v>2.9</v>
      </c>
      <c r="K107" t="s">
        <v>57</v>
      </c>
      <c r="L107">
        <v>103</v>
      </c>
      <c r="M107" s="1">
        <v>46078</v>
      </c>
      <c r="N107" t="s">
        <v>42</v>
      </c>
      <c r="O107">
        <v>9.1999999999999993</v>
      </c>
      <c r="P107">
        <v>1.2</v>
      </c>
      <c r="Q107" s="2">
        <v>11363.48</v>
      </c>
      <c r="R107" t="s">
        <v>58</v>
      </c>
      <c r="S107" s="2">
        <v>6345.66</v>
      </c>
      <c r="T107">
        <v>3.6</v>
      </c>
      <c r="U107" t="s">
        <v>68</v>
      </c>
      <c r="V107">
        <v>2026</v>
      </c>
      <c r="W107" t="s">
        <v>69</v>
      </c>
      <c r="X107" s="2">
        <v>6345.66</v>
      </c>
      <c r="Y107" s="2">
        <v>5017.82</v>
      </c>
      <c r="Z107" s="2">
        <v>0.55800000000000005</v>
      </c>
      <c r="AA107" s="2">
        <f>IF(Table1[[#This Row],[Bed Occupied]]="Yes",1,0)</f>
        <v>0</v>
      </c>
    </row>
    <row r="108" spans="1:27" x14ac:dyDescent="0.25">
      <c r="A108" t="s">
        <v>200</v>
      </c>
      <c r="B108" s="1">
        <v>45916</v>
      </c>
      <c r="C108" s="1">
        <v>45920.5</v>
      </c>
      <c r="D108" t="s">
        <v>61</v>
      </c>
      <c r="E108" t="s">
        <v>47</v>
      </c>
      <c r="F108" t="s">
        <v>48</v>
      </c>
      <c r="G108" t="s">
        <v>67</v>
      </c>
      <c r="H108" t="s">
        <v>49</v>
      </c>
      <c r="I108" t="s">
        <v>41</v>
      </c>
      <c r="J108">
        <v>4.5</v>
      </c>
      <c r="K108" t="s">
        <v>57</v>
      </c>
      <c r="L108">
        <v>36</v>
      </c>
      <c r="M108" s="1">
        <v>45915</v>
      </c>
      <c r="N108" t="s">
        <v>63</v>
      </c>
      <c r="O108">
        <v>9.1</v>
      </c>
      <c r="P108">
        <v>1.1000000000000001</v>
      </c>
      <c r="Q108" s="2">
        <v>15026.28</v>
      </c>
      <c r="R108" t="s">
        <v>85</v>
      </c>
      <c r="S108" s="2">
        <v>10483.73</v>
      </c>
      <c r="T108">
        <v>4</v>
      </c>
      <c r="U108" t="s">
        <v>59</v>
      </c>
      <c r="V108">
        <v>2025</v>
      </c>
      <c r="W108" t="s">
        <v>37</v>
      </c>
      <c r="X108" s="2">
        <v>10483.73</v>
      </c>
      <c r="Y108" s="2">
        <v>4542.55</v>
      </c>
      <c r="Z108" s="2">
        <v>0.69799999999999995</v>
      </c>
      <c r="AA108" s="2">
        <f>IF(Table1[[#This Row],[Bed Occupied]]="Yes",1,0)</f>
        <v>0</v>
      </c>
    </row>
    <row r="109" spans="1:27" x14ac:dyDescent="0.25">
      <c r="A109" t="s">
        <v>201</v>
      </c>
      <c r="B109" s="1">
        <v>46352</v>
      </c>
      <c r="C109" s="1">
        <v>46354.6</v>
      </c>
      <c r="D109" t="s">
        <v>102</v>
      </c>
      <c r="E109" t="s">
        <v>52</v>
      </c>
      <c r="F109" t="s">
        <v>29</v>
      </c>
      <c r="G109" t="s">
        <v>151</v>
      </c>
      <c r="H109" t="s">
        <v>40</v>
      </c>
      <c r="I109" t="s">
        <v>32</v>
      </c>
      <c r="J109">
        <v>2.6</v>
      </c>
      <c r="K109" t="s">
        <v>33</v>
      </c>
      <c r="L109">
        <v>70</v>
      </c>
      <c r="M109" s="1">
        <v>46351</v>
      </c>
      <c r="N109" t="s">
        <v>63</v>
      </c>
      <c r="O109">
        <v>9.4</v>
      </c>
      <c r="P109">
        <v>1.4</v>
      </c>
      <c r="Q109" s="2">
        <v>13917.9</v>
      </c>
      <c r="R109" t="s">
        <v>35</v>
      </c>
      <c r="S109" s="2">
        <v>8051.74</v>
      </c>
      <c r="T109">
        <v>3.9</v>
      </c>
      <c r="U109" t="s">
        <v>130</v>
      </c>
      <c r="V109">
        <v>2026</v>
      </c>
      <c r="W109" t="s">
        <v>69</v>
      </c>
      <c r="X109" s="2">
        <v>8051.74</v>
      </c>
      <c r="Y109" s="2">
        <v>5866.16</v>
      </c>
      <c r="Z109" s="2">
        <v>0.57899999999999996</v>
      </c>
      <c r="AA109" s="2">
        <f>IF(Table1[[#This Row],[Bed Occupied]]="Yes",1,0)</f>
        <v>1</v>
      </c>
    </row>
    <row r="110" spans="1:27" x14ac:dyDescent="0.25">
      <c r="A110" t="s">
        <v>202</v>
      </c>
      <c r="B110" s="1">
        <v>46058</v>
      </c>
      <c r="C110" s="1">
        <v>46062.2</v>
      </c>
      <c r="D110" t="s">
        <v>27</v>
      </c>
      <c r="E110" t="s">
        <v>47</v>
      </c>
      <c r="F110" t="s">
        <v>29</v>
      </c>
      <c r="G110" t="s">
        <v>53</v>
      </c>
      <c r="H110" t="s">
        <v>81</v>
      </c>
      <c r="I110" t="s">
        <v>32</v>
      </c>
      <c r="J110">
        <v>4.2</v>
      </c>
      <c r="K110" t="s">
        <v>33</v>
      </c>
      <c r="L110">
        <v>72</v>
      </c>
      <c r="M110" s="1">
        <v>46057</v>
      </c>
      <c r="N110" t="s">
        <v>42</v>
      </c>
      <c r="O110">
        <v>10</v>
      </c>
      <c r="P110">
        <v>0</v>
      </c>
      <c r="Q110" s="2">
        <v>10275.01</v>
      </c>
      <c r="R110" t="s">
        <v>35</v>
      </c>
      <c r="S110" s="2">
        <v>8465.2099999999991</v>
      </c>
      <c r="T110">
        <v>4.2</v>
      </c>
      <c r="U110" t="s">
        <v>68</v>
      </c>
      <c r="V110">
        <v>2026</v>
      </c>
      <c r="W110" t="s">
        <v>69</v>
      </c>
      <c r="X110" s="2">
        <v>8465.2099999999991</v>
      </c>
      <c r="Y110" s="2">
        <v>1809.8</v>
      </c>
      <c r="Z110" s="2">
        <v>0.82399999999999995</v>
      </c>
      <c r="AA110" s="2">
        <f>IF(Table1[[#This Row],[Bed Occupied]]="Yes",1,0)</f>
        <v>1</v>
      </c>
    </row>
    <row r="111" spans="1:27" x14ac:dyDescent="0.25">
      <c r="A111" t="s">
        <v>203</v>
      </c>
      <c r="B111" s="1">
        <v>46295</v>
      </c>
      <c r="C111" s="1">
        <v>46296.800000000003</v>
      </c>
      <c r="D111" t="s">
        <v>61</v>
      </c>
      <c r="E111" t="s">
        <v>28</v>
      </c>
      <c r="F111" t="s">
        <v>48</v>
      </c>
      <c r="G111" t="s">
        <v>53</v>
      </c>
      <c r="H111" t="s">
        <v>56</v>
      </c>
      <c r="I111" t="s">
        <v>32</v>
      </c>
      <c r="J111">
        <v>1.8</v>
      </c>
      <c r="K111" t="s">
        <v>33</v>
      </c>
      <c r="L111">
        <v>73</v>
      </c>
      <c r="M111" s="1">
        <v>46294</v>
      </c>
      <c r="N111" t="s">
        <v>42</v>
      </c>
      <c r="O111">
        <v>9.5</v>
      </c>
      <c r="P111">
        <v>1.5</v>
      </c>
      <c r="Q111" s="2">
        <v>12147.57</v>
      </c>
      <c r="R111" t="s">
        <v>58</v>
      </c>
      <c r="S111" s="2">
        <v>7861.71</v>
      </c>
      <c r="T111">
        <v>4</v>
      </c>
      <c r="U111" t="s">
        <v>133</v>
      </c>
      <c r="V111">
        <v>2026</v>
      </c>
      <c r="W111" t="s">
        <v>44</v>
      </c>
      <c r="X111" s="2">
        <v>7861.71</v>
      </c>
      <c r="Y111" s="2">
        <v>4285.8599999999997</v>
      </c>
      <c r="Z111" s="2">
        <v>0.64700000000000002</v>
      </c>
      <c r="AA111" s="2">
        <f>IF(Table1[[#This Row],[Bed Occupied]]="Yes",1,0)</f>
        <v>1</v>
      </c>
    </row>
    <row r="112" spans="1:27" x14ac:dyDescent="0.25">
      <c r="A112" t="s">
        <v>204</v>
      </c>
      <c r="B112" s="1">
        <v>45696</v>
      </c>
      <c r="C112" s="1">
        <v>45697.5</v>
      </c>
      <c r="D112" t="s">
        <v>88</v>
      </c>
      <c r="E112" t="s">
        <v>47</v>
      </c>
      <c r="F112" t="s">
        <v>48</v>
      </c>
      <c r="G112" t="s">
        <v>67</v>
      </c>
      <c r="H112" t="s">
        <v>62</v>
      </c>
      <c r="I112" t="s">
        <v>41</v>
      </c>
      <c r="J112">
        <v>1.5</v>
      </c>
      <c r="K112" t="s">
        <v>57</v>
      </c>
      <c r="L112">
        <v>26</v>
      </c>
      <c r="M112" s="1">
        <v>45695</v>
      </c>
      <c r="N112" t="s">
        <v>42</v>
      </c>
      <c r="O112">
        <v>11.1</v>
      </c>
      <c r="P112">
        <v>1.1000000000000001</v>
      </c>
      <c r="Q112" s="2">
        <v>19320.87</v>
      </c>
      <c r="R112" t="s">
        <v>35</v>
      </c>
      <c r="S112" s="2">
        <v>14403.01</v>
      </c>
      <c r="T112">
        <v>3.7</v>
      </c>
      <c r="U112" t="s">
        <v>100</v>
      </c>
      <c r="V112">
        <v>2025</v>
      </c>
      <c r="W112" t="s">
        <v>77</v>
      </c>
      <c r="X112" s="2">
        <v>14403.01</v>
      </c>
      <c r="Y112" s="2">
        <v>4917.8599999999997</v>
      </c>
      <c r="Z112" s="2">
        <v>0.745</v>
      </c>
      <c r="AA112" s="2">
        <f>IF(Table1[[#This Row],[Bed Occupied]]="Yes",1,0)</f>
        <v>0</v>
      </c>
    </row>
    <row r="113" spans="1:27" x14ac:dyDescent="0.25">
      <c r="A113" t="s">
        <v>205</v>
      </c>
      <c r="B113" s="1">
        <v>46337</v>
      </c>
      <c r="C113" s="1">
        <v>46345.1</v>
      </c>
      <c r="D113" t="s">
        <v>61</v>
      </c>
      <c r="E113" t="s">
        <v>28</v>
      </c>
      <c r="F113" t="s">
        <v>29</v>
      </c>
      <c r="G113" t="s">
        <v>30</v>
      </c>
      <c r="H113" t="s">
        <v>81</v>
      </c>
      <c r="I113" t="s">
        <v>32</v>
      </c>
      <c r="J113">
        <v>8.1</v>
      </c>
      <c r="K113" t="s">
        <v>33</v>
      </c>
      <c r="L113">
        <v>101</v>
      </c>
      <c r="M113" s="1">
        <v>46336</v>
      </c>
      <c r="N113" t="s">
        <v>42</v>
      </c>
      <c r="O113">
        <v>11.5</v>
      </c>
      <c r="P113">
        <v>1.5</v>
      </c>
      <c r="Q113" s="2">
        <v>21886.95</v>
      </c>
      <c r="R113" t="s">
        <v>85</v>
      </c>
      <c r="S113" s="2">
        <v>15282.84</v>
      </c>
      <c r="T113">
        <v>3.4</v>
      </c>
      <c r="U113" t="s">
        <v>130</v>
      </c>
      <c r="V113">
        <v>2026</v>
      </c>
      <c r="W113" t="s">
        <v>44</v>
      </c>
      <c r="X113" s="2">
        <v>15282.84</v>
      </c>
      <c r="Y113" s="2">
        <v>6604.11</v>
      </c>
      <c r="Z113" s="2">
        <v>0.69799999999999995</v>
      </c>
      <c r="AA113" s="2">
        <f>IF(Table1[[#This Row],[Bed Occupied]]="Yes",1,0)</f>
        <v>1</v>
      </c>
    </row>
    <row r="114" spans="1:27" x14ac:dyDescent="0.25">
      <c r="A114" t="s">
        <v>206</v>
      </c>
      <c r="B114" s="1">
        <v>46301</v>
      </c>
      <c r="C114" s="1">
        <v>46305</v>
      </c>
      <c r="D114" t="s">
        <v>96</v>
      </c>
      <c r="E114" t="s">
        <v>52</v>
      </c>
      <c r="F114" t="s">
        <v>29</v>
      </c>
      <c r="G114" t="s">
        <v>30</v>
      </c>
      <c r="H114" t="s">
        <v>56</v>
      </c>
      <c r="I114" t="s">
        <v>41</v>
      </c>
      <c r="J114">
        <v>4</v>
      </c>
      <c r="K114" t="s">
        <v>33</v>
      </c>
      <c r="L114">
        <v>36</v>
      </c>
      <c r="M114" s="1">
        <v>46301</v>
      </c>
      <c r="N114" t="s">
        <v>42</v>
      </c>
      <c r="O114">
        <v>9</v>
      </c>
      <c r="P114">
        <v>1</v>
      </c>
      <c r="Q114" s="2">
        <v>4951.21</v>
      </c>
      <c r="R114" t="s">
        <v>35</v>
      </c>
      <c r="S114" s="2">
        <v>2795.85</v>
      </c>
      <c r="T114">
        <v>3.8</v>
      </c>
      <c r="U114" t="s">
        <v>36</v>
      </c>
      <c r="V114">
        <v>2026</v>
      </c>
      <c r="W114" t="s">
        <v>44</v>
      </c>
      <c r="X114" s="2">
        <v>2795.85</v>
      </c>
      <c r="Y114" s="2">
        <v>2155.36</v>
      </c>
      <c r="Z114" s="2">
        <v>0.56499999999999995</v>
      </c>
      <c r="AA114" s="2">
        <f>IF(Table1[[#This Row],[Bed Occupied]]="Yes",1,0)</f>
        <v>1</v>
      </c>
    </row>
    <row r="115" spans="1:27" x14ac:dyDescent="0.25">
      <c r="A115" t="s">
        <v>207</v>
      </c>
      <c r="B115" s="1">
        <v>45942</v>
      </c>
      <c r="C115" s="1">
        <v>45943.9</v>
      </c>
      <c r="D115" t="s">
        <v>39</v>
      </c>
      <c r="E115" t="s">
        <v>28</v>
      </c>
      <c r="F115" t="s">
        <v>29</v>
      </c>
      <c r="G115" t="s">
        <v>30</v>
      </c>
      <c r="H115" t="s">
        <v>62</v>
      </c>
      <c r="I115" t="s">
        <v>32</v>
      </c>
      <c r="J115">
        <v>1.9</v>
      </c>
      <c r="K115" t="s">
        <v>33</v>
      </c>
      <c r="L115">
        <v>125</v>
      </c>
      <c r="M115" s="1">
        <v>45942</v>
      </c>
      <c r="N115" t="s">
        <v>34</v>
      </c>
      <c r="O115">
        <v>14.6</v>
      </c>
      <c r="P115">
        <v>2.6</v>
      </c>
      <c r="Q115" s="2">
        <v>1738.66</v>
      </c>
      <c r="R115" t="s">
        <v>85</v>
      </c>
      <c r="S115" s="2">
        <v>1053.99</v>
      </c>
      <c r="T115">
        <v>2.6</v>
      </c>
      <c r="U115" t="s">
        <v>82</v>
      </c>
      <c r="V115">
        <v>2025</v>
      </c>
      <c r="W115" t="s">
        <v>74</v>
      </c>
      <c r="X115" s="2">
        <v>1053.99</v>
      </c>
      <c r="Y115" s="2">
        <v>684.67</v>
      </c>
      <c r="Z115" s="2">
        <v>0.60599999999999998</v>
      </c>
      <c r="AA115" s="2">
        <f>IF(Table1[[#This Row],[Bed Occupied]]="Yes",1,0)</f>
        <v>1</v>
      </c>
    </row>
    <row r="116" spans="1:27" x14ac:dyDescent="0.25">
      <c r="A116" t="s">
        <v>208</v>
      </c>
      <c r="B116" s="1">
        <v>46077</v>
      </c>
      <c r="C116" s="1">
        <v>46080.5</v>
      </c>
      <c r="D116" t="s">
        <v>51</v>
      </c>
      <c r="E116" t="s">
        <v>47</v>
      </c>
      <c r="F116" t="s">
        <v>48</v>
      </c>
      <c r="G116" t="s">
        <v>30</v>
      </c>
      <c r="H116" t="s">
        <v>40</v>
      </c>
      <c r="I116" t="s">
        <v>32</v>
      </c>
      <c r="J116">
        <v>3.5</v>
      </c>
      <c r="K116" t="s">
        <v>57</v>
      </c>
      <c r="L116">
        <v>103</v>
      </c>
      <c r="M116" s="1">
        <v>46076</v>
      </c>
      <c r="N116" t="s">
        <v>42</v>
      </c>
      <c r="O116">
        <v>9.6</v>
      </c>
      <c r="P116">
        <v>1.6</v>
      </c>
      <c r="Q116" s="2">
        <v>9314.66</v>
      </c>
      <c r="R116" t="s">
        <v>35</v>
      </c>
      <c r="S116" s="2">
        <v>6849.32</v>
      </c>
      <c r="T116">
        <v>3.4</v>
      </c>
      <c r="U116" t="s">
        <v>68</v>
      </c>
      <c r="V116">
        <v>2026</v>
      </c>
      <c r="W116" t="s">
        <v>37</v>
      </c>
      <c r="X116" s="2">
        <v>6849.32</v>
      </c>
      <c r="Y116" s="2">
        <v>2465.34</v>
      </c>
      <c r="Z116" s="2">
        <v>0.73499999999999999</v>
      </c>
      <c r="AA116" s="2">
        <f>IF(Table1[[#This Row],[Bed Occupied]]="Yes",1,0)</f>
        <v>0</v>
      </c>
    </row>
    <row r="117" spans="1:27" x14ac:dyDescent="0.25">
      <c r="A117" t="s">
        <v>209</v>
      </c>
      <c r="B117" s="1">
        <v>45688</v>
      </c>
      <c r="C117" s="1">
        <v>45690.1</v>
      </c>
      <c r="D117" t="s">
        <v>46</v>
      </c>
      <c r="E117" t="s">
        <v>66</v>
      </c>
      <c r="F117" t="s">
        <v>48</v>
      </c>
      <c r="G117" t="s">
        <v>53</v>
      </c>
      <c r="H117" t="s">
        <v>81</v>
      </c>
      <c r="I117" t="s">
        <v>32</v>
      </c>
      <c r="J117">
        <v>2.1</v>
      </c>
      <c r="K117" t="s">
        <v>57</v>
      </c>
      <c r="L117">
        <v>92</v>
      </c>
      <c r="M117" s="1">
        <v>45687</v>
      </c>
      <c r="N117" t="s">
        <v>42</v>
      </c>
      <c r="O117">
        <v>10.8</v>
      </c>
      <c r="P117">
        <v>2.8</v>
      </c>
      <c r="Q117" s="2">
        <v>5270.59</v>
      </c>
      <c r="R117" t="s">
        <v>35</v>
      </c>
      <c r="S117" s="2">
        <v>2871.28</v>
      </c>
      <c r="T117">
        <v>2.7</v>
      </c>
      <c r="U117" t="s">
        <v>145</v>
      </c>
      <c r="V117">
        <v>2025</v>
      </c>
      <c r="W117" t="s">
        <v>72</v>
      </c>
      <c r="X117" s="2">
        <v>2871.28</v>
      </c>
      <c r="Y117" s="2">
        <v>2399.31</v>
      </c>
      <c r="Z117" s="2">
        <v>0.54500000000000004</v>
      </c>
      <c r="AA117" s="2">
        <f>IF(Table1[[#This Row],[Bed Occupied]]="Yes",1,0)</f>
        <v>0</v>
      </c>
    </row>
    <row r="118" spans="1:27" x14ac:dyDescent="0.25">
      <c r="A118" t="s">
        <v>210</v>
      </c>
      <c r="B118" s="1">
        <v>46086</v>
      </c>
      <c r="C118" s="1">
        <v>46088.1</v>
      </c>
      <c r="D118" t="s">
        <v>51</v>
      </c>
      <c r="E118" t="s">
        <v>47</v>
      </c>
      <c r="F118" t="s">
        <v>48</v>
      </c>
      <c r="G118" t="s">
        <v>53</v>
      </c>
      <c r="H118" t="s">
        <v>81</v>
      </c>
      <c r="I118" t="s">
        <v>32</v>
      </c>
      <c r="J118">
        <v>2.1</v>
      </c>
      <c r="K118" t="s">
        <v>57</v>
      </c>
      <c r="L118">
        <v>74</v>
      </c>
      <c r="M118" s="1">
        <v>46085</v>
      </c>
      <c r="N118" t="s">
        <v>63</v>
      </c>
      <c r="O118">
        <v>14.2</v>
      </c>
      <c r="P118">
        <v>2.2000000000000002</v>
      </c>
      <c r="Q118" s="2">
        <v>8924.67</v>
      </c>
      <c r="R118" t="s">
        <v>58</v>
      </c>
      <c r="S118" s="2">
        <v>4153.58</v>
      </c>
      <c r="T118">
        <v>3</v>
      </c>
      <c r="U118" t="s">
        <v>115</v>
      </c>
      <c r="V118">
        <v>2026</v>
      </c>
      <c r="W118" t="s">
        <v>69</v>
      </c>
      <c r="X118" s="2">
        <v>4153.58</v>
      </c>
      <c r="Y118" s="2">
        <v>4771.09</v>
      </c>
      <c r="Z118" s="2">
        <v>0.46500000000000002</v>
      </c>
      <c r="AA118" s="2">
        <f>IF(Table1[[#This Row],[Bed Occupied]]="Yes",1,0)</f>
        <v>0</v>
      </c>
    </row>
    <row r="119" spans="1:27" x14ac:dyDescent="0.25">
      <c r="A119" t="s">
        <v>211</v>
      </c>
      <c r="B119" s="1">
        <v>46304</v>
      </c>
      <c r="C119" s="1">
        <v>46305.8</v>
      </c>
      <c r="D119" t="s">
        <v>51</v>
      </c>
      <c r="E119" t="s">
        <v>28</v>
      </c>
      <c r="F119" t="s">
        <v>29</v>
      </c>
      <c r="G119" t="s">
        <v>30</v>
      </c>
      <c r="H119" t="s">
        <v>31</v>
      </c>
      <c r="I119" t="s">
        <v>32</v>
      </c>
      <c r="J119">
        <v>1.8</v>
      </c>
      <c r="K119" t="s">
        <v>33</v>
      </c>
      <c r="L119">
        <v>66</v>
      </c>
      <c r="M119" s="1">
        <v>46303</v>
      </c>
      <c r="N119" t="s">
        <v>42</v>
      </c>
      <c r="O119">
        <v>8.6999999999999993</v>
      </c>
      <c r="P119">
        <v>0.7</v>
      </c>
      <c r="Q119" s="2">
        <v>9472.11</v>
      </c>
      <c r="R119" t="s">
        <v>58</v>
      </c>
      <c r="S119" s="2">
        <v>4942.8</v>
      </c>
      <c r="T119">
        <v>4.3</v>
      </c>
      <c r="U119" t="s">
        <v>36</v>
      </c>
      <c r="V119">
        <v>2026</v>
      </c>
      <c r="W119" t="s">
        <v>72</v>
      </c>
      <c r="X119" s="2">
        <v>4942.8</v>
      </c>
      <c r="Y119" s="2">
        <v>4529.3100000000004</v>
      </c>
      <c r="Z119" s="2">
        <v>0.52200000000000002</v>
      </c>
      <c r="AA119" s="2">
        <f>IF(Table1[[#This Row],[Bed Occupied]]="Yes",1,0)</f>
        <v>1</v>
      </c>
    </row>
    <row r="120" spans="1:27" x14ac:dyDescent="0.25">
      <c r="A120" t="s">
        <v>212</v>
      </c>
      <c r="B120" s="1">
        <v>46261</v>
      </c>
      <c r="C120" s="1">
        <v>46265</v>
      </c>
      <c r="D120" t="s">
        <v>61</v>
      </c>
      <c r="E120" t="s">
        <v>66</v>
      </c>
      <c r="F120" t="s">
        <v>29</v>
      </c>
      <c r="G120" t="s">
        <v>30</v>
      </c>
      <c r="H120" t="s">
        <v>62</v>
      </c>
      <c r="I120" t="s">
        <v>41</v>
      </c>
      <c r="J120">
        <v>4</v>
      </c>
      <c r="K120" t="s">
        <v>33</v>
      </c>
      <c r="L120">
        <v>59</v>
      </c>
      <c r="M120" s="1">
        <v>46261</v>
      </c>
      <c r="N120" t="s">
        <v>34</v>
      </c>
      <c r="O120">
        <v>9.1999999999999993</v>
      </c>
      <c r="P120">
        <v>1.2</v>
      </c>
      <c r="Q120" s="2">
        <v>17204.18</v>
      </c>
      <c r="R120" t="s">
        <v>35</v>
      </c>
      <c r="S120" s="2">
        <v>12384.18</v>
      </c>
      <c r="T120">
        <v>3.7</v>
      </c>
      <c r="U120" t="s">
        <v>138</v>
      </c>
      <c r="V120">
        <v>2026</v>
      </c>
      <c r="W120" t="s">
        <v>72</v>
      </c>
      <c r="X120" s="2">
        <v>12384.18</v>
      </c>
      <c r="Y120" s="2">
        <v>4820</v>
      </c>
      <c r="Z120" s="2">
        <v>0.72</v>
      </c>
      <c r="AA120" s="2">
        <f>IF(Table1[[#This Row],[Bed Occupied]]="Yes",1,0)</f>
        <v>1</v>
      </c>
    </row>
    <row r="121" spans="1:27" x14ac:dyDescent="0.25">
      <c r="A121" t="s">
        <v>213</v>
      </c>
      <c r="B121" s="1">
        <v>46318</v>
      </c>
      <c r="C121" s="1">
        <v>46321.9</v>
      </c>
      <c r="D121" t="s">
        <v>96</v>
      </c>
      <c r="E121" t="s">
        <v>47</v>
      </c>
      <c r="F121" t="s">
        <v>29</v>
      </c>
      <c r="G121" t="s">
        <v>30</v>
      </c>
      <c r="H121" t="s">
        <v>81</v>
      </c>
      <c r="I121" t="s">
        <v>41</v>
      </c>
      <c r="J121">
        <v>3.9</v>
      </c>
      <c r="K121" t="s">
        <v>33</v>
      </c>
      <c r="L121">
        <v>55</v>
      </c>
      <c r="M121" s="1">
        <v>46318</v>
      </c>
      <c r="N121" t="s">
        <v>42</v>
      </c>
      <c r="O121">
        <v>8.6</v>
      </c>
      <c r="P121">
        <v>0.6</v>
      </c>
      <c r="Q121" s="2">
        <v>4185.3</v>
      </c>
      <c r="R121" t="s">
        <v>35</v>
      </c>
      <c r="S121" s="2">
        <v>2265.3200000000002</v>
      </c>
      <c r="T121">
        <v>4.2</v>
      </c>
      <c r="U121" t="s">
        <v>36</v>
      </c>
      <c r="V121">
        <v>2026</v>
      </c>
      <c r="W121" t="s">
        <v>77</v>
      </c>
      <c r="X121" s="2">
        <v>2265.3200000000002</v>
      </c>
      <c r="Y121" s="2">
        <v>1919.98</v>
      </c>
      <c r="Z121" s="2">
        <v>0.54100000000000004</v>
      </c>
      <c r="AA121" s="2">
        <f>IF(Table1[[#This Row],[Bed Occupied]]="Yes",1,0)</f>
        <v>1</v>
      </c>
    </row>
    <row r="122" spans="1:27" x14ac:dyDescent="0.25">
      <c r="A122" t="s">
        <v>214</v>
      </c>
      <c r="B122" s="1">
        <v>46226</v>
      </c>
      <c r="C122" s="1">
        <v>46228.4</v>
      </c>
      <c r="D122" t="s">
        <v>61</v>
      </c>
      <c r="E122" t="s">
        <v>28</v>
      </c>
      <c r="F122" t="s">
        <v>29</v>
      </c>
      <c r="G122" t="s">
        <v>30</v>
      </c>
      <c r="H122" t="s">
        <v>81</v>
      </c>
      <c r="I122" t="s">
        <v>32</v>
      </c>
      <c r="J122">
        <v>2.4</v>
      </c>
      <c r="K122" t="s">
        <v>33</v>
      </c>
      <c r="L122">
        <v>104</v>
      </c>
      <c r="M122" s="1">
        <v>46226</v>
      </c>
      <c r="N122" t="s">
        <v>34</v>
      </c>
      <c r="O122">
        <v>11</v>
      </c>
      <c r="P122">
        <v>1</v>
      </c>
      <c r="Q122" s="2">
        <v>16175.23</v>
      </c>
      <c r="R122" t="s">
        <v>58</v>
      </c>
      <c r="S122" s="2">
        <v>12938.8</v>
      </c>
      <c r="T122">
        <v>3.5</v>
      </c>
      <c r="U122" t="s">
        <v>43</v>
      </c>
      <c r="V122">
        <v>2026</v>
      </c>
      <c r="W122" t="s">
        <v>72</v>
      </c>
      <c r="X122" s="2">
        <v>12938.8</v>
      </c>
      <c r="Y122" s="2">
        <v>3236.43</v>
      </c>
      <c r="Z122" s="2">
        <v>0.8</v>
      </c>
      <c r="AA122" s="2">
        <f>IF(Table1[[#This Row],[Bed Occupied]]="Yes",1,0)</f>
        <v>1</v>
      </c>
    </row>
    <row r="123" spans="1:27" x14ac:dyDescent="0.25">
      <c r="A123" t="s">
        <v>215</v>
      </c>
      <c r="B123" s="1">
        <v>46173</v>
      </c>
      <c r="C123" s="1">
        <v>46176.9</v>
      </c>
      <c r="D123" t="s">
        <v>96</v>
      </c>
      <c r="E123" t="s">
        <v>66</v>
      </c>
      <c r="F123" t="s">
        <v>48</v>
      </c>
      <c r="G123" t="s">
        <v>67</v>
      </c>
      <c r="H123" t="s">
        <v>40</v>
      </c>
      <c r="I123" t="s">
        <v>32</v>
      </c>
      <c r="J123">
        <v>3.9</v>
      </c>
      <c r="K123" t="s">
        <v>33</v>
      </c>
      <c r="L123">
        <v>13</v>
      </c>
      <c r="M123" s="1">
        <v>46173</v>
      </c>
      <c r="N123" t="s">
        <v>42</v>
      </c>
      <c r="O123">
        <v>10.6</v>
      </c>
      <c r="P123">
        <v>2.6</v>
      </c>
      <c r="Q123" s="2">
        <v>4751.2700000000004</v>
      </c>
      <c r="R123" t="s">
        <v>35</v>
      </c>
      <c r="S123" s="2">
        <v>2915.51</v>
      </c>
      <c r="T123">
        <v>3.8</v>
      </c>
      <c r="U123" t="s">
        <v>94</v>
      </c>
      <c r="V123">
        <v>2026</v>
      </c>
      <c r="W123" t="s">
        <v>74</v>
      </c>
      <c r="X123" s="2">
        <v>2915.51</v>
      </c>
      <c r="Y123" s="2">
        <v>1835.76</v>
      </c>
      <c r="Z123" s="2">
        <v>0.61399999999999999</v>
      </c>
      <c r="AA123" s="2">
        <f>IF(Table1[[#This Row],[Bed Occupied]]="Yes",1,0)</f>
        <v>1</v>
      </c>
    </row>
    <row r="124" spans="1:27" x14ac:dyDescent="0.25">
      <c r="A124" t="s">
        <v>216</v>
      </c>
      <c r="B124" s="1">
        <v>45672</v>
      </c>
      <c r="C124" s="1">
        <v>45672.9</v>
      </c>
      <c r="D124" t="s">
        <v>102</v>
      </c>
      <c r="E124" t="s">
        <v>47</v>
      </c>
      <c r="F124" t="s">
        <v>29</v>
      </c>
      <c r="G124" t="s">
        <v>30</v>
      </c>
      <c r="H124" t="s">
        <v>62</v>
      </c>
      <c r="I124" t="s">
        <v>41</v>
      </c>
      <c r="J124">
        <v>0.9</v>
      </c>
      <c r="K124" t="s">
        <v>33</v>
      </c>
      <c r="L124">
        <v>51</v>
      </c>
      <c r="M124" s="1">
        <v>45671</v>
      </c>
      <c r="N124" t="s">
        <v>42</v>
      </c>
      <c r="O124">
        <v>8.6</v>
      </c>
      <c r="P124">
        <v>0.6</v>
      </c>
      <c r="Q124" s="2">
        <v>10775.25</v>
      </c>
      <c r="R124" t="s">
        <v>58</v>
      </c>
      <c r="S124" s="2">
        <v>6258.46</v>
      </c>
      <c r="T124">
        <v>3.9</v>
      </c>
      <c r="U124" t="s">
        <v>145</v>
      </c>
      <c r="V124">
        <v>2025</v>
      </c>
      <c r="W124" t="s">
        <v>44</v>
      </c>
      <c r="X124" s="2">
        <v>6258.46</v>
      </c>
      <c r="Y124" s="2">
        <v>4516.79</v>
      </c>
      <c r="Z124" s="2">
        <v>0.58099999999999996</v>
      </c>
      <c r="AA124" s="2">
        <f>IF(Table1[[#This Row],[Bed Occupied]]="Yes",1,0)</f>
        <v>1</v>
      </c>
    </row>
    <row r="125" spans="1:27" x14ac:dyDescent="0.25">
      <c r="A125" t="s">
        <v>217</v>
      </c>
      <c r="B125" s="1">
        <v>45922</v>
      </c>
      <c r="C125" s="1">
        <v>45926</v>
      </c>
      <c r="D125" t="s">
        <v>51</v>
      </c>
      <c r="E125" t="s">
        <v>47</v>
      </c>
      <c r="F125" t="s">
        <v>29</v>
      </c>
      <c r="G125" t="s">
        <v>30</v>
      </c>
      <c r="H125" t="s">
        <v>56</v>
      </c>
      <c r="I125" t="s">
        <v>93</v>
      </c>
      <c r="J125">
        <v>4</v>
      </c>
      <c r="K125" t="s">
        <v>33</v>
      </c>
      <c r="L125">
        <v>7</v>
      </c>
      <c r="M125" s="1">
        <v>45921</v>
      </c>
      <c r="N125" t="s">
        <v>42</v>
      </c>
      <c r="O125">
        <v>8.6</v>
      </c>
      <c r="P125">
        <v>0.6</v>
      </c>
      <c r="Q125" s="2">
        <v>9059.67</v>
      </c>
      <c r="R125" t="s">
        <v>35</v>
      </c>
      <c r="S125" s="2">
        <v>5012.62</v>
      </c>
      <c r="T125">
        <v>5</v>
      </c>
      <c r="U125" t="s">
        <v>59</v>
      </c>
      <c r="V125">
        <v>2025</v>
      </c>
      <c r="W125" t="s">
        <v>74</v>
      </c>
      <c r="X125" s="2">
        <v>5012.62</v>
      </c>
      <c r="Y125" s="2">
        <v>4047.05</v>
      </c>
      <c r="Z125" s="2">
        <v>0.55300000000000005</v>
      </c>
      <c r="AA125" s="2">
        <f>IF(Table1[[#This Row],[Bed Occupied]]="Yes",1,0)</f>
        <v>1</v>
      </c>
    </row>
    <row r="126" spans="1:27" x14ac:dyDescent="0.25">
      <c r="A126" t="s">
        <v>218</v>
      </c>
      <c r="B126" s="1">
        <v>46106</v>
      </c>
      <c r="C126" s="1">
        <v>46111.8</v>
      </c>
      <c r="D126" t="s">
        <v>61</v>
      </c>
      <c r="E126" t="s">
        <v>52</v>
      </c>
      <c r="F126" t="s">
        <v>29</v>
      </c>
      <c r="G126" t="s">
        <v>151</v>
      </c>
      <c r="H126" t="s">
        <v>31</v>
      </c>
      <c r="I126" t="s">
        <v>32</v>
      </c>
      <c r="J126">
        <v>5.8</v>
      </c>
      <c r="K126" t="s">
        <v>33</v>
      </c>
      <c r="L126">
        <v>85</v>
      </c>
      <c r="M126" s="1">
        <v>46106</v>
      </c>
      <c r="N126" t="s">
        <v>34</v>
      </c>
      <c r="O126">
        <v>11.8</v>
      </c>
      <c r="P126">
        <v>1.8</v>
      </c>
      <c r="Q126" s="2">
        <v>18948.38</v>
      </c>
      <c r="R126" t="s">
        <v>58</v>
      </c>
      <c r="S126" s="2">
        <v>11998.57</v>
      </c>
      <c r="T126">
        <v>3.6</v>
      </c>
      <c r="U126" t="s">
        <v>115</v>
      </c>
      <c r="V126">
        <v>2026</v>
      </c>
      <c r="W126" t="s">
        <v>69</v>
      </c>
      <c r="X126" s="2">
        <v>11998.57</v>
      </c>
      <c r="Y126" s="2">
        <v>6949.81</v>
      </c>
      <c r="Z126" s="2">
        <v>0.63300000000000001</v>
      </c>
      <c r="AA126" s="2">
        <f>IF(Table1[[#This Row],[Bed Occupied]]="Yes",1,0)</f>
        <v>1</v>
      </c>
    </row>
    <row r="127" spans="1:27" x14ac:dyDescent="0.25">
      <c r="A127" t="s">
        <v>219</v>
      </c>
      <c r="B127" s="1">
        <v>46257</v>
      </c>
      <c r="C127" s="1">
        <v>46257.7</v>
      </c>
      <c r="D127" t="s">
        <v>39</v>
      </c>
      <c r="E127" t="s">
        <v>47</v>
      </c>
      <c r="F127" t="s">
        <v>29</v>
      </c>
      <c r="G127" t="s">
        <v>30</v>
      </c>
      <c r="H127" t="s">
        <v>81</v>
      </c>
      <c r="I127" t="s">
        <v>32</v>
      </c>
      <c r="J127">
        <v>0.7</v>
      </c>
      <c r="K127" t="s">
        <v>33</v>
      </c>
      <c r="L127">
        <v>90</v>
      </c>
      <c r="M127" s="1">
        <v>46257</v>
      </c>
      <c r="N127" t="s">
        <v>34</v>
      </c>
      <c r="O127">
        <v>14.9</v>
      </c>
      <c r="P127">
        <v>2.9</v>
      </c>
      <c r="Q127" s="2">
        <v>2359.2800000000002</v>
      </c>
      <c r="R127" t="s">
        <v>85</v>
      </c>
      <c r="S127" s="2">
        <v>1076.1400000000001</v>
      </c>
      <c r="T127">
        <v>2.7</v>
      </c>
      <c r="U127" t="s">
        <v>138</v>
      </c>
      <c r="V127">
        <v>2026</v>
      </c>
      <c r="W127" t="s">
        <v>74</v>
      </c>
      <c r="X127" s="2">
        <v>1076.1400000000001</v>
      </c>
      <c r="Y127" s="2">
        <v>1283.1400000000001</v>
      </c>
      <c r="Z127" s="2">
        <v>0.45600000000000002</v>
      </c>
      <c r="AA127" s="2">
        <f>IF(Table1[[#This Row],[Bed Occupied]]="Yes",1,0)</f>
        <v>1</v>
      </c>
    </row>
    <row r="128" spans="1:27" x14ac:dyDescent="0.25">
      <c r="A128" t="s">
        <v>220</v>
      </c>
      <c r="B128" s="1">
        <v>45658</v>
      </c>
      <c r="C128" s="1">
        <v>45658.400000000001</v>
      </c>
      <c r="D128" t="s">
        <v>39</v>
      </c>
      <c r="E128" t="s">
        <v>66</v>
      </c>
      <c r="F128" t="s">
        <v>29</v>
      </c>
      <c r="G128" t="s">
        <v>53</v>
      </c>
      <c r="H128" t="s">
        <v>31</v>
      </c>
      <c r="I128" t="s">
        <v>32</v>
      </c>
      <c r="J128">
        <v>0.4</v>
      </c>
      <c r="K128" t="s">
        <v>33</v>
      </c>
      <c r="L128">
        <v>85</v>
      </c>
      <c r="M128" s="1">
        <v>45658</v>
      </c>
      <c r="N128" t="s">
        <v>42</v>
      </c>
      <c r="O128">
        <v>12.9</v>
      </c>
      <c r="P128">
        <v>0.9</v>
      </c>
      <c r="Q128" s="2">
        <v>1687.01</v>
      </c>
      <c r="R128" t="s">
        <v>35</v>
      </c>
      <c r="S128" s="2">
        <v>1006.58</v>
      </c>
      <c r="T128">
        <v>3.1</v>
      </c>
      <c r="U128" t="s">
        <v>145</v>
      </c>
      <c r="V128">
        <v>2025</v>
      </c>
      <c r="W128" t="s">
        <v>69</v>
      </c>
      <c r="X128" s="2">
        <v>1006.58</v>
      </c>
      <c r="Y128" s="2">
        <v>680.43</v>
      </c>
      <c r="Z128" s="2">
        <v>0.59699999999999998</v>
      </c>
      <c r="AA128" s="2">
        <f>IF(Table1[[#This Row],[Bed Occupied]]="Yes",1,0)</f>
        <v>1</v>
      </c>
    </row>
    <row r="129" spans="1:27" x14ac:dyDescent="0.25">
      <c r="A129" t="s">
        <v>221</v>
      </c>
      <c r="B129" s="1">
        <v>45782</v>
      </c>
      <c r="C129" s="1">
        <v>45792.1</v>
      </c>
      <c r="D129" t="s">
        <v>88</v>
      </c>
      <c r="E129" t="s">
        <v>28</v>
      </c>
      <c r="F129" t="s">
        <v>29</v>
      </c>
      <c r="G129" t="s">
        <v>67</v>
      </c>
      <c r="H129" t="s">
        <v>31</v>
      </c>
      <c r="I129" t="s">
        <v>32</v>
      </c>
      <c r="J129">
        <v>10.1</v>
      </c>
      <c r="K129" t="s">
        <v>33</v>
      </c>
      <c r="L129">
        <v>65</v>
      </c>
      <c r="M129" s="1">
        <v>45781</v>
      </c>
      <c r="N129" t="s">
        <v>63</v>
      </c>
      <c r="O129">
        <v>15.5</v>
      </c>
      <c r="P129">
        <v>3.5</v>
      </c>
      <c r="Q129" s="2">
        <v>32580.99</v>
      </c>
      <c r="R129" t="s">
        <v>58</v>
      </c>
      <c r="S129" s="2">
        <v>24814.05</v>
      </c>
      <c r="T129">
        <v>2.5</v>
      </c>
      <c r="U129" t="s">
        <v>122</v>
      </c>
      <c r="V129">
        <v>2025</v>
      </c>
      <c r="W129" t="s">
        <v>74</v>
      </c>
      <c r="X129" s="2">
        <v>24814.05</v>
      </c>
      <c r="Y129" s="2">
        <v>7766.94</v>
      </c>
      <c r="Z129" s="2">
        <v>0.76200000000000001</v>
      </c>
      <c r="AA129" s="2">
        <f>IF(Table1[[#This Row],[Bed Occupied]]="Yes",1,0)</f>
        <v>1</v>
      </c>
    </row>
    <row r="130" spans="1:27" x14ac:dyDescent="0.25">
      <c r="A130" t="s">
        <v>222</v>
      </c>
      <c r="B130" s="1">
        <v>45733</v>
      </c>
      <c r="C130" s="1">
        <v>45734</v>
      </c>
      <c r="D130" t="s">
        <v>39</v>
      </c>
      <c r="E130" t="s">
        <v>66</v>
      </c>
      <c r="F130" t="s">
        <v>29</v>
      </c>
      <c r="G130" t="s">
        <v>30</v>
      </c>
      <c r="H130" t="s">
        <v>76</v>
      </c>
      <c r="I130" t="s">
        <v>32</v>
      </c>
      <c r="J130">
        <v>1</v>
      </c>
      <c r="K130" t="s">
        <v>33</v>
      </c>
      <c r="L130">
        <v>88</v>
      </c>
      <c r="M130" s="1">
        <v>45733</v>
      </c>
      <c r="N130" t="s">
        <v>34</v>
      </c>
      <c r="O130">
        <v>9</v>
      </c>
      <c r="P130">
        <v>1</v>
      </c>
      <c r="Q130" s="2">
        <v>2543.31</v>
      </c>
      <c r="R130" t="s">
        <v>35</v>
      </c>
      <c r="S130" s="2">
        <v>1327.51</v>
      </c>
      <c r="T130">
        <v>3.7</v>
      </c>
      <c r="U130" t="s">
        <v>173</v>
      </c>
      <c r="V130">
        <v>2025</v>
      </c>
      <c r="W130" t="s">
        <v>37</v>
      </c>
      <c r="X130" s="2">
        <v>1327.51</v>
      </c>
      <c r="Y130" s="2">
        <v>1215.8</v>
      </c>
      <c r="Z130" s="2">
        <v>0.52200000000000002</v>
      </c>
      <c r="AA130" s="2">
        <f>IF(Table1[[#This Row],[Bed Occupied]]="Yes",1,0)</f>
        <v>1</v>
      </c>
    </row>
    <row r="131" spans="1:27" x14ac:dyDescent="0.25">
      <c r="A131" t="s">
        <v>223</v>
      </c>
      <c r="B131" s="1">
        <v>45987</v>
      </c>
      <c r="C131" s="1">
        <v>46003.199999999997</v>
      </c>
      <c r="D131" t="s">
        <v>27</v>
      </c>
      <c r="E131" t="s">
        <v>52</v>
      </c>
      <c r="F131" t="s">
        <v>29</v>
      </c>
      <c r="G131" t="s">
        <v>53</v>
      </c>
      <c r="H131" t="s">
        <v>56</v>
      </c>
      <c r="I131" t="s">
        <v>41</v>
      </c>
      <c r="J131">
        <v>16.2</v>
      </c>
      <c r="K131" t="s">
        <v>33</v>
      </c>
      <c r="L131">
        <v>55</v>
      </c>
      <c r="M131" s="1">
        <v>45987</v>
      </c>
      <c r="N131" t="s">
        <v>42</v>
      </c>
      <c r="O131">
        <v>10.5</v>
      </c>
      <c r="P131">
        <v>0.5</v>
      </c>
      <c r="Q131" s="2">
        <v>21054.52</v>
      </c>
      <c r="R131" t="s">
        <v>58</v>
      </c>
      <c r="S131" s="2">
        <v>11304.28</v>
      </c>
      <c r="T131">
        <v>4.5</v>
      </c>
      <c r="U131" t="s">
        <v>71</v>
      </c>
      <c r="V131">
        <v>2025</v>
      </c>
      <c r="W131" t="s">
        <v>69</v>
      </c>
      <c r="X131" s="2">
        <v>11304.28</v>
      </c>
      <c r="Y131" s="2">
        <v>9750.24</v>
      </c>
      <c r="Z131" s="2">
        <v>0.53700000000000003</v>
      </c>
      <c r="AA131" s="2">
        <f>IF(Table1[[#This Row],[Bed Occupied]]="Yes",1,0)</f>
        <v>1</v>
      </c>
    </row>
    <row r="132" spans="1:27" x14ac:dyDescent="0.25">
      <c r="A132" t="s">
        <v>224</v>
      </c>
      <c r="B132" s="1">
        <v>45869</v>
      </c>
      <c r="C132" s="1">
        <v>45876.7</v>
      </c>
      <c r="D132" t="s">
        <v>27</v>
      </c>
      <c r="E132" t="s">
        <v>47</v>
      </c>
      <c r="F132" t="s">
        <v>29</v>
      </c>
      <c r="G132" t="s">
        <v>67</v>
      </c>
      <c r="H132" t="s">
        <v>76</v>
      </c>
      <c r="I132" t="s">
        <v>32</v>
      </c>
      <c r="J132">
        <v>7.7</v>
      </c>
      <c r="K132" t="s">
        <v>33</v>
      </c>
      <c r="L132">
        <v>63</v>
      </c>
      <c r="M132" s="1">
        <v>45869</v>
      </c>
      <c r="N132" t="s">
        <v>42</v>
      </c>
      <c r="O132">
        <v>14</v>
      </c>
      <c r="P132">
        <v>2</v>
      </c>
      <c r="Q132" s="2">
        <v>13668.95</v>
      </c>
      <c r="R132" t="s">
        <v>35</v>
      </c>
      <c r="S132" s="2">
        <v>7864.66</v>
      </c>
      <c r="T132">
        <v>2.9</v>
      </c>
      <c r="U132" t="s">
        <v>135</v>
      </c>
      <c r="V132">
        <v>2025</v>
      </c>
      <c r="W132" t="s">
        <v>72</v>
      </c>
      <c r="X132" s="2">
        <v>7864.66</v>
      </c>
      <c r="Y132" s="2">
        <v>5804.29</v>
      </c>
      <c r="Z132" s="2">
        <v>0.57499999999999996</v>
      </c>
      <c r="AA132" s="2">
        <f>IF(Table1[[#This Row],[Bed Occupied]]="Yes",1,0)</f>
        <v>1</v>
      </c>
    </row>
    <row r="133" spans="1:27" x14ac:dyDescent="0.25">
      <c r="A133" t="s">
        <v>225</v>
      </c>
      <c r="B133" s="1">
        <v>46215</v>
      </c>
      <c r="C133" s="1">
        <v>46222.2</v>
      </c>
      <c r="D133" t="s">
        <v>51</v>
      </c>
      <c r="E133" t="s">
        <v>52</v>
      </c>
      <c r="F133" t="s">
        <v>48</v>
      </c>
      <c r="G133" t="s">
        <v>30</v>
      </c>
      <c r="H133" t="s">
        <v>31</v>
      </c>
      <c r="I133" t="s">
        <v>32</v>
      </c>
      <c r="J133">
        <v>7.2</v>
      </c>
      <c r="K133" t="s">
        <v>33</v>
      </c>
      <c r="L133">
        <v>76</v>
      </c>
      <c r="M133" s="1">
        <v>46215</v>
      </c>
      <c r="N133" t="s">
        <v>34</v>
      </c>
      <c r="O133">
        <v>13.5</v>
      </c>
      <c r="P133">
        <v>1.5</v>
      </c>
      <c r="Q133" s="2">
        <v>14086.25</v>
      </c>
      <c r="R133" t="s">
        <v>35</v>
      </c>
      <c r="S133" s="2">
        <v>9294.58</v>
      </c>
      <c r="T133">
        <v>2.7</v>
      </c>
      <c r="U133" t="s">
        <v>43</v>
      </c>
      <c r="V133">
        <v>2026</v>
      </c>
      <c r="W133" t="s">
        <v>74</v>
      </c>
      <c r="X133" s="2">
        <v>9294.58</v>
      </c>
      <c r="Y133" s="2">
        <v>4791.67</v>
      </c>
      <c r="Z133" s="2">
        <v>0.66</v>
      </c>
      <c r="AA133" s="2">
        <f>IF(Table1[[#This Row],[Bed Occupied]]="Yes",1,0)</f>
        <v>1</v>
      </c>
    </row>
    <row r="134" spans="1:27" x14ac:dyDescent="0.25">
      <c r="A134" t="s">
        <v>226</v>
      </c>
      <c r="B134" s="1">
        <v>46266</v>
      </c>
      <c r="C134" s="1">
        <v>46266.2</v>
      </c>
      <c r="D134" t="s">
        <v>46</v>
      </c>
      <c r="E134" t="s">
        <v>52</v>
      </c>
      <c r="F134" t="s">
        <v>92</v>
      </c>
      <c r="G134" t="s">
        <v>30</v>
      </c>
      <c r="H134" t="s">
        <v>40</v>
      </c>
      <c r="I134" t="s">
        <v>93</v>
      </c>
      <c r="J134">
        <v>0.2</v>
      </c>
      <c r="K134" t="s">
        <v>57</v>
      </c>
      <c r="L134">
        <v>57</v>
      </c>
      <c r="M134" s="1">
        <v>46266</v>
      </c>
      <c r="N134" t="s">
        <v>63</v>
      </c>
      <c r="O134">
        <v>9.6999999999999993</v>
      </c>
      <c r="P134">
        <v>1.7</v>
      </c>
      <c r="Q134" s="2">
        <v>3888.78</v>
      </c>
      <c r="R134" t="s">
        <v>58</v>
      </c>
      <c r="S134" s="2">
        <v>2481.79</v>
      </c>
      <c r="T134">
        <v>3</v>
      </c>
      <c r="U134" t="s">
        <v>133</v>
      </c>
      <c r="V134">
        <v>2026</v>
      </c>
      <c r="W134" t="s">
        <v>44</v>
      </c>
      <c r="X134" s="2">
        <v>2481.79</v>
      </c>
      <c r="Y134" s="2">
        <v>1406.99</v>
      </c>
      <c r="Z134" s="2">
        <v>0.63800000000000001</v>
      </c>
      <c r="AA134" s="2">
        <f>IF(Table1[[#This Row],[Bed Occupied]]="Yes",1,0)</f>
        <v>0</v>
      </c>
    </row>
    <row r="135" spans="1:27" x14ac:dyDescent="0.25">
      <c r="A135" t="s">
        <v>227</v>
      </c>
      <c r="B135" s="1">
        <v>45932</v>
      </c>
      <c r="C135" s="1">
        <v>45933.9</v>
      </c>
      <c r="D135" t="s">
        <v>102</v>
      </c>
      <c r="E135" t="s">
        <v>28</v>
      </c>
      <c r="F135" t="s">
        <v>48</v>
      </c>
      <c r="G135" t="s">
        <v>53</v>
      </c>
      <c r="H135" t="s">
        <v>40</v>
      </c>
      <c r="I135" t="s">
        <v>32</v>
      </c>
      <c r="J135">
        <v>1.9</v>
      </c>
      <c r="K135" t="s">
        <v>33</v>
      </c>
      <c r="L135">
        <v>54</v>
      </c>
      <c r="M135" s="1">
        <v>45932</v>
      </c>
      <c r="N135" t="s">
        <v>42</v>
      </c>
      <c r="O135">
        <v>9.1</v>
      </c>
      <c r="P135">
        <v>1.1000000000000001</v>
      </c>
      <c r="Q135" s="2">
        <v>7231.59</v>
      </c>
      <c r="R135" t="s">
        <v>58</v>
      </c>
      <c r="S135" s="2">
        <v>4577.0200000000004</v>
      </c>
      <c r="T135">
        <v>4.5</v>
      </c>
      <c r="U135" t="s">
        <v>82</v>
      </c>
      <c r="V135">
        <v>2025</v>
      </c>
      <c r="W135" t="s">
        <v>72</v>
      </c>
      <c r="X135" s="2">
        <v>4577.0200000000004</v>
      </c>
      <c r="Y135" s="2">
        <v>2654.57</v>
      </c>
      <c r="Z135" s="2">
        <v>0.63300000000000001</v>
      </c>
      <c r="AA135" s="2">
        <f>IF(Table1[[#This Row],[Bed Occupied]]="Yes",1,0)</f>
        <v>1</v>
      </c>
    </row>
    <row r="136" spans="1:27" x14ac:dyDescent="0.25">
      <c r="A136" t="s">
        <v>228</v>
      </c>
      <c r="B136" s="1">
        <v>46357</v>
      </c>
      <c r="C136" s="1">
        <v>46358.3</v>
      </c>
      <c r="D136" t="s">
        <v>27</v>
      </c>
      <c r="E136" t="s">
        <v>28</v>
      </c>
      <c r="F136" t="s">
        <v>48</v>
      </c>
      <c r="G136" t="s">
        <v>67</v>
      </c>
      <c r="H136" t="s">
        <v>81</v>
      </c>
      <c r="I136" t="s">
        <v>32</v>
      </c>
      <c r="J136">
        <v>1.3</v>
      </c>
      <c r="K136" t="s">
        <v>33</v>
      </c>
      <c r="L136">
        <v>92</v>
      </c>
      <c r="M136" s="1">
        <v>46357</v>
      </c>
      <c r="N136" t="s">
        <v>63</v>
      </c>
      <c r="O136">
        <v>9.6</v>
      </c>
      <c r="P136">
        <v>1.6</v>
      </c>
      <c r="Q136" s="2">
        <v>7598.5</v>
      </c>
      <c r="R136" t="s">
        <v>35</v>
      </c>
      <c r="S136" s="2">
        <v>5535.6</v>
      </c>
      <c r="T136">
        <v>3.5</v>
      </c>
      <c r="U136" t="s">
        <v>54</v>
      </c>
      <c r="V136">
        <v>2026</v>
      </c>
      <c r="W136" t="s">
        <v>44</v>
      </c>
      <c r="X136" s="2">
        <v>5535.6</v>
      </c>
      <c r="Y136" s="2">
        <v>2062.9</v>
      </c>
      <c r="Z136" s="2">
        <v>0.72899999999999998</v>
      </c>
      <c r="AA136" s="2">
        <f>IF(Table1[[#This Row],[Bed Occupied]]="Yes",1,0)</f>
        <v>1</v>
      </c>
    </row>
    <row r="137" spans="1:27" x14ac:dyDescent="0.25">
      <c r="A137" t="s">
        <v>229</v>
      </c>
      <c r="B137" s="1">
        <v>45805</v>
      </c>
      <c r="C137" s="1">
        <v>45805.3</v>
      </c>
      <c r="D137" t="s">
        <v>96</v>
      </c>
      <c r="E137" t="s">
        <v>28</v>
      </c>
      <c r="F137" t="s">
        <v>48</v>
      </c>
      <c r="G137" t="s">
        <v>30</v>
      </c>
      <c r="H137" t="s">
        <v>62</v>
      </c>
      <c r="I137" t="s">
        <v>32</v>
      </c>
      <c r="J137">
        <v>0.3</v>
      </c>
      <c r="K137" t="s">
        <v>57</v>
      </c>
      <c r="L137">
        <v>61</v>
      </c>
      <c r="M137" s="1">
        <v>45805</v>
      </c>
      <c r="N137" t="s">
        <v>63</v>
      </c>
      <c r="O137">
        <v>10.1</v>
      </c>
      <c r="P137">
        <v>2.1</v>
      </c>
      <c r="Q137" s="2">
        <v>3771.61</v>
      </c>
      <c r="R137" t="s">
        <v>35</v>
      </c>
      <c r="S137" s="2">
        <v>1767.58</v>
      </c>
      <c r="T137">
        <v>3.3</v>
      </c>
      <c r="U137" t="s">
        <v>122</v>
      </c>
      <c r="V137">
        <v>2025</v>
      </c>
      <c r="W137" t="s">
        <v>69</v>
      </c>
      <c r="X137" s="2">
        <v>1767.58</v>
      </c>
      <c r="Y137" s="2">
        <v>2004.03</v>
      </c>
      <c r="Z137" s="2">
        <v>0.46899999999999997</v>
      </c>
      <c r="AA137" s="2">
        <f>IF(Table1[[#This Row],[Bed Occupied]]="Yes",1,0)</f>
        <v>0</v>
      </c>
    </row>
    <row r="138" spans="1:27" x14ac:dyDescent="0.25">
      <c r="A138" t="s">
        <v>230</v>
      </c>
      <c r="B138" s="1">
        <v>46221</v>
      </c>
      <c r="C138" s="1">
        <v>46223.6</v>
      </c>
      <c r="D138" t="s">
        <v>46</v>
      </c>
      <c r="E138" t="s">
        <v>47</v>
      </c>
      <c r="F138" t="s">
        <v>29</v>
      </c>
      <c r="G138" t="s">
        <v>30</v>
      </c>
      <c r="H138" t="s">
        <v>56</v>
      </c>
      <c r="I138" t="s">
        <v>32</v>
      </c>
      <c r="J138">
        <v>2.6</v>
      </c>
      <c r="K138" t="s">
        <v>33</v>
      </c>
      <c r="L138">
        <v>66</v>
      </c>
      <c r="M138" s="1">
        <v>46221</v>
      </c>
      <c r="N138" t="s">
        <v>42</v>
      </c>
      <c r="O138">
        <v>14</v>
      </c>
      <c r="P138">
        <v>2</v>
      </c>
      <c r="Q138" s="2">
        <v>5729.38</v>
      </c>
      <c r="R138" t="s">
        <v>35</v>
      </c>
      <c r="S138" s="2">
        <v>3308.7</v>
      </c>
      <c r="T138">
        <v>2.9</v>
      </c>
      <c r="U138" t="s">
        <v>43</v>
      </c>
      <c r="V138">
        <v>2026</v>
      </c>
      <c r="W138" t="s">
        <v>83</v>
      </c>
      <c r="X138" s="2">
        <v>3308.7</v>
      </c>
      <c r="Y138" s="2">
        <v>2420.6799999999998</v>
      </c>
      <c r="Z138" s="2">
        <v>0.57699999999999996</v>
      </c>
      <c r="AA138" s="2">
        <f>IF(Table1[[#This Row],[Bed Occupied]]="Yes",1,0)</f>
        <v>1</v>
      </c>
    </row>
    <row r="139" spans="1:27" x14ac:dyDescent="0.25">
      <c r="A139" t="s">
        <v>231</v>
      </c>
      <c r="B139" s="1">
        <v>45843</v>
      </c>
      <c r="C139" s="1">
        <v>45844.800000000003</v>
      </c>
      <c r="D139" t="s">
        <v>39</v>
      </c>
      <c r="E139" t="s">
        <v>28</v>
      </c>
      <c r="F139" t="s">
        <v>29</v>
      </c>
      <c r="G139" t="s">
        <v>30</v>
      </c>
      <c r="H139" t="s">
        <v>49</v>
      </c>
      <c r="I139" t="s">
        <v>41</v>
      </c>
      <c r="J139">
        <v>1.8</v>
      </c>
      <c r="K139" t="s">
        <v>33</v>
      </c>
      <c r="L139">
        <v>69</v>
      </c>
      <c r="M139" s="1">
        <v>45843</v>
      </c>
      <c r="N139" t="s">
        <v>34</v>
      </c>
      <c r="O139">
        <v>11</v>
      </c>
      <c r="P139">
        <v>1</v>
      </c>
      <c r="Q139" s="2">
        <v>2148.52</v>
      </c>
      <c r="R139" t="s">
        <v>35</v>
      </c>
      <c r="S139" s="2">
        <v>1318.36</v>
      </c>
      <c r="T139">
        <v>3.7</v>
      </c>
      <c r="U139" t="s">
        <v>135</v>
      </c>
      <c r="V139">
        <v>2025</v>
      </c>
      <c r="W139" t="s">
        <v>83</v>
      </c>
      <c r="X139" s="2">
        <v>1318.36</v>
      </c>
      <c r="Y139" s="2">
        <v>830.16</v>
      </c>
      <c r="Z139" s="2">
        <v>0.61399999999999999</v>
      </c>
      <c r="AA139" s="2">
        <f>IF(Table1[[#This Row],[Bed Occupied]]="Yes",1,0)</f>
        <v>1</v>
      </c>
    </row>
    <row r="140" spans="1:27" x14ac:dyDescent="0.25">
      <c r="A140" t="s">
        <v>232</v>
      </c>
      <c r="B140" s="1">
        <v>46066</v>
      </c>
      <c r="C140" s="1">
        <v>46067.6</v>
      </c>
      <c r="D140" t="s">
        <v>27</v>
      </c>
      <c r="E140" t="s">
        <v>28</v>
      </c>
      <c r="F140" t="s">
        <v>29</v>
      </c>
      <c r="G140" t="s">
        <v>53</v>
      </c>
      <c r="H140" t="s">
        <v>56</v>
      </c>
      <c r="I140" t="s">
        <v>32</v>
      </c>
      <c r="J140">
        <v>1.6</v>
      </c>
      <c r="K140" t="s">
        <v>33</v>
      </c>
      <c r="L140">
        <v>94</v>
      </c>
      <c r="M140" s="1">
        <v>46066</v>
      </c>
      <c r="N140" t="s">
        <v>42</v>
      </c>
      <c r="O140">
        <v>10.8</v>
      </c>
      <c r="P140">
        <v>0.8</v>
      </c>
      <c r="Q140" s="2">
        <v>10703.36</v>
      </c>
      <c r="R140" t="s">
        <v>35</v>
      </c>
      <c r="S140" s="2">
        <v>7250.31</v>
      </c>
      <c r="T140">
        <v>3.3</v>
      </c>
      <c r="U140" t="s">
        <v>68</v>
      </c>
      <c r="V140">
        <v>2026</v>
      </c>
      <c r="W140" t="s">
        <v>77</v>
      </c>
      <c r="X140" s="2">
        <v>7250.31</v>
      </c>
      <c r="Y140" s="2">
        <v>3453.05</v>
      </c>
      <c r="Z140" s="2">
        <v>0.67700000000000005</v>
      </c>
      <c r="AA140" s="2">
        <f>IF(Table1[[#This Row],[Bed Occupied]]="Yes",1,0)</f>
        <v>1</v>
      </c>
    </row>
    <row r="141" spans="1:27" x14ac:dyDescent="0.25">
      <c r="A141" t="s">
        <v>233</v>
      </c>
      <c r="B141" s="1">
        <v>46167</v>
      </c>
      <c r="C141" s="1">
        <v>46167.199999999997</v>
      </c>
      <c r="D141" t="s">
        <v>39</v>
      </c>
      <c r="E141" t="s">
        <v>47</v>
      </c>
      <c r="F141" t="s">
        <v>29</v>
      </c>
      <c r="G141" t="s">
        <v>53</v>
      </c>
      <c r="H141" t="s">
        <v>76</v>
      </c>
      <c r="I141" t="s">
        <v>41</v>
      </c>
      <c r="J141">
        <v>0.2</v>
      </c>
      <c r="K141" t="s">
        <v>33</v>
      </c>
      <c r="L141">
        <v>87</v>
      </c>
      <c r="M141" s="1">
        <v>46166</v>
      </c>
      <c r="N141" t="s">
        <v>42</v>
      </c>
      <c r="O141">
        <v>12.6</v>
      </c>
      <c r="P141">
        <v>0.6</v>
      </c>
      <c r="Q141" s="2">
        <v>1896.07</v>
      </c>
      <c r="R141" t="s">
        <v>58</v>
      </c>
      <c r="S141" s="2">
        <v>1191.1600000000001</v>
      </c>
      <c r="T141">
        <v>3.3</v>
      </c>
      <c r="U141" t="s">
        <v>94</v>
      </c>
      <c r="V141">
        <v>2026</v>
      </c>
      <c r="W141" t="s">
        <v>74</v>
      </c>
      <c r="X141" s="2">
        <v>1191.1600000000001</v>
      </c>
      <c r="Y141" s="2">
        <v>704.91</v>
      </c>
      <c r="Z141" s="2">
        <v>0.628</v>
      </c>
      <c r="AA141" s="2">
        <f>IF(Table1[[#This Row],[Bed Occupied]]="Yes",1,0)</f>
        <v>1</v>
      </c>
    </row>
    <row r="142" spans="1:27" x14ac:dyDescent="0.25">
      <c r="A142" t="s">
        <v>234</v>
      </c>
      <c r="B142" s="1">
        <v>46101</v>
      </c>
      <c r="C142" s="1">
        <v>46102.5</v>
      </c>
      <c r="D142" t="s">
        <v>102</v>
      </c>
      <c r="E142" t="s">
        <v>52</v>
      </c>
      <c r="F142" t="s">
        <v>48</v>
      </c>
      <c r="G142" t="s">
        <v>67</v>
      </c>
      <c r="H142" t="s">
        <v>62</v>
      </c>
      <c r="I142" t="s">
        <v>41</v>
      </c>
      <c r="J142">
        <v>1.5</v>
      </c>
      <c r="K142" t="s">
        <v>57</v>
      </c>
      <c r="L142">
        <v>43</v>
      </c>
      <c r="M142" s="1">
        <v>46101</v>
      </c>
      <c r="N142" t="s">
        <v>34</v>
      </c>
      <c r="O142">
        <v>12</v>
      </c>
      <c r="P142">
        <v>0</v>
      </c>
      <c r="Q142" s="2">
        <v>9397.0300000000007</v>
      </c>
      <c r="R142" t="s">
        <v>85</v>
      </c>
      <c r="S142" s="2">
        <v>6234.32</v>
      </c>
      <c r="T142">
        <v>4.4000000000000004</v>
      </c>
      <c r="U142" t="s">
        <v>115</v>
      </c>
      <c r="V142">
        <v>2026</v>
      </c>
      <c r="W142" t="s">
        <v>77</v>
      </c>
      <c r="X142" s="2">
        <v>6234.32</v>
      </c>
      <c r="Y142" s="2">
        <v>3162.71</v>
      </c>
      <c r="Z142" s="2">
        <v>0.66300000000000003</v>
      </c>
      <c r="AA142" s="2">
        <f>IF(Table1[[#This Row],[Bed Occupied]]="Yes",1,0)</f>
        <v>0</v>
      </c>
    </row>
    <row r="143" spans="1:27" x14ac:dyDescent="0.25">
      <c r="A143" t="s">
        <v>235</v>
      </c>
      <c r="B143" s="1">
        <v>45938</v>
      </c>
      <c r="C143" s="1">
        <v>45938.9</v>
      </c>
      <c r="D143" t="s">
        <v>39</v>
      </c>
      <c r="E143" t="s">
        <v>66</v>
      </c>
      <c r="F143" t="s">
        <v>29</v>
      </c>
      <c r="G143" t="s">
        <v>30</v>
      </c>
      <c r="H143" t="s">
        <v>56</v>
      </c>
      <c r="I143" t="s">
        <v>32</v>
      </c>
      <c r="J143">
        <v>0.9</v>
      </c>
      <c r="K143" t="s">
        <v>33</v>
      </c>
      <c r="L143">
        <v>104</v>
      </c>
      <c r="M143" s="1">
        <v>45937</v>
      </c>
      <c r="N143" t="s">
        <v>34</v>
      </c>
      <c r="O143">
        <v>8</v>
      </c>
      <c r="P143">
        <v>0</v>
      </c>
      <c r="Q143" s="2">
        <v>2262.64</v>
      </c>
      <c r="R143" t="s">
        <v>35</v>
      </c>
      <c r="S143" s="2">
        <v>1491.46</v>
      </c>
      <c r="T143">
        <v>2.8</v>
      </c>
      <c r="U143" t="s">
        <v>82</v>
      </c>
      <c r="V143">
        <v>2025</v>
      </c>
      <c r="W143" t="s">
        <v>44</v>
      </c>
      <c r="X143" s="2">
        <v>1491.46</v>
      </c>
      <c r="Y143" s="2">
        <v>771.18</v>
      </c>
      <c r="Z143" s="2">
        <v>0.65900000000000003</v>
      </c>
      <c r="AA143" s="2">
        <f>IF(Table1[[#This Row],[Bed Occupied]]="Yes",1,0)</f>
        <v>1</v>
      </c>
    </row>
    <row r="144" spans="1:27" x14ac:dyDescent="0.25">
      <c r="A144" t="s">
        <v>236</v>
      </c>
      <c r="B144" s="1">
        <v>46264</v>
      </c>
      <c r="C144" s="1">
        <v>46264.9</v>
      </c>
      <c r="D144" t="s">
        <v>39</v>
      </c>
      <c r="E144" t="s">
        <v>47</v>
      </c>
      <c r="F144" t="s">
        <v>48</v>
      </c>
      <c r="G144" t="s">
        <v>151</v>
      </c>
      <c r="H144" t="s">
        <v>81</v>
      </c>
      <c r="I144" t="s">
        <v>32</v>
      </c>
      <c r="J144">
        <v>0.9</v>
      </c>
      <c r="K144" t="s">
        <v>33</v>
      </c>
      <c r="L144">
        <v>113</v>
      </c>
      <c r="M144" s="1">
        <v>46263</v>
      </c>
      <c r="N144" t="s">
        <v>42</v>
      </c>
      <c r="O144">
        <v>11.1</v>
      </c>
      <c r="P144">
        <v>3.1</v>
      </c>
      <c r="Q144" s="2">
        <v>1824.47</v>
      </c>
      <c r="R144" t="s">
        <v>35</v>
      </c>
      <c r="S144" s="2">
        <v>1141.52</v>
      </c>
      <c r="T144">
        <v>2.9</v>
      </c>
      <c r="U144" t="s">
        <v>138</v>
      </c>
      <c r="V144">
        <v>2026</v>
      </c>
      <c r="W144" t="s">
        <v>83</v>
      </c>
      <c r="X144" s="2">
        <v>1141.52</v>
      </c>
      <c r="Y144" s="2">
        <v>682.95</v>
      </c>
      <c r="Z144" s="2">
        <v>0.626</v>
      </c>
      <c r="AA144" s="2">
        <f>IF(Table1[[#This Row],[Bed Occupied]]="Yes",1,0)</f>
        <v>1</v>
      </c>
    </row>
    <row r="145" spans="1:27" x14ac:dyDescent="0.25">
      <c r="A145" t="s">
        <v>237</v>
      </c>
      <c r="B145" s="1">
        <v>46231</v>
      </c>
      <c r="C145" s="1">
        <v>46235.3</v>
      </c>
      <c r="D145" t="s">
        <v>61</v>
      </c>
      <c r="E145" t="s">
        <v>28</v>
      </c>
      <c r="F145" t="s">
        <v>29</v>
      </c>
      <c r="G145" t="s">
        <v>67</v>
      </c>
      <c r="H145" t="s">
        <v>56</v>
      </c>
      <c r="I145" t="s">
        <v>32</v>
      </c>
      <c r="J145">
        <v>4.3</v>
      </c>
      <c r="K145" t="s">
        <v>57</v>
      </c>
      <c r="L145">
        <v>95</v>
      </c>
      <c r="M145" s="1">
        <v>46231</v>
      </c>
      <c r="N145" t="s">
        <v>42</v>
      </c>
      <c r="O145">
        <v>9.3000000000000007</v>
      </c>
      <c r="P145">
        <v>1.3</v>
      </c>
      <c r="Q145" s="2">
        <v>16808.54</v>
      </c>
      <c r="R145" t="s">
        <v>85</v>
      </c>
      <c r="S145" s="2">
        <v>9929.4</v>
      </c>
      <c r="T145">
        <v>2.9</v>
      </c>
      <c r="U145" t="s">
        <v>43</v>
      </c>
      <c r="V145">
        <v>2026</v>
      </c>
      <c r="W145" t="s">
        <v>44</v>
      </c>
      <c r="X145" s="2">
        <v>9929.4</v>
      </c>
      <c r="Y145" s="2">
        <v>6879.14</v>
      </c>
      <c r="Z145" s="2">
        <v>0.59099999999999997</v>
      </c>
      <c r="AA145" s="2">
        <f>IF(Table1[[#This Row],[Bed Occupied]]="Yes",1,0)</f>
        <v>0</v>
      </c>
    </row>
    <row r="146" spans="1:27" x14ac:dyDescent="0.25">
      <c r="A146" t="s">
        <v>238</v>
      </c>
      <c r="B146" s="1">
        <v>45878</v>
      </c>
      <c r="C146" s="1">
        <v>45882.3</v>
      </c>
      <c r="D146" t="s">
        <v>102</v>
      </c>
      <c r="E146" t="s">
        <v>47</v>
      </c>
      <c r="F146" t="s">
        <v>48</v>
      </c>
      <c r="G146" t="s">
        <v>53</v>
      </c>
      <c r="H146" t="s">
        <v>49</v>
      </c>
      <c r="I146" t="s">
        <v>41</v>
      </c>
      <c r="J146">
        <v>4.3</v>
      </c>
      <c r="K146" t="s">
        <v>33</v>
      </c>
      <c r="L146">
        <v>39</v>
      </c>
      <c r="M146" s="1">
        <v>45877</v>
      </c>
      <c r="N146" t="s">
        <v>42</v>
      </c>
      <c r="O146">
        <v>12.5</v>
      </c>
      <c r="P146">
        <v>0.5</v>
      </c>
      <c r="Q146" s="2">
        <v>10803.96</v>
      </c>
      <c r="R146" t="s">
        <v>35</v>
      </c>
      <c r="S146" s="2">
        <v>6403.61</v>
      </c>
      <c r="T146">
        <v>4.5999999999999996</v>
      </c>
      <c r="U146" t="s">
        <v>104</v>
      </c>
      <c r="V146">
        <v>2025</v>
      </c>
      <c r="W146" t="s">
        <v>77</v>
      </c>
      <c r="X146" s="2">
        <v>6403.61</v>
      </c>
      <c r="Y146" s="2">
        <v>4400.3500000000004</v>
      </c>
      <c r="Z146" s="2">
        <v>0.59299999999999997</v>
      </c>
      <c r="AA146" s="2">
        <f>IF(Table1[[#This Row],[Bed Occupied]]="Yes",1,0)</f>
        <v>1</v>
      </c>
    </row>
    <row r="147" spans="1:27" x14ac:dyDescent="0.25">
      <c r="A147" t="s">
        <v>239</v>
      </c>
      <c r="B147" s="1">
        <v>46177</v>
      </c>
      <c r="C147" s="1">
        <v>46182.7</v>
      </c>
      <c r="D147" t="s">
        <v>88</v>
      </c>
      <c r="E147" t="s">
        <v>47</v>
      </c>
      <c r="F147" t="s">
        <v>48</v>
      </c>
      <c r="G147" t="s">
        <v>30</v>
      </c>
      <c r="H147" t="s">
        <v>40</v>
      </c>
      <c r="I147" t="s">
        <v>32</v>
      </c>
      <c r="J147">
        <v>5.7</v>
      </c>
      <c r="K147" t="s">
        <v>33</v>
      </c>
      <c r="L147">
        <v>71</v>
      </c>
      <c r="M147" s="1">
        <v>46176</v>
      </c>
      <c r="N147" t="s">
        <v>34</v>
      </c>
      <c r="O147">
        <v>10.9</v>
      </c>
      <c r="P147">
        <v>2.9</v>
      </c>
      <c r="Q147" s="2">
        <v>21745.45</v>
      </c>
      <c r="R147" t="s">
        <v>58</v>
      </c>
      <c r="S147" s="2">
        <v>13444.89</v>
      </c>
      <c r="T147">
        <v>2.2000000000000002</v>
      </c>
      <c r="U147" t="s">
        <v>126</v>
      </c>
      <c r="V147">
        <v>2026</v>
      </c>
      <c r="W147" t="s">
        <v>69</v>
      </c>
      <c r="X147" s="2">
        <v>13444.89</v>
      </c>
      <c r="Y147" s="2">
        <v>8300.56</v>
      </c>
      <c r="Z147" s="2">
        <v>0.61799999999999999</v>
      </c>
      <c r="AA147" s="2">
        <f>IF(Table1[[#This Row],[Bed Occupied]]="Yes",1,0)</f>
        <v>1</v>
      </c>
    </row>
    <row r="148" spans="1:27" x14ac:dyDescent="0.25">
      <c r="A148" t="s">
        <v>240</v>
      </c>
      <c r="B148" s="1">
        <v>45980</v>
      </c>
      <c r="C148" s="1">
        <v>45990.3</v>
      </c>
      <c r="D148" t="s">
        <v>88</v>
      </c>
      <c r="E148" t="s">
        <v>66</v>
      </c>
      <c r="F148" t="s">
        <v>92</v>
      </c>
      <c r="G148" t="s">
        <v>67</v>
      </c>
      <c r="H148" t="s">
        <v>62</v>
      </c>
      <c r="I148" t="s">
        <v>32</v>
      </c>
      <c r="J148">
        <v>10.3</v>
      </c>
      <c r="K148" t="s">
        <v>33</v>
      </c>
      <c r="L148">
        <v>66</v>
      </c>
      <c r="M148" s="1">
        <v>45980</v>
      </c>
      <c r="N148" t="s">
        <v>42</v>
      </c>
      <c r="O148">
        <v>8.9</v>
      </c>
      <c r="P148">
        <v>0.9</v>
      </c>
      <c r="Q148" s="2">
        <v>29709.67</v>
      </c>
      <c r="R148" t="s">
        <v>35</v>
      </c>
      <c r="S148" s="2">
        <v>23166.97</v>
      </c>
      <c r="T148">
        <v>3.6</v>
      </c>
      <c r="U148" t="s">
        <v>71</v>
      </c>
      <c r="V148">
        <v>2025</v>
      </c>
      <c r="W148" t="s">
        <v>69</v>
      </c>
      <c r="X148" s="2">
        <v>23166.97</v>
      </c>
      <c r="Y148" s="2">
        <v>6542.7</v>
      </c>
      <c r="Z148" s="2">
        <v>0.78</v>
      </c>
      <c r="AA148" s="2">
        <f>IF(Table1[[#This Row],[Bed Occupied]]="Yes",1,0)</f>
        <v>1</v>
      </c>
    </row>
    <row r="149" spans="1:27" x14ac:dyDescent="0.25">
      <c r="A149" t="s">
        <v>241</v>
      </c>
      <c r="B149" s="1">
        <v>46090</v>
      </c>
      <c r="C149" s="1">
        <v>46091.7</v>
      </c>
      <c r="D149" t="s">
        <v>27</v>
      </c>
      <c r="E149" t="s">
        <v>52</v>
      </c>
      <c r="F149" t="s">
        <v>48</v>
      </c>
      <c r="G149" t="s">
        <v>53</v>
      </c>
      <c r="H149" t="s">
        <v>76</v>
      </c>
      <c r="I149" t="s">
        <v>93</v>
      </c>
      <c r="J149">
        <v>1.7</v>
      </c>
      <c r="K149" t="s">
        <v>57</v>
      </c>
      <c r="L149">
        <v>93</v>
      </c>
      <c r="M149" s="1">
        <v>46090</v>
      </c>
      <c r="N149" t="s">
        <v>34</v>
      </c>
      <c r="O149">
        <v>10.1</v>
      </c>
      <c r="P149">
        <v>0.1</v>
      </c>
      <c r="Q149" s="2">
        <v>9085.34</v>
      </c>
      <c r="R149" t="s">
        <v>58</v>
      </c>
      <c r="S149" s="2">
        <v>6374.96</v>
      </c>
      <c r="T149">
        <v>3.7</v>
      </c>
      <c r="U149" t="s">
        <v>115</v>
      </c>
      <c r="V149">
        <v>2026</v>
      </c>
      <c r="W149" t="s">
        <v>37</v>
      </c>
      <c r="X149" s="2">
        <v>6374.96</v>
      </c>
      <c r="Y149" s="2">
        <v>2710.38</v>
      </c>
      <c r="Z149" s="2">
        <v>0.70199999999999996</v>
      </c>
      <c r="AA149" s="2">
        <f>IF(Table1[[#This Row],[Bed Occupied]]="Yes",1,0)</f>
        <v>0</v>
      </c>
    </row>
    <row r="150" spans="1:27" x14ac:dyDescent="0.25">
      <c r="A150" t="s">
        <v>242</v>
      </c>
      <c r="B150" s="1">
        <v>45843</v>
      </c>
      <c r="C150" s="1">
        <v>45843.8</v>
      </c>
      <c r="D150" t="s">
        <v>39</v>
      </c>
      <c r="E150" t="s">
        <v>47</v>
      </c>
      <c r="F150" t="s">
        <v>29</v>
      </c>
      <c r="G150" t="s">
        <v>30</v>
      </c>
      <c r="H150" t="s">
        <v>76</v>
      </c>
      <c r="I150" t="s">
        <v>32</v>
      </c>
      <c r="J150">
        <v>0.8</v>
      </c>
      <c r="K150" t="s">
        <v>33</v>
      </c>
      <c r="L150">
        <v>72</v>
      </c>
      <c r="M150" s="1">
        <v>45843</v>
      </c>
      <c r="N150" t="s">
        <v>34</v>
      </c>
      <c r="O150">
        <v>10</v>
      </c>
      <c r="P150">
        <v>2</v>
      </c>
      <c r="Q150" s="2">
        <v>1710.74</v>
      </c>
      <c r="R150" t="s">
        <v>35</v>
      </c>
      <c r="S150" s="2">
        <v>866.97</v>
      </c>
      <c r="T150">
        <v>3.7</v>
      </c>
      <c r="U150" t="s">
        <v>135</v>
      </c>
      <c r="V150">
        <v>2025</v>
      </c>
      <c r="W150" t="s">
        <v>83</v>
      </c>
      <c r="X150" s="2">
        <v>866.97</v>
      </c>
      <c r="Y150" s="2">
        <v>843.77</v>
      </c>
      <c r="Z150" s="2">
        <v>0.50700000000000001</v>
      </c>
      <c r="AA150" s="2">
        <f>IF(Table1[[#This Row],[Bed Occupied]]="Yes",1,0)</f>
        <v>1</v>
      </c>
    </row>
    <row r="151" spans="1:27" x14ac:dyDescent="0.25">
      <c r="A151" t="s">
        <v>243</v>
      </c>
      <c r="B151" s="1">
        <v>45970</v>
      </c>
      <c r="C151" s="1">
        <v>45972.800000000003</v>
      </c>
      <c r="D151" t="s">
        <v>96</v>
      </c>
      <c r="E151" t="s">
        <v>28</v>
      </c>
      <c r="F151" t="s">
        <v>48</v>
      </c>
      <c r="G151" t="s">
        <v>53</v>
      </c>
      <c r="H151" t="s">
        <v>31</v>
      </c>
      <c r="I151" t="s">
        <v>32</v>
      </c>
      <c r="J151">
        <v>2.8</v>
      </c>
      <c r="K151" t="s">
        <v>57</v>
      </c>
      <c r="L151">
        <v>73</v>
      </c>
      <c r="M151" s="1">
        <v>45969</v>
      </c>
      <c r="N151" t="s">
        <v>42</v>
      </c>
      <c r="O151">
        <v>13.4</v>
      </c>
      <c r="P151">
        <v>1.4</v>
      </c>
      <c r="Q151" s="2">
        <v>3468.08</v>
      </c>
      <c r="R151" t="s">
        <v>35</v>
      </c>
      <c r="S151" s="2">
        <v>1897.74</v>
      </c>
      <c r="T151">
        <v>3.8</v>
      </c>
      <c r="U151" t="s">
        <v>71</v>
      </c>
      <c r="V151">
        <v>2025</v>
      </c>
      <c r="W151" t="s">
        <v>83</v>
      </c>
      <c r="X151" s="2">
        <v>1897.74</v>
      </c>
      <c r="Y151" s="2">
        <v>1570.34</v>
      </c>
      <c r="Z151" s="2">
        <v>0.54700000000000004</v>
      </c>
      <c r="AA151" s="2">
        <f>IF(Table1[[#This Row],[Bed Occupied]]="Yes",1,0)</f>
        <v>0</v>
      </c>
    </row>
    <row r="152" spans="1:27" x14ac:dyDescent="0.25">
      <c r="A152" t="s">
        <v>244</v>
      </c>
      <c r="B152" s="1">
        <v>46350</v>
      </c>
      <c r="C152" s="1">
        <v>46355.199999999997</v>
      </c>
      <c r="D152" t="s">
        <v>61</v>
      </c>
      <c r="E152" t="s">
        <v>52</v>
      </c>
      <c r="F152" t="s">
        <v>29</v>
      </c>
      <c r="G152" t="s">
        <v>67</v>
      </c>
      <c r="H152" t="s">
        <v>62</v>
      </c>
      <c r="I152" t="s">
        <v>41</v>
      </c>
      <c r="J152">
        <v>5.2</v>
      </c>
      <c r="K152" t="s">
        <v>33</v>
      </c>
      <c r="L152">
        <v>81</v>
      </c>
      <c r="M152" s="1">
        <v>46349</v>
      </c>
      <c r="N152" t="s">
        <v>42</v>
      </c>
      <c r="O152">
        <v>8</v>
      </c>
      <c r="P152">
        <v>0</v>
      </c>
      <c r="Q152" s="2">
        <v>16382.43</v>
      </c>
      <c r="R152" t="s">
        <v>58</v>
      </c>
      <c r="S152" s="2">
        <v>9086.92</v>
      </c>
      <c r="T152">
        <v>4.3</v>
      </c>
      <c r="U152" t="s">
        <v>130</v>
      </c>
      <c r="V152">
        <v>2026</v>
      </c>
      <c r="W152" t="s">
        <v>37</v>
      </c>
      <c r="X152" s="2">
        <v>9086.92</v>
      </c>
      <c r="Y152" s="2">
        <v>7295.51</v>
      </c>
      <c r="Z152" s="2">
        <v>0.55500000000000005</v>
      </c>
      <c r="AA152" s="2">
        <f>IF(Table1[[#This Row],[Bed Occupied]]="Yes",1,0)</f>
        <v>1</v>
      </c>
    </row>
    <row r="153" spans="1:27" x14ac:dyDescent="0.25">
      <c r="A153" t="s">
        <v>245</v>
      </c>
      <c r="B153" s="1">
        <v>46252</v>
      </c>
      <c r="C153" s="1">
        <v>46257.7</v>
      </c>
      <c r="D153" t="s">
        <v>96</v>
      </c>
      <c r="E153" t="s">
        <v>28</v>
      </c>
      <c r="F153" t="s">
        <v>48</v>
      </c>
      <c r="G153" t="s">
        <v>30</v>
      </c>
      <c r="H153" t="s">
        <v>76</v>
      </c>
      <c r="I153" t="s">
        <v>32</v>
      </c>
      <c r="J153">
        <v>5.7</v>
      </c>
      <c r="K153" t="s">
        <v>33</v>
      </c>
      <c r="L153">
        <v>78</v>
      </c>
      <c r="M153" s="1">
        <v>46251</v>
      </c>
      <c r="N153" t="s">
        <v>34</v>
      </c>
      <c r="O153">
        <v>11</v>
      </c>
      <c r="P153">
        <v>1</v>
      </c>
      <c r="Q153" s="2">
        <v>4666.67</v>
      </c>
      <c r="R153" t="s">
        <v>85</v>
      </c>
      <c r="S153" s="2">
        <v>2626.12</v>
      </c>
      <c r="T153">
        <v>3.6</v>
      </c>
      <c r="U153" t="s">
        <v>138</v>
      </c>
      <c r="V153">
        <v>2026</v>
      </c>
      <c r="W153" t="s">
        <v>37</v>
      </c>
      <c r="X153" s="2">
        <v>2626.12</v>
      </c>
      <c r="Y153" s="2">
        <v>2040.55</v>
      </c>
      <c r="Z153" s="2">
        <v>0.56299999999999994</v>
      </c>
      <c r="AA153" s="2">
        <f>IF(Table1[[#This Row],[Bed Occupied]]="Yes",1,0)</f>
        <v>1</v>
      </c>
    </row>
    <row r="154" spans="1:27" x14ac:dyDescent="0.25">
      <c r="A154" t="s">
        <v>246</v>
      </c>
      <c r="B154" s="1">
        <v>45795</v>
      </c>
      <c r="C154" s="1">
        <v>45795.5</v>
      </c>
      <c r="D154" t="s">
        <v>39</v>
      </c>
      <c r="E154" t="s">
        <v>66</v>
      </c>
      <c r="F154" t="s">
        <v>29</v>
      </c>
      <c r="G154" t="s">
        <v>53</v>
      </c>
      <c r="H154" t="s">
        <v>49</v>
      </c>
      <c r="I154" t="s">
        <v>32</v>
      </c>
      <c r="J154">
        <v>0.5</v>
      </c>
      <c r="K154" t="s">
        <v>33</v>
      </c>
      <c r="L154">
        <v>95</v>
      </c>
      <c r="M154" s="1">
        <v>45795</v>
      </c>
      <c r="N154" t="s">
        <v>42</v>
      </c>
      <c r="O154">
        <v>12.3</v>
      </c>
      <c r="P154">
        <v>0.3</v>
      </c>
      <c r="Q154" s="2">
        <v>1331.62</v>
      </c>
      <c r="R154" t="s">
        <v>35</v>
      </c>
      <c r="S154" s="2">
        <v>706.26</v>
      </c>
      <c r="T154">
        <v>4</v>
      </c>
      <c r="U154" t="s">
        <v>122</v>
      </c>
      <c r="V154">
        <v>2025</v>
      </c>
      <c r="W154" t="s">
        <v>74</v>
      </c>
      <c r="X154" s="2">
        <v>706.26</v>
      </c>
      <c r="Y154" s="2">
        <v>625.36</v>
      </c>
      <c r="Z154" s="2">
        <v>0.53</v>
      </c>
      <c r="AA154" s="2">
        <f>IF(Table1[[#This Row],[Bed Occupied]]="Yes",1,0)</f>
        <v>1</v>
      </c>
    </row>
    <row r="155" spans="1:27" x14ac:dyDescent="0.25">
      <c r="A155" t="s">
        <v>247</v>
      </c>
      <c r="B155" s="1">
        <v>45740</v>
      </c>
      <c r="C155" s="1">
        <v>45745.5</v>
      </c>
      <c r="D155" t="s">
        <v>27</v>
      </c>
      <c r="E155" t="s">
        <v>47</v>
      </c>
      <c r="F155" t="s">
        <v>29</v>
      </c>
      <c r="G155" t="s">
        <v>30</v>
      </c>
      <c r="H155" t="s">
        <v>49</v>
      </c>
      <c r="I155" t="s">
        <v>41</v>
      </c>
      <c r="J155">
        <v>5.5</v>
      </c>
      <c r="K155" t="s">
        <v>33</v>
      </c>
      <c r="L155">
        <v>30</v>
      </c>
      <c r="M155" s="1">
        <v>45740</v>
      </c>
      <c r="N155" t="s">
        <v>42</v>
      </c>
      <c r="O155">
        <v>13.7</v>
      </c>
      <c r="P155">
        <v>1.7</v>
      </c>
      <c r="Q155" s="2">
        <v>8155.02</v>
      </c>
      <c r="R155" t="s">
        <v>35</v>
      </c>
      <c r="S155" s="2">
        <v>4566.3</v>
      </c>
      <c r="T155">
        <v>3.5</v>
      </c>
      <c r="U155" t="s">
        <v>173</v>
      </c>
      <c r="V155">
        <v>2025</v>
      </c>
      <c r="W155" t="s">
        <v>37</v>
      </c>
      <c r="X155" s="2">
        <v>4566.3</v>
      </c>
      <c r="Y155" s="2">
        <v>3588.72</v>
      </c>
      <c r="Z155" s="2">
        <v>0.56000000000000005</v>
      </c>
      <c r="AA155" s="2">
        <f>IF(Table1[[#This Row],[Bed Occupied]]="Yes",1,0)</f>
        <v>1</v>
      </c>
    </row>
    <row r="156" spans="1:27" x14ac:dyDescent="0.25">
      <c r="A156" t="s">
        <v>248</v>
      </c>
      <c r="B156" s="1">
        <v>45710</v>
      </c>
      <c r="C156" s="1">
        <v>45712.6</v>
      </c>
      <c r="D156" t="s">
        <v>61</v>
      </c>
      <c r="E156" t="s">
        <v>47</v>
      </c>
      <c r="F156" t="s">
        <v>48</v>
      </c>
      <c r="G156" t="s">
        <v>53</v>
      </c>
      <c r="H156" t="s">
        <v>40</v>
      </c>
      <c r="I156" t="s">
        <v>41</v>
      </c>
      <c r="J156">
        <v>2.6</v>
      </c>
      <c r="K156" t="s">
        <v>33</v>
      </c>
      <c r="L156">
        <v>88</v>
      </c>
      <c r="M156" s="1">
        <v>45709</v>
      </c>
      <c r="N156" t="s">
        <v>34</v>
      </c>
      <c r="O156">
        <v>8.5</v>
      </c>
      <c r="P156">
        <v>0.5</v>
      </c>
      <c r="Q156" s="2">
        <v>14739.93</v>
      </c>
      <c r="R156" t="s">
        <v>35</v>
      </c>
      <c r="S156" s="2">
        <v>9706.4500000000007</v>
      </c>
      <c r="T156">
        <v>3.1</v>
      </c>
      <c r="U156" t="s">
        <v>100</v>
      </c>
      <c r="V156">
        <v>2025</v>
      </c>
      <c r="W156" t="s">
        <v>77</v>
      </c>
      <c r="X156" s="2">
        <v>9706.4500000000007</v>
      </c>
      <c r="Y156" s="2">
        <v>5033.4799999999996</v>
      </c>
      <c r="Z156" s="2">
        <v>0.65900000000000003</v>
      </c>
      <c r="AA156" s="2">
        <f>IF(Table1[[#This Row],[Bed Occupied]]="Yes",1,0)</f>
        <v>1</v>
      </c>
    </row>
    <row r="157" spans="1:27" x14ac:dyDescent="0.25">
      <c r="A157" t="s">
        <v>249</v>
      </c>
      <c r="B157" s="1">
        <v>46226</v>
      </c>
      <c r="C157" s="1">
        <v>46228.3</v>
      </c>
      <c r="D157" t="s">
        <v>61</v>
      </c>
      <c r="E157" t="s">
        <v>28</v>
      </c>
      <c r="F157" t="s">
        <v>29</v>
      </c>
      <c r="G157" t="s">
        <v>151</v>
      </c>
      <c r="H157" t="s">
        <v>76</v>
      </c>
      <c r="I157" t="s">
        <v>32</v>
      </c>
      <c r="J157">
        <v>2.2999999999999998</v>
      </c>
      <c r="K157" t="s">
        <v>33</v>
      </c>
      <c r="L157">
        <v>76</v>
      </c>
      <c r="M157" s="1">
        <v>46225</v>
      </c>
      <c r="N157" t="s">
        <v>42</v>
      </c>
      <c r="O157">
        <v>12.1</v>
      </c>
      <c r="P157">
        <v>0.1</v>
      </c>
      <c r="Q157" s="2">
        <v>13836.29</v>
      </c>
      <c r="R157" t="s">
        <v>85</v>
      </c>
      <c r="S157" s="2">
        <v>10694.22</v>
      </c>
      <c r="T157">
        <v>4.5999999999999996</v>
      </c>
      <c r="U157" t="s">
        <v>43</v>
      </c>
      <c r="V157">
        <v>2026</v>
      </c>
      <c r="W157" t="s">
        <v>69</v>
      </c>
      <c r="X157" s="2">
        <v>10694.22</v>
      </c>
      <c r="Y157" s="2">
        <v>3142.07</v>
      </c>
      <c r="Z157" s="2">
        <v>0.77300000000000002</v>
      </c>
      <c r="AA157" s="2">
        <f>IF(Table1[[#This Row],[Bed Occupied]]="Yes",1,0)</f>
        <v>1</v>
      </c>
    </row>
    <row r="158" spans="1:27" x14ac:dyDescent="0.25">
      <c r="A158" t="s">
        <v>250</v>
      </c>
      <c r="B158" s="1">
        <v>46359</v>
      </c>
      <c r="C158" s="1">
        <v>46361.1</v>
      </c>
      <c r="D158" t="s">
        <v>39</v>
      </c>
      <c r="E158" t="s">
        <v>66</v>
      </c>
      <c r="F158" t="s">
        <v>29</v>
      </c>
      <c r="G158" t="s">
        <v>151</v>
      </c>
      <c r="H158" t="s">
        <v>40</v>
      </c>
      <c r="I158" t="s">
        <v>32</v>
      </c>
      <c r="J158">
        <v>2.1</v>
      </c>
      <c r="K158" t="s">
        <v>57</v>
      </c>
      <c r="L158">
        <v>95</v>
      </c>
      <c r="M158" s="1">
        <v>46359</v>
      </c>
      <c r="N158" t="s">
        <v>42</v>
      </c>
      <c r="O158">
        <v>13.7</v>
      </c>
      <c r="P158">
        <v>1.7</v>
      </c>
      <c r="Q158" s="2">
        <v>1684.72</v>
      </c>
      <c r="R158" t="s">
        <v>85</v>
      </c>
      <c r="S158" s="2">
        <v>1057.51</v>
      </c>
      <c r="T158">
        <v>3.4</v>
      </c>
      <c r="U158" t="s">
        <v>54</v>
      </c>
      <c r="V158">
        <v>2026</v>
      </c>
      <c r="W158" t="s">
        <v>72</v>
      </c>
      <c r="X158" s="2">
        <v>1057.51</v>
      </c>
      <c r="Y158" s="2">
        <v>627.21</v>
      </c>
      <c r="Z158" s="2">
        <v>0.628</v>
      </c>
      <c r="AA158" s="2">
        <f>IF(Table1[[#This Row],[Bed Occupied]]="Yes",1,0)</f>
        <v>0</v>
      </c>
    </row>
    <row r="159" spans="1:27" x14ac:dyDescent="0.25">
      <c r="A159" t="s">
        <v>251</v>
      </c>
      <c r="B159" s="1">
        <v>46283</v>
      </c>
      <c r="C159" s="1">
        <v>46285.7</v>
      </c>
      <c r="D159" t="s">
        <v>46</v>
      </c>
      <c r="E159" t="s">
        <v>52</v>
      </c>
      <c r="F159" t="s">
        <v>29</v>
      </c>
      <c r="G159" t="s">
        <v>53</v>
      </c>
      <c r="H159" t="s">
        <v>56</v>
      </c>
      <c r="I159" t="s">
        <v>41</v>
      </c>
      <c r="J159">
        <v>2.7</v>
      </c>
      <c r="K159" t="s">
        <v>33</v>
      </c>
      <c r="L159">
        <v>77</v>
      </c>
      <c r="M159" s="1">
        <v>46282</v>
      </c>
      <c r="N159" t="s">
        <v>42</v>
      </c>
      <c r="O159">
        <v>9.5</v>
      </c>
      <c r="P159">
        <v>1.5</v>
      </c>
      <c r="Q159" s="2">
        <v>5700.47</v>
      </c>
      <c r="R159" t="s">
        <v>35</v>
      </c>
      <c r="S159" s="2">
        <v>3277.18</v>
      </c>
      <c r="T159">
        <v>3</v>
      </c>
      <c r="U159" t="s">
        <v>133</v>
      </c>
      <c r="V159">
        <v>2026</v>
      </c>
      <c r="W159" t="s">
        <v>72</v>
      </c>
      <c r="X159" s="2">
        <v>3277.18</v>
      </c>
      <c r="Y159" s="2">
        <v>2423.29</v>
      </c>
      <c r="Z159" s="2">
        <v>0.57499999999999996</v>
      </c>
      <c r="AA159" s="2">
        <f>IF(Table1[[#This Row],[Bed Occupied]]="Yes",1,0)</f>
        <v>1</v>
      </c>
    </row>
    <row r="160" spans="1:27" x14ac:dyDescent="0.25">
      <c r="A160" t="s">
        <v>252</v>
      </c>
      <c r="B160" s="1">
        <v>46288</v>
      </c>
      <c r="C160" s="1">
        <v>46291.9</v>
      </c>
      <c r="D160" t="s">
        <v>102</v>
      </c>
      <c r="E160" t="s">
        <v>52</v>
      </c>
      <c r="F160" t="s">
        <v>48</v>
      </c>
      <c r="G160" t="s">
        <v>67</v>
      </c>
      <c r="H160" t="s">
        <v>49</v>
      </c>
      <c r="I160" t="s">
        <v>41</v>
      </c>
      <c r="J160">
        <v>3.9</v>
      </c>
      <c r="K160" t="s">
        <v>57</v>
      </c>
      <c r="L160">
        <v>22</v>
      </c>
      <c r="M160" s="1">
        <v>46288</v>
      </c>
      <c r="N160" t="s">
        <v>63</v>
      </c>
      <c r="O160">
        <v>9.3000000000000007</v>
      </c>
      <c r="P160">
        <v>1.3</v>
      </c>
      <c r="Q160" s="2">
        <v>12553.57</v>
      </c>
      <c r="R160" t="s">
        <v>35</v>
      </c>
      <c r="S160" s="2">
        <v>7746.63</v>
      </c>
      <c r="T160">
        <v>4.2</v>
      </c>
      <c r="U160" t="s">
        <v>133</v>
      </c>
      <c r="V160">
        <v>2026</v>
      </c>
      <c r="W160" t="s">
        <v>69</v>
      </c>
      <c r="X160" s="2">
        <v>7746.63</v>
      </c>
      <c r="Y160" s="2">
        <v>4806.9399999999996</v>
      </c>
      <c r="Z160" s="2">
        <v>0.61699999999999999</v>
      </c>
      <c r="AA160" s="2">
        <f>IF(Table1[[#This Row],[Bed Occupied]]="Yes",1,0)</f>
        <v>0</v>
      </c>
    </row>
    <row r="161" spans="1:27" x14ac:dyDescent="0.25">
      <c r="A161" t="s">
        <v>253</v>
      </c>
      <c r="B161" s="1">
        <v>46138</v>
      </c>
      <c r="C161" s="1">
        <v>46138.7</v>
      </c>
      <c r="D161" t="s">
        <v>39</v>
      </c>
      <c r="E161" t="s">
        <v>28</v>
      </c>
      <c r="F161" t="s">
        <v>48</v>
      </c>
      <c r="G161" t="s">
        <v>53</v>
      </c>
      <c r="H161" t="s">
        <v>76</v>
      </c>
      <c r="I161" t="s">
        <v>32</v>
      </c>
      <c r="J161">
        <v>0.7</v>
      </c>
      <c r="K161" t="s">
        <v>33</v>
      </c>
      <c r="L161">
        <v>115</v>
      </c>
      <c r="M161" s="1">
        <v>46137</v>
      </c>
      <c r="N161" t="s">
        <v>42</v>
      </c>
      <c r="O161">
        <v>14.7</v>
      </c>
      <c r="P161">
        <v>2.7</v>
      </c>
      <c r="Q161" s="2">
        <v>1817.2</v>
      </c>
      <c r="R161" t="s">
        <v>35</v>
      </c>
      <c r="S161" s="2">
        <v>1258.77</v>
      </c>
      <c r="T161">
        <v>2.4</v>
      </c>
      <c r="U161" t="s">
        <v>98</v>
      </c>
      <c r="V161">
        <v>2026</v>
      </c>
      <c r="W161" t="s">
        <v>83</v>
      </c>
      <c r="X161" s="2">
        <v>1258.77</v>
      </c>
      <c r="Y161" s="2">
        <v>558.42999999999995</v>
      </c>
      <c r="Z161" s="2">
        <v>0.69299999999999995</v>
      </c>
      <c r="AA161" s="2">
        <f>IF(Table1[[#This Row],[Bed Occupied]]="Yes",1,0)</f>
        <v>1</v>
      </c>
    </row>
    <row r="162" spans="1:27" x14ac:dyDescent="0.25">
      <c r="A162" t="s">
        <v>254</v>
      </c>
      <c r="B162" s="1">
        <v>46197</v>
      </c>
      <c r="C162" s="1">
        <v>46199.9</v>
      </c>
      <c r="D162" t="s">
        <v>61</v>
      </c>
      <c r="E162" t="s">
        <v>52</v>
      </c>
      <c r="F162" t="s">
        <v>48</v>
      </c>
      <c r="G162" t="s">
        <v>53</v>
      </c>
      <c r="H162" t="s">
        <v>76</v>
      </c>
      <c r="I162" t="s">
        <v>32</v>
      </c>
      <c r="J162">
        <v>2.9</v>
      </c>
      <c r="K162" t="s">
        <v>33</v>
      </c>
      <c r="L162">
        <v>71</v>
      </c>
      <c r="M162" s="1">
        <v>46197</v>
      </c>
      <c r="N162" t="s">
        <v>42</v>
      </c>
      <c r="O162">
        <v>11.1</v>
      </c>
      <c r="P162">
        <v>1.1000000000000001</v>
      </c>
      <c r="Q162" s="2">
        <v>18500.61</v>
      </c>
      <c r="R162" t="s">
        <v>35</v>
      </c>
      <c r="S162" s="2">
        <v>13607.54</v>
      </c>
      <c r="T162">
        <v>3.9</v>
      </c>
      <c r="U162" t="s">
        <v>126</v>
      </c>
      <c r="V162">
        <v>2026</v>
      </c>
      <c r="W162" t="s">
        <v>69</v>
      </c>
      <c r="X162" s="2">
        <v>13607.54</v>
      </c>
      <c r="Y162" s="2">
        <v>4893.07</v>
      </c>
      <c r="Z162" s="2">
        <v>0.73599999999999999</v>
      </c>
      <c r="AA162" s="2">
        <f>IF(Table1[[#This Row],[Bed Occupied]]="Yes",1,0)</f>
        <v>1</v>
      </c>
    </row>
    <row r="163" spans="1:27" x14ac:dyDescent="0.25">
      <c r="A163" t="s">
        <v>255</v>
      </c>
      <c r="B163" s="1">
        <v>46312</v>
      </c>
      <c r="C163" s="1">
        <v>46312.800000000003</v>
      </c>
      <c r="D163" t="s">
        <v>102</v>
      </c>
      <c r="E163" t="s">
        <v>66</v>
      </c>
      <c r="F163" t="s">
        <v>48</v>
      </c>
      <c r="G163" t="s">
        <v>30</v>
      </c>
      <c r="H163" t="s">
        <v>56</v>
      </c>
      <c r="I163" t="s">
        <v>41</v>
      </c>
      <c r="J163">
        <v>0.8</v>
      </c>
      <c r="K163" t="s">
        <v>33</v>
      </c>
      <c r="L163">
        <v>31</v>
      </c>
      <c r="M163" s="1">
        <v>46312</v>
      </c>
      <c r="N163" t="s">
        <v>42</v>
      </c>
      <c r="O163">
        <v>9.6</v>
      </c>
      <c r="P163">
        <v>1.6</v>
      </c>
      <c r="Q163" s="2">
        <v>11337.66</v>
      </c>
      <c r="R163" t="s">
        <v>35</v>
      </c>
      <c r="S163" s="2">
        <v>6818.02</v>
      </c>
      <c r="T163">
        <v>3.7</v>
      </c>
      <c r="U163" t="s">
        <v>36</v>
      </c>
      <c r="V163">
        <v>2026</v>
      </c>
      <c r="W163" t="s">
        <v>83</v>
      </c>
      <c r="X163" s="2">
        <v>6818.02</v>
      </c>
      <c r="Y163" s="2">
        <v>4519.6400000000003</v>
      </c>
      <c r="Z163" s="2">
        <v>0.60099999999999998</v>
      </c>
      <c r="AA163" s="2">
        <f>IF(Table1[[#This Row],[Bed Occupied]]="Yes",1,0)</f>
        <v>1</v>
      </c>
    </row>
    <row r="164" spans="1:27" x14ac:dyDescent="0.25">
      <c r="A164" t="s">
        <v>256</v>
      </c>
      <c r="B164" s="1">
        <v>46282</v>
      </c>
      <c r="C164" s="1">
        <v>46285.7</v>
      </c>
      <c r="D164" t="s">
        <v>102</v>
      </c>
      <c r="E164" t="s">
        <v>47</v>
      </c>
      <c r="F164" t="s">
        <v>29</v>
      </c>
      <c r="G164" t="s">
        <v>30</v>
      </c>
      <c r="H164" t="s">
        <v>40</v>
      </c>
      <c r="I164" t="s">
        <v>32</v>
      </c>
      <c r="J164">
        <v>3.7</v>
      </c>
      <c r="K164" t="s">
        <v>57</v>
      </c>
      <c r="L164">
        <v>73</v>
      </c>
      <c r="M164" s="1">
        <v>46282</v>
      </c>
      <c r="N164" t="s">
        <v>42</v>
      </c>
      <c r="O164">
        <v>13.3</v>
      </c>
      <c r="P164">
        <v>1.3</v>
      </c>
      <c r="Q164" s="2">
        <v>10966.58</v>
      </c>
      <c r="R164" t="s">
        <v>35</v>
      </c>
      <c r="S164" s="2">
        <v>7129.05</v>
      </c>
      <c r="T164">
        <v>3.5</v>
      </c>
      <c r="U164" t="s">
        <v>133</v>
      </c>
      <c r="V164">
        <v>2026</v>
      </c>
      <c r="W164" t="s">
        <v>72</v>
      </c>
      <c r="X164" s="2">
        <v>7129.05</v>
      </c>
      <c r="Y164" s="2">
        <v>3837.53</v>
      </c>
      <c r="Z164" s="2">
        <v>0.65</v>
      </c>
      <c r="AA164" s="2">
        <f>IF(Table1[[#This Row],[Bed Occupied]]="Yes",1,0)</f>
        <v>0</v>
      </c>
    </row>
    <row r="165" spans="1:27" x14ac:dyDescent="0.25">
      <c r="A165" t="s">
        <v>257</v>
      </c>
      <c r="B165" s="1">
        <v>46110</v>
      </c>
      <c r="C165" s="1">
        <v>46110.400000000001</v>
      </c>
      <c r="D165" t="s">
        <v>39</v>
      </c>
      <c r="E165" t="s">
        <v>47</v>
      </c>
      <c r="F165" t="s">
        <v>48</v>
      </c>
      <c r="G165" t="s">
        <v>67</v>
      </c>
      <c r="H165" t="s">
        <v>62</v>
      </c>
      <c r="I165" t="s">
        <v>32</v>
      </c>
      <c r="J165">
        <v>0.4</v>
      </c>
      <c r="K165" t="s">
        <v>33</v>
      </c>
      <c r="L165">
        <v>112</v>
      </c>
      <c r="M165" s="1">
        <v>46109</v>
      </c>
      <c r="N165" t="s">
        <v>34</v>
      </c>
      <c r="O165">
        <v>14.6</v>
      </c>
      <c r="P165">
        <v>2.6</v>
      </c>
      <c r="Q165" s="2">
        <v>1735.05</v>
      </c>
      <c r="R165" t="s">
        <v>35</v>
      </c>
      <c r="S165" s="2">
        <v>902.37</v>
      </c>
      <c r="T165">
        <v>2.7</v>
      </c>
      <c r="U165" t="s">
        <v>115</v>
      </c>
      <c r="V165">
        <v>2026</v>
      </c>
      <c r="W165" t="s">
        <v>83</v>
      </c>
      <c r="X165" s="2">
        <v>902.37</v>
      </c>
      <c r="Y165" s="2">
        <v>832.68</v>
      </c>
      <c r="Z165" s="2">
        <v>0.52</v>
      </c>
      <c r="AA165" s="2">
        <f>IF(Table1[[#This Row],[Bed Occupied]]="Yes",1,0)</f>
        <v>1</v>
      </c>
    </row>
    <row r="166" spans="1:27" x14ac:dyDescent="0.25">
      <c r="A166" t="s">
        <v>258</v>
      </c>
      <c r="B166" s="1">
        <v>46265</v>
      </c>
      <c r="C166" s="1">
        <v>46268.800000000003</v>
      </c>
      <c r="D166" t="s">
        <v>61</v>
      </c>
      <c r="E166" t="s">
        <v>28</v>
      </c>
      <c r="F166" t="s">
        <v>48</v>
      </c>
      <c r="G166" t="s">
        <v>30</v>
      </c>
      <c r="H166" t="s">
        <v>76</v>
      </c>
      <c r="I166" t="s">
        <v>32</v>
      </c>
      <c r="J166">
        <v>3.8</v>
      </c>
      <c r="K166" t="s">
        <v>57</v>
      </c>
      <c r="L166">
        <v>102</v>
      </c>
      <c r="M166" s="1">
        <v>46264</v>
      </c>
      <c r="N166" t="s">
        <v>42</v>
      </c>
      <c r="O166">
        <v>9.6</v>
      </c>
      <c r="P166">
        <v>1.6</v>
      </c>
      <c r="Q166" s="2">
        <v>11972.66</v>
      </c>
      <c r="R166" t="s">
        <v>35</v>
      </c>
      <c r="S166" s="2">
        <v>7919.74</v>
      </c>
      <c r="T166">
        <v>3.6</v>
      </c>
      <c r="U166" t="s">
        <v>138</v>
      </c>
      <c r="V166">
        <v>2026</v>
      </c>
      <c r="W166" t="s">
        <v>74</v>
      </c>
      <c r="X166" s="2">
        <v>7919.74</v>
      </c>
      <c r="Y166" s="2">
        <v>4052.92</v>
      </c>
      <c r="Z166" s="2">
        <v>0.66100000000000003</v>
      </c>
      <c r="AA166" s="2">
        <f>IF(Table1[[#This Row],[Bed Occupied]]="Yes",1,0)</f>
        <v>0</v>
      </c>
    </row>
    <row r="167" spans="1:27" x14ac:dyDescent="0.25">
      <c r="A167" t="s">
        <v>259</v>
      </c>
      <c r="B167" s="1">
        <v>46372</v>
      </c>
      <c r="C167" s="1">
        <v>46379.6</v>
      </c>
      <c r="D167" t="s">
        <v>61</v>
      </c>
      <c r="E167" t="s">
        <v>28</v>
      </c>
      <c r="F167" t="s">
        <v>48</v>
      </c>
      <c r="G167" t="s">
        <v>151</v>
      </c>
      <c r="H167" t="s">
        <v>81</v>
      </c>
      <c r="I167" t="s">
        <v>32</v>
      </c>
      <c r="J167">
        <v>7.6</v>
      </c>
      <c r="K167" t="s">
        <v>33</v>
      </c>
      <c r="L167">
        <v>104</v>
      </c>
      <c r="M167" s="1">
        <v>46371</v>
      </c>
      <c r="N167" t="s">
        <v>42</v>
      </c>
      <c r="O167">
        <v>14</v>
      </c>
      <c r="P167">
        <v>2</v>
      </c>
      <c r="Q167" s="2">
        <v>22054.400000000001</v>
      </c>
      <c r="R167" t="s">
        <v>58</v>
      </c>
      <c r="S167" s="2">
        <v>15567.16</v>
      </c>
      <c r="T167">
        <v>3.5</v>
      </c>
      <c r="U167" t="s">
        <v>54</v>
      </c>
      <c r="V167">
        <v>2026</v>
      </c>
      <c r="W167" t="s">
        <v>44</v>
      </c>
      <c r="X167" s="2">
        <v>15567.16</v>
      </c>
      <c r="Y167" s="2">
        <v>6487.24</v>
      </c>
      <c r="Z167" s="2">
        <v>0.70599999999999996</v>
      </c>
      <c r="AA167" s="2">
        <f>IF(Table1[[#This Row],[Bed Occupied]]="Yes",1,0)</f>
        <v>1</v>
      </c>
    </row>
    <row r="168" spans="1:27" x14ac:dyDescent="0.25">
      <c r="A168" t="s">
        <v>260</v>
      </c>
      <c r="B168" s="1">
        <v>45830</v>
      </c>
      <c r="C168" s="1">
        <v>45830.5</v>
      </c>
      <c r="D168" t="s">
        <v>46</v>
      </c>
      <c r="E168" t="s">
        <v>47</v>
      </c>
      <c r="F168" t="s">
        <v>29</v>
      </c>
      <c r="G168" t="s">
        <v>67</v>
      </c>
      <c r="H168" t="s">
        <v>31</v>
      </c>
      <c r="I168" t="s">
        <v>32</v>
      </c>
      <c r="J168">
        <v>0.5</v>
      </c>
      <c r="K168" t="s">
        <v>33</v>
      </c>
      <c r="L168">
        <v>52</v>
      </c>
      <c r="M168" s="1">
        <v>45829</v>
      </c>
      <c r="N168" t="s">
        <v>34</v>
      </c>
      <c r="O168">
        <v>11.7</v>
      </c>
      <c r="P168">
        <v>1.7</v>
      </c>
      <c r="Q168" s="2">
        <v>4617.33</v>
      </c>
      <c r="R168" t="s">
        <v>58</v>
      </c>
      <c r="S168" s="2">
        <v>3006.9</v>
      </c>
      <c r="T168">
        <v>3.5</v>
      </c>
      <c r="U168" t="s">
        <v>64</v>
      </c>
      <c r="V168">
        <v>2025</v>
      </c>
      <c r="W168" t="s">
        <v>83</v>
      </c>
      <c r="X168" s="2">
        <v>3006.9</v>
      </c>
      <c r="Y168" s="2">
        <v>1610.43</v>
      </c>
      <c r="Z168" s="2">
        <v>0.65100000000000002</v>
      </c>
      <c r="AA168" s="2">
        <f>IF(Table1[[#This Row],[Bed Occupied]]="Yes",1,0)</f>
        <v>1</v>
      </c>
    </row>
    <row r="169" spans="1:27" x14ac:dyDescent="0.25">
      <c r="A169" t="s">
        <v>261</v>
      </c>
      <c r="B169" s="1">
        <v>46052</v>
      </c>
      <c r="C169" s="1">
        <v>46066.1</v>
      </c>
      <c r="D169" t="s">
        <v>46</v>
      </c>
      <c r="E169" t="s">
        <v>28</v>
      </c>
      <c r="F169" t="s">
        <v>29</v>
      </c>
      <c r="G169" t="s">
        <v>30</v>
      </c>
      <c r="H169" t="s">
        <v>49</v>
      </c>
      <c r="I169" t="s">
        <v>41</v>
      </c>
      <c r="J169">
        <v>14.1</v>
      </c>
      <c r="K169" t="s">
        <v>33</v>
      </c>
      <c r="L169">
        <v>19</v>
      </c>
      <c r="M169" s="1">
        <v>46051</v>
      </c>
      <c r="N169" t="s">
        <v>63</v>
      </c>
      <c r="O169">
        <v>8.6999999999999993</v>
      </c>
      <c r="P169">
        <v>0.7</v>
      </c>
      <c r="Q169" s="2">
        <v>10813.37</v>
      </c>
      <c r="R169" t="s">
        <v>58</v>
      </c>
      <c r="S169" s="2">
        <v>5964.57</v>
      </c>
      <c r="T169">
        <v>3.8</v>
      </c>
      <c r="U169" t="s">
        <v>86</v>
      </c>
      <c r="V169">
        <v>2026</v>
      </c>
      <c r="W169" t="s">
        <v>72</v>
      </c>
      <c r="X169" s="2">
        <v>5964.57</v>
      </c>
      <c r="Y169" s="2">
        <v>4848.8</v>
      </c>
      <c r="Z169" s="2">
        <v>0.55200000000000005</v>
      </c>
      <c r="AA169" s="2">
        <f>IF(Table1[[#This Row],[Bed Occupied]]="Yes",1,0)</f>
        <v>1</v>
      </c>
    </row>
    <row r="170" spans="1:27" x14ac:dyDescent="0.25">
      <c r="A170" t="s">
        <v>262</v>
      </c>
      <c r="B170" s="1">
        <v>46166</v>
      </c>
      <c r="C170" s="1">
        <v>46166.6</v>
      </c>
      <c r="D170" t="s">
        <v>39</v>
      </c>
      <c r="E170" t="s">
        <v>28</v>
      </c>
      <c r="F170" t="s">
        <v>29</v>
      </c>
      <c r="G170" t="s">
        <v>30</v>
      </c>
      <c r="H170" t="s">
        <v>56</v>
      </c>
      <c r="I170" t="s">
        <v>32</v>
      </c>
      <c r="J170">
        <v>0.6</v>
      </c>
      <c r="K170" t="s">
        <v>33</v>
      </c>
      <c r="L170">
        <v>94</v>
      </c>
      <c r="M170" s="1">
        <v>46166</v>
      </c>
      <c r="N170" t="s">
        <v>34</v>
      </c>
      <c r="O170">
        <v>9.6999999999999993</v>
      </c>
      <c r="P170">
        <v>1.7</v>
      </c>
      <c r="Q170" s="2">
        <v>1139.78</v>
      </c>
      <c r="R170" t="s">
        <v>58</v>
      </c>
      <c r="S170" s="2">
        <v>729.58</v>
      </c>
      <c r="T170">
        <v>2.9</v>
      </c>
      <c r="U170" t="s">
        <v>94</v>
      </c>
      <c r="V170">
        <v>2026</v>
      </c>
      <c r="W170" t="s">
        <v>74</v>
      </c>
      <c r="X170" s="2">
        <v>729.58</v>
      </c>
      <c r="Y170" s="2">
        <v>410.2</v>
      </c>
      <c r="Z170" s="2">
        <v>0.64</v>
      </c>
      <c r="AA170" s="2">
        <f>IF(Table1[[#This Row],[Bed Occupied]]="Yes",1,0)</f>
        <v>1</v>
      </c>
    </row>
    <row r="171" spans="1:27" x14ac:dyDescent="0.25">
      <c r="A171" t="s">
        <v>263</v>
      </c>
      <c r="B171" s="1">
        <v>45805</v>
      </c>
      <c r="C171" s="1">
        <v>45808.1</v>
      </c>
      <c r="D171" t="s">
        <v>51</v>
      </c>
      <c r="E171" t="s">
        <v>52</v>
      </c>
      <c r="F171" t="s">
        <v>29</v>
      </c>
      <c r="G171" t="s">
        <v>53</v>
      </c>
      <c r="H171" t="s">
        <v>56</v>
      </c>
      <c r="I171" t="s">
        <v>32</v>
      </c>
      <c r="J171">
        <v>3.1</v>
      </c>
      <c r="K171" t="s">
        <v>33</v>
      </c>
      <c r="L171">
        <v>81</v>
      </c>
      <c r="M171" s="1">
        <v>45805</v>
      </c>
      <c r="N171" t="s">
        <v>34</v>
      </c>
      <c r="O171">
        <v>11.4</v>
      </c>
      <c r="P171">
        <v>1.4</v>
      </c>
      <c r="Q171" s="2">
        <v>10258.540000000001</v>
      </c>
      <c r="R171" t="s">
        <v>85</v>
      </c>
      <c r="S171" s="2">
        <v>6246.49</v>
      </c>
      <c r="T171">
        <v>3.6</v>
      </c>
      <c r="U171" t="s">
        <v>122</v>
      </c>
      <c r="V171">
        <v>2025</v>
      </c>
      <c r="W171" t="s">
        <v>69</v>
      </c>
      <c r="X171" s="2">
        <v>6246.49</v>
      </c>
      <c r="Y171" s="2">
        <v>4012.05</v>
      </c>
      <c r="Z171" s="2">
        <v>0.60899999999999999</v>
      </c>
      <c r="AA171" s="2">
        <f>IF(Table1[[#This Row],[Bed Occupied]]="Yes",1,0)</f>
        <v>1</v>
      </c>
    </row>
    <row r="172" spans="1:27" x14ac:dyDescent="0.25">
      <c r="A172" t="s">
        <v>264</v>
      </c>
      <c r="B172" s="1">
        <v>46161</v>
      </c>
      <c r="C172" s="1">
        <v>46163.199999999997</v>
      </c>
      <c r="D172" t="s">
        <v>96</v>
      </c>
      <c r="E172" t="s">
        <v>28</v>
      </c>
      <c r="F172" t="s">
        <v>29</v>
      </c>
      <c r="G172" t="s">
        <v>151</v>
      </c>
      <c r="H172" t="s">
        <v>31</v>
      </c>
      <c r="I172" t="s">
        <v>32</v>
      </c>
      <c r="J172">
        <v>2.2000000000000002</v>
      </c>
      <c r="K172" t="s">
        <v>57</v>
      </c>
      <c r="L172">
        <v>56</v>
      </c>
      <c r="M172" s="1">
        <v>46160</v>
      </c>
      <c r="N172" t="s">
        <v>42</v>
      </c>
      <c r="O172">
        <v>9</v>
      </c>
      <c r="P172">
        <v>1</v>
      </c>
      <c r="Q172" s="2">
        <v>3354.21</v>
      </c>
      <c r="R172" t="s">
        <v>35</v>
      </c>
      <c r="S172" s="2">
        <v>1853.83</v>
      </c>
      <c r="T172">
        <v>3.4</v>
      </c>
      <c r="U172" t="s">
        <v>94</v>
      </c>
      <c r="V172">
        <v>2026</v>
      </c>
      <c r="W172" t="s">
        <v>37</v>
      </c>
      <c r="X172" s="2">
        <v>1853.83</v>
      </c>
      <c r="Y172" s="2">
        <v>1500.38</v>
      </c>
      <c r="Z172" s="2">
        <v>0.55300000000000005</v>
      </c>
      <c r="AA172" s="2">
        <f>IF(Table1[[#This Row],[Bed Occupied]]="Yes",1,0)</f>
        <v>0</v>
      </c>
    </row>
    <row r="173" spans="1:27" x14ac:dyDescent="0.25">
      <c r="A173" t="s">
        <v>265</v>
      </c>
      <c r="B173" s="1">
        <v>45914</v>
      </c>
      <c r="C173" s="1">
        <v>45914.5</v>
      </c>
      <c r="D173" t="s">
        <v>39</v>
      </c>
      <c r="E173" t="s">
        <v>47</v>
      </c>
      <c r="F173" t="s">
        <v>29</v>
      </c>
      <c r="G173" t="s">
        <v>30</v>
      </c>
      <c r="H173" t="s">
        <v>81</v>
      </c>
      <c r="I173" t="s">
        <v>32</v>
      </c>
      <c r="J173">
        <v>0.5</v>
      </c>
      <c r="K173" t="s">
        <v>57</v>
      </c>
      <c r="L173">
        <v>35</v>
      </c>
      <c r="M173" s="1">
        <v>45913</v>
      </c>
      <c r="N173" t="s">
        <v>63</v>
      </c>
      <c r="O173">
        <v>10.6</v>
      </c>
      <c r="P173">
        <v>2.6</v>
      </c>
      <c r="Q173" s="2">
        <v>2100.35</v>
      </c>
      <c r="R173" t="s">
        <v>35</v>
      </c>
      <c r="S173" s="2">
        <v>1458.81</v>
      </c>
      <c r="T173">
        <v>4.2</v>
      </c>
      <c r="U173" t="s">
        <v>59</v>
      </c>
      <c r="V173">
        <v>2025</v>
      </c>
      <c r="W173" t="s">
        <v>83</v>
      </c>
      <c r="X173" s="2">
        <v>1458.81</v>
      </c>
      <c r="Y173" s="2">
        <v>641.54</v>
      </c>
      <c r="Z173" s="2">
        <v>0.69499999999999995</v>
      </c>
      <c r="AA173" s="2">
        <f>IF(Table1[[#This Row],[Bed Occupied]]="Yes",1,0)</f>
        <v>0</v>
      </c>
    </row>
    <row r="174" spans="1:27" x14ac:dyDescent="0.25">
      <c r="A174" t="s">
        <v>266</v>
      </c>
      <c r="B174" s="1">
        <v>46194</v>
      </c>
      <c r="C174" s="1">
        <v>46196.4</v>
      </c>
      <c r="D174" t="s">
        <v>51</v>
      </c>
      <c r="E174" t="s">
        <v>47</v>
      </c>
      <c r="F174" t="s">
        <v>29</v>
      </c>
      <c r="G174" t="s">
        <v>53</v>
      </c>
      <c r="H174" t="s">
        <v>31</v>
      </c>
      <c r="I174" t="s">
        <v>32</v>
      </c>
      <c r="J174">
        <v>2.4</v>
      </c>
      <c r="K174" t="s">
        <v>57</v>
      </c>
      <c r="L174">
        <v>42</v>
      </c>
      <c r="M174" s="1">
        <v>46194</v>
      </c>
      <c r="N174" t="s">
        <v>42</v>
      </c>
      <c r="O174">
        <v>9.8000000000000007</v>
      </c>
      <c r="P174">
        <v>1.8</v>
      </c>
      <c r="Q174" s="2">
        <v>9409.7099999999991</v>
      </c>
      <c r="R174" t="s">
        <v>35</v>
      </c>
      <c r="S174" s="2">
        <v>5442.39</v>
      </c>
      <c r="T174">
        <v>3.1</v>
      </c>
      <c r="U174" t="s">
        <v>126</v>
      </c>
      <c r="V174">
        <v>2026</v>
      </c>
      <c r="W174" t="s">
        <v>74</v>
      </c>
      <c r="X174" s="2">
        <v>5442.39</v>
      </c>
      <c r="Y174" s="2">
        <v>3967.32</v>
      </c>
      <c r="Z174" s="2">
        <v>0.57799999999999996</v>
      </c>
      <c r="AA174" s="2">
        <f>IF(Table1[[#This Row],[Bed Occupied]]="Yes",1,0)</f>
        <v>0</v>
      </c>
    </row>
    <row r="175" spans="1:27" x14ac:dyDescent="0.25">
      <c r="A175" t="s">
        <v>267</v>
      </c>
      <c r="B175" s="1">
        <v>45806</v>
      </c>
      <c r="C175" s="1">
        <v>45817.9</v>
      </c>
      <c r="D175" t="s">
        <v>88</v>
      </c>
      <c r="E175" t="s">
        <v>47</v>
      </c>
      <c r="F175" t="s">
        <v>29</v>
      </c>
      <c r="G175" t="s">
        <v>67</v>
      </c>
      <c r="H175" t="s">
        <v>76</v>
      </c>
      <c r="I175" t="s">
        <v>32</v>
      </c>
      <c r="J175">
        <v>11.9</v>
      </c>
      <c r="K175" t="s">
        <v>33</v>
      </c>
      <c r="L175">
        <v>46</v>
      </c>
      <c r="M175" s="1">
        <v>45805</v>
      </c>
      <c r="N175" t="s">
        <v>42</v>
      </c>
      <c r="O175">
        <v>9</v>
      </c>
      <c r="P175">
        <v>1</v>
      </c>
      <c r="Q175" s="2">
        <v>34973.93</v>
      </c>
      <c r="R175" t="s">
        <v>35</v>
      </c>
      <c r="S175" s="2">
        <v>22856.240000000002</v>
      </c>
      <c r="T175">
        <v>3.6</v>
      </c>
      <c r="U175" t="s">
        <v>122</v>
      </c>
      <c r="V175">
        <v>2025</v>
      </c>
      <c r="W175" t="s">
        <v>69</v>
      </c>
      <c r="X175" s="2">
        <v>22856.240000000002</v>
      </c>
      <c r="Y175" s="2">
        <v>12117.69</v>
      </c>
      <c r="Z175" s="2">
        <v>0.65400000000000003</v>
      </c>
      <c r="AA175" s="2">
        <f>IF(Table1[[#This Row],[Bed Occupied]]="Yes",1,0)</f>
        <v>1</v>
      </c>
    </row>
    <row r="176" spans="1:27" x14ac:dyDescent="0.25">
      <c r="A176" t="s">
        <v>268</v>
      </c>
      <c r="B176" s="1">
        <v>46373</v>
      </c>
      <c r="C176" s="1">
        <v>46374.7</v>
      </c>
      <c r="D176" t="s">
        <v>39</v>
      </c>
      <c r="E176" t="s">
        <v>47</v>
      </c>
      <c r="F176" t="s">
        <v>48</v>
      </c>
      <c r="G176" t="s">
        <v>67</v>
      </c>
      <c r="H176" t="s">
        <v>62</v>
      </c>
      <c r="I176" t="s">
        <v>32</v>
      </c>
      <c r="J176">
        <v>1.7</v>
      </c>
      <c r="K176" t="s">
        <v>57</v>
      </c>
      <c r="L176">
        <v>115</v>
      </c>
      <c r="M176" s="1">
        <v>46373</v>
      </c>
      <c r="N176" t="s">
        <v>42</v>
      </c>
      <c r="O176">
        <v>10.199999999999999</v>
      </c>
      <c r="P176">
        <v>2.2000000000000002</v>
      </c>
      <c r="Q176" s="2">
        <v>1854.96</v>
      </c>
      <c r="R176" t="s">
        <v>58</v>
      </c>
      <c r="S176" s="2">
        <v>1001.04</v>
      </c>
      <c r="T176">
        <v>2.2000000000000002</v>
      </c>
      <c r="U176" t="s">
        <v>54</v>
      </c>
      <c r="V176">
        <v>2026</v>
      </c>
      <c r="W176" t="s">
        <v>72</v>
      </c>
      <c r="X176" s="2">
        <v>1001.04</v>
      </c>
      <c r="Y176" s="2">
        <v>853.92</v>
      </c>
      <c r="Z176" s="2">
        <v>0.54</v>
      </c>
      <c r="AA176" s="2">
        <f>IF(Table1[[#This Row],[Bed Occupied]]="Yes",1,0)</f>
        <v>0</v>
      </c>
    </row>
    <row r="177" spans="1:27" x14ac:dyDescent="0.25">
      <c r="A177" t="s">
        <v>269</v>
      </c>
      <c r="B177" s="1">
        <v>45738</v>
      </c>
      <c r="C177" s="1">
        <v>45740.7</v>
      </c>
      <c r="D177" t="s">
        <v>102</v>
      </c>
      <c r="E177" t="s">
        <v>66</v>
      </c>
      <c r="F177" t="s">
        <v>48</v>
      </c>
      <c r="G177" t="s">
        <v>53</v>
      </c>
      <c r="H177" t="s">
        <v>40</v>
      </c>
      <c r="I177" t="s">
        <v>32</v>
      </c>
      <c r="J177">
        <v>2.7</v>
      </c>
      <c r="K177" t="s">
        <v>57</v>
      </c>
      <c r="L177">
        <v>54</v>
      </c>
      <c r="M177" s="1">
        <v>45738</v>
      </c>
      <c r="N177" t="s">
        <v>34</v>
      </c>
      <c r="O177">
        <v>9.6</v>
      </c>
      <c r="P177">
        <v>1.6</v>
      </c>
      <c r="Q177" s="2">
        <v>11473.06</v>
      </c>
      <c r="R177" t="s">
        <v>35</v>
      </c>
      <c r="S177" s="2">
        <v>7612.83</v>
      </c>
      <c r="T177">
        <v>3.7</v>
      </c>
      <c r="U177" t="s">
        <v>173</v>
      </c>
      <c r="V177">
        <v>2025</v>
      </c>
      <c r="W177" t="s">
        <v>83</v>
      </c>
      <c r="X177" s="2">
        <v>7612.83</v>
      </c>
      <c r="Y177" s="2">
        <v>3860.23</v>
      </c>
      <c r="Z177" s="2">
        <v>0.66400000000000003</v>
      </c>
      <c r="AA177" s="2">
        <f>IF(Table1[[#This Row],[Bed Occupied]]="Yes",1,0)</f>
        <v>0</v>
      </c>
    </row>
    <row r="178" spans="1:27" x14ac:dyDescent="0.25">
      <c r="A178" t="s">
        <v>270</v>
      </c>
      <c r="B178" s="1">
        <v>45923</v>
      </c>
      <c r="C178" s="1">
        <v>45924</v>
      </c>
      <c r="D178" t="s">
        <v>39</v>
      </c>
      <c r="E178" t="s">
        <v>28</v>
      </c>
      <c r="F178" t="s">
        <v>29</v>
      </c>
      <c r="G178" t="s">
        <v>30</v>
      </c>
      <c r="H178" t="s">
        <v>56</v>
      </c>
      <c r="I178" t="s">
        <v>32</v>
      </c>
      <c r="J178">
        <v>1</v>
      </c>
      <c r="K178" t="s">
        <v>33</v>
      </c>
      <c r="L178">
        <v>113</v>
      </c>
      <c r="M178" s="1">
        <v>45922</v>
      </c>
      <c r="N178" t="s">
        <v>42</v>
      </c>
      <c r="O178">
        <v>13.8</v>
      </c>
      <c r="P178">
        <v>1.8</v>
      </c>
      <c r="Q178" s="2">
        <v>1679.07</v>
      </c>
      <c r="R178" t="s">
        <v>35</v>
      </c>
      <c r="S178" s="2">
        <v>874.46</v>
      </c>
      <c r="T178">
        <v>2.7</v>
      </c>
      <c r="U178" t="s">
        <v>59</v>
      </c>
      <c r="V178">
        <v>2025</v>
      </c>
      <c r="W178" t="s">
        <v>37</v>
      </c>
      <c r="X178" s="2">
        <v>874.46</v>
      </c>
      <c r="Y178" s="2">
        <v>804.61</v>
      </c>
      <c r="Z178" s="2">
        <v>0.52100000000000002</v>
      </c>
      <c r="AA178" s="2">
        <f>IF(Table1[[#This Row],[Bed Occupied]]="Yes",1,0)</f>
        <v>1</v>
      </c>
    </row>
    <row r="179" spans="1:27" x14ac:dyDescent="0.25">
      <c r="A179" t="s">
        <v>271</v>
      </c>
      <c r="B179" s="1">
        <v>45959</v>
      </c>
      <c r="C179" s="1">
        <v>45962.6</v>
      </c>
      <c r="D179" t="s">
        <v>102</v>
      </c>
      <c r="E179" t="s">
        <v>28</v>
      </c>
      <c r="F179" t="s">
        <v>48</v>
      </c>
      <c r="G179" t="s">
        <v>67</v>
      </c>
      <c r="H179" t="s">
        <v>40</v>
      </c>
      <c r="I179" t="s">
        <v>93</v>
      </c>
      <c r="J179">
        <v>3.6</v>
      </c>
      <c r="K179" t="s">
        <v>57</v>
      </c>
      <c r="L179">
        <v>18</v>
      </c>
      <c r="M179" s="1">
        <v>45958</v>
      </c>
      <c r="N179" t="s">
        <v>42</v>
      </c>
      <c r="O179">
        <v>12</v>
      </c>
      <c r="P179">
        <v>0</v>
      </c>
      <c r="Q179" s="2">
        <v>13345.98</v>
      </c>
      <c r="R179" t="s">
        <v>58</v>
      </c>
      <c r="S179" s="2">
        <v>8938.6299999999992</v>
      </c>
      <c r="T179">
        <v>4.5999999999999996</v>
      </c>
      <c r="U179" t="s">
        <v>82</v>
      </c>
      <c r="V179">
        <v>2025</v>
      </c>
      <c r="W179" t="s">
        <v>44</v>
      </c>
      <c r="X179" s="2">
        <v>8938.6299999999992</v>
      </c>
      <c r="Y179" s="2">
        <v>4407.3500000000004</v>
      </c>
      <c r="Z179" s="2">
        <v>0.67</v>
      </c>
      <c r="AA179" s="2">
        <f>IF(Table1[[#This Row],[Bed Occupied]]="Yes",1,0)</f>
        <v>0</v>
      </c>
    </row>
    <row r="180" spans="1:27" x14ac:dyDescent="0.25">
      <c r="A180" t="s">
        <v>272</v>
      </c>
      <c r="B180" s="1">
        <v>46126</v>
      </c>
      <c r="C180" s="1">
        <v>46134.5</v>
      </c>
      <c r="D180" t="s">
        <v>88</v>
      </c>
      <c r="E180" t="s">
        <v>28</v>
      </c>
      <c r="F180" t="s">
        <v>48</v>
      </c>
      <c r="G180" t="s">
        <v>30</v>
      </c>
      <c r="H180" t="s">
        <v>40</v>
      </c>
      <c r="I180" t="s">
        <v>32</v>
      </c>
      <c r="J180">
        <v>8.5</v>
      </c>
      <c r="K180" t="s">
        <v>33</v>
      </c>
      <c r="L180">
        <v>55</v>
      </c>
      <c r="M180" s="1">
        <v>46126</v>
      </c>
      <c r="N180" t="s">
        <v>34</v>
      </c>
      <c r="O180">
        <v>14.3</v>
      </c>
      <c r="P180">
        <v>2.2999999999999998</v>
      </c>
      <c r="Q180" s="2">
        <v>27290.720000000001</v>
      </c>
      <c r="R180" t="s">
        <v>58</v>
      </c>
      <c r="S180" s="2">
        <v>18251.79</v>
      </c>
      <c r="T180">
        <v>3.5</v>
      </c>
      <c r="U180" t="s">
        <v>98</v>
      </c>
      <c r="V180">
        <v>2026</v>
      </c>
      <c r="W180" t="s">
        <v>44</v>
      </c>
      <c r="X180" s="2">
        <v>18251.79</v>
      </c>
      <c r="Y180" s="2">
        <v>9038.93</v>
      </c>
      <c r="Z180" s="2">
        <v>0.66900000000000004</v>
      </c>
      <c r="AA180" s="2">
        <f>IF(Table1[[#This Row],[Bed Occupied]]="Yes",1,0)</f>
        <v>1</v>
      </c>
    </row>
    <row r="181" spans="1:27" x14ac:dyDescent="0.25">
      <c r="A181" t="s">
        <v>273</v>
      </c>
      <c r="B181" s="1">
        <v>46114</v>
      </c>
      <c r="C181" s="1">
        <v>46119.199999999997</v>
      </c>
      <c r="D181" t="s">
        <v>51</v>
      </c>
      <c r="E181" t="s">
        <v>52</v>
      </c>
      <c r="F181" t="s">
        <v>48</v>
      </c>
      <c r="G181" t="s">
        <v>30</v>
      </c>
      <c r="H181" t="s">
        <v>40</v>
      </c>
      <c r="I181" t="s">
        <v>41</v>
      </c>
      <c r="J181">
        <v>5.2</v>
      </c>
      <c r="K181" t="s">
        <v>33</v>
      </c>
      <c r="L181">
        <v>55</v>
      </c>
      <c r="M181" s="1">
        <v>46113</v>
      </c>
      <c r="N181" t="s">
        <v>42</v>
      </c>
      <c r="O181">
        <v>8</v>
      </c>
      <c r="P181">
        <v>0</v>
      </c>
      <c r="Q181" s="2">
        <v>10671.84</v>
      </c>
      <c r="R181" t="s">
        <v>58</v>
      </c>
      <c r="S181" s="2">
        <v>6355.03</v>
      </c>
      <c r="T181">
        <v>4.3</v>
      </c>
      <c r="U181" t="s">
        <v>98</v>
      </c>
      <c r="V181">
        <v>2026</v>
      </c>
      <c r="W181" t="s">
        <v>69</v>
      </c>
      <c r="X181" s="2">
        <v>6355.03</v>
      </c>
      <c r="Y181" s="2">
        <v>4316.8100000000004</v>
      </c>
      <c r="Z181" s="2">
        <v>0.59499999999999997</v>
      </c>
      <c r="AA181" s="2">
        <f>IF(Table1[[#This Row],[Bed Occupied]]="Yes",1,0)</f>
        <v>1</v>
      </c>
    </row>
    <row r="182" spans="1:27" x14ac:dyDescent="0.25">
      <c r="A182" t="s">
        <v>274</v>
      </c>
      <c r="B182" s="1">
        <v>46011</v>
      </c>
      <c r="C182" s="1">
        <v>46016.1</v>
      </c>
      <c r="D182" t="s">
        <v>51</v>
      </c>
      <c r="E182" t="s">
        <v>28</v>
      </c>
      <c r="F182" t="s">
        <v>92</v>
      </c>
      <c r="G182" t="s">
        <v>30</v>
      </c>
      <c r="H182" t="s">
        <v>62</v>
      </c>
      <c r="I182" t="s">
        <v>32</v>
      </c>
      <c r="J182">
        <v>5.0999999999999996</v>
      </c>
      <c r="K182" t="s">
        <v>33</v>
      </c>
      <c r="L182">
        <v>83</v>
      </c>
      <c r="M182" s="1">
        <v>46010</v>
      </c>
      <c r="N182" t="s">
        <v>34</v>
      </c>
      <c r="O182">
        <v>13.9</v>
      </c>
      <c r="P182">
        <v>1.9</v>
      </c>
      <c r="Q182" s="2">
        <v>9525.89</v>
      </c>
      <c r="R182" t="s">
        <v>35</v>
      </c>
      <c r="S182" s="2">
        <v>6978.75</v>
      </c>
      <c r="T182">
        <v>2.8</v>
      </c>
      <c r="U182" t="s">
        <v>79</v>
      </c>
      <c r="V182">
        <v>2025</v>
      </c>
      <c r="W182" t="s">
        <v>77</v>
      </c>
      <c r="X182" s="2">
        <v>6978.75</v>
      </c>
      <c r="Y182" s="2">
        <v>2547.14</v>
      </c>
      <c r="Z182" s="2">
        <v>0.73299999999999998</v>
      </c>
      <c r="AA182" s="2">
        <f>IF(Table1[[#This Row],[Bed Occupied]]="Yes",1,0)</f>
        <v>1</v>
      </c>
    </row>
    <row r="183" spans="1:27" x14ac:dyDescent="0.25">
      <c r="A183" t="s">
        <v>275</v>
      </c>
      <c r="B183" s="1">
        <v>46032</v>
      </c>
      <c r="C183" s="1">
        <v>46035.1</v>
      </c>
      <c r="D183" t="s">
        <v>61</v>
      </c>
      <c r="E183" t="s">
        <v>66</v>
      </c>
      <c r="F183" t="s">
        <v>29</v>
      </c>
      <c r="G183" t="s">
        <v>30</v>
      </c>
      <c r="H183" t="s">
        <v>40</v>
      </c>
      <c r="I183" t="s">
        <v>32</v>
      </c>
      <c r="J183">
        <v>3.1</v>
      </c>
      <c r="K183" t="s">
        <v>33</v>
      </c>
      <c r="L183">
        <v>67</v>
      </c>
      <c r="M183" s="1">
        <v>46031</v>
      </c>
      <c r="N183" t="s">
        <v>42</v>
      </c>
      <c r="O183">
        <v>10.1</v>
      </c>
      <c r="P183">
        <v>2.1</v>
      </c>
      <c r="Q183" s="2">
        <v>14759.22</v>
      </c>
      <c r="R183" t="s">
        <v>58</v>
      </c>
      <c r="S183" s="2">
        <v>8959.58</v>
      </c>
      <c r="T183">
        <v>3.2</v>
      </c>
      <c r="U183" t="s">
        <v>86</v>
      </c>
      <c r="V183">
        <v>2026</v>
      </c>
      <c r="W183" t="s">
        <v>77</v>
      </c>
      <c r="X183" s="2">
        <v>8959.58</v>
      </c>
      <c r="Y183" s="2">
        <v>5799.64</v>
      </c>
      <c r="Z183" s="2">
        <v>0.60699999999999998</v>
      </c>
      <c r="AA183" s="2">
        <f>IF(Table1[[#This Row],[Bed Occupied]]="Yes",1,0)</f>
        <v>1</v>
      </c>
    </row>
    <row r="184" spans="1:27" x14ac:dyDescent="0.25">
      <c r="A184" t="s">
        <v>276</v>
      </c>
      <c r="B184" s="1">
        <v>45939</v>
      </c>
      <c r="C184" s="1">
        <v>45940.1</v>
      </c>
      <c r="D184" t="s">
        <v>39</v>
      </c>
      <c r="E184" t="s">
        <v>52</v>
      </c>
      <c r="F184" t="s">
        <v>48</v>
      </c>
      <c r="G184" t="s">
        <v>67</v>
      </c>
      <c r="H184" t="s">
        <v>76</v>
      </c>
      <c r="I184" t="s">
        <v>41</v>
      </c>
      <c r="J184">
        <v>1.1000000000000001</v>
      </c>
      <c r="K184" t="s">
        <v>57</v>
      </c>
      <c r="L184">
        <v>47</v>
      </c>
      <c r="M184" s="1">
        <v>45938</v>
      </c>
      <c r="N184" t="s">
        <v>42</v>
      </c>
      <c r="O184">
        <v>12.8</v>
      </c>
      <c r="P184">
        <v>0.8</v>
      </c>
      <c r="Q184" s="2">
        <v>1626.57</v>
      </c>
      <c r="R184" t="s">
        <v>35</v>
      </c>
      <c r="S184" s="2">
        <v>746.26</v>
      </c>
      <c r="T184">
        <v>4.5</v>
      </c>
      <c r="U184" t="s">
        <v>82</v>
      </c>
      <c r="V184">
        <v>2025</v>
      </c>
      <c r="W184" t="s">
        <v>69</v>
      </c>
      <c r="X184" s="2">
        <v>746.26</v>
      </c>
      <c r="Y184" s="2">
        <v>880.31</v>
      </c>
      <c r="Z184" s="2">
        <v>0.45900000000000002</v>
      </c>
      <c r="AA184" s="2">
        <f>IF(Table1[[#This Row],[Bed Occupied]]="Yes",1,0)</f>
        <v>0</v>
      </c>
    </row>
    <row r="185" spans="1:27" x14ac:dyDescent="0.25">
      <c r="A185" t="s">
        <v>277</v>
      </c>
      <c r="B185" s="1">
        <v>45733</v>
      </c>
      <c r="C185" s="1">
        <v>45739.5</v>
      </c>
      <c r="D185" t="s">
        <v>51</v>
      </c>
      <c r="E185" t="s">
        <v>52</v>
      </c>
      <c r="F185" t="s">
        <v>48</v>
      </c>
      <c r="G185" t="s">
        <v>30</v>
      </c>
      <c r="H185" t="s">
        <v>62</v>
      </c>
      <c r="I185" t="s">
        <v>32</v>
      </c>
      <c r="J185">
        <v>6.5</v>
      </c>
      <c r="K185" t="s">
        <v>33</v>
      </c>
      <c r="L185">
        <v>88</v>
      </c>
      <c r="M185" s="1">
        <v>45732</v>
      </c>
      <c r="N185" t="s">
        <v>42</v>
      </c>
      <c r="O185">
        <v>9.1999999999999993</v>
      </c>
      <c r="P185">
        <v>1.2</v>
      </c>
      <c r="Q185" s="2">
        <v>10417.200000000001</v>
      </c>
      <c r="R185" t="s">
        <v>35</v>
      </c>
      <c r="S185" s="2">
        <v>7105.04</v>
      </c>
      <c r="T185">
        <v>3.1</v>
      </c>
      <c r="U185" t="s">
        <v>173</v>
      </c>
      <c r="V185">
        <v>2025</v>
      </c>
      <c r="W185" t="s">
        <v>74</v>
      </c>
      <c r="X185" s="2">
        <v>7105.04</v>
      </c>
      <c r="Y185" s="2">
        <v>3312.16</v>
      </c>
      <c r="Z185" s="2">
        <v>0.68200000000000005</v>
      </c>
      <c r="AA185" s="2">
        <f>IF(Table1[[#This Row],[Bed Occupied]]="Yes",1,0)</f>
        <v>1</v>
      </c>
    </row>
    <row r="186" spans="1:27" x14ac:dyDescent="0.25">
      <c r="A186" t="s">
        <v>278</v>
      </c>
      <c r="B186" s="1">
        <v>46144</v>
      </c>
      <c r="C186" s="1">
        <v>46150.8</v>
      </c>
      <c r="D186" t="s">
        <v>96</v>
      </c>
      <c r="E186" t="s">
        <v>66</v>
      </c>
      <c r="F186" t="s">
        <v>29</v>
      </c>
      <c r="G186" t="s">
        <v>67</v>
      </c>
      <c r="H186" t="s">
        <v>56</v>
      </c>
      <c r="I186" t="s">
        <v>32</v>
      </c>
      <c r="J186">
        <v>6.8</v>
      </c>
      <c r="K186" t="s">
        <v>33</v>
      </c>
      <c r="L186">
        <v>33</v>
      </c>
      <c r="M186" s="1">
        <v>46144</v>
      </c>
      <c r="N186" t="s">
        <v>34</v>
      </c>
      <c r="O186">
        <v>8.9</v>
      </c>
      <c r="P186">
        <v>0.9</v>
      </c>
      <c r="Q186" s="2">
        <v>6416.72</v>
      </c>
      <c r="R186" t="s">
        <v>35</v>
      </c>
      <c r="S186" s="2">
        <v>3118.4</v>
      </c>
      <c r="T186">
        <v>3.8</v>
      </c>
      <c r="U186" t="s">
        <v>94</v>
      </c>
      <c r="V186">
        <v>2026</v>
      </c>
      <c r="W186" t="s">
        <v>83</v>
      </c>
      <c r="X186" s="2">
        <v>3118.4</v>
      </c>
      <c r="Y186" s="2">
        <v>3298.32</v>
      </c>
      <c r="Z186" s="2">
        <v>0.48599999999999999</v>
      </c>
      <c r="AA186" s="2">
        <f>IF(Table1[[#This Row],[Bed Occupied]]="Yes",1,0)</f>
        <v>1</v>
      </c>
    </row>
    <row r="187" spans="1:27" x14ac:dyDescent="0.25">
      <c r="A187" t="s">
        <v>279</v>
      </c>
      <c r="B187" s="1">
        <v>45749</v>
      </c>
      <c r="C187" s="1">
        <v>45752.9</v>
      </c>
      <c r="D187" t="s">
        <v>27</v>
      </c>
      <c r="E187" t="s">
        <v>47</v>
      </c>
      <c r="F187" t="s">
        <v>92</v>
      </c>
      <c r="G187" t="s">
        <v>67</v>
      </c>
      <c r="H187" t="s">
        <v>40</v>
      </c>
      <c r="I187" t="s">
        <v>32</v>
      </c>
      <c r="J187">
        <v>3.9</v>
      </c>
      <c r="K187" t="s">
        <v>33</v>
      </c>
      <c r="L187">
        <v>66</v>
      </c>
      <c r="M187" s="1">
        <v>45748</v>
      </c>
      <c r="N187" t="s">
        <v>42</v>
      </c>
      <c r="O187">
        <v>9.4</v>
      </c>
      <c r="P187">
        <v>1.4</v>
      </c>
      <c r="Q187" s="2">
        <v>12158.98</v>
      </c>
      <c r="R187" t="s">
        <v>35</v>
      </c>
      <c r="S187" s="2">
        <v>7067.47</v>
      </c>
      <c r="T187">
        <v>3.5</v>
      </c>
      <c r="U187" t="s">
        <v>89</v>
      </c>
      <c r="V187">
        <v>2025</v>
      </c>
      <c r="W187" t="s">
        <v>44</v>
      </c>
      <c r="X187" s="2">
        <v>7067.47</v>
      </c>
      <c r="Y187" s="2">
        <v>5091.51</v>
      </c>
      <c r="Z187" s="2">
        <v>0.58099999999999996</v>
      </c>
      <c r="AA187" s="2">
        <f>IF(Table1[[#This Row],[Bed Occupied]]="Yes",1,0)</f>
        <v>1</v>
      </c>
    </row>
    <row r="188" spans="1:27" x14ac:dyDescent="0.25">
      <c r="A188" t="s">
        <v>280</v>
      </c>
      <c r="B188" s="1">
        <v>46360</v>
      </c>
      <c r="C188" s="1">
        <v>46363.8</v>
      </c>
      <c r="D188" t="s">
        <v>88</v>
      </c>
      <c r="E188" t="s">
        <v>47</v>
      </c>
      <c r="F188" t="s">
        <v>48</v>
      </c>
      <c r="G188" t="s">
        <v>151</v>
      </c>
      <c r="H188" t="s">
        <v>56</v>
      </c>
      <c r="I188" t="s">
        <v>32</v>
      </c>
      <c r="J188">
        <v>3.8</v>
      </c>
      <c r="K188" t="s">
        <v>33</v>
      </c>
      <c r="L188">
        <v>75</v>
      </c>
      <c r="M188" s="1">
        <v>46360</v>
      </c>
      <c r="N188" t="s">
        <v>42</v>
      </c>
      <c r="O188">
        <v>14.1</v>
      </c>
      <c r="P188">
        <v>2.1</v>
      </c>
      <c r="Q188" s="2">
        <v>23262.240000000002</v>
      </c>
      <c r="R188" t="s">
        <v>35</v>
      </c>
      <c r="S188" s="2">
        <v>17765.93</v>
      </c>
      <c r="T188">
        <v>3.4</v>
      </c>
      <c r="U188" t="s">
        <v>54</v>
      </c>
      <c r="V188">
        <v>2026</v>
      </c>
      <c r="W188" t="s">
        <v>77</v>
      </c>
      <c r="X188" s="2">
        <v>17765.93</v>
      </c>
      <c r="Y188" s="2">
        <v>5496.31</v>
      </c>
      <c r="Z188" s="2">
        <v>0.76400000000000001</v>
      </c>
      <c r="AA188" s="2">
        <f>IF(Table1[[#This Row],[Bed Occupied]]="Yes",1,0)</f>
        <v>1</v>
      </c>
    </row>
    <row r="189" spans="1:27" x14ac:dyDescent="0.25">
      <c r="A189" t="s">
        <v>281</v>
      </c>
      <c r="B189" s="1">
        <v>46364</v>
      </c>
      <c r="C189" s="1">
        <v>46366.2</v>
      </c>
      <c r="D189" t="s">
        <v>61</v>
      </c>
      <c r="E189" t="s">
        <v>28</v>
      </c>
      <c r="F189" t="s">
        <v>29</v>
      </c>
      <c r="G189" t="s">
        <v>67</v>
      </c>
      <c r="H189" t="s">
        <v>62</v>
      </c>
      <c r="I189" t="s">
        <v>41</v>
      </c>
      <c r="J189">
        <v>2.2000000000000002</v>
      </c>
      <c r="K189" t="s">
        <v>33</v>
      </c>
      <c r="L189">
        <v>63</v>
      </c>
      <c r="M189" s="1">
        <v>46364</v>
      </c>
      <c r="N189" t="s">
        <v>42</v>
      </c>
      <c r="O189">
        <v>10.3</v>
      </c>
      <c r="P189">
        <v>0.3</v>
      </c>
      <c r="Q189" s="2">
        <v>14551.06</v>
      </c>
      <c r="R189" t="s">
        <v>35</v>
      </c>
      <c r="S189" s="2">
        <v>10204.959999999999</v>
      </c>
      <c r="T189">
        <v>3.7</v>
      </c>
      <c r="U189" t="s">
        <v>54</v>
      </c>
      <c r="V189">
        <v>2026</v>
      </c>
      <c r="W189" t="s">
        <v>44</v>
      </c>
      <c r="X189" s="2">
        <v>10204.959999999999</v>
      </c>
      <c r="Y189" s="2">
        <v>4346.1000000000004</v>
      </c>
      <c r="Z189" s="2">
        <v>0.70099999999999996</v>
      </c>
      <c r="AA189" s="2">
        <f>IF(Table1[[#This Row],[Bed Occupied]]="Yes",1,0)</f>
        <v>1</v>
      </c>
    </row>
    <row r="190" spans="1:27" x14ac:dyDescent="0.25">
      <c r="A190" t="s">
        <v>282</v>
      </c>
      <c r="B190" s="1">
        <v>45666</v>
      </c>
      <c r="C190" s="1">
        <v>45668.800000000003</v>
      </c>
      <c r="D190" t="s">
        <v>96</v>
      </c>
      <c r="E190" t="s">
        <v>28</v>
      </c>
      <c r="F190" t="s">
        <v>48</v>
      </c>
      <c r="G190" t="s">
        <v>151</v>
      </c>
      <c r="H190" t="s">
        <v>40</v>
      </c>
      <c r="I190" t="s">
        <v>41</v>
      </c>
      <c r="J190">
        <v>2.8</v>
      </c>
      <c r="K190" t="s">
        <v>57</v>
      </c>
      <c r="L190">
        <v>42</v>
      </c>
      <c r="M190" s="1">
        <v>45666</v>
      </c>
      <c r="N190" t="s">
        <v>42</v>
      </c>
      <c r="O190">
        <v>8</v>
      </c>
      <c r="P190">
        <v>0</v>
      </c>
      <c r="Q190" s="2">
        <v>4023.38</v>
      </c>
      <c r="R190" t="s">
        <v>35</v>
      </c>
      <c r="S190" s="2">
        <v>1720.24</v>
      </c>
      <c r="T190">
        <v>4.4000000000000004</v>
      </c>
      <c r="U190" t="s">
        <v>145</v>
      </c>
      <c r="V190">
        <v>2025</v>
      </c>
      <c r="W190" t="s">
        <v>72</v>
      </c>
      <c r="X190" s="2">
        <v>1720.24</v>
      </c>
      <c r="Y190" s="2">
        <v>2303.14</v>
      </c>
      <c r="Z190" s="2">
        <v>0.42799999999999999</v>
      </c>
      <c r="AA190" s="2">
        <f>IF(Table1[[#This Row],[Bed Occupied]]="Yes",1,0)</f>
        <v>0</v>
      </c>
    </row>
    <row r="191" spans="1:27" x14ac:dyDescent="0.25">
      <c r="A191" t="s">
        <v>283</v>
      </c>
      <c r="B191" s="1">
        <v>45913</v>
      </c>
      <c r="C191" s="1">
        <v>45914</v>
      </c>
      <c r="D191" t="s">
        <v>61</v>
      </c>
      <c r="E191" t="s">
        <v>28</v>
      </c>
      <c r="F191" t="s">
        <v>29</v>
      </c>
      <c r="G191" t="s">
        <v>30</v>
      </c>
      <c r="H191" t="s">
        <v>76</v>
      </c>
      <c r="I191" t="s">
        <v>32</v>
      </c>
      <c r="J191">
        <v>1</v>
      </c>
      <c r="K191" t="s">
        <v>33</v>
      </c>
      <c r="L191">
        <v>96</v>
      </c>
      <c r="M191" s="1">
        <v>45913</v>
      </c>
      <c r="N191" t="s">
        <v>34</v>
      </c>
      <c r="O191">
        <v>10.8</v>
      </c>
      <c r="P191">
        <v>2.8</v>
      </c>
      <c r="Q191" s="2">
        <v>11904.44</v>
      </c>
      <c r="R191" t="s">
        <v>35</v>
      </c>
      <c r="S191" s="2">
        <v>7611.87</v>
      </c>
      <c r="T191">
        <v>2.9</v>
      </c>
      <c r="U191" t="s">
        <v>59</v>
      </c>
      <c r="V191">
        <v>2025</v>
      </c>
      <c r="W191" t="s">
        <v>83</v>
      </c>
      <c r="X191" s="2">
        <v>7611.87</v>
      </c>
      <c r="Y191" s="2">
        <v>4292.57</v>
      </c>
      <c r="Z191" s="2">
        <v>0.63900000000000001</v>
      </c>
      <c r="AA191" s="2">
        <f>IF(Table1[[#This Row],[Bed Occupied]]="Yes",1,0)</f>
        <v>1</v>
      </c>
    </row>
    <row r="192" spans="1:27" x14ac:dyDescent="0.25">
      <c r="A192" t="s">
        <v>284</v>
      </c>
      <c r="B192" s="1">
        <v>46225</v>
      </c>
      <c r="C192" s="1">
        <v>46226.6</v>
      </c>
      <c r="D192" t="s">
        <v>39</v>
      </c>
      <c r="E192" t="s">
        <v>47</v>
      </c>
      <c r="F192" t="s">
        <v>48</v>
      </c>
      <c r="G192" t="s">
        <v>53</v>
      </c>
      <c r="H192" t="s">
        <v>31</v>
      </c>
      <c r="I192" t="s">
        <v>32</v>
      </c>
      <c r="J192">
        <v>1.6</v>
      </c>
      <c r="K192" t="s">
        <v>33</v>
      </c>
      <c r="L192">
        <v>111</v>
      </c>
      <c r="M192" s="1">
        <v>46225</v>
      </c>
      <c r="N192" t="s">
        <v>63</v>
      </c>
      <c r="O192">
        <v>11</v>
      </c>
      <c r="P192">
        <v>1</v>
      </c>
      <c r="Q192" s="2">
        <v>2360.42</v>
      </c>
      <c r="R192" t="s">
        <v>85</v>
      </c>
      <c r="S192" s="2">
        <v>1489.74</v>
      </c>
      <c r="T192">
        <v>3.6</v>
      </c>
      <c r="U192" t="s">
        <v>43</v>
      </c>
      <c r="V192">
        <v>2026</v>
      </c>
      <c r="W192" t="s">
        <v>69</v>
      </c>
      <c r="X192" s="2">
        <v>1489.74</v>
      </c>
      <c r="Y192" s="2">
        <v>870.68</v>
      </c>
      <c r="Z192" s="2">
        <v>0.63100000000000001</v>
      </c>
      <c r="AA192" s="2">
        <f>IF(Table1[[#This Row],[Bed Occupied]]="Yes",1,0)</f>
        <v>1</v>
      </c>
    </row>
    <row r="193" spans="1:27" x14ac:dyDescent="0.25">
      <c r="A193" t="s">
        <v>285</v>
      </c>
      <c r="B193" s="1">
        <v>45987</v>
      </c>
      <c r="C193" s="1">
        <v>45988.6</v>
      </c>
      <c r="D193" t="s">
        <v>39</v>
      </c>
      <c r="E193" t="s">
        <v>28</v>
      </c>
      <c r="F193" t="s">
        <v>29</v>
      </c>
      <c r="G193" t="s">
        <v>30</v>
      </c>
      <c r="H193" t="s">
        <v>40</v>
      </c>
      <c r="I193" t="s">
        <v>41</v>
      </c>
      <c r="J193">
        <v>1.6</v>
      </c>
      <c r="K193" t="s">
        <v>57</v>
      </c>
      <c r="L193">
        <v>75</v>
      </c>
      <c r="M193" s="1">
        <v>45986</v>
      </c>
      <c r="N193" t="s">
        <v>34</v>
      </c>
      <c r="O193">
        <v>8.1</v>
      </c>
      <c r="P193">
        <v>0.1</v>
      </c>
      <c r="Q193" s="2">
        <v>1790.29</v>
      </c>
      <c r="R193" t="s">
        <v>35</v>
      </c>
      <c r="S193" s="2">
        <v>1256.27</v>
      </c>
      <c r="T193">
        <v>4.2</v>
      </c>
      <c r="U193" t="s">
        <v>71</v>
      </c>
      <c r="V193">
        <v>2025</v>
      </c>
      <c r="W193" t="s">
        <v>44</v>
      </c>
      <c r="X193" s="2">
        <v>1256.27</v>
      </c>
      <c r="Y193" s="2">
        <v>534.02</v>
      </c>
      <c r="Z193" s="2">
        <v>0.70199999999999996</v>
      </c>
      <c r="AA193" s="2">
        <f>IF(Table1[[#This Row],[Bed Occupied]]="Yes",1,0)</f>
        <v>0</v>
      </c>
    </row>
    <row r="194" spans="1:27" x14ac:dyDescent="0.25">
      <c r="A194" t="s">
        <v>286</v>
      </c>
      <c r="B194" s="1">
        <v>45750</v>
      </c>
      <c r="C194" s="1">
        <v>45750.7</v>
      </c>
      <c r="D194" t="s">
        <v>39</v>
      </c>
      <c r="E194" t="s">
        <v>28</v>
      </c>
      <c r="F194" t="s">
        <v>29</v>
      </c>
      <c r="G194" t="s">
        <v>53</v>
      </c>
      <c r="H194" t="s">
        <v>49</v>
      </c>
      <c r="I194" t="s">
        <v>32</v>
      </c>
      <c r="J194">
        <v>0.7</v>
      </c>
      <c r="K194" t="s">
        <v>33</v>
      </c>
      <c r="L194">
        <v>84</v>
      </c>
      <c r="M194" s="1">
        <v>45749</v>
      </c>
      <c r="N194" t="s">
        <v>34</v>
      </c>
      <c r="O194">
        <v>9.4</v>
      </c>
      <c r="P194">
        <v>1.4</v>
      </c>
      <c r="Q194" s="2">
        <v>2500.39</v>
      </c>
      <c r="R194" t="s">
        <v>35</v>
      </c>
      <c r="S194" s="2">
        <v>1264.3699999999999</v>
      </c>
      <c r="T194">
        <v>2.8</v>
      </c>
      <c r="U194" t="s">
        <v>89</v>
      </c>
      <c r="V194">
        <v>2025</v>
      </c>
      <c r="W194" t="s">
        <v>69</v>
      </c>
      <c r="X194" s="2">
        <v>1264.3699999999999</v>
      </c>
      <c r="Y194" s="2">
        <v>1236.02</v>
      </c>
      <c r="Z194" s="2">
        <v>0.50600000000000001</v>
      </c>
      <c r="AA194" s="2">
        <f>IF(Table1[[#This Row],[Bed Occupied]]="Yes",1,0)</f>
        <v>1</v>
      </c>
    </row>
    <row r="195" spans="1:27" x14ac:dyDescent="0.25">
      <c r="A195" t="s">
        <v>287</v>
      </c>
      <c r="B195" s="1">
        <v>45696</v>
      </c>
      <c r="C195" s="1">
        <v>45698.2</v>
      </c>
      <c r="D195" t="s">
        <v>96</v>
      </c>
      <c r="E195" t="s">
        <v>47</v>
      </c>
      <c r="F195" t="s">
        <v>48</v>
      </c>
      <c r="G195" t="s">
        <v>30</v>
      </c>
      <c r="H195" t="s">
        <v>49</v>
      </c>
      <c r="I195" t="s">
        <v>41</v>
      </c>
      <c r="J195">
        <v>2.2000000000000002</v>
      </c>
      <c r="K195" t="s">
        <v>57</v>
      </c>
      <c r="L195">
        <v>83</v>
      </c>
      <c r="M195" s="1">
        <v>45695</v>
      </c>
      <c r="N195" t="s">
        <v>42</v>
      </c>
      <c r="O195">
        <v>9.4</v>
      </c>
      <c r="P195">
        <v>1.4</v>
      </c>
      <c r="Q195" s="2">
        <v>3732.2</v>
      </c>
      <c r="R195" t="s">
        <v>35</v>
      </c>
      <c r="S195" s="2">
        <v>2366.54</v>
      </c>
      <c r="T195">
        <v>3.5</v>
      </c>
      <c r="U195" t="s">
        <v>100</v>
      </c>
      <c r="V195">
        <v>2025</v>
      </c>
      <c r="W195" t="s">
        <v>77</v>
      </c>
      <c r="X195" s="2">
        <v>2366.54</v>
      </c>
      <c r="Y195" s="2">
        <v>1365.66</v>
      </c>
      <c r="Z195" s="2">
        <v>0.63400000000000001</v>
      </c>
      <c r="AA195" s="2">
        <f>IF(Table1[[#This Row],[Bed Occupied]]="Yes",1,0)</f>
        <v>0</v>
      </c>
    </row>
    <row r="196" spans="1:27" x14ac:dyDescent="0.25">
      <c r="A196" t="s">
        <v>288</v>
      </c>
      <c r="B196" s="1">
        <v>46084</v>
      </c>
      <c r="C196" s="1">
        <v>46086.9</v>
      </c>
      <c r="D196" t="s">
        <v>51</v>
      </c>
      <c r="E196" t="s">
        <v>28</v>
      </c>
      <c r="F196" t="s">
        <v>29</v>
      </c>
      <c r="G196" t="s">
        <v>67</v>
      </c>
      <c r="H196" t="s">
        <v>31</v>
      </c>
      <c r="I196" t="s">
        <v>93</v>
      </c>
      <c r="J196">
        <v>2.9</v>
      </c>
      <c r="K196" t="s">
        <v>33</v>
      </c>
      <c r="L196">
        <v>45</v>
      </c>
      <c r="M196" s="1">
        <v>46084</v>
      </c>
      <c r="N196" t="s">
        <v>63</v>
      </c>
      <c r="O196">
        <v>8.9</v>
      </c>
      <c r="P196">
        <v>0.9</v>
      </c>
      <c r="Q196" s="2">
        <v>10152.39</v>
      </c>
      <c r="R196" t="s">
        <v>58</v>
      </c>
      <c r="S196" s="2">
        <v>5688.19</v>
      </c>
      <c r="T196">
        <v>3.8</v>
      </c>
      <c r="U196" t="s">
        <v>115</v>
      </c>
      <c r="V196">
        <v>2026</v>
      </c>
      <c r="W196" t="s">
        <v>44</v>
      </c>
      <c r="X196" s="2">
        <v>5688.19</v>
      </c>
      <c r="Y196" s="2">
        <v>4464.2</v>
      </c>
      <c r="Z196" s="2">
        <v>0.56000000000000005</v>
      </c>
      <c r="AA196" s="2">
        <f>IF(Table1[[#This Row],[Bed Occupied]]="Yes",1,0)</f>
        <v>1</v>
      </c>
    </row>
    <row r="197" spans="1:27" x14ac:dyDescent="0.25">
      <c r="A197" t="s">
        <v>289</v>
      </c>
      <c r="B197" s="1">
        <v>46056</v>
      </c>
      <c r="C197" s="1">
        <v>46057.1</v>
      </c>
      <c r="D197" t="s">
        <v>27</v>
      </c>
      <c r="E197" t="s">
        <v>47</v>
      </c>
      <c r="F197" t="s">
        <v>29</v>
      </c>
      <c r="G197" t="s">
        <v>30</v>
      </c>
      <c r="H197" t="s">
        <v>81</v>
      </c>
      <c r="I197" t="s">
        <v>32</v>
      </c>
      <c r="J197">
        <v>1.1000000000000001</v>
      </c>
      <c r="K197" t="s">
        <v>33</v>
      </c>
      <c r="L197">
        <v>86</v>
      </c>
      <c r="M197" s="1">
        <v>46056</v>
      </c>
      <c r="N197" t="s">
        <v>42</v>
      </c>
      <c r="O197">
        <v>9.5</v>
      </c>
      <c r="P197">
        <v>1.5</v>
      </c>
      <c r="Q197" s="2">
        <v>11112.48</v>
      </c>
      <c r="R197" t="s">
        <v>35</v>
      </c>
      <c r="S197" s="2">
        <v>7695.36</v>
      </c>
      <c r="T197">
        <v>2.8</v>
      </c>
      <c r="U197" t="s">
        <v>68</v>
      </c>
      <c r="V197">
        <v>2026</v>
      </c>
      <c r="W197" t="s">
        <v>44</v>
      </c>
      <c r="X197" s="2">
        <v>7695.36</v>
      </c>
      <c r="Y197" s="2">
        <v>3417.12</v>
      </c>
      <c r="Z197" s="2">
        <v>0.69199999999999995</v>
      </c>
      <c r="AA197" s="2">
        <f>IF(Table1[[#This Row],[Bed Occupied]]="Yes",1,0)</f>
        <v>1</v>
      </c>
    </row>
    <row r="198" spans="1:27" x14ac:dyDescent="0.25">
      <c r="A198" t="s">
        <v>290</v>
      </c>
      <c r="B198" s="1">
        <v>45723</v>
      </c>
      <c r="C198" s="1">
        <v>45731.4</v>
      </c>
      <c r="D198" t="s">
        <v>88</v>
      </c>
      <c r="E198" t="s">
        <v>52</v>
      </c>
      <c r="F198" t="s">
        <v>29</v>
      </c>
      <c r="G198" t="s">
        <v>30</v>
      </c>
      <c r="H198" t="s">
        <v>62</v>
      </c>
      <c r="I198" t="s">
        <v>32</v>
      </c>
      <c r="J198">
        <v>8.4</v>
      </c>
      <c r="K198" t="s">
        <v>33</v>
      </c>
      <c r="L198">
        <v>58</v>
      </c>
      <c r="M198" s="1">
        <v>45723</v>
      </c>
      <c r="N198" t="s">
        <v>34</v>
      </c>
      <c r="O198">
        <v>12.2</v>
      </c>
      <c r="P198">
        <v>2.2000000000000002</v>
      </c>
      <c r="Q198" s="2">
        <v>31011.86</v>
      </c>
      <c r="R198" t="s">
        <v>58</v>
      </c>
      <c r="S198" s="2">
        <v>20392.759999999998</v>
      </c>
      <c r="T198">
        <v>3.8</v>
      </c>
      <c r="U198" t="s">
        <v>173</v>
      </c>
      <c r="V198">
        <v>2025</v>
      </c>
      <c r="W198" t="s">
        <v>77</v>
      </c>
      <c r="X198" s="2">
        <v>20392.759999999998</v>
      </c>
      <c r="Y198" s="2">
        <v>10619.1</v>
      </c>
      <c r="Z198" s="2">
        <v>0.65800000000000003</v>
      </c>
      <c r="AA198" s="2">
        <f>IF(Table1[[#This Row],[Bed Occupied]]="Yes",1,0)</f>
        <v>1</v>
      </c>
    </row>
    <row r="199" spans="1:27" x14ac:dyDescent="0.25">
      <c r="A199" t="s">
        <v>291</v>
      </c>
      <c r="B199" s="1">
        <v>46370</v>
      </c>
      <c r="C199" s="1">
        <v>46374.6</v>
      </c>
      <c r="D199" t="s">
        <v>51</v>
      </c>
      <c r="E199" t="s">
        <v>47</v>
      </c>
      <c r="F199" t="s">
        <v>29</v>
      </c>
      <c r="G199" t="s">
        <v>53</v>
      </c>
      <c r="H199" t="s">
        <v>31</v>
      </c>
      <c r="I199" t="s">
        <v>93</v>
      </c>
      <c r="J199">
        <v>4.5999999999999996</v>
      </c>
      <c r="K199" t="s">
        <v>33</v>
      </c>
      <c r="L199">
        <v>40</v>
      </c>
      <c r="M199" s="1">
        <v>46370</v>
      </c>
      <c r="N199" t="s">
        <v>63</v>
      </c>
      <c r="O199">
        <v>8.6999999999999993</v>
      </c>
      <c r="P199">
        <v>0.7</v>
      </c>
      <c r="Q199" s="2">
        <v>9085.32</v>
      </c>
      <c r="R199" t="s">
        <v>58</v>
      </c>
      <c r="S199" s="2">
        <v>5325.8</v>
      </c>
      <c r="T199">
        <v>3.6</v>
      </c>
      <c r="U199" t="s">
        <v>54</v>
      </c>
      <c r="V199">
        <v>2026</v>
      </c>
      <c r="W199" t="s">
        <v>37</v>
      </c>
      <c r="X199" s="2">
        <v>5325.8</v>
      </c>
      <c r="Y199" s="2">
        <v>3759.52</v>
      </c>
      <c r="Z199" s="2">
        <v>0.58599999999999997</v>
      </c>
      <c r="AA199" s="2">
        <f>IF(Table1[[#This Row],[Bed Occupied]]="Yes",1,0)</f>
        <v>1</v>
      </c>
    </row>
    <row r="200" spans="1:27" x14ac:dyDescent="0.25">
      <c r="A200" t="s">
        <v>292</v>
      </c>
      <c r="B200" s="1">
        <v>46188</v>
      </c>
      <c r="C200" s="1">
        <v>46190.400000000001</v>
      </c>
      <c r="D200" t="s">
        <v>51</v>
      </c>
      <c r="E200" t="s">
        <v>47</v>
      </c>
      <c r="F200" t="s">
        <v>48</v>
      </c>
      <c r="G200" t="s">
        <v>151</v>
      </c>
      <c r="H200" t="s">
        <v>31</v>
      </c>
      <c r="I200" t="s">
        <v>32</v>
      </c>
      <c r="J200">
        <v>2.4</v>
      </c>
      <c r="K200" t="s">
        <v>57</v>
      </c>
      <c r="L200">
        <v>67</v>
      </c>
      <c r="M200" s="1">
        <v>46188</v>
      </c>
      <c r="N200" t="s">
        <v>42</v>
      </c>
      <c r="O200">
        <v>9.4</v>
      </c>
      <c r="P200">
        <v>1.4</v>
      </c>
      <c r="Q200" s="2">
        <v>10387.36</v>
      </c>
      <c r="R200" t="s">
        <v>85</v>
      </c>
      <c r="S200" s="2">
        <v>6473.86</v>
      </c>
      <c r="T200">
        <v>3</v>
      </c>
      <c r="U200" t="s">
        <v>126</v>
      </c>
      <c r="V200">
        <v>2026</v>
      </c>
      <c r="W200" t="s">
        <v>37</v>
      </c>
      <c r="X200" s="2">
        <v>6473.86</v>
      </c>
      <c r="Y200" s="2">
        <v>3913.5</v>
      </c>
      <c r="Z200" s="2">
        <v>0.623</v>
      </c>
      <c r="AA200" s="2">
        <f>IF(Table1[[#This Row],[Bed Occupied]]="Yes",1,0)</f>
        <v>0</v>
      </c>
    </row>
    <row r="201" spans="1:27" x14ac:dyDescent="0.25">
      <c r="A201" t="s">
        <v>293</v>
      </c>
      <c r="B201" s="1">
        <v>45863</v>
      </c>
      <c r="C201" s="1">
        <v>45866.7</v>
      </c>
      <c r="D201" t="s">
        <v>39</v>
      </c>
      <c r="E201" t="s">
        <v>28</v>
      </c>
      <c r="F201" t="s">
        <v>29</v>
      </c>
      <c r="G201" t="s">
        <v>30</v>
      </c>
      <c r="H201" t="s">
        <v>31</v>
      </c>
      <c r="I201" t="s">
        <v>32</v>
      </c>
      <c r="J201">
        <v>3.7</v>
      </c>
      <c r="K201" t="s">
        <v>57</v>
      </c>
      <c r="L201">
        <v>127</v>
      </c>
      <c r="M201" s="1">
        <v>45862</v>
      </c>
      <c r="N201" t="s">
        <v>63</v>
      </c>
      <c r="O201">
        <v>10.1</v>
      </c>
      <c r="P201">
        <v>2.1</v>
      </c>
      <c r="Q201" s="2">
        <v>3076.63</v>
      </c>
      <c r="R201" t="s">
        <v>35</v>
      </c>
      <c r="S201" s="2">
        <v>1960.6</v>
      </c>
      <c r="T201">
        <v>2.5</v>
      </c>
      <c r="U201" t="s">
        <v>135</v>
      </c>
      <c r="V201">
        <v>2025</v>
      </c>
      <c r="W201" t="s">
        <v>72</v>
      </c>
      <c r="X201" s="2">
        <v>1960.6</v>
      </c>
      <c r="Y201" s="2">
        <v>1116.03</v>
      </c>
      <c r="Z201" s="2">
        <v>0.63700000000000001</v>
      </c>
      <c r="AA201" s="2">
        <f>IF(Table1[[#This Row],[Bed Occupied]]="Yes",1,0)</f>
        <v>0</v>
      </c>
    </row>
    <row r="202" spans="1:27" x14ac:dyDescent="0.25">
      <c r="A202" t="s">
        <v>294</v>
      </c>
      <c r="B202" s="1">
        <v>46085</v>
      </c>
      <c r="C202" s="1">
        <v>46086</v>
      </c>
      <c r="D202" t="s">
        <v>39</v>
      </c>
      <c r="E202" t="s">
        <v>52</v>
      </c>
      <c r="F202" t="s">
        <v>48</v>
      </c>
      <c r="G202" t="s">
        <v>151</v>
      </c>
      <c r="H202" t="s">
        <v>49</v>
      </c>
      <c r="I202" t="s">
        <v>32</v>
      </c>
      <c r="J202">
        <v>1</v>
      </c>
      <c r="K202" t="s">
        <v>33</v>
      </c>
      <c r="L202">
        <v>87</v>
      </c>
      <c r="M202" s="1">
        <v>46085</v>
      </c>
      <c r="N202" t="s">
        <v>34</v>
      </c>
      <c r="O202">
        <v>13.5</v>
      </c>
      <c r="P202">
        <v>1.5</v>
      </c>
      <c r="Q202" s="2">
        <v>1279.25</v>
      </c>
      <c r="R202" t="s">
        <v>58</v>
      </c>
      <c r="S202" s="2">
        <v>785.74</v>
      </c>
      <c r="T202">
        <v>3.2</v>
      </c>
      <c r="U202" t="s">
        <v>115</v>
      </c>
      <c r="V202">
        <v>2026</v>
      </c>
      <c r="W202" t="s">
        <v>69</v>
      </c>
      <c r="X202" s="2">
        <v>785.74</v>
      </c>
      <c r="Y202" s="2">
        <v>493.51</v>
      </c>
      <c r="Z202" s="2">
        <v>0.61399999999999999</v>
      </c>
      <c r="AA202" s="2">
        <f>IF(Table1[[#This Row],[Bed Occupied]]="Yes",1,0)</f>
        <v>1</v>
      </c>
    </row>
    <row r="203" spans="1:27" x14ac:dyDescent="0.25">
      <c r="A203" t="s">
        <v>295</v>
      </c>
      <c r="B203" s="1">
        <v>45933</v>
      </c>
      <c r="C203" s="1">
        <v>45933.599999999999</v>
      </c>
      <c r="D203" t="s">
        <v>27</v>
      </c>
      <c r="E203" t="s">
        <v>47</v>
      </c>
      <c r="F203" t="s">
        <v>29</v>
      </c>
      <c r="G203" t="s">
        <v>30</v>
      </c>
      <c r="H203" t="s">
        <v>56</v>
      </c>
      <c r="I203" t="s">
        <v>32</v>
      </c>
      <c r="J203">
        <v>0.6</v>
      </c>
      <c r="K203" t="s">
        <v>33</v>
      </c>
      <c r="L203">
        <v>87</v>
      </c>
      <c r="M203" s="1">
        <v>45932</v>
      </c>
      <c r="N203" t="s">
        <v>63</v>
      </c>
      <c r="O203">
        <v>8.9</v>
      </c>
      <c r="P203">
        <v>0.9</v>
      </c>
      <c r="Q203" s="2">
        <v>8109.08</v>
      </c>
      <c r="R203" t="s">
        <v>58</v>
      </c>
      <c r="S203" s="2">
        <v>4899.88</v>
      </c>
      <c r="T203">
        <v>3.4</v>
      </c>
      <c r="U203" t="s">
        <v>82</v>
      </c>
      <c r="V203">
        <v>2025</v>
      </c>
      <c r="W203" t="s">
        <v>72</v>
      </c>
      <c r="X203" s="2">
        <v>4899.88</v>
      </c>
      <c r="Y203" s="2">
        <v>3209.2</v>
      </c>
      <c r="Z203" s="2">
        <v>0.60399999999999998</v>
      </c>
      <c r="AA203" s="2">
        <f>IF(Table1[[#This Row],[Bed Occupied]]="Yes",1,0)</f>
        <v>1</v>
      </c>
    </row>
    <row r="204" spans="1:27" x14ac:dyDescent="0.25">
      <c r="A204" t="s">
        <v>296</v>
      </c>
      <c r="B204" s="1">
        <v>46157</v>
      </c>
      <c r="C204" s="1">
        <v>46163.8</v>
      </c>
      <c r="D204" t="s">
        <v>51</v>
      </c>
      <c r="E204" t="s">
        <v>28</v>
      </c>
      <c r="F204" t="s">
        <v>29</v>
      </c>
      <c r="G204" t="s">
        <v>53</v>
      </c>
      <c r="H204" t="s">
        <v>81</v>
      </c>
      <c r="I204" t="s">
        <v>93</v>
      </c>
      <c r="J204">
        <v>6.8</v>
      </c>
      <c r="K204" t="s">
        <v>33</v>
      </c>
      <c r="L204">
        <v>66</v>
      </c>
      <c r="M204" s="1">
        <v>46157</v>
      </c>
      <c r="N204" t="s">
        <v>34</v>
      </c>
      <c r="O204">
        <v>9.3000000000000007</v>
      </c>
      <c r="P204">
        <v>1.3</v>
      </c>
      <c r="Q204" s="2">
        <v>12168.01</v>
      </c>
      <c r="R204" t="s">
        <v>35</v>
      </c>
      <c r="S204" s="2">
        <v>6934.11</v>
      </c>
      <c r="T204">
        <v>4.5</v>
      </c>
      <c r="U204" t="s">
        <v>94</v>
      </c>
      <c r="V204">
        <v>2026</v>
      </c>
      <c r="W204" t="s">
        <v>77</v>
      </c>
      <c r="X204" s="2">
        <v>6934.11</v>
      </c>
      <c r="Y204" s="2">
        <v>5233.8999999999996</v>
      </c>
      <c r="Z204" s="2">
        <v>0.56999999999999995</v>
      </c>
      <c r="AA204" s="2">
        <f>IF(Table1[[#This Row],[Bed Occupied]]="Yes",1,0)</f>
        <v>1</v>
      </c>
    </row>
    <row r="205" spans="1:27" x14ac:dyDescent="0.25">
      <c r="A205" t="s">
        <v>297</v>
      </c>
      <c r="B205" s="1">
        <v>45924</v>
      </c>
      <c r="C205" s="1">
        <v>45931.199999999997</v>
      </c>
      <c r="D205" t="s">
        <v>61</v>
      </c>
      <c r="E205" t="s">
        <v>28</v>
      </c>
      <c r="F205" t="s">
        <v>29</v>
      </c>
      <c r="G205" t="s">
        <v>151</v>
      </c>
      <c r="H205" t="s">
        <v>62</v>
      </c>
      <c r="I205" t="s">
        <v>32</v>
      </c>
      <c r="J205">
        <v>7.2</v>
      </c>
      <c r="K205" t="s">
        <v>57</v>
      </c>
      <c r="L205">
        <v>81</v>
      </c>
      <c r="M205" s="1">
        <v>45924</v>
      </c>
      <c r="N205" t="s">
        <v>34</v>
      </c>
      <c r="O205">
        <v>10.4</v>
      </c>
      <c r="P205">
        <v>2.4</v>
      </c>
      <c r="Q205" s="2">
        <v>18339.080000000002</v>
      </c>
      <c r="R205" t="s">
        <v>58</v>
      </c>
      <c r="S205" s="2">
        <v>14061.29</v>
      </c>
      <c r="T205">
        <v>3</v>
      </c>
      <c r="U205" t="s">
        <v>59</v>
      </c>
      <c r="V205">
        <v>2025</v>
      </c>
      <c r="W205" t="s">
        <v>69</v>
      </c>
      <c r="X205" s="2">
        <v>14061.29</v>
      </c>
      <c r="Y205" s="2">
        <v>4277.79</v>
      </c>
      <c r="Z205" s="2">
        <v>0.76700000000000002</v>
      </c>
      <c r="AA205" s="2">
        <f>IF(Table1[[#This Row],[Bed Occupied]]="Yes",1,0)</f>
        <v>0</v>
      </c>
    </row>
    <row r="206" spans="1:27" x14ac:dyDescent="0.25">
      <c r="A206" t="s">
        <v>298</v>
      </c>
      <c r="B206" s="1">
        <v>46377</v>
      </c>
      <c r="C206" s="1">
        <v>46378.9</v>
      </c>
      <c r="D206" t="s">
        <v>39</v>
      </c>
      <c r="E206" t="s">
        <v>52</v>
      </c>
      <c r="F206" t="s">
        <v>48</v>
      </c>
      <c r="G206" t="s">
        <v>30</v>
      </c>
      <c r="H206" t="s">
        <v>81</v>
      </c>
      <c r="I206" t="s">
        <v>32</v>
      </c>
      <c r="J206">
        <v>1.9</v>
      </c>
      <c r="K206" t="s">
        <v>33</v>
      </c>
      <c r="L206">
        <v>98</v>
      </c>
      <c r="M206" s="1">
        <v>46377</v>
      </c>
      <c r="N206" t="s">
        <v>42</v>
      </c>
      <c r="O206">
        <v>9.6999999999999993</v>
      </c>
      <c r="P206">
        <v>1.7</v>
      </c>
      <c r="Q206" s="2">
        <v>1693.46</v>
      </c>
      <c r="R206" t="s">
        <v>35</v>
      </c>
      <c r="S206" s="2">
        <v>1010.37</v>
      </c>
      <c r="T206">
        <v>2.7</v>
      </c>
      <c r="U206" t="s">
        <v>54</v>
      </c>
      <c r="V206">
        <v>2026</v>
      </c>
      <c r="W206" t="s">
        <v>37</v>
      </c>
      <c r="X206" s="2">
        <v>1010.37</v>
      </c>
      <c r="Y206" s="2">
        <v>683.09</v>
      </c>
      <c r="Z206" s="2">
        <v>0.59699999999999998</v>
      </c>
      <c r="AA206" s="2">
        <f>IF(Table1[[#This Row],[Bed Occupied]]="Yes",1,0)</f>
        <v>1</v>
      </c>
    </row>
    <row r="207" spans="1:27" x14ac:dyDescent="0.25">
      <c r="A207" t="s">
        <v>299</v>
      </c>
      <c r="B207" s="1">
        <v>45912</v>
      </c>
      <c r="C207" s="1">
        <v>45912.4</v>
      </c>
      <c r="D207" t="s">
        <v>39</v>
      </c>
      <c r="E207" t="s">
        <v>52</v>
      </c>
      <c r="F207" t="s">
        <v>29</v>
      </c>
      <c r="G207" t="s">
        <v>67</v>
      </c>
      <c r="H207" t="s">
        <v>81</v>
      </c>
      <c r="I207" t="s">
        <v>41</v>
      </c>
      <c r="J207">
        <v>0.4</v>
      </c>
      <c r="K207" t="s">
        <v>57</v>
      </c>
      <c r="L207">
        <v>92</v>
      </c>
      <c r="M207" s="1">
        <v>45912</v>
      </c>
      <c r="N207" t="s">
        <v>42</v>
      </c>
      <c r="O207">
        <v>13.2</v>
      </c>
      <c r="P207">
        <v>1.2</v>
      </c>
      <c r="Q207" s="2">
        <v>1554.1</v>
      </c>
      <c r="R207" t="s">
        <v>35</v>
      </c>
      <c r="S207" s="2">
        <v>857.04</v>
      </c>
      <c r="T207">
        <v>3.6</v>
      </c>
      <c r="U207" t="s">
        <v>59</v>
      </c>
      <c r="V207">
        <v>2025</v>
      </c>
      <c r="W207" t="s">
        <v>77</v>
      </c>
      <c r="X207" s="2">
        <v>857.04</v>
      </c>
      <c r="Y207" s="2">
        <v>697.06</v>
      </c>
      <c r="Z207" s="2">
        <v>0.55100000000000005</v>
      </c>
      <c r="AA207" s="2">
        <f>IF(Table1[[#This Row],[Bed Occupied]]="Yes",1,0)</f>
        <v>0</v>
      </c>
    </row>
    <row r="208" spans="1:27" x14ac:dyDescent="0.25">
      <c r="A208" t="s">
        <v>300</v>
      </c>
      <c r="B208" s="1">
        <v>46080</v>
      </c>
      <c r="C208" s="1">
        <v>46084</v>
      </c>
      <c r="D208" t="s">
        <v>51</v>
      </c>
      <c r="E208" t="s">
        <v>47</v>
      </c>
      <c r="F208" t="s">
        <v>29</v>
      </c>
      <c r="G208" t="s">
        <v>30</v>
      </c>
      <c r="H208" t="s">
        <v>76</v>
      </c>
      <c r="I208" t="s">
        <v>32</v>
      </c>
      <c r="J208">
        <v>4</v>
      </c>
      <c r="K208" t="s">
        <v>33</v>
      </c>
      <c r="L208">
        <v>73</v>
      </c>
      <c r="M208" s="1">
        <v>46079</v>
      </c>
      <c r="N208" t="s">
        <v>42</v>
      </c>
      <c r="O208">
        <v>11.9</v>
      </c>
      <c r="P208">
        <v>1.9</v>
      </c>
      <c r="Q208" s="2">
        <v>7211.23</v>
      </c>
      <c r="R208" t="s">
        <v>85</v>
      </c>
      <c r="S208" s="2">
        <v>4559.54</v>
      </c>
      <c r="T208">
        <v>2.7</v>
      </c>
      <c r="U208" t="s">
        <v>68</v>
      </c>
      <c r="V208">
        <v>2026</v>
      </c>
      <c r="W208" t="s">
        <v>72</v>
      </c>
      <c r="X208" s="2">
        <v>4559.54</v>
      </c>
      <c r="Y208" s="2">
        <v>2651.69</v>
      </c>
      <c r="Z208" s="2">
        <v>0.63200000000000001</v>
      </c>
      <c r="AA208" s="2">
        <f>IF(Table1[[#This Row],[Bed Occupied]]="Yes",1,0)</f>
        <v>1</v>
      </c>
    </row>
    <row r="209" spans="1:27" x14ac:dyDescent="0.25">
      <c r="A209" t="s">
        <v>301</v>
      </c>
      <c r="B209" s="1">
        <v>46020</v>
      </c>
      <c r="C209" s="1">
        <v>46023.199999999997</v>
      </c>
      <c r="D209" t="s">
        <v>102</v>
      </c>
      <c r="E209" t="s">
        <v>47</v>
      </c>
      <c r="F209" t="s">
        <v>29</v>
      </c>
      <c r="G209" t="s">
        <v>30</v>
      </c>
      <c r="H209" t="s">
        <v>40</v>
      </c>
      <c r="I209" t="s">
        <v>41</v>
      </c>
      <c r="J209">
        <v>3.2</v>
      </c>
      <c r="K209" t="s">
        <v>57</v>
      </c>
      <c r="L209">
        <v>8</v>
      </c>
      <c r="M209" s="1">
        <v>46019</v>
      </c>
      <c r="N209" t="s">
        <v>42</v>
      </c>
      <c r="O209">
        <v>12</v>
      </c>
      <c r="P209">
        <v>0</v>
      </c>
      <c r="Q209" s="2">
        <v>12843.68</v>
      </c>
      <c r="R209" t="s">
        <v>35</v>
      </c>
      <c r="S209" s="2">
        <v>8443.0499999999993</v>
      </c>
      <c r="T209">
        <v>4.0999999999999996</v>
      </c>
      <c r="U209" t="s">
        <v>79</v>
      </c>
      <c r="V209">
        <v>2025</v>
      </c>
      <c r="W209" t="s">
        <v>74</v>
      </c>
      <c r="X209" s="2">
        <v>8443.0499999999993</v>
      </c>
      <c r="Y209" s="2">
        <v>4400.63</v>
      </c>
      <c r="Z209" s="2">
        <v>0.65700000000000003</v>
      </c>
      <c r="AA209" s="2">
        <f>IF(Table1[[#This Row],[Bed Occupied]]="Yes",1,0)</f>
        <v>0</v>
      </c>
    </row>
    <row r="210" spans="1:27" x14ac:dyDescent="0.25">
      <c r="A210" t="s">
        <v>302</v>
      </c>
      <c r="B210" s="1">
        <v>45905</v>
      </c>
      <c r="C210" s="1">
        <v>45905.9</v>
      </c>
      <c r="D210" t="s">
        <v>39</v>
      </c>
      <c r="E210" t="s">
        <v>66</v>
      </c>
      <c r="F210" t="s">
        <v>48</v>
      </c>
      <c r="G210" t="s">
        <v>53</v>
      </c>
      <c r="H210" t="s">
        <v>31</v>
      </c>
      <c r="I210" t="s">
        <v>93</v>
      </c>
      <c r="J210">
        <v>0.9</v>
      </c>
      <c r="K210" t="s">
        <v>33</v>
      </c>
      <c r="L210">
        <v>102</v>
      </c>
      <c r="M210" s="1">
        <v>45905</v>
      </c>
      <c r="N210" t="s">
        <v>42</v>
      </c>
      <c r="O210">
        <v>8.6</v>
      </c>
      <c r="P210">
        <v>0.6</v>
      </c>
      <c r="Q210" s="2">
        <v>2456.48</v>
      </c>
      <c r="R210" t="s">
        <v>58</v>
      </c>
      <c r="S210" s="2">
        <v>1225.28</v>
      </c>
      <c r="T210">
        <v>3.9</v>
      </c>
      <c r="U210" t="s">
        <v>59</v>
      </c>
      <c r="V210">
        <v>2025</v>
      </c>
      <c r="W210" t="s">
        <v>77</v>
      </c>
      <c r="X210" s="2">
        <v>1225.28</v>
      </c>
      <c r="Y210" s="2">
        <v>1231.2</v>
      </c>
      <c r="Z210" s="2">
        <v>0.499</v>
      </c>
      <c r="AA210" s="2">
        <f>IF(Table1[[#This Row],[Bed Occupied]]="Yes",1,0)</f>
        <v>1</v>
      </c>
    </row>
    <row r="211" spans="1:27" x14ac:dyDescent="0.25">
      <c r="A211" t="s">
        <v>303</v>
      </c>
      <c r="B211" s="1">
        <v>45929</v>
      </c>
      <c r="C211" s="1">
        <v>45935.3</v>
      </c>
      <c r="D211" t="s">
        <v>46</v>
      </c>
      <c r="E211" t="s">
        <v>52</v>
      </c>
      <c r="F211" t="s">
        <v>29</v>
      </c>
      <c r="G211" t="s">
        <v>67</v>
      </c>
      <c r="H211" t="s">
        <v>56</v>
      </c>
      <c r="I211" t="s">
        <v>41</v>
      </c>
      <c r="J211">
        <v>6.3</v>
      </c>
      <c r="K211" t="s">
        <v>33</v>
      </c>
      <c r="L211">
        <v>22</v>
      </c>
      <c r="M211" s="1">
        <v>45928</v>
      </c>
      <c r="N211" t="s">
        <v>42</v>
      </c>
      <c r="O211">
        <v>11</v>
      </c>
      <c r="P211">
        <v>1</v>
      </c>
      <c r="Q211" s="2">
        <v>7988.09</v>
      </c>
      <c r="R211" t="s">
        <v>35</v>
      </c>
      <c r="S211" s="2">
        <v>4946.04</v>
      </c>
      <c r="T211">
        <v>4.5999999999999996</v>
      </c>
      <c r="U211" t="s">
        <v>59</v>
      </c>
      <c r="V211">
        <v>2025</v>
      </c>
      <c r="W211" t="s">
        <v>74</v>
      </c>
      <c r="X211" s="2">
        <v>4946.04</v>
      </c>
      <c r="Y211" s="2">
        <v>3042.05</v>
      </c>
      <c r="Z211" s="2">
        <v>0.61899999999999999</v>
      </c>
      <c r="AA211" s="2">
        <f>IF(Table1[[#This Row],[Bed Occupied]]="Yes",1,0)</f>
        <v>1</v>
      </c>
    </row>
    <row r="212" spans="1:27" x14ac:dyDescent="0.25">
      <c r="A212" t="s">
        <v>304</v>
      </c>
      <c r="B212" s="1">
        <v>46046</v>
      </c>
      <c r="C212" s="1">
        <v>46047</v>
      </c>
      <c r="D212" t="s">
        <v>39</v>
      </c>
      <c r="E212" t="s">
        <v>28</v>
      </c>
      <c r="F212" t="s">
        <v>48</v>
      </c>
      <c r="G212" t="s">
        <v>151</v>
      </c>
      <c r="H212" t="s">
        <v>56</v>
      </c>
      <c r="I212" t="s">
        <v>32</v>
      </c>
      <c r="J212">
        <v>1</v>
      </c>
      <c r="K212" t="s">
        <v>33</v>
      </c>
      <c r="L212">
        <v>104</v>
      </c>
      <c r="M212" s="1">
        <v>46045</v>
      </c>
      <c r="N212" t="s">
        <v>42</v>
      </c>
      <c r="O212">
        <v>9.3000000000000007</v>
      </c>
      <c r="P212">
        <v>1.3</v>
      </c>
      <c r="Q212" s="2">
        <v>1969.35</v>
      </c>
      <c r="R212" t="s">
        <v>35</v>
      </c>
      <c r="S212" s="2">
        <v>964.22</v>
      </c>
      <c r="T212">
        <v>2.8</v>
      </c>
      <c r="U212" t="s">
        <v>86</v>
      </c>
      <c r="V212">
        <v>2026</v>
      </c>
      <c r="W212" t="s">
        <v>77</v>
      </c>
      <c r="X212" s="2">
        <v>964.22</v>
      </c>
      <c r="Y212" s="2">
        <v>1005.13</v>
      </c>
      <c r="Z212" s="2">
        <v>0.49</v>
      </c>
      <c r="AA212" s="2">
        <f>IF(Table1[[#This Row],[Bed Occupied]]="Yes",1,0)</f>
        <v>1</v>
      </c>
    </row>
    <row r="213" spans="1:27" x14ac:dyDescent="0.25">
      <c r="A213" t="s">
        <v>305</v>
      </c>
      <c r="B213" s="1">
        <v>46217</v>
      </c>
      <c r="C213" s="1">
        <v>46219.7</v>
      </c>
      <c r="D213" t="s">
        <v>27</v>
      </c>
      <c r="E213" t="s">
        <v>28</v>
      </c>
      <c r="F213" t="s">
        <v>29</v>
      </c>
      <c r="G213" t="s">
        <v>30</v>
      </c>
      <c r="H213" t="s">
        <v>76</v>
      </c>
      <c r="I213" t="s">
        <v>41</v>
      </c>
      <c r="J213">
        <v>2.7</v>
      </c>
      <c r="K213" t="s">
        <v>33</v>
      </c>
      <c r="L213">
        <v>31</v>
      </c>
      <c r="M213" s="1">
        <v>46216</v>
      </c>
      <c r="N213" t="s">
        <v>63</v>
      </c>
      <c r="O213">
        <v>9.6</v>
      </c>
      <c r="P213">
        <v>1.6</v>
      </c>
      <c r="Q213" s="2">
        <v>10330.19</v>
      </c>
      <c r="R213" t="s">
        <v>85</v>
      </c>
      <c r="S213" s="2">
        <v>6108.33</v>
      </c>
      <c r="T213">
        <v>4.7</v>
      </c>
      <c r="U213" t="s">
        <v>43</v>
      </c>
      <c r="V213">
        <v>2026</v>
      </c>
      <c r="W213" t="s">
        <v>37</v>
      </c>
      <c r="X213" s="2">
        <v>6108.33</v>
      </c>
      <c r="Y213" s="2">
        <v>4221.8599999999997</v>
      </c>
      <c r="Z213" s="2">
        <v>0.59099999999999997</v>
      </c>
      <c r="AA213" s="2">
        <f>IF(Table1[[#This Row],[Bed Occupied]]="Yes",1,0)</f>
        <v>1</v>
      </c>
    </row>
    <row r="214" spans="1:27" x14ac:dyDescent="0.25">
      <c r="A214" t="s">
        <v>306</v>
      </c>
      <c r="B214" s="1">
        <v>46373</v>
      </c>
      <c r="C214" s="1">
        <v>46375.4</v>
      </c>
      <c r="D214" t="s">
        <v>102</v>
      </c>
      <c r="E214" t="s">
        <v>47</v>
      </c>
      <c r="F214" t="s">
        <v>29</v>
      </c>
      <c r="G214" t="s">
        <v>67</v>
      </c>
      <c r="H214" t="s">
        <v>49</v>
      </c>
      <c r="I214" t="s">
        <v>32</v>
      </c>
      <c r="J214">
        <v>2.4</v>
      </c>
      <c r="K214" t="s">
        <v>33</v>
      </c>
      <c r="L214">
        <v>61</v>
      </c>
      <c r="M214" s="1">
        <v>46373</v>
      </c>
      <c r="N214" t="s">
        <v>42</v>
      </c>
      <c r="O214">
        <v>13.2</v>
      </c>
      <c r="P214">
        <v>1.2</v>
      </c>
      <c r="Q214" s="2">
        <v>12358.87</v>
      </c>
      <c r="R214" t="s">
        <v>35</v>
      </c>
      <c r="S214" s="2">
        <v>6931.14</v>
      </c>
      <c r="T214">
        <v>3.5</v>
      </c>
      <c r="U214" t="s">
        <v>54</v>
      </c>
      <c r="V214">
        <v>2026</v>
      </c>
      <c r="W214" t="s">
        <v>72</v>
      </c>
      <c r="X214" s="2">
        <v>6931.14</v>
      </c>
      <c r="Y214" s="2">
        <v>5427.73</v>
      </c>
      <c r="Z214" s="2">
        <v>0.56100000000000005</v>
      </c>
      <c r="AA214" s="2">
        <f>IF(Table1[[#This Row],[Bed Occupied]]="Yes",1,0)</f>
        <v>1</v>
      </c>
    </row>
    <row r="215" spans="1:27" x14ac:dyDescent="0.25">
      <c r="A215" t="s">
        <v>307</v>
      </c>
      <c r="B215" s="1">
        <v>46075</v>
      </c>
      <c r="C215" s="1">
        <v>46075.4</v>
      </c>
      <c r="D215" t="s">
        <v>39</v>
      </c>
      <c r="E215" t="s">
        <v>47</v>
      </c>
      <c r="F215" t="s">
        <v>29</v>
      </c>
      <c r="G215" t="s">
        <v>67</v>
      </c>
      <c r="H215" t="s">
        <v>76</v>
      </c>
      <c r="I215" t="s">
        <v>32</v>
      </c>
      <c r="J215">
        <v>0.4</v>
      </c>
      <c r="K215" t="s">
        <v>33</v>
      </c>
      <c r="L215">
        <v>92</v>
      </c>
      <c r="M215" s="1">
        <v>46075</v>
      </c>
      <c r="N215" t="s">
        <v>42</v>
      </c>
      <c r="O215">
        <v>10</v>
      </c>
      <c r="P215">
        <v>2</v>
      </c>
      <c r="Q215" s="2">
        <v>1788.16</v>
      </c>
      <c r="R215" t="s">
        <v>35</v>
      </c>
      <c r="S215" s="2">
        <v>1023.27</v>
      </c>
      <c r="T215">
        <v>2.6</v>
      </c>
      <c r="U215" t="s">
        <v>68</v>
      </c>
      <c r="V215">
        <v>2026</v>
      </c>
      <c r="W215" t="s">
        <v>74</v>
      </c>
      <c r="X215" s="2">
        <v>1023.27</v>
      </c>
      <c r="Y215" s="2">
        <v>764.89</v>
      </c>
      <c r="Z215" s="2">
        <v>0.57199999999999995</v>
      </c>
      <c r="AA215" s="2">
        <f>IF(Table1[[#This Row],[Bed Occupied]]="Yes",1,0)</f>
        <v>1</v>
      </c>
    </row>
    <row r="216" spans="1:27" x14ac:dyDescent="0.25">
      <c r="A216" t="s">
        <v>308</v>
      </c>
      <c r="B216" s="1">
        <v>46241</v>
      </c>
      <c r="C216" s="1">
        <v>46243</v>
      </c>
      <c r="D216" t="s">
        <v>96</v>
      </c>
      <c r="E216" t="s">
        <v>47</v>
      </c>
      <c r="F216" t="s">
        <v>29</v>
      </c>
      <c r="G216" t="s">
        <v>151</v>
      </c>
      <c r="H216" t="s">
        <v>76</v>
      </c>
      <c r="I216" t="s">
        <v>32</v>
      </c>
      <c r="J216">
        <v>2</v>
      </c>
      <c r="K216" t="s">
        <v>57</v>
      </c>
      <c r="L216">
        <v>63</v>
      </c>
      <c r="M216" s="1">
        <v>46240</v>
      </c>
      <c r="N216" t="s">
        <v>42</v>
      </c>
      <c r="O216">
        <v>8.6</v>
      </c>
      <c r="P216">
        <v>0.6</v>
      </c>
      <c r="Q216" s="2">
        <v>3030.43</v>
      </c>
      <c r="R216" t="s">
        <v>35</v>
      </c>
      <c r="S216" s="2">
        <v>1647.87</v>
      </c>
      <c r="T216">
        <v>4</v>
      </c>
      <c r="U216" t="s">
        <v>138</v>
      </c>
      <c r="V216">
        <v>2026</v>
      </c>
      <c r="W216" t="s">
        <v>72</v>
      </c>
      <c r="X216" s="2">
        <v>1647.87</v>
      </c>
      <c r="Y216" s="2">
        <v>1382.56</v>
      </c>
      <c r="Z216" s="2">
        <v>0.54400000000000004</v>
      </c>
      <c r="AA216" s="2">
        <f>IF(Table1[[#This Row],[Bed Occupied]]="Yes",1,0)</f>
        <v>0</v>
      </c>
    </row>
    <row r="217" spans="1:27" x14ac:dyDescent="0.25">
      <c r="A217" t="s">
        <v>309</v>
      </c>
      <c r="B217" s="1">
        <v>46258</v>
      </c>
      <c r="C217" s="1">
        <v>46268.4</v>
      </c>
      <c r="D217" t="s">
        <v>61</v>
      </c>
      <c r="E217" t="s">
        <v>52</v>
      </c>
      <c r="F217" t="s">
        <v>48</v>
      </c>
      <c r="G217" t="s">
        <v>30</v>
      </c>
      <c r="H217" t="s">
        <v>31</v>
      </c>
      <c r="I217" t="s">
        <v>41</v>
      </c>
      <c r="J217">
        <v>10.4</v>
      </c>
      <c r="K217" t="s">
        <v>33</v>
      </c>
      <c r="L217">
        <v>44</v>
      </c>
      <c r="M217" s="1">
        <v>46257</v>
      </c>
      <c r="N217" t="s">
        <v>42</v>
      </c>
      <c r="O217">
        <v>9.6999999999999993</v>
      </c>
      <c r="P217">
        <v>1.7</v>
      </c>
      <c r="Q217" s="2">
        <v>21184.42</v>
      </c>
      <c r="R217" t="s">
        <v>35</v>
      </c>
      <c r="S217" s="2">
        <v>13727.31</v>
      </c>
      <c r="T217">
        <v>3.5</v>
      </c>
      <c r="U217" t="s">
        <v>138</v>
      </c>
      <c r="V217">
        <v>2026</v>
      </c>
      <c r="W217" t="s">
        <v>74</v>
      </c>
      <c r="X217" s="2">
        <v>13727.31</v>
      </c>
      <c r="Y217" s="2">
        <v>7457.11</v>
      </c>
      <c r="Z217" s="2">
        <v>0.64800000000000002</v>
      </c>
      <c r="AA217" s="2">
        <f>IF(Table1[[#This Row],[Bed Occupied]]="Yes",1,0)</f>
        <v>1</v>
      </c>
    </row>
    <row r="218" spans="1:27" x14ac:dyDescent="0.25">
      <c r="A218" t="s">
        <v>310</v>
      </c>
      <c r="B218" s="1">
        <v>45827</v>
      </c>
      <c r="C218" s="1">
        <v>45828.5</v>
      </c>
      <c r="D218" t="s">
        <v>96</v>
      </c>
      <c r="E218" t="s">
        <v>47</v>
      </c>
      <c r="F218" t="s">
        <v>92</v>
      </c>
      <c r="G218" t="s">
        <v>151</v>
      </c>
      <c r="H218" t="s">
        <v>49</v>
      </c>
      <c r="I218" t="s">
        <v>32</v>
      </c>
      <c r="J218">
        <v>1.5</v>
      </c>
      <c r="K218" t="s">
        <v>33</v>
      </c>
      <c r="L218">
        <v>96</v>
      </c>
      <c r="M218" s="1">
        <v>45826</v>
      </c>
      <c r="N218" t="s">
        <v>63</v>
      </c>
      <c r="O218">
        <v>12.9</v>
      </c>
      <c r="P218">
        <v>0.9</v>
      </c>
      <c r="Q218" s="2">
        <v>3555.33</v>
      </c>
      <c r="R218" t="s">
        <v>35</v>
      </c>
      <c r="S218" s="2">
        <v>1622.33</v>
      </c>
      <c r="T218">
        <v>3.2</v>
      </c>
      <c r="U218" t="s">
        <v>64</v>
      </c>
      <c r="V218">
        <v>2025</v>
      </c>
      <c r="W218" t="s">
        <v>69</v>
      </c>
      <c r="X218" s="2">
        <v>1622.33</v>
      </c>
      <c r="Y218" s="2">
        <v>1933</v>
      </c>
      <c r="Z218" s="2">
        <v>0.45600000000000002</v>
      </c>
      <c r="AA218" s="2">
        <f>IF(Table1[[#This Row],[Bed Occupied]]="Yes",1,0)</f>
        <v>1</v>
      </c>
    </row>
    <row r="219" spans="1:27" x14ac:dyDescent="0.25">
      <c r="A219" t="s">
        <v>311</v>
      </c>
      <c r="B219" s="1">
        <v>45995</v>
      </c>
      <c r="C219" s="1">
        <v>45998.3</v>
      </c>
      <c r="D219" t="s">
        <v>46</v>
      </c>
      <c r="E219" t="s">
        <v>66</v>
      </c>
      <c r="F219" t="s">
        <v>29</v>
      </c>
      <c r="G219" t="s">
        <v>67</v>
      </c>
      <c r="H219" t="s">
        <v>40</v>
      </c>
      <c r="I219" t="s">
        <v>41</v>
      </c>
      <c r="J219">
        <v>3.3</v>
      </c>
      <c r="K219" t="s">
        <v>33</v>
      </c>
      <c r="L219">
        <v>40</v>
      </c>
      <c r="M219" s="1">
        <v>45995</v>
      </c>
      <c r="N219" t="s">
        <v>42</v>
      </c>
      <c r="O219">
        <v>9.9</v>
      </c>
      <c r="P219">
        <v>1.9</v>
      </c>
      <c r="Q219" s="2">
        <v>4986.54</v>
      </c>
      <c r="R219" t="s">
        <v>58</v>
      </c>
      <c r="S219" s="2">
        <v>2919.28</v>
      </c>
      <c r="T219">
        <v>3.4</v>
      </c>
      <c r="U219" t="s">
        <v>79</v>
      </c>
      <c r="V219">
        <v>2025</v>
      </c>
      <c r="W219" t="s">
        <v>72</v>
      </c>
      <c r="X219" s="2">
        <v>2919.28</v>
      </c>
      <c r="Y219" s="2">
        <v>2067.2600000000002</v>
      </c>
      <c r="Z219" s="2">
        <v>0.58499999999999996</v>
      </c>
      <c r="AA219" s="2">
        <f>IF(Table1[[#This Row],[Bed Occupied]]="Yes",1,0)</f>
        <v>1</v>
      </c>
    </row>
    <row r="220" spans="1:27" x14ac:dyDescent="0.25">
      <c r="A220" t="s">
        <v>312</v>
      </c>
      <c r="B220" s="1">
        <v>46168</v>
      </c>
      <c r="C220" s="1">
        <v>46168.9</v>
      </c>
      <c r="D220" t="s">
        <v>39</v>
      </c>
      <c r="E220" t="s">
        <v>47</v>
      </c>
      <c r="F220" t="s">
        <v>29</v>
      </c>
      <c r="G220" t="s">
        <v>67</v>
      </c>
      <c r="H220" t="s">
        <v>40</v>
      </c>
      <c r="I220" t="s">
        <v>32</v>
      </c>
      <c r="J220">
        <v>0.9</v>
      </c>
      <c r="K220" t="s">
        <v>57</v>
      </c>
      <c r="L220">
        <v>116</v>
      </c>
      <c r="M220" s="1">
        <v>46168</v>
      </c>
      <c r="N220" t="s">
        <v>42</v>
      </c>
      <c r="O220">
        <v>10.7</v>
      </c>
      <c r="P220">
        <v>2.7</v>
      </c>
      <c r="Q220" s="2">
        <v>2132.39</v>
      </c>
      <c r="R220" t="s">
        <v>35</v>
      </c>
      <c r="S220" s="2">
        <v>1095.8800000000001</v>
      </c>
      <c r="T220">
        <v>2.2999999999999998</v>
      </c>
      <c r="U220" t="s">
        <v>94</v>
      </c>
      <c r="V220">
        <v>2026</v>
      </c>
      <c r="W220" t="s">
        <v>44</v>
      </c>
      <c r="X220" s="2">
        <v>1095.8800000000001</v>
      </c>
      <c r="Y220" s="2">
        <v>1036.51</v>
      </c>
      <c r="Z220" s="2">
        <v>0.51400000000000001</v>
      </c>
      <c r="AA220" s="2">
        <f>IF(Table1[[#This Row],[Bed Occupied]]="Yes",1,0)</f>
        <v>0</v>
      </c>
    </row>
    <row r="221" spans="1:27" x14ac:dyDescent="0.25">
      <c r="A221" t="s">
        <v>313</v>
      </c>
      <c r="B221" s="1">
        <v>45754</v>
      </c>
      <c r="C221" s="1">
        <v>45758</v>
      </c>
      <c r="D221" t="s">
        <v>61</v>
      </c>
      <c r="E221" t="s">
        <v>52</v>
      </c>
      <c r="F221" t="s">
        <v>29</v>
      </c>
      <c r="G221" t="s">
        <v>30</v>
      </c>
      <c r="H221" t="s">
        <v>76</v>
      </c>
      <c r="I221" t="s">
        <v>93</v>
      </c>
      <c r="J221">
        <v>4</v>
      </c>
      <c r="K221" t="s">
        <v>33</v>
      </c>
      <c r="L221">
        <v>60</v>
      </c>
      <c r="M221" s="1">
        <v>45753</v>
      </c>
      <c r="N221" t="s">
        <v>63</v>
      </c>
      <c r="O221">
        <v>13.3</v>
      </c>
      <c r="P221">
        <v>1.3</v>
      </c>
      <c r="Q221" s="2">
        <v>12418.77</v>
      </c>
      <c r="R221" t="s">
        <v>35</v>
      </c>
      <c r="S221" s="2">
        <v>9897.89</v>
      </c>
      <c r="T221">
        <v>3.9</v>
      </c>
      <c r="U221" t="s">
        <v>89</v>
      </c>
      <c r="V221">
        <v>2025</v>
      </c>
      <c r="W221" t="s">
        <v>74</v>
      </c>
      <c r="X221" s="2">
        <v>9897.89</v>
      </c>
      <c r="Y221" s="2">
        <v>2520.88</v>
      </c>
      <c r="Z221" s="2">
        <v>0.79700000000000004</v>
      </c>
      <c r="AA221" s="2">
        <f>IF(Table1[[#This Row],[Bed Occupied]]="Yes",1,0)</f>
        <v>1</v>
      </c>
    </row>
    <row r="222" spans="1:27" x14ac:dyDescent="0.25">
      <c r="A222" t="s">
        <v>314</v>
      </c>
      <c r="B222" s="1">
        <v>46069</v>
      </c>
      <c r="C222" s="1">
        <v>46074.6</v>
      </c>
      <c r="D222" t="s">
        <v>102</v>
      </c>
      <c r="E222" t="s">
        <v>47</v>
      </c>
      <c r="F222" t="s">
        <v>29</v>
      </c>
      <c r="G222" t="s">
        <v>53</v>
      </c>
      <c r="H222" t="s">
        <v>40</v>
      </c>
      <c r="I222" t="s">
        <v>32</v>
      </c>
      <c r="J222">
        <v>5.6</v>
      </c>
      <c r="K222" t="s">
        <v>57</v>
      </c>
      <c r="L222">
        <v>88</v>
      </c>
      <c r="M222" s="1">
        <v>46068</v>
      </c>
      <c r="N222" t="s">
        <v>63</v>
      </c>
      <c r="O222">
        <v>14.4</v>
      </c>
      <c r="P222">
        <v>2.4</v>
      </c>
      <c r="Q222" s="2">
        <v>12847.49</v>
      </c>
      <c r="R222" t="s">
        <v>58</v>
      </c>
      <c r="S222" s="2">
        <v>7657.38</v>
      </c>
      <c r="T222">
        <v>3.3</v>
      </c>
      <c r="U222" t="s">
        <v>68</v>
      </c>
      <c r="V222">
        <v>2026</v>
      </c>
      <c r="W222" t="s">
        <v>74</v>
      </c>
      <c r="X222" s="2">
        <v>7657.38</v>
      </c>
      <c r="Y222" s="2">
        <v>5190.1099999999997</v>
      </c>
      <c r="Z222" s="2">
        <v>0.59599999999999997</v>
      </c>
      <c r="AA222" s="2">
        <f>IF(Table1[[#This Row],[Bed Occupied]]="Yes",1,0)</f>
        <v>0</v>
      </c>
    </row>
    <row r="223" spans="1:27" x14ac:dyDescent="0.25">
      <c r="A223" t="s">
        <v>315</v>
      </c>
      <c r="B223" s="1">
        <v>46060</v>
      </c>
      <c r="C223" s="1">
        <v>46061.1</v>
      </c>
      <c r="D223" t="s">
        <v>46</v>
      </c>
      <c r="E223" t="s">
        <v>47</v>
      </c>
      <c r="F223" t="s">
        <v>29</v>
      </c>
      <c r="G223" t="s">
        <v>67</v>
      </c>
      <c r="H223" t="s">
        <v>56</v>
      </c>
      <c r="I223" t="s">
        <v>41</v>
      </c>
      <c r="J223">
        <v>1.1000000000000001</v>
      </c>
      <c r="K223" t="s">
        <v>57</v>
      </c>
      <c r="L223">
        <v>5</v>
      </c>
      <c r="M223" s="1">
        <v>46059</v>
      </c>
      <c r="N223" t="s">
        <v>34</v>
      </c>
      <c r="O223">
        <v>12.5</v>
      </c>
      <c r="P223">
        <v>0.5</v>
      </c>
      <c r="Q223" s="2">
        <v>5002.66</v>
      </c>
      <c r="R223" t="s">
        <v>35</v>
      </c>
      <c r="S223" s="2">
        <v>2874.18</v>
      </c>
      <c r="T223">
        <v>4.5</v>
      </c>
      <c r="U223" t="s">
        <v>68</v>
      </c>
      <c r="V223">
        <v>2026</v>
      </c>
      <c r="W223" t="s">
        <v>77</v>
      </c>
      <c r="X223" s="2">
        <v>2874.18</v>
      </c>
      <c r="Y223" s="2">
        <v>2128.48</v>
      </c>
      <c r="Z223" s="2">
        <v>0.57499999999999996</v>
      </c>
      <c r="AA223" s="2">
        <f>IF(Table1[[#This Row],[Bed Occupied]]="Yes",1,0)</f>
        <v>0</v>
      </c>
    </row>
    <row r="224" spans="1:27" x14ac:dyDescent="0.25">
      <c r="A224" t="s">
        <v>316</v>
      </c>
      <c r="B224" s="1">
        <v>46246</v>
      </c>
      <c r="C224" s="1">
        <v>46247</v>
      </c>
      <c r="D224" t="s">
        <v>27</v>
      </c>
      <c r="E224" t="s">
        <v>52</v>
      </c>
      <c r="F224" t="s">
        <v>48</v>
      </c>
      <c r="G224" t="s">
        <v>67</v>
      </c>
      <c r="H224" t="s">
        <v>31</v>
      </c>
      <c r="I224" t="s">
        <v>41</v>
      </c>
      <c r="J224">
        <v>1</v>
      </c>
      <c r="K224" t="s">
        <v>33</v>
      </c>
      <c r="L224">
        <v>42</v>
      </c>
      <c r="M224" s="1">
        <v>46245</v>
      </c>
      <c r="N224" t="s">
        <v>63</v>
      </c>
      <c r="O224">
        <v>12.5</v>
      </c>
      <c r="P224">
        <v>0.5</v>
      </c>
      <c r="Q224" s="2">
        <v>8786.7199999999993</v>
      </c>
      <c r="R224" t="s">
        <v>58</v>
      </c>
      <c r="S224" s="2">
        <v>5902.06</v>
      </c>
      <c r="T224">
        <v>4.5999999999999996</v>
      </c>
      <c r="U224" t="s">
        <v>138</v>
      </c>
      <c r="V224">
        <v>2026</v>
      </c>
      <c r="W224" t="s">
        <v>44</v>
      </c>
      <c r="X224" s="2">
        <v>5902.06</v>
      </c>
      <c r="Y224" s="2">
        <v>2884.66</v>
      </c>
      <c r="Z224" s="2">
        <v>0.67200000000000004</v>
      </c>
      <c r="AA224" s="2">
        <f>IF(Table1[[#This Row],[Bed Occupied]]="Yes",1,0)</f>
        <v>1</v>
      </c>
    </row>
    <row r="225" spans="1:27" x14ac:dyDescent="0.25">
      <c r="A225" t="s">
        <v>317</v>
      </c>
      <c r="B225" s="1">
        <v>46183</v>
      </c>
      <c r="C225" s="1">
        <v>46194.5</v>
      </c>
      <c r="D225" t="s">
        <v>88</v>
      </c>
      <c r="E225" t="s">
        <v>66</v>
      </c>
      <c r="F225" t="s">
        <v>29</v>
      </c>
      <c r="G225" t="s">
        <v>67</v>
      </c>
      <c r="H225" t="s">
        <v>40</v>
      </c>
      <c r="I225" t="s">
        <v>93</v>
      </c>
      <c r="J225">
        <v>11.5</v>
      </c>
      <c r="K225" t="s">
        <v>33</v>
      </c>
      <c r="L225">
        <v>16</v>
      </c>
      <c r="M225" s="1">
        <v>46183</v>
      </c>
      <c r="N225" t="s">
        <v>63</v>
      </c>
      <c r="O225">
        <v>8</v>
      </c>
      <c r="P225">
        <v>0</v>
      </c>
      <c r="Q225" s="2">
        <v>32047.61</v>
      </c>
      <c r="R225" t="s">
        <v>85</v>
      </c>
      <c r="S225" s="2">
        <v>25617.24</v>
      </c>
      <c r="T225">
        <v>4.4000000000000004</v>
      </c>
      <c r="U225" t="s">
        <v>126</v>
      </c>
      <c r="V225">
        <v>2026</v>
      </c>
      <c r="W225" t="s">
        <v>69</v>
      </c>
      <c r="X225" s="2">
        <v>25617.24</v>
      </c>
      <c r="Y225" s="2">
        <v>6430.37</v>
      </c>
      <c r="Z225" s="2">
        <v>0.79900000000000004</v>
      </c>
      <c r="AA225" s="2">
        <f>IF(Table1[[#This Row],[Bed Occupied]]="Yes",1,0)</f>
        <v>1</v>
      </c>
    </row>
    <row r="226" spans="1:27" x14ac:dyDescent="0.25">
      <c r="A226" t="s">
        <v>318</v>
      </c>
      <c r="B226" s="1">
        <v>46289</v>
      </c>
      <c r="C226" s="1">
        <v>46290.2</v>
      </c>
      <c r="D226" t="s">
        <v>96</v>
      </c>
      <c r="E226" t="s">
        <v>52</v>
      </c>
      <c r="F226" t="s">
        <v>48</v>
      </c>
      <c r="G226" t="s">
        <v>30</v>
      </c>
      <c r="H226" t="s">
        <v>49</v>
      </c>
      <c r="I226" t="s">
        <v>41</v>
      </c>
      <c r="J226">
        <v>1.2</v>
      </c>
      <c r="K226" t="s">
        <v>33</v>
      </c>
      <c r="L226">
        <v>25</v>
      </c>
      <c r="M226" s="1">
        <v>46288</v>
      </c>
      <c r="N226" t="s">
        <v>34</v>
      </c>
      <c r="O226">
        <v>8</v>
      </c>
      <c r="P226">
        <v>0</v>
      </c>
      <c r="Q226" s="2">
        <v>3801.03</v>
      </c>
      <c r="R226" t="s">
        <v>85</v>
      </c>
      <c r="S226" s="2">
        <v>1898.02</v>
      </c>
      <c r="T226">
        <v>4.7</v>
      </c>
      <c r="U226" t="s">
        <v>133</v>
      </c>
      <c r="V226">
        <v>2026</v>
      </c>
      <c r="W226" t="s">
        <v>69</v>
      </c>
      <c r="X226" s="2">
        <v>1898.02</v>
      </c>
      <c r="Y226" s="2">
        <v>1903.01</v>
      </c>
      <c r="Z226" s="2">
        <v>0.499</v>
      </c>
      <c r="AA226" s="2">
        <f>IF(Table1[[#This Row],[Bed Occupied]]="Yes",1,0)</f>
        <v>1</v>
      </c>
    </row>
    <row r="227" spans="1:27" x14ac:dyDescent="0.25">
      <c r="A227" t="s">
        <v>319</v>
      </c>
      <c r="B227" s="1">
        <v>45929</v>
      </c>
      <c r="C227" s="1">
        <v>45929.8</v>
      </c>
      <c r="D227" t="s">
        <v>39</v>
      </c>
      <c r="E227" t="s">
        <v>47</v>
      </c>
      <c r="F227" t="s">
        <v>29</v>
      </c>
      <c r="G227" t="s">
        <v>30</v>
      </c>
      <c r="H227" t="s">
        <v>56</v>
      </c>
      <c r="I227" t="s">
        <v>41</v>
      </c>
      <c r="J227">
        <v>0.8</v>
      </c>
      <c r="K227" t="s">
        <v>33</v>
      </c>
      <c r="L227">
        <v>84</v>
      </c>
      <c r="M227" s="1">
        <v>45929</v>
      </c>
      <c r="N227" t="s">
        <v>42</v>
      </c>
      <c r="O227">
        <v>10</v>
      </c>
      <c r="P227">
        <v>0</v>
      </c>
      <c r="Q227" s="2">
        <v>2038.5</v>
      </c>
      <c r="R227" t="s">
        <v>35</v>
      </c>
      <c r="S227" s="2">
        <v>1252.42</v>
      </c>
      <c r="T227">
        <v>4.3</v>
      </c>
      <c r="U227" t="s">
        <v>59</v>
      </c>
      <c r="V227">
        <v>2025</v>
      </c>
      <c r="W227" t="s">
        <v>37</v>
      </c>
      <c r="X227" s="2">
        <v>1252.42</v>
      </c>
      <c r="Y227" s="2">
        <v>786.08</v>
      </c>
      <c r="Z227" s="2">
        <v>0.61399999999999999</v>
      </c>
      <c r="AA227" s="2">
        <f>IF(Table1[[#This Row],[Bed Occupied]]="Yes",1,0)</f>
        <v>1</v>
      </c>
    </row>
    <row r="228" spans="1:27" x14ac:dyDescent="0.25">
      <c r="A228" t="s">
        <v>320</v>
      </c>
      <c r="B228" s="1">
        <v>46281</v>
      </c>
      <c r="C228" s="1">
        <v>46285.2</v>
      </c>
      <c r="D228" t="s">
        <v>39</v>
      </c>
      <c r="E228" t="s">
        <v>66</v>
      </c>
      <c r="F228" t="s">
        <v>29</v>
      </c>
      <c r="G228" t="s">
        <v>53</v>
      </c>
      <c r="H228" t="s">
        <v>81</v>
      </c>
      <c r="I228" t="s">
        <v>32</v>
      </c>
      <c r="J228">
        <v>4.2</v>
      </c>
      <c r="K228" t="s">
        <v>33</v>
      </c>
      <c r="L228">
        <v>111</v>
      </c>
      <c r="M228" s="1">
        <v>46280</v>
      </c>
      <c r="N228" t="s">
        <v>63</v>
      </c>
      <c r="O228">
        <v>14.5</v>
      </c>
      <c r="P228">
        <v>2.5</v>
      </c>
      <c r="Q228" s="2">
        <v>1803.96</v>
      </c>
      <c r="R228" t="s">
        <v>35</v>
      </c>
      <c r="S228" s="2">
        <v>1150.8800000000001</v>
      </c>
      <c r="T228">
        <v>3.2</v>
      </c>
      <c r="U228" t="s">
        <v>133</v>
      </c>
      <c r="V228">
        <v>2026</v>
      </c>
      <c r="W228" t="s">
        <v>44</v>
      </c>
      <c r="X228" s="2">
        <v>1150.8800000000001</v>
      </c>
      <c r="Y228" s="2">
        <v>653.08000000000004</v>
      </c>
      <c r="Z228" s="2">
        <v>0.63800000000000001</v>
      </c>
      <c r="AA228" s="2">
        <f>IF(Table1[[#This Row],[Bed Occupied]]="Yes",1,0)</f>
        <v>1</v>
      </c>
    </row>
    <row r="229" spans="1:27" x14ac:dyDescent="0.25">
      <c r="A229" t="s">
        <v>321</v>
      </c>
      <c r="B229" s="1">
        <v>45931</v>
      </c>
      <c r="C229" s="1">
        <v>45938.2</v>
      </c>
      <c r="D229" t="s">
        <v>61</v>
      </c>
      <c r="E229" t="s">
        <v>66</v>
      </c>
      <c r="F229" t="s">
        <v>29</v>
      </c>
      <c r="G229" t="s">
        <v>30</v>
      </c>
      <c r="H229" t="s">
        <v>31</v>
      </c>
      <c r="I229" t="s">
        <v>32</v>
      </c>
      <c r="J229">
        <v>7.2</v>
      </c>
      <c r="K229" t="s">
        <v>33</v>
      </c>
      <c r="L229">
        <v>84</v>
      </c>
      <c r="M229" s="1">
        <v>45931</v>
      </c>
      <c r="N229" t="s">
        <v>42</v>
      </c>
      <c r="O229">
        <v>9.1999999999999993</v>
      </c>
      <c r="P229">
        <v>1.2</v>
      </c>
      <c r="Q229" s="2">
        <v>19921.7</v>
      </c>
      <c r="R229" t="s">
        <v>35</v>
      </c>
      <c r="S229" s="2">
        <v>13369.05</v>
      </c>
      <c r="T229">
        <v>3.2</v>
      </c>
      <c r="U229" t="s">
        <v>82</v>
      </c>
      <c r="V229">
        <v>2025</v>
      </c>
      <c r="W229" t="s">
        <v>69</v>
      </c>
      <c r="X229" s="2">
        <v>13369.05</v>
      </c>
      <c r="Y229" s="2">
        <v>6552.65</v>
      </c>
      <c r="Z229" s="2">
        <v>0.67100000000000004</v>
      </c>
      <c r="AA229" s="2">
        <f>IF(Table1[[#This Row],[Bed Occupied]]="Yes",1,0)</f>
        <v>1</v>
      </c>
    </row>
    <row r="230" spans="1:27" x14ac:dyDescent="0.25">
      <c r="A230" t="s">
        <v>322</v>
      </c>
      <c r="B230" s="1">
        <v>45686</v>
      </c>
      <c r="C230" s="1">
        <v>45687.7</v>
      </c>
      <c r="D230" t="s">
        <v>51</v>
      </c>
      <c r="E230" t="s">
        <v>47</v>
      </c>
      <c r="F230" t="s">
        <v>29</v>
      </c>
      <c r="G230" t="s">
        <v>53</v>
      </c>
      <c r="H230" t="s">
        <v>56</v>
      </c>
      <c r="I230" t="s">
        <v>32</v>
      </c>
      <c r="J230">
        <v>1.7</v>
      </c>
      <c r="K230" t="s">
        <v>33</v>
      </c>
      <c r="L230">
        <v>74</v>
      </c>
      <c r="M230" s="1">
        <v>45686</v>
      </c>
      <c r="N230" t="s">
        <v>34</v>
      </c>
      <c r="O230">
        <v>12.3</v>
      </c>
      <c r="P230">
        <v>2.2999999999999998</v>
      </c>
      <c r="Q230" s="2">
        <v>7598.92</v>
      </c>
      <c r="R230" t="s">
        <v>35</v>
      </c>
      <c r="S230" s="2">
        <v>4634.41</v>
      </c>
      <c r="T230">
        <v>3.2</v>
      </c>
      <c r="U230" t="s">
        <v>145</v>
      </c>
      <c r="V230">
        <v>2025</v>
      </c>
      <c r="W230" t="s">
        <v>69</v>
      </c>
      <c r="X230" s="2">
        <v>4634.41</v>
      </c>
      <c r="Y230" s="2">
        <v>2964.51</v>
      </c>
      <c r="Z230" s="2">
        <v>0.61</v>
      </c>
      <c r="AA230" s="2">
        <f>IF(Table1[[#This Row],[Bed Occupied]]="Yes",1,0)</f>
        <v>1</v>
      </c>
    </row>
    <row r="231" spans="1:27" x14ac:dyDescent="0.25">
      <c r="A231" t="s">
        <v>323</v>
      </c>
      <c r="B231" s="1">
        <v>45691</v>
      </c>
      <c r="C231" s="1">
        <v>45699.8</v>
      </c>
      <c r="D231" t="s">
        <v>61</v>
      </c>
      <c r="E231" t="s">
        <v>28</v>
      </c>
      <c r="F231" t="s">
        <v>29</v>
      </c>
      <c r="G231" t="s">
        <v>67</v>
      </c>
      <c r="H231" t="s">
        <v>76</v>
      </c>
      <c r="I231" t="s">
        <v>32</v>
      </c>
      <c r="J231">
        <v>8.8000000000000007</v>
      </c>
      <c r="K231" t="s">
        <v>33</v>
      </c>
      <c r="L231">
        <v>129</v>
      </c>
      <c r="M231" s="1">
        <v>45690</v>
      </c>
      <c r="N231" t="s">
        <v>42</v>
      </c>
      <c r="O231">
        <v>13.9</v>
      </c>
      <c r="P231">
        <v>1.9</v>
      </c>
      <c r="Q231" s="2">
        <v>19525.080000000002</v>
      </c>
      <c r="R231" t="s">
        <v>85</v>
      </c>
      <c r="S231" s="2">
        <v>12286.81</v>
      </c>
      <c r="T231">
        <v>2.8</v>
      </c>
      <c r="U231" t="s">
        <v>100</v>
      </c>
      <c r="V231">
        <v>2025</v>
      </c>
      <c r="W231" t="s">
        <v>74</v>
      </c>
      <c r="X231" s="2">
        <v>12286.81</v>
      </c>
      <c r="Y231" s="2">
        <v>7238.27</v>
      </c>
      <c r="Z231" s="2">
        <v>0.629</v>
      </c>
      <c r="AA231" s="2">
        <f>IF(Table1[[#This Row],[Bed Occupied]]="Yes",1,0)</f>
        <v>1</v>
      </c>
    </row>
    <row r="232" spans="1:27" x14ac:dyDescent="0.25">
      <c r="A232" t="s">
        <v>324</v>
      </c>
      <c r="B232" s="1">
        <v>45981</v>
      </c>
      <c r="C232" s="1">
        <v>45986.5</v>
      </c>
      <c r="D232" t="s">
        <v>102</v>
      </c>
      <c r="E232" t="s">
        <v>52</v>
      </c>
      <c r="F232" t="s">
        <v>29</v>
      </c>
      <c r="G232" t="s">
        <v>30</v>
      </c>
      <c r="H232" t="s">
        <v>76</v>
      </c>
      <c r="I232" t="s">
        <v>41</v>
      </c>
      <c r="J232">
        <v>5.5</v>
      </c>
      <c r="K232" t="s">
        <v>33</v>
      </c>
      <c r="L232">
        <v>51</v>
      </c>
      <c r="M232" s="1">
        <v>45981</v>
      </c>
      <c r="N232" t="s">
        <v>34</v>
      </c>
      <c r="O232">
        <v>12.7</v>
      </c>
      <c r="P232">
        <v>0.7</v>
      </c>
      <c r="Q232" s="2">
        <v>11764.13</v>
      </c>
      <c r="R232" t="s">
        <v>35</v>
      </c>
      <c r="S232" s="2">
        <v>7066.35</v>
      </c>
      <c r="T232">
        <v>4.8</v>
      </c>
      <c r="U232" t="s">
        <v>71</v>
      </c>
      <c r="V232">
        <v>2025</v>
      </c>
      <c r="W232" t="s">
        <v>72</v>
      </c>
      <c r="X232" s="2">
        <v>7066.35</v>
      </c>
      <c r="Y232" s="2">
        <v>4697.78</v>
      </c>
      <c r="Z232" s="2">
        <v>0.60099999999999998</v>
      </c>
      <c r="AA232" s="2">
        <f>IF(Table1[[#This Row],[Bed Occupied]]="Yes",1,0)</f>
        <v>1</v>
      </c>
    </row>
    <row r="233" spans="1:27" x14ac:dyDescent="0.25">
      <c r="A233" t="s">
        <v>325</v>
      </c>
      <c r="B233" s="1">
        <v>46114</v>
      </c>
      <c r="C233" s="1">
        <v>46114.1</v>
      </c>
      <c r="D233" t="s">
        <v>96</v>
      </c>
      <c r="E233" t="s">
        <v>47</v>
      </c>
      <c r="F233" t="s">
        <v>29</v>
      </c>
      <c r="G233" t="s">
        <v>67</v>
      </c>
      <c r="H233" t="s">
        <v>31</v>
      </c>
      <c r="I233" t="s">
        <v>32</v>
      </c>
      <c r="J233">
        <v>0.1</v>
      </c>
      <c r="K233" t="s">
        <v>33</v>
      </c>
      <c r="L233">
        <v>20</v>
      </c>
      <c r="M233" s="1">
        <v>46113</v>
      </c>
      <c r="N233" t="s">
        <v>63</v>
      </c>
      <c r="O233">
        <v>11.3</v>
      </c>
      <c r="P233">
        <v>1.3</v>
      </c>
      <c r="Q233" s="2">
        <v>2428.1799999999998</v>
      </c>
      <c r="R233" t="s">
        <v>35</v>
      </c>
      <c r="S233" s="2">
        <v>1368.36</v>
      </c>
      <c r="T233">
        <v>4.0999999999999996</v>
      </c>
      <c r="U233" t="s">
        <v>98</v>
      </c>
      <c r="V233">
        <v>2026</v>
      </c>
      <c r="W233" t="s">
        <v>69</v>
      </c>
      <c r="X233" s="2">
        <v>1368.36</v>
      </c>
      <c r="Y233" s="2">
        <v>1059.82</v>
      </c>
      <c r="Z233" s="2">
        <v>0.56399999999999995</v>
      </c>
      <c r="AA233" s="2">
        <f>IF(Table1[[#This Row],[Bed Occupied]]="Yes",1,0)</f>
        <v>1</v>
      </c>
    </row>
    <row r="234" spans="1:27" x14ac:dyDescent="0.25">
      <c r="A234" t="s">
        <v>326</v>
      </c>
      <c r="B234" s="1">
        <v>46009</v>
      </c>
      <c r="C234" s="1">
        <v>46010.1</v>
      </c>
      <c r="D234" t="s">
        <v>39</v>
      </c>
      <c r="E234" t="s">
        <v>28</v>
      </c>
      <c r="F234" t="s">
        <v>48</v>
      </c>
      <c r="G234" t="s">
        <v>67</v>
      </c>
      <c r="H234" t="s">
        <v>49</v>
      </c>
      <c r="I234" t="s">
        <v>32</v>
      </c>
      <c r="J234">
        <v>1.1000000000000001</v>
      </c>
      <c r="K234" t="s">
        <v>33</v>
      </c>
      <c r="L234">
        <v>114</v>
      </c>
      <c r="M234" s="1">
        <v>46009</v>
      </c>
      <c r="N234" t="s">
        <v>34</v>
      </c>
      <c r="O234">
        <v>9.8000000000000007</v>
      </c>
      <c r="P234">
        <v>1.8</v>
      </c>
      <c r="Q234" s="2">
        <v>2072.37</v>
      </c>
      <c r="R234" t="s">
        <v>35</v>
      </c>
      <c r="S234" s="2">
        <v>1149.01</v>
      </c>
      <c r="T234">
        <v>2.4</v>
      </c>
      <c r="U234" t="s">
        <v>79</v>
      </c>
      <c r="V234">
        <v>2025</v>
      </c>
      <c r="W234" t="s">
        <v>72</v>
      </c>
      <c r="X234" s="2">
        <v>1149.01</v>
      </c>
      <c r="Y234" s="2">
        <v>923.36</v>
      </c>
      <c r="Z234" s="2">
        <v>0.55400000000000005</v>
      </c>
      <c r="AA234" s="2">
        <f>IF(Table1[[#This Row],[Bed Occupied]]="Yes",1,0)</f>
        <v>1</v>
      </c>
    </row>
    <row r="235" spans="1:27" x14ac:dyDescent="0.25">
      <c r="A235" t="s">
        <v>327</v>
      </c>
      <c r="B235" s="1">
        <v>45918</v>
      </c>
      <c r="C235" s="1">
        <v>45920.4</v>
      </c>
      <c r="D235" t="s">
        <v>88</v>
      </c>
      <c r="E235" t="s">
        <v>28</v>
      </c>
      <c r="F235" t="s">
        <v>29</v>
      </c>
      <c r="G235" t="s">
        <v>53</v>
      </c>
      <c r="H235" t="s">
        <v>62</v>
      </c>
      <c r="I235" t="s">
        <v>32</v>
      </c>
      <c r="J235">
        <v>2.4</v>
      </c>
      <c r="K235" t="s">
        <v>33</v>
      </c>
      <c r="L235">
        <v>60</v>
      </c>
      <c r="M235" s="1">
        <v>45918</v>
      </c>
      <c r="N235" t="s">
        <v>34</v>
      </c>
      <c r="O235">
        <v>11.5</v>
      </c>
      <c r="P235">
        <v>1.5</v>
      </c>
      <c r="Q235" s="2">
        <v>21587.279999999999</v>
      </c>
      <c r="R235" t="s">
        <v>58</v>
      </c>
      <c r="S235" s="2">
        <v>16693.11</v>
      </c>
      <c r="T235">
        <v>4.2</v>
      </c>
      <c r="U235" t="s">
        <v>59</v>
      </c>
      <c r="V235">
        <v>2025</v>
      </c>
      <c r="W235" t="s">
        <v>72</v>
      </c>
      <c r="X235" s="2">
        <v>16693.11</v>
      </c>
      <c r="Y235" s="2">
        <v>4894.17</v>
      </c>
      <c r="Z235" s="2">
        <v>0.77300000000000002</v>
      </c>
      <c r="AA235" s="2">
        <f>IF(Table1[[#This Row],[Bed Occupied]]="Yes",1,0)</f>
        <v>1</v>
      </c>
    </row>
    <row r="236" spans="1:27" x14ac:dyDescent="0.25">
      <c r="A236" t="s">
        <v>328</v>
      </c>
      <c r="B236" s="1">
        <v>45683</v>
      </c>
      <c r="C236" s="1">
        <v>45685.5</v>
      </c>
      <c r="D236" t="s">
        <v>46</v>
      </c>
      <c r="E236" t="s">
        <v>52</v>
      </c>
      <c r="F236" t="s">
        <v>48</v>
      </c>
      <c r="G236" t="s">
        <v>53</v>
      </c>
      <c r="H236" t="s">
        <v>76</v>
      </c>
      <c r="I236" t="s">
        <v>32</v>
      </c>
      <c r="J236">
        <v>2.5</v>
      </c>
      <c r="K236" t="s">
        <v>57</v>
      </c>
      <c r="L236">
        <v>86</v>
      </c>
      <c r="M236" s="1">
        <v>45683</v>
      </c>
      <c r="N236" t="s">
        <v>42</v>
      </c>
      <c r="O236">
        <v>13.8</v>
      </c>
      <c r="P236">
        <v>1.8</v>
      </c>
      <c r="Q236" s="2">
        <v>5378.66</v>
      </c>
      <c r="R236" t="s">
        <v>58</v>
      </c>
      <c r="S236" s="2">
        <v>2892.05</v>
      </c>
      <c r="T236">
        <v>3</v>
      </c>
      <c r="U236" t="s">
        <v>145</v>
      </c>
      <c r="V236">
        <v>2025</v>
      </c>
      <c r="W236" t="s">
        <v>74</v>
      </c>
      <c r="X236" s="2">
        <v>2892.05</v>
      </c>
      <c r="Y236" s="2">
        <v>2486.61</v>
      </c>
      <c r="Z236" s="2">
        <v>0.53800000000000003</v>
      </c>
      <c r="AA236" s="2">
        <f>IF(Table1[[#This Row],[Bed Occupied]]="Yes",1,0)</f>
        <v>0</v>
      </c>
    </row>
    <row r="237" spans="1:27" x14ac:dyDescent="0.25">
      <c r="A237" t="s">
        <v>329</v>
      </c>
      <c r="B237" s="1">
        <v>45932</v>
      </c>
      <c r="C237" s="1">
        <v>45953</v>
      </c>
      <c r="D237" t="s">
        <v>88</v>
      </c>
      <c r="E237" t="s">
        <v>28</v>
      </c>
      <c r="F237" t="s">
        <v>29</v>
      </c>
      <c r="G237" t="s">
        <v>30</v>
      </c>
      <c r="H237" t="s">
        <v>56</v>
      </c>
      <c r="I237" t="s">
        <v>32</v>
      </c>
      <c r="J237">
        <v>21</v>
      </c>
      <c r="K237" t="s">
        <v>33</v>
      </c>
      <c r="L237">
        <v>61</v>
      </c>
      <c r="M237" s="1">
        <v>45931</v>
      </c>
      <c r="N237" t="s">
        <v>63</v>
      </c>
      <c r="O237">
        <v>12</v>
      </c>
      <c r="P237">
        <v>2</v>
      </c>
      <c r="Q237" s="2">
        <v>52638.25</v>
      </c>
      <c r="R237" t="s">
        <v>85</v>
      </c>
      <c r="S237" s="2">
        <v>40601.39</v>
      </c>
      <c r="T237">
        <v>3.4</v>
      </c>
      <c r="U237" t="s">
        <v>82</v>
      </c>
      <c r="V237">
        <v>2025</v>
      </c>
      <c r="W237" t="s">
        <v>69</v>
      </c>
      <c r="X237" s="2">
        <v>40601.39</v>
      </c>
      <c r="Y237" s="2">
        <v>12036.86</v>
      </c>
      <c r="Z237" s="2">
        <v>0.77100000000000002</v>
      </c>
      <c r="AA237" s="2">
        <f>IF(Table1[[#This Row],[Bed Occupied]]="Yes",1,0)</f>
        <v>1</v>
      </c>
    </row>
    <row r="238" spans="1:27" x14ac:dyDescent="0.25">
      <c r="A238" t="s">
        <v>330</v>
      </c>
      <c r="B238" s="1">
        <v>46096</v>
      </c>
      <c r="C238" s="1">
        <v>46101.8</v>
      </c>
      <c r="D238" t="s">
        <v>102</v>
      </c>
      <c r="E238" t="s">
        <v>47</v>
      </c>
      <c r="F238" t="s">
        <v>48</v>
      </c>
      <c r="G238" t="s">
        <v>151</v>
      </c>
      <c r="H238" t="s">
        <v>81</v>
      </c>
      <c r="I238" t="s">
        <v>32</v>
      </c>
      <c r="J238">
        <v>5.8</v>
      </c>
      <c r="K238" t="s">
        <v>33</v>
      </c>
      <c r="L238">
        <v>54</v>
      </c>
      <c r="M238" s="1">
        <v>46096</v>
      </c>
      <c r="N238" t="s">
        <v>42</v>
      </c>
      <c r="O238">
        <v>9.9</v>
      </c>
      <c r="P238">
        <v>1.9</v>
      </c>
      <c r="Q238" s="2">
        <v>14418.39</v>
      </c>
      <c r="R238" t="s">
        <v>35</v>
      </c>
      <c r="S238" s="2">
        <v>10088.09</v>
      </c>
      <c r="T238">
        <v>3</v>
      </c>
      <c r="U238" t="s">
        <v>115</v>
      </c>
      <c r="V238">
        <v>2026</v>
      </c>
      <c r="W238" t="s">
        <v>74</v>
      </c>
      <c r="X238" s="2">
        <v>10088.09</v>
      </c>
      <c r="Y238" s="2">
        <v>4330.3</v>
      </c>
      <c r="Z238" s="2">
        <v>0.7</v>
      </c>
      <c r="AA238" s="2">
        <f>IF(Table1[[#This Row],[Bed Occupied]]="Yes",1,0)</f>
        <v>1</v>
      </c>
    </row>
    <row r="239" spans="1:27" x14ac:dyDescent="0.25">
      <c r="A239" t="s">
        <v>331</v>
      </c>
      <c r="B239" s="1">
        <v>45725</v>
      </c>
      <c r="C239" s="1">
        <v>45732.1</v>
      </c>
      <c r="D239" t="s">
        <v>27</v>
      </c>
      <c r="E239" t="s">
        <v>28</v>
      </c>
      <c r="F239" t="s">
        <v>29</v>
      </c>
      <c r="G239" t="s">
        <v>30</v>
      </c>
      <c r="H239" t="s">
        <v>49</v>
      </c>
      <c r="I239" t="s">
        <v>32</v>
      </c>
      <c r="J239">
        <v>7.1</v>
      </c>
      <c r="K239" t="s">
        <v>33</v>
      </c>
      <c r="L239">
        <v>96</v>
      </c>
      <c r="M239" s="1">
        <v>45724</v>
      </c>
      <c r="N239" t="s">
        <v>63</v>
      </c>
      <c r="O239">
        <v>9.5</v>
      </c>
      <c r="P239">
        <v>1.5</v>
      </c>
      <c r="Q239" s="2">
        <v>10207.14</v>
      </c>
      <c r="R239" t="s">
        <v>58</v>
      </c>
      <c r="S239" s="2">
        <v>6656.99</v>
      </c>
      <c r="T239">
        <v>3.3</v>
      </c>
      <c r="U239" t="s">
        <v>173</v>
      </c>
      <c r="V239">
        <v>2025</v>
      </c>
      <c r="W239" t="s">
        <v>83</v>
      </c>
      <c r="X239" s="2">
        <v>6656.99</v>
      </c>
      <c r="Y239" s="2">
        <v>3550.15</v>
      </c>
      <c r="Z239" s="2">
        <v>0.65200000000000002</v>
      </c>
      <c r="AA239" s="2">
        <f>IF(Table1[[#This Row],[Bed Occupied]]="Yes",1,0)</f>
        <v>1</v>
      </c>
    </row>
    <row r="240" spans="1:27" x14ac:dyDescent="0.25">
      <c r="A240" t="s">
        <v>332</v>
      </c>
      <c r="B240" s="1">
        <v>46051</v>
      </c>
      <c r="C240" s="1">
        <v>46053.4</v>
      </c>
      <c r="D240" t="s">
        <v>46</v>
      </c>
      <c r="E240" t="s">
        <v>47</v>
      </c>
      <c r="F240" t="s">
        <v>29</v>
      </c>
      <c r="G240" t="s">
        <v>53</v>
      </c>
      <c r="H240" t="s">
        <v>62</v>
      </c>
      <c r="I240" t="s">
        <v>41</v>
      </c>
      <c r="J240">
        <v>2.4</v>
      </c>
      <c r="K240" t="s">
        <v>33</v>
      </c>
      <c r="L240">
        <v>42</v>
      </c>
      <c r="M240" s="1">
        <v>46050</v>
      </c>
      <c r="N240" t="s">
        <v>42</v>
      </c>
      <c r="O240">
        <v>8.3000000000000007</v>
      </c>
      <c r="P240">
        <v>0.3</v>
      </c>
      <c r="Q240" s="2">
        <v>4438.12</v>
      </c>
      <c r="R240" t="s">
        <v>35</v>
      </c>
      <c r="S240" s="2">
        <v>2141.9699999999998</v>
      </c>
      <c r="T240">
        <v>4.5</v>
      </c>
      <c r="U240" t="s">
        <v>86</v>
      </c>
      <c r="V240">
        <v>2026</v>
      </c>
      <c r="W240" t="s">
        <v>69</v>
      </c>
      <c r="X240" s="2">
        <v>2141.9699999999998</v>
      </c>
      <c r="Y240" s="2">
        <v>2296.15</v>
      </c>
      <c r="Z240" s="2">
        <v>0.48299999999999998</v>
      </c>
      <c r="AA240" s="2">
        <f>IF(Table1[[#This Row],[Bed Occupied]]="Yes",1,0)</f>
        <v>1</v>
      </c>
    </row>
    <row r="241" spans="1:27" x14ac:dyDescent="0.25">
      <c r="A241" t="s">
        <v>333</v>
      </c>
      <c r="B241" s="1">
        <v>46003</v>
      </c>
      <c r="C241" s="1">
        <v>46009.3</v>
      </c>
      <c r="D241" t="s">
        <v>102</v>
      </c>
      <c r="E241" t="s">
        <v>28</v>
      </c>
      <c r="F241" t="s">
        <v>92</v>
      </c>
      <c r="G241" t="s">
        <v>30</v>
      </c>
      <c r="H241" t="s">
        <v>31</v>
      </c>
      <c r="I241" t="s">
        <v>32</v>
      </c>
      <c r="J241">
        <v>6.3</v>
      </c>
      <c r="K241" t="s">
        <v>33</v>
      </c>
      <c r="L241">
        <v>89</v>
      </c>
      <c r="M241" s="1">
        <v>46003</v>
      </c>
      <c r="N241" t="s">
        <v>34</v>
      </c>
      <c r="O241">
        <v>12</v>
      </c>
      <c r="P241">
        <v>2</v>
      </c>
      <c r="Q241" s="2">
        <v>15875.31</v>
      </c>
      <c r="R241" t="s">
        <v>58</v>
      </c>
      <c r="S241" s="2">
        <v>10425.82</v>
      </c>
      <c r="T241">
        <v>2.8</v>
      </c>
      <c r="U241" t="s">
        <v>79</v>
      </c>
      <c r="V241">
        <v>2025</v>
      </c>
      <c r="W241" t="s">
        <v>77</v>
      </c>
      <c r="X241" s="2">
        <v>10425.82</v>
      </c>
      <c r="Y241" s="2">
        <v>5449.49</v>
      </c>
      <c r="Z241" s="2">
        <v>0.65700000000000003</v>
      </c>
      <c r="AA241" s="2">
        <f>IF(Table1[[#This Row],[Bed Occupied]]="Yes",1,0)</f>
        <v>1</v>
      </c>
    </row>
    <row r="242" spans="1:27" x14ac:dyDescent="0.25">
      <c r="A242" t="s">
        <v>334</v>
      </c>
      <c r="B242" s="1">
        <v>46075</v>
      </c>
      <c r="C242" s="1">
        <v>46077.4</v>
      </c>
      <c r="D242" t="s">
        <v>61</v>
      </c>
      <c r="E242" t="s">
        <v>28</v>
      </c>
      <c r="F242" t="s">
        <v>29</v>
      </c>
      <c r="G242" t="s">
        <v>30</v>
      </c>
      <c r="H242" t="s">
        <v>76</v>
      </c>
      <c r="I242" t="s">
        <v>93</v>
      </c>
      <c r="J242">
        <v>2.4</v>
      </c>
      <c r="K242" t="s">
        <v>33</v>
      </c>
      <c r="L242">
        <v>88</v>
      </c>
      <c r="M242" s="1">
        <v>46075</v>
      </c>
      <c r="N242" t="s">
        <v>34</v>
      </c>
      <c r="O242">
        <v>10</v>
      </c>
      <c r="P242">
        <v>0</v>
      </c>
      <c r="Q242" s="2">
        <v>10847.36</v>
      </c>
      <c r="R242" t="s">
        <v>35</v>
      </c>
      <c r="S242" s="2">
        <v>6740.3</v>
      </c>
      <c r="T242">
        <v>4.2</v>
      </c>
      <c r="U242" t="s">
        <v>68</v>
      </c>
      <c r="V242">
        <v>2026</v>
      </c>
      <c r="W242" t="s">
        <v>74</v>
      </c>
      <c r="X242" s="2">
        <v>6740.3</v>
      </c>
      <c r="Y242" s="2">
        <v>4107.0600000000004</v>
      </c>
      <c r="Z242" s="2">
        <v>0.621</v>
      </c>
      <c r="AA242" s="2">
        <f>IF(Table1[[#This Row],[Bed Occupied]]="Yes",1,0)</f>
        <v>1</v>
      </c>
    </row>
    <row r="243" spans="1:27" x14ac:dyDescent="0.25">
      <c r="A243" t="s">
        <v>335</v>
      </c>
      <c r="B243" s="1">
        <v>46192</v>
      </c>
      <c r="C243" s="1">
        <v>46198.400000000001</v>
      </c>
      <c r="D243" t="s">
        <v>88</v>
      </c>
      <c r="E243" t="s">
        <v>47</v>
      </c>
      <c r="F243" t="s">
        <v>48</v>
      </c>
      <c r="G243" t="s">
        <v>67</v>
      </c>
      <c r="H243" t="s">
        <v>49</v>
      </c>
      <c r="I243" t="s">
        <v>93</v>
      </c>
      <c r="J243">
        <v>6.4</v>
      </c>
      <c r="K243" t="s">
        <v>33</v>
      </c>
      <c r="L243">
        <v>23</v>
      </c>
      <c r="M243" s="1">
        <v>46192</v>
      </c>
      <c r="N243" t="s">
        <v>42</v>
      </c>
      <c r="O243">
        <v>8</v>
      </c>
      <c r="P243">
        <v>0</v>
      </c>
      <c r="Q243" s="2">
        <v>17487.91</v>
      </c>
      <c r="R243" t="s">
        <v>35</v>
      </c>
      <c r="S243" s="2">
        <v>12037.64</v>
      </c>
      <c r="T243">
        <v>4.9000000000000004</v>
      </c>
      <c r="U243" t="s">
        <v>126</v>
      </c>
      <c r="V243">
        <v>2026</v>
      </c>
      <c r="W243" t="s">
        <v>77</v>
      </c>
      <c r="X243" s="2">
        <v>12037.64</v>
      </c>
      <c r="Y243" s="2">
        <v>5450.27</v>
      </c>
      <c r="Z243" s="2">
        <v>0.68799999999999994</v>
      </c>
      <c r="AA243" s="2">
        <f>IF(Table1[[#This Row],[Bed Occupied]]="Yes",1,0)</f>
        <v>1</v>
      </c>
    </row>
    <row r="244" spans="1:27" x14ac:dyDescent="0.25">
      <c r="A244" t="s">
        <v>336</v>
      </c>
      <c r="B244" s="1">
        <v>45799</v>
      </c>
      <c r="C244" s="1">
        <v>45806.400000000001</v>
      </c>
      <c r="D244" t="s">
        <v>61</v>
      </c>
      <c r="E244" t="s">
        <v>28</v>
      </c>
      <c r="F244" t="s">
        <v>48</v>
      </c>
      <c r="G244" t="s">
        <v>30</v>
      </c>
      <c r="H244" t="s">
        <v>81</v>
      </c>
      <c r="I244" t="s">
        <v>32</v>
      </c>
      <c r="J244">
        <v>7.4</v>
      </c>
      <c r="K244" t="s">
        <v>33</v>
      </c>
      <c r="L244">
        <v>101</v>
      </c>
      <c r="M244" s="1">
        <v>45798</v>
      </c>
      <c r="N244" t="s">
        <v>34</v>
      </c>
      <c r="O244">
        <v>12.3</v>
      </c>
      <c r="P244">
        <v>2.2999999999999998</v>
      </c>
      <c r="Q244" s="2">
        <v>23169.19</v>
      </c>
      <c r="R244" t="s">
        <v>35</v>
      </c>
      <c r="S244" s="2">
        <v>15794.85</v>
      </c>
      <c r="T244">
        <v>3.2</v>
      </c>
      <c r="U244" t="s">
        <v>122</v>
      </c>
      <c r="V244">
        <v>2025</v>
      </c>
      <c r="W244" t="s">
        <v>69</v>
      </c>
      <c r="X244" s="2">
        <v>15794.85</v>
      </c>
      <c r="Y244" s="2">
        <v>7374.34</v>
      </c>
      <c r="Z244" s="2">
        <v>0.68200000000000005</v>
      </c>
      <c r="AA244" s="2">
        <f>IF(Table1[[#This Row],[Bed Occupied]]="Yes",1,0)</f>
        <v>1</v>
      </c>
    </row>
    <row r="245" spans="1:27" x14ac:dyDescent="0.25">
      <c r="A245" t="s">
        <v>337</v>
      </c>
      <c r="B245" s="1">
        <v>46212</v>
      </c>
      <c r="C245" s="1">
        <v>46216.6</v>
      </c>
      <c r="D245" t="s">
        <v>46</v>
      </c>
      <c r="E245" t="s">
        <v>52</v>
      </c>
      <c r="F245" t="s">
        <v>29</v>
      </c>
      <c r="G245" t="s">
        <v>151</v>
      </c>
      <c r="H245" t="s">
        <v>49</v>
      </c>
      <c r="I245" t="s">
        <v>32</v>
      </c>
      <c r="J245">
        <v>4.5999999999999996</v>
      </c>
      <c r="K245" t="s">
        <v>57</v>
      </c>
      <c r="L245">
        <v>84</v>
      </c>
      <c r="M245" s="1">
        <v>46211</v>
      </c>
      <c r="N245" t="s">
        <v>42</v>
      </c>
      <c r="O245">
        <v>12.1</v>
      </c>
      <c r="P245">
        <v>2.1</v>
      </c>
      <c r="Q245" s="2">
        <v>6381.15</v>
      </c>
      <c r="R245" t="s">
        <v>58</v>
      </c>
      <c r="S245" s="2">
        <v>4188.1000000000004</v>
      </c>
      <c r="T245">
        <v>3</v>
      </c>
      <c r="U245" t="s">
        <v>43</v>
      </c>
      <c r="V245">
        <v>2026</v>
      </c>
      <c r="W245" t="s">
        <v>69</v>
      </c>
      <c r="X245" s="2">
        <v>4188.1000000000004</v>
      </c>
      <c r="Y245" s="2">
        <v>2193.0500000000002</v>
      </c>
      <c r="Z245" s="2">
        <v>0.65600000000000003</v>
      </c>
      <c r="AA245" s="2">
        <f>IF(Table1[[#This Row],[Bed Occupied]]="Yes",1,0)</f>
        <v>0</v>
      </c>
    </row>
    <row r="246" spans="1:27" x14ac:dyDescent="0.25">
      <c r="A246" t="s">
        <v>338</v>
      </c>
      <c r="B246" s="1">
        <v>45680</v>
      </c>
      <c r="C246" s="1">
        <v>45680.9</v>
      </c>
      <c r="D246" t="s">
        <v>102</v>
      </c>
      <c r="E246" t="s">
        <v>66</v>
      </c>
      <c r="F246" t="s">
        <v>48</v>
      </c>
      <c r="G246" t="s">
        <v>30</v>
      </c>
      <c r="H246" t="s">
        <v>49</v>
      </c>
      <c r="I246" t="s">
        <v>32</v>
      </c>
      <c r="J246">
        <v>0.9</v>
      </c>
      <c r="K246" t="s">
        <v>33</v>
      </c>
      <c r="L246">
        <v>73</v>
      </c>
      <c r="M246" s="1">
        <v>45680</v>
      </c>
      <c r="N246" t="s">
        <v>42</v>
      </c>
      <c r="O246">
        <v>9.1</v>
      </c>
      <c r="P246">
        <v>1.1000000000000001</v>
      </c>
      <c r="Q246" s="2">
        <v>8103.8</v>
      </c>
      <c r="R246" t="s">
        <v>35</v>
      </c>
      <c r="S246" s="2">
        <v>4216.55</v>
      </c>
      <c r="T246">
        <v>3.6</v>
      </c>
      <c r="U246" t="s">
        <v>145</v>
      </c>
      <c r="V246">
        <v>2025</v>
      </c>
      <c r="W246" t="s">
        <v>72</v>
      </c>
      <c r="X246" s="2">
        <v>4216.55</v>
      </c>
      <c r="Y246" s="2">
        <v>3887.25</v>
      </c>
      <c r="Z246" s="2">
        <v>0.52</v>
      </c>
      <c r="AA246" s="2">
        <f>IF(Table1[[#This Row],[Bed Occupied]]="Yes",1,0)</f>
        <v>1</v>
      </c>
    </row>
    <row r="247" spans="1:27" x14ac:dyDescent="0.25">
      <c r="A247" t="s">
        <v>339</v>
      </c>
      <c r="B247" s="1">
        <v>45824</v>
      </c>
      <c r="C247" s="1">
        <v>45834.2</v>
      </c>
      <c r="D247" t="s">
        <v>102</v>
      </c>
      <c r="E247" t="s">
        <v>47</v>
      </c>
      <c r="F247" t="s">
        <v>48</v>
      </c>
      <c r="G247" t="s">
        <v>30</v>
      </c>
      <c r="H247" t="s">
        <v>31</v>
      </c>
      <c r="I247" t="s">
        <v>93</v>
      </c>
      <c r="J247">
        <v>10.199999999999999</v>
      </c>
      <c r="K247" t="s">
        <v>33</v>
      </c>
      <c r="L247">
        <v>80</v>
      </c>
      <c r="M247" s="1">
        <v>45824</v>
      </c>
      <c r="N247" t="s">
        <v>63</v>
      </c>
      <c r="O247">
        <v>13.3</v>
      </c>
      <c r="P247">
        <v>1.3</v>
      </c>
      <c r="Q247" s="2">
        <v>15727.72</v>
      </c>
      <c r="R247" t="s">
        <v>35</v>
      </c>
      <c r="S247" s="2">
        <v>9805.52</v>
      </c>
      <c r="T247">
        <v>3.2</v>
      </c>
      <c r="U247" t="s">
        <v>64</v>
      </c>
      <c r="V247">
        <v>2025</v>
      </c>
      <c r="W247" t="s">
        <v>37</v>
      </c>
      <c r="X247" s="2">
        <v>9805.52</v>
      </c>
      <c r="Y247" s="2">
        <v>5922.2</v>
      </c>
      <c r="Z247" s="2">
        <v>0.623</v>
      </c>
      <c r="AA247" s="2">
        <f>IF(Table1[[#This Row],[Bed Occupied]]="Yes",1,0)</f>
        <v>1</v>
      </c>
    </row>
    <row r="248" spans="1:27" x14ac:dyDescent="0.25">
      <c r="A248" t="s">
        <v>340</v>
      </c>
      <c r="B248" s="1">
        <v>45903</v>
      </c>
      <c r="C248" s="1">
        <v>45905.7</v>
      </c>
      <c r="D248" t="s">
        <v>88</v>
      </c>
      <c r="E248" t="s">
        <v>28</v>
      </c>
      <c r="F248" t="s">
        <v>48</v>
      </c>
      <c r="G248" t="s">
        <v>30</v>
      </c>
      <c r="H248" t="s">
        <v>62</v>
      </c>
      <c r="I248" t="s">
        <v>41</v>
      </c>
      <c r="J248">
        <v>2.7</v>
      </c>
      <c r="K248" t="s">
        <v>33</v>
      </c>
      <c r="L248">
        <v>44</v>
      </c>
      <c r="M248" s="1">
        <v>45902</v>
      </c>
      <c r="N248" t="s">
        <v>42</v>
      </c>
      <c r="O248">
        <v>8.6999999999999993</v>
      </c>
      <c r="P248">
        <v>0.7</v>
      </c>
      <c r="Q248" s="2">
        <v>22334.1</v>
      </c>
      <c r="R248" t="s">
        <v>85</v>
      </c>
      <c r="S248" s="2">
        <v>18749.580000000002</v>
      </c>
      <c r="T248">
        <v>3.8</v>
      </c>
      <c r="U248" t="s">
        <v>59</v>
      </c>
      <c r="V248">
        <v>2025</v>
      </c>
      <c r="W248" t="s">
        <v>44</v>
      </c>
      <c r="X248" s="2">
        <v>18749.580000000002</v>
      </c>
      <c r="Y248" s="2">
        <v>3584.52</v>
      </c>
      <c r="Z248" s="2">
        <v>0.84</v>
      </c>
      <c r="AA248" s="2">
        <f>IF(Table1[[#This Row],[Bed Occupied]]="Yes",1,0)</f>
        <v>1</v>
      </c>
    </row>
    <row r="249" spans="1:27" x14ac:dyDescent="0.25">
      <c r="A249" t="s">
        <v>341</v>
      </c>
      <c r="B249" s="1">
        <v>46179</v>
      </c>
      <c r="C249" s="1">
        <v>46183.6</v>
      </c>
      <c r="D249" t="s">
        <v>39</v>
      </c>
      <c r="E249" t="s">
        <v>47</v>
      </c>
      <c r="F249" t="s">
        <v>92</v>
      </c>
      <c r="G249" t="s">
        <v>30</v>
      </c>
      <c r="H249" t="s">
        <v>81</v>
      </c>
      <c r="I249" t="s">
        <v>41</v>
      </c>
      <c r="J249">
        <v>4.5999999999999996</v>
      </c>
      <c r="K249" t="s">
        <v>33</v>
      </c>
      <c r="L249">
        <v>64</v>
      </c>
      <c r="M249" s="1">
        <v>46179</v>
      </c>
      <c r="N249" t="s">
        <v>63</v>
      </c>
      <c r="O249">
        <v>8.8000000000000007</v>
      </c>
      <c r="P249">
        <v>0.8</v>
      </c>
      <c r="Q249" s="2">
        <v>2800.08</v>
      </c>
      <c r="R249" t="s">
        <v>35</v>
      </c>
      <c r="S249" s="2">
        <v>1439.41</v>
      </c>
      <c r="T249">
        <v>4.0999999999999996</v>
      </c>
      <c r="U249" t="s">
        <v>126</v>
      </c>
      <c r="V249">
        <v>2026</v>
      </c>
      <c r="W249" t="s">
        <v>83</v>
      </c>
      <c r="X249" s="2">
        <v>1439.41</v>
      </c>
      <c r="Y249" s="2">
        <v>1360.67</v>
      </c>
      <c r="Z249" s="2">
        <v>0.51400000000000001</v>
      </c>
      <c r="AA249" s="2">
        <f>IF(Table1[[#This Row],[Bed Occupied]]="Yes",1,0)</f>
        <v>1</v>
      </c>
    </row>
    <row r="250" spans="1:27" x14ac:dyDescent="0.25">
      <c r="A250" t="s">
        <v>342</v>
      </c>
      <c r="B250" s="1">
        <v>45846</v>
      </c>
      <c r="C250" s="1">
        <v>45850.8</v>
      </c>
      <c r="D250" t="s">
        <v>46</v>
      </c>
      <c r="E250" t="s">
        <v>47</v>
      </c>
      <c r="F250" t="s">
        <v>29</v>
      </c>
      <c r="G250" t="s">
        <v>67</v>
      </c>
      <c r="H250" t="s">
        <v>81</v>
      </c>
      <c r="I250" t="s">
        <v>93</v>
      </c>
      <c r="J250">
        <v>4.8</v>
      </c>
      <c r="K250" t="s">
        <v>57</v>
      </c>
      <c r="L250">
        <v>45</v>
      </c>
      <c r="M250" s="1">
        <v>45845</v>
      </c>
      <c r="N250" t="s">
        <v>42</v>
      </c>
      <c r="O250">
        <v>8.8000000000000007</v>
      </c>
      <c r="P250">
        <v>0.8</v>
      </c>
      <c r="Q250" s="2">
        <v>6490.85</v>
      </c>
      <c r="R250" t="s">
        <v>85</v>
      </c>
      <c r="S250" s="2">
        <v>3751.55</v>
      </c>
      <c r="T250">
        <v>4.3</v>
      </c>
      <c r="U250" t="s">
        <v>135</v>
      </c>
      <c r="V250">
        <v>2025</v>
      </c>
      <c r="W250" t="s">
        <v>37</v>
      </c>
      <c r="X250" s="2">
        <v>3751.55</v>
      </c>
      <c r="Y250" s="2">
        <v>2739.3</v>
      </c>
      <c r="Z250" s="2">
        <v>0.57799999999999996</v>
      </c>
      <c r="AA250" s="2">
        <f>IF(Table1[[#This Row],[Bed Occupied]]="Yes",1,0)</f>
        <v>0</v>
      </c>
    </row>
    <row r="251" spans="1:27" x14ac:dyDescent="0.25">
      <c r="A251" t="s">
        <v>343</v>
      </c>
      <c r="B251" s="1">
        <v>46129</v>
      </c>
      <c r="C251" s="1">
        <v>46133.5</v>
      </c>
      <c r="D251" t="s">
        <v>46</v>
      </c>
      <c r="E251" t="s">
        <v>47</v>
      </c>
      <c r="F251" t="s">
        <v>29</v>
      </c>
      <c r="G251" t="s">
        <v>67</v>
      </c>
      <c r="H251" t="s">
        <v>49</v>
      </c>
      <c r="I251" t="s">
        <v>93</v>
      </c>
      <c r="J251">
        <v>4.5</v>
      </c>
      <c r="K251" t="s">
        <v>33</v>
      </c>
      <c r="L251">
        <v>55</v>
      </c>
      <c r="M251" s="1">
        <v>46129</v>
      </c>
      <c r="N251" t="s">
        <v>42</v>
      </c>
      <c r="O251">
        <v>10.3</v>
      </c>
      <c r="P251">
        <v>0.3</v>
      </c>
      <c r="Q251" s="2">
        <v>5931.45</v>
      </c>
      <c r="R251" t="s">
        <v>35</v>
      </c>
      <c r="S251" s="2">
        <v>3280.33</v>
      </c>
      <c r="T251">
        <v>4</v>
      </c>
      <c r="U251" t="s">
        <v>98</v>
      </c>
      <c r="V251">
        <v>2026</v>
      </c>
      <c r="W251" t="s">
        <v>77</v>
      </c>
      <c r="X251" s="2">
        <v>3280.33</v>
      </c>
      <c r="Y251" s="2">
        <v>2651.12</v>
      </c>
      <c r="Z251" s="2">
        <v>0.55300000000000005</v>
      </c>
      <c r="AA251" s="2">
        <f>IF(Table1[[#This Row],[Bed Occupied]]="Yes",1,0)</f>
        <v>1</v>
      </c>
    </row>
    <row r="252" spans="1:27" x14ac:dyDescent="0.25">
      <c r="A252" t="s">
        <v>344</v>
      </c>
      <c r="B252" s="1">
        <v>46142</v>
      </c>
      <c r="C252" s="1">
        <v>46143.4</v>
      </c>
      <c r="D252" t="s">
        <v>46</v>
      </c>
      <c r="E252" t="s">
        <v>52</v>
      </c>
      <c r="F252" t="s">
        <v>48</v>
      </c>
      <c r="G252" t="s">
        <v>30</v>
      </c>
      <c r="H252" t="s">
        <v>76</v>
      </c>
      <c r="I252" t="s">
        <v>41</v>
      </c>
      <c r="J252">
        <v>1.4</v>
      </c>
      <c r="K252" t="s">
        <v>57</v>
      </c>
      <c r="L252">
        <v>75</v>
      </c>
      <c r="M252" s="1">
        <v>46141</v>
      </c>
      <c r="N252" t="s">
        <v>42</v>
      </c>
      <c r="O252">
        <v>8.3000000000000007</v>
      </c>
      <c r="P252">
        <v>0.3</v>
      </c>
      <c r="Q252" s="2">
        <v>3712.31</v>
      </c>
      <c r="R252" t="s">
        <v>58</v>
      </c>
      <c r="S252" s="2">
        <v>2346.92</v>
      </c>
      <c r="T252">
        <v>4.0999999999999996</v>
      </c>
      <c r="U252" t="s">
        <v>98</v>
      </c>
      <c r="V252">
        <v>2026</v>
      </c>
      <c r="W252" t="s">
        <v>69</v>
      </c>
      <c r="X252" s="2">
        <v>2346.92</v>
      </c>
      <c r="Y252" s="2">
        <v>1365.39</v>
      </c>
      <c r="Z252" s="2">
        <v>0.63200000000000001</v>
      </c>
      <c r="AA252" s="2">
        <f>IF(Table1[[#This Row],[Bed Occupied]]="Yes",1,0)</f>
        <v>0</v>
      </c>
    </row>
    <row r="253" spans="1:27" x14ac:dyDescent="0.25">
      <c r="A253" t="s">
        <v>345</v>
      </c>
      <c r="B253" s="1">
        <v>45926</v>
      </c>
      <c r="C253" s="1">
        <v>45929.9</v>
      </c>
      <c r="D253" t="s">
        <v>88</v>
      </c>
      <c r="E253" t="s">
        <v>52</v>
      </c>
      <c r="F253" t="s">
        <v>29</v>
      </c>
      <c r="G253" t="s">
        <v>30</v>
      </c>
      <c r="H253" t="s">
        <v>49</v>
      </c>
      <c r="I253" t="s">
        <v>41</v>
      </c>
      <c r="J253">
        <v>3.9</v>
      </c>
      <c r="K253" t="s">
        <v>33</v>
      </c>
      <c r="L253">
        <v>36</v>
      </c>
      <c r="M253" s="1">
        <v>45926</v>
      </c>
      <c r="N253" t="s">
        <v>42</v>
      </c>
      <c r="O253">
        <v>8.1</v>
      </c>
      <c r="P253">
        <v>0.1</v>
      </c>
      <c r="Q253" s="2">
        <v>22124.91</v>
      </c>
      <c r="R253" t="s">
        <v>58</v>
      </c>
      <c r="S253" s="2">
        <v>14269.93</v>
      </c>
      <c r="T253">
        <v>4.3</v>
      </c>
      <c r="U253" t="s">
        <v>59</v>
      </c>
      <c r="V253">
        <v>2025</v>
      </c>
      <c r="W253" t="s">
        <v>77</v>
      </c>
      <c r="X253" s="2">
        <v>14269.93</v>
      </c>
      <c r="Y253" s="2">
        <v>7854.98</v>
      </c>
      <c r="Z253" s="2">
        <v>0.64500000000000002</v>
      </c>
      <c r="AA253" s="2">
        <f>IF(Table1[[#This Row],[Bed Occupied]]="Yes",1,0)</f>
        <v>1</v>
      </c>
    </row>
    <row r="254" spans="1:27" x14ac:dyDescent="0.25">
      <c r="A254" t="s">
        <v>346</v>
      </c>
      <c r="B254" s="1">
        <v>46256</v>
      </c>
      <c r="C254" s="1">
        <v>46265.599999999999</v>
      </c>
      <c r="D254" t="s">
        <v>102</v>
      </c>
      <c r="E254" t="s">
        <v>47</v>
      </c>
      <c r="F254" t="s">
        <v>29</v>
      </c>
      <c r="G254" t="s">
        <v>30</v>
      </c>
      <c r="H254" t="s">
        <v>56</v>
      </c>
      <c r="I254" t="s">
        <v>41</v>
      </c>
      <c r="J254">
        <v>9.6</v>
      </c>
      <c r="K254" t="s">
        <v>33</v>
      </c>
      <c r="L254">
        <v>50</v>
      </c>
      <c r="M254" s="1">
        <v>46255</v>
      </c>
      <c r="N254" t="s">
        <v>63</v>
      </c>
      <c r="O254">
        <v>8.9</v>
      </c>
      <c r="P254">
        <v>0.9</v>
      </c>
      <c r="Q254" s="2">
        <v>18470.75</v>
      </c>
      <c r="R254" t="s">
        <v>35</v>
      </c>
      <c r="S254" s="2">
        <v>9711.39</v>
      </c>
      <c r="T254">
        <v>3.7</v>
      </c>
      <c r="U254" t="s">
        <v>138</v>
      </c>
      <c r="V254">
        <v>2026</v>
      </c>
      <c r="W254" t="s">
        <v>77</v>
      </c>
      <c r="X254" s="2">
        <v>9711.39</v>
      </c>
      <c r="Y254" s="2">
        <v>8759.36</v>
      </c>
      <c r="Z254" s="2">
        <v>0.52600000000000002</v>
      </c>
      <c r="AA254" s="2">
        <f>IF(Table1[[#This Row],[Bed Occupied]]="Yes",1,0)</f>
        <v>1</v>
      </c>
    </row>
    <row r="255" spans="1:27" x14ac:dyDescent="0.25">
      <c r="A255" t="s">
        <v>347</v>
      </c>
      <c r="B255" s="1">
        <v>46190</v>
      </c>
      <c r="C255" s="1">
        <v>46195.1</v>
      </c>
      <c r="D255" t="s">
        <v>96</v>
      </c>
      <c r="E255" t="s">
        <v>28</v>
      </c>
      <c r="F255" t="s">
        <v>48</v>
      </c>
      <c r="G255" t="s">
        <v>30</v>
      </c>
      <c r="H255" t="s">
        <v>76</v>
      </c>
      <c r="I255" t="s">
        <v>41</v>
      </c>
      <c r="J255">
        <v>5.0999999999999996</v>
      </c>
      <c r="K255" t="s">
        <v>57</v>
      </c>
      <c r="L255">
        <v>58</v>
      </c>
      <c r="M255" s="1">
        <v>46190</v>
      </c>
      <c r="N255" t="s">
        <v>42</v>
      </c>
      <c r="O255">
        <v>12.8</v>
      </c>
      <c r="P255">
        <v>0.8</v>
      </c>
      <c r="Q255" s="2">
        <v>4204.83</v>
      </c>
      <c r="R255" t="s">
        <v>35</v>
      </c>
      <c r="S255" s="2">
        <v>2606.67</v>
      </c>
      <c r="T255">
        <v>3.4</v>
      </c>
      <c r="U255" t="s">
        <v>126</v>
      </c>
      <c r="V255">
        <v>2026</v>
      </c>
      <c r="W255" t="s">
        <v>69</v>
      </c>
      <c r="X255" s="2">
        <v>2606.67</v>
      </c>
      <c r="Y255" s="2">
        <v>1598.16</v>
      </c>
      <c r="Z255" s="2">
        <v>0.62</v>
      </c>
      <c r="AA255" s="2">
        <f>IF(Table1[[#This Row],[Bed Occupied]]="Yes",1,0)</f>
        <v>0</v>
      </c>
    </row>
    <row r="256" spans="1:27" x14ac:dyDescent="0.25">
      <c r="A256" t="s">
        <v>348</v>
      </c>
      <c r="B256" s="1">
        <v>45658</v>
      </c>
      <c r="C256" s="1">
        <v>45658.9</v>
      </c>
      <c r="D256" t="s">
        <v>39</v>
      </c>
      <c r="E256" t="s">
        <v>52</v>
      </c>
      <c r="F256" t="s">
        <v>48</v>
      </c>
      <c r="G256" t="s">
        <v>53</v>
      </c>
      <c r="H256" t="s">
        <v>31</v>
      </c>
      <c r="I256" t="s">
        <v>32</v>
      </c>
      <c r="J256">
        <v>0.9</v>
      </c>
      <c r="K256" t="s">
        <v>57</v>
      </c>
      <c r="L256">
        <v>96</v>
      </c>
      <c r="M256" s="1">
        <v>45658</v>
      </c>
      <c r="N256" t="s">
        <v>42</v>
      </c>
      <c r="O256">
        <v>9.3000000000000007</v>
      </c>
      <c r="P256">
        <v>1.3</v>
      </c>
      <c r="Q256" s="2">
        <v>2178.38</v>
      </c>
      <c r="R256" t="s">
        <v>58</v>
      </c>
      <c r="S256" s="2">
        <v>1294.6500000000001</v>
      </c>
      <c r="T256">
        <v>3</v>
      </c>
      <c r="U256" t="s">
        <v>145</v>
      </c>
      <c r="V256">
        <v>2025</v>
      </c>
      <c r="W256" t="s">
        <v>69</v>
      </c>
      <c r="X256" s="2">
        <v>1294.6500000000001</v>
      </c>
      <c r="Y256" s="2">
        <v>883.73</v>
      </c>
      <c r="Z256" s="2">
        <v>0.59399999999999997</v>
      </c>
      <c r="AA256" s="2">
        <f>IF(Table1[[#This Row],[Bed Occupied]]="Yes",1,0)</f>
        <v>0</v>
      </c>
    </row>
    <row r="257" spans="1:27" x14ac:dyDescent="0.25">
      <c r="A257" t="s">
        <v>349</v>
      </c>
      <c r="B257" s="1">
        <v>45815</v>
      </c>
      <c r="C257" s="1">
        <v>45817.8</v>
      </c>
      <c r="D257" t="s">
        <v>51</v>
      </c>
      <c r="E257" t="s">
        <v>47</v>
      </c>
      <c r="F257" t="s">
        <v>29</v>
      </c>
      <c r="G257" t="s">
        <v>53</v>
      </c>
      <c r="H257" t="s">
        <v>81</v>
      </c>
      <c r="I257" t="s">
        <v>93</v>
      </c>
      <c r="J257">
        <v>2.8</v>
      </c>
      <c r="K257" t="s">
        <v>57</v>
      </c>
      <c r="L257">
        <v>32</v>
      </c>
      <c r="M257" s="1">
        <v>45814</v>
      </c>
      <c r="N257" t="s">
        <v>42</v>
      </c>
      <c r="O257">
        <v>12.8</v>
      </c>
      <c r="P257">
        <v>0.8</v>
      </c>
      <c r="Q257" s="2">
        <v>8393.52</v>
      </c>
      <c r="R257" t="s">
        <v>35</v>
      </c>
      <c r="S257" s="2">
        <v>4438.7299999999996</v>
      </c>
      <c r="T257">
        <v>4.2</v>
      </c>
      <c r="U257" t="s">
        <v>64</v>
      </c>
      <c r="V257">
        <v>2025</v>
      </c>
      <c r="W257" t="s">
        <v>77</v>
      </c>
      <c r="X257" s="2">
        <v>4438.7299999999996</v>
      </c>
      <c r="Y257" s="2">
        <v>3954.79</v>
      </c>
      <c r="Z257" s="2">
        <v>0.52900000000000003</v>
      </c>
      <c r="AA257" s="2">
        <f>IF(Table1[[#This Row],[Bed Occupied]]="Yes",1,0)</f>
        <v>0</v>
      </c>
    </row>
    <row r="258" spans="1:27" x14ac:dyDescent="0.25">
      <c r="A258" t="s">
        <v>350</v>
      </c>
      <c r="B258" s="1">
        <v>46216</v>
      </c>
      <c r="C258" s="1">
        <v>46218.7</v>
      </c>
      <c r="D258" t="s">
        <v>102</v>
      </c>
      <c r="E258" t="s">
        <v>66</v>
      </c>
      <c r="F258" t="s">
        <v>48</v>
      </c>
      <c r="G258" t="s">
        <v>53</v>
      </c>
      <c r="H258" t="s">
        <v>40</v>
      </c>
      <c r="I258" t="s">
        <v>41</v>
      </c>
      <c r="J258">
        <v>2.7</v>
      </c>
      <c r="K258" t="s">
        <v>33</v>
      </c>
      <c r="L258">
        <v>58</v>
      </c>
      <c r="M258" s="1">
        <v>46216</v>
      </c>
      <c r="N258" t="s">
        <v>34</v>
      </c>
      <c r="O258">
        <v>10.199999999999999</v>
      </c>
      <c r="P258">
        <v>0.2</v>
      </c>
      <c r="Q258" s="2">
        <v>12157.12</v>
      </c>
      <c r="R258" t="s">
        <v>58</v>
      </c>
      <c r="S258" s="2">
        <v>7487.47</v>
      </c>
      <c r="T258">
        <v>4</v>
      </c>
      <c r="U258" t="s">
        <v>43</v>
      </c>
      <c r="V258">
        <v>2026</v>
      </c>
      <c r="W258" t="s">
        <v>37</v>
      </c>
      <c r="X258" s="2">
        <v>7487.47</v>
      </c>
      <c r="Y258" s="2">
        <v>4669.6499999999996</v>
      </c>
      <c r="Z258" s="2">
        <v>0.61599999999999999</v>
      </c>
      <c r="AA258" s="2">
        <f>IF(Table1[[#This Row],[Bed Occupied]]="Yes",1,0)</f>
        <v>1</v>
      </c>
    </row>
    <row r="259" spans="1:27" x14ac:dyDescent="0.25">
      <c r="A259" t="s">
        <v>351</v>
      </c>
      <c r="B259" s="1">
        <v>46314</v>
      </c>
      <c r="C259" s="1">
        <v>46317.9</v>
      </c>
      <c r="D259" t="s">
        <v>96</v>
      </c>
      <c r="E259" t="s">
        <v>52</v>
      </c>
      <c r="F259" t="s">
        <v>29</v>
      </c>
      <c r="G259" t="s">
        <v>151</v>
      </c>
      <c r="H259" t="s">
        <v>76</v>
      </c>
      <c r="I259" t="s">
        <v>32</v>
      </c>
      <c r="J259">
        <v>3.9</v>
      </c>
      <c r="K259" t="s">
        <v>33</v>
      </c>
      <c r="L259">
        <v>53</v>
      </c>
      <c r="M259" s="1">
        <v>46313</v>
      </c>
      <c r="N259" t="s">
        <v>42</v>
      </c>
      <c r="O259">
        <v>9.6</v>
      </c>
      <c r="P259">
        <v>1.6</v>
      </c>
      <c r="Q259" s="2">
        <v>3582.03</v>
      </c>
      <c r="R259" t="s">
        <v>35</v>
      </c>
      <c r="S259" s="2">
        <v>1766.26</v>
      </c>
      <c r="T259">
        <v>3.3</v>
      </c>
      <c r="U259" t="s">
        <v>36</v>
      </c>
      <c r="V259">
        <v>2026</v>
      </c>
      <c r="W259" t="s">
        <v>74</v>
      </c>
      <c r="X259" s="2">
        <v>1766.26</v>
      </c>
      <c r="Y259" s="2">
        <v>1815.77</v>
      </c>
      <c r="Z259" s="2">
        <v>0.49299999999999999</v>
      </c>
      <c r="AA259" s="2">
        <f>IF(Table1[[#This Row],[Bed Occupied]]="Yes",1,0)</f>
        <v>1</v>
      </c>
    </row>
    <row r="260" spans="1:27" x14ac:dyDescent="0.25">
      <c r="A260" t="s">
        <v>352</v>
      </c>
      <c r="B260" s="1">
        <v>45869</v>
      </c>
      <c r="C260" s="1">
        <v>45877.3</v>
      </c>
      <c r="D260" t="s">
        <v>61</v>
      </c>
      <c r="E260" t="s">
        <v>52</v>
      </c>
      <c r="F260" t="s">
        <v>29</v>
      </c>
      <c r="G260" t="s">
        <v>53</v>
      </c>
      <c r="H260" t="s">
        <v>31</v>
      </c>
      <c r="I260" t="s">
        <v>32</v>
      </c>
      <c r="J260">
        <v>8.3000000000000007</v>
      </c>
      <c r="K260" t="s">
        <v>33</v>
      </c>
      <c r="L260">
        <v>134</v>
      </c>
      <c r="M260" s="1">
        <v>45868</v>
      </c>
      <c r="N260" t="s">
        <v>34</v>
      </c>
      <c r="O260">
        <v>9.4</v>
      </c>
      <c r="P260">
        <v>1.4</v>
      </c>
      <c r="Q260" s="2">
        <v>20160.11</v>
      </c>
      <c r="R260" t="s">
        <v>35</v>
      </c>
      <c r="S260" s="2">
        <v>14421.27</v>
      </c>
      <c r="T260">
        <v>3.1</v>
      </c>
      <c r="U260" t="s">
        <v>135</v>
      </c>
      <c r="V260">
        <v>2025</v>
      </c>
      <c r="W260" t="s">
        <v>69</v>
      </c>
      <c r="X260" s="2">
        <v>14421.27</v>
      </c>
      <c r="Y260" s="2">
        <v>5738.84</v>
      </c>
      <c r="Z260" s="2">
        <v>0.71499999999999997</v>
      </c>
      <c r="AA260" s="2">
        <f>IF(Table1[[#This Row],[Bed Occupied]]="Yes",1,0)</f>
        <v>1</v>
      </c>
    </row>
    <row r="261" spans="1:27" x14ac:dyDescent="0.25">
      <c r="A261" t="s">
        <v>353</v>
      </c>
      <c r="B261" s="1">
        <v>45776</v>
      </c>
      <c r="C261" s="1">
        <v>45783.6</v>
      </c>
      <c r="D261" t="s">
        <v>88</v>
      </c>
      <c r="E261" t="s">
        <v>47</v>
      </c>
      <c r="F261" t="s">
        <v>48</v>
      </c>
      <c r="G261" t="s">
        <v>67</v>
      </c>
      <c r="H261" t="s">
        <v>49</v>
      </c>
      <c r="I261" t="s">
        <v>41</v>
      </c>
      <c r="J261">
        <v>7.6</v>
      </c>
      <c r="K261" t="s">
        <v>33</v>
      </c>
      <c r="L261">
        <v>30</v>
      </c>
      <c r="M261" s="1">
        <v>45776</v>
      </c>
      <c r="N261" t="s">
        <v>42</v>
      </c>
      <c r="O261">
        <v>11.6</v>
      </c>
      <c r="P261">
        <v>1.6</v>
      </c>
      <c r="Q261" s="2">
        <v>29620.720000000001</v>
      </c>
      <c r="R261" t="s">
        <v>35</v>
      </c>
      <c r="S261" s="2">
        <v>21821.5</v>
      </c>
      <c r="T261">
        <v>4.0999999999999996</v>
      </c>
      <c r="U261" t="s">
        <v>89</v>
      </c>
      <c r="V261">
        <v>2025</v>
      </c>
      <c r="W261" t="s">
        <v>44</v>
      </c>
      <c r="X261" s="2">
        <v>21821.5</v>
      </c>
      <c r="Y261" s="2">
        <v>7799.22</v>
      </c>
      <c r="Z261" s="2">
        <v>0.73699999999999999</v>
      </c>
      <c r="AA261" s="2">
        <f>IF(Table1[[#This Row],[Bed Occupied]]="Yes",1,0)</f>
        <v>1</v>
      </c>
    </row>
    <row r="262" spans="1:27" x14ac:dyDescent="0.25">
      <c r="A262" t="s">
        <v>354</v>
      </c>
      <c r="B262" s="1">
        <v>45808</v>
      </c>
      <c r="C262" s="1">
        <v>45809.1</v>
      </c>
      <c r="D262" t="s">
        <v>39</v>
      </c>
      <c r="E262" t="s">
        <v>52</v>
      </c>
      <c r="F262" t="s">
        <v>48</v>
      </c>
      <c r="G262" t="s">
        <v>30</v>
      </c>
      <c r="H262" t="s">
        <v>31</v>
      </c>
      <c r="I262" t="s">
        <v>32</v>
      </c>
      <c r="J262">
        <v>1.1000000000000001</v>
      </c>
      <c r="K262" t="s">
        <v>57</v>
      </c>
      <c r="L262">
        <v>113</v>
      </c>
      <c r="M262" s="1">
        <v>45808</v>
      </c>
      <c r="N262" t="s">
        <v>42</v>
      </c>
      <c r="O262">
        <v>9.5</v>
      </c>
      <c r="P262">
        <v>1.5</v>
      </c>
      <c r="Q262" s="2">
        <v>1754.84</v>
      </c>
      <c r="R262" t="s">
        <v>58</v>
      </c>
      <c r="S262" s="2">
        <v>942.56</v>
      </c>
      <c r="T262">
        <v>3</v>
      </c>
      <c r="U262" t="s">
        <v>122</v>
      </c>
      <c r="V262">
        <v>2025</v>
      </c>
      <c r="W262" t="s">
        <v>83</v>
      </c>
      <c r="X262" s="2">
        <v>942.56</v>
      </c>
      <c r="Y262" s="2">
        <v>812.28</v>
      </c>
      <c r="Z262" s="2">
        <v>0.53700000000000003</v>
      </c>
      <c r="AA262" s="2">
        <f>IF(Table1[[#This Row],[Bed Occupied]]="Yes",1,0)</f>
        <v>0</v>
      </c>
    </row>
    <row r="263" spans="1:27" x14ac:dyDescent="0.25">
      <c r="A263" t="s">
        <v>355</v>
      </c>
      <c r="B263" s="1">
        <v>45852</v>
      </c>
      <c r="C263" s="1">
        <v>45853.599999999999</v>
      </c>
      <c r="D263" t="s">
        <v>96</v>
      </c>
      <c r="E263" t="s">
        <v>52</v>
      </c>
      <c r="F263" t="s">
        <v>29</v>
      </c>
      <c r="G263" t="s">
        <v>151</v>
      </c>
      <c r="H263" t="s">
        <v>56</v>
      </c>
      <c r="I263" t="s">
        <v>41</v>
      </c>
      <c r="J263">
        <v>1.6</v>
      </c>
      <c r="K263" t="s">
        <v>57</v>
      </c>
      <c r="L263">
        <v>24</v>
      </c>
      <c r="M263" s="1">
        <v>45852</v>
      </c>
      <c r="N263" t="s">
        <v>42</v>
      </c>
      <c r="O263">
        <v>8.6</v>
      </c>
      <c r="P263">
        <v>0.6</v>
      </c>
      <c r="Q263" s="2">
        <v>3697.57</v>
      </c>
      <c r="R263" t="s">
        <v>58</v>
      </c>
      <c r="S263" s="2">
        <v>1978.91</v>
      </c>
      <c r="T263">
        <v>4.5999999999999996</v>
      </c>
      <c r="U263" t="s">
        <v>135</v>
      </c>
      <c r="V263">
        <v>2025</v>
      </c>
      <c r="W263" t="s">
        <v>37</v>
      </c>
      <c r="X263" s="2">
        <v>1978.91</v>
      </c>
      <c r="Y263" s="2">
        <v>1718.66</v>
      </c>
      <c r="Z263" s="2">
        <v>0.53500000000000003</v>
      </c>
      <c r="AA263" s="2">
        <f>IF(Table1[[#This Row],[Bed Occupied]]="Yes",1,0)</f>
        <v>0</v>
      </c>
    </row>
    <row r="264" spans="1:27" x14ac:dyDescent="0.25">
      <c r="A264" t="s">
        <v>356</v>
      </c>
      <c r="B264" s="1">
        <v>46121</v>
      </c>
      <c r="C264" s="1">
        <v>46146</v>
      </c>
      <c r="D264" t="s">
        <v>88</v>
      </c>
      <c r="E264" t="s">
        <v>28</v>
      </c>
      <c r="F264" t="s">
        <v>29</v>
      </c>
      <c r="G264" t="s">
        <v>67</v>
      </c>
      <c r="H264" t="s">
        <v>40</v>
      </c>
      <c r="I264" t="s">
        <v>32</v>
      </c>
      <c r="J264">
        <v>25</v>
      </c>
      <c r="K264" t="s">
        <v>33</v>
      </c>
      <c r="L264">
        <v>73</v>
      </c>
      <c r="M264" s="1">
        <v>46121</v>
      </c>
      <c r="N264" t="s">
        <v>34</v>
      </c>
      <c r="O264">
        <v>13.8</v>
      </c>
      <c r="P264">
        <v>1.8</v>
      </c>
      <c r="Q264" s="2">
        <v>55905.43</v>
      </c>
      <c r="R264" t="s">
        <v>35</v>
      </c>
      <c r="S264" s="2">
        <v>38711.620000000003</v>
      </c>
      <c r="T264">
        <v>2.8</v>
      </c>
      <c r="U264" t="s">
        <v>98</v>
      </c>
      <c r="V264">
        <v>2026</v>
      </c>
      <c r="W264" t="s">
        <v>72</v>
      </c>
      <c r="X264" s="2">
        <v>38711.620000000003</v>
      </c>
      <c r="Y264" s="2">
        <v>17193.810000000001</v>
      </c>
      <c r="Z264" s="2">
        <v>0.69199999999999995</v>
      </c>
      <c r="AA264" s="2">
        <f>IF(Table1[[#This Row],[Bed Occupied]]="Yes",1,0)</f>
        <v>1</v>
      </c>
    </row>
    <row r="265" spans="1:27" x14ac:dyDescent="0.25">
      <c r="A265" t="s">
        <v>357</v>
      </c>
      <c r="B265" s="1">
        <v>46279</v>
      </c>
      <c r="C265" s="1">
        <v>46279.3</v>
      </c>
      <c r="D265" t="s">
        <v>39</v>
      </c>
      <c r="E265" t="s">
        <v>28</v>
      </c>
      <c r="F265" t="s">
        <v>29</v>
      </c>
      <c r="G265" t="s">
        <v>30</v>
      </c>
      <c r="H265" t="s">
        <v>31</v>
      </c>
      <c r="I265" t="s">
        <v>93</v>
      </c>
      <c r="J265">
        <v>0.3</v>
      </c>
      <c r="K265" t="s">
        <v>57</v>
      </c>
      <c r="L265">
        <v>75</v>
      </c>
      <c r="M265" s="1">
        <v>46279</v>
      </c>
      <c r="N265" t="s">
        <v>63</v>
      </c>
      <c r="O265">
        <v>11</v>
      </c>
      <c r="P265">
        <v>1</v>
      </c>
      <c r="Q265" s="2">
        <v>1838.1</v>
      </c>
      <c r="R265" t="s">
        <v>35</v>
      </c>
      <c r="S265" s="2">
        <v>947.54</v>
      </c>
      <c r="T265">
        <v>3.9</v>
      </c>
      <c r="U265" t="s">
        <v>133</v>
      </c>
      <c r="V265">
        <v>2026</v>
      </c>
      <c r="W265" t="s">
        <v>37</v>
      </c>
      <c r="X265" s="2">
        <v>947.54</v>
      </c>
      <c r="Y265" s="2">
        <v>890.56</v>
      </c>
      <c r="Z265" s="2">
        <v>0.51500000000000001</v>
      </c>
      <c r="AA265" s="2">
        <f>IF(Table1[[#This Row],[Bed Occupied]]="Yes",1,0)</f>
        <v>0</v>
      </c>
    </row>
    <row r="266" spans="1:27" x14ac:dyDescent="0.25">
      <c r="A266" t="s">
        <v>358</v>
      </c>
      <c r="B266" s="1">
        <v>45746</v>
      </c>
      <c r="C266" s="1">
        <v>45746.8</v>
      </c>
      <c r="D266" t="s">
        <v>39</v>
      </c>
      <c r="E266" t="s">
        <v>52</v>
      </c>
      <c r="F266" t="s">
        <v>48</v>
      </c>
      <c r="G266" t="s">
        <v>67</v>
      </c>
      <c r="H266" t="s">
        <v>40</v>
      </c>
      <c r="I266" t="s">
        <v>32</v>
      </c>
      <c r="J266">
        <v>0.8</v>
      </c>
      <c r="K266" t="s">
        <v>57</v>
      </c>
      <c r="L266">
        <v>98</v>
      </c>
      <c r="M266" s="1">
        <v>45746</v>
      </c>
      <c r="N266" t="s">
        <v>34</v>
      </c>
      <c r="O266">
        <v>11.6</v>
      </c>
      <c r="P266">
        <v>1.6</v>
      </c>
      <c r="Q266" s="2">
        <v>1700.01</v>
      </c>
      <c r="R266" t="s">
        <v>35</v>
      </c>
      <c r="S266" s="2">
        <v>1122.69</v>
      </c>
      <c r="T266">
        <v>4</v>
      </c>
      <c r="U266" t="s">
        <v>173</v>
      </c>
      <c r="V266">
        <v>2025</v>
      </c>
      <c r="W266" t="s">
        <v>74</v>
      </c>
      <c r="X266" s="2">
        <v>1122.69</v>
      </c>
      <c r="Y266" s="2">
        <v>577.32000000000005</v>
      </c>
      <c r="Z266" s="2">
        <v>0.66</v>
      </c>
      <c r="AA266" s="2">
        <f>IF(Table1[[#This Row],[Bed Occupied]]="Yes",1,0)</f>
        <v>0</v>
      </c>
    </row>
    <row r="267" spans="1:27" x14ac:dyDescent="0.25">
      <c r="A267" t="s">
        <v>359</v>
      </c>
      <c r="B267" s="1">
        <v>46095</v>
      </c>
      <c r="C267" s="1">
        <v>46096.3</v>
      </c>
      <c r="D267" t="s">
        <v>39</v>
      </c>
      <c r="E267" t="s">
        <v>47</v>
      </c>
      <c r="F267" t="s">
        <v>29</v>
      </c>
      <c r="G267" t="s">
        <v>151</v>
      </c>
      <c r="H267" t="s">
        <v>40</v>
      </c>
      <c r="I267" t="s">
        <v>32</v>
      </c>
      <c r="J267">
        <v>1.3</v>
      </c>
      <c r="K267" t="s">
        <v>33</v>
      </c>
      <c r="L267">
        <v>98</v>
      </c>
      <c r="M267" s="1">
        <v>46095</v>
      </c>
      <c r="N267" t="s">
        <v>42</v>
      </c>
      <c r="O267">
        <v>11.3</v>
      </c>
      <c r="P267">
        <v>1.3</v>
      </c>
      <c r="Q267" s="2">
        <v>2393.04</v>
      </c>
      <c r="R267" t="s">
        <v>58</v>
      </c>
      <c r="S267" s="2">
        <v>1554.97</v>
      </c>
      <c r="T267">
        <v>3.5</v>
      </c>
      <c r="U267" t="s">
        <v>115</v>
      </c>
      <c r="V267">
        <v>2026</v>
      </c>
      <c r="W267" t="s">
        <v>83</v>
      </c>
      <c r="X267" s="2">
        <v>1554.97</v>
      </c>
      <c r="Y267" s="2">
        <v>838.07</v>
      </c>
      <c r="Z267" s="2">
        <v>0.65</v>
      </c>
      <c r="AA267" s="2">
        <f>IF(Table1[[#This Row],[Bed Occupied]]="Yes",1,0)</f>
        <v>1</v>
      </c>
    </row>
    <row r="268" spans="1:27" x14ac:dyDescent="0.25">
      <c r="A268" t="s">
        <v>360</v>
      </c>
      <c r="B268" s="1">
        <v>46297</v>
      </c>
      <c r="C268" s="1">
        <v>46297.9</v>
      </c>
      <c r="D268" t="s">
        <v>27</v>
      </c>
      <c r="E268" t="s">
        <v>52</v>
      </c>
      <c r="F268" t="s">
        <v>29</v>
      </c>
      <c r="G268" t="s">
        <v>53</v>
      </c>
      <c r="H268" t="s">
        <v>76</v>
      </c>
      <c r="I268" t="s">
        <v>41</v>
      </c>
      <c r="J268">
        <v>0.9</v>
      </c>
      <c r="K268" t="s">
        <v>33</v>
      </c>
      <c r="L268">
        <v>32</v>
      </c>
      <c r="M268" s="1">
        <v>46297</v>
      </c>
      <c r="N268" t="s">
        <v>34</v>
      </c>
      <c r="O268">
        <v>12.9</v>
      </c>
      <c r="P268">
        <v>0.9</v>
      </c>
      <c r="Q268" s="2">
        <v>7027.6</v>
      </c>
      <c r="R268" t="s">
        <v>58</v>
      </c>
      <c r="S268" s="2">
        <v>4258.1899999999996</v>
      </c>
      <c r="T268">
        <v>3.6</v>
      </c>
      <c r="U268" t="s">
        <v>36</v>
      </c>
      <c r="V268">
        <v>2026</v>
      </c>
      <c r="W268" t="s">
        <v>77</v>
      </c>
      <c r="X268" s="2">
        <v>4258.1899999999996</v>
      </c>
      <c r="Y268" s="2">
        <v>2769.41</v>
      </c>
      <c r="Z268" s="2">
        <v>0.60599999999999998</v>
      </c>
      <c r="AA268" s="2">
        <f>IF(Table1[[#This Row],[Bed Occupied]]="Yes",1,0)</f>
        <v>1</v>
      </c>
    </row>
    <row r="269" spans="1:27" x14ac:dyDescent="0.25">
      <c r="A269" t="s">
        <v>361</v>
      </c>
      <c r="B269" s="1">
        <v>46112</v>
      </c>
      <c r="C269" s="1">
        <v>46112.7</v>
      </c>
      <c r="D269" t="s">
        <v>39</v>
      </c>
      <c r="E269" t="s">
        <v>28</v>
      </c>
      <c r="F269" t="s">
        <v>48</v>
      </c>
      <c r="G269" t="s">
        <v>30</v>
      </c>
      <c r="H269" t="s">
        <v>62</v>
      </c>
      <c r="I269" t="s">
        <v>32</v>
      </c>
      <c r="J269">
        <v>0.7</v>
      </c>
      <c r="K269" t="s">
        <v>33</v>
      </c>
      <c r="L269">
        <v>95</v>
      </c>
      <c r="M269" s="1">
        <v>46111</v>
      </c>
      <c r="N269" t="s">
        <v>42</v>
      </c>
      <c r="O269">
        <v>10.4</v>
      </c>
      <c r="P269">
        <v>2.4</v>
      </c>
      <c r="Q269" s="2">
        <v>2026.72</v>
      </c>
      <c r="R269" t="s">
        <v>35</v>
      </c>
      <c r="S269" s="2">
        <v>1137.25</v>
      </c>
      <c r="T269">
        <v>3</v>
      </c>
      <c r="U269" t="s">
        <v>115</v>
      </c>
      <c r="V269">
        <v>2026</v>
      </c>
      <c r="W269" t="s">
        <v>37</v>
      </c>
      <c r="X269" s="2">
        <v>1137.25</v>
      </c>
      <c r="Y269" s="2">
        <v>889.47</v>
      </c>
      <c r="Z269" s="2">
        <v>0.56100000000000005</v>
      </c>
      <c r="AA269" s="2">
        <f>IF(Table1[[#This Row],[Bed Occupied]]="Yes",1,0)</f>
        <v>1</v>
      </c>
    </row>
    <row r="270" spans="1:27" x14ac:dyDescent="0.25">
      <c r="A270" t="s">
        <v>362</v>
      </c>
      <c r="B270" s="1">
        <v>45857</v>
      </c>
      <c r="C270" s="1">
        <v>45877.9</v>
      </c>
      <c r="D270" t="s">
        <v>88</v>
      </c>
      <c r="E270" t="s">
        <v>47</v>
      </c>
      <c r="F270" t="s">
        <v>29</v>
      </c>
      <c r="G270" t="s">
        <v>151</v>
      </c>
      <c r="H270" t="s">
        <v>81</v>
      </c>
      <c r="I270" t="s">
        <v>41</v>
      </c>
      <c r="J270">
        <v>20.9</v>
      </c>
      <c r="K270" t="s">
        <v>33</v>
      </c>
      <c r="L270">
        <v>35</v>
      </c>
      <c r="M270" s="1">
        <v>45857</v>
      </c>
      <c r="N270" t="s">
        <v>42</v>
      </c>
      <c r="O270">
        <v>13.5</v>
      </c>
      <c r="P270">
        <v>1.5</v>
      </c>
      <c r="Q270" s="2">
        <v>46722.53</v>
      </c>
      <c r="R270" t="s">
        <v>85</v>
      </c>
      <c r="S270" s="2">
        <v>30492.25</v>
      </c>
      <c r="T270">
        <v>4.3</v>
      </c>
      <c r="U270" t="s">
        <v>135</v>
      </c>
      <c r="V270">
        <v>2025</v>
      </c>
      <c r="W270" t="s">
        <v>83</v>
      </c>
      <c r="X270" s="2">
        <v>30492.25</v>
      </c>
      <c r="Y270" s="2">
        <v>16230.28</v>
      </c>
      <c r="Z270" s="2">
        <v>0.65300000000000002</v>
      </c>
      <c r="AA270" s="2">
        <f>IF(Table1[[#This Row],[Bed Occupied]]="Yes",1,0)</f>
        <v>1</v>
      </c>
    </row>
    <row r="271" spans="1:27" x14ac:dyDescent="0.25">
      <c r="A271" t="s">
        <v>363</v>
      </c>
      <c r="B271" s="1">
        <v>46028</v>
      </c>
      <c r="C271" s="1">
        <v>46034.400000000001</v>
      </c>
      <c r="D271" t="s">
        <v>51</v>
      </c>
      <c r="E271" t="s">
        <v>28</v>
      </c>
      <c r="F271" t="s">
        <v>29</v>
      </c>
      <c r="G271" t="s">
        <v>151</v>
      </c>
      <c r="H271" t="s">
        <v>76</v>
      </c>
      <c r="I271" t="s">
        <v>32</v>
      </c>
      <c r="J271">
        <v>6.4</v>
      </c>
      <c r="K271" t="s">
        <v>57</v>
      </c>
      <c r="L271">
        <v>47</v>
      </c>
      <c r="M271" s="1">
        <v>46027</v>
      </c>
      <c r="N271" t="s">
        <v>42</v>
      </c>
      <c r="O271">
        <v>8</v>
      </c>
      <c r="P271">
        <v>0</v>
      </c>
      <c r="Q271" s="2">
        <v>11387.36</v>
      </c>
      <c r="R271" t="s">
        <v>85</v>
      </c>
      <c r="S271" s="2">
        <v>6722.68</v>
      </c>
      <c r="T271">
        <v>3.7</v>
      </c>
      <c r="U271" t="s">
        <v>86</v>
      </c>
      <c r="V271">
        <v>2026</v>
      </c>
      <c r="W271" t="s">
        <v>37</v>
      </c>
      <c r="X271" s="2">
        <v>6722.68</v>
      </c>
      <c r="Y271" s="2">
        <v>4664.68</v>
      </c>
      <c r="Z271" s="2">
        <v>0.59</v>
      </c>
      <c r="AA271" s="2">
        <f>IF(Table1[[#This Row],[Bed Occupied]]="Yes",1,0)</f>
        <v>0</v>
      </c>
    </row>
    <row r="272" spans="1:27" x14ac:dyDescent="0.25">
      <c r="A272" t="s">
        <v>364</v>
      </c>
      <c r="B272" s="1">
        <v>45836</v>
      </c>
      <c r="C272" s="1">
        <v>45838.2</v>
      </c>
      <c r="D272" t="s">
        <v>51</v>
      </c>
      <c r="E272" t="s">
        <v>66</v>
      </c>
      <c r="F272" t="s">
        <v>48</v>
      </c>
      <c r="G272" t="s">
        <v>30</v>
      </c>
      <c r="H272" t="s">
        <v>76</v>
      </c>
      <c r="I272" t="s">
        <v>93</v>
      </c>
      <c r="J272">
        <v>2.2000000000000002</v>
      </c>
      <c r="K272" t="s">
        <v>33</v>
      </c>
      <c r="L272">
        <v>68</v>
      </c>
      <c r="M272" s="1">
        <v>45835</v>
      </c>
      <c r="N272" t="s">
        <v>42</v>
      </c>
      <c r="O272">
        <v>13.2</v>
      </c>
      <c r="P272">
        <v>1.2</v>
      </c>
      <c r="Q272" s="2">
        <v>9440.01</v>
      </c>
      <c r="R272" t="s">
        <v>58</v>
      </c>
      <c r="S272" s="2">
        <v>5941.12</v>
      </c>
      <c r="T272">
        <v>3.1</v>
      </c>
      <c r="U272" t="s">
        <v>64</v>
      </c>
      <c r="V272">
        <v>2025</v>
      </c>
      <c r="W272" t="s">
        <v>77</v>
      </c>
      <c r="X272" s="2">
        <v>5941.12</v>
      </c>
      <c r="Y272" s="2">
        <v>3498.89</v>
      </c>
      <c r="Z272" s="2">
        <v>0.629</v>
      </c>
      <c r="AA272" s="2">
        <f>IF(Table1[[#This Row],[Bed Occupied]]="Yes",1,0)</f>
        <v>1</v>
      </c>
    </row>
    <row r="273" spans="1:27" x14ac:dyDescent="0.25">
      <c r="A273" t="s">
        <v>365</v>
      </c>
      <c r="B273" s="1">
        <v>46322</v>
      </c>
      <c r="C273" s="1">
        <v>46324</v>
      </c>
      <c r="D273" t="s">
        <v>102</v>
      </c>
      <c r="E273" t="s">
        <v>47</v>
      </c>
      <c r="F273" t="s">
        <v>48</v>
      </c>
      <c r="G273" t="s">
        <v>53</v>
      </c>
      <c r="H273" t="s">
        <v>81</v>
      </c>
      <c r="I273" t="s">
        <v>32</v>
      </c>
      <c r="J273">
        <v>2</v>
      </c>
      <c r="K273" t="s">
        <v>33</v>
      </c>
      <c r="L273">
        <v>65</v>
      </c>
      <c r="M273" s="1">
        <v>46321</v>
      </c>
      <c r="N273" t="s">
        <v>63</v>
      </c>
      <c r="O273">
        <v>14.1</v>
      </c>
      <c r="P273">
        <v>2.1</v>
      </c>
      <c r="Q273" s="2">
        <v>9708.9500000000007</v>
      </c>
      <c r="R273" t="s">
        <v>58</v>
      </c>
      <c r="S273" s="2">
        <v>6707.64</v>
      </c>
      <c r="T273">
        <v>4.0999999999999996</v>
      </c>
      <c r="U273" t="s">
        <v>36</v>
      </c>
      <c r="V273">
        <v>2026</v>
      </c>
      <c r="W273" t="s">
        <v>37</v>
      </c>
      <c r="X273" s="2">
        <v>6707.64</v>
      </c>
      <c r="Y273" s="2">
        <v>3001.31</v>
      </c>
      <c r="Z273" s="2">
        <v>0.69099999999999995</v>
      </c>
      <c r="AA273" s="2">
        <f>IF(Table1[[#This Row],[Bed Occupied]]="Yes",1,0)</f>
        <v>1</v>
      </c>
    </row>
    <row r="274" spans="1:27" x14ac:dyDescent="0.25">
      <c r="A274" t="s">
        <v>366</v>
      </c>
      <c r="B274" s="1">
        <v>45938</v>
      </c>
      <c r="C274" s="1">
        <v>45939.1</v>
      </c>
      <c r="D274" t="s">
        <v>51</v>
      </c>
      <c r="E274" t="s">
        <v>47</v>
      </c>
      <c r="F274" t="s">
        <v>48</v>
      </c>
      <c r="G274" t="s">
        <v>53</v>
      </c>
      <c r="H274" t="s">
        <v>56</v>
      </c>
      <c r="I274" t="s">
        <v>32</v>
      </c>
      <c r="J274">
        <v>1.1000000000000001</v>
      </c>
      <c r="K274" t="s">
        <v>33</v>
      </c>
      <c r="L274">
        <v>79</v>
      </c>
      <c r="M274" s="1">
        <v>45938</v>
      </c>
      <c r="N274" t="s">
        <v>42</v>
      </c>
      <c r="O274">
        <v>8.9</v>
      </c>
      <c r="P274">
        <v>0.9</v>
      </c>
      <c r="Q274" s="2">
        <v>3463.33</v>
      </c>
      <c r="R274" t="s">
        <v>35</v>
      </c>
      <c r="S274" s="2">
        <v>1891.78</v>
      </c>
      <c r="T274">
        <v>3.6</v>
      </c>
      <c r="U274" t="s">
        <v>82</v>
      </c>
      <c r="V274">
        <v>2025</v>
      </c>
      <c r="W274" t="s">
        <v>69</v>
      </c>
      <c r="X274" s="2">
        <v>1891.78</v>
      </c>
      <c r="Y274" s="2">
        <v>1571.55</v>
      </c>
      <c r="Z274" s="2">
        <v>0.54600000000000004</v>
      </c>
      <c r="AA274" s="2">
        <f>IF(Table1[[#This Row],[Bed Occupied]]="Yes",1,0)</f>
        <v>1</v>
      </c>
    </row>
    <row r="275" spans="1:27" x14ac:dyDescent="0.25">
      <c r="A275" t="s">
        <v>367</v>
      </c>
      <c r="B275" s="1">
        <v>45715</v>
      </c>
      <c r="C275" s="1">
        <v>45716.9</v>
      </c>
      <c r="D275" t="s">
        <v>46</v>
      </c>
      <c r="E275" t="s">
        <v>52</v>
      </c>
      <c r="F275" t="s">
        <v>29</v>
      </c>
      <c r="G275" t="s">
        <v>30</v>
      </c>
      <c r="H275" t="s">
        <v>76</v>
      </c>
      <c r="I275" t="s">
        <v>93</v>
      </c>
      <c r="J275">
        <v>1.9</v>
      </c>
      <c r="K275" t="s">
        <v>57</v>
      </c>
      <c r="L275">
        <v>5</v>
      </c>
      <c r="M275" s="1">
        <v>45715</v>
      </c>
      <c r="N275" t="s">
        <v>63</v>
      </c>
      <c r="O275">
        <v>9.6</v>
      </c>
      <c r="P275">
        <v>1.6</v>
      </c>
      <c r="Q275" s="2">
        <v>3868.46</v>
      </c>
      <c r="R275" t="s">
        <v>35</v>
      </c>
      <c r="S275" s="2">
        <v>1891.35</v>
      </c>
      <c r="T275">
        <v>3.9</v>
      </c>
      <c r="U275" t="s">
        <v>100</v>
      </c>
      <c r="V275">
        <v>2025</v>
      </c>
      <c r="W275" t="s">
        <v>72</v>
      </c>
      <c r="X275" s="2">
        <v>1891.35</v>
      </c>
      <c r="Y275" s="2">
        <v>1977.11</v>
      </c>
      <c r="Z275" s="2">
        <v>0.48899999999999999</v>
      </c>
      <c r="AA275" s="2">
        <f>IF(Table1[[#This Row],[Bed Occupied]]="Yes",1,0)</f>
        <v>0</v>
      </c>
    </row>
    <row r="276" spans="1:27" x14ac:dyDescent="0.25">
      <c r="A276" t="s">
        <v>368</v>
      </c>
      <c r="B276" s="1">
        <v>45667</v>
      </c>
      <c r="C276" s="1">
        <v>45671</v>
      </c>
      <c r="D276" t="s">
        <v>46</v>
      </c>
      <c r="E276" t="s">
        <v>52</v>
      </c>
      <c r="F276" t="s">
        <v>48</v>
      </c>
      <c r="G276" t="s">
        <v>67</v>
      </c>
      <c r="H276" t="s">
        <v>81</v>
      </c>
      <c r="I276" t="s">
        <v>32</v>
      </c>
      <c r="J276">
        <v>4</v>
      </c>
      <c r="K276" t="s">
        <v>33</v>
      </c>
      <c r="L276">
        <v>69</v>
      </c>
      <c r="M276" s="1">
        <v>45666</v>
      </c>
      <c r="N276" t="s">
        <v>42</v>
      </c>
      <c r="O276">
        <v>9.1999999999999993</v>
      </c>
      <c r="P276">
        <v>1.2</v>
      </c>
      <c r="Q276" s="2">
        <v>4067.28</v>
      </c>
      <c r="R276" t="s">
        <v>58</v>
      </c>
      <c r="S276" s="2">
        <v>2153.91</v>
      </c>
      <c r="T276">
        <v>3.1</v>
      </c>
      <c r="U276" t="s">
        <v>145</v>
      </c>
      <c r="V276">
        <v>2025</v>
      </c>
      <c r="W276" t="s">
        <v>72</v>
      </c>
      <c r="X276" s="2">
        <v>2153.91</v>
      </c>
      <c r="Y276" s="2">
        <v>1913.37</v>
      </c>
      <c r="Z276" s="2">
        <v>0.53</v>
      </c>
      <c r="AA276" s="2">
        <f>IF(Table1[[#This Row],[Bed Occupied]]="Yes",1,0)</f>
        <v>1</v>
      </c>
    </row>
    <row r="277" spans="1:27" x14ac:dyDescent="0.25">
      <c r="A277" t="s">
        <v>369</v>
      </c>
      <c r="B277" s="1">
        <v>46048</v>
      </c>
      <c r="C277" s="1">
        <v>46051.5</v>
      </c>
      <c r="D277" t="s">
        <v>46</v>
      </c>
      <c r="E277" t="s">
        <v>47</v>
      </c>
      <c r="F277" t="s">
        <v>48</v>
      </c>
      <c r="G277" t="s">
        <v>30</v>
      </c>
      <c r="H277" t="s">
        <v>81</v>
      </c>
      <c r="I277" t="s">
        <v>93</v>
      </c>
      <c r="J277">
        <v>3.5</v>
      </c>
      <c r="K277" t="s">
        <v>57</v>
      </c>
      <c r="L277">
        <v>21</v>
      </c>
      <c r="M277" s="1">
        <v>46048</v>
      </c>
      <c r="N277" t="s">
        <v>34</v>
      </c>
      <c r="O277">
        <v>11.3</v>
      </c>
      <c r="P277">
        <v>1.3</v>
      </c>
      <c r="Q277" s="2">
        <v>5727.04</v>
      </c>
      <c r="R277" t="s">
        <v>35</v>
      </c>
      <c r="S277" s="2">
        <v>3570.08</v>
      </c>
      <c r="T277">
        <v>4.2</v>
      </c>
      <c r="U277" t="s">
        <v>86</v>
      </c>
      <c r="V277">
        <v>2026</v>
      </c>
      <c r="W277" t="s">
        <v>37</v>
      </c>
      <c r="X277" s="2">
        <v>3570.08</v>
      </c>
      <c r="Y277" s="2">
        <v>2156.96</v>
      </c>
      <c r="Z277" s="2">
        <v>0.623</v>
      </c>
      <c r="AA277" s="2">
        <f>IF(Table1[[#This Row],[Bed Occupied]]="Yes",1,0)</f>
        <v>0</v>
      </c>
    </row>
    <row r="278" spans="1:27" x14ac:dyDescent="0.25">
      <c r="A278" t="s">
        <v>370</v>
      </c>
      <c r="B278" s="1">
        <v>45791</v>
      </c>
      <c r="C278" s="1">
        <v>45793.7</v>
      </c>
      <c r="D278" t="s">
        <v>27</v>
      </c>
      <c r="E278" t="s">
        <v>47</v>
      </c>
      <c r="F278" t="s">
        <v>29</v>
      </c>
      <c r="G278" t="s">
        <v>53</v>
      </c>
      <c r="H278" t="s">
        <v>76</v>
      </c>
      <c r="I278" t="s">
        <v>41</v>
      </c>
      <c r="J278">
        <v>2.7</v>
      </c>
      <c r="K278" t="s">
        <v>33</v>
      </c>
      <c r="L278">
        <v>49</v>
      </c>
      <c r="M278" s="1">
        <v>45791</v>
      </c>
      <c r="N278" t="s">
        <v>63</v>
      </c>
      <c r="O278">
        <v>11.3</v>
      </c>
      <c r="P278">
        <v>1.3</v>
      </c>
      <c r="Q278" s="2">
        <v>9898.18</v>
      </c>
      <c r="R278" t="s">
        <v>35</v>
      </c>
      <c r="S278" s="2">
        <v>6210.01</v>
      </c>
      <c r="T278">
        <v>3.8</v>
      </c>
      <c r="U278" t="s">
        <v>122</v>
      </c>
      <c r="V278">
        <v>2025</v>
      </c>
      <c r="W278" t="s">
        <v>69</v>
      </c>
      <c r="X278" s="2">
        <v>6210.01</v>
      </c>
      <c r="Y278" s="2">
        <v>3688.17</v>
      </c>
      <c r="Z278" s="2">
        <v>0.627</v>
      </c>
      <c r="AA278" s="2">
        <f>IF(Table1[[#This Row],[Bed Occupied]]="Yes",1,0)</f>
        <v>1</v>
      </c>
    </row>
    <row r="279" spans="1:27" x14ac:dyDescent="0.25">
      <c r="A279" t="s">
        <v>371</v>
      </c>
      <c r="B279" s="1">
        <v>45895</v>
      </c>
      <c r="C279" s="1">
        <v>45897.7</v>
      </c>
      <c r="D279" t="s">
        <v>88</v>
      </c>
      <c r="E279" t="s">
        <v>66</v>
      </c>
      <c r="F279" t="s">
        <v>48</v>
      </c>
      <c r="G279" t="s">
        <v>151</v>
      </c>
      <c r="H279" t="s">
        <v>40</v>
      </c>
      <c r="I279" t="s">
        <v>32</v>
      </c>
      <c r="J279">
        <v>2.7</v>
      </c>
      <c r="K279" t="s">
        <v>33</v>
      </c>
      <c r="L279">
        <v>22</v>
      </c>
      <c r="M279" s="1">
        <v>45895</v>
      </c>
      <c r="N279" t="s">
        <v>42</v>
      </c>
      <c r="O279">
        <v>9.6999999999999993</v>
      </c>
      <c r="P279">
        <v>1.7</v>
      </c>
      <c r="Q279" s="2">
        <v>19198</v>
      </c>
      <c r="R279" t="s">
        <v>58</v>
      </c>
      <c r="S279" s="2">
        <v>14965.67</v>
      </c>
      <c r="T279">
        <v>3.8</v>
      </c>
      <c r="U279" t="s">
        <v>104</v>
      </c>
      <c r="V279">
        <v>2025</v>
      </c>
      <c r="W279" t="s">
        <v>44</v>
      </c>
      <c r="X279" s="2">
        <v>14965.67</v>
      </c>
      <c r="Y279" s="2">
        <v>4232.33</v>
      </c>
      <c r="Z279" s="2">
        <v>0.78</v>
      </c>
      <c r="AA279" s="2">
        <f>IF(Table1[[#This Row],[Bed Occupied]]="Yes",1,0)</f>
        <v>1</v>
      </c>
    </row>
    <row r="280" spans="1:27" x14ac:dyDescent="0.25">
      <c r="A280" t="s">
        <v>372</v>
      </c>
      <c r="B280" s="1">
        <v>45886</v>
      </c>
      <c r="C280" s="1">
        <v>45889.7</v>
      </c>
      <c r="D280" t="s">
        <v>61</v>
      </c>
      <c r="E280" t="s">
        <v>47</v>
      </c>
      <c r="F280" t="s">
        <v>29</v>
      </c>
      <c r="G280" t="s">
        <v>67</v>
      </c>
      <c r="H280" t="s">
        <v>81</v>
      </c>
      <c r="I280" t="s">
        <v>32</v>
      </c>
      <c r="J280">
        <v>3.7</v>
      </c>
      <c r="K280" t="s">
        <v>33</v>
      </c>
      <c r="L280">
        <v>69</v>
      </c>
      <c r="M280" s="1">
        <v>45886</v>
      </c>
      <c r="N280" t="s">
        <v>42</v>
      </c>
      <c r="O280">
        <v>11</v>
      </c>
      <c r="P280">
        <v>3</v>
      </c>
      <c r="Q280" s="2">
        <v>13691.8</v>
      </c>
      <c r="R280" t="s">
        <v>35</v>
      </c>
      <c r="S280" s="2">
        <v>9070.75</v>
      </c>
      <c r="T280">
        <v>3.5</v>
      </c>
      <c r="U280" t="s">
        <v>104</v>
      </c>
      <c r="V280">
        <v>2025</v>
      </c>
      <c r="W280" t="s">
        <v>74</v>
      </c>
      <c r="X280" s="2">
        <v>9070.75</v>
      </c>
      <c r="Y280" s="2">
        <v>4621.05</v>
      </c>
      <c r="Z280" s="2">
        <v>0.66200000000000003</v>
      </c>
      <c r="AA280" s="2">
        <f>IF(Table1[[#This Row],[Bed Occupied]]="Yes",1,0)</f>
        <v>1</v>
      </c>
    </row>
    <row r="281" spans="1:27" x14ac:dyDescent="0.25">
      <c r="A281" t="s">
        <v>373</v>
      </c>
      <c r="B281" s="1">
        <v>45747</v>
      </c>
      <c r="C281" s="1">
        <v>45749.3</v>
      </c>
      <c r="D281" t="s">
        <v>46</v>
      </c>
      <c r="E281" t="s">
        <v>52</v>
      </c>
      <c r="F281" t="s">
        <v>48</v>
      </c>
      <c r="G281" t="s">
        <v>30</v>
      </c>
      <c r="H281" t="s">
        <v>40</v>
      </c>
      <c r="I281" t="s">
        <v>32</v>
      </c>
      <c r="J281">
        <v>2.2999999999999998</v>
      </c>
      <c r="K281" t="s">
        <v>33</v>
      </c>
      <c r="L281">
        <v>62</v>
      </c>
      <c r="M281" s="1">
        <v>45746</v>
      </c>
      <c r="N281" t="s">
        <v>63</v>
      </c>
      <c r="O281">
        <v>10.199999999999999</v>
      </c>
      <c r="P281">
        <v>2.2000000000000002</v>
      </c>
      <c r="Q281" s="2">
        <v>5351.75</v>
      </c>
      <c r="R281" t="s">
        <v>35</v>
      </c>
      <c r="S281" s="2">
        <v>3676.34</v>
      </c>
      <c r="T281">
        <v>3</v>
      </c>
      <c r="U281" t="s">
        <v>173</v>
      </c>
      <c r="V281">
        <v>2025</v>
      </c>
      <c r="W281" t="s">
        <v>74</v>
      </c>
      <c r="X281" s="2">
        <v>3676.34</v>
      </c>
      <c r="Y281" s="2">
        <v>1675.41</v>
      </c>
      <c r="Z281" s="2">
        <v>0.68700000000000006</v>
      </c>
      <c r="AA281" s="2">
        <f>IF(Table1[[#This Row],[Bed Occupied]]="Yes",1,0)</f>
        <v>1</v>
      </c>
    </row>
    <row r="282" spans="1:27" x14ac:dyDescent="0.25">
      <c r="A282" t="s">
        <v>374</v>
      </c>
      <c r="B282" s="1">
        <v>46305</v>
      </c>
      <c r="C282" s="1">
        <v>46306.7</v>
      </c>
      <c r="D282" t="s">
        <v>39</v>
      </c>
      <c r="E282" t="s">
        <v>52</v>
      </c>
      <c r="F282" t="s">
        <v>48</v>
      </c>
      <c r="G282" t="s">
        <v>151</v>
      </c>
      <c r="H282" t="s">
        <v>49</v>
      </c>
      <c r="I282" t="s">
        <v>32</v>
      </c>
      <c r="J282">
        <v>1.7</v>
      </c>
      <c r="K282" t="s">
        <v>33</v>
      </c>
      <c r="L282">
        <v>95</v>
      </c>
      <c r="M282" s="1">
        <v>46304</v>
      </c>
      <c r="N282" t="s">
        <v>34</v>
      </c>
      <c r="O282">
        <v>9.6999999999999993</v>
      </c>
      <c r="P282">
        <v>1.7</v>
      </c>
      <c r="Q282" s="2">
        <v>1584.97</v>
      </c>
      <c r="R282" t="s">
        <v>35</v>
      </c>
      <c r="S282" s="2">
        <v>768.49</v>
      </c>
      <c r="T282">
        <v>3.2</v>
      </c>
      <c r="U282" t="s">
        <v>36</v>
      </c>
      <c r="V282">
        <v>2026</v>
      </c>
      <c r="W282" t="s">
        <v>77</v>
      </c>
      <c r="X282" s="2">
        <v>768.49</v>
      </c>
      <c r="Y282" s="2">
        <v>816.48</v>
      </c>
      <c r="Z282" s="2">
        <v>0.48499999999999999</v>
      </c>
      <c r="AA282" s="2">
        <f>IF(Table1[[#This Row],[Bed Occupied]]="Yes",1,0)</f>
        <v>1</v>
      </c>
    </row>
    <row r="283" spans="1:27" x14ac:dyDescent="0.25">
      <c r="A283" t="s">
        <v>375</v>
      </c>
      <c r="B283" s="1">
        <v>45723</v>
      </c>
      <c r="C283" s="1">
        <v>45724.2</v>
      </c>
      <c r="D283" t="s">
        <v>39</v>
      </c>
      <c r="E283" t="s">
        <v>47</v>
      </c>
      <c r="F283" t="s">
        <v>48</v>
      </c>
      <c r="G283" t="s">
        <v>151</v>
      </c>
      <c r="H283" t="s">
        <v>76</v>
      </c>
      <c r="I283" t="s">
        <v>32</v>
      </c>
      <c r="J283">
        <v>1.2</v>
      </c>
      <c r="K283" t="s">
        <v>33</v>
      </c>
      <c r="L283">
        <v>116</v>
      </c>
      <c r="M283" s="1">
        <v>45723</v>
      </c>
      <c r="N283" t="s">
        <v>42</v>
      </c>
      <c r="O283">
        <v>8.6999999999999993</v>
      </c>
      <c r="P283">
        <v>0.7</v>
      </c>
      <c r="Q283" s="2">
        <v>2360.1799999999998</v>
      </c>
      <c r="R283" t="s">
        <v>35</v>
      </c>
      <c r="S283" s="2">
        <v>1016.24</v>
      </c>
      <c r="T283">
        <v>2.9</v>
      </c>
      <c r="U283" t="s">
        <v>173</v>
      </c>
      <c r="V283">
        <v>2025</v>
      </c>
      <c r="W283" t="s">
        <v>77</v>
      </c>
      <c r="X283" s="2">
        <v>1016.24</v>
      </c>
      <c r="Y283" s="2">
        <v>1343.94</v>
      </c>
      <c r="Z283" s="2">
        <v>0.43099999999999999</v>
      </c>
      <c r="AA283" s="2">
        <f>IF(Table1[[#This Row],[Bed Occupied]]="Yes",1,0)</f>
        <v>1</v>
      </c>
    </row>
    <row r="284" spans="1:27" x14ac:dyDescent="0.25">
      <c r="A284" t="s">
        <v>376</v>
      </c>
      <c r="B284" s="1">
        <v>45758</v>
      </c>
      <c r="C284" s="1">
        <v>45759.1</v>
      </c>
      <c r="D284" t="s">
        <v>39</v>
      </c>
      <c r="E284" t="s">
        <v>52</v>
      </c>
      <c r="F284" t="s">
        <v>29</v>
      </c>
      <c r="G284" t="s">
        <v>30</v>
      </c>
      <c r="H284" t="s">
        <v>40</v>
      </c>
      <c r="I284" t="s">
        <v>41</v>
      </c>
      <c r="J284">
        <v>1.1000000000000001</v>
      </c>
      <c r="K284" t="s">
        <v>57</v>
      </c>
      <c r="L284">
        <v>41</v>
      </c>
      <c r="M284" s="1">
        <v>45758</v>
      </c>
      <c r="N284" t="s">
        <v>42</v>
      </c>
      <c r="O284">
        <v>8</v>
      </c>
      <c r="P284">
        <v>0</v>
      </c>
      <c r="Q284" s="2">
        <v>2025.04</v>
      </c>
      <c r="R284" t="s">
        <v>58</v>
      </c>
      <c r="S284" s="2">
        <v>1338.94</v>
      </c>
      <c r="T284">
        <v>4.4000000000000004</v>
      </c>
      <c r="U284" t="s">
        <v>89</v>
      </c>
      <c r="V284">
        <v>2025</v>
      </c>
      <c r="W284" t="s">
        <v>77</v>
      </c>
      <c r="X284" s="2">
        <v>1338.94</v>
      </c>
      <c r="Y284" s="2">
        <v>686.1</v>
      </c>
      <c r="Z284" s="2">
        <v>0.66100000000000003</v>
      </c>
      <c r="AA284" s="2">
        <f>IF(Table1[[#This Row],[Bed Occupied]]="Yes",1,0)</f>
        <v>0</v>
      </c>
    </row>
    <row r="285" spans="1:27" x14ac:dyDescent="0.25">
      <c r="A285" t="s">
        <v>377</v>
      </c>
      <c r="B285" s="1">
        <v>46122</v>
      </c>
      <c r="C285" s="1">
        <v>46128</v>
      </c>
      <c r="D285" t="s">
        <v>46</v>
      </c>
      <c r="E285" t="s">
        <v>47</v>
      </c>
      <c r="F285" t="s">
        <v>48</v>
      </c>
      <c r="G285" t="s">
        <v>151</v>
      </c>
      <c r="H285" t="s">
        <v>56</v>
      </c>
      <c r="I285" t="s">
        <v>93</v>
      </c>
      <c r="J285">
        <v>6</v>
      </c>
      <c r="K285" t="s">
        <v>33</v>
      </c>
      <c r="L285">
        <v>39</v>
      </c>
      <c r="M285" s="1">
        <v>46122</v>
      </c>
      <c r="N285" t="s">
        <v>63</v>
      </c>
      <c r="O285">
        <v>12.5</v>
      </c>
      <c r="P285">
        <v>2.5</v>
      </c>
      <c r="Q285" s="2">
        <v>5926.37</v>
      </c>
      <c r="R285" t="s">
        <v>35</v>
      </c>
      <c r="S285" s="2">
        <v>3213.59</v>
      </c>
      <c r="T285">
        <v>3.6</v>
      </c>
      <c r="U285" t="s">
        <v>98</v>
      </c>
      <c r="V285">
        <v>2026</v>
      </c>
      <c r="W285" t="s">
        <v>77</v>
      </c>
      <c r="X285" s="2">
        <v>3213.59</v>
      </c>
      <c r="Y285" s="2">
        <v>2712.78</v>
      </c>
      <c r="Z285" s="2">
        <v>0.54200000000000004</v>
      </c>
      <c r="AA285" s="2">
        <f>IF(Table1[[#This Row],[Bed Occupied]]="Yes",1,0)</f>
        <v>1</v>
      </c>
    </row>
    <row r="286" spans="1:27" x14ac:dyDescent="0.25">
      <c r="A286" t="s">
        <v>378</v>
      </c>
      <c r="B286" s="1">
        <v>45915</v>
      </c>
      <c r="C286" s="1">
        <v>45920.1</v>
      </c>
      <c r="D286" t="s">
        <v>96</v>
      </c>
      <c r="E286" t="s">
        <v>52</v>
      </c>
      <c r="F286" t="s">
        <v>29</v>
      </c>
      <c r="G286" t="s">
        <v>30</v>
      </c>
      <c r="H286" t="s">
        <v>49</v>
      </c>
      <c r="I286" t="s">
        <v>32</v>
      </c>
      <c r="J286">
        <v>5.0999999999999996</v>
      </c>
      <c r="K286" t="s">
        <v>57</v>
      </c>
      <c r="L286">
        <v>58</v>
      </c>
      <c r="M286" s="1">
        <v>45914</v>
      </c>
      <c r="N286" t="s">
        <v>42</v>
      </c>
      <c r="O286">
        <v>8.5</v>
      </c>
      <c r="P286">
        <v>0.5</v>
      </c>
      <c r="Q286" s="2">
        <v>4278.95</v>
      </c>
      <c r="R286" t="s">
        <v>35</v>
      </c>
      <c r="S286" s="2">
        <v>2474.33</v>
      </c>
      <c r="T286">
        <v>3.9</v>
      </c>
      <c r="U286" t="s">
        <v>59</v>
      </c>
      <c r="V286">
        <v>2025</v>
      </c>
      <c r="W286" t="s">
        <v>74</v>
      </c>
      <c r="X286" s="2">
        <v>2474.33</v>
      </c>
      <c r="Y286" s="2">
        <v>1804.62</v>
      </c>
      <c r="Z286" s="2">
        <v>0.57799999999999996</v>
      </c>
      <c r="AA286" s="2">
        <f>IF(Table1[[#This Row],[Bed Occupied]]="Yes",1,0)</f>
        <v>0</v>
      </c>
    </row>
    <row r="287" spans="1:27" x14ac:dyDescent="0.25">
      <c r="A287" t="s">
        <v>379</v>
      </c>
      <c r="B287" s="1">
        <v>46096</v>
      </c>
      <c r="C287" s="1">
        <v>46098.400000000001</v>
      </c>
      <c r="D287" t="s">
        <v>96</v>
      </c>
      <c r="E287" t="s">
        <v>47</v>
      </c>
      <c r="F287" t="s">
        <v>48</v>
      </c>
      <c r="G287" t="s">
        <v>30</v>
      </c>
      <c r="H287" t="s">
        <v>62</v>
      </c>
      <c r="I287" t="s">
        <v>32</v>
      </c>
      <c r="J287">
        <v>2.4</v>
      </c>
      <c r="K287" t="s">
        <v>33</v>
      </c>
      <c r="L287">
        <v>52</v>
      </c>
      <c r="M287" s="1">
        <v>46095</v>
      </c>
      <c r="N287" t="s">
        <v>63</v>
      </c>
      <c r="O287">
        <v>9.9</v>
      </c>
      <c r="P287">
        <v>1.9</v>
      </c>
      <c r="Q287" s="2">
        <v>3641.2</v>
      </c>
      <c r="R287" t="s">
        <v>35</v>
      </c>
      <c r="S287" s="2">
        <v>2104.84</v>
      </c>
      <c r="T287">
        <v>2.9</v>
      </c>
      <c r="U287" t="s">
        <v>115</v>
      </c>
      <c r="V287">
        <v>2026</v>
      </c>
      <c r="W287" t="s">
        <v>83</v>
      </c>
      <c r="X287" s="2">
        <v>2104.84</v>
      </c>
      <c r="Y287" s="2">
        <v>1536.36</v>
      </c>
      <c r="Z287" s="2">
        <v>0.57799999999999996</v>
      </c>
      <c r="AA287" s="2">
        <f>IF(Table1[[#This Row],[Bed Occupied]]="Yes",1,0)</f>
        <v>1</v>
      </c>
    </row>
    <row r="288" spans="1:27" x14ac:dyDescent="0.25">
      <c r="A288" t="s">
        <v>380</v>
      </c>
      <c r="B288" s="1">
        <v>45870</v>
      </c>
      <c r="C288" s="1">
        <v>45875.6</v>
      </c>
      <c r="D288" t="s">
        <v>61</v>
      </c>
      <c r="E288" t="s">
        <v>47</v>
      </c>
      <c r="F288" t="s">
        <v>48</v>
      </c>
      <c r="G288" t="s">
        <v>53</v>
      </c>
      <c r="H288" t="s">
        <v>56</v>
      </c>
      <c r="I288" t="s">
        <v>41</v>
      </c>
      <c r="J288">
        <v>5.6</v>
      </c>
      <c r="K288" t="s">
        <v>33</v>
      </c>
      <c r="L288">
        <v>44</v>
      </c>
      <c r="M288" s="1">
        <v>45869</v>
      </c>
      <c r="N288" t="s">
        <v>34</v>
      </c>
      <c r="O288">
        <v>8.4</v>
      </c>
      <c r="P288">
        <v>0.4</v>
      </c>
      <c r="Q288" s="2">
        <v>14122.27</v>
      </c>
      <c r="R288" t="s">
        <v>35</v>
      </c>
      <c r="S288" s="2">
        <v>9597.6200000000008</v>
      </c>
      <c r="T288">
        <v>4.2</v>
      </c>
      <c r="U288" t="s">
        <v>104</v>
      </c>
      <c r="V288">
        <v>2025</v>
      </c>
      <c r="W288" t="s">
        <v>72</v>
      </c>
      <c r="X288" s="2">
        <v>9597.6200000000008</v>
      </c>
      <c r="Y288" s="2">
        <v>4524.6499999999996</v>
      </c>
      <c r="Z288" s="2">
        <v>0.68</v>
      </c>
      <c r="AA288" s="2">
        <f>IF(Table1[[#This Row],[Bed Occupied]]="Yes",1,0)</f>
        <v>1</v>
      </c>
    </row>
    <row r="289" spans="1:27" x14ac:dyDescent="0.25">
      <c r="A289" t="s">
        <v>381</v>
      </c>
      <c r="B289" s="1">
        <v>45910</v>
      </c>
      <c r="C289" s="1">
        <v>45913.9</v>
      </c>
      <c r="D289" t="s">
        <v>61</v>
      </c>
      <c r="E289" t="s">
        <v>28</v>
      </c>
      <c r="F289" t="s">
        <v>29</v>
      </c>
      <c r="G289" t="s">
        <v>53</v>
      </c>
      <c r="H289" t="s">
        <v>40</v>
      </c>
      <c r="I289" t="s">
        <v>32</v>
      </c>
      <c r="J289">
        <v>3.9</v>
      </c>
      <c r="K289" t="s">
        <v>57</v>
      </c>
      <c r="L289">
        <v>105</v>
      </c>
      <c r="M289" s="1">
        <v>45910</v>
      </c>
      <c r="N289" t="s">
        <v>34</v>
      </c>
      <c r="O289">
        <v>14</v>
      </c>
      <c r="P289">
        <v>2</v>
      </c>
      <c r="Q289" s="2">
        <v>16765.93</v>
      </c>
      <c r="R289" t="s">
        <v>35</v>
      </c>
      <c r="S289" s="2">
        <v>10588.97</v>
      </c>
      <c r="T289">
        <v>3.6</v>
      </c>
      <c r="U289" t="s">
        <v>59</v>
      </c>
      <c r="V289">
        <v>2025</v>
      </c>
      <c r="W289" t="s">
        <v>69</v>
      </c>
      <c r="X289" s="2">
        <v>10588.97</v>
      </c>
      <c r="Y289" s="2">
        <v>6176.96</v>
      </c>
      <c r="Z289" s="2">
        <v>0.63200000000000001</v>
      </c>
      <c r="AA289" s="2">
        <f>IF(Table1[[#This Row],[Bed Occupied]]="Yes",1,0)</f>
        <v>0</v>
      </c>
    </row>
    <row r="290" spans="1:27" x14ac:dyDescent="0.25">
      <c r="A290" t="s">
        <v>382</v>
      </c>
      <c r="B290" s="1">
        <v>46169</v>
      </c>
      <c r="C290" s="1">
        <v>46171.9</v>
      </c>
      <c r="D290" t="s">
        <v>88</v>
      </c>
      <c r="E290" t="s">
        <v>52</v>
      </c>
      <c r="F290" t="s">
        <v>29</v>
      </c>
      <c r="G290" t="s">
        <v>53</v>
      </c>
      <c r="H290" t="s">
        <v>62</v>
      </c>
      <c r="I290" t="s">
        <v>41</v>
      </c>
      <c r="J290">
        <v>2.9</v>
      </c>
      <c r="K290" t="s">
        <v>33</v>
      </c>
      <c r="L290">
        <v>62</v>
      </c>
      <c r="M290" s="1">
        <v>46169</v>
      </c>
      <c r="N290" t="s">
        <v>42</v>
      </c>
      <c r="O290">
        <v>11.1</v>
      </c>
      <c r="P290">
        <v>1.1000000000000001</v>
      </c>
      <c r="Q290" s="2">
        <v>23729.51</v>
      </c>
      <c r="R290" t="s">
        <v>35</v>
      </c>
      <c r="S290" s="2">
        <v>15730.01</v>
      </c>
      <c r="T290">
        <v>3</v>
      </c>
      <c r="U290" t="s">
        <v>94</v>
      </c>
      <c r="V290">
        <v>2026</v>
      </c>
      <c r="W290" t="s">
        <v>69</v>
      </c>
      <c r="X290" s="2">
        <v>15730.01</v>
      </c>
      <c r="Y290" s="2">
        <v>7999.5</v>
      </c>
      <c r="Z290" s="2">
        <v>0.66300000000000003</v>
      </c>
      <c r="AA290" s="2">
        <f>IF(Table1[[#This Row],[Bed Occupied]]="Yes",1,0)</f>
        <v>1</v>
      </c>
    </row>
    <row r="291" spans="1:27" x14ac:dyDescent="0.25">
      <c r="A291" t="s">
        <v>383</v>
      </c>
      <c r="B291" s="1">
        <v>45721</v>
      </c>
      <c r="C291" s="1">
        <v>45726.8</v>
      </c>
      <c r="D291" t="s">
        <v>102</v>
      </c>
      <c r="E291" t="s">
        <v>28</v>
      </c>
      <c r="F291" t="s">
        <v>48</v>
      </c>
      <c r="G291" t="s">
        <v>30</v>
      </c>
      <c r="H291" t="s">
        <v>76</v>
      </c>
      <c r="I291" t="s">
        <v>32</v>
      </c>
      <c r="J291">
        <v>5.8</v>
      </c>
      <c r="K291" t="s">
        <v>33</v>
      </c>
      <c r="L291">
        <v>39</v>
      </c>
      <c r="M291" s="1">
        <v>45721</v>
      </c>
      <c r="N291" t="s">
        <v>42</v>
      </c>
      <c r="O291">
        <v>13.1</v>
      </c>
      <c r="P291">
        <v>1.1000000000000001</v>
      </c>
      <c r="Q291" s="2">
        <v>13629.6</v>
      </c>
      <c r="R291" t="s">
        <v>35</v>
      </c>
      <c r="S291" s="2">
        <v>7606.51</v>
      </c>
      <c r="T291">
        <v>3.9</v>
      </c>
      <c r="U291" t="s">
        <v>173</v>
      </c>
      <c r="V291">
        <v>2025</v>
      </c>
      <c r="W291" t="s">
        <v>69</v>
      </c>
      <c r="X291" s="2">
        <v>7606.51</v>
      </c>
      <c r="Y291" s="2">
        <v>6023.09</v>
      </c>
      <c r="Z291" s="2">
        <v>0.55800000000000005</v>
      </c>
      <c r="AA291" s="2">
        <f>IF(Table1[[#This Row],[Bed Occupied]]="Yes",1,0)</f>
        <v>1</v>
      </c>
    </row>
    <row r="292" spans="1:27" x14ac:dyDescent="0.25">
      <c r="A292" t="s">
        <v>384</v>
      </c>
      <c r="B292" s="1">
        <v>45957</v>
      </c>
      <c r="C292" s="1">
        <v>45961.3</v>
      </c>
      <c r="D292" t="s">
        <v>46</v>
      </c>
      <c r="E292" t="s">
        <v>52</v>
      </c>
      <c r="F292" t="s">
        <v>29</v>
      </c>
      <c r="G292" t="s">
        <v>30</v>
      </c>
      <c r="H292" t="s">
        <v>31</v>
      </c>
      <c r="I292" t="s">
        <v>93</v>
      </c>
      <c r="J292">
        <v>4.3</v>
      </c>
      <c r="K292" t="s">
        <v>33</v>
      </c>
      <c r="L292">
        <v>23</v>
      </c>
      <c r="M292" s="1">
        <v>45957</v>
      </c>
      <c r="N292" t="s">
        <v>34</v>
      </c>
      <c r="O292">
        <v>12.8</v>
      </c>
      <c r="P292">
        <v>0.8</v>
      </c>
      <c r="Q292" s="2">
        <v>6796.06</v>
      </c>
      <c r="R292" t="s">
        <v>58</v>
      </c>
      <c r="S292" s="2">
        <v>4255.83</v>
      </c>
      <c r="T292">
        <v>4.8</v>
      </c>
      <c r="U292" t="s">
        <v>82</v>
      </c>
      <c r="V292">
        <v>2025</v>
      </c>
      <c r="W292" t="s">
        <v>37</v>
      </c>
      <c r="X292" s="2">
        <v>4255.83</v>
      </c>
      <c r="Y292" s="2">
        <v>2540.23</v>
      </c>
      <c r="Z292" s="2">
        <v>0.626</v>
      </c>
      <c r="AA292" s="2">
        <f>IF(Table1[[#This Row],[Bed Occupied]]="Yes",1,0)</f>
        <v>1</v>
      </c>
    </row>
    <row r="293" spans="1:27" x14ac:dyDescent="0.25">
      <c r="A293" t="s">
        <v>385</v>
      </c>
      <c r="B293" s="1">
        <v>46039</v>
      </c>
      <c r="C293" s="1">
        <v>46042.1</v>
      </c>
      <c r="D293" t="s">
        <v>102</v>
      </c>
      <c r="E293" t="s">
        <v>47</v>
      </c>
      <c r="F293" t="s">
        <v>48</v>
      </c>
      <c r="G293" t="s">
        <v>151</v>
      </c>
      <c r="H293" t="s">
        <v>81</v>
      </c>
      <c r="I293" t="s">
        <v>41</v>
      </c>
      <c r="J293">
        <v>3.1</v>
      </c>
      <c r="K293" t="s">
        <v>33</v>
      </c>
      <c r="L293">
        <v>27</v>
      </c>
      <c r="M293" s="1">
        <v>46038</v>
      </c>
      <c r="N293" t="s">
        <v>34</v>
      </c>
      <c r="O293">
        <v>10</v>
      </c>
      <c r="P293">
        <v>0</v>
      </c>
      <c r="Q293" s="2">
        <v>15640.01</v>
      </c>
      <c r="R293" t="s">
        <v>85</v>
      </c>
      <c r="S293" s="2">
        <v>10420.780000000001</v>
      </c>
      <c r="T293">
        <v>4.0999999999999996</v>
      </c>
      <c r="U293" t="s">
        <v>86</v>
      </c>
      <c r="V293">
        <v>2026</v>
      </c>
      <c r="W293" t="s">
        <v>77</v>
      </c>
      <c r="X293" s="2">
        <v>10420.780000000001</v>
      </c>
      <c r="Y293" s="2">
        <v>5219.2299999999996</v>
      </c>
      <c r="Z293" s="2">
        <v>0.66600000000000004</v>
      </c>
      <c r="AA293" s="2">
        <f>IF(Table1[[#This Row],[Bed Occupied]]="Yes",1,0)</f>
        <v>1</v>
      </c>
    </row>
    <row r="294" spans="1:27" x14ac:dyDescent="0.25">
      <c r="A294" t="s">
        <v>386</v>
      </c>
      <c r="B294" s="1">
        <v>46382</v>
      </c>
      <c r="C294" s="1">
        <v>46383.199999999997</v>
      </c>
      <c r="D294" t="s">
        <v>39</v>
      </c>
      <c r="E294" t="s">
        <v>47</v>
      </c>
      <c r="F294" t="s">
        <v>29</v>
      </c>
      <c r="G294" t="s">
        <v>30</v>
      </c>
      <c r="H294" t="s">
        <v>49</v>
      </c>
      <c r="I294" t="s">
        <v>32</v>
      </c>
      <c r="J294">
        <v>1.2</v>
      </c>
      <c r="K294" t="s">
        <v>33</v>
      </c>
      <c r="L294">
        <v>95</v>
      </c>
      <c r="M294" s="1">
        <v>46381</v>
      </c>
      <c r="N294" t="s">
        <v>42</v>
      </c>
      <c r="O294">
        <v>10.7</v>
      </c>
      <c r="P294">
        <v>2.7</v>
      </c>
      <c r="Q294" s="2">
        <v>1339.78</v>
      </c>
      <c r="R294" t="s">
        <v>58</v>
      </c>
      <c r="S294" s="2">
        <v>756.97</v>
      </c>
      <c r="T294">
        <v>2.6</v>
      </c>
      <c r="U294" t="s">
        <v>54</v>
      </c>
      <c r="V294">
        <v>2026</v>
      </c>
      <c r="W294" t="s">
        <v>77</v>
      </c>
      <c r="X294" s="2">
        <v>756.97</v>
      </c>
      <c r="Y294" s="2">
        <v>582.80999999999995</v>
      </c>
      <c r="Z294" s="2">
        <v>0.56499999999999995</v>
      </c>
      <c r="AA294" s="2">
        <f>IF(Table1[[#This Row],[Bed Occupied]]="Yes",1,0)</f>
        <v>1</v>
      </c>
    </row>
    <row r="295" spans="1:27" x14ac:dyDescent="0.25">
      <c r="A295" t="s">
        <v>387</v>
      </c>
      <c r="B295" s="1">
        <v>45670</v>
      </c>
      <c r="C295" s="1">
        <v>45672.2</v>
      </c>
      <c r="D295" t="s">
        <v>39</v>
      </c>
      <c r="E295" t="s">
        <v>52</v>
      </c>
      <c r="F295" t="s">
        <v>48</v>
      </c>
      <c r="G295" t="s">
        <v>30</v>
      </c>
      <c r="H295" t="s">
        <v>76</v>
      </c>
      <c r="I295" t="s">
        <v>41</v>
      </c>
      <c r="J295">
        <v>2.2000000000000002</v>
      </c>
      <c r="K295" t="s">
        <v>57</v>
      </c>
      <c r="L295">
        <v>98</v>
      </c>
      <c r="M295" s="1">
        <v>45669</v>
      </c>
      <c r="N295" t="s">
        <v>42</v>
      </c>
      <c r="O295">
        <v>8.9</v>
      </c>
      <c r="P295">
        <v>0.9</v>
      </c>
      <c r="Q295" s="2">
        <v>2214.69</v>
      </c>
      <c r="R295" t="s">
        <v>35</v>
      </c>
      <c r="S295" s="2">
        <v>1205.22</v>
      </c>
      <c r="T295">
        <v>3.9</v>
      </c>
      <c r="U295" t="s">
        <v>145</v>
      </c>
      <c r="V295">
        <v>2025</v>
      </c>
      <c r="W295" t="s">
        <v>74</v>
      </c>
      <c r="X295" s="2">
        <v>1205.22</v>
      </c>
      <c r="Y295" s="2">
        <v>1009.47</v>
      </c>
      <c r="Z295" s="2">
        <v>0.54400000000000004</v>
      </c>
      <c r="AA295" s="2">
        <f>IF(Table1[[#This Row],[Bed Occupied]]="Yes",1,0)</f>
        <v>0</v>
      </c>
    </row>
    <row r="296" spans="1:27" x14ac:dyDescent="0.25">
      <c r="A296" t="s">
        <v>388</v>
      </c>
      <c r="B296" s="1">
        <v>45793</v>
      </c>
      <c r="C296" s="1">
        <v>45797.4</v>
      </c>
      <c r="D296" t="s">
        <v>96</v>
      </c>
      <c r="E296" t="s">
        <v>47</v>
      </c>
      <c r="F296" t="s">
        <v>29</v>
      </c>
      <c r="G296" t="s">
        <v>53</v>
      </c>
      <c r="H296" t="s">
        <v>81</v>
      </c>
      <c r="I296" t="s">
        <v>41</v>
      </c>
      <c r="J296">
        <v>4.4000000000000004</v>
      </c>
      <c r="K296" t="s">
        <v>33</v>
      </c>
      <c r="L296">
        <v>44</v>
      </c>
      <c r="M296" s="1">
        <v>45793</v>
      </c>
      <c r="N296" t="s">
        <v>63</v>
      </c>
      <c r="O296">
        <v>11.6</v>
      </c>
      <c r="P296">
        <v>1.6</v>
      </c>
      <c r="Q296" s="2">
        <v>3514.13</v>
      </c>
      <c r="R296" t="s">
        <v>58</v>
      </c>
      <c r="S296" s="2">
        <v>2122.96</v>
      </c>
      <c r="T296">
        <v>3.6</v>
      </c>
      <c r="U296" t="s">
        <v>122</v>
      </c>
      <c r="V296">
        <v>2025</v>
      </c>
      <c r="W296" t="s">
        <v>77</v>
      </c>
      <c r="X296" s="2">
        <v>2122.96</v>
      </c>
      <c r="Y296" s="2">
        <v>1391.17</v>
      </c>
      <c r="Z296" s="2">
        <v>0.60399999999999998</v>
      </c>
      <c r="AA296" s="2">
        <f>IF(Table1[[#This Row],[Bed Occupied]]="Yes",1,0)</f>
        <v>1</v>
      </c>
    </row>
    <row r="297" spans="1:27" x14ac:dyDescent="0.25">
      <c r="A297" t="s">
        <v>389</v>
      </c>
      <c r="B297" s="1">
        <v>46235</v>
      </c>
      <c r="C297" s="1">
        <v>46235.1</v>
      </c>
      <c r="D297" t="s">
        <v>96</v>
      </c>
      <c r="E297" t="s">
        <v>52</v>
      </c>
      <c r="F297" t="s">
        <v>48</v>
      </c>
      <c r="G297" t="s">
        <v>67</v>
      </c>
      <c r="H297" t="s">
        <v>40</v>
      </c>
      <c r="I297" t="s">
        <v>41</v>
      </c>
      <c r="J297">
        <v>0.1</v>
      </c>
      <c r="K297" t="s">
        <v>57</v>
      </c>
      <c r="L297">
        <v>32</v>
      </c>
      <c r="M297" s="1">
        <v>46235</v>
      </c>
      <c r="N297" t="s">
        <v>34</v>
      </c>
      <c r="O297">
        <v>10.4</v>
      </c>
      <c r="P297">
        <v>0.4</v>
      </c>
      <c r="Q297" s="2">
        <v>3966.43</v>
      </c>
      <c r="R297" t="s">
        <v>58</v>
      </c>
      <c r="S297" s="2">
        <v>1908.26</v>
      </c>
      <c r="T297">
        <v>4.4000000000000004</v>
      </c>
      <c r="U297" t="s">
        <v>138</v>
      </c>
      <c r="V297">
        <v>2026</v>
      </c>
      <c r="W297" t="s">
        <v>83</v>
      </c>
      <c r="X297" s="2">
        <v>1908.26</v>
      </c>
      <c r="Y297" s="2">
        <v>2058.17</v>
      </c>
      <c r="Z297" s="2">
        <v>0.48099999999999998</v>
      </c>
      <c r="AA297" s="2">
        <f>IF(Table1[[#This Row],[Bed Occupied]]="Yes",1,0)</f>
        <v>0</v>
      </c>
    </row>
    <row r="298" spans="1:27" x14ac:dyDescent="0.25">
      <c r="A298" t="s">
        <v>390</v>
      </c>
      <c r="B298" s="1">
        <v>46168</v>
      </c>
      <c r="C298" s="1">
        <v>46170.6</v>
      </c>
      <c r="D298" t="s">
        <v>61</v>
      </c>
      <c r="E298" t="s">
        <v>66</v>
      </c>
      <c r="F298" t="s">
        <v>48</v>
      </c>
      <c r="G298" t="s">
        <v>30</v>
      </c>
      <c r="H298" t="s">
        <v>31</v>
      </c>
      <c r="I298" t="s">
        <v>32</v>
      </c>
      <c r="J298">
        <v>2.6</v>
      </c>
      <c r="K298" t="s">
        <v>57</v>
      </c>
      <c r="L298">
        <v>85</v>
      </c>
      <c r="M298" s="1">
        <v>46168</v>
      </c>
      <c r="N298" t="s">
        <v>34</v>
      </c>
      <c r="O298">
        <v>12</v>
      </c>
      <c r="P298">
        <v>2</v>
      </c>
      <c r="Q298" s="2">
        <v>14401.88</v>
      </c>
      <c r="R298" t="s">
        <v>35</v>
      </c>
      <c r="S298" s="2">
        <v>11190</v>
      </c>
      <c r="T298">
        <v>3.2</v>
      </c>
      <c r="U298" t="s">
        <v>94</v>
      </c>
      <c r="V298">
        <v>2026</v>
      </c>
      <c r="W298" t="s">
        <v>44</v>
      </c>
      <c r="X298" s="2">
        <v>11190</v>
      </c>
      <c r="Y298" s="2">
        <v>3211.88</v>
      </c>
      <c r="Z298" s="2">
        <v>0.77700000000000002</v>
      </c>
      <c r="AA298" s="2">
        <f>IF(Table1[[#This Row],[Bed Occupied]]="Yes",1,0)</f>
        <v>0</v>
      </c>
    </row>
    <row r="299" spans="1:27" x14ac:dyDescent="0.25">
      <c r="A299" t="s">
        <v>391</v>
      </c>
      <c r="B299" s="1">
        <v>45820</v>
      </c>
      <c r="C299" s="1">
        <v>45821</v>
      </c>
      <c r="D299" t="s">
        <v>39</v>
      </c>
      <c r="E299" t="s">
        <v>52</v>
      </c>
      <c r="F299" t="s">
        <v>48</v>
      </c>
      <c r="G299" t="s">
        <v>30</v>
      </c>
      <c r="H299" t="s">
        <v>56</v>
      </c>
      <c r="I299" t="s">
        <v>32</v>
      </c>
      <c r="J299">
        <v>1</v>
      </c>
      <c r="K299" t="s">
        <v>33</v>
      </c>
      <c r="L299">
        <v>94</v>
      </c>
      <c r="M299" s="1">
        <v>45820</v>
      </c>
      <c r="N299" t="s">
        <v>42</v>
      </c>
      <c r="O299">
        <v>9.3000000000000007</v>
      </c>
      <c r="P299">
        <v>1.3</v>
      </c>
      <c r="Q299" s="2">
        <v>1728.69</v>
      </c>
      <c r="R299" t="s">
        <v>35</v>
      </c>
      <c r="S299" s="2">
        <v>1049.56</v>
      </c>
      <c r="T299">
        <v>3.4</v>
      </c>
      <c r="U299" t="s">
        <v>64</v>
      </c>
      <c r="V299">
        <v>2025</v>
      </c>
      <c r="W299" t="s">
        <v>72</v>
      </c>
      <c r="X299" s="2">
        <v>1049.56</v>
      </c>
      <c r="Y299" s="2">
        <v>679.13</v>
      </c>
      <c r="Z299" s="2">
        <v>0.60699999999999998</v>
      </c>
      <c r="AA299" s="2">
        <f>IF(Table1[[#This Row],[Bed Occupied]]="Yes",1,0)</f>
        <v>1</v>
      </c>
    </row>
    <row r="300" spans="1:27" x14ac:dyDescent="0.25">
      <c r="A300" t="s">
        <v>392</v>
      </c>
      <c r="B300" s="1">
        <v>46044</v>
      </c>
      <c r="C300" s="1">
        <v>46045.1</v>
      </c>
      <c r="D300" t="s">
        <v>46</v>
      </c>
      <c r="E300" t="s">
        <v>47</v>
      </c>
      <c r="F300" t="s">
        <v>29</v>
      </c>
      <c r="G300" t="s">
        <v>53</v>
      </c>
      <c r="H300" t="s">
        <v>76</v>
      </c>
      <c r="I300" t="s">
        <v>32</v>
      </c>
      <c r="J300">
        <v>1.1000000000000001</v>
      </c>
      <c r="K300" t="s">
        <v>57</v>
      </c>
      <c r="L300">
        <v>78</v>
      </c>
      <c r="M300" s="1">
        <v>46044</v>
      </c>
      <c r="N300" t="s">
        <v>42</v>
      </c>
      <c r="O300">
        <v>11.9</v>
      </c>
      <c r="P300">
        <v>1.9</v>
      </c>
      <c r="Q300" s="2">
        <v>4443.3</v>
      </c>
      <c r="R300" t="s">
        <v>35</v>
      </c>
      <c r="S300" s="2">
        <v>2579.0300000000002</v>
      </c>
      <c r="T300">
        <v>4.0999999999999996</v>
      </c>
      <c r="U300" t="s">
        <v>86</v>
      </c>
      <c r="V300">
        <v>2026</v>
      </c>
      <c r="W300" t="s">
        <v>72</v>
      </c>
      <c r="X300" s="2">
        <v>2579.0300000000002</v>
      </c>
      <c r="Y300" s="2">
        <v>1864.27</v>
      </c>
      <c r="Z300" s="2">
        <v>0.57999999999999996</v>
      </c>
      <c r="AA300" s="2">
        <f>IF(Table1[[#This Row],[Bed Occupied]]="Yes",1,0)</f>
        <v>0</v>
      </c>
    </row>
    <row r="301" spans="1:27" x14ac:dyDescent="0.25">
      <c r="A301" t="s">
        <v>393</v>
      </c>
      <c r="B301" s="1">
        <v>46128</v>
      </c>
      <c r="C301" s="1">
        <v>46132.4</v>
      </c>
      <c r="D301" t="s">
        <v>27</v>
      </c>
      <c r="E301" t="s">
        <v>28</v>
      </c>
      <c r="F301" t="s">
        <v>92</v>
      </c>
      <c r="G301" t="s">
        <v>151</v>
      </c>
      <c r="H301" t="s">
        <v>76</v>
      </c>
      <c r="I301" t="s">
        <v>32</v>
      </c>
      <c r="J301">
        <v>4.4000000000000004</v>
      </c>
      <c r="K301" t="s">
        <v>33</v>
      </c>
      <c r="L301">
        <v>95</v>
      </c>
      <c r="M301" s="1">
        <v>46127</v>
      </c>
      <c r="N301" t="s">
        <v>34</v>
      </c>
      <c r="O301">
        <v>9</v>
      </c>
      <c r="P301">
        <v>1</v>
      </c>
      <c r="Q301" s="2">
        <v>13316.63</v>
      </c>
      <c r="R301" t="s">
        <v>35</v>
      </c>
      <c r="S301" s="2">
        <v>9052.57</v>
      </c>
      <c r="T301">
        <v>2.6</v>
      </c>
      <c r="U301" t="s">
        <v>98</v>
      </c>
      <c r="V301">
        <v>2026</v>
      </c>
      <c r="W301" t="s">
        <v>69</v>
      </c>
      <c r="X301" s="2">
        <v>9052.57</v>
      </c>
      <c r="Y301" s="2">
        <v>4264.0600000000004</v>
      </c>
      <c r="Z301" s="2">
        <v>0.68</v>
      </c>
      <c r="AA301" s="2">
        <f>IF(Table1[[#This Row],[Bed Occupied]]="Yes",1,0)</f>
        <v>1</v>
      </c>
    </row>
    <row r="302" spans="1:27" x14ac:dyDescent="0.25">
      <c r="A302" t="s">
        <v>394</v>
      </c>
      <c r="B302" s="1">
        <v>45969</v>
      </c>
      <c r="C302" s="1">
        <v>45971</v>
      </c>
      <c r="D302" t="s">
        <v>102</v>
      </c>
      <c r="E302" t="s">
        <v>52</v>
      </c>
      <c r="F302" t="s">
        <v>29</v>
      </c>
      <c r="G302" t="s">
        <v>30</v>
      </c>
      <c r="H302" t="s">
        <v>40</v>
      </c>
      <c r="I302" t="s">
        <v>32</v>
      </c>
      <c r="J302">
        <v>2</v>
      </c>
      <c r="K302" t="s">
        <v>57</v>
      </c>
      <c r="L302">
        <v>81</v>
      </c>
      <c r="M302" s="1">
        <v>45969</v>
      </c>
      <c r="N302" t="s">
        <v>42</v>
      </c>
      <c r="O302">
        <v>9.5</v>
      </c>
      <c r="P302">
        <v>1.5</v>
      </c>
      <c r="Q302" s="2">
        <v>10968.88</v>
      </c>
      <c r="R302" t="s">
        <v>35</v>
      </c>
      <c r="S302" s="2">
        <v>7215.77</v>
      </c>
      <c r="T302">
        <v>3.5</v>
      </c>
      <c r="U302" t="s">
        <v>71</v>
      </c>
      <c r="V302">
        <v>2025</v>
      </c>
      <c r="W302" t="s">
        <v>83</v>
      </c>
      <c r="X302" s="2">
        <v>7215.77</v>
      </c>
      <c r="Y302" s="2">
        <v>3753.11</v>
      </c>
      <c r="Z302" s="2">
        <v>0.65800000000000003</v>
      </c>
      <c r="AA302" s="2">
        <f>IF(Table1[[#This Row],[Bed Occupied]]="Yes",1,0)</f>
        <v>0</v>
      </c>
    </row>
    <row r="303" spans="1:27" x14ac:dyDescent="0.25">
      <c r="A303" t="s">
        <v>395</v>
      </c>
      <c r="B303" s="1">
        <v>46075</v>
      </c>
      <c r="C303" s="1">
        <v>46079.199999999997</v>
      </c>
      <c r="D303" t="s">
        <v>51</v>
      </c>
      <c r="E303" t="s">
        <v>47</v>
      </c>
      <c r="F303" t="s">
        <v>48</v>
      </c>
      <c r="G303" t="s">
        <v>67</v>
      </c>
      <c r="H303" t="s">
        <v>31</v>
      </c>
      <c r="I303" t="s">
        <v>41</v>
      </c>
      <c r="J303">
        <v>4.2</v>
      </c>
      <c r="K303" t="s">
        <v>33</v>
      </c>
      <c r="L303">
        <v>10</v>
      </c>
      <c r="M303" s="1">
        <v>46074</v>
      </c>
      <c r="N303" t="s">
        <v>42</v>
      </c>
      <c r="O303">
        <v>9.4</v>
      </c>
      <c r="P303">
        <v>1.4</v>
      </c>
      <c r="Q303" s="2">
        <v>10750.49</v>
      </c>
      <c r="R303" t="s">
        <v>35</v>
      </c>
      <c r="S303" s="2">
        <v>6601.91</v>
      </c>
      <c r="T303">
        <v>4.9000000000000004</v>
      </c>
      <c r="U303" t="s">
        <v>68</v>
      </c>
      <c r="V303">
        <v>2026</v>
      </c>
      <c r="W303" t="s">
        <v>83</v>
      </c>
      <c r="X303" s="2">
        <v>6601.91</v>
      </c>
      <c r="Y303" s="2">
        <v>4148.58</v>
      </c>
      <c r="Z303" s="2">
        <v>0.61399999999999999</v>
      </c>
      <c r="AA303" s="2">
        <f>IF(Table1[[#This Row],[Bed Occupied]]="Yes",1,0)</f>
        <v>1</v>
      </c>
    </row>
    <row r="304" spans="1:27" x14ac:dyDescent="0.25">
      <c r="A304" t="s">
        <v>396</v>
      </c>
      <c r="B304" s="1">
        <v>45735</v>
      </c>
      <c r="C304" s="1">
        <v>45737.1</v>
      </c>
      <c r="D304" t="s">
        <v>102</v>
      </c>
      <c r="E304" t="s">
        <v>66</v>
      </c>
      <c r="F304" t="s">
        <v>48</v>
      </c>
      <c r="G304" t="s">
        <v>30</v>
      </c>
      <c r="H304" t="s">
        <v>62</v>
      </c>
      <c r="I304" t="s">
        <v>32</v>
      </c>
      <c r="J304">
        <v>2.1</v>
      </c>
      <c r="K304" t="s">
        <v>33</v>
      </c>
      <c r="L304">
        <v>70</v>
      </c>
      <c r="M304" s="1">
        <v>45734</v>
      </c>
      <c r="N304" t="s">
        <v>42</v>
      </c>
      <c r="O304">
        <v>12.5</v>
      </c>
      <c r="P304">
        <v>0.5</v>
      </c>
      <c r="Q304" s="2">
        <v>12814.73</v>
      </c>
      <c r="R304" t="s">
        <v>35</v>
      </c>
      <c r="S304" s="2">
        <v>6491.75</v>
      </c>
      <c r="T304">
        <v>3.9</v>
      </c>
      <c r="U304" t="s">
        <v>173</v>
      </c>
      <c r="V304">
        <v>2025</v>
      </c>
      <c r="W304" t="s">
        <v>44</v>
      </c>
      <c r="X304" s="2">
        <v>6491.75</v>
      </c>
      <c r="Y304" s="2">
        <v>6322.98</v>
      </c>
      <c r="Z304" s="2">
        <v>0.50700000000000001</v>
      </c>
      <c r="AA304" s="2">
        <f>IF(Table1[[#This Row],[Bed Occupied]]="Yes",1,0)</f>
        <v>1</v>
      </c>
    </row>
    <row r="305" spans="1:27" x14ac:dyDescent="0.25">
      <c r="A305" t="s">
        <v>397</v>
      </c>
      <c r="B305" s="1">
        <v>46021</v>
      </c>
      <c r="C305" s="1">
        <v>46023.4</v>
      </c>
      <c r="D305" t="s">
        <v>27</v>
      </c>
      <c r="E305" t="s">
        <v>52</v>
      </c>
      <c r="F305" t="s">
        <v>29</v>
      </c>
      <c r="G305" t="s">
        <v>53</v>
      </c>
      <c r="H305" t="s">
        <v>56</v>
      </c>
      <c r="I305" t="s">
        <v>32</v>
      </c>
      <c r="J305">
        <v>2.4</v>
      </c>
      <c r="K305" t="s">
        <v>33</v>
      </c>
      <c r="L305">
        <v>77</v>
      </c>
      <c r="M305" s="1">
        <v>46020</v>
      </c>
      <c r="N305" t="s">
        <v>63</v>
      </c>
      <c r="O305">
        <v>13</v>
      </c>
      <c r="P305">
        <v>3</v>
      </c>
      <c r="Q305" s="2">
        <v>11160.82</v>
      </c>
      <c r="R305" t="s">
        <v>58</v>
      </c>
      <c r="S305" s="2">
        <v>7306.51</v>
      </c>
      <c r="T305">
        <v>3.2</v>
      </c>
      <c r="U305" t="s">
        <v>79</v>
      </c>
      <c r="V305">
        <v>2025</v>
      </c>
      <c r="W305" t="s">
        <v>37</v>
      </c>
      <c r="X305" s="2">
        <v>7306.51</v>
      </c>
      <c r="Y305" s="2">
        <v>3854.31</v>
      </c>
      <c r="Z305" s="2">
        <v>0.65500000000000003</v>
      </c>
      <c r="AA305" s="2">
        <f>IF(Table1[[#This Row],[Bed Occupied]]="Yes",1,0)</f>
        <v>1</v>
      </c>
    </row>
    <row r="306" spans="1:27" x14ac:dyDescent="0.25">
      <c r="A306" t="s">
        <v>398</v>
      </c>
      <c r="B306" s="1">
        <v>46082</v>
      </c>
      <c r="C306" s="1">
        <v>46086.2</v>
      </c>
      <c r="D306" t="s">
        <v>51</v>
      </c>
      <c r="E306" t="s">
        <v>28</v>
      </c>
      <c r="F306" t="s">
        <v>29</v>
      </c>
      <c r="G306" t="s">
        <v>30</v>
      </c>
      <c r="H306" t="s">
        <v>76</v>
      </c>
      <c r="I306" t="s">
        <v>32</v>
      </c>
      <c r="J306">
        <v>4.2</v>
      </c>
      <c r="K306" t="s">
        <v>33</v>
      </c>
      <c r="L306">
        <v>93</v>
      </c>
      <c r="M306" s="1">
        <v>46082</v>
      </c>
      <c r="N306" t="s">
        <v>42</v>
      </c>
      <c r="O306">
        <v>13.7</v>
      </c>
      <c r="P306">
        <v>1.7</v>
      </c>
      <c r="Q306" s="2">
        <v>11513.61</v>
      </c>
      <c r="R306" t="s">
        <v>35</v>
      </c>
      <c r="S306" s="2">
        <v>7913.92</v>
      </c>
      <c r="T306">
        <v>3.5</v>
      </c>
      <c r="U306" t="s">
        <v>115</v>
      </c>
      <c r="V306">
        <v>2026</v>
      </c>
      <c r="W306" t="s">
        <v>74</v>
      </c>
      <c r="X306" s="2">
        <v>7913.92</v>
      </c>
      <c r="Y306" s="2">
        <v>3599.69</v>
      </c>
      <c r="Z306" s="2">
        <v>0.68700000000000006</v>
      </c>
      <c r="AA306" s="2">
        <f>IF(Table1[[#This Row],[Bed Occupied]]="Yes",1,0)</f>
        <v>1</v>
      </c>
    </row>
    <row r="307" spans="1:27" x14ac:dyDescent="0.25">
      <c r="A307" t="s">
        <v>399</v>
      </c>
      <c r="B307" s="1">
        <v>46065</v>
      </c>
      <c r="C307" s="1">
        <v>46066.9</v>
      </c>
      <c r="D307" t="s">
        <v>39</v>
      </c>
      <c r="E307" t="s">
        <v>47</v>
      </c>
      <c r="F307" t="s">
        <v>29</v>
      </c>
      <c r="G307" t="s">
        <v>53</v>
      </c>
      <c r="H307" t="s">
        <v>40</v>
      </c>
      <c r="I307" t="s">
        <v>32</v>
      </c>
      <c r="J307">
        <v>1.9</v>
      </c>
      <c r="K307" t="s">
        <v>33</v>
      </c>
      <c r="L307">
        <v>104</v>
      </c>
      <c r="M307" s="1">
        <v>46064</v>
      </c>
      <c r="N307" t="s">
        <v>63</v>
      </c>
      <c r="O307">
        <v>9.6</v>
      </c>
      <c r="P307">
        <v>1.6</v>
      </c>
      <c r="Q307" s="2">
        <v>2096.52</v>
      </c>
      <c r="R307" t="s">
        <v>35</v>
      </c>
      <c r="S307" s="2">
        <v>1146.1400000000001</v>
      </c>
      <c r="T307">
        <v>3.2</v>
      </c>
      <c r="U307" t="s">
        <v>68</v>
      </c>
      <c r="V307">
        <v>2026</v>
      </c>
      <c r="W307" t="s">
        <v>69</v>
      </c>
      <c r="X307" s="2">
        <v>1146.1400000000001</v>
      </c>
      <c r="Y307" s="2">
        <v>950.38</v>
      </c>
      <c r="Z307" s="2">
        <v>0.54700000000000004</v>
      </c>
      <c r="AA307" s="2">
        <f>IF(Table1[[#This Row],[Bed Occupied]]="Yes",1,0)</f>
        <v>1</v>
      </c>
    </row>
    <row r="308" spans="1:27" x14ac:dyDescent="0.25">
      <c r="A308" t="s">
        <v>400</v>
      </c>
      <c r="B308" s="1">
        <v>45882</v>
      </c>
      <c r="C308" s="1">
        <v>45883.5</v>
      </c>
      <c r="D308" t="s">
        <v>39</v>
      </c>
      <c r="E308" t="s">
        <v>52</v>
      </c>
      <c r="F308" t="s">
        <v>48</v>
      </c>
      <c r="G308" t="s">
        <v>67</v>
      </c>
      <c r="H308" t="s">
        <v>62</v>
      </c>
      <c r="I308" t="s">
        <v>32</v>
      </c>
      <c r="J308">
        <v>1.5</v>
      </c>
      <c r="K308" t="s">
        <v>57</v>
      </c>
      <c r="L308">
        <v>110</v>
      </c>
      <c r="M308" s="1">
        <v>45881</v>
      </c>
      <c r="N308" t="s">
        <v>42</v>
      </c>
      <c r="O308">
        <v>10.7</v>
      </c>
      <c r="P308">
        <v>2.7</v>
      </c>
      <c r="Q308" s="2">
        <v>1258.5999999999999</v>
      </c>
      <c r="R308" t="s">
        <v>58</v>
      </c>
      <c r="S308" s="2">
        <v>802.38</v>
      </c>
      <c r="T308">
        <v>3.3</v>
      </c>
      <c r="U308" t="s">
        <v>104</v>
      </c>
      <c r="V308">
        <v>2025</v>
      </c>
      <c r="W308" t="s">
        <v>44</v>
      </c>
      <c r="X308" s="2">
        <v>802.38</v>
      </c>
      <c r="Y308" s="2">
        <v>456.22</v>
      </c>
      <c r="Z308" s="2">
        <v>0.63800000000000001</v>
      </c>
      <c r="AA308" s="2">
        <f>IF(Table1[[#This Row],[Bed Occupied]]="Yes",1,0)</f>
        <v>0</v>
      </c>
    </row>
    <row r="309" spans="1:27" x14ac:dyDescent="0.25">
      <c r="A309" t="s">
        <v>401</v>
      </c>
      <c r="B309" s="1">
        <v>45853</v>
      </c>
      <c r="C309" s="1">
        <v>45856.6</v>
      </c>
      <c r="D309" t="s">
        <v>27</v>
      </c>
      <c r="E309" t="s">
        <v>52</v>
      </c>
      <c r="F309" t="s">
        <v>48</v>
      </c>
      <c r="G309" t="s">
        <v>67</v>
      </c>
      <c r="H309" t="s">
        <v>81</v>
      </c>
      <c r="I309" t="s">
        <v>41</v>
      </c>
      <c r="J309">
        <v>3.6</v>
      </c>
      <c r="K309" t="s">
        <v>33</v>
      </c>
      <c r="L309">
        <v>46</v>
      </c>
      <c r="M309" s="1">
        <v>45852</v>
      </c>
      <c r="N309" t="s">
        <v>42</v>
      </c>
      <c r="O309">
        <v>13.8</v>
      </c>
      <c r="P309">
        <v>1.8</v>
      </c>
      <c r="Q309" s="2">
        <v>10769.56</v>
      </c>
      <c r="R309" t="s">
        <v>35</v>
      </c>
      <c r="S309" s="2">
        <v>7333.45</v>
      </c>
      <c r="T309">
        <v>3.5</v>
      </c>
      <c r="U309" t="s">
        <v>135</v>
      </c>
      <c r="V309">
        <v>2025</v>
      </c>
      <c r="W309" t="s">
        <v>37</v>
      </c>
      <c r="X309" s="2">
        <v>7333.45</v>
      </c>
      <c r="Y309" s="2">
        <v>3436.11</v>
      </c>
      <c r="Z309" s="2">
        <v>0.68100000000000005</v>
      </c>
      <c r="AA309" s="2">
        <f>IF(Table1[[#This Row],[Bed Occupied]]="Yes",1,0)</f>
        <v>1</v>
      </c>
    </row>
    <row r="310" spans="1:27" x14ac:dyDescent="0.25">
      <c r="A310" t="s">
        <v>402</v>
      </c>
      <c r="B310" s="1">
        <v>46262</v>
      </c>
      <c r="C310" s="1">
        <v>46263</v>
      </c>
      <c r="D310" t="s">
        <v>88</v>
      </c>
      <c r="E310" t="s">
        <v>28</v>
      </c>
      <c r="F310" t="s">
        <v>29</v>
      </c>
      <c r="G310" t="s">
        <v>53</v>
      </c>
      <c r="H310" t="s">
        <v>40</v>
      </c>
      <c r="I310" t="s">
        <v>93</v>
      </c>
      <c r="J310">
        <v>1</v>
      </c>
      <c r="K310" t="s">
        <v>33</v>
      </c>
      <c r="L310">
        <v>42</v>
      </c>
      <c r="M310" s="1">
        <v>46261</v>
      </c>
      <c r="N310" t="s">
        <v>42</v>
      </c>
      <c r="O310">
        <v>9.1</v>
      </c>
      <c r="P310">
        <v>1.1000000000000001</v>
      </c>
      <c r="Q310" s="2">
        <v>15473.73</v>
      </c>
      <c r="R310" t="s">
        <v>35</v>
      </c>
      <c r="S310" s="2">
        <v>11414.11</v>
      </c>
      <c r="T310">
        <v>3.6</v>
      </c>
      <c r="U310" t="s">
        <v>138</v>
      </c>
      <c r="V310">
        <v>2026</v>
      </c>
      <c r="W310" t="s">
        <v>72</v>
      </c>
      <c r="X310" s="2">
        <v>11414.11</v>
      </c>
      <c r="Y310" s="2">
        <v>4059.62</v>
      </c>
      <c r="Z310" s="2">
        <v>0.73799999999999999</v>
      </c>
      <c r="AA310" s="2">
        <f>IF(Table1[[#This Row],[Bed Occupied]]="Yes",1,0)</f>
        <v>1</v>
      </c>
    </row>
    <row r="311" spans="1:27" x14ac:dyDescent="0.25">
      <c r="A311" t="s">
        <v>403</v>
      </c>
      <c r="B311" s="1">
        <v>45731</v>
      </c>
      <c r="C311" s="1">
        <v>45732.2</v>
      </c>
      <c r="D311" t="s">
        <v>96</v>
      </c>
      <c r="E311" t="s">
        <v>52</v>
      </c>
      <c r="F311" t="s">
        <v>29</v>
      </c>
      <c r="G311" t="s">
        <v>67</v>
      </c>
      <c r="H311" t="s">
        <v>31</v>
      </c>
      <c r="I311" t="s">
        <v>32</v>
      </c>
      <c r="J311">
        <v>1.2</v>
      </c>
      <c r="K311" t="s">
        <v>33</v>
      </c>
      <c r="L311">
        <v>82</v>
      </c>
      <c r="M311" s="1">
        <v>45730</v>
      </c>
      <c r="N311" t="s">
        <v>34</v>
      </c>
      <c r="O311">
        <v>13.4</v>
      </c>
      <c r="P311">
        <v>1.4</v>
      </c>
      <c r="Q311" s="2">
        <v>3833.15</v>
      </c>
      <c r="R311" t="s">
        <v>35</v>
      </c>
      <c r="S311" s="2">
        <v>2224.0300000000002</v>
      </c>
      <c r="T311">
        <v>2.8</v>
      </c>
      <c r="U311" t="s">
        <v>173</v>
      </c>
      <c r="V311">
        <v>2025</v>
      </c>
      <c r="W311" t="s">
        <v>77</v>
      </c>
      <c r="X311" s="2">
        <v>2224.0300000000002</v>
      </c>
      <c r="Y311" s="2">
        <v>1609.12</v>
      </c>
      <c r="Z311" s="2">
        <v>0.57999999999999996</v>
      </c>
      <c r="AA311" s="2">
        <f>IF(Table1[[#This Row],[Bed Occupied]]="Yes",1,0)</f>
        <v>1</v>
      </c>
    </row>
    <row r="312" spans="1:27" x14ac:dyDescent="0.25">
      <c r="A312" t="s">
        <v>404</v>
      </c>
      <c r="B312" s="1">
        <v>46014</v>
      </c>
      <c r="C312" s="1">
        <v>46015.6</v>
      </c>
      <c r="D312" t="s">
        <v>46</v>
      </c>
      <c r="E312" t="s">
        <v>52</v>
      </c>
      <c r="F312" t="s">
        <v>48</v>
      </c>
      <c r="G312" t="s">
        <v>53</v>
      </c>
      <c r="H312" t="s">
        <v>62</v>
      </c>
      <c r="I312" t="s">
        <v>32</v>
      </c>
      <c r="J312">
        <v>1.6</v>
      </c>
      <c r="K312" t="s">
        <v>33</v>
      </c>
      <c r="L312">
        <v>36</v>
      </c>
      <c r="M312" s="1">
        <v>46014</v>
      </c>
      <c r="N312" t="s">
        <v>34</v>
      </c>
      <c r="O312">
        <v>8.8000000000000007</v>
      </c>
      <c r="P312">
        <v>0.8</v>
      </c>
      <c r="Q312" s="2">
        <v>3384.93</v>
      </c>
      <c r="R312" t="s">
        <v>35</v>
      </c>
      <c r="S312" s="2">
        <v>2110.81</v>
      </c>
      <c r="T312">
        <v>3.8</v>
      </c>
      <c r="U312" t="s">
        <v>79</v>
      </c>
      <c r="V312">
        <v>2025</v>
      </c>
      <c r="W312" t="s">
        <v>44</v>
      </c>
      <c r="X312" s="2">
        <v>2110.81</v>
      </c>
      <c r="Y312" s="2">
        <v>1274.1199999999999</v>
      </c>
      <c r="Z312" s="2">
        <v>0.624</v>
      </c>
      <c r="AA312" s="2">
        <f>IF(Table1[[#This Row],[Bed Occupied]]="Yes",1,0)</f>
        <v>1</v>
      </c>
    </row>
    <row r="313" spans="1:27" x14ac:dyDescent="0.25">
      <c r="A313" t="s">
        <v>405</v>
      </c>
      <c r="B313" s="1">
        <v>46159</v>
      </c>
      <c r="C313" s="1">
        <v>46163.5</v>
      </c>
      <c r="D313" t="s">
        <v>46</v>
      </c>
      <c r="E313" t="s">
        <v>47</v>
      </c>
      <c r="F313" t="s">
        <v>48</v>
      </c>
      <c r="G313" t="s">
        <v>30</v>
      </c>
      <c r="H313" t="s">
        <v>76</v>
      </c>
      <c r="I313" t="s">
        <v>41</v>
      </c>
      <c r="J313">
        <v>4.5</v>
      </c>
      <c r="K313" t="s">
        <v>33</v>
      </c>
      <c r="L313">
        <v>17</v>
      </c>
      <c r="M313" s="1">
        <v>46158</v>
      </c>
      <c r="N313" t="s">
        <v>42</v>
      </c>
      <c r="O313">
        <v>11</v>
      </c>
      <c r="P313">
        <v>3</v>
      </c>
      <c r="Q313" s="2">
        <v>6785.72</v>
      </c>
      <c r="R313" t="s">
        <v>58</v>
      </c>
      <c r="S313" s="2">
        <v>4172.88</v>
      </c>
      <c r="T313">
        <v>3.8</v>
      </c>
      <c r="U313" t="s">
        <v>94</v>
      </c>
      <c r="V313">
        <v>2026</v>
      </c>
      <c r="W313" t="s">
        <v>83</v>
      </c>
      <c r="X313" s="2">
        <v>4172.88</v>
      </c>
      <c r="Y313" s="2">
        <v>2612.84</v>
      </c>
      <c r="Z313" s="2">
        <v>0.61499999999999999</v>
      </c>
      <c r="AA313" s="2">
        <f>IF(Table1[[#This Row],[Bed Occupied]]="Yes",1,0)</f>
        <v>1</v>
      </c>
    </row>
    <row r="314" spans="1:27" x14ac:dyDescent="0.25">
      <c r="A314" t="s">
        <v>406</v>
      </c>
      <c r="B314" s="1">
        <v>46069</v>
      </c>
      <c r="C314" s="1">
        <v>46075.5</v>
      </c>
      <c r="D314" t="s">
        <v>88</v>
      </c>
      <c r="E314" t="s">
        <v>47</v>
      </c>
      <c r="F314" t="s">
        <v>29</v>
      </c>
      <c r="G314" t="s">
        <v>30</v>
      </c>
      <c r="H314" t="s">
        <v>40</v>
      </c>
      <c r="I314" t="s">
        <v>32</v>
      </c>
      <c r="J314">
        <v>6.5</v>
      </c>
      <c r="K314" t="s">
        <v>33</v>
      </c>
      <c r="L314">
        <v>64</v>
      </c>
      <c r="M314" s="1">
        <v>46068</v>
      </c>
      <c r="N314" t="s">
        <v>34</v>
      </c>
      <c r="O314">
        <v>10.5</v>
      </c>
      <c r="P314">
        <v>2.5</v>
      </c>
      <c r="Q314" s="2">
        <v>27003.33</v>
      </c>
      <c r="R314" t="s">
        <v>35</v>
      </c>
      <c r="S314" s="2">
        <v>22505.97</v>
      </c>
      <c r="T314">
        <v>3.3</v>
      </c>
      <c r="U314" t="s">
        <v>68</v>
      </c>
      <c r="V314">
        <v>2026</v>
      </c>
      <c r="W314" t="s">
        <v>74</v>
      </c>
      <c r="X314" s="2">
        <v>22505.97</v>
      </c>
      <c r="Y314" s="2">
        <v>4497.3599999999997</v>
      </c>
      <c r="Z314" s="2">
        <v>0.83299999999999996</v>
      </c>
      <c r="AA314" s="2">
        <f>IF(Table1[[#This Row],[Bed Occupied]]="Yes",1,0)</f>
        <v>1</v>
      </c>
    </row>
    <row r="315" spans="1:27" x14ac:dyDescent="0.25">
      <c r="A315" t="s">
        <v>407</v>
      </c>
      <c r="B315" s="1">
        <v>46065</v>
      </c>
      <c r="C315" s="1">
        <v>46069.9</v>
      </c>
      <c r="D315" t="s">
        <v>61</v>
      </c>
      <c r="E315" t="s">
        <v>47</v>
      </c>
      <c r="F315" t="s">
        <v>29</v>
      </c>
      <c r="G315" t="s">
        <v>67</v>
      </c>
      <c r="H315" t="s">
        <v>62</v>
      </c>
      <c r="I315" t="s">
        <v>32</v>
      </c>
      <c r="J315">
        <v>4.9000000000000004</v>
      </c>
      <c r="K315" t="s">
        <v>33</v>
      </c>
      <c r="L315">
        <v>82</v>
      </c>
      <c r="M315" s="1">
        <v>46064</v>
      </c>
      <c r="N315" t="s">
        <v>63</v>
      </c>
      <c r="O315">
        <v>8</v>
      </c>
      <c r="P315">
        <v>0</v>
      </c>
      <c r="Q315" s="2">
        <v>17168.36</v>
      </c>
      <c r="R315" t="s">
        <v>58</v>
      </c>
      <c r="S315" s="2">
        <v>12326.97</v>
      </c>
      <c r="T315">
        <v>4.3</v>
      </c>
      <c r="U315" t="s">
        <v>68</v>
      </c>
      <c r="V315">
        <v>2026</v>
      </c>
      <c r="W315" t="s">
        <v>69</v>
      </c>
      <c r="X315" s="2">
        <v>12326.97</v>
      </c>
      <c r="Y315" s="2">
        <v>4841.3900000000003</v>
      </c>
      <c r="Z315" s="2">
        <v>0.71799999999999997</v>
      </c>
      <c r="AA315" s="2">
        <f>IF(Table1[[#This Row],[Bed Occupied]]="Yes",1,0)</f>
        <v>1</v>
      </c>
    </row>
    <row r="316" spans="1:27" x14ac:dyDescent="0.25">
      <c r="A316" t="s">
        <v>408</v>
      </c>
      <c r="B316" s="1">
        <v>46385</v>
      </c>
      <c r="C316" s="1">
        <v>46386.9</v>
      </c>
      <c r="D316" t="s">
        <v>27</v>
      </c>
      <c r="E316" t="s">
        <v>28</v>
      </c>
      <c r="F316" t="s">
        <v>29</v>
      </c>
      <c r="G316" t="s">
        <v>67</v>
      </c>
      <c r="H316" t="s">
        <v>56</v>
      </c>
      <c r="I316" t="s">
        <v>32</v>
      </c>
      <c r="J316">
        <v>1.9</v>
      </c>
      <c r="K316" t="s">
        <v>33</v>
      </c>
      <c r="L316">
        <v>99</v>
      </c>
      <c r="M316" s="1">
        <v>46384</v>
      </c>
      <c r="N316" t="s">
        <v>42</v>
      </c>
      <c r="O316">
        <v>10</v>
      </c>
      <c r="P316">
        <v>2</v>
      </c>
      <c r="Q316" s="2">
        <v>10247.27</v>
      </c>
      <c r="R316" t="s">
        <v>35</v>
      </c>
      <c r="S316" s="2">
        <v>6890.54</v>
      </c>
      <c r="T316">
        <v>3.4</v>
      </c>
      <c r="U316" t="s">
        <v>54</v>
      </c>
      <c r="V316">
        <v>2026</v>
      </c>
      <c r="W316" t="s">
        <v>37</v>
      </c>
      <c r="X316" s="2">
        <v>6890.54</v>
      </c>
      <c r="Y316" s="2">
        <v>3356.73</v>
      </c>
      <c r="Z316" s="2">
        <v>0.67200000000000004</v>
      </c>
      <c r="AA316" s="2">
        <f>IF(Table1[[#This Row],[Bed Occupied]]="Yes",1,0)</f>
        <v>1</v>
      </c>
    </row>
    <row r="317" spans="1:27" x14ac:dyDescent="0.25">
      <c r="A317" t="s">
        <v>409</v>
      </c>
      <c r="B317" s="1">
        <v>46071</v>
      </c>
      <c r="C317" s="1">
        <v>46077.599999999999</v>
      </c>
      <c r="D317" t="s">
        <v>46</v>
      </c>
      <c r="E317" t="s">
        <v>52</v>
      </c>
      <c r="F317" t="s">
        <v>48</v>
      </c>
      <c r="G317" t="s">
        <v>67</v>
      </c>
      <c r="H317" t="s">
        <v>49</v>
      </c>
      <c r="I317" t="s">
        <v>32</v>
      </c>
      <c r="J317">
        <v>6.6</v>
      </c>
      <c r="K317" t="s">
        <v>33</v>
      </c>
      <c r="L317">
        <v>69</v>
      </c>
      <c r="M317" s="1">
        <v>46071</v>
      </c>
      <c r="N317" t="s">
        <v>34</v>
      </c>
      <c r="O317">
        <v>9.1</v>
      </c>
      <c r="P317">
        <v>1.1000000000000001</v>
      </c>
      <c r="Q317" s="2">
        <v>6948.09</v>
      </c>
      <c r="R317" t="s">
        <v>85</v>
      </c>
      <c r="S317" s="2">
        <v>4540.1000000000004</v>
      </c>
      <c r="T317">
        <v>3.2</v>
      </c>
      <c r="U317" t="s">
        <v>68</v>
      </c>
      <c r="V317">
        <v>2026</v>
      </c>
      <c r="W317" t="s">
        <v>69</v>
      </c>
      <c r="X317" s="2">
        <v>4540.1000000000004</v>
      </c>
      <c r="Y317" s="2">
        <v>2407.9899999999998</v>
      </c>
      <c r="Z317" s="2">
        <v>0.65300000000000002</v>
      </c>
      <c r="AA317" s="2">
        <f>IF(Table1[[#This Row],[Bed Occupied]]="Yes",1,0)</f>
        <v>1</v>
      </c>
    </row>
    <row r="318" spans="1:27" x14ac:dyDescent="0.25">
      <c r="A318" t="s">
        <v>410</v>
      </c>
      <c r="B318" s="1">
        <v>46131</v>
      </c>
      <c r="C318" s="1">
        <v>46135.9</v>
      </c>
      <c r="D318" t="s">
        <v>61</v>
      </c>
      <c r="E318" t="s">
        <v>28</v>
      </c>
      <c r="F318" t="s">
        <v>48</v>
      </c>
      <c r="G318" t="s">
        <v>53</v>
      </c>
      <c r="H318" t="s">
        <v>76</v>
      </c>
      <c r="I318" t="s">
        <v>41</v>
      </c>
      <c r="J318">
        <v>4.9000000000000004</v>
      </c>
      <c r="K318" t="s">
        <v>57</v>
      </c>
      <c r="L318">
        <v>72</v>
      </c>
      <c r="M318" s="1">
        <v>46130</v>
      </c>
      <c r="N318" t="s">
        <v>42</v>
      </c>
      <c r="O318">
        <v>10</v>
      </c>
      <c r="P318">
        <v>0</v>
      </c>
      <c r="Q318" s="2">
        <v>15657.42</v>
      </c>
      <c r="R318" t="s">
        <v>85</v>
      </c>
      <c r="S318" s="2">
        <v>10998.83</v>
      </c>
      <c r="T318">
        <v>4</v>
      </c>
      <c r="U318" t="s">
        <v>98</v>
      </c>
      <c r="V318">
        <v>2026</v>
      </c>
      <c r="W318" t="s">
        <v>83</v>
      </c>
      <c r="X318" s="2">
        <v>10998.83</v>
      </c>
      <c r="Y318" s="2">
        <v>4658.59</v>
      </c>
      <c r="Z318" s="2">
        <v>0.70199999999999996</v>
      </c>
      <c r="AA318" s="2">
        <f>IF(Table1[[#This Row],[Bed Occupied]]="Yes",1,0)</f>
        <v>0</v>
      </c>
    </row>
    <row r="319" spans="1:27" x14ac:dyDescent="0.25">
      <c r="A319" t="s">
        <v>411</v>
      </c>
      <c r="B319" s="1">
        <v>46384</v>
      </c>
      <c r="C319" s="1">
        <v>46384.9</v>
      </c>
      <c r="D319" t="s">
        <v>96</v>
      </c>
      <c r="E319" t="s">
        <v>52</v>
      </c>
      <c r="F319" t="s">
        <v>29</v>
      </c>
      <c r="G319" t="s">
        <v>67</v>
      </c>
      <c r="H319" t="s">
        <v>56</v>
      </c>
      <c r="I319" t="s">
        <v>93</v>
      </c>
      <c r="J319">
        <v>0.9</v>
      </c>
      <c r="K319" t="s">
        <v>33</v>
      </c>
      <c r="L319">
        <v>22</v>
      </c>
      <c r="M319" s="1">
        <v>46384</v>
      </c>
      <c r="N319" t="s">
        <v>34</v>
      </c>
      <c r="O319">
        <v>8.6999999999999993</v>
      </c>
      <c r="P319">
        <v>0.7</v>
      </c>
      <c r="Q319" s="2">
        <v>3950.99</v>
      </c>
      <c r="R319" t="s">
        <v>35</v>
      </c>
      <c r="S319" s="2">
        <v>1758.79</v>
      </c>
      <c r="T319">
        <v>4.5</v>
      </c>
      <c r="U319" t="s">
        <v>54</v>
      </c>
      <c r="V319">
        <v>2026</v>
      </c>
      <c r="W319" t="s">
        <v>37</v>
      </c>
      <c r="X319" s="2">
        <v>1758.79</v>
      </c>
      <c r="Y319" s="2">
        <v>2192.1999999999998</v>
      </c>
      <c r="Z319" s="2">
        <v>0.44500000000000001</v>
      </c>
      <c r="AA319" s="2">
        <f>IF(Table1[[#This Row],[Bed Occupied]]="Yes",1,0)</f>
        <v>1</v>
      </c>
    </row>
    <row r="320" spans="1:27" x14ac:dyDescent="0.25">
      <c r="A320" t="s">
        <v>412</v>
      </c>
      <c r="B320" s="1">
        <v>46292</v>
      </c>
      <c r="C320" s="1">
        <v>46293.7</v>
      </c>
      <c r="D320" t="s">
        <v>102</v>
      </c>
      <c r="E320" t="s">
        <v>47</v>
      </c>
      <c r="F320" t="s">
        <v>48</v>
      </c>
      <c r="G320" t="s">
        <v>53</v>
      </c>
      <c r="H320" t="s">
        <v>31</v>
      </c>
      <c r="I320" t="s">
        <v>41</v>
      </c>
      <c r="J320">
        <v>1.7</v>
      </c>
      <c r="K320" t="s">
        <v>33</v>
      </c>
      <c r="L320">
        <v>51</v>
      </c>
      <c r="M320" s="1">
        <v>46291</v>
      </c>
      <c r="N320" t="s">
        <v>63</v>
      </c>
      <c r="O320">
        <v>10.5</v>
      </c>
      <c r="P320">
        <v>0.5</v>
      </c>
      <c r="Q320" s="2">
        <v>10953.37</v>
      </c>
      <c r="R320" t="s">
        <v>35</v>
      </c>
      <c r="S320" s="2">
        <v>6714.36</v>
      </c>
      <c r="T320">
        <v>4.4000000000000004</v>
      </c>
      <c r="U320" t="s">
        <v>133</v>
      </c>
      <c r="V320">
        <v>2026</v>
      </c>
      <c r="W320" t="s">
        <v>83</v>
      </c>
      <c r="X320" s="2">
        <v>6714.36</v>
      </c>
      <c r="Y320" s="2">
        <v>4239.01</v>
      </c>
      <c r="Z320" s="2">
        <v>0.61299999999999999</v>
      </c>
      <c r="AA320" s="2">
        <f>IF(Table1[[#This Row],[Bed Occupied]]="Yes",1,0)</f>
        <v>1</v>
      </c>
    </row>
    <row r="321" spans="1:27" x14ac:dyDescent="0.25">
      <c r="A321" t="s">
        <v>413</v>
      </c>
      <c r="B321" s="1">
        <v>46327</v>
      </c>
      <c r="C321" s="1">
        <v>46328.3</v>
      </c>
      <c r="D321" t="s">
        <v>39</v>
      </c>
      <c r="E321" t="s">
        <v>28</v>
      </c>
      <c r="F321" t="s">
        <v>29</v>
      </c>
      <c r="G321" t="s">
        <v>67</v>
      </c>
      <c r="H321" t="s">
        <v>56</v>
      </c>
      <c r="I321" t="s">
        <v>32</v>
      </c>
      <c r="J321">
        <v>1.3</v>
      </c>
      <c r="K321" t="s">
        <v>33</v>
      </c>
      <c r="L321">
        <v>106</v>
      </c>
      <c r="M321" s="1">
        <v>46326</v>
      </c>
      <c r="N321" t="s">
        <v>34</v>
      </c>
      <c r="O321">
        <v>12.2</v>
      </c>
      <c r="P321">
        <v>2.2000000000000002</v>
      </c>
      <c r="Q321" s="2">
        <v>2281.98</v>
      </c>
      <c r="R321" t="s">
        <v>35</v>
      </c>
      <c r="S321" s="2">
        <v>1238.72</v>
      </c>
      <c r="T321">
        <v>2.8</v>
      </c>
      <c r="U321" t="s">
        <v>130</v>
      </c>
      <c r="V321">
        <v>2026</v>
      </c>
      <c r="W321" t="s">
        <v>83</v>
      </c>
      <c r="X321" s="2">
        <v>1238.72</v>
      </c>
      <c r="Y321" s="2">
        <v>1043.26</v>
      </c>
      <c r="Z321" s="2">
        <v>0.54300000000000004</v>
      </c>
      <c r="AA321" s="2">
        <f>IF(Table1[[#This Row],[Bed Occupied]]="Yes",1,0)</f>
        <v>1</v>
      </c>
    </row>
    <row r="322" spans="1:27" x14ac:dyDescent="0.25">
      <c r="A322" t="s">
        <v>414</v>
      </c>
      <c r="B322" s="1">
        <v>45940</v>
      </c>
      <c r="C322" s="1">
        <v>45942</v>
      </c>
      <c r="D322" t="s">
        <v>61</v>
      </c>
      <c r="E322" t="s">
        <v>47</v>
      </c>
      <c r="F322" t="s">
        <v>48</v>
      </c>
      <c r="G322" t="s">
        <v>30</v>
      </c>
      <c r="H322" t="s">
        <v>56</v>
      </c>
      <c r="I322" t="s">
        <v>32</v>
      </c>
      <c r="J322">
        <v>2</v>
      </c>
      <c r="K322" t="s">
        <v>33</v>
      </c>
      <c r="L322">
        <v>73</v>
      </c>
      <c r="M322" s="1">
        <v>45939</v>
      </c>
      <c r="N322" t="s">
        <v>42</v>
      </c>
      <c r="O322">
        <v>8.6999999999999993</v>
      </c>
      <c r="P322">
        <v>0.7</v>
      </c>
      <c r="Q322" s="2">
        <v>13018.45</v>
      </c>
      <c r="R322" t="s">
        <v>35</v>
      </c>
      <c r="S322" s="2">
        <v>8848.36</v>
      </c>
      <c r="T322">
        <v>3.8</v>
      </c>
      <c r="U322" t="s">
        <v>82</v>
      </c>
      <c r="V322">
        <v>2025</v>
      </c>
      <c r="W322" t="s">
        <v>72</v>
      </c>
      <c r="X322" s="2">
        <v>8848.36</v>
      </c>
      <c r="Y322" s="2">
        <v>4170.09</v>
      </c>
      <c r="Z322" s="2">
        <v>0.68</v>
      </c>
      <c r="AA322" s="2">
        <f>IF(Table1[[#This Row],[Bed Occupied]]="Yes",1,0)</f>
        <v>1</v>
      </c>
    </row>
    <row r="323" spans="1:27" x14ac:dyDescent="0.25">
      <c r="A323" t="s">
        <v>415</v>
      </c>
      <c r="B323" s="1">
        <v>45732</v>
      </c>
      <c r="C323" s="1">
        <v>45734.6</v>
      </c>
      <c r="D323" t="s">
        <v>61</v>
      </c>
      <c r="E323" t="s">
        <v>28</v>
      </c>
      <c r="F323" t="s">
        <v>29</v>
      </c>
      <c r="G323" t="s">
        <v>30</v>
      </c>
      <c r="H323" t="s">
        <v>62</v>
      </c>
      <c r="I323" t="s">
        <v>32</v>
      </c>
      <c r="J323">
        <v>2.6</v>
      </c>
      <c r="K323" t="s">
        <v>33</v>
      </c>
      <c r="L323">
        <v>103</v>
      </c>
      <c r="M323" s="1">
        <v>45732</v>
      </c>
      <c r="N323" t="s">
        <v>34</v>
      </c>
      <c r="O323">
        <v>9.6999999999999993</v>
      </c>
      <c r="P323">
        <v>1.7</v>
      </c>
      <c r="Q323" s="2">
        <v>14100.97</v>
      </c>
      <c r="R323" t="s">
        <v>35</v>
      </c>
      <c r="S323" s="2">
        <v>8835.6299999999992</v>
      </c>
      <c r="T323">
        <v>3.6</v>
      </c>
      <c r="U323" t="s">
        <v>173</v>
      </c>
      <c r="V323">
        <v>2025</v>
      </c>
      <c r="W323" t="s">
        <v>74</v>
      </c>
      <c r="X323" s="2">
        <v>8835.6299999999992</v>
      </c>
      <c r="Y323" s="2">
        <v>5265.34</v>
      </c>
      <c r="Z323" s="2">
        <v>0.627</v>
      </c>
      <c r="AA323" s="2">
        <f>IF(Table1[[#This Row],[Bed Occupied]]="Yes",1,0)</f>
        <v>1</v>
      </c>
    </row>
    <row r="324" spans="1:27" x14ac:dyDescent="0.25">
      <c r="A324" t="s">
        <v>416</v>
      </c>
      <c r="B324" s="1">
        <v>45705</v>
      </c>
      <c r="C324" s="1">
        <v>45705.4</v>
      </c>
      <c r="D324" t="s">
        <v>39</v>
      </c>
      <c r="E324" t="s">
        <v>28</v>
      </c>
      <c r="F324" t="s">
        <v>48</v>
      </c>
      <c r="G324" t="s">
        <v>53</v>
      </c>
      <c r="H324" t="s">
        <v>31</v>
      </c>
      <c r="I324" t="s">
        <v>93</v>
      </c>
      <c r="J324">
        <v>0.4</v>
      </c>
      <c r="K324" t="s">
        <v>33</v>
      </c>
      <c r="L324">
        <v>41</v>
      </c>
      <c r="M324" s="1">
        <v>45705</v>
      </c>
      <c r="N324" t="s">
        <v>63</v>
      </c>
      <c r="O324">
        <v>12.2</v>
      </c>
      <c r="P324">
        <v>2.2000000000000002</v>
      </c>
      <c r="Q324" s="2">
        <v>1867.23</v>
      </c>
      <c r="R324" t="s">
        <v>35</v>
      </c>
      <c r="S324" s="2">
        <v>1149.22</v>
      </c>
      <c r="T324">
        <v>3.4</v>
      </c>
      <c r="U324" t="s">
        <v>100</v>
      </c>
      <c r="V324">
        <v>2025</v>
      </c>
      <c r="W324" t="s">
        <v>37</v>
      </c>
      <c r="X324" s="2">
        <v>1149.22</v>
      </c>
      <c r="Y324" s="2">
        <v>718.01</v>
      </c>
      <c r="Z324" s="2">
        <v>0.61499999999999999</v>
      </c>
      <c r="AA324" s="2">
        <f>IF(Table1[[#This Row],[Bed Occupied]]="Yes",1,0)</f>
        <v>1</v>
      </c>
    </row>
    <row r="325" spans="1:27" x14ac:dyDescent="0.25">
      <c r="A325" t="s">
        <v>417</v>
      </c>
      <c r="B325" s="1">
        <v>46056</v>
      </c>
      <c r="C325" s="1">
        <v>46062</v>
      </c>
      <c r="D325" t="s">
        <v>27</v>
      </c>
      <c r="E325" t="s">
        <v>52</v>
      </c>
      <c r="F325" t="s">
        <v>29</v>
      </c>
      <c r="G325" t="s">
        <v>30</v>
      </c>
      <c r="H325" t="s">
        <v>49</v>
      </c>
      <c r="I325" t="s">
        <v>32</v>
      </c>
      <c r="J325">
        <v>6</v>
      </c>
      <c r="K325" t="s">
        <v>33</v>
      </c>
      <c r="L325">
        <v>84</v>
      </c>
      <c r="M325" s="1">
        <v>46056</v>
      </c>
      <c r="N325" t="s">
        <v>42</v>
      </c>
      <c r="O325">
        <v>9.5</v>
      </c>
      <c r="P325">
        <v>1.5</v>
      </c>
      <c r="Q325" s="2">
        <v>9759.11</v>
      </c>
      <c r="R325" t="s">
        <v>35</v>
      </c>
      <c r="S325" s="2">
        <v>5901.65</v>
      </c>
      <c r="T325">
        <v>3.3</v>
      </c>
      <c r="U325" t="s">
        <v>68</v>
      </c>
      <c r="V325">
        <v>2026</v>
      </c>
      <c r="W325" t="s">
        <v>44</v>
      </c>
      <c r="X325" s="2">
        <v>5901.65</v>
      </c>
      <c r="Y325" s="2">
        <v>3857.46</v>
      </c>
      <c r="Z325" s="2">
        <v>0.60499999999999998</v>
      </c>
      <c r="AA325" s="2">
        <f>IF(Table1[[#This Row],[Bed Occupied]]="Yes",1,0)</f>
        <v>1</v>
      </c>
    </row>
    <row r="326" spans="1:27" x14ac:dyDescent="0.25">
      <c r="A326" t="s">
        <v>418</v>
      </c>
      <c r="B326" s="1">
        <v>46259</v>
      </c>
      <c r="C326" s="1">
        <v>46260.7</v>
      </c>
      <c r="D326" t="s">
        <v>51</v>
      </c>
      <c r="E326" t="s">
        <v>47</v>
      </c>
      <c r="F326" t="s">
        <v>29</v>
      </c>
      <c r="G326" t="s">
        <v>30</v>
      </c>
      <c r="H326" t="s">
        <v>40</v>
      </c>
      <c r="I326" t="s">
        <v>32</v>
      </c>
      <c r="J326">
        <v>1.7</v>
      </c>
      <c r="K326" t="s">
        <v>57</v>
      </c>
      <c r="L326">
        <v>52</v>
      </c>
      <c r="M326" s="1">
        <v>46259</v>
      </c>
      <c r="N326" t="s">
        <v>42</v>
      </c>
      <c r="O326">
        <v>10.199999999999999</v>
      </c>
      <c r="P326">
        <v>2.2000000000000002</v>
      </c>
      <c r="Q326" s="2">
        <v>6256.42</v>
      </c>
      <c r="R326" t="s">
        <v>35</v>
      </c>
      <c r="S326" s="2">
        <v>4391.1400000000003</v>
      </c>
      <c r="T326">
        <v>3.2</v>
      </c>
      <c r="U326" t="s">
        <v>138</v>
      </c>
      <c r="V326">
        <v>2026</v>
      </c>
      <c r="W326" t="s">
        <v>44</v>
      </c>
      <c r="X326" s="2">
        <v>4391.1400000000003</v>
      </c>
      <c r="Y326" s="2">
        <v>1865.28</v>
      </c>
      <c r="Z326" s="2">
        <v>0.70199999999999996</v>
      </c>
      <c r="AA326" s="2">
        <f>IF(Table1[[#This Row],[Bed Occupied]]="Yes",1,0)</f>
        <v>0</v>
      </c>
    </row>
    <row r="327" spans="1:27" x14ac:dyDescent="0.25">
      <c r="A327" t="s">
        <v>419</v>
      </c>
      <c r="B327" s="1">
        <v>46285</v>
      </c>
      <c r="C327" s="1">
        <v>46287.7</v>
      </c>
      <c r="D327" t="s">
        <v>39</v>
      </c>
      <c r="E327" t="s">
        <v>28</v>
      </c>
      <c r="F327" t="s">
        <v>48</v>
      </c>
      <c r="G327" t="s">
        <v>30</v>
      </c>
      <c r="H327" t="s">
        <v>81</v>
      </c>
      <c r="I327" t="s">
        <v>32</v>
      </c>
      <c r="J327">
        <v>2.7</v>
      </c>
      <c r="K327" t="s">
        <v>33</v>
      </c>
      <c r="L327">
        <v>82</v>
      </c>
      <c r="M327" s="1">
        <v>46285</v>
      </c>
      <c r="N327" t="s">
        <v>42</v>
      </c>
      <c r="O327">
        <v>9.9</v>
      </c>
      <c r="P327">
        <v>1.9</v>
      </c>
      <c r="Q327" s="2">
        <v>2241.65</v>
      </c>
      <c r="R327" t="s">
        <v>58</v>
      </c>
      <c r="S327" s="2">
        <v>1522.09</v>
      </c>
      <c r="T327">
        <v>3</v>
      </c>
      <c r="U327" t="s">
        <v>133</v>
      </c>
      <c r="V327">
        <v>2026</v>
      </c>
      <c r="W327" t="s">
        <v>74</v>
      </c>
      <c r="X327" s="2">
        <v>1522.09</v>
      </c>
      <c r="Y327" s="2">
        <v>719.56</v>
      </c>
      <c r="Z327" s="2">
        <v>0.67900000000000005</v>
      </c>
      <c r="AA327" s="2">
        <f>IF(Table1[[#This Row],[Bed Occupied]]="Yes",1,0)</f>
        <v>1</v>
      </c>
    </row>
    <row r="328" spans="1:27" x14ac:dyDescent="0.25">
      <c r="A328" t="s">
        <v>420</v>
      </c>
      <c r="B328" s="1">
        <v>46043</v>
      </c>
      <c r="C328" s="1">
        <v>46050.9</v>
      </c>
      <c r="D328" t="s">
        <v>88</v>
      </c>
      <c r="E328" t="s">
        <v>47</v>
      </c>
      <c r="F328" t="s">
        <v>29</v>
      </c>
      <c r="G328" t="s">
        <v>67</v>
      </c>
      <c r="H328" t="s">
        <v>49</v>
      </c>
      <c r="I328" t="s">
        <v>32</v>
      </c>
      <c r="J328">
        <v>7.9</v>
      </c>
      <c r="K328" t="s">
        <v>33</v>
      </c>
      <c r="L328">
        <v>68</v>
      </c>
      <c r="M328" s="1">
        <v>46043</v>
      </c>
      <c r="N328" t="s">
        <v>42</v>
      </c>
      <c r="O328">
        <v>8.6999999999999993</v>
      </c>
      <c r="P328">
        <v>0.7</v>
      </c>
      <c r="Q328" s="2">
        <v>22632.240000000002</v>
      </c>
      <c r="R328" t="s">
        <v>35</v>
      </c>
      <c r="S328" s="2">
        <v>14330.64</v>
      </c>
      <c r="T328">
        <v>3.6</v>
      </c>
      <c r="U328" t="s">
        <v>86</v>
      </c>
      <c r="V328">
        <v>2026</v>
      </c>
      <c r="W328" t="s">
        <v>69</v>
      </c>
      <c r="X328" s="2">
        <v>14330.64</v>
      </c>
      <c r="Y328" s="2">
        <v>8301.6</v>
      </c>
      <c r="Z328" s="2">
        <v>0.63300000000000001</v>
      </c>
      <c r="AA328" s="2">
        <f>IF(Table1[[#This Row],[Bed Occupied]]="Yes",1,0)</f>
        <v>1</v>
      </c>
    </row>
    <row r="329" spans="1:27" x14ac:dyDescent="0.25">
      <c r="A329" t="s">
        <v>421</v>
      </c>
      <c r="B329" s="1">
        <v>45902</v>
      </c>
      <c r="C329" s="1">
        <v>45902.400000000001</v>
      </c>
      <c r="D329" t="s">
        <v>39</v>
      </c>
      <c r="E329" t="s">
        <v>52</v>
      </c>
      <c r="F329" t="s">
        <v>48</v>
      </c>
      <c r="G329" t="s">
        <v>67</v>
      </c>
      <c r="H329" t="s">
        <v>81</v>
      </c>
      <c r="I329" t="s">
        <v>41</v>
      </c>
      <c r="J329">
        <v>0.4</v>
      </c>
      <c r="K329" t="s">
        <v>57</v>
      </c>
      <c r="L329">
        <v>55</v>
      </c>
      <c r="M329" s="1">
        <v>45902</v>
      </c>
      <c r="N329" t="s">
        <v>34</v>
      </c>
      <c r="O329">
        <v>8</v>
      </c>
      <c r="P329">
        <v>0</v>
      </c>
      <c r="Q329" s="2">
        <v>1832.35</v>
      </c>
      <c r="R329" t="s">
        <v>35</v>
      </c>
      <c r="S329" s="2">
        <v>1098.26</v>
      </c>
      <c r="T329">
        <v>3.8</v>
      </c>
      <c r="U329" t="s">
        <v>59</v>
      </c>
      <c r="V329">
        <v>2025</v>
      </c>
      <c r="W329" t="s">
        <v>44</v>
      </c>
      <c r="X329" s="2">
        <v>1098.26</v>
      </c>
      <c r="Y329" s="2">
        <v>734.09</v>
      </c>
      <c r="Z329" s="2">
        <v>0.59899999999999998</v>
      </c>
      <c r="AA329" s="2">
        <f>IF(Table1[[#This Row],[Bed Occupied]]="Yes",1,0)</f>
        <v>0</v>
      </c>
    </row>
    <row r="330" spans="1:27" x14ac:dyDescent="0.25">
      <c r="A330" t="s">
        <v>422</v>
      </c>
      <c r="B330" s="1">
        <v>45884</v>
      </c>
      <c r="C330" s="1">
        <v>45885.5</v>
      </c>
      <c r="D330" t="s">
        <v>39</v>
      </c>
      <c r="E330" t="s">
        <v>66</v>
      </c>
      <c r="F330" t="s">
        <v>92</v>
      </c>
      <c r="G330" t="s">
        <v>30</v>
      </c>
      <c r="H330" t="s">
        <v>81</v>
      </c>
      <c r="I330" t="s">
        <v>32</v>
      </c>
      <c r="J330">
        <v>1.5</v>
      </c>
      <c r="K330" t="s">
        <v>33</v>
      </c>
      <c r="L330">
        <v>79</v>
      </c>
      <c r="M330" s="1">
        <v>45884</v>
      </c>
      <c r="N330" t="s">
        <v>63</v>
      </c>
      <c r="O330">
        <v>13.9</v>
      </c>
      <c r="P330">
        <v>1.9</v>
      </c>
      <c r="Q330" s="2">
        <v>1748.07</v>
      </c>
      <c r="R330" t="s">
        <v>35</v>
      </c>
      <c r="S330" s="2">
        <v>965.44</v>
      </c>
      <c r="T330">
        <v>3.1</v>
      </c>
      <c r="U330" t="s">
        <v>104</v>
      </c>
      <c r="V330">
        <v>2025</v>
      </c>
      <c r="W330" t="s">
        <v>77</v>
      </c>
      <c r="X330" s="2">
        <v>965.44</v>
      </c>
      <c r="Y330" s="2">
        <v>782.63</v>
      </c>
      <c r="Z330" s="2">
        <v>0.55200000000000005</v>
      </c>
      <c r="AA330" s="2">
        <f>IF(Table1[[#This Row],[Bed Occupied]]="Yes",1,0)</f>
        <v>1</v>
      </c>
    </row>
    <row r="331" spans="1:27" x14ac:dyDescent="0.25">
      <c r="A331" t="s">
        <v>423</v>
      </c>
      <c r="B331" s="1">
        <v>45778</v>
      </c>
      <c r="C331" s="1">
        <v>45786.8</v>
      </c>
      <c r="D331" t="s">
        <v>27</v>
      </c>
      <c r="E331" t="s">
        <v>52</v>
      </c>
      <c r="F331" t="s">
        <v>48</v>
      </c>
      <c r="G331" t="s">
        <v>67</v>
      </c>
      <c r="H331" t="s">
        <v>81</v>
      </c>
      <c r="I331" t="s">
        <v>41</v>
      </c>
      <c r="J331">
        <v>8.8000000000000007</v>
      </c>
      <c r="K331" t="s">
        <v>33</v>
      </c>
      <c r="L331">
        <v>65</v>
      </c>
      <c r="M331" s="1">
        <v>45778</v>
      </c>
      <c r="N331" t="s">
        <v>63</v>
      </c>
      <c r="O331">
        <v>12.7</v>
      </c>
      <c r="P331">
        <v>0.7</v>
      </c>
      <c r="Q331" s="2">
        <v>14545.48</v>
      </c>
      <c r="R331" t="s">
        <v>58</v>
      </c>
      <c r="S331" s="2">
        <v>9383.59</v>
      </c>
      <c r="T331">
        <v>3.6</v>
      </c>
      <c r="U331" t="s">
        <v>122</v>
      </c>
      <c r="V331">
        <v>2025</v>
      </c>
      <c r="W331" t="s">
        <v>72</v>
      </c>
      <c r="X331" s="2">
        <v>9383.59</v>
      </c>
      <c r="Y331" s="2">
        <v>5161.8900000000003</v>
      </c>
      <c r="Z331" s="2">
        <v>0.64500000000000002</v>
      </c>
      <c r="AA331" s="2">
        <f>IF(Table1[[#This Row],[Bed Occupied]]="Yes",1,0)</f>
        <v>1</v>
      </c>
    </row>
    <row r="332" spans="1:27" x14ac:dyDescent="0.25">
      <c r="A332" t="s">
        <v>424</v>
      </c>
      <c r="B332" s="1">
        <v>45781</v>
      </c>
      <c r="C332" s="1">
        <v>45783.6</v>
      </c>
      <c r="D332" t="s">
        <v>46</v>
      </c>
      <c r="E332" t="s">
        <v>66</v>
      </c>
      <c r="F332" t="s">
        <v>29</v>
      </c>
      <c r="G332" t="s">
        <v>30</v>
      </c>
      <c r="H332" t="s">
        <v>76</v>
      </c>
      <c r="I332" t="s">
        <v>41</v>
      </c>
      <c r="J332">
        <v>2.6</v>
      </c>
      <c r="K332" t="s">
        <v>33</v>
      </c>
      <c r="L332">
        <v>20</v>
      </c>
      <c r="M332" s="1">
        <v>45780</v>
      </c>
      <c r="N332" t="s">
        <v>42</v>
      </c>
      <c r="O332">
        <v>9.8000000000000007</v>
      </c>
      <c r="P332">
        <v>1.8</v>
      </c>
      <c r="Q332" s="2">
        <v>5434.8</v>
      </c>
      <c r="R332" t="s">
        <v>58</v>
      </c>
      <c r="S332" s="2">
        <v>3397.84</v>
      </c>
      <c r="T332">
        <v>3.7</v>
      </c>
      <c r="U332" t="s">
        <v>122</v>
      </c>
      <c r="V332">
        <v>2025</v>
      </c>
      <c r="W332" t="s">
        <v>83</v>
      </c>
      <c r="X332" s="2">
        <v>3397.84</v>
      </c>
      <c r="Y332" s="2">
        <v>2036.96</v>
      </c>
      <c r="Z332" s="2">
        <v>0.625</v>
      </c>
      <c r="AA332" s="2">
        <f>IF(Table1[[#This Row],[Bed Occupied]]="Yes",1,0)</f>
        <v>1</v>
      </c>
    </row>
    <row r="333" spans="1:27" x14ac:dyDescent="0.25">
      <c r="A333" t="s">
        <v>425</v>
      </c>
      <c r="B333" s="1">
        <v>45808</v>
      </c>
      <c r="C333" s="1">
        <v>45810.6</v>
      </c>
      <c r="D333" t="s">
        <v>39</v>
      </c>
      <c r="E333" t="s">
        <v>47</v>
      </c>
      <c r="F333" t="s">
        <v>29</v>
      </c>
      <c r="G333" t="s">
        <v>53</v>
      </c>
      <c r="H333" t="s">
        <v>49</v>
      </c>
      <c r="I333" t="s">
        <v>41</v>
      </c>
      <c r="J333">
        <v>2.6</v>
      </c>
      <c r="K333" t="s">
        <v>57</v>
      </c>
      <c r="L333">
        <v>93</v>
      </c>
      <c r="M333" s="1">
        <v>45807</v>
      </c>
      <c r="N333" t="s">
        <v>42</v>
      </c>
      <c r="O333">
        <v>10.8</v>
      </c>
      <c r="P333">
        <v>0.8</v>
      </c>
      <c r="Q333" s="2">
        <v>1599.04</v>
      </c>
      <c r="R333" t="s">
        <v>58</v>
      </c>
      <c r="S333" s="2">
        <v>804.76</v>
      </c>
      <c r="T333">
        <v>3.4</v>
      </c>
      <c r="U333" t="s">
        <v>122</v>
      </c>
      <c r="V333">
        <v>2025</v>
      </c>
      <c r="W333" t="s">
        <v>77</v>
      </c>
      <c r="X333" s="2">
        <v>804.76</v>
      </c>
      <c r="Y333" s="2">
        <v>794.28</v>
      </c>
      <c r="Z333" s="2">
        <v>0.503</v>
      </c>
      <c r="AA333" s="2">
        <f>IF(Table1[[#This Row],[Bed Occupied]]="Yes",1,0)</f>
        <v>0</v>
      </c>
    </row>
    <row r="334" spans="1:27" x14ac:dyDescent="0.25">
      <c r="A334" t="s">
        <v>426</v>
      </c>
      <c r="B334" s="1">
        <v>45828</v>
      </c>
      <c r="C334" s="1">
        <v>45831.8</v>
      </c>
      <c r="D334" t="s">
        <v>46</v>
      </c>
      <c r="E334" t="s">
        <v>66</v>
      </c>
      <c r="F334" t="s">
        <v>48</v>
      </c>
      <c r="G334" t="s">
        <v>53</v>
      </c>
      <c r="H334" t="s">
        <v>56</v>
      </c>
      <c r="I334" t="s">
        <v>41</v>
      </c>
      <c r="J334">
        <v>3.8</v>
      </c>
      <c r="K334" t="s">
        <v>33</v>
      </c>
      <c r="L334">
        <v>52</v>
      </c>
      <c r="M334" s="1">
        <v>45828</v>
      </c>
      <c r="N334" t="s">
        <v>34</v>
      </c>
      <c r="O334">
        <v>14.3</v>
      </c>
      <c r="P334">
        <v>2.2999999999999998</v>
      </c>
      <c r="Q334" s="2">
        <v>6069.06</v>
      </c>
      <c r="R334" t="s">
        <v>85</v>
      </c>
      <c r="S334" s="2">
        <v>3226.21</v>
      </c>
      <c r="T334">
        <v>3.2</v>
      </c>
      <c r="U334" t="s">
        <v>64</v>
      </c>
      <c r="V334">
        <v>2025</v>
      </c>
      <c r="W334" t="s">
        <v>77</v>
      </c>
      <c r="X334" s="2">
        <v>3226.21</v>
      </c>
      <c r="Y334" s="2">
        <v>2842.85</v>
      </c>
      <c r="Z334" s="2">
        <v>0.53200000000000003</v>
      </c>
      <c r="AA334" s="2">
        <f>IF(Table1[[#This Row],[Bed Occupied]]="Yes",1,0)</f>
        <v>1</v>
      </c>
    </row>
    <row r="335" spans="1:27" x14ac:dyDescent="0.25">
      <c r="A335" t="s">
        <v>427</v>
      </c>
      <c r="B335" s="1">
        <v>46003</v>
      </c>
      <c r="C335" s="1">
        <v>46005.3</v>
      </c>
      <c r="D335" t="s">
        <v>27</v>
      </c>
      <c r="E335" t="s">
        <v>52</v>
      </c>
      <c r="F335" t="s">
        <v>29</v>
      </c>
      <c r="G335" t="s">
        <v>53</v>
      </c>
      <c r="H335" t="s">
        <v>62</v>
      </c>
      <c r="I335" t="s">
        <v>41</v>
      </c>
      <c r="J335">
        <v>2.2999999999999998</v>
      </c>
      <c r="K335" t="s">
        <v>33</v>
      </c>
      <c r="L335">
        <v>41</v>
      </c>
      <c r="M335" s="1">
        <v>46003</v>
      </c>
      <c r="N335" t="s">
        <v>42</v>
      </c>
      <c r="O335">
        <v>10.3</v>
      </c>
      <c r="P335">
        <v>0.3</v>
      </c>
      <c r="Q335" s="2">
        <v>8892.7099999999991</v>
      </c>
      <c r="R335" t="s">
        <v>35</v>
      </c>
      <c r="S335" s="2">
        <v>5149.32</v>
      </c>
      <c r="T335">
        <v>4.3</v>
      </c>
      <c r="U335" t="s">
        <v>79</v>
      </c>
      <c r="V335">
        <v>2025</v>
      </c>
      <c r="W335" t="s">
        <v>77</v>
      </c>
      <c r="X335" s="2">
        <v>5149.32</v>
      </c>
      <c r="Y335" s="2">
        <v>3743.39</v>
      </c>
      <c r="Z335" s="2">
        <v>0.57899999999999996</v>
      </c>
      <c r="AA335" s="2">
        <f>IF(Table1[[#This Row],[Bed Occupied]]="Yes",1,0)</f>
        <v>1</v>
      </c>
    </row>
    <row r="336" spans="1:27" x14ac:dyDescent="0.25">
      <c r="A336" t="s">
        <v>428</v>
      </c>
      <c r="B336" s="1">
        <v>46241</v>
      </c>
      <c r="C336" s="1">
        <v>46244.7</v>
      </c>
      <c r="D336" t="s">
        <v>39</v>
      </c>
      <c r="E336" t="s">
        <v>47</v>
      </c>
      <c r="F336" t="s">
        <v>48</v>
      </c>
      <c r="G336" t="s">
        <v>67</v>
      </c>
      <c r="H336" t="s">
        <v>76</v>
      </c>
      <c r="I336" t="s">
        <v>32</v>
      </c>
      <c r="J336">
        <v>3.7</v>
      </c>
      <c r="K336" t="s">
        <v>33</v>
      </c>
      <c r="L336">
        <v>118</v>
      </c>
      <c r="M336" s="1">
        <v>46240</v>
      </c>
      <c r="N336" t="s">
        <v>42</v>
      </c>
      <c r="O336">
        <v>11.8</v>
      </c>
      <c r="P336">
        <v>1.8</v>
      </c>
      <c r="Q336" s="2">
        <v>1629.79</v>
      </c>
      <c r="R336" t="s">
        <v>35</v>
      </c>
      <c r="S336" s="2">
        <v>891.36</v>
      </c>
      <c r="T336">
        <v>3.4</v>
      </c>
      <c r="U336" t="s">
        <v>138</v>
      </c>
      <c r="V336">
        <v>2026</v>
      </c>
      <c r="W336" t="s">
        <v>72</v>
      </c>
      <c r="X336" s="2">
        <v>891.36</v>
      </c>
      <c r="Y336" s="2">
        <v>738.43</v>
      </c>
      <c r="Z336" s="2">
        <v>0.54700000000000004</v>
      </c>
      <c r="AA336" s="2">
        <f>IF(Table1[[#This Row],[Bed Occupied]]="Yes",1,0)</f>
        <v>1</v>
      </c>
    </row>
    <row r="337" spans="1:27" x14ac:dyDescent="0.25">
      <c r="A337" t="s">
        <v>429</v>
      </c>
      <c r="B337" s="1">
        <v>45763</v>
      </c>
      <c r="C337" s="1">
        <v>45763.3</v>
      </c>
      <c r="D337" t="s">
        <v>39</v>
      </c>
      <c r="E337" t="s">
        <v>47</v>
      </c>
      <c r="F337" t="s">
        <v>48</v>
      </c>
      <c r="G337" t="s">
        <v>30</v>
      </c>
      <c r="H337" t="s">
        <v>62</v>
      </c>
      <c r="I337" t="s">
        <v>41</v>
      </c>
      <c r="J337">
        <v>0.3</v>
      </c>
      <c r="K337" t="s">
        <v>33</v>
      </c>
      <c r="L337">
        <v>40</v>
      </c>
      <c r="M337" s="1">
        <v>45762</v>
      </c>
      <c r="N337" t="s">
        <v>42</v>
      </c>
      <c r="O337">
        <v>8.8000000000000007</v>
      </c>
      <c r="P337">
        <v>0.8</v>
      </c>
      <c r="Q337" s="2">
        <v>1688.08</v>
      </c>
      <c r="R337" t="s">
        <v>85</v>
      </c>
      <c r="S337" s="2">
        <v>926.19</v>
      </c>
      <c r="T337">
        <v>3.6</v>
      </c>
      <c r="U337" t="s">
        <v>89</v>
      </c>
      <c r="V337">
        <v>2025</v>
      </c>
      <c r="W337" t="s">
        <v>44</v>
      </c>
      <c r="X337" s="2">
        <v>926.19</v>
      </c>
      <c r="Y337" s="2">
        <v>761.89</v>
      </c>
      <c r="Z337" s="2">
        <v>0.54900000000000004</v>
      </c>
      <c r="AA337" s="2">
        <f>IF(Table1[[#This Row],[Bed Occupied]]="Yes",1,0)</f>
        <v>1</v>
      </c>
    </row>
    <row r="338" spans="1:27" x14ac:dyDescent="0.25">
      <c r="A338" t="s">
        <v>430</v>
      </c>
      <c r="B338" s="1">
        <v>46134</v>
      </c>
      <c r="C338" s="1">
        <v>46136.9</v>
      </c>
      <c r="D338" t="s">
        <v>27</v>
      </c>
      <c r="E338" t="s">
        <v>47</v>
      </c>
      <c r="F338" t="s">
        <v>48</v>
      </c>
      <c r="G338" t="s">
        <v>53</v>
      </c>
      <c r="H338" t="s">
        <v>31</v>
      </c>
      <c r="I338" t="s">
        <v>41</v>
      </c>
      <c r="J338">
        <v>2.9</v>
      </c>
      <c r="K338" t="s">
        <v>57</v>
      </c>
      <c r="L338">
        <v>64</v>
      </c>
      <c r="M338" s="1">
        <v>46133</v>
      </c>
      <c r="N338" t="s">
        <v>34</v>
      </c>
      <c r="O338">
        <v>9.1999999999999993</v>
      </c>
      <c r="P338">
        <v>1.2</v>
      </c>
      <c r="Q338" s="2">
        <v>10654.29</v>
      </c>
      <c r="R338" t="s">
        <v>35</v>
      </c>
      <c r="S338" s="2">
        <v>7221.54</v>
      </c>
      <c r="T338">
        <v>3.3</v>
      </c>
      <c r="U338" t="s">
        <v>98</v>
      </c>
      <c r="V338">
        <v>2026</v>
      </c>
      <c r="W338" t="s">
        <v>44</v>
      </c>
      <c r="X338" s="2">
        <v>7221.54</v>
      </c>
      <c r="Y338" s="2">
        <v>3432.75</v>
      </c>
      <c r="Z338" s="2">
        <v>0.67800000000000005</v>
      </c>
      <c r="AA338" s="2">
        <f>IF(Table1[[#This Row],[Bed Occupied]]="Yes",1,0)</f>
        <v>0</v>
      </c>
    </row>
    <row r="339" spans="1:27" x14ac:dyDescent="0.25">
      <c r="A339" t="s">
        <v>431</v>
      </c>
      <c r="B339" s="1">
        <v>46280</v>
      </c>
      <c r="C339" s="1">
        <v>46283.1</v>
      </c>
      <c r="D339" t="s">
        <v>102</v>
      </c>
      <c r="E339" t="s">
        <v>47</v>
      </c>
      <c r="F339" t="s">
        <v>48</v>
      </c>
      <c r="G339" t="s">
        <v>30</v>
      </c>
      <c r="H339" t="s">
        <v>31</v>
      </c>
      <c r="I339" t="s">
        <v>32</v>
      </c>
      <c r="J339">
        <v>3.1</v>
      </c>
      <c r="K339" t="s">
        <v>33</v>
      </c>
      <c r="L339">
        <v>48</v>
      </c>
      <c r="M339" s="1">
        <v>46280</v>
      </c>
      <c r="N339" t="s">
        <v>42</v>
      </c>
      <c r="O339">
        <v>8.6999999999999993</v>
      </c>
      <c r="P339">
        <v>0.7</v>
      </c>
      <c r="Q339" s="2">
        <v>10445.34</v>
      </c>
      <c r="R339" t="s">
        <v>58</v>
      </c>
      <c r="S339" s="2">
        <v>6615.55</v>
      </c>
      <c r="T339">
        <v>3.5</v>
      </c>
      <c r="U339" t="s">
        <v>133</v>
      </c>
      <c r="V339">
        <v>2026</v>
      </c>
      <c r="W339" t="s">
        <v>44</v>
      </c>
      <c r="X339" s="2">
        <v>6615.55</v>
      </c>
      <c r="Y339" s="2">
        <v>3829.79</v>
      </c>
      <c r="Z339" s="2">
        <v>0.63300000000000001</v>
      </c>
      <c r="AA339" s="2">
        <f>IF(Table1[[#This Row],[Bed Occupied]]="Yes",1,0)</f>
        <v>1</v>
      </c>
    </row>
    <row r="340" spans="1:27" x14ac:dyDescent="0.25">
      <c r="A340" t="s">
        <v>432</v>
      </c>
      <c r="B340" s="1">
        <v>45847</v>
      </c>
      <c r="C340" s="1">
        <v>45865.9</v>
      </c>
      <c r="D340" t="s">
        <v>88</v>
      </c>
      <c r="E340" t="s">
        <v>66</v>
      </c>
      <c r="F340" t="s">
        <v>29</v>
      </c>
      <c r="G340" t="s">
        <v>30</v>
      </c>
      <c r="H340" t="s">
        <v>81</v>
      </c>
      <c r="I340" t="s">
        <v>41</v>
      </c>
      <c r="J340">
        <v>18.899999999999999</v>
      </c>
      <c r="K340" t="s">
        <v>33</v>
      </c>
      <c r="L340">
        <v>16</v>
      </c>
      <c r="M340" s="1">
        <v>45846</v>
      </c>
      <c r="N340" t="s">
        <v>42</v>
      </c>
      <c r="O340">
        <v>12.1</v>
      </c>
      <c r="P340">
        <v>0.1</v>
      </c>
      <c r="Q340" s="2">
        <v>44746.720000000001</v>
      </c>
      <c r="R340" t="s">
        <v>58</v>
      </c>
      <c r="S340" s="2">
        <v>29878.76</v>
      </c>
      <c r="T340">
        <v>4.8</v>
      </c>
      <c r="U340" t="s">
        <v>135</v>
      </c>
      <c r="V340">
        <v>2025</v>
      </c>
      <c r="W340" t="s">
        <v>44</v>
      </c>
      <c r="X340" s="2">
        <v>29878.76</v>
      </c>
      <c r="Y340" s="2">
        <v>14867.96</v>
      </c>
      <c r="Z340" s="2">
        <v>0.66800000000000004</v>
      </c>
      <c r="AA340" s="2">
        <f>IF(Table1[[#This Row],[Bed Occupied]]="Yes",1,0)</f>
        <v>1</v>
      </c>
    </row>
    <row r="341" spans="1:27" x14ac:dyDescent="0.25">
      <c r="A341" t="s">
        <v>433</v>
      </c>
      <c r="B341" s="1">
        <v>46301</v>
      </c>
      <c r="C341" s="1">
        <v>46308.1</v>
      </c>
      <c r="D341" t="s">
        <v>61</v>
      </c>
      <c r="E341" t="s">
        <v>66</v>
      </c>
      <c r="F341" t="s">
        <v>48</v>
      </c>
      <c r="G341" t="s">
        <v>151</v>
      </c>
      <c r="H341" t="s">
        <v>76</v>
      </c>
      <c r="I341" t="s">
        <v>32</v>
      </c>
      <c r="J341">
        <v>7.1</v>
      </c>
      <c r="K341" t="s">
        <v>33</v>
      </c>
      <c r="L341">
        <v>77</v>
      </c>
      <c r="M341" s="1">
        <v>46301</v>
      </c>
      <c r="N341" t="s">
        <v>42</v>
      </c>
      <c r="O341">
        <v>8.8000000000000007</v>
      </c>
      <c r="P341">
        <v>0.8</v>
      </c>
      <c r="Q341" s="2">
        <v>19148.5</v>
      </c>
      <c r="R341" t="s">
        <v>85</v>
      </c>
      <c r="S341" s="2">
        <v>12270.79</v>
      </c>
      <c r="T341">
        <v>3.9</v>
      </c>
      <c r="U341" t="s">
        <v>36</v>
      </c>
      <c r="V341">
        <v>2026</v>
      </c>
      <c r="W341" t="s">
        <v>44</v>
      </c>
      <c r="X341" s="2">
        <v>12270.79</v>
      </c>
      <c r="Y341" s="2">
        <v>6877.71</v>
      </c>
      <c r="Z341" s="2">
        <v>0.64100000000000001</v>
      </c>
      <c r="AA341" s="2">
        <f>IF(Table1[[#This Row],[Bed Occupied]]="Yes",1,0)</f>
        <v>1</v>
      </c>
    </row>
    <row r="342" spans="1:27" x14ac:dyDescent="0.25">
      <c r="A342" t="s">
        <v>434</v>
      </c>
      <c r="B342" s="1">
        <v>45699</v>
      </c>
      <c r="C342" s="1">
        <v>45707.5</v>
      </c>
      <c r="D342" t="s">
        <v>88</v>
      </c>
      <c r="E342" t="s">
        <v>66</v>
      </c>
      <c r="F342" t="s">
        <v>48</v>
      </c>
      <c r="G342" t="s">
        <v>151</v>
      </c>
      <c r="H342" t="s">
        <v>40</v>
      </c>
      <c r="I342" t="s">
        <v>41</v>
      </c>
      <c r="J342">
        <v>8.5</v>
      </c>
      <c r="K342" t="s">
        <v>33</v>
      </c>
      <c r="L342">
        <v>48</v>
      </c>
      <c r="M342" s="1">
        <v>45698</v>
      </c>
      <c r="N342" t="s">
        <v>42</v>
      </c>
      <c r="O342">
        <v>9.4</v>
      </c>
      <c r="P342">
        <v>1.4</v>
      </c>
      <c r="Q342" s="2">
        <v>28066.42</v>
      </c>
      <c r="R342" t="s">
        <v>35</v>
      </c>
      <c r="S342" s="2">
        <v>16217.33</v>
      </c>
      <c r="T342">
        <v>3.5</v>
      </c>
      <c r="U342" t="s">
        <v>100</v>
      </c>
      <c r="V342">
        <v>2025</v>
      </c>
      <c r="W342" t="s">
        <v>37</v>
      </c>
      <c r="X342" s="2">
        <v>16217.33</v>
      </c>
      <c r="Y342" s="2">
        <v>11849.09</v>
      </c>
      <c r="Z342" s="2">
        <v>0.57799999999999996</v>
      </c>
      <c r="AA342" s="2">
        <f>IF(Table1[[#This Row],[Bed Occupied]]="Yes",1,0)</f>
        <v>1</v>
      </c>
    </row>
    <row r="343" spans="1:27" x14ac:dyDescent="0.25">
      <c r="A343" t="s">
        <v>435</v>
      </c>
      <c r="B343" s="1">
        <v>45861</v>
      </c>
      <c r="C343" s="1">
        <v>45862.8</v>
      </c>
      <c r="D343" t="s">
        <v>102</v>
      </c>
      <c r="E343" t="s">
        <v>47</v>
      </c>
      <c r="F343" t="s">
        <v>29</v>
      </c>
      <c r="G343" t="s">
        <v>53</v>
      </c>
      <c r="H343" t="s">
        <v>62</v>
      </c>
      <c r="I343" t="s">
        <v>32</v>
      </c>
      <c r="J343">
        <v>1.8</v>
      </c>
      <c r="K343" t="s">
        <v>33</v>
      </c>
      <c r="L343">
        <v>61</v>
      </c>
      <c r="M343" s="1">
        <v>45860</v>
      </c>
      <c r="N343" t="s">
        <v>42</v>
      </c>
      <c r="O343">
        <v>13.2</v>
      </c>
      <c r="P343">
        <v>3.2</v>
      </c>
      <c r="Q343" s="2">
        <v>9575.84</v>
      </c>
      <c r="R343" t="s">
        <v>35</v>
      </c>
      <c r="S343" s="2">
        <v>7097.45</v>
      </c>
      <c r="T343">
        <v>3.4</v>
      </c>
      <c r="U343" t="s">
        <v>135</v>
      </c>
      <c r="V343">
        <v>2025</v>
      </c>
      <c r="W343" t="s">
        <v>44</v>
      </c>
      <c r="X343" s="2">
        <v>7097.45</v>
      </c>
      <c r="Y343" s="2">
        <v>2478.39</v>
      </c>
      <c r="Z343" s="2">
        <v>0.74099999999999999</v>
      </c>
      <c r="AA343" s="2">
        <f>IF(Table1[[#This Row],[Bed Occupied]]="Yes",1,0)</f>
        <v>1</v>
      </c>
    </row>
    <row r="344" spans="1:27" x14ac:dyDescent="0.25">
      <c r="A344" t="s">
        <v>436</v>
      </c>
      <c r="B344" s="1">
        <v>45953</v>
      </c>
      <c r="C344" s="1">
        <v>45958.3</v>
      </c>
      <c r="D344" t="s">
        <v>88</v>
      </c>
      <c r="E344" t="s">
        <v>66</v>
      </c>
      <c r="F344" t="s">
        <v>29</v>
      </c>
      <c r="G344" t="s">
        <v>151</v>
      </c>
      <c r="H344" t="s">
        <v>40</v>
      </c>
      <c r="I344" t="s">
        <v>41</v>
      </c>
      <c r="J344">
        <v>5.3</v>
      </c>
      <c r="K344" t="s">
        <v>57</v>
      </c>
      <c r="L344">
        <v>24</v>
      </c>
      <c r="M344" s="1">
        <v>45953</v>
      </c>
      <c r="N344" t="s">
        <v>63</v>
      </c>
      <c r="O344">
        <v>8</v>
      </c>
      <c r="P344">
        <v>0</v>
      </c>
      <c r="Q344" s="2">
        <v>20235.32</v>
      </c>
      <c r="R344" t="s">
        <v>35</v>
      </c>
      <c r="S344" s="2">
        <v>14591.37</v>
      </c>
      <c r="T344">
        <v>4.8</v>
      </c>
      <c r="U344" t="s">
        <v>82</v>
      </c>
      <c r="V344">
        <v>2025</v>
      </c>
      <c r="W344" t="s">
        <v>72</v>
      </c>
      <c r="X344" s="2">
        <v>14591.37</v>
      </c>
      <c r="Y344" s="2">
        <v>5643.95</v>
      </c>
      <c r="Z344" s="2">
        <v>0.72099999999999997</v>
      </c>
      <c r="AA344" s="2">
        <f>IF(Table1[[#This Row],[Bed Occupied]]="Yes",1,0)</f>
        <v>0</v>
      </c>
    </row>
    <row r="345" spans="1:27" x14ac:dyDescent="0.25">
      <c r="A345" t="s">
        <v>437</v>
      </c>
      <c r="B345" s="1">
        <v>45798</v>
      </c>
      <c r="C345" s="1">
        <v>45800.2</v>
      </c>
      <c r="D345" t="s">
        <v>51</v>
      </c>
      <c r="E345" t="s">
        <v>28</v>
      </c>
      <c r="F345" t="s">
        <v>48</v>
      </c>
      <c r="G345" t="s">
        <v>53</v>
      </c>
      <c r="H345" t="s">
        <v>76</v>
      </c>
      <c r="I345" t="s">
        <v>32</v>
      </c>
      <c r="J345">
        <v>2.2000000000000002</v>
      </c>
      <c r="K345" t="s">
        <v>57</v>
      </c>
      <c r="L345">
        <v>67</v>
      </c>
      <c r="M345" s="1">
        <v>45798</v>
      </c>
      <c r="N345" t="s">
        <v>42</v>
      </c>
      <c r="O345">
        <v>13.7</v>
      </c>
      <c r="P345">
        <v>1.7</v>
      </c>
      <c r="Q345" s="2">
        <v>7814.4</v>
      </c>
      <c r="R345" t="s">
        <v>35</v>
      </c>
      <c r="S345" s="2">
        <v>5154.04</v>
      </c>
      <c r="T345">
        <v>3.5</v>
      </c>
      <c r="U345" t="s">
        <v>122</v>
      </c>
      <c r="V345">
        <v>2025</v>
      </c>
      <c r="W345" t="s">
        <v>69</v>
      </c>
      <c r="X345" s="2">
        <v>5154.04</v>
      </c>
      <c r="Y345" s="2">
        <v>2660.36</v>
      </c>
      <c r="Z345" s="2">
        <v>0.66</v>
      </c>
      <c r="AA345" s="2">
        <f>IF(Table1[[#This Row],[Bed Occupied]]="Yes",1,0)</f>
        <v>0</v>
      </c>
    </row>
    <row r="346" spans="1:27" x14ac:dyDescent="0.25">
      <c r="A346" t="s">
        <v>438</v>
      </c>
      <c r="B346" s="1">
        <v>46164</v>
      </c>
      <c r="C346" s="1">
        <v>46166.7</v>
      </c>
      <c r="D346" t="s">
        <v>96</v>
      </c>
      <c r="E346" t="s">
        <v>52</v>
      </c>
      <c r="F346" t="s">
        <v>48</v>
      </c>
      <c r="G346" t="s">
        <v>53</v>
      </c>
      <c r="H346" t="s">
        <v>31</v>
      </c>
      <c r="I346" t="s">
        <v>32</v>
      </c>
      <c r="J346">
        <v>2.7</v>
      </c>
      <c r="K346" t="s">
        <v>57</v>
      </c>
      <c r="L346">
        <v>42</v>
      </c>
      <c r="M346" s="1">
        <v>46163</v>
      </c>
      <c r="N346" t="s">
        <v>42</v>
      </c>
      <c r="O346">
        <v>11.7</v>
      </c>
      <c r="P346">
        <v>1.7</v>
      </c>
      <c r="Q346" s="2">
        <v>4940.45</v>
      </c>
      <c r="R346" t="s">
        <v>85</v>
      </c>
      <c r="S346" s="2">
        <v>3051.17</v>
      </c>
      <c r="T346">
        <v>3.1</v>
      </c>
      <c r="U346" t="s">
        <v>94</v>
      </c>
      <c r="V346">
        <v>2026</v>
      </c>
      <c r="W346" t="s">
        <v>72</v>
      </c>
      <c r="X346" s="2">
        <v>3051.17</v>
      </c>
      <c r="Y346" s="2">
        <v>1889.28</v>
      </c>
      <c r="Z346" s="2">
        <v>0.61799999999999999</v>
      </c>
      <c r="AA346" s="2">
        <f>IF(Table1[[#This Row],[Bed Occupied]]="Yes",1,0)</f>
        <v>0</v>
      </c>
    </row>
    <row r="347" spans="1:27" x14ac:dyDescent="0.25">
      <c r="A347" t="s">
        <v>439</v>
      </c>
      <c r="B347" s="1">
        <v>45774</v>
      </c>
      <c r="C347" s="1">
        <v>45776.2</v>
      </c>
      <c r="D347" t="s">
        <v>39</v>
      </c>
      <c r="E347" t="s">
        <v>28</v>
      </c>
      <c r="F347" t="s">
        <v>48</v>
      </c>
      <c r="G347" t="s">
        <v>30</v>
      </c>
      <c r="H347" t="s">
        <v>56</v>
      </c>
      <c r="I347" t="s">
        <v>32</v>
      </c>
      <c r="J347">
        <v>2.2000000000000002</v>
      </c>
      <c r="K347" t="s">
        <v>33</v>
      </c>
      <c r="L347">
        <v>81</v>
      </c>
      <c r="M347" s="1">
        <v>45773</v>
      </c>
      <c r="N347" t="s">
        <v>63</v>
      </c>
      <c r="O347">
        <v>8.9</v>
      </c>
      <c r="P347">
        <v>0.9</v>
      </c>
      <c r="Q347" s="2">
        <v>2260.23</v>
      </c>
      <c r="R347" t="s">
        <v>35</v>
      </c>
      <c r="S347" s="2">
        <v>1306.04</v>
      </c>
      <c r="T347">
        <v>3.4</v>
      </c>
      <c r="U347" t="s">
        <v>89</v>
      </c>
      <c r="V347">
        <v>2025</v>
      </c>
      <c r="W347" t="s">
        <v>83</v>
      </c>
      <c r="X347" s="2">
        <v>1306.04</v>
      </c>
      <c r="Y347" s="2">
        <v>954.19</v>
      </c>
      <c r="Z347" s="2">
        <v>0.57799999999999996</v>
      </c>
      <c r="AA347" s="2">
        <f>IF(Table1[[#This Row],[Bed Occupied]]="Yes",1,0)</f>
        <v>1</v>
      </c>
    </row>
    <row r="348" spans="1:27" x14ac:dyDescent="0.25">
      <c r="A348" t="s">
        <v>440</v>
      </c>
      <c r="B348" s="1">
        <v>46069</v>
      </c>
      <c r="C348" s="1">
        <v>46073.3</v>
      </c>
      <c r="D348" t="s">
        <v>39</v>
      </c>
      <c r="E348" t="s">
        <v>47</v>
      </c>
      <c r="F348" t="s">
        <v>48</v>
      </c>
      <c r="G348" t="s">
        <v>151</v>
      </c>
      <c r="H348" t="s">
        <v>49</v>
      </c>
      <c r="I348" t="s">
        <v>32</v>
      </c>
      <c r="J348">
        <v>4.3</v>
      </c>
      <c r="K348" t="s">
        <v>33</v>
      </c>
      <c r="L348">
        <v>106</v>
      </c>
      <c r="M348" s="1">
        <v>46068</v>
      </c>
      <c r="N348" t="s">
        <v>63</v>
      </c>
      <c r="O348">
        <v>12.6</v>
      </c>
      <c r="P348">
        <v>2.6</v>
      </c>
      <c r="Q348" s="2">
        <v>2670.88</v>
      </c>
      <c r="R348" t="s">
        <v>58</v>
      </c>
      <c r="S348" s="2">
        <v>1167.4000000000001</v>
      </c>
      <c r="T348">
        <v>2.8</v>
      </c>
      <c r="U348" t="s">
        <v>68</v>
      </c>
      <c r="V348">
        <v>2026</v>
      </c>
      <c r="W348" t="s">
        <v>74</v>
      </c>
      <c r="X348" s="2">
        <v>1167.4000000000001</v>
      </c>
      <c r="Y348" s="2">
        <v>1503.48</v>
      </c>
      <c r="Z348" s="2">
        <v>0.437</v>
      </c>
      <c r="AA348" s="2">
        <f>IF(Table1[[#This Row],[Bed Occupied]]="Yes",1,0)</f>
        <v>1</v>
      </c>
    </row>
    <row r="349" spans="1:27" x14ac:dyDescent="0.25">
      <c r="A349" t="s">
        <v>441</v>
      </c>
      <c r="B349" s="1">
        <v>46052</v>
      </c>
      <c r="C349" s="1">
        <v>46053.9</v>
      </c>
      <c r="D349" t="s">
        <v>46</v>
      </c>
      <c r="E349" t="s">
        <v>47</v>
      </c>
      <c r="F349" t="s">
        <v>48</v>
      </c>
      <c r="G349" t="s">
        <v>53</v>
      </c>
      <c r="H349" t="s">
        <v>49</v>
      </c>
      <c r="I349" t="s">
        <v>93</v>
      </c>
      <c r="J349">
        <v>1.9</v>
      </c>
      <c r="K349" t="s">
        <v>57</v>
      </c>
      <c r="L349">
        <v>40</v>
      </c>
      <c r="M349" s="1">
        <v>46052</v>
      </c>
      <c r="N349" t="s">
        <v>42</v>
      </c>
      <c r="O349">
        <v>12.8</v>
      </c>
      <c r="P349">
        <v>0.8</v>
      </c>
      <c r="Q349" s="2">
        <v>4458.1499999999996</v>
      </c>
      <c r="R349" t="s">
        <v>58</v>
      </c>
      <c r="S349" s="2">
        <v>2481.0700000000002</v>
      </c>
      <c r="T349">
        <v>3.9</v>
      </c>
      <c r="U349" t="s">
        <v>86</v>
      </c>
      <c r="V349">
        <v>2026</v>
      </c>
      <c r="W349" t="s">
        <v>77</v>
      </c>
      <c r="X349" s="2">
        <v>2481.0700000000002</v>
      </c>
      <c r="Y349" s="2">
        <v>1977.08</v>
      </c>
      <c r="Z349" s="2">
        <v>0.55700000000000005</v>
      </c>
      <c r="AA349" s="2">
        <f>IF(Table1[[#This Row],[Bed Occupied]]="Yes",1,0)</f>
        <v>0</v>
      </c>
    </row>
    <row r="350" spans="1:27" x14ac:dyDescent="0.25">
      <c r="A350" t="s">
        <v>442</v>
      </c>
      <c r="B350" s="1">
        <v>46145</v>
      </c>
      <c r="C350" s="1">
        <v>46146</v>
      </c>
      <c r="D350" t="s">
        <v>51</v>
      </c>
      <c r="E350" t="s">
        <v>28</v>
      </c>
      <c r="F350" t="s">
        <v>48</v>
      </c>
      <c r="G350" t="s">
        <v>30</v>
      </c>
      <c r="H350" t="s">
        <v>81</v>
      </c>
      <c r="I350" t="s">
        <v>32</v>
      </c>
      <c r="J350">
        <v>1</v>
      </c>
      <c r="K350" t="s">
        <v>33</v>
      </c>
      <c r="L350">
        <v>89</v>
      </c>
      <c r="M350" s="1">
        <v>46144</v>
      </c>
      <c r="N350" t="s">
        <v>34</v>
      </c>
      <c r="O350">
        <v>12.9</v>
      </c>
      <c r="P350">
        <v>0.9</v>
      </c>
      <c r="Q350" s="2">
        <v>7147.44</v>
      </c>
      <c r="R350" t="s">
        <v>35</v>
      </c>
      <c r="S350" s="2">
        <v>4440.1099999999997</v>
      </c>
      <c r="T350">
        <v>3.8</v>
      </c>
      <c r="U350" t="s">
        <v>94</v>
      </c>
      <c r="V350">
        <v>2026</v>
      </c>
      <c r="W350" t="s">
        <v>83</v>
      </c>
      <c r="X350" s="2">
        <v>4440.1099999999997</v>
      </c>
      <c r="Y350" s="2">
        <v>2707.33</v>
      </c>
      <c r="Z350" s="2">
        <v>0.621</v>
      </c>
      <c r="AA350" s="2">
        <f>IF(Table1[[#This Row],[Bed Occupied]]="Yes",1,0)</f>
        <v>1</v>
      </c>
    </row>
    <row r="351" spans="1:27" x14ac:dyDescent="0.25">
      <c r="A351" t="s">
        <v>443</v>
      </c>
      <c r="B351" s="1">
        <v>45843</v>
      </c>
      <c r="C351" s="1">
        <v>45845.599999999999</v>
      </c>
      <c r="D351" t="s">
        <v>102</v>
      </c>
      <c r="E351" t="s">
        <v>28</v>
      </c>
      <c r="F351" t="s">
        <v>48</v>
      </c>
      <c r="G351" t="s">
        <v>67</v>
      </c>
      <c r="H351" t="s">
        <v>62</v>
      </c>
      <c r="I351" t="s">
        <v>32</v>
      </c>
      <c r="J351">
        <v>2.6</v>
      </c>
      <c r="K351" t="s">
        <v>33</v>
      </c>
      <c r="L351">
        <v>66</v>
      </c>
      <c r="M351" s="1">
        <v>45842</v>
      </c>
      <c r="N351" t="s">
        <v>42</v>
      </c>
      <c r="O351">
        <v>9.3000000000000007</v>
      </c>
      <c r="P351">
        <v>1.3</v>
      </c>
      <c r="Q351" s="2">
        <v>10321.58</v>
      </c>
      <c r="R351" t="s">
        <v>85</v>
      </c>
      <c r="S351" s="2">
        <v>6436.85</v>
      </c>
      <c r="T351">
        <v>3.3</v>
      </c>
      <c r="U351" t="s">
        <v>135</v>
      </c>
      <c r="V351">
        <v>2025</v>
      </c>
      <c r="W351" t="s">
        <v>77</v>
      </c>
      <c r="X351" s="2">
        <v>6436.85</v>
      </c>
      <c r="Y351" s="2">
        <v>3884.73</v>
      </c>
      <c r="Z351" s="2">
        <v>0.624</v>
      </c>
      <c r="AA351" s="2">
        <f>IF(Table1[[#This Row],[Bed Occupied]]="Yes",1,0)</f>
        <v>1</v>
      </c>
    </row>
    <row r="352" spans="1:27" x14ac:dyDescent="0.25">
      <c r="A352" t="s">
        <v>444</v>
      </c>
      <c r="B352" s="1">
        <v>45811</v>
      </c>
      <c r="C352" s="1">
        <v>45818.2</v>
      </c>
      <c r="D352" t="s">
        <v>27</v>
      </c>
      <c r="E352" t="s">
        <v>47</v>
      </c>
      <c r="F352" t="s">
        <v>29</v>
      </c>
      <c r="G352" t="s">
        <v>30</v>
      </c>
      <c r="H352" t="s">
        <v>81</v>
      </c>
      <c r="I352" t="s">
        <v>41</v>
      </c>
      <c r="J352">
        <v>7.2</v>
      </c>
      <c r="K352" t="s">
        <v>33</v>
      </c>
      <c r="L352">
        <v>51</v>
      </c>
      <c r="M352" s="1">
        <v>45811</v>
      </c>
      <c r="N352" t="s">
        <v>34</v>
      </c>
      <c r="O352">
        <v>9.5</v>
      </c>
      <c r="P352">
        <v>1.5</v>
      </c>
      <c r="Q352" s="2">
        <v>14779.75</v>
      </c>
      <c r="R352" t="s">
        <v>85</v>
      </c>
      <c r="S352" s="2">
        <v>10233.83</v>
      </c>
      <c r="T352">
        <v>3.6</v>
      </c>
      <c r="U352" t="s">
        <v>64</v>
      </c>
      <c r="V352">
        <v>2025</v>
      </c>
      <c r="W352" t="s">
        <v>44</v>
      </c>
      <c r="X352" s="2">
        <v>10233.83</v>
      </c>
      <c r="Y352" s="2">
        <v>4545.92</v>
      </c>
      <c r="Z352" s="2">
        <v>0.69199999999999995</v>
      </c>
      <c r="AA352" s="2">
        <f>IF(Table1[[#This Row],[Bed Occupied]]="Yes",1,0)</f>
        <v>1</v>
      </c>
    </row>
    <row r="353" spans="1:27" x14ac:dyDescent="0.25">
      <c r="A353" t="s">
        <v>445</v>
      </c>
      <c r="B353" s="1">
        <v>45892</v>
      </c>
      <c r="C353" s="1">
        <v>45893.599999999999</v>
      </c>
      <c r="D353" t="s">
        <v>102</v>
      </c>
      <c r="E353" t="s">
        <v>28</v>
      </c>
      <c r="F353" t="s">
        <v>29</v>
      </c>
      <c r="G353" t="s">
        <v>151</v>
      </c>
      <c r="H353" t="s">
        <v>81</v>
      </c>
      <c r="I353" t="s">
        <v>32</v>
      </c>
      <c r="J353">
        <v>1.6</v>
      </c>
      <c r="K353" t="s">
        <v>33</v>
      </c>
      <c r="L353">
        <v>84</v>
      </c>
      <c r="M353" s="1">
        <v>45892</v>
      </c>
      <c r="N353" t="s">
        <v>34</v>
      </c>
      <c r="O353">
        <v>10.5</v>
      </c>
      <c r="P353">
        <v>2.5</v>
      </c>
      <c r="Q353" s="2">
        <v>11898.04</v>
      </c>
      <c r="R353" t="s">
        <v>58</v>
      </c>
      <c r="S353" s="2">
        <v>7375.38</v>
      </c>
      <c r="T353">
        <v>2.7</v>
      </c>
      <c r="U353" t="s">
        <v>104</v>
      </c>
      <c r="V353">
        <v>2025</v>
      </c>
      <c r="W353" t="s">
        <v>83</v>
      </c>
      <c r="X353" s="2">
        <v>7375.38</v>
      </c>
      <c r="Y353" s="2">
        <v>4522.66</v>
      </c>
      <c r="Z353" s="2">
        <v>0.62</v>
      </c>
      <c r="AA353" s="2">
        <f>IF(Table1[[#This Row],[Bed Occupied]]="Yes",1,0)</f>
        <v>1</v>
      </c>
    </row>
    <row r="354" spans="1:27" x14ac:dyDescent="0.25">
      <c r="A354" t="s">
        <v>446</v>
      </c>
      <c r="B354" s="1">
        <v>46325</v>
      </c>
      <c r="C354" s="1">
        <v>46328.7</v>
      </c>
      <c r="D354" t="s">
        <v>27</v>
      </c>
      <c r="E354" t="s">
        <v>47</v>
      </c>
      <c r="F354" t="s">
        <v>48</v>
      </c>
      <c r="G354" t="s">
        <v>67</v>
      </c>
      <c r="H354" t="s">
        <v>31</v>
      </c>
      <c r="I354" t="s">
        <v>32</v>
      </c>
      <c r="J354">
        <v>3.7</v>
      </c>
      <c r="K354" t="s">
        <v>57</v>
      </c>
      <c r="L354">
        <v>73</v>
      </c>
      <c r="M354" s="1">
        <v>46324</v>
      </c>
      <c r="N354" t="s">
        <v>42</v>
      </c>
      <c r="O354">
        <v>9.9</v>
      </c>
      <c r="P354">
        <v>1.9</v>
      </c>
      <c r="Q354" s="2">
        <v>9977.2099999999991</v>
      </c>
      <c r="R354" t="s">
        <v>85</v>
      </c>
      <c r="S354" s="2">
        <v>7388.36</v>
      </c>
      <c r="T354">
        <v>2.9</v>
      </c>
      <c r="U354" t="s">
        <v>36</v>
      </c>
      <c r="V354">
        <v>2026</v>
      </c>
      <c r="W354" t="s">
        <v>72</v>
      </c>
      <c r="X354" s="2">
        <v>7388.36</v>
      </c>
      <c r="Y354" s="2">
        <v>2588.85</v>
      </c>
      <c r="Z354" s="2">
        <v>0.74099999999999999</v>
      </c>
      <c r="AA354" s="2">
        <f>IF(Table1[[#This Row],[Bed Occupied]]="Yes",1,0)</f>
        <v>0</v>
      </c>
    </row>
    <row r="355" spans="1:27" x14ac:dyDescent="0.25">
      <c r="A355" t="s">
        <v>447</v>
      </c>
      <c r="B355" s="1">
        <v>46071</v>
      </c>
      <c r="C355" s="1">
        <v>46073.8</v>
      </c>
      <c r="D355" t="s">
        <v>96</v>
      </c>
      <c r="E355" t="s">
        <v>28</v>
      </c>
      <c r="F355" t="s">
        <v>48</v>
      </c>
      <c r="G355" t="s">
        <v>30</v>
      </c>
      <c r="H355" t="s">
        <v>31</v>
      </c>
      <c r="I355" t="s">
        <v>32</v>
      </c>
      <c r="J355">
        <v>2.8</v>
      </c>
      <c r="K355" t="s">
        <v>33</v>
      </c>
      <c r="L355">
        <v>34</v>
      </c>
      <c r="M355" s="1">
        <v>46071</v>
      </c>
      <c r="N355" t="s">
        <v>63</v>
      </c>
      <c r="O355">
        <v>9.9</v>
      </c>
      <c r="P355">
        <v>1.9</v>
      </c>
      <c r="Q355" s="2">
        <v>3825.95</v>
      </c>
      <c r="R355" t="s">
        <v>35</v>
      </c>
      <c r="S355" s="2">
        <v>1937.54</v>
      </c>
      <c r="T355">
        <v>3.4</v>
      </c>
      <c r="U355" t="s">
        <v>68</v>
      </c>
      <c r="V355">
        <v>2026</v>
      </c>
      <c r="W355" t="s">
        <v>69</v>
      </c>
      <c r="X355" s="2">
        <v>1937.54</v>
      </c>
      <c r="Y355" s="2">
        <v>1888.41</v>
      </c>
      <c r="Z355" s="2">
        <v>0.50600000000000001</v>
      </c>
      <c r="AA355" s="2">
        <f>IF(Table1[[#This Row],[Bed Occupied]]="Yes",1,0)</f>
        <v>1</v>
      </c>
    </row>
    <row r="356" spans="1:27" x14ac:dyDescent="0.25">
      <c r="A356" t="s">
        <v>448</v>
      </c>
      <c r="B356" s="1">
        <v>45708</v>
      </c>
      <c r="C356" s="1">
        <v>45711</v>
      </c>
      <c r="D356" t="s">
        <v>61</v>
      </c>
      <c r="E356" t="s">
        <v>52</v>
      </c>
      <c r="F356" t="s">
        <v>29</v>
      </c>
      <c r="G356" t="s">
        <v>30</v>
      </c>
      <c r="H356" t="s">
        <v>40</v>
      </c>
      <c r="I356" t="s">
        <v>41</v>
      </c>
      <c r="J356">
        <v>3</v>
      </c>
      <c r="K356" t="s">
        <v>33</v>
      </c>
      <c r="L356">
        <v>75</v>
      </c>
      <c r="M356" s="1">
        <v>45707</v>
      </c>
      <c r="N356" t="s">
        <v>42</v>
      </c>
      <c r="O356">
        <v>12</v>
      </c>
      <c r="P356">
        <v>0</v>
      </c>
      <c r="Q356" s="2">
        <v>13782.93</v>
      </c>
      <c r="R356" t="s">
        <v>35</v>
      </c>
      <c r="S356" s="2">
        <v>9524.84</v>
      </c>
      <c r="T356">
        <v>4</v>
      </c>
      <c r="U356" t="s">
        <v>100</v>
      </c>
      <c r="V356">
        <v>2025</v>
      </c>
      <c r="W356" t="s">
        <v>69</v>
      </c>
      <c r="X356" s="2">
        <v>9524.84</v>
      </c>
      <c r="Y356" s="2">
        <v>4258.09</v>
      </c>
      <c r="Z356" s="2">
        <v>0.69099999999999995</v>
      </c>
      <c r="AA356" s="2">
        <f>IF(Table1[[#This Row],[Bed Occupied]]="Yes",1,0)</f>
        <v>1</v>
      </c>
    </row>
    <row r="357" spans="1:27" x14ac:dyDescent="0.25">
      <c r="A357" t="s">
        <v>449</v>
      </c>
      <c r="B357" s="1">
        <v>46355</v>
      </c>
      <c r="C357" s="1">
        <v>46360</v>
      </c>
      <c r="D357" t="s">
        <v>61</v>
      </c>
      <c r="E357" t="s">
        <v>28</v>
      </c>
      <c r="F357" t="s">
        <v>48</v>
      </c>
      <c r="G357" t="s">
        <v>151</v>
      </c>
      <c r="H357" t="s">
        <v>49</v>
      </c>
      <c r="I357" t="s">
        <v>93</v>
      </c>
      <c r="J357">
        <v>5</v>
      </c>
      <c r="K357" t="s">
        <v>57</v>
      </c>
      <c r="L357">
        <v>48</v>
      </c>
      <c r="M357" s="1">
        <v>46355</v>
      </c>
      <c r="N357" t="s">
        <v>42</v>
      </c>
      <c r="O357">
        <v>13.6</v>
      </c>
      <c r="P357">
        <v>1.6</v>
      </c>
      <c r="Q357" s="2">
        <v>18177.2</v>
      </c>
      <c r="R357" t="s">
        <v>35</v>
      </c>
      <c r="S357" s="2">
        <v>10874.76</v>
      </c>
      <c r="T357">
        <v>3.3</v>
      </c>
      <c r="U357" t="s">
        <v>130</v>
      </c>
      <c r="V357">
        <v>2026</v>
      </c>
      <c r="W357" t="s">
        <v>74</v>
      </c>
      <c r="X357" s="2">
        <v>10874.76</v>
      </c>
      <c r="Y357" s="2">
        <v>7302.44</v>
      </c>
      <c r="Z357" s="2">
        <v>0.59799999999999998</v>
      </c>
      <c r="AA357" s="2">
        <f>IF(Table1[[#This Row],[Bed Occupied]]="Yes",1,0)</f>
        <v>0</v>
      </c>
    </row>
    <row r="358" spans="1:27" x14ac:dyDescent="0.25">
      <c r="A358" t="s">
        <v>450</v>
      </c>
      <c r="B358" s="1">
        <v>46196</v>
      </c>
      <c r="C358" s="1">
        <v>46197.599999999999</v>
      </c>
      <c r="D358" t="s">
        <v>51</v>
      </c>
      <c r="E358" t="s">
        <v>52</v>
      </c>
      <c r="F358" t="s">
        <v>29</v>
      </c>
      <c r="G358" t="s">
        <v>67</v>
      </c>
      <c r="H358" t="s">
        <v>40</v>
      </c>
      <c r="I358" t="s">
        <v>41</v>
      </c>
      <c r="J358">
        <v>1.6</v>
      </c>
      <c r="K358" t="s">
        <v>33</v>
      </c>
      <c r="L358">
        <v>51</v>
      </c>
      <c r="M358" s="1">
        <v>46196</v>
      </c>
      <c r="N358" t="s">
        <v>34</v>
      </c>
      <c r="O358">
        <v>10.3</v>
      </c>
      <c r="P358">
        <v>2.2999999999999998</v>
      </c>
      <c r="Q358" s="2">
        <v>8776.02</v>
      </c>
      <c r="R358" t="s">
        <v>85</v>
      </c>
      <c r="S358" s="2">
        <v>5746.93</v>
      </c>
      <c r="T358">
        <v>3.9</v>
      </c>
      <c r="U358" t="s">
        <v>126</v>
      </c>
      <c r="V358">
        <v>2026</v>
      </c>
      <c r="W358" t="s">
        <v>44</v>
      </c>
      <c r="X358" s="2">
        <v>5746.93</v>
      </c>
      <c r="Y358" s="2">
        <v>3029.09</v>
      </c>
      <c r="Z358" s="2">
        <v>0.65500000000000003</v>
      </c>
      <c r="AA358" s="2">
        <f>IF(Table1[[#This Row],[Bed Occupied]]="Yes",1,0)</f>
        <v>1</v>
      </c>
    </row>
    <row r="359" spans="1:27" x14ac:dyDescent="0.25">
      <c r="A359" t="s">
        <v>451</v>
      </c>
      <c r="B359" s="1">
        <v>46029</v>
      </c>
      <c r="C359" s="1">
        <v>46033.2</v>
      </c>
      <c r="D359" t="s">
        <v>96</v>
      </c>
      <c r="E359" t="s">
        <v>52</v>
      </c>
      <c r="F359" t="s">
        <v>29</v>
      </c>
      <c r="G359" t="s">
        <v>67</v>
      </c>
      <c r="H359" t="s">
        <v>40</v>
      </c>
      <c r="I359" t="s">
        <v>93</v>
      </c>
      <c r="J359">
        <v>4.2</v>
      </c>
      <c r="K359" t="s">
        <v>33</v>
      </c>
      <c r="L359">
        <v>24</v>
      </c>
      <c r="M359" s="1">
        <v>46029</v>
      </c>
      <c r="N359" t="s">
        <v>34</v>
      </c>
      <c r="O359">
        <v>12</v>
      </c>
      <c r="P359">
        <v>0</v>
      </c>
      <c r="Q359" s="2">
        <v>4206.03</v>
      </c>
      <c r="R359" t="s">
        <v>58</v>
      </c>
      <c r="S359" s="2">
        <v>2207.38</v>
      </c>
      <c r="T359">
        <v>4.7</v>
      </c>
      <c r="U359" t="s">
        <v>86</v>
      </c>
      <c r="V359">
        <v>2026</v>
      </c>
      <c r="W359" t="s">
        <v>69</v>
      </c>
      <c r="X359" s="2">
        <v>2207.38</v>
      </c>
      <c r="Y359" s="2">
        <v>1998.65</v>
      </c>
      <c r="Z359" s="2">
        <v>0.52500000000000002</v>
      </c>
      <c r="AA359" s="2">
        <f>IF(Table1[[#This Row],[Bed Occupied]]="Yes",1,0)</f>
        <v>1</v>
      </c>
    </row>
    <row r="360" spans="1:27" x14ac:dyDescent="0.25">
      <c r="A360" t="s">
        <v>452</v>
      </c>
      <c r="B360" s="1">
        <v>46248</v>
      </c>
      <c r="C360" s="1">
        <v>46249.599999999999</v>
      </c>
      <c r="D360" t="s">
        <v>96</v>
      </c>
      <c r="E360" t="s">
        <v>47</v>
      </c>
      <c r="F360" t="s">
        <v>48</v>
      </c>
      <c r="G360" t="s">
        <v>67</v>
      </c>
      <c r="H360" t="s">
        <v>81</v>
      </c>
      <c r="I360" t="s">
        <v>41</v>
      </c>
      <c r="J360">
        <v>1.6</v>
      </c>
      <c r="K360" t="s">
        <v>33</v>
      </c>
      <c r="L360">
        <v>17</v>
      </c>
      <c r="M360" s="1">
        <v>46247</v>
      </c>
      <c r="N360" t="s">
        <v>42</v>
      </c>
      <c r="O360">
        <v>9.1</v>
      </c>
      <c r="P360">
        <v>1.1000000000000001</v>
      </c>
      <c r="Q360" s="2">
        <v>4085.79</v>
      </c>
      <c r="R360" t="s">
        <v>85</v>
      </c>
      <c r="S360" s="2">
        <v>1898.28</v>
      </c>
      <c r="T360">
        <v>3.9</v>
      </c>
      <c r="U360" t="s">
        <v>138</v>
      </c>
      <c r="V360">
        <v>2026</v>
      </c>
      <c r="W360" t="s">
        <v>72</v>
      </c>
      <c r="X360" s="2">
        <v>1898.28</v>
      </c>
      <c r="Y360" s="2">
        <v>2187.5100000000002</v>
      </c>
      <c r="Z360" s="2">
        <v>0.46500000000000002</v>
      </c>
      <c r="AA360" s="2">
        <f>IF(Table1[[#This Row],[Bed Occupied]]="Yes",1,0)</f>
        <v>1</v>
      </c>
    </row>
    <row r="361" spans="1:27" x14ac:dyDescent="0.25">
      <c r="A361" t="s">
        <v>453</v>
      </c>
      <c r="B361" s="1">
        <v>46269</v>
      </c>
      <c r="C361" s="1">
        <v>46273.9</v>
      </c>
      <c r="D361" t="s">
        <v>61</v>
      </c>
      <c r="E361" t="s">
        <v>52</v>
      </c>
      <c r="F361" t="s">
        <v>29</v>
      </c>
      <c r="G361" t="s">
        <v>30</v>
      </c>
      <c r="H361" t="s">
        <v>40</v>
      </c>
      <c r="I361" t="s">
        <v>93</v>
      </c>
      <c r="J361">
        <v>4.9000000000000004</v>
      </c>
      <c r="K361" t="s">
        <v>33</v>
      </c>
      <c r="L361">
        <v>26</v>
      </c>
      <c r="M361" s="1">
        <v>46268</v>
      </c>
      <c r="N361" t="s">
        <v>42</v>
      </c>
      <c r="O361">
        <v>9.3000000000000007</v>
      </c>
      <c r="P361">
        <v>1.3</v>
      </c>
      <c r="Q361" s="2">
        <v>17529.849999999999</v>
      </c>
      <c r="R361" t="s">
        <v>35</v>
      </c>
      <c r="S361" s="2">
        <v>10006.41</v>
      </c>
      <c r="T361">
        <v>3.9</v>
      </c>
      <c r="U361" t="s">
        <v>133</v>
      </c>
      <c r="V361">
        <v>2026</v>
      </c>
      <c r="W361" t="s">
        <v>72</v>
      </c>
      <c r="X361" s="2">
        <v>10006.41</v>
      </c>
      <c r="Y361" s="2">
        <v>7523.44</v>
      </c>
      <c r="Z361" s="2">
        <v>0.57099999999999995</v>
      </c>
      <c r="AA361" s="2">
        <f>IF(Table1[[#This Row],[Bed Occupied]]="Yes",1,0)</f>
        <v>1</v>
      </c>
    </row>
    <row r="362" spans="1:27" x14ac:dyDescent="0.25">
      <c r="A362" t="s">
        <v>454</v>
      </c>
      <c r="B362" s="1">
        <v>45985</v>
      </c>
      <c r="C362" s="1">
        <v>45985.599999999999</v>
      </c>
      <c r="D362" t="s">
        <v>102</v>
      </c>
      <c r="E362" t="s">
        <v>52</v>
      </c>
      <c r="F362" t="s">
        <v>48</v>
      </c>
      <c r="G362" t="s">
        <v>30</v>
      </c>
      <c r="H362" t="s">
        <v>76</v>
      </c>
      <c r="I362" t="s">
        <v>32</v>
      </c>
      <c r="J362">
        <v>0.6</v>
      </c>
      <c r="K362" t="s">
        <v>33</v>
      </c>
      <c r="L362">
        <v>76</v>
      </c>
      <c r="M362" s="1">
        <v>45984</v>
      </c>
      <c r="N362" t="s">
        <v>42</v>
      </c>
      <c r="O362">
        <v>10</v>
      </c>
      <c r="P362">
        <v>2</v>
      </c>
      <c r="Q362" s="2">
        <v>7699.09</v>
      </c>
      <c r="R362" t="s">
        <v>35</v>
      </c>
      <c r="S362" s="2">
        <v>4555.37</v>
      </c>
      <c r="T362">
        <v>3.5</v>
      </c>
      <c r="U362" t="s">
        <v>71</v>
      </c>
      <c r="V362">
        <v>2025</v>
      </c>
      <c r="W362" t="s">
        <v>74</v>
      </c>
      <c r="X362" s="2">
        <v>4555.37</v>
      </c>
      <c r="Y362" s="2">
        <v>3143.72</v>
      </c>
      <c r="Z362" s="2">
        <v>0.59199999999999997</v>
      </c>
      <c r="AA362" s="2">
        <f>IF(Table1[[#This Row],[Bed Occupied]]="Yes",1,0)</f>
        <v>1</v>
      </c>
    </row>
    <row r="363" spans="1:27" x14ac:dyDescent="0.25">
      <c r="A363" t="s">
        <v>455</v>
      </c>
      <c r="B363" s="1">
        <v>46225</v>
      </c>
      <c r="C363" s="1">
        <v>46225.4</v>
      </c>
      <c r="D363" t="s">
        <v>39</v>
      </c>
      <c r="E363" t="s">
        <v>52</v>
      </c>
      <c r="F363" t="s">
        <v>48</v>
      </c>
      <c r="G363" t="s">
        <v>67</v>
      </c>
      <c r="H363" t="s">
        <v>40</v>
      </c>
      <c r="I363" t="s">
        <v>32</v>
      </c>
      <c r="J363">
        <v>0.4</v>
      </c>
      <c r="K363" t="s">
        <v>57</v>
      </c>
      <c r="L363">
        <v>39</v>
      </c>
      <c r="M363" s="1">
        <v>46224</v>
      </c>
      <c r="N363" t="s">
        <v>42</v>
      </c>
      <c r="O363">
        <v>14.4</v>
      </c>
      <c r="P363">
        <v>2.4</v>
      </c>
      <c r="Q363" s="2">
        <v>1874.96</v>
      </c>
      <c r="R363" t="s">
        <v>35</v>
      </c>
      <c r="S363" s="2">
        <v>1262.82</v>
      </c>
      <c r="T363">
        <v>3</v>
      </c>
      <c r="U363" t="s">
        <v>43</v>
      </c>
      <c r="V363">
        <v>2026</v>
      </c>
      <c r="W363" t="s">
        <v>44</v>
      </c>
      <c r="X363" s="2">
        <v>1262.82</v>
      </c>
      <c r="Y363" s="2">
        <v>612.14</v>
      </c>
      <c r="Z363" s="2">
        <v>0.67400000000000004</v>
      </c>
      <c r="AA363" s="2">
        <f>IF(Table1[[#This Row],[Bed Occupied]]="Yes",1,0)</f>
        <v>0</v>
      </c>
    </row>
    <row r="364" spans="1:27" x14ac:dyDescent="0.25">
      <c r="A364" t="s">
        <v>456</v>
      </c>
      <c r="B364" s="1">
        <v>46144</v>
      </c>
      <c r="C364" s="1">
        <v>46146</v>
      </c>
      <c r="D364" t="s">
        <v>39</v>
      </c>
      <c r="E364" t="s">
        <v>47</v>
      </c>
      <c r="F364" t="s">
        <v>48</v>
      </c>
      <c r="G364" t="s">
        <v>67</v>
      </c>
      <c r="H364" t="s">
        <v>62</v>
      </c>
      <c r="I364" t="s">
        <v>32</v>
      </c>
      <c r="J364">
        <v>2</v>
      </c>
      <c r="K364" t="s">
        <v>57</v>
      </c>
      <c r="L364">
        <v>123</v>
      </c>
      <c r="M364" s="1">
        <v>46143</v>
      </c>
      <c r="N364" t="s">
        <v>42</v>
      </c>
      <c r="O364">
        <v>14.6</v>
      </c>
      <c r="P364">
        <v>2.6</v>
      </c>
      <c r="Q364" s="2">
        <v>2096.4499999999998</v>
      </c>
      <c r="R364" t="s">
        <v>35</v>
      </c>
      <c r="S364" s="2">
        <v>1309.2</v>
      </c>
      <c r="T364">
        <v>2</v>
      </c>
      <c r="U364" t="s">
        <v>94</v>
      </c>
      <c r="V364">
        <v>2026</v>
      </c>
      <c r="W364" t="s">
        <v>77</v>
      </c>
      <c r="X364" s="2">
        <v>1309.2</v>
      </c>
      <c r="Y364" s="2">
        <v>787.25</v>
      </c>
      <c r="Z364" s="2">
        <v>0.624</v>
      </c>
      <c r="AA364" s="2">
        <f>IF(Table1[[#This Row],[Bed Occupied]]="Yes",1,0)</f>
        <v>0</v>
      </c>
    </row>
    <row r="365" spans="1:27" x14ac:dyDescent="0.25">
      <c r="A365" t="s">
        <v>457</v>
      </c>
      <c r="B365" s="1">
        <v>46037</v>
      </c>
      <c r="C365" s="1">
        <v>46039.4</v>
      </c>
      <c r="D365" t="s">
        <v>51</v>
      </c>
      <c r="E365" t="s">
        <v>28</v>
      </c>
      <c r="F365" t="s">
        <v>29</v>
      </c>
      <c r="G365" t="s">
        <v>30</v>
      </c>
      <c r="H365" t="s">
        <v>56</v>
      </c>
      <c r="I365" t="s">
        <v>32</v>
      </c>
      <c r="J365">
        <v>2.4</v>
      </c>
      <c r="K365" t="s">
        <v>57</v>
      </c>
      <c r="L365">
        <v>94</v>
      </c>
      <c r="M365" s="1">
        <v>46037</v>
      </c>
      <c r="N365" t="s">
        <v>63</v>
      </c>
      <c r="O365">
        <v>13.3</v>
      </c>
      <c r="P365">
        <v>3.3</v>
      </c>
      <c r="Q365" s="2">
        <v>7296.98</v>
      </c>
      <c r="R365" t="s">
        <v>85</v>
      </c>
      <c r="S365" s="2">
        <v>4573.84</v>
      </c>
      <c r="T365">
        <v>2.4</v>
      </c>
      <c r="U365" t="s">
        <v>86</v>
      </c>
      <c r="V365">
        <v>2026</v>
      </c>
      <c r="W365" t="s">
        <v>72</v>
      </c>
      <c r="X365" s="2">
        <v>4573.84</v>
      </c>
      <c r="Y365" s="2">
        <v>2723.14</v>
      </c>
      <c r="Z365" s="2">
        <v>0.627</v>
      </c>
      <c r="AA365" s="2">
        <f>IF(Table1[[#This Row],[Bed Occupied]]="Yes",1,0)</f>
        <v>0</v>
      </c>
    </row>
    <row r="366" spans="1:27" x14ac:dyDescent="0.25">
      <c r="A366" t="s">
        <v>458</v>
      </c>
      <c r="B366" s="1">
        <v>46060</v>
      </c>
      <c r="C366" s="1">
        <v>46061.599999999999</v>
      </c>
      <c r="D366" t="s">
        <v>51</v>
      </c>
      <c r="E366" t="s">
        <v>47</v>
      </c>
      <c r="F366" t="s">
        <v>48</v>
      </c>
      <c r="G366" t="s">
        <v>67</v>
      </c>
      <c r="H366" t="s">
        <v>31</v>
      </c>
      <c r="I366" t="s">
        <v>41</v>
      </c>
      <c r="J366">
        <v>1.6</v>
      </c>
      <c r="K366" t="s">
        <v>57</v>
      </c>
      <c r="L366">
        <v>34</v>
      </c>
      <c r="M366" s="1">
        <v>46060</v>
      </c>
      <c r="N366" t="s">
        <v>42</v>
      </c>
      <c r="O366">
        <v>11.6</v>
      </c>
      <c r="P366">
        <v>1.6</v>
      </c>
      <c r="Q366" s="2">
        <v>7804.57</v>
      </c>
      <c r="R366" t="s">
        <v>35</v>
      </c>
      <c r="S366" s="2">
        <v>4652.2700000000004</v>
      </c>
      <c r="T366">
        <v>3.4</v>
      </c>
      <c r="U366" t="s">
        <v>68</v>
      </c>
      <c r="V366">
        <v>2026</v>
      </c>
      <c r="W366" t="s">
        <v>83</v>
      </c>
      <c r="X366" s="2">
        <v>4652.2700000000004</v>
      </c>
      <c r="Y366" s="2">
        <v>3152.3</v>
      </c>
      <c r="Z366" s="2">
        <v>0.59599999999999997</v>
      </c>
      <c r="AA366" s="2">
        <f>IF(Table1[[#This Row],[Bed Occupied]]="Yes",1,0)</f>
        <v>0</v>
      </c>
    </row>
    <row r="367" spans="1:27" x14ac:dyDescent="0.25">
      <c r="A367" t="s">
        <v>459</v>
      </c>
      <c r="B367" s="1">
        <v>45718</v>
      </c>
      <c r="C367" s="1">
        <v>45719.199999999997</v>
      </c>
      <c r="D367" t="s">
        <v>61</v>
      </c>
      <c r="E367" t="s">
        <v>28</v>
      </c>
      <c r="F367" t="s">
        <v>48</v>
      </c>
      <c r="G367" t="s">
        <v>30</v>
      </c>
      <c r="H367" t="s">
        <v>40</v>
      </c>
      <c r="I367" t="s">
        <v>32</v>
      </c>
      <c r="J367">
        <v>1.2</v>
      </c>
      <c r="K367" t="s">
        <v>57</v>
      </c>
      <c r="L367">
        <v>114</v>
      </c>
      <c r="M367" s="1">
        <v>45718</v>
      </c>
      <c r="N367" t="s">
        <v>34</v>
      </c>
      <c r="O367">
        <v>13.3</v>
      </c>
      <c r="P367">
        <v>1.3</v>
      </c>
      <c r="Q367" s="2">
        <v>14825.99</v>
      </c>
      <c r="R367" t="s">
        <v>58</v>
      </c>
      <c r="S367" s="2">
        <v>8783.23</v>
      </c>
      <c r="T367">
        <v>2.9</v>
      </c>
      <c r="U367" t="s">
        <v>173</v>
      </c>
      <c r="V367">
        <v>2025</v>
      </c>
      <c r="W367" t="s">
        <v>74</v>
      </c>
      <c r="X367" s="2">
        <v>8783.23</v>
      </c>
      <c r="Y367" s="2">
        <v>6042.76</v>
      </c>
      <c r="Z367" s="2">
        <v>0.59199999999999997</v>
      </c>
      <c r="AA367" s="2">
        <f>IF(Table1[[#This Row],[Bed Occupied]]="Yes",1,0)</f>
        <v>0</v>
      </c>
    </row>
    <row r="368" spans="1:27" x14ac:dyDescent="0.25">
      <c r="A368" t="s">
        <v>460</v>
      </c>
      <c r="B368" s="1">
        <v>46200</v>
      </c>
      <c r="C368" s="1">
        <v>46207.199999999997</v>
      </c>
      <c r="D368" t="s">
        <v>102</v>
      </c>
      <c r="E368" t="s">
        <v>47</v>
      </c>
      <c r="F368" t="s">
        <v>29</v>
      </c>
      <c r="G368" t="s">
        <v>151</v>
      </c>
      <c r="H368" t="s">
        <v>62</v>
      </c>
      <c r="I368" t="s">
        <v>41</v>
      </c>
      <c r="J368">
        <v>7.2</v>
      </c>
      <c r="K368" t="s">
        <v>57</v>
      </c>
      <c r="L368">
        <v>82</v>
      </c>
      <c r="M368" s="1">
        <v>46200</v>
      </c>
      <c r="N368" t="s">
        <v>42</v>
      </c>
      <c r="O368">
        <v>9.5</v>
      </c>
      <c r="P368">
        <v>1.5</v>
      </c>
      <c r="Q368" s="2">
        <v>16481.349999999999</v>
      </c>
      <c r="R368" t="s">
        <v>35</v>
      </c>
      <c r="S368" s="2">
        <v>9296</v>
      </c>
      <c r="T368">
        <v>2.8</v>
      </c>
      <c r="U368" t="s">
        <v>126</v>
      </c>
      <c r="V368">
        <v>2026</v>
      </c>
      <c r="W368" t="s">
        <v>83</v>
      </c>
      <c r="X368" s="2">
        <v>9296</v>
      </c>
      <c r="Y368" s="2">
        <v>7185.35</v>
      </c>
      <c r="Z368" s="2">
        <v>0.56399999999999995</v>
      </c>
      <c r="AA368" s="2">
        <f>IF(Table1[[#This Row],[Bed Occupied]]="Yes",1,0)</f>
        <v>0</v>
      </c>
    </row>
    <row r="369" spans="1:27" x14ac:dyDescent="0.25">
      <c r="A369" t="s">
        <v>461</v>
      </c>
      <c r="B369" s="1">
        <v>46316</v>
      </c>
      <c r="C369" s="1">
        <v>46319</v>
      </c>
      <c r="D369" t="s">
        <v>96</v>
      </c>
      <c r="E369" t="s">
        <v>66</v>
      </c>
      <c r="F369" t="s">
        <v>29</v>
      </c>
      <c r="G369" t="s">
        <v>30</v>
      </c>
      <c r="H369" t="s">
        <v>81</v>
      </c>
      <c r="I369" t="s">
        <v>32</v>
      </c>
      <c r="J369">
        <v>3</v>
      </c>
      <c r="K369" t="s">
        <v>33</v>
      </c>
      <c r="L369">
        <v>55</v>
      </c>
      <c r="M369" s="1">
        <v>46316</v>
      </c>
      <c r="N369" t="s">
        <v>34</v>
      </c>
      <c r="O369">
        <v>8.9</v>
      </c>
      <c r="P369">
        <v>0.9</v>
      </c>
      <c r="Q369" s="2">
        <v>4447.95</v>
      </c>
      <c r="R369" t="s">
        <v>35</v>
      </c>
      <c r="S369" s="2">
        <v>2388.08</v>
      </c>
      <c r="T369">
        <v>3.1</v>
      </c>
      <c r="U369" t="s">
        <v>36</v>
      </c>
      <c r="V369">
        <v>2026</v>
      </c>
      <c r="W369" t="s">
        <v>69</v>
      </c>
      <c r="X369" s="2">
        <v>2388.08</v>
      </c>
      <c r="Y369" s="2">
        <v>2059.87</v>
      </c>
      <c r="Z369" s="2">
        <v>0.53700000000000003</v>
      </c>
      <c r="AA369" s="2">
        <f>IF(Table1[[#This Row],[Bed Occupied]]="Yes",1,0)</f>
        <v>1</v>
      </c>
    </row>
    <row r="370" spans="1:27" x14ac:dyDescent="0.25">
      <c r="A370" t="s">
        <v>462</v>
      </c>
      <c r="B370" s="1">
        <v>45929</v>
      </c>
      <c r="C370" s="1">
        <v>45935.6</v>
      </c>
      <c r="D370" t="s">
        <v>61</v>
      </c>
      <c r="E370" t="s">
        <v>66</v>
      </c>
      <c r="F370" t="s">
        <v>48</v>
      </c>
      <c r="G370" t="s">
        <v>30</v>
      </c>
      <c r="H370" t="s">
        <v>62</v>
      </c>
      <c r="I370" t="s">
        <v>32</v>
      </c>
      <c r="J370">
        <v>6.6</v>
      </c>
      <c r="K370" t="s">
        <v>33</v>
      </c>
      <c r="L370">
        <v>92</v>
      </c>
      <c r="M370" s="1">
        <v>45928</v>
      </c>
      <c r="N370" t="s">
        <v>63</v>
      </c>
      <c r="O370">
        <v>14.3</v>
      </c>
      <c r="P370">
        <v>2.2999999999999998</v>
      </c>
      <c r="Q370" s="2">
        <v>19974.12</v>
      </c>
      <c r="R370" t="s">
        <v>58</v>
      </c>
      <c r="S370" s="2">
        <v>12413.09</v>
      </c>
      <c r="T370">
        <v>3.1</v>
      </c>
      <c r="U370" t="s">
        <v>59</v>
      </c>
      <c r="V370">
        <v>2025</v>
      </c>
      <c r="W370" t="s">
        <v>74</v>
      </c>
      <c r="X370" s="2">
        <v>12413.09</v>
      </c>
      <c r="Y370" s="2">
        <v>7561.03</v>
      </c>
      <c r="Z370" s="2">
        <v>0.621</v>
      </c>
      <c r="AA370" s="2">
        <f>IF(Table1[[#This Row],[Bed Occupied]]="Yes",1,0)</f>
        <v>1</v>
      </c>
    </row>
    <row r="371" spans="1:27" x14ac:dyDescent="0.25">
      <c r="A371" t="s">
        <v>463</v>
      </c>
      <c r="B371" s="1">
        <v>46297</v>
      </c>
      <c r="C371" s="1">
        <v>46309</v>
      </c>
      <c r="D371" t="s">
        <v>61</v>
      </c>
      <c r="E371" t="s">
        <v>47</v>
      </c>
      <c r="F371" t="s">
        <v>29</v>
      </c>
      <c r="G371" t="s">
        <v>30</v>
      </c>
      <c r="H371" t="s">
        <v>81</v>
      </c>
      <c r="I371" t="s">
        <v>32</v>
      </c>
      <c r="J371">
        <v>12</v>
      </c>
      <c r="K371" t="s">
        <v>33</v>
      </c>
      <c r="L371">
        <v>87</v>
      </c>
      <c r="M371" s="1">
        <v>46297</v>
      </c>
      <c r="N371" t="s">
        <v>42</v>
      </c>
      <c r="O371">
        <v>8.6999999999999993</v>
      </c>
      <c r="P371">
        <v>0.7</v>
      </c>
      <c r="Q371" s="2">
        <v>24657.56</v>
      </c>
      <c r="R371" t="s">
        <v>35</v>
      </c>
      <c r="S371" s="2">
        <v>15302.33</v>
      </c>
      <c r="T371">
        <v>3.8</v>
      </c>
      <c r="U371" t="s">
        <v>36</v>
      </c>
      <c r="V371">
        <v>2026</v>
      </c>
      <c r="W371" t="s">
        <v>77</v>
      </c>
      <c r="X371" s="2">
        <v>15302.33</v>
      </c>
      <c r="Y371" s="2">
        <v>9355.23</v>
      </c>
      <c r="Z371" s="2">
        <v>0.621</v>
      </c>
      <c r="AA371" s="2">
        <f>IF(Table1[[#This Row],[Bed Occupied]]="Yes",1,0)</f>
        <v>1</v>
      </c>
    </row>
    <row r="372" spans="1:27" x14ac:dyDescent="0.25">
      <c r="A372" t="s">
        <v>464</v>
      </c>
      <c r="B372" s="1">
        <v>46016</v>
      </c>
      <c r="C372" s="1">
        <v>46017.5</v>
      </c>
      <c r="D372" t="s">
        <v>96</v>
      </c>
      <c r="E372" t="s">
        <v>52</v>
      </c>
      <c r="F372" t="s">
        <v>48</v>
      </c>
      <c r="G372" t="s">
        <v>30</v>
      </c>
      <c r="H372" t="s">
        <v>31</v>
      </c>
      <c r="I372" t="s">
        <v>32</v>
      </c>
      <c r="J372">
        <v>1.5</v>
      </c>
      <c r="K372" t="s">
        <v>33</v>
      </c>
      <c r="L372">
        <v>87</v>
      </c>
      <c r="M372" s="1">
        <v>46015</v>
      </c>
      <c r="N372" t="s">
        <v>63</v>
      </c>
      <c r="O372">
        <v>12.5</v>
      </c>
      <c r="P372">
        <v>0.5</v>
      </c>
      <c r="Q372" s="2">
        <v>3089.18</v>
      </c>
      <c r="R372" t="s">
        <v>85</v>
      </c>
      <c r="S372" s="2">
        <v>1584.49</v>
      </c>
      <c r="T372">
        <v>3.2</v>
      </c>
      <c r="U372" t="s">
        <v>79</v>
      </c>
      <c r="V372">
        <v>2025</v>
      </c>
      <c r="W372" t="s">
        <v>69</v>
      </c>
      <c r="X372" s="2">
        <v>1584.49</v>
      </c>
      <c r="Y372" s="2">
        <v>1504.69</v>
      </c>
      <c r="Z372" s="2">
        <v>0.51300000000000001</v>
      </c>
      <c r="AA372" s="2">
        <f>IF(Table1[[#This Row],[Bed Occupied]]="Yes",1,0)</f>
        <v>1</v>
      </c>
    </row>
    <row r="373" spans="1:27" x14ac:dyDescent="0.25">
      <c r="A373" t="s">
        <v>465</v>
      </c>
      <c r="B373" s="1">
        <v>45802</v>
      </c>
      <c r="C373" s="1">
        <v>45803</v>
      </c>
      <c r="D373" t="s">
        <v>51</v>
      </c>
      <c r="E373" t="s">
        <v>52</v>
      </c>
      <c r="F373" t="s">
        <v>48</v>
      </c>
      <c r="G373" t="s">
        <v>30</v>
      </c>
      <c r="H373" t="s">
        <v>49</v>
      </c>
      <c r="I373" t="s">
        <v>93</v>
      </c>
      <c r="J373">
        <v>1</v>
      </c>
      <c r="K373" t="s">
        <v>33</v>
      </c>
      <c r="L373">
        <v>25</v>
      </c>
      <c r="M373" s="1">
        <v>45801</v>
      </c>
      <c r="N373" t="s">
        <v>42</v>
      </c>
      <c r="O373">
        <v>11.3</v>
      </c>
      <c r="P373">
        <v>1.3</v>
      </c>
      <c r="Q373" s="2">
        <v>8489.26</v>
      </c>
      <c r="R373" t="s">
        <v>35</v>
      </c>
      <c r="S373" s="2">
        <v>5096.6499999999996</v>
      </c>
      <c r="T373">
        <v>4.3</v>
      </c>
      <c r="U373" t="s">
        <v>122</v>
      </c>
      <c r="V373">
        <v>2025</v>
      </c>
      <c r="W373" t="s">
        <v>83</v>
      </c>
      <c r="X373" s="2">
        <v>5096.6499999999996</v>
      </c>
      <c r="Y373" s="2">
        <v>3392.61</v>
      </c>
      <c r="Z373" s="2">
        <v>0.6</v>
      </c>
      <c r="AA373" s="2">
        <f>IF(Table1[[#This Row],[Bed Occupied]]="Yes",1,0)</f>
        <v>1</v>
      </c>
    </row>
    <row r="374" spans="1:27" x14ac:dyDescent="0.25">
      <c r="A374" t="s">
        <v>466</v>
      </c>
      <c r="B374" s="1">
        <v>45980</v>
      </c>
      <c r="C374" s="1">
        <v>45983.4</v>
      </c>
      <c r="D374" t="s">
        <v>102</v>
      </c>
      <c r="E374" t="s">
        <v>47</v>
      </c>
      <c r="F374" t="s">
        <v>29</v>
      </c>
      <c r="G374" t="s">
        <v>30</v>
      </c>
      <c r="H374" t="s">
        <v>49</v>
      </c>
      <c r="I374" t="s">
        <v>41</v>
      </c>
      <c r="J374">
        <v>3.4</v>
      </c>
      <c r="K374" t="s">
        <v>57</v>
      </c>
      <c r="L374">
        <v>41</v>
      </c>
      <c r="M374" s="1">
        <v>45979</v>
      </c>
      <c r="N374" t="s">
        <v>34</v>
      </c>
      <c r="O374">
        <v>10</v>
      </c>
      <c r="P374">
        <v>0</v>
      </c>
      <c r="Q374" s="2">
        <v>8591.24</v>
      </c>
      <c r="R374" t="s">
        <v>35</v>
      </c>
      <c r="S374" s="2">
        <v>4939.32</v>
      </c>
      <c r="T374">
        <v>4.5999999999999996</v>
      </c>
      <c r="U374" t="s">
        <v>71</v>
      </c>
      <c r="V374">
        <v>2025</v>
      </c>
      <c r="W374" t="s">
        <v>44</v>
      </c>
      <c r="X374" s="2">
        <v>4939.32</v>
      </c>
      <c r="Y374" s="2">
        <v>3651.92</v>
      </c>
      <c r="Z374" s="2">
        <v>0.57499999999999996</v>
      </c>
      <c r="AA374" s="2">
        <f>IF(Table1[[#This Row],[Bed Occupied]]="Yes",1,0)</f>
        <v>0</v>
      </c>
    </row>
    <row r="375" spans="1:27" x14ac:dyDescent="0.25">
      <c r="A375" t="s">
        <v>467</v>
      </c>
      <c r="B375" s="1">
        <v>46283</v>
      </c>
      <c r="C375" s="1">
        <v>46301.3</v>
      </c>
      <c r="D375" t="s">
        <v>88</v>
      </c>
      <c r="E375" t="s">
        <v>47</v>
      </c>
      <c r="F375" t="s">
        <v>29</v>
      </c>
      <c r="G375" t="s">
        <v>53</v>
      </c>
      <c r="H375" t="s">
        <v>62</v>
      </c>
      <c r="I375" t="s">
        <v>41</v>
      </c>
      <c r="J375">
        <v>18.3</v>
      </c>
      <c r="K375" t="s">
        <v>33</v>
      </c>
      <c r="L375">
        <v>42</v>
      </c>
      <c r="M375" s="1">
        <v>46283</v>
      </c>
      <c r="N375" t="s">
        <v>42</v>
      </c>
      <c r="O375">
        <v>9.6999999999999993</v>
      </c>
      <c r="P375">
        <v>1.7</v>
      </c>
      <c r="Q375" s="2">
        <v>43129.98</v>
      </c>
      <c r="R375" t="s">
        <v>58</v>
      </c>
      <c r="S375" s="2">
        <v>33982.03</v>
      </c>
      <c r="T375">
        <v>3.6</v>
      </c>
      <c r="U375" t="s">
        <v>133</v>
      </c>
      <c r="V375">
        <v>2026</v>
      </c>
      <c r="W375" t="s">
        <v>77</v>
      </c>
      <c r="X375" s="2">
        <v>33982.03</v>
      </c>
      <c r="Y375" s="2">
        <v>9147.9500000000007</v>
      </c>
      <c r="Z375" s="2">
        <v>0.78800000000000003</v>
      </c>
      <c r="AA375" s="2">
        <f>IF(Table1[[#This Row],[Bed Occupied]]="Yes",1,0)</f>
        <v>1</v>
      </c>
    </row>
    <row r="376" spans="1:27" x14ac:dyDescent="0.25">
      <c r="A376" t="s">
        <v>468</v>
      </c>
      <c r="B376" s="1">
        <v>46258</v>
      </c>
      <c r="C376" s="1">
        <v>46259.1</v>
      </c>
      <c r="D376" t="s">
        <v>39</v>
      </c>
      <c r="E376" t="s">
        <v>52</v>
      </c>
      <c r="F376" t="s">
        <v>29</v>
      </c>
      <c r="G376" t="s">
        <v>30</v>
      </c>
      <c r="H376" t="s">
        <v>49</v>
      </c>
      <c r="I376" t="s">
        <v>32</v>
      </c>
      <c r="J376">
        <v>1.1000000000000001</v>
      </c>
      <c r="K376" t="s">
        <v>33</v>
      </c>
      <c r="L376">
        <v>115</v>
      </c>
      <c r="M376" s="1">
        <v>46257</v>
      </c>
      <c r="N376" t="s">
        <v>34</v>
      </c>
      <c r="O376">
        <v>10.1</v>
      </c>
      <c r="P376">
        <v>2.1</v>
      </c>
      <c r="Q376" s="2">
        <v>2395.71</v>
      </c>
      <c r="R376" t="s">
        <v>58</v>
      </c>
      <c r="S376" s="2">
        <v>1550.73</v>
      </c>
      <c r="T376">
        <v>2.4</v>
      </c>
      <c r="U376" t="s">
        <v>138</v>
      </c>
      <c r="V376">
        <v>2026</v>
      </c>
      <c r="W376" t="s">
        <v>74</v>
      </c>
      <c r="X376" s="2">
        <v>1550.73</v>
      </c>
      <c r="Y376" s="2">
        <v>844.98</v>
      </c>
      <c r="Z376" s="2">
        <v>0.64700000000000002</v>
      </c>
      <c r="AA376" s="2">
        <f>IF(Table1[[#This Row],[Bed Occupied]]="Yes",1,0)</f>
        <v>1</v>
      </c>
    </row>
    <row r="377" spans="1:27" x14ac:dyDescent="0.25">
      <c r="A377" t="s">
        <v>469</v>
      </c>
      <c r="B377" s="1">
        <v>46348</v>
      </c>
      <c r="C377" s="1">
        <v>46360.3</v>
      </c>
      <c r="D377" t="s">
        <v>88</v>
      </c>
      <c r="E377" t="s">
        <v>28</v>
      </c>
      <c r="F377" t="s">
        <v>29</v>
      </c>
      <c r="G377" t="s">
        <v>67</v>
      </c>
      <c r="H377" t="s">
        <v>49</v>
      </c>
      <c r="I377" t="s">
        <v>32</v>
      </c>
      <c r="J377">
        <v>12.3</v>
      </c>
      <c r="K377" t="s">
        <v>33</v>
      </c>
      <c r="L377">
        <v>49</v>
      </c>
      <c r="M377" s="1">
        <v>46347</v>
      </c>
      <c r="N377" t="s">
        <v>42</v>
      </c>
      <c r="O377">
        <v>10.8</v>
      </c>
      <c r="P377">
        <v>2.8</v>
      </c>
      <c r="Q377" s="2">
        <v>34105.29</v>
      </c>
      <c r="R377" t="s">
        <v>85</v>
      </c>
      <c r="S377" s="2">
        <v>25785.69</v>
      </c>
      <c r="T377">
        <v>3.4</v>
      </c>
      <c r="U377" t="s">
        <v>130</v>
      </c>
      <c r="V377">
        <v>2026</v>
      </c>
      <c r="W377" t="s">
        <v>83</v>
      </c>
      <c r="X377" s="2">
        <v>25785.69</v>
      </c>
      <c r="Y377" s="2">
        <v>8319.6</v>
      </c>
      <c r="Z377" s="2">
        <v>0.75600000000000001</v>
      </c>
      <c r="AA377" s="2">
        <f>IF(Table1[[#This Row],[Bed Occupied]]="Yes",1,0)</f>
        <v>1</v>
      </c>
    </row>
    <row r="378" spans="1:27" x14ac:dyDescent="0.25">
      <c r="A378" t="s">
        <v>470</v>
      </c>
      <c r="B378" s="1">
        <v>46366</v>
      </c>
      <c r="C378" s="1">
        <v>46366.8</v>
      </c>
      <c r="D378" t="s">
        <v>46</v>
      </c>
      <c r="E378" t="s">
        <v>28</v>
      </c>
      <c r="F378" t="s">
        <v>48</v>
      </c>
      <c r="G378" t="s">
        <v>151</v>
      </c>
      <c r="H378" t="s">
        <v>76</v>
      </c>
      <c r="I378" t="s">
        <v>32</v>
      </c>
      <c r="J378">
        <v>0.8</v>
      </c>
      <c r="K378" t="s">
        <v>33</v>
      </c>
      <c r="L378">
        <v>90</v>
      </c>
      <c r="M378" s="1">
        <v>46366</v>
      </c>
      <c r="N378" t="s">
        <v>42</v>
      </c>
      <c r="O378">
        <v>14.2</v>
      </c>
      <c r="P378">
        <v>2.2000000000000002</v>
      </c>
      <c r="Q378" s="2">
        <v>5073.58</v>
      </c>
      <c r="R378" t="s">
        <v>85</v>
      </c>
      <c r="S378" s="2">
        <v>3141.23</v>
      </c>
      <c r="T378">
        <v>3</v>
      </c>
      <c r="U378" t="s">
        <v>54</v>
      </c>
      <c r="V378">
        <v>2026</v>
      </c>
      <c r="W378" t="s">
        <v>72</v>
      </c>
      <c r="X378" s="2">
        <v>3141.23</v>
      </c>
      <c r="Y378" s="2">
        <v>1932.35</v>
      </c>
      <c r="Z378" s="2">
        <v>0.61899999999999999</v>
      </c>
      <c r="AA378" s="2">
        <f>IF(Table1[[#This Row],[Bed Occupied]]="Yes",1,0)</f>
        <v>1</v>
      </c>
    </row>
    <row r="379" spans="1:27" x14ac:dyDescent="0.25">
      <c r="A379" t="s">
        <v>471</v>
      </c>
      <c r="B379" s="1">
        <v>46292</v>
      </c>
      <c r="C379" s="1">
        <v>46294</v>
      </c>
      <c r="D379" t="s">
        <v>27</v>
      </c>
      <c r="E379" t="s">
        <v>28</v>
      </c>
      <c r="F379" t="s">
        <v>48</v>
      </c>
      <c r="G379" t="s">
        <v>30</v>
      </c>
      <c r="H379" t="s">
        <v>81</v>
      </c>
      <c r="I379" t="s">
        <v>41</v>
      </c>
      <c r="J379">
        <v>2</v>
      </c>
      <c r="K379" t="s">
        <v>33</v>
      </c>
      <c r="L379">
        <v>59</v>
      </c>
      <c r="M379" s="1">
        <v>46291</v>
      </c>
      <c r="N379" t="s">
        <v>42</v>
      </c>
      <c r="O379">
        <v>13.7</v>
      </c>
      <c r="P379">
        <v>1.7</v>
      </c>
      <c r="Q379" s="2">
        <v>8793.6299999999992</v>
      </c>
      <c r="R379" t="s">
        <v>35</v>
      </c>
      <c r="S379" s="2">
        <v>4721.0200000000004</v>
      </c>
      <c r="T379">
        <v>3.6</v>
      </c>
      <c r="U379" t="s">
        <v>133</v>
      </c>
      <c r="V379">
        <v>2026</v>
      </c>
      <c r="W379" t="s">
        <v>83</v>
      </c>
      <c r="X379" s="2">
        <v>4721.0200000000004</v>
      </c>
      <c r="Y379" s="2">
        <v>4072.61</v>
      </c>
      <c r="Z379" s="2">
        <v>0.53700000000000003</v>
      </c>
      <c r="AA379" s="2">
        <f>IF(Table1[[#This Row],[Bed Occupied]]="Yes",1,0)</f>
        <v>1</v>
      </c>
    </row>
    <row r="380" spans="1:27" x14ac:dyDescent="0.25">
      <c r="A380" t="s">
        <v>472</v>
      </c>
      <c r="B380" s="1">
        <v>45727</v>
      </c>
      <c r="C380" s="1">
        <v>45728.9</v>
      </c>
      <c r="D380" t="s">
        <v>39</v>
      </c>
      <c r="E380" t="s">
        <v>28</v>
      </c>
      <c r="F380" t="s">
        <v>48</v>
      </c>
      <c r="G380" t="s">
        <v>53</v>
      </c>
      <c r="H380" t="s">
        <v>49</v>
      </c>
      <c r="I380" t="s">
        <v>32</v>
      </c>
      <c r="J380">
        <v>1.9</v>
      </c>
      <c r="K380" t="s">
        <v>57</v>
      </c>
      <c r="L380">
        <v>102</v>
      </c>
      <c r="M380" s="1">
        <v>45727</v>
      </c>
      <c r="N380" t="s">
        <v>63</v>
      </c>
      <c r="O380">
        <v>9.6999999999999993</v>
      </c>
      <c r="P380">
        <v>1.7</v>
      </c>
      <c r="Q380" s="2">
        <v>2340.06</v>
      </c>
      <c r="R380" t="s">
        <v>35</v>
      </c>
      <c r="S380" s="2">
        <v>1678.87</v>
      </c>
      <c r="T380">
        <v>3.2</v>
      </c>
      <c r="U380" t="s">
        <v>173</v>
      </c>
      <c r="V380">
        <v>2025</v>
      </c>
      <c r="W380" t="s">
        <v>44</v>
      </c>
      <c r="X380" s="2">
        <v>1678.87</v>
      </c>
      <c r="Y380" s="2">
        <v>661.19</v>
      </c>
      <c r="Z380" s="2">
        <v>0.71699999999999997</v>
      </c>
      <c r="AA380" s="2">
        <f>IF(Table1[[#This Row],[Bed Occupied]]="Yes",1,0)</f>
        <v>0</v>
      </c>
    </row>
    <row r="381" spans="1:27" x14ac:dyDescent="0.25">
      <c r="A381" t="s">
        <v>473</v>
      </c>
      <c r="B381" s="1">
        <v>46014</v>
      </c>
      <c r="C381" s="1">
        <v>46017.9</v>
      </c>
      <c r="D381" t="s">
        <v>51</v>
      </c>
      <c r="E381" t="s">
        <v>52</v>
      </c>
      <c r="F381" t="s">
        <v>29</v>
      </c>
      <c r="G381" t="s">
        <v>30</v>
      </c>
      <c r="H381" t="s">
        <v>62</v>
      </c>
      <c r="I381" t="s">
        <v>41</v>
      </c>
      <c r="J381">
        <v>3.9</v>
      </c>
      <c r="K381" t="s">
        <v>33</v>
      </c>
      <c r="L381">
        <v>63</v>
      </c>
      <c r="M381" s="1">
        <v>46013</v>
      </c>
      <c r="N381" t="s">
        <v>42</v>
      </c>
      <c r="O381">
        <v>8.6999999999999993</v>
      </c>
      <c r="P381">
        <v>0.7</v>
      </c>
      <c r="Q381" s="2">
        <v>7573.87</v>
      </c>
      <c r="R381" t="s">
        <v>35</v>
      </c>
      <c r="S381" s="2">
        <v>4416.3599999999997</v>
      </c>
      <c r="T381">
        <v>4.2</v>
      </c>
      <c r="U381" t="s">
        <v>79</v>
      </c>
      <c r="V381">
        <v>2025</v>
      </c>
      <c r="W381" t="s">
        <v>37</v>
      </c>
      <c r="X381" s="2">
        <v>4416.3599999999997</v>
      </c>
      <c r="Y381" s="2">
        <v>3157.51</v>
      </c>
      <c r="Z381" s="2">
        <v>0.58299999999999996</v>
      </c>
      <c r="AA381" s="2">
        <f>IF(Table1[[#This Row],[Bed Occupied]]="Yes",1,0)</f>
        <v>1</v>
      </c>
    </row>
    <row r="382" spans="1:27" x14ac:dyDescent="0.25">
      <c r="A382" t="s">
        <v>474</v>
      </c>
      <c r="B382" s="1">
        <v>45957</v>
      </c>
      <c r="C382" s="1">
        <v>45958.7</v>
      </c>
      <c r="D382" t="s">
        <v>96</v>
      </c>
      <c r="E382" t="s">
        <v>47</v>
      </c>
      <c r="F382" t="s">
        <v>48</v>
      </c>
      <c r="G382" t="s">
        <v>30</v>
      </c>
      <c r="H382" t="s">
        <v>62</v>
      </c>
      <c r="I382" t="s">
        <v>41</v>
      </c>
      <c r="J382">
        <v>1.7</v>
      </c>
      <c r="K382" t="s">
        <v>57</v>
      </c>
      <c r="L382">
        <v>34</v>
      </c>
      <c r="M382" s="1">
        <v>45956</v>
      </c>
      <c r="N382" t="s">
        <v>42</v>
      </c>
      <c r="O382">
        <v>9.5</v>
      </c>
      <c r="P382">
        <v>1.5</v>
      </c>
      <c r="Q382" s="2">
        <v>4273.08</v>
      </c>
      <c r="R382" t="s">
        <v>35</v>
      </c>
      <c r="S382" s="2">
        <v>2639.15</v>
      </c>
      <c r="T382">
        <v>3.9</v>
      </c>
      <c r="U382" t="s">
        <v>82</v>
      </c>
      <c r="V382">
        <v>2025</v>
      </c>
      <c r="W382" t="s">
        <v>74</v>
      </c>
      <c r="X382" s="2">
        <v>2639.15</v>
      </c>
      <c r="Y382" s="2">
        <v>1633.93</v>
      </c>
      <c r="Z382" s="2">
        <v>0.61799999999999999</v>
      </c>
      <c r="AA382" s="2">
        <f>IF(Table1[[#This Row],[Bed Occupied]]="Yes",1,0)</f>
        <v>0</v>
      </c>
    </row>
    <row r="383" spans="1:27" x14ac:dyDescent="0.25">
      <c r="A383" t="s">
        <v>475</v>
      </c>
      <c r="B383" s="1">
        <v>46342</v>
      </c>
      <c r="C383" s="1">
        <v>46344.2</v>
      </c>
      <c r="D383" t="s">
        <v>39</v>
      </c>
      <c r="E383" t="s">
        <v>28</v>
      </c>
      <c r="F383" t="s">
        <v>48</v>
      </c>
      <c r="G383" t="s">
        <v>67</v>
      </c>
      <c r="H383" t="s">
        <v>62</v>
      </c>
      <c r="I383" t="s">
        <v>32</v>
      </c>
      <c r="J383">
        <v>2.2000000000000002</v>
      </c>
      <c r="K383" t="s">
        <v>33</v>
      </c>
      <c r="L383">
        <v>101</v>
      </c>
      <c r="M383" s="1">
        <v>46341</v>
      </c>
      <c r="N383" t="s">
        <v>42</v>
      </c>
      <c r="O383">
        <v>9.1999999999999993</v>
      </c>
      <c r="P383">
        <v>1.2</v>
      </c>
      <c r="Q383" s="2">
        <v>1794.26</v>
      </c>
      <c r="R383" t="s">
        <v>35</v>
      </c>
      <c r="S383" s="2">
        <v>1130.3399999999999</v>
      </c>
      <c r="T383">
        <v>2.9</v>
      </c>
      <c r="U383" t="s">
        <v>130</v>
      </c>
      <c r="V383">
        <v>2026</v>
      </c>
      <c r="W383" t="s">
        <v>74</v>
      </c>
      <c r="X383" s="2">
        <v>1130.3399999999999</v>
      </c>
      <c r="Y383" s="2">
        <v>663.92</v>
      </c>
      <c r="Z383" s="2">
        <v>0.63</v>
      </c>
      <c r="AA383" s="2">
        <f>IF(Table1[[#This Row],[Bed Occupied]]="Yes",1,0)</f>
        <v>1</v>
      </c>
    </row>
    <row r="384" spans="1:27" x14ac:dyDescent="0.25">
      <c r="A384" t="s">
        <v>476</v>
      </c>
      <c r="B384" s="1">
        <v>45925</v>
      </c>
      <c r="C384" s="1">
        <v>45930</v>
      </c>
      <c r="D384" t="s">
        <v>46</v>
      </c>
      <c r="E384" t="s">
        <v>47</v>
      </c>
      <c r="F384" t="s">
        <v>48</v>
      </c>
      <c r="G384" t="s">
        <v>30</v>
      </c>
      <c r="H384" t="s">
        <v>49</v>
      </c>
      <c r="I384" t="s">
        <v>41</v>
      </c>
      <c r="J384">
        <v>5</v>
      </c>
      <c r="K384" t="s">
        <v>33</v>
      </c>
      <c r="L384">
        <v>26</v>
      </c>
      <c r="M384" s="1">
        <v>45924</v>
      </c>
      <c r="N384" t="s">
        <v>42</v>
      </c>
      <c r="O384">
        <v>8.6</v>
      </c>
      <c r="P384">
        <v>0.6</v>
      </c>
      <c r="Q384" s="2">
        <v>5156.0600000000004</v>
      </c>
      <c r="R384" t="s">
        <v>58</v>
      </c>
      <c r="S384" s="2">
        <v>2719.96</v>
      </c>
      <c r="T384">
        <v>4.8</v>
      </c>
      <c r="U384" t="s">
        <v>59</v>
      </c>
      <c r="V384">
        <v>2025</v>
      </c>
      <c r="W384" t="s">
        <v>69</v>
      </c>
      <c r="X384" s="2">
        <v>2719.96</v>
      </c>
      <c r="Y384" s="2">
        <v>2436.1</v>
      </c>
      <c r="Z384" s="2">
        <v>0.52800000000000002</v>
      </c>
      <c r="AA384" s="2">
        <f>IF(Table1[[#This Row],[Bed Occupied]]="Yes",1,0)</f>
        <v>1</v>
      </c>
    </row>
    <row r="385" spans="1:27" x14ac:dyDescent="0.25">
      <c r="A385" t="s">
        <v>477</v>
      </c>
      <c r="B385" s="1">
        <v>45861</v>
      </c>
      <c r="C385" s="1">
        <v>45867.7</v>
      </c>
      <c r="D385" t="s">
        <v>88</v>
      </c>
      <c r="E385" t="s">
        <v>28</v>
      </c>
      <c r="F385" t="s">
        <v>48</v>
      </c>
      <c r="G385" t="s">
        <v>151</v>
      </c>
      <c r="H385" t="s">
        <v>40</v>
      </c>
      <c r="I385" t="s">
        <v>41</v>
      </c>
      <c r="J385">
        <v>6.7</v>
      </c>
      <c r="K385" t="s">
        <v>57</v>
      </c>
      <c r="L385">
        <v>78</v>
      </c>
      <c r="M385" s="1">
        <v>45861</v>
      </c>
      <c r="N385" t="s">
        <v>42</v>
      </c>
      <c r="O385">
        <v>8.5</v>
      </c>
      <c r="P385">
        <v>0.5</v>
      </c>
      <c r="Q385" s="2">
        <v>30617.8</v>
      </c>
      <c r="R385" t="s">
        <v>85</v>
      </c>
      <c r="S385" s="2">
        <v>20891.419999999998</v>
      </c>
      <c r="T385">
        <v>3.9</v>
      </c>
      <c r="U385" t="s">
        <v>135</v>
      </c>
      <c r="V385">
        <v>2025</v>
      </c>
      <c r="W385" t="s">
        <v>69</v>
      </c>
      <c r="X385" s="2">
        <v>20891.419999999998</v>
      </c>
      <c r="Y385" s="2">
        <v>9726.3799999999992</v>
      </c>
      <c r="Z385" s="2">
        <v>0.68200000000000005</v>
      </c>
      <c r="AA385" s="2">
        <f>IF(Table1[[#This Row],[Bed Occupied]]="Yes",1,0)</f>
        <v>0</v>
      </c>
    </row>
    <row r="386" spans="1:27" x14ac:dyDescent="0.25">
      <c r="A386" t="s">
        <v>478</v>
      </c>
      <c r="B386" s="1">
        <v>46052</v>
      </c>
      <c r="C386" s="1">
        <v>46052.3</v>
      </c>
      <c r="D386" t="s">
        <v>27</v>
      </c>
      <c r="E386" t="s">
        <v>47</v>
      </c>
      <c r="F386" t="s">
        <v>29</v>
      </c>
      <c r="G386" t="s">
        <v>30</v>
      </c>
      <c r="H386" t="s">
        <v>62</v>
      </c>
      <c r="I386" t="s">
        <v>32</v>
      </c>
      <c r="J386">
        <v>0.3</v>
      </c>
      <c r="K386" t="s">
        <v>33</v>
      </c>
      <c r="L386">
        <v>71</v>
      </c>
      <c r="M386" s="1">
        <v>46051</v>
      </c>
      <c r="N386" t="s">
        <v>42</v>
      </c>
      <c r="O386">
        <v>9.8000000000000007</v>
      </c>
      <c r="P386">
        <v>1.8</v>
      </c>
      <c r="Q386" s="2">
        <v>8029.6</v>
      </c>
      <c r="R386" t="s">
        <v>85</v>
      </c>
      <c r="S386" s="2">
        <v>5250.35</v>
      </c>
      <c r="T386">
        <v>2.8</v>
      </c>
      <c r="U386" t="s">
        <v>86</v>
      </c>
      <c r="V386">
        <v>2026</v>
      </c>
      <c r="W386" t="s">
        <v>72</v>
      </c>
      <c r="X386" s="2">
        <v>5250.35</v>
      </c>
      <c r="Y386" s="2">
        <v>2779.25</v>
      </c>
      <c r="Z386" s="2">
        <v>0.65400000000000003</v>
      </c>
      <c r="AA386" s="2">
        <f>IF(Table1[[#This Row],[Bed Occupied]]="Yes",1,0)</f>
        <v>1</v>
      </c>
    </row>
    <row r="387" spans="1:27" x14ac:dyDescent="0.25">
      <c r="A387" t="s">
        <v>479</v>
      </c>
      <c r="B387" s="1">
        <v>46291</v>
      </c>
      <c r="C387" s="1">
        <v>46293.8</v>
      </c>
      <c r="D387" t="s">
        <v>46</v>
      </c>
      <c r="E387" t="s">
        <v>47</v>
      </c>
      <c r="F387" t="s">
        <v>29</v>
      </c>
      <c r="G387" t="s">
        <v>67</v>
      </c>
      <c r="H387" t="s">
        <v>56</v>
      </c>
      <c r="I387" t="s">
        <v>41</v>
      </c>
      <c r="J387">
        <v>2.8</v>
      </c>
      <c r="K387" t="s">
        <v>33</v>
      </c>
      <c r="L387">
        <v>53</v>
      </c>
      <c r="M387" s="1">
        <v>46291</v>
      </c>
      <c r="N387" t="s">
        <v>63</v>
      </c>
      <c r="O387">
        <v>9.3000000000000007</v>
      </c>
      <c r="P387">
        <v>1.3</v>
      </c>
      <c r="Q387" s="2">
        <v>5118.75</v>
      </c>
      <c r="R387" t="s">
        <v>35</v>
      </c>
      <c r="S387" s="2">
        <v>2545.2199999999998</v>
      </c>
      <c r="T387">
        <v>4.3</v>
      </c>
      <c r="U387" t="s">
        <v>133</v>
      </c>
      <c r="V387">
        <v>2026</v>
      </c>
      <c r="W387" t="s">
        <v>83</v>
      </c>
      <c r="X387" s="2">
        <v>2545.2199999999998</v>
      </c>
      <c r="Y387" s="2">
        <v>2573.5300000000002</v>
      </c>
      <c r="Z387" s="2">
        <v>0.497</v>
      </c>
      <c r="AA387" s="2">
        <f>IF(Table1[[#This Row],[Bed Occupied]]="Yes",1,0)</f>
        <v>1</v>
      </c>
    </row>
    <row r="388" spans="1:27" x14ac:dyDescent="0.25">
      <c r="A388" t="s">
        <v>480</v>
      </c>
      <c r="B388" s="1">
        <v>46288</v>
      </c>
      <c r="C388" s="1">
        <v>46289.4</v>
      </c>
      <c r="D388" t="s">
        <v>39</v>
      </c>
      <c r="E388" t="s">
        <v>66</v>
      </c>
      <c r="F388" t="s">
        <v>48</v>
      </c>
      <c r="G388" t="s">
        <v>67</v>
      </c>
      <c r="H388" t="s">
        <v>56</v>
      </c>
      <c r="I388" t="s">
        <v>41</v>
      </c>
      <c r="J388">
        <v>1.4</v>
      </c>
      <c r="K388" t="s">
        <v>33</v>
      </c>
      <c r="L388">
        <v>109</v>
      </c>
      <c r="M388" s="1">
        <v>46287</v>
      </c>
      <c r="N388" t="s">
        <v>34</v>
      </c>
      <c r="O388">
        <v>10.6</v>
      </c>
      <c r="P388">
        <v>0.6</v>
      </c>
      <c r="Q388" s="2">
        <v>2616.35</v>
      </c>
      <c r="R388" t="s">
        <v>35</v>
      </c>
      <c r="S388" s="2">
        <v>1503.45</v>
      </c>
      <c r="T388">
        <v>3.4</v>
      </c>
      <c r="U388" t="s">
        <v>133</v>
      </c>
      <c r="V388">
        <v>2026</v>
      </c>
      <c r="W388" t="s">
        <v>44</v>
      </c>
      <c r="X388" s="2">
        <v>1503.45</v>
      </c>
      <c r="Y388" s="2">
        <v>1112.9000000000001</v>
      </c>
      <c r="Z388" s="2">
        <v>0.57499999999999996</v>
      </c>
      <c r="AA388" s="2">
        <f>IF(Table1[[#This Row],[Bed Occupied]]="Yes",1,0)</f>
        <v>1</v>
      </c>
    </row>
    <row r="389" spans="1:27" x14ac:dyDescent="0.25">
      <c r="A389" t="s">
        <v>481</v>
      </c>
      <c r="B389" s="1">
        <v>45785</v>
      </c>
      <c r="C389" s="1">
        <v>45785.4</v>
      </c>
      <c r="D389" t="s">
        <v>96</v>
      </c>
      <c r="E389" t="s">
        <v>28</v>
      </c>
      <c r="F389" t="s">
        <v>48</v>
      </c>
      <c r="G389" t="s">
        <v>30</v>
      </c>
      <c r="H389" t="s">
        <v>62</v>
      </c>
      <c r="I389" t="s">
        <v>32</v>
      </c>
      <c r="J389">
        <v>0.4</v>
      </c>
      <c r="K389" t="s">
        <v>57</v>
      </c>
      <c r="L389">
        <v>36</v>
      </c>
      <c r="M389" s="1">
        <v>45784</v>
      </c>
      <c r="N389" t="s">
        <v>63</v>
      </c>
      <c r="O389">
        <v>12.7</v>
      </c>
      <c r="P389">
        <v>2.7</v>
      </c>
      <c r="Q389" s="2">
        <v>3558.65</v>
      </c>
      <c r="R389" t="s">
        <v>58</v>
      </c>
      <c r="S389" s="2">
        <v>1517.03</v>
      </c>
      <c r="T389">
        <v>3.4</v>
      </c>
      <c r="U389" t="s">
        <v>122</v>
      </c>
      <c r="V389">
        <v>2025</v>
      </c>
      <c r="W389" t="s">
        <v>69</v>
      </c>
      <c r="X389" s="2">
        <v>1517.03</v>
      </c>
      <c r="Y389" s="2">
        <v>2041.62</v>
      </c>
      <c r="Z389" s="2">
        <v>0.42599999999999999</v>
      </c>
      <c r="AA389" s="2">
        <f>IF(Table1[[#This Row],[Bed Occupied]]="Yes",1,0)</f>
        <v>0</v>
      </c>
    </row>
    <row r="390" spans="1:27" x14ac:dyDescent="0.25">
      <c r="A390" t="s">
        <v>482</v>
      </c>
      <c r="B390" s="1">
        <v>46115</v>
      </c>
      <c r="C390" s="1">
        <v>46116.4</v>
      </c>
      <c r="D390" t="s">
        <v>39</v>
      </c>
      <c r="E390" t="s">
        <v>28</v>
      </c>
      <c r="F390" t="s">
        <v>29</v>
      </c>
      <c r="G390" t="s">
        <v>53</v>
      </c>
      <c r="H390" t="s">
        <v>81</v>
      </c>
      <c r="I390" t="s">
        <v>32</v>
      </c>
      <c r="J390">
        <v>1.4</v>
      </c>
      <c r="K390" t="s">
        <v>33</v>
      </c>
      <c r="L390">
        <v>111</v>
      </c>
      <c r="M390" s="1">
        <v>46115</v>
      </c>
      <c r="N390" t="s">
        <v>34</v>
      </c>
      <c r="O390">
        <v>10.6</v>
      </c>
      <c r="P390">
        <v>2.6</v>
      </c>
      <c r="Q390" s="2">
        <v>1890.18</v>
      </c>
      <c r="R390" t="s">
        <v>58</v>
      </c>
      <c r="S390" s="2">
        <v>1097.45</v>
      </c>
      <c r="T390">
        <v>2.4</v>
      </c>
      <c r="U390" t="s">
        <v>98</v>
      </c>
      <c r="V390">
        <v>2026</v>
      </c>
      <c r="W390" t="s">
        <v>77</v>
      </c>
      <c r="X390" s="2">
        <v>1097.45</v>
      </c>
      <c r="Y390" s="2">
        <v>792.73</v>
      </c>
      <c r="Z390" s="2">
        <v>0.58099999999999996</v>
      </c>
      <c r="AA390" s="2">
        <f>IF(Table1[[#This Row],[Bed Occupied]]="Yes",1,0)</f>
        <v>1</v>
      </c>
    </row>
    <row r="391" spans="1:27" x14ac:dyDescent="0.25">
      <c r="A391" t="s">
        <v>483</v>
      </c>
      <c r="B391" s="1">
        <v>46299</v>
      </c>
      <c r="C391" s="1">
        <v>46306.9</v>
      </c>
      <c r="D391" t="s">
        <v>27</v>
      </c>
      <c r="E391" t="s">
        <v>28</v>
      </c>
      <c r="F391" t="s">
        <v>48</v>
      </c>
      <c r="G391" t="s">
        <v>67</v>
      </c>
      <c r="H391" t="s">
        <v>40</v>
      </c>
      <c r="I391" t="s">
        <v>32</v>
      </c>
      <c r="J391">
        <v>7.9</v>
      </c>
      <c r="K391" t="s">
        <v>33</v>
      </c>
      <c r="L391">
        <v>80</v>
      </c>
      <c r="M391" s="1">
        <v>46299</v>
      </c>
      <c r="N391" t="s">
        <v>63</v>
      </c>
      <c r="O391">
        <v>13.4</v>
      </c>
      <c r="P391">
        <v>3.4</v>
      </c>
      <c r="Q391" s="2">
        <v>13752.36</v>
      </c>
      <c r="R391" t="s">
        <v>35</v>
      </c>
      <c r="S391" s="2">
        <v>9798.7199999999993</v>
      </c>
      <c r="T391">
        <v>2.5</v>
      </c>
      <c r="U391" t="s">
        <v>36</v>
      </c>
      <c r="V391">
        <v>2026</v>
      </c>
      <c r="W391" t="s">
        <v>74</v>
      </c>
      <c r="X391" s="2">
        <v>9798.7199999999993</v>
      </c>
      <c r="Y391" s="2">
        <v>3953.64</v>
      </c>
      <c r="Z391" s="2">
        <v>0.71299999999999997</v>
      </c>
      <c r="AA391" s="2">
        <f>IF(Table1[[#This Row],[Bed Occupied]]="Yes",1,0)</f>
        <v>1</v>
      </c>
    </row>
    <row r="392" spans="1:27" x14ac:dyDescent="0.25">
      <c r="A392" t="s">
        <v>484</v>
      </c>
      <c r="B392" s="1">
        <v>46041</v>
      </c>
      <c r="C392" s="1">
        <v>46046.8</v>
      </c>
      <c r="D392" t="s">
        <v>88</v>
      </c>
      <c r="E392" t="s">
        <v>47</v>
      </c>
      <c r="F392" t="s">
        <v>29</v>
      </c>
      <c r="G392" t="s">
        <v>53</v>
      </c>
      <c r="H392" t="s">
        <v>31</v>
      </c>
      <c r="I392" t="s">
        <v>93</v>
      </c>
      <c r="J392">
        <v>5.8</v>
      </c>
      <c r="K392" t="s">
        <v>33</v>
      </c>
      <c r="L392">
        <v>57</v>
      </c>
      <c r="M392" s="1">
        <v>46041</v>
      </c>
      <c r="N392" t="s">
        <v>42</v>
      </c>
      <c r="O392">
        <v>8</v>
      </c>
      <c r="P392">
        <v>0</v>
      </c>
      <c r="Q392" s="2">
        <v>28716.52</v>
      </c>
      <c r="R392" t="s">
        <v>35</v>
      </c>
      <c r="S392" s="2">
        <v>20671.75</v>
      </c>
      <c r="T392">
        <v>4.2</v>
      </c>
      <c r="U392" t="s">
        <v>86</v>
      </c>
      <c r="V392">
        <v>2026</v>
      </c>
      <c r="W392" t="s">
        <v>37</v>
      </c>
      <c r="X392" s="2">
        <v>20671.75</v>
      </c>
      <c r="Y392" s="2">
        <v>8044.77</v>
      </c>
      <c r="Z392" s="2">
        <v>0.72</v>
      </c>
      <c r="AA392" s="2">
        <f>IF(Table1[[#This Row],[Bed Occupied]]="Yes",1,0)</f>
        <v>1</v>
      </c>
    </row>
    <row r="393" spans="1:27" x14ac:dyDescent="0.25">
      <c r="A393" t="s">
        <v>485</v>
      </c>
      <c r="B393" s="1">
        <v>45788</v>
      </c>
      <c r="C393" s="1">
        <v>45789.2</v>
      </c>
      <c r="D393" t="s">
        <v>46</v>
      </c>
      <c r="E393" t="s">
        <v>52</v>
      </c>
      <c r="F393" t="s">
        <v>29</v>
      </c>
      <c r="G393" t="s">
        <v>53</v>
      </c>
      <c r="H393" t="s">
        <v>49</v>
      </c>
      <c r="I393" t="s">
        <v>32</v>
      </c>
      <c r="J393">
        <v>1.2</v>
      </c>
      <c r="K393" t="s">
        <v>57</v>
      </c>
      <c r="L393">
        <v>49</v>
      </c>
      <c r="M393" s="1">
        <v>45787</v>
      </c>
      <c r="N393" t="s">
        <v>42</v>
      </c>
      <c r="O393">
        <v>14.3</v>
      </c>
      <c r="P393">
        <v>2.2999999999999998</v>
      </c>
      <c r="Q393" s="2">
        <v>3894.6</v>
      </c>
      <c r="R393" t="s">
        <v>85</v>
      </c>
      <c r="S393" s="2">
        <v>1955.89</v>
      </c>
      <c r="T393">
        <v>2.9</v>
      </c>
      <c r="U393" t="s">
        <v>122</v>
      </c>
      <c r="V393">
        <v>2025</v>
      </c>
      <c r="W393" t="s">
        <v>83</v>
      </c>
      <c r="X393" s="2">
        <v>1955.89</v>
      </c>
      <c r="Y393" s="2">
        <v>1938.71</v>
      </c>
      <c r="Z393" s="2">
        <v>0.502</v>
      </c>
      <c r="AA393" s="2">
        <f>IF(Table1[[#This Row],[Bed Occupied]]="Yes",1,0)</f>
        <v>0</v>
      </c>
    </row>
    <row r="394" spans="1:27" x14ac:dyDescent="0.25">
      <c r="A394" t="s">
        <v>486</v>
      </c>
      <c r="B394" s="1">
        <v>46018</v>
      </c>
      <c r="C394" s="1">
        <v>46018.1</v>
      </c>
      <c r="D394" t="s">
        <v>39</v>
      </c>
      <c r="E394" t="s">
        <v>66</v>
      </c>
      <c r="F394" t="s">
        <v>48</v>
      </c>
      <c r="G394" t="s">
        <v>30</v>
      </c>
      <c r="H394" t="s">
        <v>76</v>
      </c>
      <c r="I394" t="s">
        <v>32</v>
      </c>
      <c r="J394">
        <v>0.1</v>
      </c>
      <c r="K394" t="s">
        <v>57</v>
      </c>
      <c r="L394">
        <v>86</v>
      </c>
      <c r="M394" s="1">
        <v>46017</v>
      </c>
      <c r="N394" t="s">
        <v>63</v>
      </c>
      <c r="O394">
        <v>9.1999999999999993</v>
      </c>
      <c r="P394">
        <v>1.2</v>
      </c>
      <c r="Q394" s="2">
        <v>2337.64</v>
      </c>
      <c r="R394" t="s">
        <v>58</v>
      </c>
      <c r="S394" s="2">
        <v>1278.29</v>
      </c>
      <c r="T394">
        <v>3.6</v>
      </c>
      <c r="U394" t="s">
        <v>79</v>
      </c>
      <c r="V394">
        <v>2025</v>
      </c>
      <c r="W394" t="s">
        <v>77</v>
      </c>
      <c r="X394" s="2">
        <v>1278.29</v>
      </c>
      <c r="Y394" s="2">
        <v>1059.3499999999999</v>
      </c>
      <c r="Z394" s="2">
        <v>0.54700000000000004</v>
      </c>
      <c r="AA394" s="2">
        <f>IF(Table1[[#This Row],[Bed Occupied]]="Yes",1,0)</f>
        <v>0</v>
      </c>
    </row>
    <row r="395" spans="1:27" x14ac:dyDescent="0.25">
      <c r="A395" t="s">
        <v>487</v>
      </c>
      <c r="B395" s="1">
        <v>45902</v>
      </c>
      <c r="C395" s="1">
        <v>45904.5</v>
      </c>
      <c r="D395" t="s">
        <v>96</v>
      </c>
      <c r="E395" t="s">
        <v>28</v>
      </c>
      <c r="F395" t="s">
        <v>29</v>
      </c>
      <c r="G395" t="s">
        <v>67</v>
      </c>
      <c r="H395" t="s">
        <v>56</v>
      </c>
      <c r="I395" t="s">
        <v>32</v>
      </c>
      <c r="J395">
        <v>2.5</v>
      </c>
      <c r="K395" t="s">
        <v>57</v>
      </c>
      <c r="L395">
        <v>59</v>
      </c>
      <c r="M395" s="1">
        <v>45901</v>
      </c>
      <c r="N395" t="s">
        <v>42</v>
      </c>
      <c r="O395">
        <v>10.7</v>
      </c>
      <c r="P395">
        <v>0.7</v>
      </c>
      <c r="Q395" s="2">
        <v>3483.98</v>
      </c>
      <c r="R395" t="s">
        <v>58</v>
      </c>
      <c r="S395" s="2">
        <v>2114.4499999999998</v>
      </c>
      <c r="T395">
        <v>4</v>
      </c>
      <c r="U395" t="s">
        <v>59</v>
      </c>
      <c r="V395">
        <v>2025</v>
      </c>
      <c r="W395" t="s">
        <v>37</v>
      </c>
      <c r="X395" s="2">
        <v>2114.4499999999998</v>
      </c>
      <c r="Y395" s="2">
        <v>1369.53</v>
      </c>
      <c r="Z395" s="2">
        <v>0.60699999999999998</v>
      </c>
      <c r="AA395" s="2">
        <f>IF(Table1[[#This Row],[Bed Occupied]]="Yes",1,0)</f>
        <v>0</v>
      </c>
    </row>
    <row r="396" spans="1:27" x14ac:dyDescent="0.25">
      <c r="A396" t="s">
        <v>488</v>
      </c>
      <c r="B396" s="1">
        <v>45909</v>
      </c>
      <c r="C396" s="1">
        <v>45909.8</v>
      </c>
      <c r="D396" t="s">
        <v>27</v>
      </c>
      <c r="E396" t="s">
        <v>52</v>
      </c>
      <c r="F396" t="s">
        <v>48</v>
      </c>
      <c r="G396" t="s">
        <v>30</v>
      </c>
      <c r="H396" t="s">
        <v>49</v>
      </c>
      <c r="I396" t="s">
        <v>32</v>
      </c>
      <c r="J396">
        <v>0.8</v>
      </c>
      <c r="K396" t="s">
        <v>33</v>
      </c>
      <c r="L396">
        <v>71</v>
      </c>
      <c r="M396" s="1">
        <v>45908</v>
      </c>
      <c r="N396" t="s">
        <v>42</v>
      </c>
      <c r="O396">
        <v>10.199999999999999</v>
      </c>
      <c r="P396">
        <v>2.2000000000000002</v>
      </c>
      <c r="Q396" s="2">
        <v>7064.48</v>
      </c>
      <c r="R396" t="s">
        <v>58</v>
      </c>
      <c r="S396" s="2">
        <v>4521.32</v>
      </c>
      <c r="T396">
        <v>2.8</v>
      </c>
      <c r="U396" t="s">
        <v>59</v>
      </c>
      <c r="V396">
        <v>2025</v>
      </c>
      <c r="W396" t="s">
        <v>37</v>
      </c>
      <c r="X396" s="2">
        <v>4521.32</v>
      </c>
      <c r="Y396" s="2">
        <v>2543.16</v>
      </c>
      <c r="Z396" s="2">
        <v>0.64</v>
      </c>
      <c r="AA396" s="2">
        <f>IF(Table1[[#This Row],[Bed Occupied]]="Yes",1,0)</f>
        <v>1</v>
      </c>
    </row>
    <row r="397" spans="1:27" x14ac:dyDescent="0.25">
      <c r="A397" t="s">
        <v>489</v>
      </c>
      <c r="B397" s="1">
        <v>45790</v>
      </c>
      <c r="C397" s="1">
        <v>45792.9</v>
      </c>
      <c r="D397" t="s">
        <v>96</v>
      </c>
      <c r="E397" t="s">
        <v>52</v>
      </c>
      <c r="F397" t="s">
        <v>48</v>
      </c>
      <c r="G397" t="s">
        <v>30</v>
      </c>
      <c r="H397" t="s">
        <v>31</v>
      </c>
      <c r="I397" t="s">
        <v>32</v>
      </c>
      <c r="J397">
        <v>2.9</v>
      </c>
      <c r="K397" t="s">
        <v>33</v>
      </c>
      <c r="L397">
        <v>52</v>
      </c>
      <c r="M397" s="1">
        <v>45789</v>
      </c>
      <c r="N397" t="s">
        <v>34</v>
      </c>
      <c r="O397">
        <v>11.1</v>
      </c>
      <c r="P397">
        <v>3.1</v>
      </c>
      <c r="Q397" s="2">
        <v>4522.1499999999996</v>
      </c>
      <c r="R397" t="s">
        <v>35</v>
      </c>
      <c r="S397" s="2">
        <v>2700.25</v>
      </c>
      <c r="T397">
        <v>3.2</v>
      </c>
      <c r="U397" t="s">
        <v>122</v>
      </c>
      <c r="V397">
        <v>2025</v>
      </c>
      <c r="W397" t="s">
        <v>37</v>
      </c>
      <c r="X397" s="2">
        <v>2700.25</v>
      </c>
      <c r="Y397" s="2">
        <v>1821.9</v>
      </c>
      <c r="Z397" s="2">
        <v>0.59699999999999998</v>
      </c>
      <c r="AA397" s="2">
        <f>IF(Table1[[#This Row],[Bed Occupied]]="Yes",1,0)</f>
        <v>1</v>
      </c>
    </row>
    <row r="398" spans="1:27" x14ac:dyDescent="0.25">
      <c r="A398" t="s">
        <v>490</v>
      </c>
      <c r="B398" s="1">
        <v>45884</v>
      </c>
      <c r="C398" s="1">
        <v>45897.1</v>
      </c>
      <c r="D398" t="s">
        <v>61</v>
      </c>
      <c r="E398" t="s">
        <v>47</v>
      </c>
      <c r="F398" t="s">
        <v>48</v>
      </c>
      <c r="G398" t="s">
        <v>30</v>
      </c>
      <c r="H398" t="s">
        <v>76</v>
      </c>
      <c r="I398" t="s">
        <v>32</v>
      </c>
      <c r="J398">
        <v>13.1</v>
      </c>
      <c r="K398" t="s">
        <v>33</v>
      </c>
      <c r="L398">
        <v>122</v>
      </c>
      <c r="M398" s="1">
        <v>45883</v>
      </c>
      <c r="N398" t="s">
        <v>42</v>
      </c>
      <c r="O398">
        <v>8.6</v>
      </c>
      <c r="P398">
        <v>0.6</v>
      </c>
      <c r="Q398" s="2">
        <v>27026.13</v>
      </c>
      <c r="R398" t="s">
        <v>35</v>
      </c>
      <c r="S398" s="2">
        <v>17557.91</v>
      </c>
      <c r="T398">
        <v>3.3</v>
      </c>
      <c r="U398" t="s">
        <v>104</v>
      </c>
      <c r="V398">
        <v>2025</v>
      </c>
      <c r="W398" t="s">
        <v>72</v>
      </c>
      <c r="X398" s="2">
        <v>17557.91</v>
      </c>
      <c r="Y398" s="2">
        <v>9468.2199999999993</v>
      </c>
      <c r="Z398" s="2">
        <v>0.65</v>
      </c>
      <c r="AA398" s="2">
        <f>IF(Table1[[#This Row],[Bed Occupied]]="Yes",1,0)</f>
        <v>1</v>
      </c>
    </row>
    <row r="399" spans="1:27" x14ac:dyDescent="0.25">
      <c r="A399" t="s">
        <v>491</v>
      </c>
      <c r="B399" s="1">
        <v>46079</v>
      </c>
      <c r="C399" s="1">
        <v>46081.4</v>
      </c>
      <c r="D399" t="s">
        <v>61</v>
      </c>
      <c r="E399" t="s">
        <v>47</v>
      </c>
      <c r="F399" t="s">
        <v>29</v>
      </c>
      <c r="G399" t="s">
        <v>151</v>
      </c>
      <c r="H399" t="s">
        <v>56</v>
      </c>
      <c r="I399" t="s">
        <v>32</v>
      </c>
      <c r="J399">
        <v>2.4</v>
      </c>
      <c r="K399" t="s">
        <v>57</v>
      </c>
      <c r="L399">
        <v>87</v>
      </c>
      <c r="M399" s="1">
        <v>46079</v>
      </c>
      <c r="N399" t="s">
        <v>42</v>
      </c>
      <c r="O399">
        <v>9.4</v>
      </c>
      <c r="P399">
        <v>1.4</v>
      </c>
      <c r="Q399" s="2">
        <v>9731.49</v>
      </c>
      <c r="R399" t="s">
        <v>35</v>
      </c>
      <c r="S399" s="2">
        <v>5975.66</v>
      </c>
      <c r="T399">
        <v>3.3</v>
      </c>
      <c r="U399" t="s">
        <v>68</v>
      </c>
      <c r="V399">
        <v>2026</v>
      </c>
      <c r="W399" t="s">
        <v>72</v>
      </c>
      <c r="X399" s="2">
        <v>5975.66</v>
      </c>
      <c r="Y399" s="2">
        <v>3755.83</v>
      </c>
      <c r="Z399" s="2">
        <v>0.61399999999999999</v>
      </c>
      <c r="AA399" s="2">
        <f>IF(Table1[[#This Row],[Bed Occupied]]="Yes",1,0)</f>
        <v>0</v>
      </c>
    </row>
    <row r="400" spans="1:27" x14ac:dyDescent="0.25">
      <c r="A400" t="s">
        <v>492</v>
      </c>
      <c r="B400" s="1">
        <v>45750</v>
      </c>
      <c r="C400" s="1">
        <v>45753.1</v>
      </c>
      <c r="D400" t="s">
        <v>27</v>
      </c>
      <c r="E400" t="s">
        <v>47</v>
      </c>
      <c r="F400" t="s">
        <v>29</v>
      </c>
      <c r="G400" t="s">
        <v>67</v>
      </c>
      <c r="H400" t="s">
        <v>40</v>
      </c>
      <c r="I400" t="s">
        <v>41</v>
      </c>
      <c r="J400">
        <v>3.1</v>
      </c>
      <c r="K400" t="s">
        <v>33</v>
      </c>
      <c r="L400">
        <v>41</v>
      </c>
      <c r="M400" s="1">
        <v>45750</v>
      </c>
      <c r="N400" t="s">
        <v>63</v>
      </c>
      <c r="O400">
        <v>8</v>
      </c>
      <c r="P400">
        <v>0</v>
      </c>
      <c r="Q400" s="2">
        <v>10051.35</v>
      </c>
      <c r="R400" t="s">
        <v>58</v>
      </c>
      <c r="S400" s="2">
        <v>6407.99</v>
      </c>
      <c r="T400">
        <v>4.3</v>
      </c>
      <c r="U400" t="s">
        <v>89</v>
      </c>
      <c r="V400">
        <v>2025</v>
      </c>
      <c r="W400" t="s">
        <v>72</v>
      </c>
      <c r="X400" s="2">
        <v>6407.99</v>
      </c>
      <c r="Y400" s="2">
        <v>3643.36</v>
      </c>
      <c r="Z400" s="2">
        <v>0.63800000000000001</v>
      </c>
      <c r="AA400" s="2">
        <f>IF(Table1[[#This Row],[Bed Occupied]]="Yes",1,0)</f>
        <v>1</v>
      </c>
    </row>
    <row r="401" spans="1:27" x14ac:dyDescent="0.25">
      <c r="A401" t="s">
        <v>493</v>
      </c>
      <c r="B401" s="1">
        <v>45719</v>
      </c>
      <c r="C401" s="1">
        <v>45725</v>
      </c>
      <c r="D401" t="s">
        <v>96</v>
      </c>
      <c r="E401" t="s">
        <v>47</v>
      </c>
      <c r="F401" t="s">
        <v>29</v>
      </c>
      <c r="G401" t="s">
        <v>30</v>
      </c>
      <c r="H401" t="s">
        <v>31</v>
      </c>
      <c r="I401" t="s">
        <v>93</v>
      </c>
      <c r="J401">
        <v>6</v>
      </c>
      <c r="K401" t="s">
        <v>33</v>
      </c>
      <c r="L401">
        <v>28</v>
      </c>
      <c r="M401" s="1">
        <v>45719</v>
      </c>
      <c r="N401" t="s">
        <v>42</v>
      </c>
      <c r="O401">
        <v>9</v>
      </c>
      <c r="P401">
        <v>1</v>
      </c>
      <c r="Q401" s="2">
        <v>4136.88</v>
      </c>
      <c r="R401" t="s">
        <v>35</v>
      </c>
      <c r="S401" s="2">
        <v>2374.89</v>
      </c>
      <c r="T401">
        <v>4</v>
      </c>
      <c r="U401" t="s">
        <v>173</v>
      </c>
      <c r="V401">
        <v>2025</v>
      </c>
      <c r="W401" t="s">
        <v>37</v>
      </c>
      <c r="X401" s="2">
        <v>2374.89</v>
      </c>
      <c r="Y401" s="2">
        <v>1761.99</v>
      </c>
      <c r="Z401" s="2">
        <v>0.57399999999999995</v>
      </c>
      <c r="AA401" s="2">
        <f>IF(Table1[[#This Row],[Bed Occupied]]="Yes",1,0)</f>
        <v>1</v>
      </c>
    </row>
    <row r="402" spans="1:27" x14ac:dyDescent="0.25">
      <c r="A402" t="s">
        <v>494</v>
      </c>
      <c r="B402" s="1">
        <v>45876</v>
      </c>
      <c r="C402" s="1">
        <v>45879.6</v>
      </c>
      <c r="D402" t="s">
        <v>102</v>
      </c>
      <c r="E402" t="s">
        <v>47</v>
      </c>
      <c r="F402" t="s">
        <v>48</v>
      </c>
      <c r="G402" t="s">
        <v>30</v>
      </c>
      <c r="H402" t="s">
        <v>31</v>
      </c>
      <c r="I402" t="s">
        <v>32</v>
      </c>
      <c r="J402">
        <v>3.6</v>
      </c>
      <c r="K402" t="s">
        <v>33</v>
      </c>
      <c r="L402">
        <v>77</v>
      </c>
      <c r="M402" s="1">
        <v>45876</v>
      </c>
      <c r="N402" t="s">
        <v>42</v>
      </c>
      <c r="O402">
        <v>9</v>
      </c>
      <c r="P402">
        <v>1</v>
      </c>
      <c r="Q402" s="2">
        <v>12917.18</v>
      </c>
      <c r="R402" t="s">
        <v>58</v>
      </c>
      <c r="S402" s="2">
        <v>8804.74</v>
      </c>
      <c r="T402">
        <v>3.7</v>
      </c>
      <c r="U402" t="s">
        <v>104</v>
      </c>
      <c r="V402">
        <v>2025</v>
      </c>
      <c r="W402" t="s">
        <v>72</v>
      </c>
      <c r="X402" s="2">
        <v>8804.74</v>
      </c>
      <c r="Y402" s="2">
        <v>4112.4399999999996</v>
      </c>
      <c r="Z402" s="2">
        <v>0.68200000000000005</v>
      </c>
      <c r="AA402" s="2">
        <f>IF(Table1[[#This Row],[Bed Occupied]]="Yes",1,0)</f>
        <v>1</v>
      </c>
    </row>
    <row r="403" spans="1:27" x14ac:dyDescent="0.25">
      <c r="A403" t="s">
        <v>495</v>
      </c>
      <c r="B403" s="1">
        <v>46201</v>
      </c>
      <c r="C403" s="1">
        <v>46201.7</v>
      </c>
      <c r="D403" t="s">
        <v>39</v>
      </c>
      <c r="E403" t="s">
        <v>28</v>
      </c>
      <c r="F403" t="s">
        <v>29</v>
      </c>
      <c r="G403" t="s">
        <v>30</v>
      </c>
      <c r="H403" t="s">
        <v>40</v>
      </c>
      <c r="I403" t="s">
        <v>93</v>
      </c>
      <c r="J403">
        <v>0.7</v>
      </c>
      <c r="K403" t="s">
        <v>33</v>
      </c>
      <c r="L403">
        <v>81</v>
      </c>
      <c r="M403" s="1">
        <v>46201</v>
      </c>
      <c r="N403" t="s">
        <v>34</v>
      </c>
      <c r="O403">
        <v>13.5</v>
      </c>
      <c r="P403">
        <v>1.5</v>
      </c>
      <c r="Q403" s="2">
        <v>2545.06</v>
      </c>
      <c r="R403" t="s">
        <v>35</v>
      </c>
      <c r="S403" s="2">
        <v>1404.38</v>
      </c>
      <c r="T403">
        <v>3.3</v>
      </c>
      <c r="U403" t="s">
        <v>126</v>
      </c>
      <c r="V403">
        <v>2026</v>
      </c>
      <c r="W403" t="s">
        <v>74</v>
      </c>
      <c r="X403" s="2">
        <v>1404.38</v>
      </c>
      <c r="Y403" s="2">
        <v>1140.68</v>
      </c>
      <c r="Z403" s="2">
        <v>0.55200000000000005</v>
      </c>
      <c r="AA403" s="2">
        <f>IF(Table1[[#This Row],[Bed Occupied]]="Yes",1,0)</f>
        <v>1</v>
      </c>
    </row>
    <row r="404" spans="1:27" x14ac:dyDescent="0.25">
      <c r="A404" t="s">
        <v>496</v>
      </c>
      <c r="B404" s="1">
        <v>46221</v>
      </c>
      <c r="C404" s="1">
        <v>46224.7</v>
      </c>
      <c r="D404" t="s">
        <v>96</v>
      </c>
      <c r="E404" t="s">
        <v>52</v>
      </c>
      <c r="F404" t="s">
        <v>48</v>
      </c>
      <c r="G404" t="s">
        <v>30</v>
      </c>
      <c r="H404" t="s">
        <v>76</v>
      </c>
      <c r="I404" t="s">
        <v>32</v>
      </c>
      <c r="J404">
        <v>3.7</v>
      </c>
      <c r="K404" t="s">
        <v>57</v>
      </c>
      <c r="L404">
        <v>50</v>
      </c>
      <c r="M404" s="1">
        <v>46221</v>
      </c>
      <c r="N404" t="s">
        <v>42</v>
      </c>
      <c r="O404">
        <v>11</v>
      </c>
      <c r="P404">
        <v>3</v>
      </c>
      <c r="Q404" s="2">
        <v>4432.63</v>
      </c>
      <c r="R404" t="s">
        <v>35</v>
      </c>
      <c r="S404" s="2">
        <v>2539.56</v>
      </c>
      <c r="T404">
        <v>3.7</v>
      </c>
      <c r="U404" t="s">
        <v>43</v>
      </c>
      <c r="V404">
        <v>2026</v>
      </c>
      <c r="W404" t="s">
        <v>83</v>
      </c>
      <c r="X404" s="2">
        <v>2539.56</v>
      </c>
      <c r="Y404" s="2">
        <v>1893.07</v>
      </c>
      <c r="Z404" s="2">
        <v>0.57299999999999995</v>
      </c>
      <c r="AA404" s="2">
        <f>IF(Table1[[#This Row],[Bed Occupied]]="Yes",1,0)</f>
        <v>0</v>
      </c>
    </row>
    <row r="405" spans="1:27" x14ac:dyDescent="0.25">
      <c r="A405" t="s">
        <v>497</v>
      </c>
      <c r="B405" s="1">
        <v>46159</v>
      </c>
      <c r="C405" s="1">
        <v>46160.4</v>
      </c>
      <c r="D405" t="s">
        <v>96</v>
      </c>
      <c r="E405" t="s">
        <v>52</v>
      </c>
      <c r="F405" t="s">
        <v>29</v>
      </c>
      <c r="G405" t="s">
        <v>30</v>
      </c>
      <c r="H405" t="s">
        <v>76</v>
      </c>
      <c r="I405" t="s">
        <v>41</v>
      </c>
      <c r="J405">
        <v>1.4</v>
      </c>
      <c r="K405" t="s">
        <v>33</v>
      </c>
      <c r="L405">
        <v>6</v>
      </c>
      <c r="M405" s="1">
        <v>46158</v>
      </c>
      <c r="N405" t="s">
        <v>42</v>
      </c>
      <c r="O405">
        <v>9.8000000000000007</v>
      </c>
      <c r="P405">
        <v>1.8</v>
      </c>
      <c r="Q405" s="2">
        <v>2964.2</v>
      </c>
      <c r="R405" t="s">
        <v>58</v>
      </c>
      <c r="S405" s="2">
        <v>1663.77</v>
      </c>
      <c r="T405">
        <v>3.6</v>
      </c>
      <c r="U405" t="s">
        <v>94</v>
      </c>
      <c r="V405">
        <v>2026</v>
      </c>
      <c r="W405" t="s">
        <v>83</v>
      </c>
      <c r="X405" s="2">
        <v>1663.77</v>
      </c>
      <c r="Y405" s="2">
        <v>1300.43</v>
      </c>
      <c r="Z405" s="2">
        <v>0.56100000000000005</v>
      </c>
      <c r="AA405" s="2">
        <f>IF(Table1[[#This Row],[Bed Occupied]]="Yes",1,0)</f>
        <v>1</v>
      </c>
    </row>
    <row r="406" spans="1:27" x14ac:dyDescent="0.25">
      <c r="A406" t="s">
        <v>498</v>
      </c>
      <c r="B406" s="1">
        <v>45932</v>
      </c>
      <c r="C406" s="1">
        <v>45933.5</v>
      </c>
      <c r="D406" t="s">
        <v>46</v>
      </c>
      <c r="E406" t="s">
        <v>47</v>
      </c>
      <c r="F406" t="s">
        <v>48</v>
      </c>
      <c r="G406" t="s">
        <v>30</v>
      </c>
      <c r="H406" t="s">
        <v>56</v>
      </c>
      <c r="I406" t="s">
        <v>32</v>
      </c>
      <c r="J406">
        <v>1.5</v>
      </c>
      <c r="K406" t="s">
        <v>57</v>
      </c>
      <c r="L406">
        <v>64</v>
      </c>
      <c r="M406" s="1">
        <v>45931</v>
      </c>
      <c r="N406" t="s">
        <v>34</v>
      </c>
      <c r="O406">
        <v>10.4</v>
      </c>
      <c r="P406">
        <v>2.4</v>
      </c>
      <c r="Q406" s="2">
        <v>5577.55</v>
      </c>
      <c r="R406" t="s">
        <v>35</v>
      </c>
      <c r="S406" s="2">
        <v>4051.74</v>
      </c>
      <c r="T406">
        <v>2.4</v>
      </c>
      <c r="U406" t="s">
        <v>82</v>
      </c>
      <c r="V406">
        <v>2025</v>
      </c>
      <c r="W406" t="s">
        <v>69</v>
      </c>
      <c r="X406" s="2">
        <v>4051.74</v>
      </c>
      <c r="Y406" s="2">
        <v>1525.81</v>
      </c>
      <c r="Z406" s="2">
        <v>0.72599999999999998</v>
      </c>
      <c r="AA406" s="2">
        <f>IF(Table1[[#This Row],[Bed Occupied]]="Yes",1,0)</f>
        <v>0</v>
      </c>
    </row>
    <row r="407" spans="1:27" x14ac:dyDescent="0.25">
      <c r="A407" t="s">
        <v>499</v>
      </c>
      <c r="B407" s="1">
        <v>45859</v>
      </c>
      <c r="C407" s="1">
        <v>45863.1</v>
      </c>
      <c r="D407" t="s">
        <v>46</v>
      </c>
      <c r="E407" t="s">
        <v>28</v>
      </c>
      <c r="F407" t="s">
        <v>48</v>
      </c>
      <c r="G407" t="s">
        <v>30</v>
      </c>
      <c r="H407" t="s">
        <v>76</v>
      </c>
      <c r="I407" t="s">
        <v>32</v>
      </c>
      <c r="J407">
        <v>4.0999999999999996</v>
      </c>
      <c r="K407" t="s">
        <v>33</v>
      </c>
      <c r="L407">
        <v>64</v>
      </c>
      <c r="M407" s="1">
        <v>45858</v>
      </c>
      <c r="N407" t="s">
        <v>63</v>
      </c>
      <c r="O407">
        <v>9.9</v>
      </c>
      <c r="P407">
        <v>1.9</v>
      </c>
      <c r="Q407" s="2">
        <v>5879.7</v>
      </c>
      <c r="R407" t="s">
        <v>35</v>
      </c>
      <c r="S407" s="2">
        <v>3203.38</v>
      </c>
      <c r="T407">
        <v>2.9</v>
      </c>
      <c r="U407" t="s">
        <v>135</v>
      </c>
      <c r="V407">
        <v>2025</v>
      </c>
      <c r="W407" t="s">
        <v>74</v>
      </c>
      <c r="X407" s="2">
        <v>3203.38</v>
      </c>
      <c r="Y407" s="2">
        <v>2676.32</v>
      </c>
      <c r="Z407" s="2">
        <v>0.54500000000000004</v>
      </c>
      <c r="AA407" s="2">
        <f>IF(Table1[[#This Row],[Bed Occupied]]="Yes",1,0)</f>
        <v>1</v>
      </c>
    </row>
    <row r="408" spans="1:27" x14ac:dyDescent="0.25">
      <c r="A408" t="s">
        <v>500</v>
      </c>
      <c r="B408" s="1">
        <v>46108</v>
      </c>
      <c r="C408" s="1">
        <v>46110.1</v>
      </c>
      <c r="D408" t="s">
        <v>39</v>
      </c>
      <c r="E408" t="s">
        <v>52</v>
      </c>
      <c r="F408" t="s">
        <v>48</v>
      </c>
      <c r="G408" t="s">
        <v>67</v>
      </c>
      <c r="H408" t="s">
        <v>49</v>
      </c>
      <c r="I408" t="s">
        <v>32</v>
      </c>
      <c r="J408">
        <v>2.1</v>
      </c>
      <c r="K408" t="s">
        <v>57</v>
      </c>
      <c r="L408">
        <v>88</v>
      </c>
      <c r="M408" s="1">
        <v>46108</v>
      </c>
      <c r="N408" t="s">
        <v>34</v>
      </c>
      <c r="O408">
        <v>10.199999999999999</v>
      </c>
      <c r="P408">
        <v>2.2000000000000002</v>
      </c>
      <c r="Q408" s="2">
        <v>2151.44</v>
      </c>
      <c r="R408" t="s">
        <v>85</v>
      </c>
      <c r="S408" s="2">
        <v>1198.19</v>
      </c>
      <c r="T408">
        <v>2.5</v>
      </c>
      <c r="U408" t="s">
        <v>115</v>
      </c>
      <c r="V408">
        <v>2026</v>
      </c>
      <c r="W408" t="s">
        <v>77</v>
      </c>
      <c r="X408" s="2">
        <v>1198.19</v>
      </c>
      <c r="Y408" s="2">
        <v>953.25</v>
      </c>
      <c r="Z408" s="2">
        <v>0.55700000000000005</v>
      </c>
      <c r="AA408" s="2">
        <f>IF(Table1[[#This Row],[Bed Occupied]]="Yes",1,0)</f>
        <v>0</v>
      </c>
    </row>
    <row r="409" spans="1:27" x14ac:dyDescent="0.25">
      <c r="A409" t="s">
        <v>501</v>
      </c>
      <c r="B409" s="1">
        <v>45779</v>
      </c>
      <c r="C409" s="1">
        <v>45780</v>
      </c>
      <c r="D409" t="s">
        <v>96</v>
      </c>
      <c r="E409" t="s">
        <v>52</v>
      </c>
      <c r="F409" t="s">
        <v>48</v>
      </c>
      <c r="G409" t="s">
        <v>151</v>
      </c>
      <c r="H409" t="s">
        <v>76</v>
      </c>
      <c r="I409" t="s">
        <v>32</v>
      </c>
      <c r="J409">
        <v>1</v>
      </c>
      <c r="K409" t="s">
        <v>57</v>
      </c>
      <c r="L409">
        <v>83</v>
      </c>
      <c r="M409" s="1">
        <v>45778</v>
      </c>
      <c r="N409" t="s">
        <v>42</v>
      </c>
      <c r="O409">
        <v>12</v>
      </c>
      <c r="P409">
        <v>0</v>
      </c>
      <c r="Q409" s="2">
        <v>3008.82</v>
      </c>
      <c r="R409" t="s">
        <v>58</v>
      </c>
      <c r="S409" s="2">
        <v>1542.18</v>
      </c>
      <c r="T409">
        <v>3.8</v>
      </c>
      <c r="U409" t="s">
        <v>122</v>
      </c>
      <c r="V409">
        <v>2025</v>
      </c>
      <c r="W409" t="s">
        <v>72</v>
      </c>
      <c r="X409" s="2">
        <v>1542.18</v>
      </c>
      <c r="Y409" s="2">
        <v>1466.64</v>
      </c>
      <c r="Z409" s="2">
        <v>0.51300000000000001</v>
      </c>
      <c r="AA409" s="2">
        <f>IF(Table1[[#This Row],[Bed Occupied]]="Yes",1,0)</f>
        <v>0</v>
      </c>
    </row>
    <row r="410" spans="1:27" x14ac:dyDescent="0.25">
      <c r="A410" t="s">
        <v>502</v>
      </c>
      <c r="B410" s="1">
        <v>45800</v>
      </c>
      <c r="C410" s="1">
        <v>45801.2</v>
      </c>
      <c r="D410" t="s">
        <v>39</v>
      </c>
      <c r="E410" t="s">
        <v>47</v>
      </c>
      <c r="F410" t="s">
        <v>29</v>
      </c>
      <c r="G410" t="s">
        <v>30</v>
      </c>
      <c r="H410" t="s">
        <v>40</v>
      </c>
      <c r="I410" t="s">
        <v>41</v>
      </c>
      <c r="J410">
        <v>1.2</v>
      </c>
      <c r="K410" t="s">
        <v>33</v>
      </c>
      <c r="L410">
        <v>85</v>
      </c>
      <c r="M410" s="1">
        <v>45799</v>
      </c>
      <c r="N410" t="s">
        <v>42</v>
      </c>
      <c r="O410">
        <v>13.2</v>
      </c>
      <c r="P410">
        <v>1.2</v>
      </c>
      <c r="Q410" s="2">
        <v>2053.69</v>
      </c>
      <c r="R410" t="s">
        <v>35</v>
      </c>
      <c r="S410" s="2">
        <v>1351.8</v>
      </c>
      <c r="T410">
        <v>3.2</v>
      </c>
      <c r="U410" t="s">
        <v>122</v>
      </c>
      <c r="V410">
        <v>2025</v>
      </c>
      <c r="W410" t="s">
        <v>72</v>
      </c>
      <c r="X410" s="2">
        <v>1351.8</v>
      </c>
      <c r="Y410" s="2">
        <v>701.89</v>
      </c>
      <c r="Z410" s="2">
        <v>0.65800000000000003</v>
      </c>
      <c r="AA410" s="2">
        <f>IF(Table1[[#This Row],[Bed Occupied]]="Yes",1,0)</f>
        <v>1</v>
      </c>
    </row>
    <row r="411" spans="1:27" x14ac:dyDescent="0.25">
      <c r="A411" t="s">
        <v>503</v>
      </c>
      <c r="B411" s="1">
        <v>46131</v>
      </c>
      <c r="C411" s="1">
        <v>46131.9</v>
      </c>
      <c r="D411" t="s">
        <v>39</v>
      </c>
      <c r="E411" t="s">
        <v>47</v>
      </c>
      <c r="F411" t="s">
        <v>29</v>
      </c>
      <c r="G411" t="s">
        <v>53</v>
      </c>
      <c r="H411" t="s">
        <v>31</v>
      </c>
      <c r="I411" t="s">
        <v>32</v>
      </c>
      <c r="J411">
        <v>0.9</v>
      </c>
      <c r="K411" t="s">
        <v>33</v>
      </c>
      <c r="L411">
        <v>102</v>
      </c>
      <c r="M411" s="1">
        <v>46130</v>
      </c>
      <c r="N411" t="s">
        <v>34</v>
      </c>
      <c r="O411">
        <v>14.8</v>
      </c>
      <c r="P411">
        <v>2.8</v>
      </c>
      <c r="Q411" s="2">
        <v>1936.45</v>
      </c>
      <c r="R411" t="s">
        <v>35</v>
      </c>
      <c r="S411" s="2">
        <v>1283.24</v>
      </c>
      <c r="T411">
        <v>3</v>
      </c>
      <c r="U411" t="s">
        <v>98</v>
      </c>
      <c r="V411">
        <v>2026</v>
      </c>
      <c r="W411" t="s">
        <v>83</v>
      </c>
      <c r="X411" s="2">
        <v>1283.24</v>
      </c>
      <c r="Y411" s="2">
        <v>653.21</v>
      </c>
      <c r="Z411" s="2">
        <v>0.66300000000000003</v>
      </c>
      <c r="AA411" s="2">
        <f>IF(Table1[[#This Row],[Bed Occupied]]="Yes",1,0)</f>
        <v>1</v>
      </c>
    </row>
    <row r="412" spans="1:27" x14ac:dyDescent="0.25">
      <c r="A412" t="s">
        <v>504</v>
      </c>
      <c r="B412" s="1">
        <v>46299</v>
      </c>
      <c r="C412" s="1">
        <v>46303.199999999997</v>
      </c>
      <c r="D412" t="s">
        <v>61</v>
      </c>
      <c r="E412" t="s">
        <v>28</v>
      </c>
      <c r="F412" t="s">
        <v>48</v>
      </c>
      <c r="G412" t="s">
        <v>30</v>
      </c>
      <c r="H412" t="s">
        <v>76</v>
      </c>
      <c r="I412" t="s">
        <v>32</v>
      </c>
      <c r="J412">
        <v>4.2</v>
      </c>
      <c r="K412" t="s">
        <v>33</v>
      </c>
      <c r="L412">
        <v>79</v>
      </c>
      <c r="M412" s="1">
        <v>46298</v>
      </c>
      <c r="N412" t="s">
        <v>34</v>
      </c>
      <c r="O412">
        <v>9.5</v>
      </c>
      <c r="P412">
        <v>1.5</v>
      </c>
      <c r="Q412" s="2">
        <v>10330.77</v>
      </c>
      <c r="R412" t="s">
        <v>35</v>
      </c>
      <c r="S412" s="2">
        <v>6683.86</v>
      </c>
      <c r="T412">
        <v>3.4</v>
      </c>
      <c r="U412" t="s">
        <v>36</v>
      </c>
      <c r="V412">
        <v>2026</v>
      </c>
      <c r="W412" t="s">
        <v>83</v>
      </c>
      <c r="X412" s="2">
        <v>6683.86</v>
      </c>
      <c r="Y412" s="2">
        <v>3646.91</v>
      </c>
      <c r="Z412" s="2">
        <v>0.64700000000000002</v>
      </c>
      <c r="AA412" s="2">
        <f>IF(Table1[[#This Row],[Bed Occupied]]="Yes",1,0)</f>
        <v>1</v>
      </c>
    </row>
    <row r="413" spans="1:27" x14ac:dyDescent="0.25">
      <c r="A413" t="s">
        <v>505</v>
      </c>
      <c r="B413" s="1">
        <v>46003</v>
      </c>
      <c r="C413" s="1">
        <v>46003.4</v>
      </c>
      <c r="D413" t="s">
        <v>39</v>
      </c>
      <c r="E413" t="s">
        <v>28</v>
      </c>
      <c r="F413" t="s">
        <v>48</v>
      </c>
      <c r="G413" t="s">
        <v>53</v>
      </c>
      <c r="H413" t="s">
        <v>62</v>
      </c>
      <c r="I413" t="s">
        <v>93</v>
      </c>
      <c r="J413">
        <v>0.4</v>
      </c>
      <c r="K413" t="s">
        <v>33</v>
      </c>
      <c r="L413">
        <v>106</v>
      </c>
      <c r="M413" s="1">
        <v>46003</v>
      </c>
      <c r="N413" t="s">
        <v>42</v>
      </c>
      <c r="O413">
        <v>8.5</v>
      </c>
      <c r="P413">
        <v>0.5</v>
      </c>
      <c r="Q413" s="2">
        <v>1881.31</v>
      </c>
      <c r="R413" t="s">
        <v>58</v>
      </c>
      <c r="S413" s="2">
        <v>1224.99</v>
      </c>
      <c r="T413">
        <v>3.3</v>
      </c>
      <c r="U413" t="s">
        <v>79</v>
      </c>
      <c r="V413">
        <v>2025</v>
      </c>
      <c r="W413" t="s">
        <v>77</v>
      </c>
      <c r="X413" s="2">
        <v>1224.99</v>
      </c>
      <c r="Y413" s="2">
        <v>656.32</v>
      </c>
      <c r="Z413" s="2">
        <v>0.65100000000000002</v>
      </c>
      <c r="AA413" s="2">
        <f>IF(Table1[[#This Row],[Bed Occupied]]="Yes",1,0)</f>
        <v>1</v>
      </c>
    </row>
    <row r="414" spans="1:27" x14ac:dyDescent="0.25">
      <c r="A414" t="s">
        <v>506</v>
      </c>
      <c r="B414" s="1">
        <v>46260</v>
      </c>
      <c r="C414" s="1">
        <v>46263</v>
      </c>
      <c r="D414" t="s">
        <v>96</v>
      </c>
      <c r="E414" t="s">
        <v>47</v>
      </c>
      <c r="F414" t="s">
        <v>29</v>
      </c>
      <c r="G414" t="s">
        <v>30</v>
      </c>
      <c r="H414" t="s">
        <v>56</v>
      </c>
      <c r="I414" t="s">
        <v>41</v>
      </c>
      <c r="J414">
        <v>3</v>
      </c>
      <c r="K414" t="s">
        <v>33</v>
      </c>
      <c r="L414">
        <v>14</v>
      </c>
      <c r="M414" s="1">
        <v>46260</v>
      </c>
      <c r="N414" t="s">
        <v>42</v>
      </c>
      <c r="O414">
        <v>11.1</v>
      </c>
      <c r="P414">
        <v>1.1000000000000001</v>
      </c>
      <c r="Q414" s="2">
        <v>3817.43</v>
      </c>
      <c r="R414" t="s">
        <v>35</v>
      </c>
      <c r="S414" s="2">
        <v>2251.09</v>
      </c>
      <c r="T414">
        <v>4.3</v>
      </c>
      <c r="U414" t="s">
        <v>138</v>
      </c>
      <c r="V414">
        <v>2026</v>
      </c>
      <c r="W414" t="s">
        <v>69</v>
      </c>
      <c r="X414" s="2">
        <v>2251.09</v>
      </c>
      <c r="Y414" s="2">
        <v>1566.34</v>
      </c>
      <c r="Z414" s="2">
        <v>0.59</v>
      </c>
      <c r="AA414" s="2">
        <f>IF(Table1[[#This Row],[Bed Occupied]]="Yes",1,0)</f>
        <v>1</v>
      </c>
    </row>
    <row r="415" spans="1:27" x14ac:dyDescent="0.25">
      <c r="A415" t="s">
        <v>507</v>
      </c>
      <c r="B415" s="1">
        <v>46010</v>
      </c>
      <c r="C415" s="1">
        <v>46012.7</v>
      </c>
      <c r="D415" t="s">
        <v>39</v>
      </c>
      <c r="E415" t="s">
        <v>47</v>
      </c>
      <c r="F415" t="s">
        <v>48</v>
      </c>
      <c r="G415" t="s">
        <v>53</v>
      </c>
      <c r="H415" t="s">
        <v>49</v>
      </c>
      <c r="I415" t="s">
        <v>32</v>
      </c>
      <c r="J415">
        <v>2.7</v>
      </c>
      <c r="K415" t="s">
        <v>33</v>
      </c>
      <c r="L415">
        <v>91</v>
      </c>
      <c r="M415" s="1">
        <v>46010</v>
      </c>
      <c r="N415" t="s">
        <v>63</v>
      </c>
      <c r="O415">
        <v>10</v>
      </c>
      <c r="P415">
        <v>0</v>
      </c>
      <c r="Q415" s="2">
        <v>2410.85</v>
      </c>
      <c r="R415" t="s">
        <v>85</v>
      </c>
      <c r="S415" s="2">
        <v>1499.84</v>
      </c>
      <c r="T415">
        <v>3.6</v>
      </c>
      <c r="U415" t="s">
        <v>79</v>
      </c>
      <c r="V415">
        <v>2025</v>
      </c>
      <c r="W415" t="s">
        <v>77</v>
      </c>
      <c r="X415" s="2">
        <v>1499.84</v>
      </c>
      <c r="Y415" s="2">
        <v>911.01</v>
      </c>
      <c r="Z415" s="2">
        <v>0.622</v>
      </c>
      <c r="AA415" s="2">
        <f>IF(Table1[[#This Row],[Bed Occupied]]="Yes",1,0)</f>
        <v>1</v>
      </c>
    </row>
    <row r="416" spans="1:27" x14ac:dyDescent="0.25">
      <c r="A416" t="s">
        <v>508</v>
      </c>
      <c r="B416" s="1">
        <v>46105</v>
      </c>
      <c r="C416" s="1">
        <v>46107.199999999997</v>
      </c>
      <c r="D416" t="s">
        <v>61</v>
      </c>
      <c r="E416" t="s">
        <v>66</v>
      </c>
      <c r="F416" t="s">
        <v>48</v>
      </c>
      <c r="G416" t="s">
        <v>53</v>
      </c>
      <c r="H416" t="s">
        <v>76</v>
      </c>
      <c r="I416" t="s">
        <v>32</v>
      </c>
      <c r="J416">
        <v>2.2000000000000002</v>
      </c>
      <c r="K416" t="s">
        <v>33</v>
      </c>
      <c r="L416">
        <v>77</v>
      </c>
      <c r="M416" s="1">
        <v>46105</v>
      </c>
      <c r="N416" t="s">
        <v>42</v>
      </c>
      <c r="O416">
        <v>8.6999999999999993</v>
      </c>
      <c r="P416">
        <v>0.7</v>
      </c>
      <c r="Q416" s="2">
        <v>9005.19</v>
      </c>
      <c r="R416" t="s">
        <v>58</v>
      </c>
      <c r="S416" s="2">
        <v>5405.89</v>
      </c>
      <c r="T416">
        <v>4</v>
      </c>
      <c r="U416" t="s">
        <v>115</v>
      </c>
      <c r="V416">
        <v>2026</v>
      </c>
      <c r="W416" t="s">
        <v>44</v>
      </c>
      <c r="X416" s="2">
        <v>5405.89</v>
      </c>
      <c r="Y416" s="2">
        <v>3599.3</v>
      </c>
      <c r="Z416" s="2">
        <v>0.6</v>
      </c>
      <c r="AA416" s="2">
        <f>IF(Table1[[#This Row],[Bed Occupied]]="Yes",1,0)</f>
        <v>1</v>
      </c>
    </row>
    <row r="417" spans="1:27" x14ac:dyDescent="0.25">
      <c r="A417" t="s">
        <v>509</v>
      </c>
      <c r="B417" s="1">
        <v>46144</v>
      </c>
      <c r="C417" s="1">
        <v>46149.8</v>
      </c>
      <c r="D417" t="s">
        <v>27</v>
      </c>
      <c r="E417" t="s">
        <v>47</v>
      </c>
      <c r="F417" t="s">
        <v>29</v>
      </c>
      <c r="G417" t="s">
        <v>53</v>
      </c>
      <c r="H417" t="s">
        <v>49</v>
      </c>
      <c r="I417" t="s">
        <v>41</v>
      </c>
      <c r="J417">
        <v>5.8</v>
      </c>
      <c r="K417" t="s">
        <v>57</v>
      </c>
      <c r="L417">
        <v>60</v>
      </c>
      <c r="M417" s="1">
        <v>46143</v>
      </c>
      <c r="N417" t="s">
        <v>63</v>
      </c>
      <c r="O417">
        <v>12</v>
      </c>
      <c r="P417">
        <v>0</v>
      </c>
      <c r="Q417" s="2">
        <v>13122.72</v>
      </c>
      <c r="R417" t="s">
        <v>35</v>
      </c>
      <c r="S417" s="2">
        <v>8394.3799999999992</v>
      </c>
      <c r="T417">
        <v>3.5</v>
      </c>
      <c r="U417" t="s">
        <v>94</v>
      </c>
      <c r="V417">
        <v>2026</v>
      </c>
      <c r="W417" t="s">
        <v>77</v>
      </c>
      <c r="X417" s="2">
        <v>8394.3799999999992</v>
      </c>
      <c r="Y417" s="2">
        <v>4728.34</v>
      </c>
      <c r="Z417" s="2">
        <v>0.64</v>
      </c>
      <c r="AA417" s="2">
        <f>IF(Table1[[#This Row],[Bed Occupied]]="Yes",1,0)</f>
        <v>0</v>
      </c>
    </row>
    <row r="418" spans="1:27" x14ac:dyDescent="0.25">
      <c r="A418" t="s">
        <v>510</v>
      </c>
      <c r="B418" s="1">
        <v>45930</v>
      </c>
      <c r="C418" s="1">
        <v>45936.3</v>
      </c>
      <c r="D418" t="s">
        <v>102</v>
      </c>
      <c r="E418" t="s">
        <v>47</v>
      </c>
      <c r="F418" t="s">
        <v>29</v>
      </c>
      <c r="G418" t="s">
        <v>53</v>
      </c>
      <c r="H418" t="s">
        <v>76</v>
      </c>
      <c r="I418" t="s">
        <v>32</v>
      </c>
      <c r="J418">
        <v>6.3</v>
      </c>
      <c r="K418" t="s">
        <v>33</v>
      </c>
      <c r="L418">
        <v>82</v>
      </c>
      <c r="M418" s="1">
        <v>45929</v>
      </c>
      <c r="N418" t="s">
        <v>42</v>
      </c>
      <c r="O418">
        <v>13.9</v>
      </c>
      <c r="P418">
        <v>1.9</v>
      </c>
      <c r="Q418" s="2">
        <v>13903.63</v>
      </c>
      <c r="R418" t="s">
        <v>58</v>
      </c>
      <c r="S418" s="2">
        <v>10182.219999999999</v>
      </c>
      <c r="T418">
        <v>2.9</v>
      </c>
      <c r="U418" t="s">
        <v>59</v>
      </c>
      <c r="V418">
        <v>2025</v>
      </c>
      <c r="W418" t="s">
        <v>37</v>
      </c>
      <c r="X418" s="2">
        <v>10182.219999999999</v>
      </c>
      <c r="Y418" s="2">
        <v>3721.41</v>
      </c>
      <c r="Z418" s="2">
        <v>0.73199999999999998</v>
      </c>
      <c r="AA418" s="2">
        <f>IF(Table1[[#This Row],[Bed Occupied]]="Yes",1,0)</f>
        <v>1</v>
      </c>
    </row>
    <row r="419" spans="1:27" x14ac:dyDescent="0.25">
      <c r="A419" t="s">
        <v>511</v>
      </c>
      <c r="B419" s="1">
        <v>45766</v>
      </c>
      <c r="C419" s="1">
        <v>45769.9</v>
      </c>
      <c r="D419" t="s">
        <v>51</v>
      </c>
      <c r="E419" t="s">
        <v>52</v>
      </c>
      <c r="F419" t="s">
        <v>48</v>
      </c>
      <c r="G419" t="s">
        <v>67</v>
      </c>
      <c r="H419" t="s">
        <v>49</v>
      </c>
      <c r="I419" t="s">
        <v>41</v>
      </c>
      <c r="J419">
        <v>3.9</v>
      </c>
      <c r="K419" t="s">
        <v>57</v>
      </c>
      <c r="L419">
        <v>26</v>
      </c>
      <c r="M419" s="1">
        <v>45766</v>
      </c>
      <c r="N419" t="s">
        <v>42</v>
      </c>
      <c r="O419">
        <v>12.1</v>
      </c>
      <c r="P419">
        <v>2.1</v>
      </c>
      <c r="Q419" s="2">
        <v>10423.19</v>
      </c>
      <c r="R419" t="s">
        <v>35</v>
      </c>
      <c r="S419" s="2">
        <v>7177.9</v>
      </c>
      <c r="T419">
        <v>3.7</v>
      </c>
      <c r="U419" t="s">
        <v>89</v>
      </c>
      <c r="V419">
        <v>2025</v>
      </c>
      <c r="W419" t="s">
        <v>83</v>
      </c>
      <c r="X419" s="2">
        <v>7177.9</v>
      </c>
      <c r="Y419" s="2">
        <v>3245.29</v>
      </c>
      <c r="Z419" s="2">
        <v>0.68899999999999995</v>
      </c>
      <c r="AA419" s="2">
        <f>IF(Table1[[#This Row],[Bed Occupied]]="Yes",1,0)</f>
        <v>0</v>
      </c>
    </row>
    <row r="420" spans="1:27" x14ac:dyDescent="0.25">
      <c r="A420" t="s">
        <v>512</v>
      </c>
      <c r="B420" s="1">
        <v>45725</v>
      </c>
      <c r="C420" s="1">
        <v>45729.2</v>
      </c>
      <c r="D420" t="s">
        <v>46</v>
      </c>
      <c r="E420" t="s">
        <v>52</v>
      </c>
      <c r="F420" t="s">
        <v>29</v>
      </c>
      <c r="G420" t="s">
        <v>30</v>
      </c>
      <c r="H420" t="s">
        <v>62</v>
      </c>
      <c r="I420" t="s">
        <v>41</v>
      </c>
      <c r="J420">
        <v>4.2</v>
      </c>
      <c r="K420" t="s">
        <v>33</v>
      </c>
      <c r="L420">
        <v>28</v>
      </c>
      <c r="M420" s="1">
        <v>45724</v>
      </c>
      <c r="N420" t="s">
        <v>34</v>
      </c>
      <c r="O420">
        <v>10.8</v>
      </c>
      <c r="P420">
        <v>0.8</v>
      </c>
      <c r="Q420" s="2">
        <v>4595.53</v>
      </c>
      <c r="R420" t="s">
        <v>35</v>
      </c>
      <c r="S420" s="2">
        <v>2933.41</v>
      </c>
      <c r="T420">
        <v>4.2</v>
      </c>
      <c r="U420" t="s">
        <v>173</v>
      </c>
      <c r="V420">
        <v>2025</v>
      </c>
      <c r="W420" t="s">
        <v>83</v>
      </c>
      <c r="X420" s="2">
        <v>2933.41</v>
      </c>
      <c r="Y420" s="2">
        <v>1662.12</v>
      </c>
      <c r="Z420" s="2">
        <v>0.63800000000000001</v>
      </c>
      <c r="AA420" s="2">
        <f>IF(Table1[[#This Row],[Bed Occupied]]="Yes",1,0)</f>
        <v>1</v>
      </c>
    </row>
    <row r="421" spans="1:27" x14ac:dyDescent="0.25">
      <c r="A421" t="s">
        <v>513</v>
      </c>
      <c r="B421" s="1">
        <v>46214</v>
      </c>
      <c r="C421" s="1">
        <v>46217.3</v>
      </c>
      <c r="D421" t="s">
        <v>88</v>
      </c>
      <c r="E421" t="s">
        <v>28</v>
      </c>
      <c r="F421" t="s">
        <v>29</v>
      </c>
      <c r="G421" t="s">
        <v>67</v>
      </c>
      <c r="H421" t="s">
        <v>76</v>
      </c>
      <c r="I421" t="s">
        <v>32</v>
      </c>
      <c r="J421">
        <v>3.3</v>
      </c>
      <c r="K421" t="s">
        <v>33</v>
      </c>
      <c r="L421">
        <v>58</v>
      </c>
      <c r="M421" s="1">
        <v>46214</v>
      </c>
      <c r="N421" t="s">
        <v>42</v>
      </c>
      <c r="O421">
        <v>12.3</v>
      </c>
      <c r="P421">
        <v>2.2999999999999998</v>
      </c>
      <c r="Q421" s="2">
        <v>17328.900000000001</v>
      </c>
      <c r="R421" t="s">
        <v>35</v>
      </c>
      <c r="S421" s="2">
        <v>13465.66</v>
      </c>
      <c r="T421">
        <v>3.5</v>
      </c>
      <c r="U421" t="s">
        <v>43</v>
      </c>
      <c r="V421">
        <v>2026</v>
      </c>
      <c r="W421" t="s">
        <v>83</v>
      </c>
      <c r="X421" s="2">
        <v>13465.66</v>
      </c>
      <c r="Y421" s="2">
        <v>3863.24</v>
      </c>
      <c r="Z421" s="2">
        <v>0.77700000000000002</v>
      </c>
      <c r="AA421" s="2">
        <f>IF(Table1[[#This Row],[Bed Occupied]]="Yes",1,0)</f>
        <v>1</v>
      </c>
    </row>
    <row r="422" spans="1:27" x14ac:dyDescent="0.25">
      <c r="A422" t="s">
        <v>514</v>
      </c>
      <c r="B422" s="1">
        <v>45946</v>
      </c>
      <c r="C422" s="1">
        <v>45954.3</v>
      </c>
      <c r="D422" t="s">
        <v>102</v>
      </c>
      <c r="E422" t="s">
        <v>47</v>
      </c>
      <c r="F422" t="s">
        <v>29</v>
      </c>
      <c r="G422" t="s">
        <v>67</v>
      </c>
      <c r="H422" t="s">
        <v>76</v>
      </c>
      <c r="I422" t="s">
        <v>93</v>
      </c>
      <c r="J422">
        <v>8.3000000000000007</v>
      </c>
      <c r="K422" t="s">
        <v>33</v>
      </c>
      <c r="L422">
        <v>33</v>
      </c>
      <c r="M422" s="1">
        <v>45945</v>
      </c>
      <c r="N422" t="s">
        <v>63</v>
      </c>
      <c r="O422">
        <v>9</v>
      </c>
      <c r="P422">
        <v>1</v>
      </c>
      <c r="Q422" s="2">
        <v>12367.52</v>
      </c>
      <c r="R422" t="s">
        <v>35</v>
      </c>
      <c r="S422" s="2">
        <v>9473.2800000000007</v>
      </c>
      <c r="T422">
        <v>4.5</v>
      </c>
      <c r="U422" t="s">
        <v>82</v>
      </c>
      <c r="V422">
        <v>2025</v>
      </c>
      <c r="W422" t="s">
        <v>69</v>
      </c>
      <c r="X422" s="2">
        <v>9473.2800000000007</v>
      </c>
      <c r="Y422" s="2">
        <v>2894.24</v>
      </c>
      <c r="Z422" s="2">
        <v>0.76600000000000001</v>
      </c>
      <c r="AA422" s="2">
        <f>IF(Table1[[#This Row],[Bed Occupied]]="Yes",1,0)</f>
        <v>1</v>
      </c>
    </row>
    <row r="423" spans="1:27" x14ac:dyDescent="0.25">
      <c r="A423" t="s">
        <v>515</v>
      </c>
      <c r="B423" s="1">
        <v>46219</v>
      </c>
      <c r="C423" s="1">
        <v>46227.9</v>
      </c>
      <c r="D423" t="s">
        <v>61</v>
      </c>
      <c r="E423" t="s">
        <v>47</v>
      </c>
      <c r="F423" t="s">
        <v>48</v>
      </c>
      <c r="G423" t="s">
        <v>30</v>
      </c>
      <c r="H423" t="s">
        <v>81</v>
      </c>
      <c r="I423" t="s">
        <v>32</v>
      </c>
      <c r="J423">
        <v>8.9</v>
      </c>
      <c r="K423" t="s">
        <v>33</v>
      </c>
      <c r="L423">
        <v>78</v>
      </c>
      <c r="M423" s="1">
        <v>46218</v>
      </c>
      <c r="N423" t="s">
        <v>42</v>
      </c>
      <c r="O423">
        <v>12</v>
      </c>
      <c r="P423">
        <v>2</v>
      </c>
      <c r="Q423" s="2">
        <v>21111.9</v>
      </c>
      <c r="R423" t="s">
        <v>58</v>
      </c>
      <c r="S423" s="2">
        <v>14929.2</v>
      </c>
      <c r="T423">
        <v>3.3</v>
      </c>
      <c r="U423" t="s">
        <v>43</v>
      </c>
      <c r="V423">
        <v>2026</v>
      </c>
      <c r="W423" t="s">
        <v>69</v>
      </c>
      <c r="X423" s="2">
        <v>14929.2</v>
      </c>
      <c r="Y423" s="2">
        <v>6182.7</v>
      </c>
      <c r="Z423" s="2">
        <v>0.70699999999999996</v>
      </c>
      <c r="AA423" s="2">
        <f>IF(Table1[[#This Row],[Bed Occupied]]="Yes",1,0)</f>
        <v>1</v>
      </c>
    </row>
    <row r="424" spans="1:27" x14ac:dyDescent="0.25">
      <c r="A424" t="s">
        <v>516</v>
      </c>
      <c r="B424" s="1">
        <v>46096</v>
      </c>
      <c r="C424" s="1">
        <v>46109</v>
      </c>
      <c r="D424" t="s">
        <v>88</v>
      </c>
      <c r="E424" t="s">
        <v>66</v>
      </c>
      <c r="F424" t="s">
        <v>48</v>
      </c>
      <c r="G424" t="s">
        <v>67</v>
      </c>
      <c r="H424" t="s">
        <v>31</v>
      </c>
      <c r="I424" t="s">
        <v>41</v>
      </c>
      <c r="J424">
        <v>13</v>
      </c>
      <c r="K424" t="s">
        <v>33</v>
      </c>
      <c r="L424">
        <v>28</v>
      </c>
      <c r="M424" s="1">
        <v>46096</v>
      </c>
      <c r="N424" t="s">
        <v>34</v>
      </c>
      <c r="O424">
        <v>12.2</v>
      </c>
      <c r="P424">
        <v>2.2000000000000002</v>
      </c>
      <c r="Q424" s="2">
        <v>35695.78</v>
      </c>
      <c r="R424" t="s">
        <v>58</v>
      </c>
      <c r="S424" s="2">
        <v>24283.8</v>
      </c>
      <c r="T424">
        <v>4</v>
      </c>
      <c r="U424" t="s">
        <v>115</v>
      </c>
      <c r="V424">
        <v>2026</v>
      </c>
      <c r="W424" t="s">
        <v>74</v>
      </c>
      <c r="X424" s="2">
        <v>24283.8</v>
      </c>
      <c r="Y424" s="2">
        <v>11411.98</v>
      </c>
      <c r="Z424" s="2">
        <v>0.68</v>
      </c>
      <c r="AA424" s="2">
        <f>IF(Table1[[#This Row],[Bed Occupied]]="Yes",1,0)</f>
        <v>1</v>
      </c>
    </row>
    <row r="425" spans="1:27" x14ac:dyDescent="0.25">
      <c r="A425" t="s">
        <v>517</v>
      </c>
      <c r="B425" s="1">
        <v>46072</v>
      </c>
      <c r="C425" s="1">
        <v>46074.2</v>
      </c>
      <c r="D425" t="s">
        <v>88</v>
      </c>
      <c r="E425" t="s">
        <v>47</v>
      </c>
      <c r="F425" t="s">
        <v>29</v>
      </c>
      <c r="G425" t="s">
        <v>67</v>
      </c>
      <c r="H425" t="s">
        <v>56</v>
      </c>
      <c r="I425" t="s">
        <v>41</v>
      </c>
      <c r="J425">
        <v>2.2000000000000002</v>
      </c>
      <c r="K425" t="s">
        <v>33</v>
      </c>
      <c r="L425">
        <v>7</v>
      </c>
      <c r="M425" s="1">
        <v>46071</v>
      </c>
      <c r="N425" t="s">
        <v>42</v>
      </c>
      <c r="O425">
        <v>9.1999999999999993</v>
      </c>
      <c r="P425">
        <v>1.2</v>
      </c>
      <c r="Q425" s="2">
        <v>19059.21</v>
      </c>
      <c r="R425" t="s">
        <v>85</v>
      </c>
      <c r="S425" s="2">
        <v>15109.77</v>
      </c>
      <c r="T425">
        <v>5</v>
      </c>
      <c r="U425" t="s">
        <v>68</v>
      </c>
      <c r="V425">
        <v>2026</v>
      </c>
      <c r="W425" t="s">
        <v>69</v>
      </c>
      <c r="X425" s="2">
        <v>15109.77</v>
      </c>
      <c r="Y425" s="2">
        <v>3949.44</v>
      </c>
      <c r="Z425" s="2">
        <v>0.79300000000000004</v>
      </c>
      <c r="AA425" s="2">
        <f>IF(Table1[[#This Row],[Bed Occupied]]="Yes",1,0)</f>
        <v>1</v>
      </c>
    </row>
    <row r="426" spans="1:27" x14ac:dyDescent="0.25">
      <c r="A426" t="s">
        <v>518</v>
      </c>
      <c r="B426" s="1">
        <v>46221</v>
      </c>
      <c r="C426" s="1">
        <v>46224.9</v>
      </c>
      <c r="D426" t="s">
        <v>46</v>
      </c>
      <c r="E426" t="s">
        <v>28</v>
      </c>
      <c r="F426" t="s">
        <v>29</v>
      </c>
      <c r="G426" t="s">
        <v>30</v>
      </c>
      <c r="H426" t="s">
        <v>56</v>
      </c>
      <c r="I426" t="s">
        <v>41</v>
      </c>
      <c r="J426">
        <v>3.9</v>
      </c>
      <c r="K426" t="s">
        <v>33</v>
      </c>
      <c r="L426">
        <v>45</v>
      </c>
      <c r="M426" s="1">
        <v>46221</v>
      </c>
      <c r="N426" t="s">
        <v>42</v>
      </c>
      <c r="O426">
        <v>10</v>
      </c>
      <c r="P426">
        <v>0</v>
      </c>
      <c r="Q426" s="2">
        <v>4668.34</v>
      </c>
      <c r="R426" t="s">
        <v>58</v>
      </c>
      <c r="S426" s="2">
        <v>2733.51</v>
      </c>
      <c r="T426">
        <v>4.7</v>
      </c>
      <c r="U426" t="s">
        <v>43</v>
      </c>
      <c r="V426">
        <v>2026</v>
      </c>
      <c r="W426" t="s">
        <v>83</v>
      </c>
      <c r="X426" s="2">
        <v>2733.51</v>
      </c>
      <c r="Y426" s="2">
        <v>1934.83</v>
      </c>
      <c r="Z426" s="2">
        <v>0.58599999999999997</v>
      </c>
      <c r="AA426" s="2">
        <f>IF(Table1[[#This Row],[Bed Occupied]]="Yes",1,0)</f>
        <v>1</v>
      </c>
    </row>
    <row r="427" spans="1:27" x14ac:dyDescent="0.25">
      <c r="A427" t="s">
        <v>519</v>
      </c>
      <c r="B427" s="1">
        <v>45680</v>
      </c>
      <c r="C427" s="1">
        <v>45681.7</v>
      </c>
      <c r="D427" t="s">
        <v>46</v>
      </c>
      <c r="E427" t="s">
        <v>52</v>
      </c>
      <c r="F427" t="s">
        <v>29</v>
      </c>
      <c r="G427" t="s">
        <v>67</v>
      </c>
      <c r="H427" t="s">
        <v>81</v>
      </c>
      <c r="I427" t="s">
        <v>93</v>
      </c>
      <c r="J427">
        <v>1.7</v>
      </c>
      <c r="K427" t="s">
        <v>57</v>
      </c>
      <c r="L427">
        <v>51</v>
      </c>
      <c r="M427" s="1">
        <v>45680</v>
      </c>
      <c r="N427" t="s">
        <v>34</v>
      </c>
      <c r="O427">
        <v>9.3000000000000007</v>
      </c>
      <c r="P427">
        <v>1.3</v>
      </c>
      <c r="Q427" s="2">
        <v>3897.74</v>
      </c>
      <c r="R427" t="s">
        <v>85</v>
      </c>
      <c r="S427" s="2">
        <v>2413.9699999999998</v>
      </c>
      <c r="T427">
        <v>3.8</v>
      </c>
      <c r="U427" t="s">
        <v>145</v>
      </c>
      <c r="V427">
        <v>2025</v>
      </c>
      <c r="W427" t="s">
        <v>72</v>
      </c>
      <c r="X427" s="2">
        <v>2413.9699999999998</v>
      </c>
      <c r="Y427" s="2">
        <v>1483.77</v>
      </c>
      <c r="Z427" s="2">
        <v>0.61899999999999999</v>
      </c>
      <c r="AA427" s="2">
        <f>IF(Table1[[#This Row],[Bed Occupied]]="Yes",1,0)</f>
        <v>0</v>
      </c>
    </row>
    <row r="428" spans="1:27" x14ac:dyDescent="0.25">
      <c r="A428" t="s">
        <v>520</v>
      </c>
      <c r="B428" s="1">
        <v>46135</v>
      </c>
      <c r="C428" s="1">
        <v>46140.1</v>
      </c>
      <c r="D428" t="s">
        <v>96</v>
      </c>
      <c r="E428" t="s">
        <v>47</v>
      </c>
      <c r="F428" t="s">
        <v>29</v>
      </c>
      <c r="G428" t="s">
        <v>67</v>
      </c>
      <c r="H428" t="s">
        <v>76</v>
      </c>
      <c r="I428" t="s">
        <v>41</v>
      </c>
      <c r="J428">
        <v>5.0999999999999996</v>
      </c>
      <c r="K428" t="s">
        <v>33</v>
      </c>
      <c r="L428">
        <v>36</v>
      </c>
      <c r="M428" s="1">
        <v>46134</v>
      </c>
      <c r="N428" t="s">
        <v>34</v>
      </c>
      <c r="O428">
        <v>12.1</v>
      </c>
      <c r="P428">
        <v>2.1</v>
      </c>
      <c r="Q428" s="2">
        <v>3032.34</v>
      </c>
      <c r="R428" t="s">
        <v>35</v>
      </c>
      <c r="S428" s="2">
        <v>1749.99</v>
      </c>
      <c r="T428">
        <v>3.2</v>
      </c>
      <c r="U428" t="s">
        <v>98</v>
      </c>
      <c r="V428">
        <v>2026</v>
      </c>
      <c r="W428" t="s">
        <v>69</v>
      </c>
      <c r="X428" s="2">
        <v>1749.99</v>
      </c>
      <c r="Y428" s="2">
        <v>1282.3499999999999</v>
      </c>
      <c r="Z428" s="2">
        <v>0.57699999999999996</v>
      </c>
      <c r="AA428" s="2">
        <f>IF(Table1[[#This Row],[Bed Occupied]]="Yes",1,0)</f>
        <v>1</v>
      </c>
    </row>
    <row r="429" spans="1:27" x14ac:dyDescent="0.25">
      <c r="A429" t="s">
        <v>521</v>
      </c>
      <c r="B429" s="1">
        <v>46241</v>
      </c>
      <c r="C429" s="1">
        <v>46242.5</v>
      </c>
      <c r="D429" t="s">
        <v>46</v>
      </c>
      <c r="E429" t="s">
        <v>52</v>
      </c>
      <c r="F429" t="s">
        <v>29</v>
      </c>
      <c r="G429" t="s">
        <v>30</v>
      </c>
      <c r="H429" t="s">
        <v>31</v>
      </c>
      <c r="I429" t="s">
        <v>41</v>
      </c>
      <c r="J429">
        <v>1.5</v>
      </c>
      <c r="K429" t="s">
        <v>33</v>
      </c>
      <c r="L429">
        <v>66</v>
      </c>
      <c r="M429" s="1">
        <v>46241</v>
      </c>
      <c r="N429" t="s">
        <v>63</v>
      </c>
      <c r="O429">
        <v>8</v>
      </c>
      <c r="P429">
        <v>0</v>
      </c>
      <c r="Q429" s="2">
        <v>3699.74</v>
      </c>
      <c r="R429" t="s">
        <v>58</v>
      </c>
      <c r="S429" s="2">
        <v>2025.51</v>
      </c>
      <c r="T429">
        <v>4.5</v>
      </c>
      <c r="U429" t="s">
        <v>138</v>
      </c>
      <c r="V429">
        <v>2026</v>
      </c>
      <c r="W429" t="s">
        <v>77</v>
      </c>
      <c r="X429" s="2">
        <v>2025.51</v>
      </c>
      <c r="Y429" s="2">
        <v>1674.23</v>
      </c>
      <c r="Z429" s="2">
        <v>0.54700000000000004</v>
      </c>
      <c r="AA429" s="2">
        <f>IF(Table1[[#This Row],[Bed Occupied]]="Yes",1,0)</f>
        <v>1</v>
      </c>
    </row>
    <row r="430" spans="1:27" x14ac:dyDescent="0.25">
      <c r="A430" t="s">
        <v>522</v>
      </c>
      <c r="B430" s="1">
        <v>45869</v>
      </c>
      <c r="C430" s="1">
        <v>45873.4</v>
      </c>
      <c r="D430" t="s">
        <v>27</v>
      </c>
      <c r="E430" t="s">
        <v>47</v>
      </c>
      <c r="F430" t="s">
        <v>29</v>
      </c>
      <c r="G430" t="s">
        <v>67</v>
      </c>
      <c r="H430" t="s">
        <v>49</v>
      </c>
      <c r="I430" t="s">
        <v>32</v>
      </c>
      <c r="J430">
        <v>4.4000000000000004</v>
      </c>
      <c r="K430" t="s">
        <v>33</v>
      </c>
      <c r="L430">
        <v>93</v>
      </c>
      <c r="M430" s="1">
        <v>45869</v>
      </c>
      <c r="N430" t="s">
        <v>42</v>
      </c>
      <c r="O430">
        <v>12.9</v>
      </c>
      <c r="P430">
        <v>0.9</v>
      </c>
      <c r="Q430" s="2">
        <v>10217.94</v>
      </c>
      <c r="R430" t="s">
        <v>35</v>
      </c>
      <c r="S430" s="2">
        <v>6626.44</v>
      </c>
      <c r="T430">
        <v>4</v>
      </c>
      <c r="U430" t="s">
        <v>135</v>
      </c>
      <c r="V430">
        <v>2025</v>
      </c>
      <c r="W430" t="s">
        <v>72</v>
      </c>
      <c r="X430" s="2">
        <v>6626.44</v>
      </c>
      <c r="Y430" s="2">
        <v>3591.5</v>
      </c>
      <c r="Z430" s="2">
        <v>0.64900000000000002</v>
      </c>
      <c r="AA430" s="2">
        <f>IF(Table1[[#This Row],[Bed Occupied]]="Yes",1,0)</f>
        <v>1</v>
      </c>
    </row>
    <row r="431" spans="1:27" x14ac:dyDescent="0.25">
      <c r="A431" t="s">
        <v>523</v>
      </c>
      <c r="B431" s="1">
        <v>46162</v>
      </c>
      <c r="C431" s="1">
        <v>46162.400000000001</v>
      </c>
      <c r="D431" t="s">
        <v>46</v>
      </c>
      <c r="E431" t="s">
        <v>28</v>
      </c>
      <c r="F431" t="s">
        <v>29</v>
      </c>
      <c r="G431" t="s">
        <v>151</v>
      </c>
      <c r="H431" t="s">
        <v>81</v>
      </c>
      <c r="I431" t="s">
        <v>41</v>
      </c>
      <c r="J431">
        <v>0.4</v>
      </c>
      <c r="K431" t="s">
        <v>57</v>
      </c>
      <c r="L431">
        <v>39</v>
      </c>
      <c r="M431" s="1">
        <v>46161</v>
      </c>
      <c r="N431" t="s">
        <v>63</v>
      </c>
      <c r="O431">
        <v>12</v>
      </c>
      <c r="P431">
        <v>0</v>
      </c>
      <c r="Q431" s="2">
        <v>3865.39</v>
      </c>
      <c r="R431" t="s">
        <v>35</v>
      </c>
      <c r="S431" s="2">
        <v>2504.8200000000002</v>
      </c>
      <c r="T431">
        <v>4.5999999999999996</v>
      </c>
      <c r="U431" t="s">
        <v>94</v>
      </c>
      <c r="V431">
        <v>2026</v>
      </c>
      <c r="W431" t="s">
        <v>44</v>
      </c>
      <c r="X431" s="2">
        <v>2504.8200000000002</v>
      </c>
      <c r="Y431" s="2">
        <v>1360.57</v>
      </c>
      <c r="Z431" s="2">
        <v>0.64800000000000002</v>
      </c>
      <c r="AA431" s="2">
        <f>IF(Table1[[#This Row],[Bed Occupied]]="Yes",1,0)</f>
        <v>0</v>
      </c>
    </row>
    <row r="432" spans="1:27" x14ac:dyDescent="0.25">
      <c r="A432" t="s">
        <v>524</v>
      </c>
      <c r="B432" s="1">
        <v>45780</v>
      </c>
      <c r="C432" s="1">
        <v>45782.2</v>
      </c>
      <c r="D432" t="s">
        <v>96</v>
      </c>
      <c r="E432" t="s">
        <v>47</v>
      </c>
      <c r="F432" t="s">
        <v>48</v>
      </c>
      <c r="G432" t="s">
        <v>53</v>
      </c>
      <c r="H432" t="s">
        <v>56</v>
      </c>
      <c r="I432" t="s">
        <v>41</v>
      </c>
      <c r="J432">
        <v>2.2000000000000002</v>
      </c>
      <c r="K432" t="s">
        <v>33</v>
      </c>
      <c r="L432">
        <v>29</v>
      </c>
      <c r="M432" s="1">
        <v>45780</v>
      </c>
      <c r="N432" t="s">
        <v>34</v>
      </c>
      <c r="O432">
        <v>8.5</v>
      </c>
      <c r="P432">
        <v>0.5</v>
      </c>
      <c r="Q432" s="2">
        <v>3619.43</v>
      </c>
      <c r="R432" t="s">
        <v>58</v>
      </c>
      <c r="S432" s="2">
        <v>2223.5100000000002</v>
      </c>
      <c r="T432">
        <v>5</v>
      </c>
      <c r="U432" t="s">
        <v>122</v>
      </c>
      <c r="V432">
        <v>2025</v>
      </c>
      <c r="W432" t="s">
        <v>83</v>
      </c>
      <c r="X432" s="2">
        <v>2223.5100000000002</v>
      </c>
      <c r="Y432" s="2">
        <v>1395.92</v>
      </c>
      <c r="Z432" s="2">
        <v>0.61399999999999999</v>
      </c>
      <c r="AA432" s="2">
        <f>IF(Table1[[#This Row],[Bed Occupied]]="Yes",1,0)</f>
        <v>1</v>
      </c>
    </row>
    <row r="433" spans="1:27" x14ac:dyDescent="0.25">
      <c r="A433" t="s">
        <v>525</v>
      </c>
      <c r="B433" s="1">
        <v>45775</v>
      </c>
      <c r="C433" s="1">
        <v>45776</v>
      </c>
      <c r="D433" t="s">
        <v>46</v>
      </c>
      <c r="E433" t="s">
        <v>28</v>
      </c>
      <c r="F433" t="s">
        <v>29</v>
      </c>
      <c r="G433" t="s">
        <v>30</v>
      </c>
      <c r="H433" t="s">
        <v>56</v>
      </c>
      <c r="I433" t="s">
        <v>93</v>
      </c>
      <c r="J433">
        <v>1</v>
      </c>
      <c r="K433" t="s">
        <v>57</v>
      </c>
      <c r="L433">
        <v>72</v>
      </c>
      <c r="M433" s="1">
        <v>45774</v>
      </c>
      <c r="N433" t="s">
        <v>42</v>
      </c>
      <c r="O433">
        <v>11.4</v>
      </c>
      <c r="P433">
        <v>3.4</v>
      </c>
      <c r="Q433" s="2">
        <v>5259.77</v>
      </c>
      <c r="R433" t="s">
        <v>35</v>
      </c>
      <c r="S433" s="2">
        <v>3254.72</v>
      </c>
      <c r="T433">
        <v>2.9</v>
      </c>
      <c r="U433" t="s">
        <v>89</v>
      </c>
      <c r="V433">
        <v>2025</v>
      </c>
      <c r="W433" t="s">
        <v>74</v>
      </c>
      <c r="X433" s="2">
        <v>3254.72</v>
      </c>
      <c r="Y433" s="2">
        <v>2005.05</v>
      </c>
      <c r="Z433" s="2">
        <v>0.61899999999999999</v>
      </c>
      <c r="AA433" s="2">
        <f>IF(Table1[[#This Row],[Bed Occupied]]="Yes",1,0)</f>
        <v>0</v>
      </c>
    </row>
    <row r="434" spans="1:27" x14ac:dyDescent="0.25">
      <c r="A434" t="s">
        <v>526</v>
      </c>
      <c r="B434" s="1">
        <v>45728</v>
      </c>
      <c r="C434" s="1">
        <v>45734.2</v>
      </c>
      <c r="D434" t="s">
        <v>61</v>
      </c>
      <c r="E434" t="s">
        <v>28</v>
      </c>
      <c r="F434" t="s">
        <v>29</v>
      </c>
      <c r="G434" t="s">
        <v>30</v>
      </c>
      <c r="H434" t="s">
        <v>40</v>
      </c>
      <c r="I434" t="s">
        <v>93</v>
      </c>
      <c r="J434">
        <v>6.2</v>
      </c>
      <c r="K434" t="s">
        <v>33</v>
      </c>
      <c r="L434">
        <v>48</v>
      </c>
      <c r="M434" s="1">
        <v>45728</v>
      </c>
      <c r="N434" t="s">
        <v>42</v>
      </c>
      <c r="O434">
        <v>8.5</v>
      </c>
      <c r="P434">
        <v>0.5</v>
      </c>
      <c r="Q434" s="2">
        <v>16304.24</v>
      </c>
      <c r="R434" t="s">
        <v>35</v>
      </c>
      <c r="S434" s="2">
        <v>10564.52</v>
      </c>
      <c r="T434">
        <v>4.0999999999999996</v>
      </c>
      <c r="U434" t="s">
        <v>173</v>
      </c>
      <c r="V434">
        <v>2025</v>
      </c>
      <c r="W434" t="s">
        <v>69</v>
      </c>
      <c r="X434" s="2">
        <v>10564.52</v>
      </c>
      <c r="Y434" s="2">
        <v>5739.72</v>
      </c>
      <c r="Z434" s="2">
        <v>0.64800000000000002</v>
      </c>
      <c r="AA434" s="2">
        <f>IF(Table1[[#This Row],[Bed Occupied]]="Yes",1,0)</f>
        <v>1</v>
      </c>
    </row>
    <row r="435" spans="1:27" x14ac:dyDescent="0.25">
      <c r="A435" t="s">
        <v>527</v>
      </c>
      <c r="B435" s="1">
        <v>45963</v>
      </c>
      <c r="C435" s="1">
        <v>45963.9</v>
      </c>
      <c r="D435" t="s">
        <v>39</v>
      </c>
      <c r="E435" t="s">
        <v>28</v>
      </c>
      <c r="F435" t="s">
        <v>29</v>
      </c>
      <c r="G435" t="s">
        <v>30</v>
      </c>
      <c r="H435" t="s">
        <v>62</v>
      </c>
      <c r="I435" t="s">
        <v>32</v>
      </c>
      <c r="J435">
        <v>0.9</v>
      </c>
      <c r="K435" t="s">
        <v>33</v>
      </c>
      <c r="L435">
        <v>95</v>
      </c>
      <c r="M435" s="1">
        <v>45963</v>
      </c>
      <c r="N435" t="s">
        <v>42</v>
      </c>
      <c r="O435">
        <v>8.6999999999999993</v>
      </c>
      <c r="P435">
        <v>0.7</v>
      </c>
      <c r="Q435" s="2">
        <v>2137.96</v>
      </c>
      <c r="R435" t="s">
        <v>35</v>
      </c>
      <c r="S435" s="2">
        <v>1027.21</v>
      </c>
      <c r="T435">
        <v>3.9</v>
      </c>
      <c r="U435" t="s">
        <v>71</v>
      </c>
      <c r="V435">
        <v>2025</v>
      </c>
      <c r="W435" t="s">
        <v>74</v>
      </c>
      <c r="X435" s="2">
        <v>1027.21</v>
      </c>
      <c r="Y435" s="2">
        <v>1110.75</v>
      </c>
      <c r="Z435" s="2">
        <v>0.48</v>
      </c>
      <c r="AA435" s="2">
        <f>IF(Table1[[#This Row],[Bed Occupied]]="Yes",1,0)</f>
        <v>1</v>
      </c>
    </row>
    <row r="436" spans="1:27" x14ac:dyDescent="0.25">
      <c r="A436" t="s">
        <v>528</v>
      </c>
      <c r="B436" s="1">
        <v>46280</v>
      </c>
      <c r="C436" s="1">
        <v>46283.199999999997</v>
      </c>
      <c r="D436" t="s">
        <v>61</v>
      </c>
      <c r="E436" t="s">
        <v>28</v>
      </c>
      <c r="F436" t="s">
        <v>48</v>
      </c>
      <c r="G436" t="s">
        <v>30</v>
      </c>
      <c r="H436" t="s">
        <v>40</v>
      </c>
      <c r="I436" t="s">
        <v>32</v>
      </c>
      <c r="J436">
        <v>3.2</v>
      </c>
      <c r="K436" t="s">
        <v>33</v>
      </c>
      <c r="L436">
        <v>78</v>
      </c>
      <c r="M436" s="1">
        <v>46280</v>
      </c>
      <c r="N436" t="s">
        <v>34</v>
      </c>
      <c r="O436">
        <v>8.3000000000000007</v>
      </c>
      <c r="P436">
        <v>0.3</v>
      </c>
      <c r="Q436" s="2">
        <v>16232.17</v>
      </c>
      <c r="R436" t="s">
        <v>35</v>
      </c>
      <c r="S436" s="2">
        <v>10667.07</v>
      </c>
      <c r="T436">
        <v>3.9</v>
      </c>
      <c r="U436" t="s">
        <v>133</v>
      </c>
      <c r="V436">
        <v>2026</v>
      </c>
      <c r="W436" t="s">
        <v>44</v>
      </c>
      <c r="X436" s="2">
        <v>10667.07</v>
      </c>
      <c r="Y436" s="2">
        <v>5565.1</v>
      </c>
      <c r="Z436" s="2">
        <v>0.65700000000000003</v>
      </c>
      <c r="AA436" s="2">
        <f>IF(Table1[[#This Row],[Bed Occupied]]="Yes",1,0)</f>
        <v>1</v>
      </c>
    </row>
    <row r="437" spans="1:27" x14ac:dyDescent="0.25">
      <c r="A437" t="s">
        <v>529</v>
      </c>
      <c r="B437" s="1">
        <v>46332</v>
      </c>
      <c r="C437" s="1">
        <v>46342.1</v>
      </c>
      <c r="D437" t="s">
        <v>27</v>
      </c>
      <c r="E437" t="s">
        <v>66</v>
      </c>
      <c r="F437" t="s">
        <v>29</v>
      </c>
      <c r="G437" t="s">
        <v>30</v>
      </c>
      <c r="H437" t="s">
        <v>56</v>
      </c>
      <c r="I437" t="s">
        <v>93</v>
      </c>
      <c r="J437">
        <v>10.1</v>
      </c>
      <c r="K437" t="s">
        <v>33</v>
      </c>
      <c r="L437">
        <v>62</v>
      </c>
      <c r="M437" s="1">
        <v>46331</v>
      </c>
      <c r="N437" t="s">
        <v>63</v>
      </c>
      <c r="O437">
        <v>10</v>
      </c>
      <c r="P437">
        <v>0</v>
      </c>
      <c r="Q437" s="2">
        <v>17472.060000000001</v>
      </c>
      <c r="R437" t="s">
        <v>35</v>
      </c>
      <c r="S437" s="2">
        <v>11588.47</v>
      </c>
      <c r="T437">
        <v>5</v>
      </c>
      <c r="U437" t="s">
        <v>130</v>
      </c>
      <c r="V437">
        <v>2026</v>
      </c>
      <c r="W437" t="s">
        <v>72</v>
      </c>
      <c r="X437" s="2">
        <v>11588.47</v>
      </c>
      <c r="Y437" s="2">
        <v>5883.59</v>
      </c>
      <c r="Z437" s="2">
        <v>0.66300000000000003</v>
      </c>
      <c r="AA437" s="2">
        <f>IF(Table1[[#This Row],[Bed Occupied]]="Yes",1,0)</f>
        <v>1</v>
      </c>
    </row>
    <row r="438" spans="1:27" x14ac:dyDescent="0.25">
      <c r="A438" t="s">
        <v>530</v>
      </c>
      <c r="B438" s="1">
        <v>45972</v>
      </c>
      <c r="C438" s="1">
        <v>45988.2</v>
      </c>
      <c r="D438" t="s">
        <v>61</v>
      </c>
      <c r="E438" t="s">
        <v>28</v>
      </c>
      <c r="F438" t="s">
        <v>48</v>
      </c>
      <c r="G438" t="s">
        <v>151</v>
      </c>
      <c r="H438" t="s">
        <v>76</v>
      </c>
      <c r="I438" t="s">
        <v>41</v>
      </c>
      <c r="J438">
        <v>16.2</v>
      </c>
      <c r="K438" t="s">
        <v>33</v>
      </c>
      <c r="L438">
        <v>101</v>
      </c>
      <c r="M438" s="1">
        <v>45972</v>
      </c>
      <c r="N438" t="s">
        <v>34</v>
      </c>
      <c r="O438">
        <v>9.1</v>
      </c>
      <c r="P438">
        <v>1.1000000000000001</v>
      </c>
      <c r="Q438" s="2">
        <v>29897.53</v>
      </c>
      <c r="R438" t="s">
        <v>35</v>
      </c>
      <c r="S438" s="2">
        <v>15859.78</v>
      </c>
      <c r="T438">
        <v>4</v>
      </c>
      <c r="U438" t="s">
        <v>71</v>
      </c>
      <c r="V438">
        <v>2025</v>
      </c>
      <c r="W438" t="s">
        <v>44</v>
      </c>
      <c r="X438" s="2">
        <v>15859.78</v>
      </c>
      <c r="Y438" s="2">
        <v>14037.75</v>
      </c>
      <c r="Z438" s="2">
        <v>0.53</v>
      </c>
      <c r="AA438" s="2">
        <f>IF(Table1[[#This Row],[Bed Occupied]]="Yes",1,0)</f>
        <v>1</v>
      </c>
    </row>
    <row r="439" spans="1:27" x14ac:dyDescent="0.25">
      <c r="A439" t="s">
        <v>531</v>
      </c>
      <c r="B439" s="1">
        <v>45789</v>
      </c>
      <c r="C439" s="1">
        <v>45790</v>
      </c>
      <c r="D439" t="s">
        <v>51</v>
      </c>
      <c r="E439" t="s">
        <v>52</v>
      </c>
      <c r="F439" t="s">
        <v>48</v>
      </c>
      <c r="G439" t="s">
        <v>151</v>
      </c>
      <c r="H439" t="s">
        <v>40</v>
      </c>
      <c r="I439" t="s">
        <v>32</v>
      </c>
      <c r="J439">
        <v>1</v>
      </c>
      <c r="K439" t="s">
        <v>33</v>
      </c>
      <c r="L439">
        <v>79</v>
      </c>
      <c r="M439" s="1">
        <v>45788</v>
      </c>
      <c r="N439" t="s">
        <v>42</v>
      </c>
      <c r="O439">
        <v>10.4</v>
      </c>
      <c r="P439">
        <v>2.4</v>
      </c>
      <c r="Q439" s="2">
        <v>7802.6</v>
      </c>
      <c r="R439" t="s">
        <v>35</v>
      </c>
      <c r="S439" s="2">
        <v>4650.1899999999996</v>
      </c>
      <c r="T439">
        <v>3.1</v>
      </c>
      <c r="U439" t="s">
        <v>122</v>
      </c>
      <c r="V439">
        <v>2025</v>
      </c>
      <c r="W439" t="s">
        <v>74</v>
      </c>
      <c r="X439" s="2">
        <v>4650.1899999999996</v>
      </c>
      <c r="Y439" s="2">
        <v>3152.41</v>
      </c>
      <c r="Z439" s="2">
        <v>0.59599999999999997</v>
      </c>
      <c r="AA439" s="2">
        <f>IF(Table1[[#This Row],[Bed Occupied]]="Yes",1,0)</f>
        <v>1</v>
      </c>
    </row>
    <row r="440" spans="1:27" x14ac:dyDescent="0.25">
      <c r="A440" t="s">
        <v>532</v>
      </c>
      <c r="B440" s="1">
        <v>45880</v>
      </c>
      <c r="C440" s="1">
        <v>45881.5</v>
      </c>
      <c r="D440" t="s">
        <v>96</v>
      </c>
      <c r="E440" t="s">
        <v>66</v>
      </c>
      <c r="F440" t="s">
        <v>48</v>
      </c>
      <c r="G440" t="s">
        <v>53</v>
      </c>
      <c r="H440" t="s">
        <v>49</v>
      </c>
      <c r="I440" t="s">
        <v>32</v>
      </c>
      <c r="J440">
        <v>1.5</v>
      </c>
      <c r="K440" t="s">
        <v>33</v>
      </c>
      <c r="L440">
        <v>54</v>
      </c>
      <c r="M440" s="1">
        <v>45880</v>
      </c>
      <c r="N440" t="s">
        <v>42</v>
      </c>
      <c r="O440">
        <v>8.6</v>
      </c>
      <c r="P440">
        <v>0.6</v>
      </c>
      <c r="Q440" s="2">
        <v>2801.98</v>
      </c>
      <c r="R440" t="s">
        <v>85</v>
      </c>
      <c r="S440" s="2">
        <v>1581.19</v>
      </c>
      <c r="T440">
        <v>3.5</v>
      </c>
      <c r="U440" t="s">
        <v>104</v>
      </c>
      <c r="V440">
        <v>2025</v>
      </c>
      <c r="W440" t="s">
        <v>37</v>
      </c>
      <c r="X440" s="2">
        <v>1581.19</v>
      </c>
      <c r="Y440" s="2">
        <v>1220.79</v>
      </c>
      <c r="Z440" s="2">
        <v>0.56399999999999995</v>
      </c>
      <c r="AA440" s="2">
        <f>IF(Table1[[#This Row],[Bed Occupied]]="Yes",1,0)</f>
        <v>1</v>
      </c>
    </row>
    <row r="441" spans="1:27" x14ac:dyDescent="0.25">
      <c r="A441" t="s">
        <v>533</v>
      </c>
      <c r="B441" s="1">
        <v>46374</v>
      </c>
      <c r="C441" s="1">
        <v>46384.2</v>
      </c>
      <c r="D441" t="s">
        <v>88</v>
      </c>
      <c r="E441" t="s">
        <v>66</v>
      </c>
      <c r="F441" t="s">
        <v>48</v>
      </c>
      <c r="G441" t="s">
        <v>30</v>
      </c>
      <c r="H441" t="s">
        <v>49</v>
      </c>
      <c r="I441" t="s">
        <v>32</v>
      </c>
      <c r="J441">
        <v>10.199999999999999</v>
      </c>
      <c r="K441" t="s">
        <v>33</v>
      </c>
      <c r="L441">
        <v>53</v>
      </c>
      <c r="M441" s="1">
        <v>46374</v>
      </c>
      <c r="N441" t="s">
        <v>42</v>
      </c>
      <c r="O441">
        <v>9.5</v>
      </c>
      <c r="P441">
        <v>1.5</v>
      </c>
      <c r="Q441" s="2">
        <v>33192.03</v>
      </c>
      <c r="R441" t="s">
        <v>35</v>
      </c>
      <c r="S441" s="2">
        <v>22076.68</v>
      </c>
      <c r="T441">
        <v>3.9</v>
      </c>
      <c r="U441" t="s">
        <v>54</v>
      </c>
      <c r="V441">
        <v>2026</v>
      </c>
      <c r="W441" t="s">
        <v>77</v>
      </c>
      <c r="X441" s="2">
        <v>22076.68</v>
      </c>
      <c r="Y441" s="2">
        <v>11115.35</v>
      </c>
      <c r="Z441" s="2">
        <v>0.66500000000000004</v>
      </c>
      <c r="AA441" s="2">
        <f>IF(Table1[[#This Row],[Bed Occupied]]="Yes",1,0)</f>
        <v>1</v>
      </c>
    </row>
    <row r="442" spans="1:27" x14ac:dyDescent="0.25">
      <c r="A442" t="s">
        <v>534</v>
      </c>
      <c r="B442" s="1">
        <v>46288</v>
      </c>
      <c r="C442" s="1">
        <v>46292.2</v>
      </c>
      <c r="D442" t="s">
        <v>102</v>
      </c>
      <c r="E442" t="s">
        <v>52</v>
      </c>
      <c r="F442" t="s">
        <v>29</v>
      </c>
      <c r="G442" t="s">
        <v>30</v>
      </c>
      <c r="H442" t="s">
        <v>49</v>
      </c>
      <c r="I442" t="s">
        <v>41</v>
      </c>
      <c r="J442">
        <v>4.2</v>
      </c>
      <c r="K442" t="s">
        <v>33</v>
      </c>
      <c r="L442">
        <v>21</v>
      </c>
      <c r="M442" s="1">
        <v>46287</v>
      </c>
      <c r="N442" t="s">
        <v>42</v>
      </c>
      <c r="O442">
        <v>9.3000000000000007</v>
      </c>
      <c r="P442">
        <v>1.3</v>
      </c>
      <c r="Q442" s="2">
        <v>11430.31</v>
      </c>
      <c r="R442" t="s">
        <v>35</v>
      </c>
      <c r="S442" s="2">
        <v>7608.3</v>
      </c>
      <c r="T442">
        <v>4.3</v>
      </c>
      <c r="U442" t="s">
        <v>133</v>
      </c>
      <c r="V442">
        <v>2026</v>
      </c>
      <c r="W442" t="s">
        <v>44</v>
      </c>
      <c r="X442" s="2">
        <v>7608.3</v>
      </c>
      <c r="Y442" s="2">
        <v>3822.01</v>
      </c>
      <c r="Z442" s="2">
        <v>0.66600000000000004</v>
      </c>
      <c r="AA442" s="2">
        <f>IF(Table1[[#This Row],[Bed Occupied]]="Yes",1,0)</f>
        <v>1</v>
      </c>
    </row>
    <row r="443" spans="1:27" x14ac:dyDescent="0.25">
      <c r="A443" t="s">
        <v>535</v>
      </c>
      <c r="B443" s="1">
        <v>46062</v>
      </c>
      <c r="C443" s="1">
        <v>46069.2</v>
      </c>
      <c r="D443" t="s">
        <v>61</v>
      </c>
      <c r="E443" t="s">
        <v>47</v>
      </c>
      <c r="F443" t="s">
        <v>29</v>
      </c>
      <c r="G443" t="s">
        <v>67</v>
      </c>
      <c r="H443" t="s">
        <v>76</v>
      </c>
      <c r="I443" t="s">
        <v>41</v>
      </c>
      <c r="J443">
        <v>7.2</v>
      </c>
      <c r="K443" t="s">
        <v>33</v>
      </c>
      <c r="L443">
        <v>57</v>
      </c>
      <c r="M443" s="1">
        <v>46061</v>
      </c>
      <c r="N443" t="s">
        <v>34</v>
      </c>
      <c r="O443">
        <v>10.1</v>
      </c>
      <c r="P443">
        <v>2.1</v>
      </c>
      <c r="Q443" s="2">
        <v>21948.27</v>
      </c>
      <c r="R443" t="s">
        <v>35</v>
      </c>
      <c r="S443" s="2">
        <v>15729.26</v>
      </c>
      <c r="T443">
        <v>3.7</v>
      </c>
      <c r="U443" t="s">
        <v>68</v>
      </c>
      <c r="V443">
        <v>2026</v>
      </c>
      <c r="W443" t="s">
        <v>74</v>
      </c>
      <c r="X443" s="2">
        <v>15729.26</v>
      </c>
      <c r="Y443" s="2">
        <v>6219.01</v>
      </c>
      <c r="Z443" s="2">
        <v>0.71699999999999997</v>
      </c>
      <c r="AA443" s="2">
        <f>IF(Table1[[#This Row],[Bed Occupied]]="Yes",1,0)</f>
        <v>1</v>
      </c>
    </row>
    <row r="444" spans="1:27" x14ac:dyDescent="0.25">
      <c r="A444" t="s">
        <v>536</v>
      </c>
      <c r="B444" s="1">
        <v>45896</v>
      </c>
      <c r="C444" s="1">
        <v>45899.199999999997</v>
      </c>
      <c r="D444" t="s">
        <v>51</v>
      </c>
      <c r="E444" t="s">
        <v>47</v>
      </c>
      <c r="F444" t="s">
        <v>48</v>
      </c>
      <c r="G444" t="s">
        <v>67</v>
      </c>
      <c r="H444" t="s">
        <v>62</v>
      </c>
      <c r="I444" t="s">
        <v>32</v>
      </c>
      <c r="J444">
        <v>3.2</v>
      </c>
      <c r="K444" t="s">
        <v>33</v>
      </c>
      <c r="L444">
        <v>106</v>
      </c>
      <c r="M444" s="1">
        <v>45895</v>
      </c>
      <c r="N444" t="s">
        <v>42</v>
      </c>
      <c r="O444">
        <v>13</v>
      </c>
      <c r="P444">
        <v>1</v>
      </c>
      <c r="Q444" s="2">
        <v>9367.7800000000007</v>
      </c>
      <c r="R444" t="s">
        <v>35</v>
      </c>
      <c r="S444" s="2">
        <v>6640.34</v>
      </c>
      <c r="T444">
        <v>3.4</v>
      </c>
      <c r="U444" t="s">
        <v>104</v>
      </c>
      <c r="V444">
        <v>2025</v>
      </c>
      <c r="W444" t="s">
        <v>44</v>
      </c>
      <c r="X444" s="2">
        <v>6640.34</v>
      </c>
      <c r="Y444" s="2">
        <v>2727.44</v>
      </c>
      <c r="Z444" s="2">
        <v>0.70899999999999996</v>
      </c>
      <c r="AA444" s="2">
        <f>IF(Table1[[#This Row],[Bed Occupied]]="Yes",1,0)</f>
        <v>1</v>
      </c>
    </row>
    <row r="445" spans="1:27" x14ac:dyDescent="0.25">
      <c r="A445" t="s">
        <v>537</v>
      </c>
      <c r="B445" s="1">
        <v>46042</v>
      </c>
      <c r="C445" s="1">
        <v>46049.3</v>
      </c>
      <c r="D445" t="s">
        <v>51</v>
      </c>
      <c r="E445" t="s">
        <v>66</v>
      </c>
      <c r="F445" t="s">
        <v>29</v>
      </c>
      <c r="G445" t="s">
        <v>67</v>
      </c>
      <c r="H445" t="s">
        <v>56</v>
      </c>
      <c r="I445" t="s">
        <v>32</v>
      </c>
      <c r="J445">
        <v>7.3</v>
      </c>
      <c r="K445" t="s">
        <v>33</v>
      </c>
      <c r="L445">
        <v>87</v>
      </c>
      <c r="M445" s="1">
        <v>46042</v>
      </c>
      <c r="N445" t="s">
        <v>42</v>
      </c>
      <c r="O445">
        <v>12.6</v>
      </c>
      <c r="P445">
        <v>2.6</v>
      </c>
      <c r="Q445" s="2">
        <v>11886.04</v>
      </c>
      <c r="R445" t="s">
        <v>35</v>
      </c>
      <c r="S445" s="2">
        <v>7111.51</v>
      </c>
      <c r="T445">
        <v>3.1</v>
      </c>
      <c r="U445" t="s">
        <v>86</v>
      </c>
      <c r="V445">
        <v>2026</v>
      </c>
      <c r="W445" t="s">
        <v>44</v>
      </c>
      <c r="X445" s="2">
        <v>7111.51</v>
      </c>
      <c r="Y445" s="2">
        <v>4774.53</v>
      </c>
      <c r="Z445" s="2">
        <v>0.59799999999999998</v>
      </c>
      <c r="AA445" s="2">
        <f>IF(Table1[[#This Row],[Bed Occupied]]="Yes",1,0)</f>
        <v>1</v>
      </c>
    </row>
    <row r="446" spans="1:27" x14ac:dyDescent="0.25">
      <c r="A446" t="s">
        <v>538</v>
      </c>
      <c r="B446" s="1">
        <v>46226</v>
      </c>
      <c r="C446" s="1">
        <v>46229.7</v>
      </c>
      <c r="D446" t="s">
        <v>102</v>
      </c>
      <c r="E446" t="s">
        <v>47</v>
      </c>
      <c r="F446" t="s">
        <v>29</v>
      </c>
      <c r="G446" t="s">
        <v>53</v>
      </c>
      <c r="H446" t="s">
        <v>40</v>
      </c>
      <c r="I446" t="s">
        <v>41</v>
      </c>
      <c r="J446">
        <v>3.7</v>
      </c>
      <c r="K446" t="s">
        <v>57</v>
      </c>
      <c r="L446">
        <v>67</v>
      </c>
      <c r="M446" s="1">
        <v>46225</v>
      </c>
      <c r="N446" t="s">
        <v>42</v>
      </c>
      <c r="O446">
        <v>8.8000000000000007</v>
      </c>
      <c r="P446">
        <v>0.8</v>
      </c>
      <c r="Q446" s="2">
        <v>14052.08</v>
      </c>
      <c r="R446" t="s">
        <v>58</v>
      </c>
      <c r="S446" s="2">
        <v>9801.2000000000007</v>
      </c>
      <c r="T446">
        <v>3.5</v>
      </c>
      <c r="U446" t="s">
        <v>43</v>
      </c>
      <c r="V446">
        <v>2026</v>
      </c>
      <c r="W446" t="s">
        <v>69</v>
      </c>
      <c r="X446" s="2">
        <v>9801.2000000000007</v>
      </c>
      <c r="Y446" s="2">
        <v>4250.88</v>
      </c>
      <c r="Z446" s="2">
        <v>0.69699999999999995</v>
      </c>
      <c r="AA446" s="2">
        <f>IF(Table1[[#This Row],[Bed Occupied]]="Yes",1,0)</f>
        <v>0</v>
      </c>
    </row>
    <row r="447" spans="1:27" x14ac:dyDescent="0.25">
      <c r="A447" t="s">
        <v>539</v>
      </c>
      <c r="B447" s="1">
        <v>45842</v>
      </c>
      <c r="C447" s="1">
        <v>45847</v>
      </c>
      <c r="D447" t="s">
        <v>27</v>
      </c>
      <c r="E447" t="s">
        <v>47</v>
      </c>
      <c r="F447" t="s">
        <v>92</v>
      </c>
      <c r="G447" t="s">
        <v>53</v>
      </c>
      <c r="H447" t="s">
        <v>62</v>
      </c>
      <c r="I447" t="s">
        <v>93</v>
      </c>
      <c r="J447">
        <v>5</v>
      </c>
      <c r="K447" t="s">
        <v>33</v>
      </c>
      <c r="L447">
        <v>73</v>
      </c>
      <c r="M447" s="1">
        <v>45842</v>
      </c>
      <c r="N447" t="s">
        <v>34</v>
      </c>
      <c r="O447">
        <v>10</v>
      </c>
      <c r="P447">
        <v>0</v>
      </c>
      <c r="Q447" s="2">
        <v>10947.49</v>
      </c>
      <c r="R447" t="s">
        <v>85</v>
      </c>
      <c r="S447" s="2">
        <v>6358.79</v>
      </c>
      <c r="T447">
        <v>4.3</v>
      </c>
      <c r="U447" t="s">
        <v>135</v>
      </c>
      <c r="V447">
        <v>2025</v>
      </c>
      <c r="W447" t="s">
        <v>77</v>
      </c>
      <c r="X447" s="2">
        <v>6358.79</v>
      </c>
      <c r="Y447" s="2">
        <v>4588.7</v>
      </c>
      <c r="Z447" s="2">
        <v>0.58099999999999996</v>
      </c>
      <c r="AA447" s="2">
        <f>IF(Table1[[#This Row],[Bed Occupied]]="Yes",1,0)</f>
        <v>1</v>
      </c>
    </row>
    <row r="448" spans="1:27" x14ac:dyDescent="0.25">
      <c r="A448" t="s">
        <v>540</v>
      </c>
      <c r="B448" s="1">
        <v>46130</v>
      </c>
      <c r="C448" s="1">
        <v>46131.199999999997</v>
      </c>
      <c r="D448" t="s">
        <v>102</v>
      </c>
      <c r="E448" t="s">
        <v>28</v>
      </c>
      <c r="F448" t="s">
        <v>48</v>
      </c>
      <c r="G448" t="s">
        <v>53</v>
      </c>
      <c r="H448" t="s">
        <v>62</v>
      </c>
      <c r="I448" t="s">
        <v>32</v>
      </c>
      <c r="J448">
        <v>1.2</v>
      </c>
      <c r="K448" t="s">
        <v>33</v>
      </c>
      <c r="L448">
        <v>57</v>
      </c>
      <c r="M448" s="1">
        <v>46129</v>
      </c>
      <c r="N448" t="s">
        <v>63</v>
      </c>
      <c r="O448">
        <v>10.6</v>
      </c>
      <c r="P448">
        <v>2.6</v>
      </c>
      <c r="Q448" s="2">
        <v>9514.57</v>
      </c>
      <c r="R448" t="s">
        <v>58</v>
      </c>
      <c r="S448" s="2">
        <v>5687.13</v>
      </c>
      <c r="T448">
        <v>2.2999999999999998</v>
      </c>
      <c r="U448" t="s">
        <v>98</v>
      </c>
      <c r="V448">
        <v>2026</v>
      </c>
      <c r="W448" t="s">
        <v>77</v>
      </c>
      <c r="X448" s="2">
        <v>5687.13</v>
      </c>
      <c r="Y448" s="2">
        <v>3827.44</v>
      </c>
      <c r="Z448" s="2">
        <v>0.59799999999999998</v>
      </c>
      <c r="AA448" s="2">
        <f>IF(Table1[[#This Row],[Bed Occupied]]="Yes",1,0)</f>
        <v>1</v>
      </c>
    </row>
    <row r="449" spans="1:27" x14ac:dyDescent="0.25">
      <c r="A449" t="s">
        <v>541</v>
      </c>
      <c r="B449" s="1">
        <v>46090</v>
      </c>
      <c r="C449" s="1">
        <v>46091.1</v>
      </c>
      <c r="D449" t="s">
        <v>39</v>
      </c>
      <c r="E449" t="s">
        <v>52</v>
      </c>
      <c r="F449" t="s">
        <v>48</v>
      </c>
      <c r="G449" t="s">
        <v>67</v>
      </c>
      <c r="H449" t="s">
        <v>40</v>
      </c>
      <c r="I449" t="s">
        <v>93</v>
      </c>
      <c r="J449">
        <v>1.1000000000000001</v>
      </c>
      <c r="K449" t="s">
        <v>57</v>
      </c>
      <c r="L449">
        <v>109</v>
      </c>
      <c r="M449" s="1">
        <v>46090</v>
      </c>
      <c r="N449" t="s">
        <v>42</v>
      </c>
      <c r="O449">
        <v>12.6</v>
      </c>
      <c r="P449">
        <v>0.6</v>
      </c>
      <c r="Q449" s="2">
        <v>2721.38</v>
      </c>
      <c r="R449" t="s">
        <v>85</v>
      </c>
      <c r="S449" s="2">
        <v>1689.35</v>
      </c>
      <c r="T449">
        <v>3.5</v>
      </c>
      <c r="U449" t="s">
        <v>115</v>
      </c>
      <c r="V449">
        <v>2026</v>
      </c>
      <c r="W449" t="s">
        <v>37</v>
      </c>
      <c r="X449" s="2">
        <v>1689.35</v>
      </c>
      <c r="Y449" s="2">
        <v>1032.03</v>
      </c>
      <c r="Z449" s="2">
        <v>0.621</v>
      </c>
      <c r="AA449" s="2">
        <f>IF(Table1[[#This Row],[Bed Occupied]]="Yes",1,0)</f>
        <v>0</v>
      </c>
    </row>
    <row r="450" spans="1:27" x14ac:dyDescent="0.25">
      <c r="A450" t="s">
        <v>542</v>
      </c>
      <c r="B450" s="1">
        <v>45803</v>
      </c>
      <c r="C450" s="1">
        <v>45808.7</v>
      </c>
      <c r="D450" t="s">
        <v>102</v>
      </c>
      <c r="E450" t="s">
        <v>52</v>
      </c>
      <c r="F450" t="s">
        <v>48</v>
      </c>
      <c r="G450" t="s">
        <v>53</v>
      </c>
      <c r="H450" t="s">
        <v>56</v>
      </c>
      <c r="I450" t="s">
        <v>32</v>
      </c>
      <c r="J450">
        <v>5.7</v>
      </c>
      <c r="K450" t="s">
        <v>57</v>
      </c>
      <c r="L450">
        <v>38</v>
      </c>
      <c r="M450" s="1">
        <v>45803</v>
      </c>
      <c r="N450" t="s">
        <v>42</v>
      </c>
      <c r="O450">
        <v>13.2</v>
      </c>
      <c r="P450">
        <v>1.2</v>
      </c>
      <c r="Q450" s="2">
        <v>13797.6</v>
      </c>
      <c r="R450" t="s">
        <v>58</v>
      </c>
      <c r="S450" s="2">
        <v>8011.41</v>
      </c>
      <c r="T450">
        <v>4.3</v>
      </c>
      <c r="U450" t="s">
        <v>122</v>
      </c>
      <c r="V450">
        <v>2025</v>
      </c>
      <c r="W450" t="s">
        <v>37</v>
      </c>
      <c r="X450" s="2">
        <v>8011.41</v>
      </c>
      <c r="Y450" s="2">
        <v>5786.19</v>
      </c>
      <c r="Z450" s="2">
        <v>0.58099999999999996</v>
      </c>
      <c r="AA450" s="2">
        <f>IF(Table1[[#This Row],[Bed Occupied]]="Yes",1,0)</f>
        <v>0</v>
      </c>
    </row>
    <row r="451" spans="1:27" x14ac:dyDescent="0.25">
      <c r="A451" t="s">
        <v>543</v>
      </c>
      <c r="B451" s="1">
        <v>45898</v>
      </c>
      <c r="C451" s="1">
        <v>45899.3</v>
      </c>
      <c r="D451" t="s">
        <v>39</v>
      </c>
      <c r="E451" t="s">
        <v>52</v>
      </c>
      <c r="F451" t="s">
        <v>48</v>
      </c>
      <c r="G451" t="s">
        <v>30</v>
      </c>
      <c r="H451" t="s">
        <v>76</v>
      </c>
      <c r="I451" t="s">
        <v>93</v>
      </c>
      <c r="J451">
        <v>1.3</v>
      </c>
      <c r="K451" t="s">
        <v>33</v>
      </c>
      <c r="L451">
        <v>81</v>
      </c>
      <c r="M451" s="1">
        <v>45898</v>
      </c>
      <c r="N451" t="s">
        <v>42</v>
      </c>
      <c r="O451">
        <v>12.6</v>
      </c>
      <c r="P451">
        <v>0.6</v>
      </c>
      <c r="Q451" s="2">
        <v>2439.0500000000002</v>
      </c>
      <c r="R451" t="s">
        <v>35</v>
      </c>
      <c r="S451" s="2">
        <v>1390.92</v>
      </c>
      <c r="T451">
        <v>3.4</v>
      </c>
      <c r="U451" t="s">
        <v>104</v>
      </c>
      <c r="V451">
        <v>2025</v>
      </c>
      <c r="W451" t="s">
        <v>77</v>
      </c>
      <c r="X451" s="2">
        <v>1390.92</v>
      </c>
      <c r="Y451" s="2">
        <v>1048.1300000000001</v>
      </c>
      <c r="Z451" s="2">
        <v>0.56999999999999995</v>
      </c>
      <c r="AA451" s="2">
        <f>IF(Table1[[#This Row],[Bed Occupied]]="Yes",1,0)</f>
        <v>1</v>
      </c>
    </row>
    <row r="452" spans="1:27" x14ac:dyDescent="0.25">
      <c r="A452" t="s">
        <v>544</v>
      </c>
      <c r="B452" s="1">
        <v>46272</v>
      </c>
      <c r="C452" s="1">
        <v>46278.400000000001</v>
      </c>
      <c r="D452" t="s">
        <v>88</v>
      </c>
      <c r="E452" t="s">
        <v>52</v>
      </c>
      <c r="F452" t="s">
        <v>48</v>
      </c>
      <c r="G452" t="s">
        <v>53</v>
      </c>
      <c r="H452" t="s">
        <v>31</v>
      </c>
      <c r="I452" t="s">
        <v>41</v>
      </c>
      <c r="J452">
        <v>6.4</v>
      </c>
      <c r="K452" t="s">
        <v>33</v>
      </c>
      <c r="L452">
        <v>5</v>
      </c>
      <c r="M452" s="1">
        <v>46271</v>
      </c>
      <c r="N452" t="s">
        <v>42</v>
      </c>
      <c r="O452">
        <v>14.1</v>
      </c>
      <c r="P452">
        <v>2.1</v>
      </c>
      <c r="Q452" s="2">
        <v>31052.13</v>
      </c>
      <c r="R452" t="s">
        <v>58</v>
      </c>
      <c r="S452" s="2">
        <v>23921.73</v>
      </c>
      <c r="T452">
        <v>4.2</v>
      </c>
      <c r="U452" t="s">
        <v>133</v>
      </c>
      <c r="V452">
        <v>2026</v>
      </c>
      <c r="W452" t="s">
        <v>74</v>
      </c>
      <c r="X452" s="2">
        <v>23921.73</v>
      </c>
      <c r="Y452" s="2">
        <v>7130.4</v>
      </c>
      <c r="Z452" s="2">
        <v>0.77</v>
      </c>
      <c r="AA452" s="2">
        <f>IF(Table1[[#This Row],[Bed Occupied]]="Yes",1,0)</f>
        <v>1</v>
      </c>
    </row>
    <row r="453" spans="1:27" x14ac:dyDescent="0.25">
      <c r="A453" t="s">
        <v>545</v>
      </c>
      <c r="B453" s="1">
        <v>45918</v>
      </c>
      <c r="C453" s="1">
        <v>45926.2</v>
      </c>
      <c r="D453" t="s">
        <v>88</v>
      </c>
      <c r="E453" t="s">
        <v>47</v>
      </c>
      <c r="F453" t="s">
        <v>29</v>
      </c>
      <c r="G453" t="s">
        <v>30</v>
      </c>
      <c r="H453" t="s">
        <v>76</v>
      </c>
      <c r="I453" t="s">
        <v>93</v>
      </c>
      <c r="J453">
        <v>8.1999999999999993</v>
      </c>
      <c r="K453" t="s">
        <v>33</v>
      </c>
      <c r="L453">
        <v>5</v>
      </c>
      <c r="M453" s="1">
        <v>45917</v>
      </c>
      <c r="N453" t="s">
        <v>34</v>
      </c>
      <c r="O453">
        <v>13.1</v>
      </c>
      <c r="P453">
        <v>1.1000000000000001</v>
      </c>
      <c r="Q453" s="2">
        <v>27354.04</v>
      </c>
      <c r="R453" t="s">
        <v>58</v>
      </c>
      <c r="S453" s="2">
        <v>19684.98</v>
      </c>
      <c r="T453">
        <v>4.3</v>
      </c>
      <c r="U453" t="s">
        <v>59</v>
      </c>
      <c r="V453">
        <v>2025</v>
      </c>
      <c r="W453" t="s">
        <v>69</v>
      </c>
      <c r="X453" s="2">
        <v>19684.98</v>
      </c>
      <c r="Y453" s="2">
        <v>7669.06</v>
      </c>
      <c r="Z453" s="2">
        <v>0.72</v>
      </c>
      <c r="AA453" s="2">
        <f>IF(Table1[[#This Row],[Bed Occupied]]="Yes",1,0)</f>
        <v>1</v>
      </c>
    </row>
    <row r="454" spans="1:27" x14ac:dyDescent="0.25">
      <c r="A454" t="s">
        <v>546</v>
      </c>
      <c r="B454" s="1">
        <v>46163</v>
      </c>
      <c r="C454" s="1">
        <v>46165.2</v>
      </c>
      <c r="D454" t="s">
        <v>96</v>
      </c>
      <c r="E454" t="s">
        <v>47</v>
      </c>
      <c r="F454" t="s">
        <v>92</v>
      </c>
      <c r="G454" t="s">
        <v>30</v>
      </c>
      <c r="H454" t="s">
        <v>76</v>
      </c>
      <c r="I454" t="s">
        <v>41</v>
      </c>
      <c r="J454">
        <v>2.2000000000000002</v>
      </c>
      <c r="K454" t="s">
        <v>57</v>
      </c>
      <c r="L454">
        <v>52</v>
      </c>
      <c r="M454" s="1">
        <v>46162</v>
      </c>
      <c r="N454" t="s">
        <v>42</v>
      </c>
      <c r="O454">
        <v>9.4</v>
      </c>
      <c r="P454">
        <v>1.4</v>
      </c>
      <c r="Q454" s="2">
        <v>4205.26</v>
      </c>
      <c r="R454" t="s">
        <v>35</v>
      </c>
      <c r="S454" s="2">
        <v>2164.96</v>
      </c>
      <c r="T454">
        <v>3.3</v>
      </c>
      <c r="U454" t="s">
        <v>94</v>
      </c>
      <c r="V454">
        <v>2026</v>
      </c>
      <c r="W454" t="s">
        <v>69</v>
      </c>
      <c r="X454" s="2">
        <v>2164.96</v>
      </c>
      <c r="Y454" s="2">
        <v>2040.3</v>
      </c>
      <c r="Z454" s="2">
        <v>0.51500000000000001</v>
      </c>
      <c r="AA454" s="2">
        <f>IF(Table1[[#This Row],[Bed Occupied]]="Yes",1,0)</f>
        <v>0</v>
      </c>
    </row>
    <row r="455" spans="1:27" x14ac:dyDescent="0.25">
      <c r="A455" t="s">
        <v>547</v>
      </c>
      <c r="B455" s="1">
        <v>45805</v>
      </c>
      <c r="C455" s="1">
        <v>45807.6</v>
      </c>
      <c r="D455" t="s">
        <v>46</v>
      </c>
      <c r="E455" t="s">
        <v>52</v>
      </c>
      <c r="F455" t="s">
        <v>29</v>
      </c>
      <c r="G455" t="s">
        <v>30</v>
      </c>
      <c r="H455" t="s">
        <v>56</v>
      </c>
      <c r="I455" t="s">
        <v>32</v>
      </c>
      <c r="J455">
        <v>2.6</v>
      </c>
      <c r="K455" t="s">
        <v>33</v>
      </c>
      <c r="L455">
        <v>53</v>
      </c>
      <c r="M455" s="1">
        <v>45804</v>
      </c>
      <c r="N455" t="s">
        <v>63</v>
      </c>
      <c r="O455">
        <v>13</v>
      </c>
      <c r="P455">
        <v>1</v>
      </c>
      <c r="Q455" s="2">
        <v>5012.49</v>
      </c>
      <c r="R455" t="s">
        <v>85</v>
      </c>
      <c r="S455" s="2">
        <v>2780.06</v>
      </c>
      <c r="T455">
        <v>3.1</v>
      </c>
      <c r="U455" t="s">
        <v>122</v>
      </c>
      <c r="V455">
        <v>2025</v>
      </c>
      <c r="W455" t="s">
        <v>44</v>
      </c>
      <c r="X455" s="2">
        <v>2780.06</v>
      </c>
      <c r="Y455" s="2">
        <v>2232.4299999999998</v>
      </c>
      <c r="Z455" s="2">
        <v>0.55500000000000005</v>
      </c>
      <c r="AA455" s="2">
        <f>IF(Table1[[#This Row],[Bed Occupied]]="Yes",1,0)</f>
        <v>1</v>
      </c>
    </row>
    <row r="456" spans="1:27" x14ac:dyDescent="0.25">
      <c r="A456" t="s">
        <v>548</v>
      </c>
      <c r="B456" s="1">
        <v>45717</v>
      </c>
      <c r="C456" s="1">
        <v>45720.4</v>
      </c>
      <c r="D456" t="s">
        <v>96</v>
      </c>
      <c r="E456" t="s">
        <v>52</v>
      </c>
      <c r="F456" t="s">
        <v>48</v>
      </c>
      <c r="G456" t="s">
        <v>30</v>
      </c>
      <c r="H456" t="s">
        <v>49</v>
      </c>
      <c r="I456" t="s">
        <v>93</v>
      </c>
      <c r="J456">
        <v>3.4</v>
      </c>
      <c r="K456" t="s">
        <v>33</v>
      </c>
      <c r="L456">
        <v>57</v>
      </c>
      <c r="M456" s="1">
        <v>45717</v>
      </c>
      <c r="N456" t="s">
        <v>34</v>
      </c>
      <c r="O456">
        <v>8</v>
      </c>
      <c r="P456">
        <v>0</v>
      </c>
      <c r="Q456" s="2">
        <v>5243.96</v>
      </c>
      <c r="R456" t="s">
        <v>85</v>
      </c>
      <c r="S456" s="2">
        <v>2903.04</v>
      </c>
      <c r="T456">
        <v>3.6</v>
      </c>
      <c r="U456" t="s">
        <v>173</v>
      </c>
      <c r="V456">
        <v>2025</v>
      </c>
      <c r="W456" t="s">
        <v>83</v>
      </c>
      <c r="X456" s="2">
        <v>2903.04</v>
      </c>
      <c r="Y456" s="2">
        <v>2340.92</v>
      </c>
      <c r="Z456" s="2">
        <v>0.55400000000000005</v>
      </c>
      <c r="AA456" s="2">
        <f>IF(Table1[[#This Row],[Bed Occupied]]="Yes",1,0)</f>
        <v>1</v>
      </c>
    </row>
    <row r="457" spans="1:27" x14ac:dyDescent="0.25">
      <c r="A457" t="s">
        <v>549</v>
      </c>
      <c r="B457" s="1">
        <v>45697</v>
      </c>
      <c r="C457" s="1">
        <v>45699.5</v>
      </c>
      <c r="D457" t="s">
        <v>46</v>
      </c>
      <c r="E457" t="s">
        <v>52</v>
      </c>
      <c r="F457" t="s">
        <v>29</v>
      </c>
      <c r="G457" t="s">
        <v>151</v>
      </c>
      <c r="H457" t="s">
        <v>62</v>
      </c>
      <c r="I457" t="s">
        <v>41</v>
      </c>
      <c r="J457">
        <v>2.5</v>
      </c>
      <c r="K457" t="s">
        <v>33</v>
      </c>
      <c r="L457">
        <v>5</v>
      </c>
      <c r="M457" s="1">
        <v>45696</v>
      </c>
      <c r="N457" t="s">
        <v>63</v>
      </c>
      <c r="O457">
        <v>13.8</v>
      </c>
      <c r="P457">
        <v>1.8</v>
      </c>
      <c r="Q457" s="2">
        <v>6462.64</v>
      </c>
      <c r="R457" t="s">
        <v>58</v>
      </c>
      <c r="S457" s="2">
        <v>4040.78</v>
      </c>
      <c r="T457">
        <v>4.0999999999999996</v>
      </c>
      <c r="U457" t="s">
        <v>100</v>
      </c>
      <c r="V457">
        <v>2025</v>
      </c>
      <c r="W457" t="s">
        <v>83</v>
      </c>
      <c r="X457" s="2">
        <v>4040.78</v>
      </c>
      <c r="Y457" s="2">
        <v>2421.86</v>
      </c>
      <c r="Z457" s="2">
        <v>0.625</v>
      </c>
      <c r="AA457" s="2">
        <f>IF(Table1[[#This Row],[Bed Occupied]]="Yes",1,0)</f>
        <v>1</v>
      </c>
    </row>
    <row r="458" spans="1:27" x14ac:dyDescent="0.25">
      <c r="A458" t="s">
        <v>550</v>
      </c>
      <c r="B458" s="1">
        <v>46350</v>
      </c>
      <c r="C458" s="1">
        <v>46351.5</v>
      </c>
      <c r="D458" t="s">
        <v>61</v>
      </c>
      <c r="E458" t="s">
        <v>28</v>
      </c>
      <c r="F458" t="s">
        <v>29</v>
      </c>
      <c r="G458" t="s">
        <v>30</v>
      </c>
      <c r="H458" t="s">
        <v>56</v>
      </c>
      <c r="I458" t="s">
        <v>32</v>
      </c>
      <c r="J458">
        <v>1.5</v>
      </c>
      <c r="K458" t="s">
        <v>33</v>
      </c>
      <c r="L458">
        <v>83</v>
      </c>
      <c r="M458" s="1">
        <v>46350</v>
      </c>
      <c r="N458" t="s">
        <v>34</v>
      </c>
      <c r="O458">
        <v>9.8000000000000007</v>
      </c>
      <c r="P458">
        <v>1.8</v>
      </c>
      <c r="Q458" s="2">
        <v>14285.24</v>
      </c>
      <c r="R458" t="s">
        <v>35</v>
      </c>
      <c r="S458" s="2">
        <v>9149.76</v>
      </c>
      <c r="T458">
        <v>3.9</v>
      </c>
      <c r="U458" t="s">
        <v>130</v>
      </c>
      <c r="V458">
        <v>2026</v>
      </c>
      <c r="W458" t="s">
        <v>44</v>
      </c>
      <c r="X458" s="2">
        <v>9149.76</v>
      </c>
      <c r="Y458" s="2">
        <v>5135.4799999999996</v>
      </c>
      <c r="Z458" s="2">
        <v>0.64100000000000001</v>
      </c>
      <c r="AA458" s="2">
        <f>IF(Table1[[#This Row],[Bed Occupied]]="Yes",1,0)</f>
        <v>1</v>
      </c>
    </row>
    <row r="459" spans="1:27" x14ac:dyDescent="0.25">
      <c r="A459" t="s">
        <v>551</v>
      </c>
      <c r="B459" s="1">
        <v>46086</v>
      </c>
      <c r="C459" s="1">
        <v>46101.4</v>
      </c>
      <c r="D459" t="s">
        <v>88</v>
      </c>
      <c r="E459" t="s">
        <v>52</v>
      </c>
      <c r="F459" t="s">
        <v>48</v>
      </c>
      <c r="G459" t="s">
        <v>151</v>
      </c>
      <c r="H459" t="s">
        <v>40</v>
      </c>
      <c r="I459" t="s">
        <v>32</v>
      </c>
      <c r="J459">
        <v>15.4</v>
      </c>
      <c r="K459" t="s">
        <v>33</v>
      </c>
      <c r="L459">
        <v>28</v>
      </c>
      <c r="M459" s="1">
        <v>46085</v>
      </c>
      <c r="N459" t="s">
        <v>42</v>
      </c>
      <c r="O459">
        <v>8.6999999999999993</v>
      </c>
      <c r="P459">
        <v>0.7</v>
      </c>
      <c r="Q459" s="2">
        <v>43982.71</v>
      </c>
      <c r="R459" t="s">
        <v>35</v>
      </c>
      <c r="S459" s="2">
        <v>25204.66</v>
      </c>
      <c r="T459">
        <v>3.9</v>
      </c>
      <c r="U459" t="s">
        <v>115</v>
      </c>
      <c r="V459">
        <v>2026</v>
      </c>
      <c r="W459" t="s">
        <v>69</v>
      </c>
      <c r="X459" s="2">
        <v>25204.66</v>
      </c>
      <c r="Y459" s="2">
        <v>18778.05</v>
      </c>
      <c r="Z459" s="2">
        <v>0.57299999999999995</v>
      </c>
      <c r="AA459" s="2">
        <f>IF(Table1[[#This Row],[Bed Occupied]]="Yes",1,0)</f>
        <v>1</v>
      </c>
    </row>
    <row r="460" spans="1:27" x14ac:dyDescent="0.25">
      <c r="A460" t="s">
        <v>552</v>
      </c>
      <c r="B460" s="1">
        <v>46080</v>
      </c>
      <c r="C460" s="1">
        <v>46081.2</v>
      </c>
      <c r="D460" t="s">
        <v>96</v>
      </c>
      <c r="E460" t="s">
        <v>28</v>
      </c>
      <c r="F460" t="s">
        <v>29</v>
      </c>
      <c r="G460" t="s">
        <v>30</v>
      </c>
      <c r="H460" t="s">
        <v>31</v>
      </c>
      <c r="I460" t="s">
        <v>32</v>
      </c>
      <c r="J460">
        <v>1.2</v>
      </c>
      <c r="K460" t="s">
        <v>57</v>
      </c>
      <c r="L460">
        <v>54</v>
      </c>
      <c r="M460" s="1">
        <v>46079</v>
      </c>
      <c r="N460" t="s">
        <v>42</v>
      </c>
      <c r="O460">
        <v>9.3000000000000007</v>
      </c>
      <c r="P460">
        <v>1.3</v>
      </c>
      <c r="Q460" s="2">
        <v>2942.65</v>
      </c>
      <c r="R460" t="s">
        <v>58</v>
      </c>
      <c r="S460" s="2">
        <v>1816.13</v>
      </c>
      <c r="T460">
        <v>3.2</v>
      </c>
      <c r="U460" t="s">
        <v>68</v>
      </c>
      <c r="V460">
        <v>2026</v>
      </c>
      <c r="W460" t="s">
        <v>72</v>
      </c>
      <c r="X460" s="2">
        <v>1816.13</v>
      </c>
      <c r="Y460" s="2">
        <v>1126.52</v>
      </c>
      <c r="Z460" s="2">
        <v>0.61699999999999999</v>
      </c>
      <c r="AA460" s="2">
        <f>IF(Table1[[#This Row],[Bed Occupied]]="Yes",1,0)</f>
        <v>0</v>
      </c>
    </row>
    <row r="461" spans="1:27" x14ac:dyDescent="0.25">
      <c r="A461" t="s">
        <v>553</v>
      </c>
      <c r="B461" s="1">
        <v>46194</v>
      </c>
      <c r="C461" s="1">
        <v>46195.199999999997</v>
      </c>
      <c r="D461" t="s">
        <v>61</v>
      </c>
      <c r="E461" t="s">
        <v>47</v>
      </c>
      <c r="F461" t="s">
        <v>48</v>
      </c>
      <c r="G461" t="s">
        <v>30</v>
      </c>
      <c r="H461" t="s">
        <v>81</v>
      </c>
      <c r="I461" t="s">
        <v>41</v>
      </c>
      <c r="J461">
        <v>1.2</v>
      </c>
      <c r="K461" t="s">
        <v>33</v>
      </c>
      <c r="L461">
        <v>88</v>
      </c>
      <c r="M461" s="1">
        <v>46193</v>
      </c>
      <c r="N461" t="s">
        <v>42</v>
      </c>
      <c r="O461">
        <v>12</v>
      </c>
      <c r="P461">
        <v>2</v>
      </c>
      <c r="Q461" s="2">
        <v>16098.6</v>
      </c>
      <c r="R461" t="s">
        <v>35</v>
      </c>
      <c r="S461" s="2">
        <v>11248.52</v>
      </c>
      <c r="T461">
        <v>3.6</v>
      </c>
      <c r="U461" t="s">
        <v>126</v>
      </c>
      <c r="V461">
        <v>2026</v>
      </c>
      <c r="W461" t="s">
        <v>83</v>
      </c>
      <c r="X461" s="2">
        <v>11248.52</v>
      </c>
      <c r="Y461" s="2">
        <v>4850.08</v>
      </c>
      <c r="Z461" s="2">
        <v>0.69899999999999995</v>
      </c>
      <c r="AA461" s="2">
        <f>IF(Table1[[#This Row],[Bed Occupied]]="Yes",1,0)</f>
        <v>1</v>
      </c>
    </row>
    <row r="462" spans="1:27" x14ac:dyDescent="0.25">
      <c r="A462" t="s">
        <v>554</v>
      </c>
      <c r="B462" s="1">
        <v>46321</v>
      </c>
      <c r="C462" s="1">
        <v>46326</v>
      </c>
      <c r="D462" t="s">
        <v>102</v>
      </c>
      <c r="E462" t="s">
        <v>66</v>
      </c>
      <c r="F462" t="s">
        <v>48</v>
      </c>
      <c r="G462" t="s">
        <v>67</v>
      </c>
      <c r="H462" t="s">
        <v>40</v>
      </c>
      <c r="I462" t="s">
        <v>41</v>
      </c>
      <c r="J462">
        <v>5</v>
      </c>
      <c r="K462" t="s">
        <v>33</v>
      </c>
      <c r="L462">
        <v>77</v>
      </c>
      <c r="M462" s="1">
        <v>46320</v>
      </c>
      <c r="N462" t="s">
        <v>42</v>
      </c>
      <c r="O462">
        <v>10.6</v>
      </c>
      <c r="P462">
        <v>0.6</v>
      </c>
      <c r="Q462" s="2">
        <v>11212.55</v>
      </c>
      <c r="R462" t="s">
        <v>35</v>
      </c>
      <c r="S462" s="2">
        <v>6234.93</v>
      </c>
      <c r="T462">
        <v>3.4</v>
      </c>
      <c r="U462" t="s">
        <v>36</v>
      </c>
      <c r="V462">
        <v>2026</v>
      </c>
      <c r="W462" t="s">
        <v>74</v>
      </c>
      <c r="X462" s="2">
        <v>6234.93</v>
      </c>
      <c r="Y462" s="2">
        <v>4977.62</v>
      </c>
      <c r="Z462" s="2">
        <v>0.55600000000000005</v>
      </c>
      <c r="AA462" s="2">
        <f>IF(Table1[[#This Row],[Bed Occupied]]="Yes",1,0)</f>
        <v>1</v>
      </c>
    </row>
    <row r="463" spans="1:27" x14ac:dyDescent="0.25">
      <c r="A463" t="s">
        <v>555</v>
      </c>
      <c r="B463" s="1">
        <v>45978</v>
      </c>
      <c r="C463" s="1">
        <v>45994.7</v>
      </c>
      <c r="D463" t="s">
        <v>88</v>
      </c>
      <c r="E463" t="s">
        <v>28</v>
      </c>
      <c r="F463" t="s">
        <v>48</v>
      </c>
      <c r="G463" t="s">
        <v>30</v>
      </c>
      <c r="H463" t="s">
        <v>81</v>
      </c>
      <c r="I463" t="s">
        <v>41</v>
      </c>
      <c r="J463">
        <v>16.7</v>
      </c>
      <c r="K463" t="s">
        <v>33</v>
      </c>
      <c r="L463">
        <v>34</v>
      </c>
      <c r="M463" s="1">
        <v>45977</v>
      </c>
      <c r="N463" t="s">
        <v>34</v>
      </c>
      <c r="O463">
        <v>10.3</v>
      </c>
      <c r="P463">
        <v>0.3</v>
      </c>
      <c r="Q463" s="2">
        <v>44022.51</v>
      </c>
      <c r="R463" t="s">
        <v>35</v>
      </c>
      <c r="S463" s="2">
        <v>28702.75</v>
      </c>
      <c r="T463">
        <v>3.8</v>
      </c>
      <c r="U463" t="s">
        <v>71</v>
      </c>
      <c r="V463">
        <v>2025</v>
      </c>
      <c r="W463" t="s">
        <v>74</v>
      </c>
      <c r="X463" s="2">
        <v>28702.75</v>
      </c>
      <c r="Y463" s="2">
        <v>15319.76</v>
      </c>
      <c r="Z463" s="2">
        <v>0.65200000000000002</v>
      </c>
      <c r="AA463" s="2">
        <f>IF(Table1[[#This Row],[Bed Occupied]]="Yes",1,0)</f>
        <v>1</v>
      </c>
    </row>
    <row r="464" spans="1:27" x14ac:dyDescent="0.25">
      <c r="A464" t="s">
        <v>556</v>
      </c>
      <c r="B464" s="1">
        <v>45788</v>
      </c>
      <c r="C464" s="1">
        <v>45789.599999999999</v>
      </c>
      <c r="D464" t="s">
        <v>39</v>
      </c>
      <c r="E464" t="s">
        <v>28</v>
      </c>
      <c r="F464" t="s">
        <v>29</v>
      </c>
      <c r="G464" t="s">
        <v>67</v>
      </c>
      <c r="H464" t="s">
        <v>76</v>
      </c>
      <c r="I464" t="s">
        <v>32</v>
      </c>
      <c r="J464">
        <v>1.6</v>
      </c>
      <c r="K464" t="s">
        <v>33</v>
      </c>
      <c r="L464">
        <v>71</v>
      </c>
      <c r="M464" s="1">
        <v>45788</v>
      </c>
      <c r="N464" t="s">
        <v>34</v>
      </c>
      <c r="O464">
        <v>10</v>
      </c>
      <c r="P464">
        <v>2</v>
      </c>
      <c r="Q464" s="2">
        <v>1830.97</v>
      </c>
      <c r="R464" t="s">
        <v>58</v>
      </c>
      <c r="S464" s="2">
        <v>1210.3900000000001</v>
      </c>
      <c r="T464">
        <v>3.2</v>
      </c>
      <c r="U464" t="s">
        <v>122</v>
      </c>
      <c r="V464">
        <v>2025</v>
      </c>
      <c r="W464" t="s">
        <v>74</v>
      </c>
      <c r="X464" s="2">
        <v>1210.3900000000001</v>
      </c>
      <c r="Y464" s="2">
        <v>620.58000000000004</v>
      </c>
      <c r="Z464" s="2">
        <v>0.66100000000000003</v>
      </c>
      <c r="AA464" s="2">
        <f>IF(Table1[[#This Row],[Bed Occupied]]="Yes",1,0)</f>
        <v>1</v>
      </c>
    </row>
    <row r="465" spans="1:27" x14ac:dyDescent="0.25">
      <c r="A465" t="s">
        <v>557</v>
      </c>
      <c r="B465" s="1">
        <v>45971</v>
      </c>
      <c r="C465" s="1">
        <v>45979.9</v>
      </c>
      <c r="D465" t="s">
        <v>27</v>
      </c>
      <c r="E465" t="s">
        <v>47</v>
      </c>
      <c r="F465" t="s">
        <v>29</v>
      </c>
      <c r="G465" t="s">
        <v>67</v>
      </c>
      <c r="H465" t="s">
        <v>81</v>
      </c>
      <c r="I465" t="s">
        <v>32</v>
      </c>
      <c r="J465">
        <v>8.9</v>
      </c>
      <c r="K465" t="s">
        <v>33</v>
      </c>
      <c r="L465">
        <v>58</v>
      </c>
      <c r="M465" s="1">
        <v>45970</v>
      </c>
      <c r="N465" t="s">
        <v>42</v>
      </c>
      <c r="O465">
        <v>11.4</v>
      </c>
      <c r="P465">
        <v>1.4</v>
      </c>
      <c r="Q465" s="2">
        <v>16084.2</v>
      </c>
      <c r="R465" t="s">
        <v>58</v>
      </c>
      <c r="S465" s="2">
        <v>9900.86</v>
      </c>
      <c r="T465">
        <v>4.2</v>
      </c>
      <c r="U465" t="s">
        <v>71</v>
      </c>
      <c r="V465">
        <v>2025</v>
      </c>
      <c r="W465" t="s">
        <v>74</v>
      </c>
      <c r="X465" s="2">
        <v>9900.86</v>
      </c>
      <c r="Y465" s="2">
        <v>6183.34</v>
      </c>
      <c r="Z465" s="2">
        <v>0.61599999999999999</v>
      </c>
      <c r="AA465" s="2">
        <f>IF(Table1[[#This Row],[Bed Occupied]]="Yes",1,0)</f>
        <v>1</v>
      </c>
    </row>
    <row r="466" spans="1:27" x14ac:dyDescent="0.25">
      <c r="A466" t="s">
        <v>558</v>
      </c>
      <c r="B466" s="1">
        <v>45950</v>
      </c>
      <c r="C466" s="1">
        <v>45951.3</v>
      </c>
      <c r="D466" t="s">
        <v>46</v>
      </c>
      <c r="E466" t="s">
        <v>47</v>
      </c>
      <c r="F466" t="s">
        <v>48</v>
      </c>
      <c r="G466" t="s">
        <v>53</v>
      </c>
      <c r="H466" t="s">
        <v>62</v>
      </c>
      <c r="I466" t="s">
        <v>32</v>
      </c>
      <c r="J466">
        <v>1.3</v>
      </c>
      <c r="K466" t="s">
        <v>33</v>
      </c>
      <c r="L466">
        <v>68</v>
      </c>
      <c r="M466" s="1">
        <v>45949</v>
      </c>
      <c r="N466" t="s">
        <v>42</v>
      </c>
      <c r="O466">
        <v>11.8</v>
      </c>
      <c r="P466">
        <v>1.8</v>
      </c>
      <c r="Q466" s="2">
        <v>6211.86</v>
      </c>
      <c r="R466" t="s">
        <v>58</v>
      </c>
      <c r="S466" s="2">
        <v>3945.86</v>
      </c>
      <c r="T466">
        <v>3.2</v>
      </c>
      <c r="U466" t="s">
        <v>82</v>
      </c>
      <c r="V466">
        <v>2025</v>
      </c>
      <c r="W466" t="s">
        <v>74</v>
      </c>
      <c r="X466" s="2">
        <v>3945.86</v>
      </c>
      <c r="Y466" s="2">
        <v>2266</v>
      </c>
      <c r="Z466" s="2">
        <v>0.63500000000000001</v>
      </c>
      <c r="AA466" s="2">
        <f>IF(Table1[[#This Row],[Bed Occupied]]="Yes",1,0)</f>
        <v>1</v>
      </c>
    </row>
    <row r="467" spans="1:27" x14ac:dyDescent="0.25">
      <c r="A467" t="s">
        <v>559</v>
      </c>
      <c r="B467" s="1">
        <v>46330</v>
      </c>
      <c r="C467" s="1">
        <v>46331</v>
      </c>
      <c r="D467" t="s">
        <v>46</v>
      </c>
      <c r="E467" t="s">
        <v>47</v>
      </c>
      <c r="F467" t="s">
        <v>29</v>
      </c>
      <c r="G467" t="s">
        <v>67</v>
      </c>
      <c r="H467" t="s">
        <v>40</v>
      </c>
      <c r="I467" t="s">
        <v>32</v>
      </c>
      <c r="J467">
        <v>1</v>
      </c>
      <c r="K467" t="s">
        <v>33</v>
      </c>
      <c r="L467">
        <v>50</v>
      </c>
      <c r="M467" s="1">
        <v>46329</v>
      </c>
      <c r="N467" t="s">
        <v>42</v>
      </c>
      <c r="O467">
        <v>10.6</v>
      </c>
      <c r="P467">
        <v>2.6</v>
      </c>
      <c r="Q467" s="2">
        <v>4999.3</v>
      </c>
      <c r="R467" t="s">
        <v>35</v>
      </c>
      <c r="S467" s="2">
        <v>2741.42</v>
      </c>
      <c r="T467">
        <v>2.6</v>
      </c>
      <c r="U467" t="s">
        <v>130</v>
      </c>
      <c r="V467">
        <v>2026</v>
      </c>
      <c r="W467" t="s">
        <v>44</v>
      </c>
      <c r="X467" s="2">
        <v>2741.42</v>
      </c>
      <c r="Y467" s="2">
        <v>2257.88</v>
      </c>
      <c r="Z467" s="2">
        <v>0.54800000000000004</v>
      </c>
      <c r="AA467" s="2">
        <f>IF(Table1[[#This Row],[Bed Occupied]]="Yes",1,0)</f>
        <v>1</v>
      </c>
    </row>
    <row r="468" spans="1:27" x14ac:dyDescent="0.25">
      <c r="A468" t="s">
        <v>560</v>
      </c>
      <c r="B468" s="1">
        <v>46144</v>
      </c>
      <c r="C468" s="1">
        <v>46144.800000000003</v>
      </c>
      <c r="D468" t="s">
        <v>39</v>
      </c>
      <c r="E468" t="s">
        <v>52</v>
      </c>
      <c r="F468" t="s">
        <v>29</v>
      </c>
      <c r="G468" t="s">
        <v>67</v>
      </c>
      <c r="H468" t="s">
        <v>49</v>
      </c>
      <c r="I468" t="s">
        <v>93</v>
      </c>
      <c r="J468">
        <v>0.8</v>
      </c>
      <c r="K468" t="s">
        <v>57</v>
      </c>
      <c r="L468">
        <v>87</v>
      </c>
      <c r="M468" s="1">
        <v>46143</v>
      </c>
      <c r="N468" t="s">
        <v>63</v>
      </c>
      <c r="O468">
        <v>8</v>
      </c>
      <c r="P468">
        <v>0</v>
      </c>
      <c r="Q468" s="2">
        <v>2057.4299999999998</v>
      </c>
      <c r="R468" t="s">
        <v>85</v>
      </c>
      <c r="S468" s="2">
        <v>1274.2</v>
      </c>
      <c r="T468">
        <v>4.5</v>
      </c>
      <c r="U468" t="s">
        <v>94</v>
      </c>
      <c r="V468">
        <v>2026</v>
      </c>
      <c r="W468" t="s">
        <v>77</v>
      </c>
      <c r="X468" s="2">
        <v>1274.2</v>
      </c>
      <c r="Y468" s="2">
        <v>783.23</v>
      </c>
      <c r="Z468" s="2">
        <v>0.61899999999999999</v>
      </c>
      <c r="AA468" s="2">
        <f>IF(Table1[[#This Row],[Bed Occupied]]="Yes",1,0)</f>
        <v>0</v>
      </c>
    </row>
    <row r="469" spans="1:27" x14ac:dyDescent="0.25">
      <c r="A469" t="s">
        <v>561</v>
      </c>
      <c r="B469" s="1">
        <v>46179</v>
      </c>
      <c r="C469" s="1">
        <v>46190.8</v>
      </c>
      <c r="D469" t="s">
        <v>88</v>
      </c>
      <c r="E469" t="s">
        <v>66</v>
      </c>
      <c r="F469" t="s">
        <v>48</v>
      </c>
      <c r="G469" t="s">
        <v>30</v>
      </c>
      <c r="H469" t="s">
        <v>56</v>
      </c>
      <c r="I469" t="s">
        <v>41</v>
      </c>
      <c r="J469">
        <v>11.8</v>
      </c>
      <c r="K469" t="s">
        <v>33</v>
      </c>
      <c r="L469">
        <v>55</v>
      </c>
      <c r="M469" s="1">
        <v>46178</v>
      </c>
      <c r="N469" t="s">
        <v>63</v>
      </c>
      <c r="O469">
        <v>12</v>
      </c>
      <c r="P469">
        <v>0</v>
      </c>
      <c r="Q469" s="2">
        <v>34516.42</v>
      </c>
      <c r="R469" t="s">
        <v>35</v>
      </c>
      <c r="S469" s="2">
        <v>22940.61</v>
      </c>
      <c r="T469">
        <v>4.2</v>
      </c>
      <c r="U469" t="s">
        <v>126</v>
      </c>
      <c r="V469">
        <v>2026</v>
      </c>
      <c r="W469" t="s">
        <v>77</v>
      </c>
      <c r="X469" s="2">
        <v>22940.61</v>
      </c>
      <c r="Y469" s="2">
        <v>11575.81</v>
      </c>
      <c r="Z469" s="2">
        <v>0.66500000000000004</v>
      </c>
      <c r="AA469" s="2">
        <f>IF(Table1[[#This Row],[Bed Occupied]]="Yes",1,0)</f>
        <v>1</v>
      </c>
    </row>
    <row r="470" spans="1:27" x14ac:dyDescent="0.25">
      <c r="A470" t="s">
        <v>562</v>
      </c>
      <c r="B470" s="1">
        <v>46233</v>
      </c>
      <c r="C470" s="1">
        <v>46234.5</v>
      </c>
      <c r="D470" t="s">
        <v>39</v>
      </c>
      <c r="E470" t="s">
        <v>28</v>
      </c>
      <c r="F470" t="s">
        <v>48</v>
      </c>
      <c r="G470" t="s">
        <v>53</v>
      </c>
      <c r="H470" t="s">
        <v>31</v>
      </c>
      <c r="I470" t="s">
        <v>32</v>
      </c>
      <c r="J470">
        <v>1.5</v>
      </c>
      <c r="K470" t="s">
        <v>33</v>
      </c>
      <c r="L470">
        <v>82</v>
      </c>
      <c r="M470" s="1">
        <v>46233</v>
      </c>
      <c r="N470" t="s">
        <v>34</v>
      </c>
      <c r="O470">
        <v>10.7</v>
      </c>
      <c r="P470">
        <v>0.7</v>
      </c>
      <c r="Q470" s="2">
        <v>2106.17</v>
      </c>
      <c r="R470" t="s">
        <v>58</v>
      </c>
      <c r="S470" s="2">
        <v>1274.94</v>
      </c>
      <c r="T470">
        <v>4</v>
      </c>
      <c r="U470" t="s">
        <v>43</v>
      </c>
      <c r="V470">
        <v>2026</v>
      </c>
      <c r="W470" t="s">
        <v>72</v>
      </c>
      <c r="X470" s="2">
        <v>1274.94</v>
      </c>
      <c r="Y470" s="2">
        <v>831.23</v>
      </c>
      <c r="Z470" s="2">
        <v>0.60499999999999998</v>
      </c>
      <c r="AA470" s="2">
        <f>IF(Table1[[#This Row],[Bed Occupied]]="Yes",1,0)</f>
        <v>1</v>
      </c>
    </row>
    <row r="471" spans="1:27" x14ac:dyDescent="0.25">
      <c r="A471" t="s">
        <v>563</v>
      </c>
      <c r="B471" s="1">
        <v>46118</v>
      </c>
      <c r="C471" s="1">
        <v>46122.2</v>
      </c>
      <c r="D471" t="s">
        <v>46</v>
      </c>
      <c r="E471" t="s">
        <v>28</v>
      </c>
      <c r="F471" t="s">
        <v>48</v>
      </c>
      <c r="G471" t="s">
        <v>67</v>
      </c>
      <c r="H471" t="s">
        <v>31</v>
      </c>
      <c r="I471" t="s">
        <v>41</v>
      </c>
      <c r="J471">
        <v>4.2</v>
      </c>
      <c r="K471" t="s">
        <v>33</v>
      </c>
      <c r="L471">
        <v>24</v>
      </c>
      <c r="M471" s="1">
        <v>46118</v>
      </c>
      <c r="N471" t="s">
        <v>63</v>
      </c>
      <c r="O471">
        <v>11.4</v>
      </c>
      <c r="P471">
        <v>1.4</v>
      </c>
      <c r="Q471" s="2">
        <v>5681.98</v>
      </c>
      <c r="R471" t="s">
        <v>35</v>
      </c>
      <c r="S471" s="2">
        <v>3474.04</v>
      </c>
      <c r="T471">
        <v>3.7</v>
      </c>
      <c r="U471" t="s">
        <v>98</v>
      </c>
      <c r="V471">
        <v>2026</v>
      </c>
      <c r="W471" t="s">
        <v>37</v>
      </c>
      <c r="X471" s="2">
        <v>3474.04</v>
      </c>
      <c r="Y471" s="2">
        <v>2207.94</v>
      </c>
      <c r="Z471" s="2">
        <v>0.61099999999999999</v>
      </c>
      <c r="AA471" s="2">
        <f>IF(Table1[[#This Row],[Bed Occupied]]="Yes",1,0)</f>
        <v>1</v>
      </c>
    </row>
    <row r="472" spans="1:27" x14ac:dyDescent="0.25">
      <c r="A472" t="s">
        <v>564</v>
      </c>
      <c r="B472" s="1">
        <v>46296</v>
      </c>
      <c r="C472" s="1">
        <v>46299.6</v>
      </c>
      <c r="D472" t="s">
        <v>102</v>
      </c>
      <c r="E472" t="s">
        <v>52</v>
      </c>
      <c r="F472" t="s">
        <v>29</v>
      </c>
      <c r="G472" t="s">
        <v>30</v>
      </c>
      <c r="H472" t="s">
        <v>31</v>
      </c>
      <c r="I472" t="s">
        <v>32</v>
      </c>
      <c r="J472">
        <v>3.6</v>
      </c>
      <c r="K472" t="s">
        <v>33</v>
      </c>
      <c r="L472">
        <v>49</v>
      </c>
      <c r="M472" s="1">
        <v>46296</v>
      </c>
      <c r="N472" t="s">
        <v>34</v>
      </c>
      <c r="O472">
        <v>9.1</v>
      </c>
      <c r="P472">
        <v>1.1000000000000001</v>
      </c>
      <c r="Q472" s="2">
        <v>14336.69</v>
      </c>
      <c r="R472" t="s">
        <v>35</v>
      </c>
      <c r="S472" s="2">
        <v>7112.78</v>
      </c>
      <c r="T472">
        <v>3.7</v>
      </c>
      <c r="U472" t="s">
        <v>36</v>
      </c>
      <c r="V472">
        <v>2026</v>
      </c>
      <c r="W472" t="s">
        <v>72</v>
      </c>
      <c r="X472" s="2">
        <v>7112.78</v>
      </c>
      <c r="Y472" s="2">
        <v>7223.91</v>
      </c>
      <c r="Z472" s="2">
        <v>0.496</v>
      </c>
      <c r="AA472" s="2">
        <f>IF(Table1[[#This Row],[Bed Occupied]]="Yes",1,0)</f>
        <v>1</v>
      </c>
    </row>
    <row r="473" spans="1:27" x14ac:dyDescent="0.25">
      <c r="A473" t="s">
        <v>565</v>
      </c>
      <c r="B473" s="1">
        <v>46314</v>
      </c>
      <c r="C473" s="1">
        <v>46316.5</v>
      </c>
      <c r="D473" t="s">
        <v>102</v>
      </c>
      <c r="E473" t="s">
        <v>28</v>
      </c>
      <c r="F473" t="s">
        <v>48</v>
      </c>
      <c r="G473" t="s">
        <v>30</v>
      </c>
      <c r="H473" t="s">
        <v>40</v>
      </c>
      <c r="I473" t="s">
        <v>32</v>
      </c>
      <c r="J473">
        <v>2.5</v>
      </c>
      <c r="K473" t="s">
        <v>57</v>
      </c>
      <c r="L473">
        <v>65</v>
      </c>
      <c r="M473" s="1">
        <v>46313</v>
      </c>
      <c r="N473" t="s">
        <v>63</v>
      </c>
      <c r="O473">
        <v>10.4</v>
      </c>
      <c r="P473">
        <v>2.4</v>
      </c>
      <c r="Q473" s="2">
        <v>11974.75</v>
      </c>
      <c r="R473" t="s">
        <v>85</v>
      </c>
      <c r="S473" s="2">
        <v>7513.42</v>
      </c>
      <c r="T473">
        <v>3.1</v>
      </c>
      <c r="U473" t="s">
        <v>36</v>
      </c>
      <c r="V473">
        <v>2026</v>
      </c>
      <c r="W473" t="s">
        <v>74</v>
      </c>
      <c r="X473" s="2">
        <v>7513.42</v>
      </c>
      <c r="Y473" s="2">
        <v>4461.33</v>
      </c>
      <c r="Z473" s="2">
        <v>0.627</v>
      </c>
      <c r="AA473" s="2">
        <f>IF(Table1[[#This Row],[Bed Occupied]]="Yes",1,0)</f>
        <v>0</v>
      </c>
    </row>
    <row r="474" spans="1:27" x14ac:dyDescent="0.25">
      <c r="A474" t="s">
        <v>566</v>
      </c>
      <c r="B474" s="1">
        <v>46096</v>
      </c>
      <c r="C474" s="1">
        <v>46100.2</v>
      </c>
      <c r="D474" t="s">
        <v>27</v>
      </c>
      <c r="E474" t="s">
        <v>28</v>
      </c>
      <c r="F474" t="s">
        <v>48</v>
      </c>
      <c r="G474" t="s">
        <v>67</v>
      </c>
      <c r="H474" t="s">
        <v>40</v>
      </c>
      <c r="I474" t="s">
        <v>93</v>
      </c>
      <c r="J474">
        <v>4.2</v>
      </c>
      <c r="K474" t="s">
        <v>33</v>
      </c>
      <c r="L474">
        <v>56</v>
      </c>
      <c r="M474" s="1">
        <v>46095</v>
      </c>
      <c r="N474" t="s">
        <v>63</v>
      </c>
      <c r="O474">
        <v>8.4</v>
      </c>
      <c r="P474">
        <v>0.4</v>
      </c>
      <c r="Q474" s="2">
        <v>10534.04</v>
      </c>
      <c r="R474" t="s">
        <v>58</v>
      </c>
      <c r="S474" s="2">
        <v>6182.25</v>
      </c>
      <c r="T474">
        <v>3.3</v>
      </c>
      <c r="U474" t="s">
        <v>115</v>
      </c>
      <c r="V474">
        <v>2026</v>
      </c>
      <c r="W474" t="s">
        <v>83</v>
      </c>
      <c r="X474" s="2">
        <v>6182.25</v>
      </c>
      <c r="Y474" s="2">
        <v>4351.79</v>
      </c>
      <c r="Z474" s="2">
        <v>0.58699999999999997</v>
      </c>
      <c r="AA474" s="2">
        <f>IF(Table1[[#This Row],[Bed Occupied]]="Yes",1,0)</f>
        <v>1</v>
      </c>
    </row>
    <row r="475" spans="1:27" x14ac:dyDescent="0.25">
      <c r="A475" t="s">
        <v>567</v>
      </c>
      <c r="B475" s="1">
        <v>46159</v>
      </c>
      <c r="C475" s="1">
        <v>46160.7</v>
      </c>
      <c r="D475" t="s">
        <v>96</v>
      </c>
      <c r="E475" t="s">
        <v>52</v>
      </c>
      <c r="F475" t="s">
        <v>48</v>
      </c>
      <c r="G475" t="s">
        <v>151</v>
      </c>
      <c r="H475" t="s">
        <v>56</v>
      </c>
      <c r="I475" t="s">
        <v>32</v>
      </c>
      <c r="J475">
        <v>1.7</v>
      </c>
      <c r="K475" t="s">
        <v>33</v>
      </c>
      <c r="L475">
        <v>60</v>
      </c>
      <c r="M475" s="1">
        <v>46158</v>
      </c>
      <c r="N475" t="s">
        <v>63</v>
      </c>
      <c r="O475">
        <v>11.4</v>
      </c>
      <c r="P475">
        <v>1.4</v>
      </c>
      <c r="Q475" s="2">
        <v>3546.24</v>
      </c>
      <c r="R475" t="s">
        <v>35</v>
      </c>
      <c r="S475" s="2">
        <v>2253.92</v>
      </c>
      <c r="T475">
        <v>3.8</v>
      </c>
      <c r="U475" t="s">
        <v>94</v>
      </c>
      <c r="V475">
        <v>2026</v>
      </c>
      <c r="W475" t="s">
        <v>83</v>
      </c>
      <c r="X475" s="2">
        <v>2253.92</v>
      </c>
      <c r="Y475" s="2">
        <v>1292.32</v>
      </c>
      <c r="Z475" s="2">
        <v>0.63600000000000001</v>
      </c>
      <c r="AA475" s="2">
        <f>IF(Table1[[#This Row],[Bed Occupied]]="Yes",1,0)</f>
        <v>1</v>
      </c>
    </row>
    <row r="476" spans="1:27" x14ac:dyDescent="0.25">
      <c r="A476" t="s">
        <v>568</v>
      </c>
      <c r="B476" s="1">
        <v>45827</v>
      </c>
      <c r="C476" s="1">
        <v>45827.8</v>
      </c>
      <c r="D476" t="s">
        <v>39</v>
      </c>
      <c r="E476" t="s">
        <v>47</v>
      </c>
      <c r="F476" t="s">
        <v>29</v>
      </c>
      <c r="G476" t="s">
        <v>30</v>
      </c>
      <c r="H476" t="s">
        <v>49</v>
      </c>
      <c r="I476" t="s">
        <v>32</v>
      </c>
      <c r="J476">
        <v>0.8</v>
      </c>
      <c r="K476" t="s">
        <v>33</v>
      </c>
      <c r="L476">
        <v>116</v>
      </c>
      <c r="M476" s="1">
        <v>45827</v>
      </c>
      <c r="N476" t="s">
        <v>34</v>
      </c>
      <c r="O476">
        <v>10.6</v>
      </c>
      <c r="P476">
        <v>0.6</v>
      </c>
      <c r="Q476" s="2">
        <v>2993.72</v>
      </c>
      <c r="R476" t="s">
        <v>58</v>
      </c>
      <c r="S476" s="2">
        <v>1778.6</v>
      </c>
      <c r="T476">
        <v>3.2</v>
      </c>
      <c r="U476" t="s">
        <v>64</v>
      </c>
      <c r="V476">
        <v>2025</v>
      </c>
      <c r="W476" t="s">
        <v>72</v>
      </c>
      <c r="X476" s="2">
        <v>1778.6</v>
      </c>
      <c r="Y476" s="2">
        <v>1215.1199999999999</v>
      </c>
      <c r="Z476" s="2">
        <v>0.59399999999999997</v>
      </c>
      <c r="AA476" s="2">
        <f>IF(Table1[[#This Row],[Bed Occupied]]="Yes",1,0)</f>
        <v>1</v>
      </c>
    </row>
    <row r="477" spans="1:27" x14ac:dyDescent="0.25">
      <c r="A477" t="s">
        <v>569</v>
      </c>
      <c r="B477" s="1">
        <v>46025</v>
      </c>
      <c r="C477" s="1">
        <v>46026.400000000001</v>
      </c>
      <c r="D477" t="s">
        <v>39</v>
      </c>
      <c r="E477" t="s">
        <v>47</v>
      </c>
      <c r="F477" t="s">
        <v>48</v>
      </c>
      <c r="G477" t="s">
        <v>53</v>
      </c>
      <c r="H477" t="s">
        <v>31</v>
      </c>
      <c r="I477" t="s">
        <v>41</v>
      </c>
      <c r="J477">
        <v>1.4</v>
      </c>
      <c r="K477" t="s">
        <v>57</v>
      </c>
      <c r="L477">
        <v>82</v>
      </c>
      <c r="M477" s="1">
        <v>46025</v>
      </c>
      <c r="N477" t="s">
        <v>63</v>
      </c>
      <c r="O477">
        <v>13.5</v>
      </c>
      <c r="P477">
        <v>1.5</v>
      </c>
      <c r="Q477" s="2">
        <v>2149.98</v>
      </c>
      <c r="R477" t="s">
        <v>35</v>
      </c>
      <c r="S477" s="2">
        <v>1215.0899999999999</v>
      </c>
      <c r="T477">
        <v>3.3</v>
      </c>
      <c r="U477" t="s">
        <v>86</v>
      </c>
      <c r="V477">
        <v>2026</v>
      </c>
      <c r="W477" t="s">
        <v>83</v>
      </c>
      <c r="X477" s="2">
        <v>1215.0899999999999</v>
      </c>
      <c r="Y477" s="2">
        <v>934.89</v>
      </c>
      <c r="Z477" s="2">
        <v>0.56499999999999995</v>
      </c>
      <c r="AA477" s="2">
        <f>IF(Table1[[#This Row],[Bed Occupied]]="Yes",1,0)</f>
        <v>0</v>
      </c>
    </row>
    <row r="478" spans="1:27" x14ac:dyDescent="0.25">
      <c r="A478" t="s">
        <v>570</v>
      </c>
      <c r="B478" s="1">
        <v>45799</v>
      </c>
      <c r="C478" s="1">
        <v>45800.6</v>
      </c>
      <c r="D478" t="s">
        <v>96</v>
      </c>
      <c r="E478" t="s">
        <v>28</v>
      </c>
      <c r="F478" t="s">
        <v>29</v>
      </c>
      <c r="G478" t="s">
        <v>67</v>
      </c>
      <c r="H478" t="s">
        <v>81</v>
      </c>
      <c r="I478" t="s">
        <v>32</v>
      </c>
      <c r="J478">
        <v>1.6</v>
      </c>
      <c r="K478" t="s">
        <v>33</v>
      </c>
      <c r="L478">
        <v>59</v>
      </c>
      <c r="M478" s="1">
        <v>45798</v>
      </c>
      <c r="N478" t="s">
        <v>42</v>
      </c>
      <c r="O478">
        <v>13</v>
      </c>
      <c r="P478">
        <v>3</v>
      </c>
      <c r="Q478" s="2">
        <v>4351.7700000000004</v>
      </c>
      <c r="R478" t="s">
        <v>35</v>
      </c>
      <c r="S478" s="2">
        <v>2877.09</v>
      </c>
      <c r="T478">
        <v>3.2</v>
      </c>
      <c r="U478" t="s">
        <v>122</v>
      </c>
      <c r="V478">
        <v>2025</v>
      </c>
      <c r="W478" t="s">
        <v>69</v>
      </c>
      <c r="X478" s="2">
        <v>2877.09</v>
      </c>
      <c r="Y478" s="2">
        <v>1474.68</v>
      </c>
      <c r="Z478" s="2">
        <v>0.66100000000000003</v>
      </c>
      <c r="AA478" s="2">
        <f>IF(Table1[[#This Row],[Bed Occupied]]="Yes",1,0)</f>
        <v>1</v>
      </c>
    </row>
    <row r="479" spans="1:27" x14ac:dyDescent="0.25">
      <c r="A479" t="s">
        <v>571</v>
      </c>
      <c r="B479" s="1">
        <v>45877</v>
      </c>
      <c r="C479" s="1">
        <v>45880.3</v>
      </c>
      <c r="D479" t="s">
        <v>46</v>
      </c>
      <c r="E479" t="s">
        <v>28</v>
      </c>
      <c r="F479" t="s">
        <v>48</v>
      </c>
      <c r="G479" t="s">
        <v>67</v>
      </c>
      <c r="H479" t="s">
        <v>49</v>
      </c>
      <c r="I479" t="s">
        <v>32</v>
      </c>
      <c r="J479">
        <v>3.3</v>
      </c>
      <c r="K479" t="s">
        <v>33</v>
      </c>
      <c r="L479">
        <v>66</v>
      </c>
      <c r="M479" s="1">
        <v>45877</v>
      </c>
      <c r="N479" t="s">
        <v>42</v>
      </c>
      <c r="O479">
        <v>10</v>
      </c>
      <c r="P479">
        <v>2</v>
      </c>
      <c r="Q479" s="2">
        <v>5101.6899999999996</v>
      </c>
      <c r="R479" t="s">
        <v>35</v>
      </c>
      <c r="S479" s="2">
        <v>2427.42</v>
      </c>
      <c r="T479">
        <v>3.6</v>
      </c>
      <c r="U479" t="s">
        <v>104</v>
      </c>
      <c r="V479">
        <v>2025</v>
      </c>
      <c r="W479" t="s">
        <v>77</v>
      </c>
      <c r="X479" s="2">
        <v>2427.42</v>
      </c>
      <c r="Y479" s="2">
        <v>2674.27</v>
      </c>
      <c r="Z479" s="2">
        <v>0.47599999999999998</v>
      </c>
      <c r="AA479" s="2">
        <f>IF(Table1[[#This Row],[Bed Occupied]]="Yes",1,0)</f>
        <v>1</v>
      </c>
    </row>
    <row r="480" spans="1:27" x14ac:dyDescent="0.25">
      <c r="A480" t="s">
        <v>572</v>
      </c>
      <c r="B480" s="1">
        <v>45702</v>
      </c>
      <c r="C480" s="1">
        <v>45702.7</v>
      </c>
      <c r="D480" t="s">
        <v>61</v>
      </c>
      <c r="E480" t="s">
        <v>66</v>
      </c>
      <c r="F480" t="s">
        <v>48</v>
      </c>
      <c r="G480" t="s">
        <v>151</v>
      </c>
      <c r="H480" t="s">
        <v>49</v>
      </c>
      <c r="I480" t="s">
        <v>32</v>
      </c>
      <c r="J480">
        <v>0.7</v>
      </c>
      <c r="K480" t="s">
        <v>33</v>
      </c>
      <c r="L480">
        <v>87</v>
      </c>
      <c r="M480" s="1">
        <v>45701</v>
      </c>
      <c r="N480" t="s">
        <v>42</v>
      </c>
      <c r="O480">
        <v>13.2</v>
      </c>
      <c r="P480">
        <v>1.2</v>
      </c>
      <c r="Q480" s="2">
        <v>12811.91</v>
      </c>
      <c r="R480" t="s">
        <v>35</v>
      </c>
      <c r="S480" s="2">
        <v>9937.4</v>
      </c>
      <c r="T480">
        <v>3.6</v>
      </c>
      <c r="U480" t="s">
        <v>100</v>
      </c>
      <c r="V480">
        <v>2025</v>
      </c>
      <c r="W480" t="s">
        <v>72</v>
      </c>
      <c r="X480" s="2">
        <v>9937.4</v>
      </c>
      <c r="Y480" s="2">
        <v>2874.51</v>
      </c>
      <c r="Z480" s="2">
        <v>0.77600000000000002</v>
      </c>
      <c r="AA480" s="2">
        <f>IF(Table1[[#This Row],[Bed Occupied]]="Yes",1,0)</f>
        <v>1</v>
      </c>
    </row>
    <row r="481" spans="1:27" x14ac:dyDescent="0.25">
      <c r="A481" t="s">
        <v>573</v>
      </c>
      <c r="B481" s="1">
        <v>46316</v>
      </c>
      <c r="C481" s="1">
        <v>46317.2</v>
      </c>
      <c r="D481" t="s">
        <v>39</v>
      </c>
      <c r="E481" t="s">
        <v>47</v>
      </c>
      <c r="F481" t="s">
        <v>48</v>
      </c>
      <c r="G481" t="s">
        <v>67</v>
      </c>
      <c r="H481" t="s">
        <v>40</v>
      </c>
      <c r="I481" t="s">
        <v>32</v>
      </c>
      <c r="J481">
        <v>1.2</v>
      </c>
      <c r="K481" t="s">
        <v>33</v>
      </c>
      <c r="L481">
        <v>99</v>
      </c>
      <c r="M481" s="1">
        <v>46316</v>
      </c>
      <c r="N481" t="s">
        <v>42</v>
      </c>
      <c r="O481">
        <v>12.7</v>
      </c>
      <c r="P481">
        <v>2.7</v>
      </c>
      <c r="Q481" s="2">
        <v>1791.18</v>
      </c>
      <c r="R481" t="s">
        <v>35</v>
      </c>
      <c r="S481" s="2">
        <v>1240.44</v>
      </c>
      <c r="T481">
        <v>2.7</v>
      </c>
      <c r="U481" t="s">
        <v>36</v>
      </c>
      <c r="V481">
        <v>2026</v>
      </c>
      <c r="W481" t="s">
        <v>69</v>
      </c>
      <c r="X481" s="2">
        <v>1240.44</v>
      </c>
      <c r="Y481" s="2">
        <v>550.74</v>
      </c>
      <c r="Z481" s="2">
        <v>0.69299999999999995</v>
      </c>
      <c r="AA481" s="2">
        <f>IF(Table1[[#This Row],[Bed Occupied]]="Yes",1,0)</f>
        <v>1</v>
      </c>
    </row>
    <row r="482" spans="1:27" x14ac:dyDescent="0.25">
      <c r="A482" t="s">
        <v>574</v>
      </c>
      <c r="B482" s="1">
        <v>46319</v>
      </c>
      <c r="C482" s="1">
        <v>46320.6</v>
      </c>
      <c r="D482" t="s">
        <v>96</v>
      </c>
      <c r="E482" t="s">
        <v>28</v>
      </c>
      <c r="F482" t="s">
        <v>29</v>
      </c>
      <c r="G482" t="s">
        <v>53</v>
      </c>
      <c r="H482" t="s">
        <v>40</v>
      </c>
      <c r="I482" t="s">
        <v>32</v>
      </c>
      <c r="J482">
        <v>1.6</v>
      </c>
      <c r="K482" t="s">
        <v>33</v>
      </c>
      <c r="L482">
        <v>48</v>
      </c>
      <c r="M482" s="1">
        <v>46318</v>
      </c>
      <c r="N482" t="s">
        <v>42</v>
      </c>
      <c r="O482">
        <v>11.4</v>
      </c>
      <c r="P482">
        <v>1.4</v>
      </c>
      <c r="Q482" s="2">
        <v>3158.81</v>
      </c>
      <c r="R482" t="s">
        <v>35</v>
      </c>
      <c r="S482" s="2">
        <v>1726.66</v>
      </c>
      <c r="T482">
        <v>3.4</v>
      </c>
      <c r="U482" t="s">
        <v>36</v>
      </c>
      <c r="V482">
        <v>2026</v>
      </c>
      <c r="W482" t="s">
        <v>77</v>
      </c>
      <c r="X482" s="2">
        <v>1726.66</v>
      </c>
      <c r="Y482" s="2">
        <v>1432.15</v>
      </c>
      <c r="Z482" s="2">
        <v>0.54700000000000004</v>
      </c>
      <c r="AA482" s="2">
        <f>IF(Table1[[#This Row],[Bed Occupied]]="Yes",1,0)</f>
        <v>1</v>
      </c>
    </row>
    <row r="483" spans="1:27" x14ac:dyDescent="0.25">
      <c r="A483" t="s">
        <v>575</v>
      </c>
      <c r="B483" s="1">
        <v>46151</v>
      </c>
      <c r="C483" s="1">
        <v>46153.599999999999</v>
      </c>
      <c r="D483" t="s">
        <v>39</v>
      </c>
      <c r="E483" t="s">
        <v>28</v>
      </c>
      <c r="F483" t="s">
        <v>48</v>
      </c>
      <c r="G483" t="s">
        <v>67</v>
      </c>
      <c r="H483" t="s">
        <v>49</v>
      </c>
      <c r="I483" t="s">
        <v>93</v>
      </c>
      <c r="J483">
        <v>2.6</v>
      </c>
      <c r="K483" t="s">
        <v>57</v>
      </c>
      <c r="L483">
        <v>53</v>
      </c>
      <c r="M483" s="1">
        <v>46150</v>
      </c>
      <c r="N483" t="s">
        <v>42</v>
      </c>
      <c r="O483">
        <v>10.6</v>
      </c>
      <c r="P483">
        <v>0.6</v>
      </c>
      <c r="Q483" s="2">
        <v>2553.75</v>
      </c>
      <c r="R483" t="s">
        <v>58</v>
      </c>
      <c r="S483" s="2">
        <v>1617.3</v>
      </c>
      <c r="T483">
        <v>4.3</v>
      </c>
      <c r="U483" t="s">
        <v>94</v>
      </c>
      <c r="V483">
        <v>2026</v>
      </c>
      <c r="W483" t="s">
        <v>77</v>
      </c>
      <c r="X483" s="2">
        <v>1617.3</v>
      </c>
      <c r="Y483" s="2">
        <v>936.45</v>
      </c>
      <c r="Z483" s="2">
        <v>0.63300000000000001</v>
      </c>
      <c r="AA483" s="2">
        <f>IF(Table1[[#This Row],[Bed Occupied]]="Yes",1,0)</f>
        <v>0</v>
      </c>
    </row>
    <row r="484" spans="1:27" x14ac:dyDescent="0.25">
      <c r="A484" t="s">
        <v>576</v>
      </c>
      <c r="B484" s="1">
        <v>45860</v>
      </c>
      <c r="C484" s="1">
        <v>45860.3</v>
      </c>
      <c r="D484" t="s">
        <v>39</v>
      </c>
      <c r="E484" t="s">
        <v>52</v>
      </c>
      <c r="F484" t="s">
        <v>29</v>
      </c>
      <c r="G484" t="s">
        <v>30</v>
      </c>
      <c r="H484" t="s">
        <v>31</v>
      </c>
      <c r="I484" t="s">
        <v>41</v>
      </c>
      <c r="J484">
        <v>0.3</v>
      </c>
      <c r="K484" t="s">
        <v>33</v>
      </c>
      <c r="L484">
        <v>78</v>
      </c>
      <c r="M484" s="1">
        <v>45859</v>
      </c>
      <c r="N484" t="s">
        <v>42</v>
      </c>
      <c r="O484">
        <v>9.6</v>
      </c>
      <c r="P484">
        <v>1.6</v>
      </c>
      <c r="Q484" s="2">
        <v>1531.59</v>
      </c>
      <c r="R484" t="s">
        <v>35</v>
      </c>
      <c r="S484" s="2">
        <v>932.92</v>
      </c>
      <c r="T484">
        <v>2.8</v>
      </c>
      <c r="U484" t="s">
        <v>135</v>
      </c>
      <c r="V484">
        <v>2025</v>
      </c>
      <c r="W484" t="s">
        <v>37</v>
      </c>
      <c r="X484" s="2">
        <v>932.92</v>
      </c>
      <c r="Y484" s="2">
        <v>598.66999999999996</v>
      </c>
      <c r="Z484" s="2">
        <v>0.60899999999999999</v>
      </c>
      <c r="AA484" s="2">
        <f>IF(Table1[[#This Row],[Bed Occupied]]="Yes",1,0)</f>
        <v>1</v>
      </c>
    </row>
    <row r="485" spans="1:27" x14ac:dyDescent="0.25">
      <c r="A485" t="s">
        <v>577</v>
      </c>
      <c r="B485" s="1">
        <v>46367</v>
      </c>
      <c r="C485" s="1">
        <v>46370</v>
      </c>
      <c r="D485" t="s">
        <v>46</v>
      </c>
      <c r="E485" t="s">
        <v>47</v>
      </c>
      <c r="F485" t="s">
        <v>29</v>
      </c>
      <c r="G485" t="s">
        <v>53</v>
      </c>
      <c r="H485" t="s">
        <v>49</v>
      </c>
      <c r="I485" t="s">
        <v>93</v>
      </c>
      <c r="J485">
        <v>3</v>
      </c>
      <c r="K485" t="s">
        <v>57</v>
      </c>
      <c r="L485">
        <v>31</v>
      </c>
      <c r="M485" s="1">
        <v>46367</v>
      </c>
      <c r="N485" t="s">
        <v>34</v>
      </c>
      <c r="O485">
        <v>9.1999999999999993</v>
      </c>
      <c r="P485">
        <v>1.2</v>
      </c>
      <c r="Q485" s="2">
        <v>4458.6899999999996</v>
      </c>
      <c r="R485" t="s">
        <v>35</v>
      </c>
      <c r="S485" s="2">
        <v>1965.79</v>
      </c>
      <c r="T485">
        <v>4.0999999999999996</v>
      </c>
      <c r="U485" t="s">
        <v>54</v>
      </c>
      <c r="V485">
        <v>2026</v>
      </c>
      <c r="W485" t="s">
        <v>77</v>
      </c>
      <c r="X485" s="2">
        <v>1965.79</v>
      </c>
      <c r="Y485" s="2">
        <v>2492.9</v>
      </c>
      <c r="Z485" s="2">
        <v>0.441</v>
      </c>
      <c r="AA485" s="2">
        <f>IF(Table1[[#This Row],[Bed Occupied]]="Yes",1,0)</f>
        <v>0</v>
      </c>
    </row>
    <row r="486" spans="1:27" x14ac:dyDescent="0.25">
      <c r="A486" t="s">
        <v>578</v>
      </c>
      <c r="B486" s="1">
        <v>45681</v>
      </c>
      <c r="C486" s="1">
        <v>45687.6</v>
      </c>
      <c r="D486" t="s">
        <v>27</v>
      </c>
      <c r="E486" t="s">
        <v>28</v>
      </c>
      <c r="F486" t="s">
        <v>48</v>
      </c>
      <c r="G486" t="s">
        <v>151</v>
      </c>
      <c r="H486" t="s">
        <v>40</v>
      </c>
      <c r="I486" t="s">
        <v>41</v>
      </c>
      <c r="J486">
        <v>6.6</v>
      </c>
      <c r="K486" t="s">
        <v>33</v>
      </c>
      <c r="L486">
        <v>64</v>
      </c>
      <c r="M486" s="1">
        <v>45680</v>
      </c>
      <c r="N486" t="s">
        <v>63</v>
      </c>
      <c r="O486">
        <v>10</v>
      </c>
      <c r="P486">
        <v>0</v>
      </c>
      <c r="Q486" s="2">
        <v>14016.95</v>
      </c>
      <c r="R486" t="s">
        <v>35</v>
      </c>
      <c r="S486" s="2">
        <v>8736.89</v>
      </c>
      <c r="T486">
        <v>4.0999999999999996</v>
      </c>
      <c r="U486" t="s">
        <v>145</v>
      </c>
      <c r="V486">
        <v>2025</v>
      </c>
      <c r="W486" t="s">
        <v>72</v>
      </c>
      <c r="X486" s="2">
        <v>8736.89</v>
      </c>
      <c r="Y486" s="2">
        <v>5280.06</v>
      </c>
      <c r="Z486" s="2">
        <v>0.623</v>
      </c>
      <c r="AA486" s="2">
        <f>IF(Table1[[#This Row],[Bed Occupied]]="Yes",1,0)</f>
        <v>1</v>
      </c>
    </row>
    <row r="487" spans="1:27" x14ac:dyDescent="0.25">
      <c r="A487" t="s">
        <v>579</v>
      </c>
      <c r="B487" s="1">
        <v>46082</v>
      </c>
      <c r="C487" s="1">
        <v>46082.9</v>
      </c>
      <c r="D487" t="s">
        <v>39</v>
      </c>
      <c r="E487" t="s">
        <v>52</v>
      </c>
      <c r="F487" t="s">
        <v>48</v>
      </c>
      <c r="G487" t="s">
        <v>53</v>
      </c>
      <c r="H487" t="s">
        <v>31</v>
      </c>
      <c r="I487" t="s">
        <v>41</v>
      </c>
      <c r="J487">
        <v>0.9</v>
      </c>
      <c r="K487" t="s">
        <v>57</v>
      </c>
      <c r="L487">
        <v>76</v>
      </c>
      <c r="M487" s="1">
        <v>46081</v>
      </c>
      <c r="N487" t="s">
        <v>34</v>
      </c>
      <c r="O487">
        <v>13.3</v>
      </c>
      <c r="P487">
        <v>1.3</v>
      </c>
      <c r="Q487" s="2">
        <v>1786.25</v>
      </c>
      <c r="R487" t="s">
        <v>35</v>
      </c>
      <c r="S487" s="2">
        <v>900.44</v>
      </c>
      <c r="T487">
        <v>3.1</v>
      </c>
      <c r="U487" t="s">
        <v>115</v>
      </c>
      <c r="V487">
        <v>2026</v>
      </c>
      <c r="W487" t="s">
        <v>83</v>
      </c>
      <c r="X487" s="2">
        <v>900.44</v>
      </c>
      <c r="Y487" s="2">
        <v>885.81</v>
      </c>
      <c r="Z487" s="2">
        <v>0.504</v>
      </c>
      <c r="AA487" s="2">
        <f>IF(Table1[[#This Row],[Bed Occupied]]="Yes",1,0)</f>
        <v>0</v>
      </c>
    </row>
    <row r="488" spans="1:27" x14ac:dyDescent="0.25">
      <c r="A488" t="s">
        <v>580</v>
      </c>
      <c r="B488" s="1">
        <v>46062</v>
      </c>
      <c r="C488" s="1">
        <v>46064.6</v>
      </c>
      <c r="D488" t="s">
        <v>102</v>
      </c>
      <c r="E488" t="s">
        <v>47</v>
      </c>
      <c r="F488" t="s">
        <v>29</v>
      </c>
      <c r="G488" t="s">
        <v>30</v>
      </c>
      <c r="H488" t="s">
        <v>81</v>
      </c>
      <c r="I488" t="s">
        <v>32</v>
      </c>
      <c r="J488">
        <v>2.6</v>
      </c>
      <c r="K488" t="s">
        <v>33</v>
      </c>
      <c r="L488">
        <v>70</v>
      </c>
      <c r="M488" s="1">
        <v>46061</v>
      </c>
      <c r="N488" t="s">
        <v>34</v>
      </c>
      <c r="O488">
        <v>13.5</v>
      </c>
      <c r="P488">
        <v>1.5</v>
      </c>
      <c r="Q488" s="2">
        <v>10234</v>
      </c>
      <c r="R488" t="s">
        <v>85</v>
      </c>
      <c r="S488" s="2">
        <v>5512.3</v>
      </c>
      <c r="T488">
        <v>3.3</v>
      </c>
      <c r="U488" t="s">
        <v>68</v>
      </c>
      <c r="V488">
        <v>2026</v>
      </c>
      <c r="W488" t="s">
        <v>74</v>
      </c>
      <c r="X488" s="2">
        <v>5512.3</v>
      </c>
      <c r="Y488" s="2">
        <v>4721.7</v>
      </c>
      <c r="Z488" s="2">
        <v>0.53900000000000003</v>
      </c>
      <c r="AA488" s="2">
        <f>IF(Table1[[#This Row],[Bed Occupied]]="Yes",1,0)</f>
        <v>1</v>
      </c>
    </row>
    <row r="489" spans="1:27" x14ac:dyDescent="0.25">
      <c r="A489" t="s">
        <v>581</v>
      </c>
      <c r="B489" s="1">
        <v>46033</v>
      </c>
      <c r="C489" s="1">
        <v>46034.8</v>
      </c>
      <c r="D489" t="s">
        <v>39</v>
      </c>
      <c r="E489" t="s">
        <v>28</v>
      </c>
      <c r="F489" t="s">
        <v>29</v>
      </c>
      <c r="G489" t="s">
        <v>30</v>
      </c>
      <c r="H489" t="s">
        <v>40</v>
      </c>
      <c r="I489" t="s">
        <v>41</v>
      </c>
      <c r="J489">
        <v>1.8</v>
      </c>
      <c r="K489" t="s">
        <v>33</v>
      </c>
      <c r="L489">
        <v>93</v>
      </c>
      <c r="M489" s="1">
        <v>46032</v>
      </c>
      <c r="N489" t="s">
        <v>34</v>
      </c>
      <c r="O489">
        <v>12.8</v>
      </c>
      <c r="P489">
        <v>0.8</v>
      </c>
      <c r="Q489" s="2">
        <v>1475.6</v>
      </c>
      <c r="R489" t="s">
        <v>35</v>
      </c>
      <c r="S489" s="2">
        <v>830.49</v>
      </c>
      <c r="T489">
        <v>3.8</v>
      </c>
      <c r="U489" t="s">
        <v>86</v>
      </c>
      <c r="V489">
        <v>2026</v>
      </c>
      <c r="W489" t="s">
        <v>83</v>
      </c>
      <c r="X489" s="2">
        <v>830.49</v>
      </c>
      <c r="Y489" s="2">
        <v>645.11</v>
      </c>
      <c r="Z489" s="2">
        <v>0.56299999999999994</v>
      </c>
      <c r="AA489" s="2">
        <f>IF(Table1[[#This Row],[Bed Occupied]]="Yes",1,0)</f>
        <v>1</v>
      </c>
    </row>
    <row r="490" spans="1:27" x14ac:dyDescent="0.25">
      <c r="A490" t="s">
        <v>582</v>
      </c>
      <c r="B490" s="1">
        <v>46051</v>
      </c>
      <c r="C490" s="1">
        <v>46057.2</v>
      </c>
      <c r="D490" t="s">
        <v>61</v>
      </c>
      <c r="E490" t="s">
        <v>66</v>
      </c>
      <c r="F490" t="s">
        <v>29</v>
      </c>
      <c r="G490" t="s">
        <v>67</v>
      </c>
      <c r="H490" t="s">
        <v>81</v>
      </c>
      <c r="I490" t="s">
        <v>32</v>
      </c>
      <c r="J490">
        <v>6.2</v>
      </c>
      <c r="K490" t="s">
        <v>33</v>
      </c>
      <c r="L490">
        <v>60</v>
      </c>
      <c r="M490" s="1">
        <v>46051</v>
      </c>
      <c r="N490" t="s">
        <v>42</v>
      </c>
      <c r="O490">
        <v>13.7</v>
      </c>
      <c r="P490">
        <v>1.7</v>
      </c>
      <c r="Q490" s="2">
        <v>15027.55</v>
      </c>
      <c r="R490" t="s">
        <v>35</v>
      </c>
      <c r="S490" s="2">
        <v>9691.16</v>
      </c>
      <c r="T490">
        <v>3.2</v>
      </c>
      <c r="U490" t="s">
        <v>86</v>
      </c>
      <c r="V490">
        <v>2026</v>
      </c>
      <c r="W490" t="s">
        <v>72</v>
      </c>
      <c r="X490" s="2">
        <v>9691.16</v>
      </c>
      <c r="Y490" s="2">
        <v>5336.39</v>
      </c>
      <c r="Z490" s="2">
        <v>0.64500000000000002</v>
      </c>
      <c r="AA490" s="2">
        <f>IF(Table1[[#This Row],[Bed Occupied]]="Yes",1,0)</f>
        <v>1</v>
      </c>
    </row>
    <row r="491" spans="1:27" x14ac:dyDescent="0.25">
      <c r="A491" t="s">
        <v>583</v>
      </c>
      <c r="B491" s="1">
        <v>45828</v>
      </c>
      <c r="C491" s="1">
        <v>45836.800000000003</v>
      </c>
      <c r="D491" t="s">
        <v>88</v>
      </c>
      <c r="E491" t="s">
        <v>28</v>
      </c>
      <c r="F491" t="s">
        <v>48</v>
      </c>
      <c r="G491" t="s">
        <v>67</v>
      </c>
      <c r="H491" t="s">
        <v>81</v>
      </c>
      <c r="I491" t="s">
        <v>32</v>
      </c>
      <c r="J491">
        <v>8.8000000000000007</v>
      </c>
      <c r="K491" t="s">
        <v>33</v>
      </c>
      <c r="L491">
        <v>82</v>
      </c>
      <c r="M491" s="1">
        <v>45827</v>
      </c>
      <c r="N491" t="s">
        <v>42</v>
      </c>
      <c r="O491">
        <v>10.3</v>
      </c>
      <c r="P491">
        <v>2.2999999999999998</v>
      </c>
      <c r="Q491" s="2">
        <v>30786.17</v>
      </c>
      <c r="R491" t="s">
        <v>35</v>
      </c>
      <c r="S491" s="2">
        <v>24411.86</v>
      </c>
      <c r="T491">
        <v>3.2</v>
      </c>
      <c r="U491" t="s">
        <v>64</v>
      </c>
      <c r="V491">
        <v>2025</v>
      </c>
      <c r="W491" t="s">
        <v>72</v>
      </c>
      <c r="X491" s="2">
        <v>24411.86</v>
      </c>
      <c r="Y491" s="2">
        <v>6374.31</v>
      </c>
      <c r="Z491" s="2">
        <v>0.79300000000000004</v>
      </c>
      <c r="AA491" s="2">
        <f>IF(Table1[[#This Row],[Bed Occupied]]="Yes",1,0)</f>
        <v>1</v>
      </c>
    </row>
    <row r="492" spans="1:27" x14ac:dyDescent="0.25">
      <c r="A492" t="s">
        <v>584</v>
      </c>
      <c r="B492" s="1">
        <v>45946</v>
      </c>
      <c r="C492" s="1">
        <v>45946.8</v>
      </c>
      <c r="D492" t="s">
        <v>39</v>
      </c>
      <c r="E492" t="s">
        <v>52</v>
      </c>
      <c r="F492" t="s">
        <v>48</v>
      </c>
      <c r="G492" t="s">
        <v>30</v>
      </c>
      <c r="H492" t="s">
        <v>40</v>
      </c>
      <c r="I492" t="s">
        <v>41</v>
      </c>
      <c r="J492">
        <v>0.8</v>
      </c>
      <c r="K492" t="s">
        <v>57</v>
      </c>
      <c r="L492">
        <v>36</v>
      </c>
      <c r="M492" s="1">
        <v>45946</v>
      </c>
      <c r="N492" t="s">
        <v>42</v>
      </c>
      <c r="O492">
        <v>10.1</v>
      </c>
      <c r="P492">
        <v>0.1</v>
      </c>
      <c r="Q492" s="2">
        <v>1859.91</v>
      </c>
      <c r="R492" t="s">
        <v>85</v>
      </c>
      <c r="S492" s="2">
        <v>994.77</v>
      </c>
      <c r="T492">
        <v>3.9</v>
      </c>
      <c r="U492" t="s">
        <v>82</v>
      </c>
      <c r="V492">
        <v>2025</v>
      </c>
      <c r="W492" t="s">
        <v>72</v>
      </c>
      <c r="X492" s="2">
        <v>994.77</v>
      </c>
      <c r="Y492" s="2">
        <v>865.14</v>
      </c>
      <c r="Z492" s="2">
        <v>0.53500000000000003</v>
      </c>
      <c r="AA492" s="2">
        <f>IF(Table1[[#This Row],[Bed Occupied]]="Yes",1,0)</f>
        <v>0</v>
      </c>
    </row>
    <row r="493" spans="1:27" x14ac:dyDescent="0.25">
      <c r="A493" t="s">
        <v>585</v>
      </c>
      <c r="B493" s="1">
        <v>45937</v>
      </c>
      <c r="C493" s="1">
        <v>45939.199999999997</v>
      </c>
      <c r="D493" t="s">
        <v>102</v>
      </c>
      <c r="E493" t="s">
        <v>66</v>
      </c>
      <c r="F493" t="s">
        <v>48</v>
      </c>
      <c r="G493" t="s">
        <v>30</v>
      </c>
      <c r="H493" t="s">
        <v>40</v>
      </c>
      <c r="I493" t="s">
        <v>41</v>
      </c>
      <c r="J493">
        <v>2.2000000000000002</v>
      </c>
      <c r="K493" t="s">
        <v>33</v>
      </c>
      <c r="L493">
        <v>71</v>
      </c>
      <c r="M493" s="1">
        <v>45936</v>
      </c>
      <c r="N493" t="s">
        <v>63</v>
      </c>
      <c r="O493">
        <v>11.5</v>
      </c>
      <c r="P493">
        <v>1.5</v>
      </c>
      <c r="Q493" s="2">
        <v>11915.6</v>
      </c>
      <c r="R493" t="s">
        <v>35</v>
      </c>
      <c r="S493" s="2">
        <v>7105.4</v>
      </c>
      <c r="T493">
        <v>3.4</v>
      </c>
      <c r="U493" t="s">
        <v>82</v>
      </c>
      <c r="V493">
        <v>2025</v>
      </c>
      <c r="W493" t="s">
        <v>37</v>
      </c>
      <c r="X493" s="2">
        <v>7105.4</v>
      </c>
      <c r="Y493" s="2">
        <v>4810.2</v>
      </c>
      <c r="Z493" s="2">
        <v>0.59599999999999997</v>
      </c>
      <c r="AA493" s="2">
        <f>IF(Table1[[#This Row],[Bed Occupied]]="Yes",1,0)</f>
        <v>1</v>
      </c>
    </row>
    <row r="494" spans="1:27" x14ac:dyDescent="0.25">
      <c r="A494" t="s">
        <v>586</v>
      </c>
      <c r="B494" s="1">
        <v>45940</v>
      </c>
      <c r="C494" s="1">
        <v>45945.2</v>
      </c>
      <c r="D494" t="s">
        <v>61</v>
      </c>
      <c r="E494" t="s">
        <v>52</v>
      </c>
      <c r="F494" t="s">
        <v>29</v>
      </c>
      <c r="G494" t="s">
        <v>53</v>
      </c>
      <c r="H494" t="s">
        <v>81</v>
      </c>
      <c r="I494" t="s">
        <v>32</v>
      </c>
      <c r="J494">
        <v>5.2</v>
      </c>
      <c r="K494" t="s">
        <v>33</v>
      </c>
      <c r="L494">
        <v>89</v>
      </c>
      <c r="M494" s="1">
        <v>45940</v>
      </c>
      <c r="N494" t="s">
        <v>42</v>
      </c>
      <c r="O494">
        <v>8.3000000000000007</v>
      </c>
      <c r="P494">
        <v>0.3</v>
      </c>
      <c r="Q494" s="2">
        <v>14740.61</v>
      </c>
      <c r="R494" t="s">
        <v>35</v>
      </c>
      <c r="S494" s="2">
        <v>10938.12</v>
      </c>
      <c r="T494">
        <v>3.5</v>
      </c>
      <c r="U494" t="s">
        <v>82</v>
      </c>
      <c r="V494">
        <v>2025</v>
      </c>
      <c r="W494" t="s">
        <v>77</v>
      </c>
      <c r="X494" s="2">
        <v>10938.12</v>
      </c>
      <c r="Y494" s="2">
        <v>3802.49</v>
      </c>
      <c r="Z494" s="2">
        <v>0.74199999999999999</v>
      </c>
      <c r="AA494" s="2">
        <f>IF(Table1[[#This Row],[Bed Occupied]]="Yes",1,0)</f>
        <v>1</v>
      </c>
    </row>
    <row r="495" spans="1:27" x14ac:dyDescent="0.25">
      <c r="A495" t="s">
        <v>587</v>
      </c>
      <c r="B495" s="1">
        <v>45864</v>
      </c>
      <c r="C495" s="1">
        <v>45874.9</v>
      </c>
      <c r="D495" t="s">
        <v>88</v>
      </c>
      <c r="E495" t="s">
        <v>66</v>
      </c>
      <c r="F495" t="s">
        <v>92</v>
      </c>
      <c r="G495" t="s">
        <v>53</v>
      </c>
      <c r="H495" t="s">
        <v>49</v>
      </c>
      <c r="I495" t="s">
        <v>32</v>
      </c>
      <c r="J495">
        <v>10.9</v>
      </c>
      <c r="K495" t="s">
        <v>33</v>
      </c>
      <c r="L495">
        <v>41</v>
      </c>
      <c r="M495" s="1">
        <v>45864</v>
      </c>
      <c r="N495" t="s">
        <v>42</v>
      </c>
      <c r="O495">
        <v>10.7</v>
      </c>
      <c r="P495">
        <v>0.7</v>
      </c>
      <c r="Q495" s="2">
        <v>32908.6</v>
      </c>
      <c r="R495" t="s">
        <v>35</v>
      </c>
      <c r="S495" s="2">
        <v>23331.47</v>
      </c>
      <c r="T495">
        <v>4.2</v>
      </c>
      <c r="U495" t="s">
        <v>135</v>
      </c>
      <c r="V495">
        <v>2025</v>
      </c>
      <c r="W495" t="s">
        <v>83</v>
      </c>
      <c r="X495" s="2">
        <v>23331.47</v>
      </c>
      <c r="Y495" s="2">
        <v>9577.1299999999992</v>
      </c>
      <c r="Z495" s="2">
        <v>0.70899999999999996</v>
      </c>
      <c r="AA495" s="2">
        <f>IF(Table1[[#This Row],[Bed Occupied]]="Yes",1,0)</f>
        <v>1</v>
      </c>
    </row>
    <row r="496" spans="1:27" x14ac:dyDescent="0.25">
      <c r="A496" t="s">
        <v>588</v>
      </c>
      <c r="B496" s="1">
        <v>45792</v>
      </c>
      <c r="C496" s="1">
        <v>45792.6</v>
      </c>
      <c r="D496" t="s">
        <v>96</v>
      </c>
      <c r="E496" t="s">
        <v>66</v>
      </c>
      <c r="F496" t="s">
        <v>48</v>
      </c>
      <c r="G496" t="s">
        <v>53</v>
      </c>
      <c r="H496" t="s">
        <v>49</v>
      </c>
      <c r="I496" t="s">
        <v>32</v>
      </c>
      <c r="J496">
        <v>0.6</v>
      </c>
      <c r="K496" t="s">
        <v>33</v>
      </c>
      <c r="L496">
        <v>34</v>
      </c>
      <c r="M496" s="1">
        <v>45791</v>
      </c>
      <c r="N496" t="s">
        <v>63</v>
      </c>
      <c r="O496">
        <v>10</v>
      </c>
      <c r="P496">
        <v>2</v>
      </c>
      <c r="Q496" s="2">
        <v>3207.89</v>
      </c>
      <c r="R496" t="s">
        <v>85</v>
      </c>
      <c r="S496" s="2">
        <v>1729.73</v>
      </c>
      <c r="T496">
        <v>3.5</v>
      </c>
      <c r="U496" t="s">
        <v>122</v>
      </c>
      <c r="V496">
        <v>2025</v>
      </c>
      <c r="W496" t="s">
        <v>69</v>
      </c>
      <c r="X496" s="2">
        <v>1729.73</v>
      </c>
      <c r="Y496" s="2">
        <v>1478.16</v>
      </c>
      <c r="Z496" s="2">
        <v>0.53900000000000003</v>
      </c>
      <c r="AA496" s="2">
        <f>IF(Table1[[#This Row],[Bed Occupied]]="Yes",1,0)</f>
        <v>1</v>
      </c>
    </row>
    <row r="497" spans="1:27" x14ac:dyDescent="0.25">
      <c r="A497" t="s">
        <v>589</v>
      </c>
      <c r="B497" s="1">
        <v>46355</v>
      </c>
      <c r="C497" s="1">
        <v>46356</v>
      </c>
      <c r="D497" t="s">
        <v>39</v>
      </c>
      <c r="E497" t="s">
        <v>47</v>
      </c>
      <c r="F497" t="s">
        <v>48</v>
      </c>
      <c r="G497" t="s">
        <v>151</v>
      </c>
      <c r="H497" t="s">
        <v>62</v>
      </c>
      <c r="I497" t="s">
        <v>41</v>
      </c>
      <c r="J497">
        <v>1</v>
      </c>
      <c r="K497" t="s">
        <v>57</v>
      </c>
      <c r="L497">
        <v>64</v>
      </c>
      <c r="M497" s="1">
        <v>46354</v>
      </c>
      <c r="N497" t="s">
        <v>42</v>
      </c>
      <c r="O497">
        <v>9.1</v>
      </c>
      <c r="P497">
        <v>1.1000000000000001</v>
      </c>
      <c r="Q497" s="2">
        <v>1906.51</v>
      </c>
      <c r="R497" t="s">
        <v>35</v>
      </c>
      <c r="S497" s="2">
        <v>1203.79</v>
      </c>
      <c r="T497">
        <v>3.8</v>
      </c>
      <c r="U497" t="s">
        <v>130</v>
      </c>
      <c r="V497">
        <v>2026</v>
      </c>
      <c r="W497" t="s">
        <v>83</v>
      </c>
      <c r="X497" s="2">
        <v>1203.79</v>
      </c>
      <c r="Y497" s="2">
        <v>702.72</v>
      </c>
      <c r="Z497" s="2">
        <v>0.63100000000000001</v>
      </c>
      <c r="AA497" s="2">
        <f>IF(Table1[[#This Row],[Bed Occupied]]="Yes",1,0)</f>
        <v>0</v>
      </c>
    </row>
    <row r="498" spans="1:27" x14ac:dyDescent="0.25">
      <c r="A498" t="s">
        <v>590</v>
      </c>
      <c r="B498" s="1">
        <v>45775</v>
      </c>
      <c r="C498" s="1">
        <v>45775.7</v>
      </c>
      <c r="D498" t="s">
        <v>39</v>
      </c>
      <c r="E498" t="s">
        <v>52</v>
      </c>
      <c r="F498" t="s">
        <v>48</v>
      </c>
      <c r="G498" t="s">
        <v>30</v>
      </c>
      <c r="H498" t="s">
        <v>31</v>
      </c>
      <c r="I498" t="s">
        <v>93</v>
      </c>
      <c r="J498">
        <v>0.7</v>
      </c>
      <c r="K498" t="s">
        <v>57</v>
      </c>
      <c r="L498">
        <v>72</v>
      </c>
      <c r="M498" s="1">
        <v>45774</v>
      </c>
      <c r="N498" t="s">
        <v>34</v>
      </c>
      <c r="O498">
        <v>14.4</v>
      </c>
      <c r="P498">
        <v>2.4</v>
      </c>
      <c r="Q498" s="2">
        <v>2141.1</v>
      </c>
      <c r="R498" t="s">
        <v>58</v>
      </c>
      <c r="S498" s="2">
        <v>1310.01</v>
      </c>
      <c r="T498">
        <v>2.7</v>
      </c>
      <c r="U498" t="s">
        <v>89</v>
      </c>
      <c r="V498">
        <v>2025</v>
      </c>
      <c r="W498" t="s">
        <v>74</v>
      </c>
      <c r="X498" s="2">
        <v>1310.01</v>
      </c>
      <c r="Y498" s="2">
        <v>831.09</v>
      </c>
      <c r="Z498" s="2">
        <v>0.61199999999999999</v>
      </c>
      <c r="AA498" s="2">
        <f>IF(Table1[[#This Row],[Bed Occupied]]="Yes",1,0)</f>
        <v>0</v>
      </c>
    </row>
    <row r="499" spans="1:27" x14ac:dyDescent="0.25">
      <c r="A499" t="s">
        <v>591</v>
      </c>
      <c r="B499" s="1">
        <v>46157</v>
      </c>
      <c r="C499" s="1">
        <v>46160.800000000003</v>
      </c>
      <c r="D499" t="s">
        <v>27</v>
      </c>
      <c r="E499" t="s">
        <v>28</v>
      </c>
      <c r="F499" t="s">
        <v>92</v>
      </c>
      <c r="G499" t="s">
        <v>53</v>
      </c>
      <c r="H499" t="s">
        <v>62</v>
      </c>
      <c r="I499" t="s">
        <v>41</v>
      </c>
      <c r="J499">
        <v>3.8</v>
      </c>
      <c r="K499" t="s">
        <v>33</v>
      </c>
      <c r="L499">
        <v>59</v>
      </c>
      <c r="M499" s="1">
        <v>46156</v>
      </c>
      <c r="N499" t="s">
        <v>63</v>
      </c>
      <c r="O499">
        <v>12.5</v>
      </c>
      <c r="P499">
        <v>0.5</v>
      </c>
      <c r="Q499" s="2">
        <v>9070.19</v>
      </c>
      <c r="R499" t="s">
        <v>58</v>
      </c>
      <c r="S499" s="2">
        <v>5768.6</v>
      </c>
      <c r="T499">
        <v>4</v>
      </c>
      <c r="U499" t="s">
        <v>94</v>
      </c>
      <c r="V499">
        <v>2026</v>
      </c>
      <c r="W499" t="s">
        <v>72</v>
      </c>
      <c r="X499" s="2">
        <v>5768.6</v>
      </c>
      <c r="Y499" s="2">
        <v>3301.59</v>
      </c>
      <c r="Z499" s="2">
        <v>0.63600000000000001</v>
      </c>
      <c r="AA499" s="2">
        <f>IF(Table1[[#This Row],[Bed Occupied]]="Yes",1,0)</f>
        <v>1</v>
      </c>
    </row>
    <row r="500" spans="1:27" x14ac:dyDescent="0.25">
      <c r="A500" t="s">
        <v>592</v>
      </c>
      <c r="B500" s="1">
        <v>45975</v>
      </c>
      <c r="C500" s="1">
        <v>45978.1</v>
      </c>
      <c r="D500" t="s">
        <v>96</v>
      </c>
      <c r="E500" t="s">
        <v>47</v>
      </c>
      <c r="F500" t="s">
        <v>48</v>
      </c>
      <c r="G500" t="s">
        <v>67</v>
      </c>
      <c r="H500" t="s">
        <v>81</v>
      </c>
      <c r="I500" t="s">
        <v>41</v>
      </c>
      <c r="J500">
        <v>3.1</v>
      </c>
      <c r="K500" t="s">
        <v>33</v>
      </c>
      <c r="L500">
        <v>61</v>
      </c>
      <c r="M500" s="1">
        <v>45975</v>
      </c>
      <c r="N500" t="s">
        <v>42</v>
      </c>
      <c r="O500">
        <v>13.3</v>
      </c>
      <c r="P500">
        <v>1.3</v>
      </c>
      <c r="Q500" s="2">
        <v>4237.38</v>
      </c>
      <c r="R500" t="s">
        <v>35</v>
      </c>
      <c r="S500" s="2">
        <v>2650.24</v>
      </c>
      <c r="T500">
        <v>3.6</v>
      </c>
      <c r="U500" t="s">
        <v>71</v>
      </c>
      <c r="V500">
        <v>2025</v>
      </c>
      <c r="W500" t="s">
        <v>77</v>
      </c>
      <c r="X500" s="2">
        <v>2650.24</v>
      </c>
      <c r="Y500" s="2">
        <v>1587.14</v>
      </c>
      <c r="Z500" s="2">
        <v>0.625</v>
      </c>
      <c r="AA500" s="2">
        <f>IF(Table1[[#This Row],[Bed Occupied]]="Yes",1,0)</f>
        <v>1</v>
      </c>
    </row>
    <row r="501" spans="1:27" x14ac:dyDescent="0.25">
      <c r="A501" t="s">
        <v>593</v>
      </c>
      <c r="B501" s="1">
        <v>45902</v>
      </c>
      <c r="C501" s="1">
        <v>45902.5</v>
      </c>
      <c r="D501" t="s">
        <v>39</v>
      </c>
      <c r="E501" t="s">
        <v>47</v>
      </c>
      <c r="F501" t="s">
        <v>48</v>
      </c>
      <c r="G501" t="s">
        <v>151</v>
      </c>
      <c r="H501" t="s">
        <v>76</v>
      </c>
      <c r="I501" t="s">
        <v>32</v>
      </c>
      <c r="J501">
        <v>0.5</v>
      </c>
      <c r="K501" t="s">
        <v>57</v>
      </c>
      <c r="L501">
        <v>101</v>
      </c>
      <c r="M501" s="1">
        <v>45902</v>
      </c>
      <c r="N501" t="s">
        <v>34</v>
      </c>
      <c r="O501">
        <v>11.1</v>
      </c>
      <c r="P501">
        <v>3.1</v>
      </c>
      <c r="Q501" s="2">
        <v>2300.08</v>
      </c>
      <c r="R501" t="s">
        <v>58</v>
      </c>
      <c r="S501" s="2">
        <v>1161.8599999999999</v>
      </c>
      <c r="T501">
        <v>2.2999999999999998</v>
      </c>
      <c r="U501" t="s">
        <v>59</v>
      </c>
      <c r="V501">
        <v>2025</v>
      </c>
      <c r="W501" t="s">
        <v>44</v>
      </c>
      <c r="X501" s="2">
        <v>1161.8599999999999</v>
      </c>
      <c r="Y501" s="2">
        <v>1138.22</v>
      </c>
      <c r="Z501" s="2">
        <v>0.505</v>
      </c>
      <c r="AA501" s="2">
        <f>IF(Table1[[#This Row],[Bed Occupied]]="Yes",1,0)</f>
        <v>0</v>
      </c>
    </row>
    <row r="502" spans="1:27" x14ac:dyDescent="0.25">
      <c r="A502" t="s">
        <v>594</v>
      </c>
      <c r="B502" s="1">
        <v>46131</v>
      </c>
      <c r="C502" s="1">
        <v>46136.7</v>
      </c>
      <c r="D502" t="s">
        <v>27</v>
      </c>
      <c r="E502" t="s">
        <v>47</v>
      </c>
      <c r="F502" t="s">
        <v>29</v>
      </c>
      <c r="G502" t="s">
        <v>30</v>
      </c>
      <c r="H502" t="s">
        <v>81</v>
      </c>
      <c r="I502" t="s">
        <v>32</v>
      </c>
      <c r="J502">
        <v>5.7</v>
      </c>
      <c r="K502" t="s">
        <v>33</v>
      </c>
      <c r="L502">
        <v>86</v>
      </c>
      <c r="M502" s="1">
        <v>46131</v>
      </c>
      <c r="N502" t="s">
        <v>34</v>
      </c>
      <c r="O502">
        <v>12.5</v>
      </c>
      <c r="P502">
        <v>2.5</v>
      </c>
      <c r="Q502" s="2">
        <v>10961.6</v>
      </c>
      <c r="R502" t="s">
        <v>35</v>
      </c>
      <c r="S502" s="2">
        <v>6523.11</v>
      </c>
      <c r="T502">
        <v>2.7</v>
      </c>
      <c r="U502" t="s">
        <v>98</v>
      </c>
      <c r="V502">
        <v>2026</v>
      </c>
      <c r="W502" t="s">
        <v>74</v>
      </c>
      <c r="X502" s="2">
        <v>6523.11</v>
      </c>
      <c r="Y502" s="2">
        <v>4438.49</v>
      </c>
      <c r="Z502" s="2">
        <v>0.59499999999999997</v>
      </c>
      <c r="AA502" s="2">
        <f>IF(Table1[[#This Row],[Bed Occupied]]="Yes",1,0)</f>
        <v>1</v>
      </c>
    </row>
    <row r="503" spans="1:27" x14ac:dyDescent="0.25">
      <c r="A503" t="s">
        <v>595</v>
      </c>
      <c r="B503" s="1">
        <v>46235</v>
      </c>
      <c r="C503" s="1">
        <v>46235.8</v>
      </c>
      <c r="D503" t="s">
        <v>39</v>
      </c>
      <c r="E503" t="s">
        <v>47</v>
      </c>
      <c r="F503" t="s">
        <v>48</v>
      </c>
      <c r="G503" t="s">
        <v>30</v>
      </c>
      <c r="H503" t="s">
        <v>56</v>
      </c>
      <c r="I503" t="s">
        <v>41</v>
      </c>
      <c r="J503">
        <v>0.8</v>
      </c>
      <c r="K503" t="s">
        <v>33</v>
      </c>
      <c r="L503">
        <v>81</v>
      </c>
      <c r="M503" s="1">
        <v>46234</v>
      </c>
      <c r="N503" t="s">
        <v>42</v>
      </c>
      <c r="O503">
        <v>10.199999999999999</v>
      </c>
      <c r="P503">
        <v>0.2</v>
      </c>
      <c r="Q503" s="2">
        <v>2088.2399999999998</v>
      </c>
      <c r="R503" t="s">
        <v>85</v>
      </c>
      <c r="S503" s="2">
        <v>1461.56</v>
      </c>
      <c r="T503">
        <v>3.8</v>
      </c>
      <c r="U503" t="s">
        <v>138</v>
      </c>
      <c r="V503">
        <v>2026</v>
      </c>
      <c r="W503" t="s">
        <v>77</v>
      </c>
      <c r="X503" s="2">
        <v>1461.56</v>
      </c>
      <c r="Y503" s="2">
        <v>626.67999999999995</v>
      </c>
      <c r="Z503" s="2">
        <v>0.7</v>
      </c>
      <c r="AA503" s="2">
        <f>IF(Table1[[#This Row],[Bed Occupied]]="Yes",1,0)</f>
        <v>1</v>
      </c>
    </row>
    <row r="504" spans="1:27" x14ac:dyDescent="0.25">
      <c r="A504" t="s">
        <v>596</v>
      </c>
      <c r="B504" s="1">
        <v>45945</v>
      </c>
      <c r="C504" s="1">
        <v>45953.9</v>
      </c>
      <c r="D504" t="s">
        <v>61</v>
      </c>
      <c r="E504" t="s">
        <v>47</v>
      </c>
      <c r="F504" t="s">
        <v>48</v>
      </c>
      <c r="G504" t="s">
        <v>53</v>
      </c>
      <c r="H504" t="s">
        <v>76</v>
      </c>
      <c r="I504" t="s">
        <v>32</v>
      </c>
      <c r="J504">
        <v>8.9</v>
      </c>
      <c r="K504" t="s">
        <v>33</v>
      </c>
      <c r="L504">
        <v>79</v>
      </c>
      <c r="M504" s="1">
        <v>45944</v>
      </c>
      <c r="N504" t="s">
        <v>34</v>
      </c>
      <c r="O504">
        <v>10.8</v>
      </c>
      <c r="P504">
        <v>2.8</v>
      </c>
      <c r="Q504" s="2">
        <v>21576.23</v>
      </c>
      <c r="R504" t="s">
        <v>58</v>
      </c>
      <c r="S504" s="2">
        <v>10311.98</v>
      </c>
      <c r="T504">
        <v>2.7</v>
      </c>
      <c r="U504" t="s">
        <v>82</v>
      </c>
      <c r="V504">
        <v>2025</v>
      </c>
      <c r="W504" t="s">
        <v>44</v>
      </c>
      <c r="X504" s="2">
        <v>10311.98</v>
      </c>
      <c r="Y504" s="2">
        <v>11264.25</v>
      </c>
      <c r="Z504" s="2">
        <v>0.47799999999999998</v>
      </c>
      <c r="AA504" s="2">
        <f>IF(Table1[[#This Row],[Bed Occupied]]="Yes",1,0)</f>
        <v>1</v>
      </c>
    </row>
    <row r="505" spans="1:27" x14ac:dyDescent="0.25">
      <c r="A505" t="s">
        <v>597</v>
      </c>
      <c r="B505" s="1">
        <v>45663</v>
      </c>
      <c r="C505" s="1">
        <v>45664.800000000003</v>
      </c>
      <c r="D505" t="s">
        <v>102</v>
      </c>
      <c r="E505" t="s">
        <v>66</v>
      </c>
      <c r="F505" t="s">
        <v>48</v>
      </c>
      <c r="G505" t="s">
        <v>151</v>
      </c>
      <c r="H505" t="s">
        <v>56</v>
      </c>
      <c r="I505" t="s">
        <v>32</v>
      </c>
      <c r="J505">
        <v>1.8</v>
      </c>
      <c r="K505" t="s">
        <v>57</v>
      </c>
      <c r="L505">
        <v>67</v>
      </c>
      <c r="M505" s="1">
        <v>45663</v>
      </c>
      <c r="N505" t="s">
        <v>42</v>
      </c>
      <c r="O505">
        <v>10.9</v>
      </c>
      <c r="P505">
        <v>2.9</v>
      </c>
      <c r="Q505" s="2">
        <v>11030.94</v>
      </c>
      <c r="R505" t="s">
        <v>85</v>
      </c>
      <c r="S505" s="2">
        <v>6393.87</v>
      </c>
      <c r="T505">
        <v>2.7</v>
      </c>
      <c r="U505" t="s">
        <v>145</v>
      </c>
      <c r="V505">
        <v>2025</v>
      </c>
      <c r="W505" t="s">
        <v>37</v>
      </c>
      <c r="X505" s="2">
        <v>6393.87</v>
      </c>
      <c r="Y505" s="2">
        <v>4637.07</v>
      </c>
      <c r="Z505" s="2">
        <v>0.57999999999999996</v>
      </c>
      <c r="AA505" s="2">
        <f>IF(Table1[[#This Row],[Bed Occupied]]="Yes",1,0)</f>
        <v>0</v>
      </c>
    </row>
    <row r="506" spans="1:27" x14ac:dyDescent="0.25">
      <c r="A506" t="s">
        <v>598</v>
      </c>
      <c r="B506" s="1">
        <v>45953</v>
      </c>
      <c r="C506" s="1">
        <v>45954.9</v>
      </c>
      <c r="D506" t="s">
        <v>39</v>
      </c>
      <c r="E506" t="s">
        <v>28</v>
      </c>
      <c r="F506" t="s">
        <v>29</v>
      </c>
      <c r="G506" t="s">
        <v>53</v>
      </c>
      <c r="H506" t="s">
        <v>76</v>
      </c>
      <c r="I506" t="s">
        <v>41</v>
      </c>
      <c r="J506">
        <v>1.9</v>
      </c>
      <c r="K506" t="s">
        <v>33</v>
      </c>
      <c r="L506">
        <v>73</v>
      </c>
      <c r="M506" s="1">
        <v>45953</v>
      </c>
      <c r="N506" t="s">
        <v>42</v>
      </c>
      <c r="O506">
        <v>8.6</v>
      </c>
      <c r="P506">
        <v>0.6</v>
      </c>
      <c r="Q506" s="2">
        <v>2142.54</v>
      </c>
      <c r="R506" t="s">
        <v>35</v>
      </c>
      <c r="S506" s="2">
        <v>1090.54</v>
      </c>
      <c r="T506">
        <v>4.3</v>
      </c>
      <c r="U506" t="s">
        <v>82</v>
      </c>
      <c r="V506">
        <v>2025</v>
      </c>
      <c r="W506" t="s">
        <v>72</v>
      </c>
      <c r="X506" s="2">
        <v>1090.54</v>
      </c>
      <c r="Y506" s="2">
        <v>1052</v>
      </c>
      <c r="Z506" s="2">
        <v>0.50900000000000001</v>
      </c>
      <c r="AA506" s="2">
        <f>IF(Table1[[#This Row],[Bed Occupied]]="Yes",1,0)</f>
        <v>1</v>
      </c>
    </row>
    <row r="507" spans="1:27" x14ac:dyDescent="0.25">
      <c r="A507" t="s">
        <v>599</v>
      </c>
      <c r="B507" s="1">
        <v>46271</v>
      </c>
      <c r="C507" s="1">
        <v>46272.3</v>
      </c>
      <c r="D507" t="s">
        <v>27</v>
      </c>
      <c r="E507" t="s">
        <v>47</v>
      </c>
      <c r="F507" t="s">
        <v>29</v>
      </c>
      <c r="G507" t="s">
        <v>53</v>
      </c>
      <c r="H507" t="s">
        <v>40</v>
      </c>
      <c r="I507" t="s">
        <v>93</v>
      </c>
      <c r="J507">
        <v>1.3</v>
      </c>
      <c r="K507" t="s">
        <v>33</v>
      </c>
      <c r="L507">
        <v>66</v>
      </c>
      <c r="M507" s="1">
        <v>46270</v>
      </c>
      <c r="N507" t="s">
        <v>63</v>
      </c>
      <c r="O507">
        <v>12</v>
      </c>
      <c r="P507">
        <v>2</v>
      </c>
      <c r="Q507" s="2">
        <v>11026.54</v>
      </c>
      <c r="R507" t="s">
        <v>35</v>
      </c>
      <c r="S507" s="2">
        <v>6993.71</v>
      </c>
      <c r="T507">
        <v>3.4</v>
      </c>
      <c r="U507" t="s">
        <v>133</v>
      </c>
      <c r="V507">
        <v>2026</v>
      </c>
      <c r="W507" t="s">
        <v>83</v>
      </c>
      <c r="X507" s="2">
        <v>6993.71</v>
      </c>
      <c r="Y507" s="2">
        <v>4032.83</v>
      </c>
      <c r="Z507" s="2">
        <v>0.63400000000000001</v>
      </c>
      <c r="AA507" s="2">
        <f>IF(Table1[[#This Row],[Bed Occupied]]="Yes",1,0)</f>
        <v>1</v>
      </c>
    </row>
    <row r="508" spans="1:27" x14ac:dyDescent="0.25">
      <c r="A508" t="s">
        <v>600</v>
      </c>
      <c r="B508" s="1">
        <v>46278</v>
      </c>
      <c r="C508" s="1">
        <v>46280.2</v>
      </c>
      <c r="D508" t="s">
        <v>96</v>
      </c>
      <c r="E508" t="s">
        <v>66</v>
      </c>
      <c r="F508" t="s">
        <v>48</v>
      </c>
      <c r="G508" t="s">
        <v>30</v>
      </c>
      <c r="H508" t="s">
        <v>31</v>
      </c>
      <c r="I508" t="s">
        <v>32</v>
      </c>
      <c r="J508">
        <v>2.2000000000000002</v>
      </c>
      <c r="K508" t="s">
        <v>33</v>
      </c>
      <c r="L508">
        <v>44</v>
      </c>
      <c r="M508" s="1">
        <v>46278</v>
      </c>
      <c r="N508" t="s">
        <v>34</v>
      </c>
      <c r="O508">
        <v>11.1</v>
      </c>
      <c r="P508">
        <v>3.1</v>
      </c>
      <c r="Q508" s="2">
        <v>4926.17</v>
      </c>
      <c r="R508" t="s">
        <v>35</v>
      </c>
      <c r="S508" s="2">
        <v>2986.72</v>
      </c>
      <c r="T508">
        <v>3.6</v>
      </c>
      <c r="U508" t="s">
        <v>133</v>
      </c>
      <c r="V508">
        <v>2026</v>
      </c>
      <c r="W508" t="s">
        <v>74</v>
      </c>
      <c r="X508" s="2">
        <v>2986.72</v>
      </c>
      <c r="Y508" s="2">
        <v>1939.45</v>
      </c>
      <c r="Z508" s="2">
        <v>0.60599999999999998</v>
      </c>
      <c r="AA508" s="2">
        <f>IF(Table1[[#This Row],[Bed Occupied]]="Yes",1,0)</f>
        <v>1</v>
      </c>
    </row>
    <row r="509" spans="1:27" x14ac:dyDescent="0.25">
      <c r="A509" t="s">
        <v>601</v>
      </c>
      <c r="B509" s="1">
        <v>46330</v>
      </c>
      <c r="C509" s="1">
        <v>46339.1</v>
      </c>
      <c r="D509" t="s">
        <v>88</v>
      </c>
      <c r="E509" t="s">
        <v>47</v>
      </c>
      <c r="F509" t="s">
        <v>48</v>
      </c>
      <c r="G509" t="s">
        <v>53</v>
      </c>
      <c r="H509" t="s">
        <v>62</v>
      </c>
      <c r="I509" t="s">
        <v>93</v>
      </c>
      <c r="J509">
        <v>9.1</v>
      </c>
      <c r="K509" t="s">
        <v>33</v>
      </c>
      <c r="L509">
        <v>16</v>
      </c>
      <c r="M509" s="1">
        <v>46330</v>
      </c>
      <c r="N509" t="s">
        <v>42</v>
      </c>
      <c r="O509">
        <v>9</v>
      </c>
      <c r="P509">
        <v>1</v>
      </c>
      <c r="Q509" s="2">
        <v>32560.27</v>
      </c>
      <c r="R509" t="s">
        <v>58</v>
      </c>
      <c r="S509" s="2">
        <v>25605.97</v>
      </c>
      <c r="T509">
        <v>4</v>
      </c>
      <c r="U509" t="s">
        <v>130</v>
      </c>
      <c r="V509">
        <v>2026</v>
      </c>
      <c r="W509" t="s">
        <v>69</v>
      </c>
      <c r="X509" s="2">
        <v>25605.97</v>
      </c>
      <c r="Y509" s="2">
        <v>6954.3</v>
      </c>
      <c r="Z509" s="2">
        <v>0.78600000000000003</v>
      </c>
      <c r="AA509" s="2">
        <f>IF(Table1[[#This Row],[Bed Occupied]]="Yes",1,0)</f>
        <v>1</v>
      </c>
    </row>
    <row r="510" spans="1:27" x14ac:dyDescent="0.25">
      <c r="A510" t="s">
        <v>602</v>
      </c>
      <c r="B510" s="1">
        <v>46316</v>
      </c>
      <c r="C510" s="1">
        <v>46318.1</v>
      </c>
      <c r="D510" t="s">
        <v>27</v>
      </c>
      <c r="E510" t="s">
        <v>47</v>
      </c>
      <c r="F510" t="s">
        <v>48</v>
      </c>
      <c r="G510" t="s">
        <v>53</v>
      </c>
      <c r="H510" t="s">
        <v>49</v>
      </c>
      <c r="I510" t="s">
        <v>32</v>
      </c>
      <c r="J510">
        <v>2.1</v>
      </c>
      <c r="K510" t="s">
        <v>57</v>
      </c>
      <c r="L510">
        <v>86</v>
      </c>
      <c r="M510" s="1">
        <v>46316</v>
      </c>
      <c r="N510" t="s">
        <v>34</v>
      </c>
      <c r="O510">
        <v>13.4</v>
      </c>
      <c r="P510">
        <v>1.4</v>
      </c>
      <c r="Q510" s="2">
        <v>9927.7000000000007</v>
      </c>
      <c r="R510" t="s">
        <v>35</v>
      </c>
      <c r="S510" s="2">
        <v>6010</v>
      </c>
      <c r="T510">
        <v>3.3</v>
      </c>
      <c r="U510" t="s">
        <v>36</v>
      </c>
      <c r="V510">
        <v>2026</v>
      </c>
      <c r="W510" t="s">
        <v>69</v>
      </c>
      <c r="X510" s="2">
        <v>6010</v>
      </c>
      <c r="Y510" s="2">
        <v>3917.7</v>
      </c>
      <c r="Z510" s="2">
        <v>0.60499999999999998</v>
      </c>
      <c r="AA510" s="2">
        <f>IF(Table1[[#This Row],[Bed Occupied]]="Yes",1,0)</f>
        <v>0</v>
      </c>
    </row>
    <row r="511" spans="1:27" x14ac:dyDescent="0.25">
      <c r="A511" t="s">
        <v>603</v>
      </c>
      <c r="B511" s="1">
        <v>45966</v>
      </c>
      <c r="C511" s="1">
        <v>45968.3</v>
      </c>
      <c r="D511" t="s">
        <v>102</v>
      </c>
      <c r="E511" t="s">
        <v>52</v>
      </c>
      <c r="F511" t="s">
        <v>29</v>
      </c>
      <c r="G511" t="s">
        <v>53</v>
      </c>
      <c r="H511" t="s">
        <v>31</v>
      </c>
      <c r="I511" t="s">
        <v>32</v>
      </c>
      <c r="J511">
        <v>2.2999999999999998</v>
      </c>
      <c r="K511" t="s">
        <v>33</v>
      </c>
      <c r="L511">
        <v>51</v>
      </c>
      <c r="M511" s="1">
        <v>45965</v>
      </c>
      <c r="N511" t="s">
        <v>63</v>
      </c>
      <c r="O511">
        <v>9.4</v>
      </c>
      <c r="P511">
        <v>1.4</v>
      </c>
      <c r="Q511" s="2">
        <v>10478.42</v>
      </c>
      <c r="R511" t="s">
        <v>85</v>
      </c>
      <c r="S511" s="2">
        <v>5916.46</v>
      </c>
      <c r="T511">
        <v>3.3</v>
      </c>
      <c r="U511" t="s">
        <v>71</v>
      </c>
      <c r="V511">
        <v>2025</v>
      </c>
      <c r="W511" t="s">
        <v>44</v>
      </c>
      <c r="X511" s="2">
        <v>5916.46</v>
      </c>
      <c r="Y511" s="2">
        <v>4561.96</v>
      </c>
      <c r="Z511" s="2">
        <v>0.56499999999999995</v>
      </c>
      <c r="AA511" s="2">
        <f>IF(Table1[[#This Row],[Bed Occupied]]="Yes",1,0)</f>
        <v>1</v>
      </c>
    </row>
    <row r="512" spans="1:27" x14ac:dyDescent="0.25">
      <c r="A512" t="s">
        <v>604</v>
      </c>
      <c r="B512" s="1">
        <v>46040</v>
      </c>
      <c r="C512" s="1">
        <v>46042.8</v>
      </c>
      <c r="D512" t="s">
        <v>46</v>
      </c>
      <c r="E512" t="s">
        <v>28</v>
      </c>
      <c r="F512" t="s">
        <v>29</v>
      </c>
      <c r="G512" t="s">
        <v>53</v>
      </c>
      <c r="H512" t="s">
        <v>76</v>
      </c>
      <c r="I512" t="s">
        <v>32</v>
      </c>
      <c r="J512">
        <v>2.8</v>
      </c>
      <c r="K512" t="s">
        <v>33</v>
      </c>
      <c r="L512">
        <v>67</v>
      </c>
      <c r="M512" s="1">
        <v>46040</v>
      </c>
      <c r="N512" t="s">
        <v>42</v>
      </c>
      <c r="O512">
        <v>11.8</v>
      </c>
      <c r="P512">
        <v>1.8</v>
      </c>
      <c r="Q512" s="2">
        <v>4272.63</v>
      </c>
      <c r="R512" t="s">
        <v>58</v>
      </c>
      <c r="S512" s="2">
        <v>2148.81</v>
      </c>
      <c r="T512">
        <v>3.9</v>
      </c>
      <c r="U512" t="s">
        <v>86</v>
      </c>
      <c r="V512">
        <v>2026</v>
      </c>
      <c r="W512" t="s">
        <v>74</v>
      </c>
      <c r="X512" s="2">
        <v>2148.81</v>
      </c>
      <c r="Y512" s="2">
        <v>2123.8200000000002</v>
      </c>
      <c r="Z512" s="2">
        <v>0.503</v>
      </c>
      <c r="AA512" s="2">
        <f>IF(Table1[[#This Row],[Bed Occupied]]="Yes",1,0)</f>
        <v>1</v>
      </c>
    </row>
    <row r="513" spans="1:27" x14ac:dyDescent="0.25">
      <c r="A513" t="s">
        <v>605</v>
      </c>
      <c r="B513" s="1">
        <v>45764</v>
      </c>
      <c r="C513" s="1">
        <v>45766.6</v>
      </c>
      <c r="D513" t="s">
        <v>102</v>
      </c>
      <c r="E513" t="s">
        <v>47</v>
      </c>
      <c r="F513" t="s">
        <v>29</v>
      </c>
      <c r="G513" t="s">
        <v>30</v>
      </c>
      <c r="H513" t="s">
        <v>81</v>
      </c>
      <c r="I513" t="s">
        <v>41</v>
      </c>
      <c r="J513">
        <v>2.6</v>
      </c>
      <c r="K513" t="s">
        <v>57</v>
      </c>
      <c r="L513">
        <v>35</v>
      </c>
      <c r="M513" s="1">
        <v>45764</v>
      </c>
      <c r="N513" t="s">
        <v>42</v>
      </c>
      <c r="O513">
        <v>8</v>
      </c>
      <c r="P513">
        <v>0</v>
      </c>
      <c r="Q513" s="2">
        <v>8283.4</v>
      </c>
      <c r="R513" t="s">
        <v>58</v>
      </c>
      <c r="S513" s="2">
        <v>5159.53</v>
      </c>
      <c r="T513">
        <v>4.0999999999999996</v>
      </c>
      <c r="U513" t="s">
        <v>89</v>
      </c>
      <c r="V513">
        <v>2025</v>
      </c>
      <c r="W513" t="s">
        <v>72</v>
      </c>
      <c r="X513" s="2">
        <v>5159.53</v>
      </c>
      <c r="Y513" s="2">
        <v>3123.87</v>
      </c>
      <c r="Z513" s="2">
        <v>0.623</v>
      </c>
      <c r="AA513" s="2">
        <f>IF(Table1[[#This Row],[Bed Occupied]]="Yes",1,0)</f>
        <v>0</v>
      </c>
    </row>
    <row r="514" spans="1:27" x14ac:dyDescent="0.25">
      <c r="A514" t="s">
        <v>606</v>
      </c>
      <c r="B514" s="1">
        <v>46005</v>
      </c>
      <c r="C514" s="1">
        <v>46008.9</v>
      </c>
      <c r="D514" t="s">
        <v>88</v>
      </c>
      <c r="E514" t="s">
        <v>47</v>
      </c>
      <c r="F514" t="s">
        <v>29</v>
      </c>
      <c r="G514" t="s">
        <v>67</v>
      </c>
      <c r="H514" t="s">
        <v>31</v>
      </c>
      <c r="I514" t="s">
        <v>41</v>
      </c>
      <c r="J514">
        <v>3.9</v>
      </c>
      <c r="K514" t="s">
        <v>57</v>
      </c>
      <c r="L514">
        <v>34</v>
      </c>
      <c r="M514" s="1">
        <v>46004</v>
      </c>
      <c r="N514" t="s">
        <v>42</v>
      </c>
      <c r="O514">
        <v>8.4</v>
      </c>
      <c r="P514">
        <v>0.4</v>
      </c>
      <c r="Q514" s="2">
        <v>18547.310000000001</v>
      </c>
      <c r="R514" t="s">
        <v>58</v>
      </c>
      <c r="S514" s="2">
        <v>15721.4</v>
      </c>
      <c r="T514">
        <v>4.4000000000000004</v>
      </c>
      <c r="U514" t="s">
        <v>79</v>
      </c>
      <c r="V514">
        <v>2025</v>
      </c>
      <c r="W514" t="s">
        <v>83</v>
      </c>
      <c r="X514" s="2">
        <v>15721.4</v>
      </c>
      <c r="Y514" s="2">
        <v>2825.91</v>
      </c>
      <c r="Z514" s="2">
        <v>0.84799999999999998</v>
      </c>
      <c r="AA514" s="2">
        <f>IF(Table1[[#This Row],[Bed Occupied]]="Yes",1,0)</f>
        <v>0</v>
      </c>
    </row>
    <row r="515" spans="1:27" x14ac:dyDescent="0.25">
      <c r="A515" t="s">
        <v>607</v>
      </c>
      <c r="B515" s="1">
        <v>45830</v>
      </c>
      <c r="C515" s="1">
        <v>45833.4</v>
      </c>
      <c r="D515" t="s">
        <v>96</v>
      </c>
      <c r="E515" t="s">
        <v>47</v>
      </c>
      <c r="F515" t="s">
        <v>29</v>
      </c>
      <c r="G515" t="s">
        <v>67</v>
      </c>
      <c r="H515" t="s">
        <v>76</v>
      </c>
      <c r="I515" t="s">
        <v>41</v>
      </c>
      <c r="J515">
        <v>3.4</v>
      </c>
      <c r="K515" t="s">
        <v>57</v>
      </c>
      <c r="L515">
        <v>60</v>
      </c>
      <c r="M515" s="1">
        <v>45830</v>
      </c>
      <c r="N515" t="s">
        <v>42</v>
      </c>
      <c r="O515">
        <v>8.9</v>
      </c>
      <c r="P515">
        <v>0.9</v>
      </c>
      <c r="Q515" s="2">
        <v>4179.4399999999996</v>
      </c>
      <c r="R515" t="s">
        <v>58</v>
      </c>
      <c r="S515" s="2">
        <v>2234.91</v>
      </c>
      <c r="T515">
        <v>3.8</v>
      </c>
      <c r="U515" t="s">
        <v>64</v>
      </c>
      <c r="V515">
        <v>2025</v>
      </c>
      <c r="W515" t="s">
        <v>74</v>
      </c>
      <c r="X515" s="2">
        <v>2234.91</v>
      </c>
      <c r="Y515" s="2">
        <v>1944.53</v>
      </c>
      <c r="Z515" s="2">
        <v>0.53500000000000003</v>
      </c>
      <c r="AA515" s="2">
        <f>IF(Table1[[#This Row],[Bed Occupied]]="Yes",1,0)</f>
        <v>0</v>
      </c>
    </row>
    <row r="516" spans="1:27" x14ac:dyDescent="0.25">
      <c r="A516" t="s">
        <v>608</v>
      </c>
      <c r="B516" s="1">
        <v>46221</v>
      </c>
      <c r="C516" s="1">
        <v>46229.1</v>
      </c>
      <c r="D516" t="s">
        <v>27</v>
      </c>
      <c r="E516" t="s">
        <v>28</v>
      </c>
      <c r="F516" t="s">
        <v>48</v>
      </c>
      <c r="G516" t="s">
        <v>151</v>
      </c>
      <c r="H516" t="s">
        <v>81</v>
      </c>
      <c r="I516" t="s">
        <v>41</v>
      </c>
      <c r="J516">
        <v>8.1</v>
      </c>
      <c r="K516" t="s">
        <v>33</v>
      </c>
      <c r="L516">
        <v>45</v>
      </c>
      <c r="M516" s="1">
        <v>46220</v>
      </c>
      <c r="N516" t="s">
        <v>42</v>
      </c>
      <c r="O516">
        <v>9.5</v>
      </c>
      <c r="P516">
        <v>1.5</v>
      </c>
      <c r="Q516" s="2">
        <v>13817.34</v>
      </c>
      <c r="R516" t="s">
        <v>35</v>
      </c>
      <c r="S516" s="2">
        <v>8645.42</v>
      </c>
      <c r="T516">
        <v>4.4000000000000004</v>
      </c>
      <c r="U516" t="s">
        <v>43</v>
      </c>
      <c r="V516">
        <v>2026</v>
      </c>
      <c r="W516" t="s">
        <v>77</v>
      </c>
      <c r="X516" s="2">
        <v>8645.42</v>
      </c>
      <c r="Y516" s="2">
        <v>5171.92</v>
      </c>
      <c r="Z516" s="2">
        <v>0.626</v>
      </c>
      <c r="AA516" s="2">
        <f>IF(Table1[[#This Row],[Bed Occupied]]="Yes",1,0)</f>
        <v>1</v>
      </c>
    </row>
    <row r="517" spans="1:27" x14ac:dyDescent="0.25">
      <c r="A517" t="s">
        <v>609</v>
      </c>
      <c r="B517" s="1">
        <v>45915</v>
      </c>
      <c r="C517" s="1">
        <v>45917.2</v>
      </c>
      <c r="D517" t="s">
        <v>39</v>
      </c>
      <c r="E517" t="s">
        <v>52</v>
      </c>
      <c r="F517" t="s">
        <v>48</v>
      </c>
      <c r="G517" t="s">
        <v>67</v>
      </c>
      <c r="H517" t="s">
        <v>49</v>
      </c>
      <c r="I517" t="s">
        <v>41</v>
      </c>
      <c r="J517">
        <v>2.2000000000000002</v>
      </c>
      <c r="K517" t="s">
        <v>57</v>
      </c>
      <c r="L517">
        <v>89</v>
      </c>
      <c r="M517" s="1">
        <v>45915</v>
      </c>
      <c r="N517" t="s">
        <v>42</v>
      </c>
      <c r="O517">
        <v>14.1</v>
      </c>
      <c r="P517">
        <v>2.1</v>
      </c>
      <c r="Q517" s="2">
        <v>2745.76</v>
      </c>
      <c r="R517" t="s">
        <v>85</v>
      </c>
      <c r="S517" s="2">
        <v>1614.98</v>
      </c>
      <c r="T517">
        <v>3.4</v>
      </c>
      <c r="U517" t="s">
        <v>59</v>
      </c>
      <c r="V517">
        <v>2025</v>
      </c>
      <c r="W517" t="s">
        <v>37</v>
      </c>
      <c r="X517" s="2">
        <v>1614.98</v>
      </c>
      <c r="Y517" s="2">
        <v>1130.78</v>
      </c>
      <c r="Z517" s="2">
        <v>0.58799999999999997</v>
      </c>
      <c r="AA517" s="2">
        <f>IF(Table1[[#This Row],[Bed Occupied]]="Yes",1,0)</f>
        <v>0</v>
      </c>
    </row>
    <row r="518" spans="1:27" x14ac:dyDescent="0.25">
      <c r="A518" t="s">
        <v>610</v>
      </c>
      <c r="B518" s="1">
        <v>45733</v>
      </c>
      <c r="C518" s="1">
        <v>45735.6</v>
      </c>
      <c r="D518" t="s">
        <v>96</v>
      </c>
      <c r="E518" t="s">
        <v>47</v>
      </c>
      <c r="F518" t="s">
        <v>29</v>
      </c>
      <c r="G518" t="s">
        <v>67</v>
      </c>
      <c r="H518" t="s">
        <v>76</v>
      </c>
      <c r="I518" t="s">
        <v>32</v>
      </c>
      <c r="J518">
        <v>2.6</v>
      </c>
      <c r="K518" t="s">
        <v>33</v>
      </c>
      <c r="L518">
        <v>64</v>
      </c>
      <c r="M518" s="1">
        <v>45733</v>
      </c>
      <c r="N518" t="s">
        <v>63</v>
      </c>
      <c r="O518">
        <v>14</v>
      </c>
      <c r="P518">
        <v>2</v>
      </c>
      <c r="Q518" s="2">
        <v>2276.89</v>
      </c>
      <c r="R518" t="s">
        <v>58</v>
      </c>
      <c r="S518" s="2">
        <v>1240.06</v>
      </c>
      <c r="T518">
        <v>3.4</v>
      </c>
      <c r="U518" t="s">
        <v>173</v>
      </c>
      <c r="V518">
        <v>2025</v>
      </c>
      <c r="W518" t="s">
        <v>37</v>
      </c>
      <c r="X518" s="2">
        <v>1240.06</v>
      </c>
      <c r="Y518" s="2">
        <v>1036.83</v>
      </c>
      <c r="Z518" s="2">
        <v>0.54500000000000004</v>
      </c>
      <c r="AA518" s="2">
        <f>IF(Table1[[#This Row],[Bed Occupied]]="Yes",1,0)</f>
        <v>1</v>
      </c>
    </row>
    <row r="519" spans="1:27" x14ac:dyDescent="0.25">
      <c r="A519" t="s">
        <v>611</v>
      </c>
      <c r="B519" s="1">
        <v>45801</v>
      </c>
      <c r="C519" s="1">
        <v>45807.5</v>
      </c>
      <c r="D519" t="s">
        <v>61</v>
      </c>
      <c r="E519" t="s">
        <v>52</v>
      </c>
      <c r="F519" t="s">
        <v>48</v>
      </c>
      <c r="G519" t="s">
        <v>151</v>
      </c>
      <c r="H519" t="s">
        <v>56</v>
      </c>
      <c r="I519" t="s">
        <v>32</v>
      </c>
      <c r="J519">
        <v>6.5</v>
      </c>
      <c r="K519" t="s">
        <v>33</v>
      </c>
      <c r="L519">
        <v>78</v>
      </c>
      <c r="M519" s="1">
        <v>45801</v>
      </c>
      <c r="N519" t="s">
        <v>42</v>
      </c>
      <c r="O519">
        <v>11.9</v>
      </c>
      <c r="P519">
        <v>1.9</v>
      </c>
      <c r="Q519" s="2">
        <v>18239.599999999999</v>
      </c>
      <c r="R519" t="s">
        <v>35</v>
      </c>
      <c r="S519" s="2">
        <v>13595.7</v>
      </c>
      <c r="T519">
        <v>3.1</v>
      </c>
      <c r="U519" t="s">
        <v>122</v>
      </c>
      <c r="V519">
        <v>2025</v>
      </c>
      <c r="W519" t="s">
        <v>83</v>
      </c>
      <c r="X519" s="2">
        <v>13595.7</v>
      </c>
      <c r="Y519" s="2">
        <v>4643.8999999999996</v>
      </c>
      <c r="Z519" s="2">
        <v>0.745</v>
      </c>
      <c r="AA519" s="2">
        <f>IF(Table1[[#This Row],[Bed Occupied]]="Yes",1,0)</f>
        <v>1</v>
      </c>
    </row>
    <row r="520" spans="1:27" x14ac:dyDescent="0.25">
      <c r="A520" t="s">
        <v>612</v>
      </c>
      <c r="B520" s="1">
        <v>45728</v>
      </c>
      <c r="C520" s="1">
        <v>45730.1</v>
      </c>
      <c r="D520" t="s">
        <v>61</v>
      </c>
      <c r="E520" t="s">
        <v>28</v>
      </c>
      <c r="F520" t="s">
        <v>48</v>
      </c>
      <c r="G520" t="s">
        <v>30</v>
      </c>
      <c r="H520" t="s">
        <v>56</v>
      </c>
      <c r="I520" t="s">
        <v>32</v>
      </c>
      <c r="J520">
        <v>2.1</v>
      </c>
      <c r="K520" t="s">
        <v>33</v>
      </c>
      <c r="L520">
        <v>85</v>
      </c>
      <c r="M520" s="1">
        <v>45727</v>
      </c>
      <c r="N520" t="s">
        <v>63</v>
      </c>
      <c r="O520">
        <v>13</v>
      </c>
      <c r="P520">
        <v>1</v>
      </c>
      <c r="Q520" s="2">
        <v>14263.46</v>
      </c>
      <c r="R520" t="s">
        <v>85</v>
      </c>
      <c r="S520" s="2">
        <v>10448.83</v>
      </c>
      <c r="T520">
        <v>3.9</v>
      </c>
      <c r="U520" t="s">
        <v>173</v>
      </c>
      <c r="V520">
        <v>2025</v>
      </c>
      <c r="W520" t="s">
        <v>44</v>
      </c>
      <c r="X520" s="2">
        <v>10448.83</v>
      </c>
      <c r="Y520" s="2">
        <v>3814.63</v>
      </c>
      <c r="Z520" s="2">
        <v>0.73299999999999998</v>
      </c>
      <c r="AA520" s="2">
        <f>IF(Table1[[#This Row],[Bed Occupied]]="Yes",1,0)</f>
        <v>1</v>
      </c>
    </row>
    <row r="521" spans="1:27" x14ac:dyDescent="0.25">
      <c r="A521" t="s">
        <v>613</v>
      </c>
      <c r="B521" s="1">
        <v>45994</v>
      </c>
      <c r="C521" s="1">
        <v>45997.2</v>
      </c>
      <c r="D521" t="s">
        <v>102</v>
      </c>
      <c r="E521" t="s">
        <v>66</v>
      </c>
      <c r="F521" t="s">
        <v>48</v>
      </c>
      <c r="G521" t="s">
        <v>30</v>
      </c>
      <c r="H521" t="s">
        <v>56</v>
      </c>
      <c r="I521" t="s">
        <v>32</v>
      </c>
      <c r="J521">
        <v>3.2</v>
      </c>
      <c r="K521" t="s">
        <v>33</v>
      </c>
      <c r="L521">
        <v>93</v>
      </c>
      <c r="M521" s="1">
        <v>45994</v>
      </c>
      <c r="N521" t="s">
        <v>63</v>
      </c>
      <c r="O521">
        <v>8.4</v>
      </c>
      <c r="P521">
        <v>0.4</v>
      </c>
      <c r="Q521" s="2">
        <v>12746.06</v>
      </c>
      <c r="R521" t="s">
        <v>85</v>
      </c>
      <c r="S521" s="2">
        <v>8528.34</v>
      </c>
      <c r="T521">
        <v>3</v>
      </c>
      <c r="U521" t="s">
        <v>79</v>
      </c>
      <c r="V521">
        <v>2025</v>
      </c>
      <c r="W521" t="s">
        <v>69</v>
      </c>
      <c r="X521" s="2">
        <v>8528.34</v>
      </c>
      <c r="Y521" s="2">
        <v>4217.72</v>
      </c>
      <c r="Z521" s="2">
        <v>0.66900000000000004</v>
      </c>
      <c r="AA521" s="2">
        <f>IF(Table1[[#This Row],[Bed Occupied]]="Yes",1,0)</f>
        <v>1</v>
      </c>
    </row>
    <row r="522" spans="1:27" x14ac:dyDescent="0.25">
      <c r="A522" t="s">
        <v>614</v>
      </c>
      <c r="B522" s="1">
        <v>46122</v>
      </c>
      <c r="C522" s="1">
        <v>46125.599999999999</v>
      </c>
      <c r="D522" t="s">
        <v>102</v>
      </c>
      <c r="E522" t="s">
        <v>66</v>
      </c>
      <c r="F522" t="s">
        <v>48</v>
      </c>
      <c r="G522" t="s">
        <v>67</v>
      </c>
      <c r="H522" t="s">
        <v>81</v>
      </c>
      <c r="I522" t="s">
        <v>41</v>
      </c>
      <c r="J522">
        <v>3.6</v>
      </c>
      <c r="K522" t="s">
        <v>33</v>
      </c>
      <c r="L522">
        <v>42</v>
      </c>
      <c r="M522" s="1">
        <v>46121</v>
      </c>
      <c r="N522" t="s">
        <v>34</v>
      </c>
      <c r="O522">
        <v>9.3000000000000007</v>
      </c>
      <c r="P522">
        <v>1.3</v>
      </c>
      <c r="Q522" s="2">
        <v>11803.65</v>
      </c>
      <c r="R522" t="s">
        <v>35</v>
      </c>
      <c r="S522" s="2">
        <v>7998.53</v>
      </c>
      <c r="T522">
        <v>3.7</v>
      </c>
      <c r="U522" t="s">
        <v>98</v>
      </c>
      <c r="V522">
        <v>2026</v>
      </c>
      <c r="W522" t="s">
        <v>72</v>
      </c>
      <c r="X522" s="2">
        <v>7998.53</v>
      </c>
      <c r="Y522" s="2">
        <v>3805.12</v>
      </c>
      <c r="Z522" s="2">
        <v>0.67800000000000005</v>
      </c>
      <c r="AA522" s="2">
        <f>IF(Table1[[#This Row],[Bed Occupied]]="Yes",1,0)</f>
        <v>1</v>
      </c>
    </row>
    <row r="523" spans="1:27" x14ac:dyDescent="0.25">
      <c r="A523" t="s">
        <v>615</v>
      </c>
      <c r="B523" s="1">
        <v>46077</v>
      </c>
      <c r="C523" s="1">
        <v>46082.400000000001</v>
      </c>
      <c r="D523" t="s">
        <v>61</v>
      </c>
      <c r="E523" t="s">
        <v>28</v>
      </c>
      <c r="F523" t="s">
        <v>29</v>
      </c>
      <c r="G523" t="s">
        <v>30</v>
      </c>
      <c r="H523" t="s">
        <v>62</v>
      </c>
      <c r="I523" t="s">
        <v>41</v>
      </c>
      <c r="J523">
        <v>5.4</v>
      </c>
      <c r="K523" t="s">
        <v>33</v>
      </c>
      <c r="L523">
        <v>84</v>
      </c>
      <c r="M523" s="1">
        <v>46077</v>
      </c>
      <c r="N523" t="s">
        <v>42</v>
      </c>
      <c r="O523">
        <v>13.1</v>
      </c>
      <c r="P523">
        <v>1.1000000000000001</v>
      </c>
      <c r="Q523" s="2">
        <v>17742.55</v>
      </c>
      <c r="R523" t="s">
        <v>85</v>
      </c>
      <c r="S523" s="2">
        <v>10980.61</v>
      </c>
      <c r="T523">
        <v>3.8</v>
      </c>
      <c r="U523" t="s">
        <v>68</v>
      </c>
      <c r="V523">
        <v>2026</v>
      </c>
      <c r="W523" t="s">
        <v>44</v>
      </c>
      <c r="X523" s="2">
        <v>10980.61</v>
      </c>
      <c r="Y523" s="2">
        <v>6761.94</v>
      </c>
      <c r="Z523" s="2">
        <v>0.61899999999999999</v>
      </c>
      <c r="AA523" s="2">
        <f>IF(Table1[[#This Row],[Bed Occupied]]="Yes",1,0)</f>
        <v>1</v>
      </c>
    </row>
    <row r="524" spans="1:27" x14ac:dyDescent="0.25">
      <c r="A524" t="s">
        <v>616</v>
      </c>
      <c r="B524" s="1">
        <v>46377</v>
      </c>
      <c r="C524" s="1">
        <v>46384.2</v>
      </c>
      <c r="D524" t="s">
        <v>88</v>
      </c>
      <c r="E524" t="s">
        <v>47</v>
      </c>
      <c r="F524" t="s">
        <v>29</v>
      </c>
      <c r="G524" t="s">
        <v>30</v>
      </c>
      <c r="H524" t="s">
        <v>81</v>
      </c>
      <c r="I524" t="s">
        <v>32</v>
      </c>
      <c r="J524">
        <v>7.2</v>
      </c>
      <c r="K524" t="s">
        <v>33</v>
      </c>
      <c r="L524">
        <v>48</v>
      </c>
      <c r="M524" s="1">
        <v>46376</v>
      </c>
      <c r="N524" t="s">
        <v>42</v>
      </c>
      <c r="O524">
        <v>14.8</v>
      </c>
      <c r="P524">
        <v>2.8</v>
      </c>
      <c r="Q524" s="2">
        <v>28083.3</v>
      </c>
      <c r="R524" t="s">
        <v>35</v>
      </c>
      <c r="S524" s="2">
        <v>18285.77</v>
      </c>
      <c r="T524">
        <v>3.1</v>
      </c>
      <c r="U524" t="s">
        <v>54</v>
      </c>
      <c r="V524">
        <v>2026</v>
      </c>
      <c r="W524" t="s">
        <v>74</v>
      </c>
      <c r="X524" s="2">
        <v>18285.77</v>
      </c>
      <c r="Y524" s="2">
        <v>9797.5300000000007</v>
      </c>
      <c r="Z524" s="2">
        <v>0.65100000000000002</v>
      </c>
      <c r="AA524" s="2">
        <f>IF(Table1[[#This Row],[Bed Occupied]]="Yes",1,0)</f>
        <v>1</v>
      </c>
    </row>
    <row r="525" spans="1:27" x14ac:dyDescent="0.25">
      <c r="A525" t="s">
        <v>617</v>
      </c>
      <c r="B525" s="1">
        <v>45964</v>
      </c>
      <c r="C525" s="1">
        <v>45965.1</v>
      </c>
      <c r="D525" t="s">
        <v>39</v>
      </c>
      <c r="E525" t="s">
        <v>52</v>
      </c>
      <c r="F525" t="s">
        <v>29</v>
      </c>
      <c r="G525" t="s">
        <v>53</v>
      </c>
      <c r="H525" t="s">
        <v>62</v>
      </c>
      <c r="I525" t="s">
        <v>41</v>
      </c>
      <c r="J525">
        <v>1.1000000000000001</v>
      </c>
      <c r="K525" t="s">
        <v>57</v>
      </c>
      <c r="L525">
        <v>50</v>
      </c>
      <c r="M525" s="1">
        <v>45963</v>
      </c>
      <c r="N525" t="s">
        <v>34</v>
      </c>
      <c r="O525">
        <v>11.2</v>
      </c>
      <c r="P525">
        <v>1.2</v>
      </c>
      <c r="Q525" s="2">
        <v>2156.31</v>
      </c>
      <c r="R525" t="s">
        <v>35</v>
      </c>
      <c r="S525" s="2">
        <v>1163.03</v>
      </c>
      <c r="T525">
        <v>3.7</v>
      </c>
      <c r="U525" t="s">
        <v>71</v>
      </c>
      <c r="V525">
        <v>2025</v>
      </c>
      <c r="W525" t="s">
        <v>74</v>
      </c>
      <c r="X525" s="2">
        <v>1163.03</v>
      </c>
      <c r="Y525" s="2">
        <v>993.28</v>
      </c>
      <c r="Z525" s="2">
        <v>0.53900000000000003</v>
      </c>
      <c r="AA525" s="2">
        <f>IF(Table1[[#This Row],[Bed Occupied]]="Yes",1,0)</f>
        <v>0</v>
      </c>
    </row>
    <row r="526" spans="1:27" x14ac:dyDescent="0.25">
      <c r="A526" t="s">
        <v>618</v>
      </c>
      <c r="B526" s="1">
        <v>46380</v>
      </c>
      <c r="C526" s="1">
        <v>46384.7</v>
      </c>
      <c r="D526" t="s">
        <v>51</v>
      </c>
      <c r="E526" t="s">
        <v>47</v>
      </c>
      <c r="F526" t="s">
        <v>48</v>
      </c>
      <c r="G526" t="s">
        <v>67</v>
      </c>
      <c r="H526" t="s">
        <v>31</v>
      </c>
      <c r="I526" t="s">
        <v>32</v>
      </c>
      <c r="J526">
        <v>4.7</v>
      </c>
      <c r="K526" t="s">
        <v>57</v>
      </c>
      <c r="L526">
        <v>72</v>
      </c>
      <c r="M526" s="1">
        <v>46380</v>
      </c>
      <c r="N526" t="s">
        <v>63</v>
      </c>
      <c r="O526">
        <v>9.1999999999999993</v>
      </c>
      <c r="P526">
        <v>1.2</v>
      </c>
      <c r="Q526" s="2">
        <v>10263.01</v>
      </c>
      <c r="R526" t="s">
        <v>35</v>
      </c>
      <c r="S526" s="2">
        <v>6330.48</v>
      </c>
      <c r="T526">
        <v>4</v>
      </c>
      <c r="U526" t="s">
        <v>54</v>
      </c>
      <c r="V526">
        <v>2026</v>
      </c>
      <c r="W526" t="s">
        <v>72</v>
      </c>
      <c r="X526" s="2">
        <v>6330.48</v>
      </c>
      <c r="Y526" s="2">
        <v>3932.53</v>
      </c>
      <c r="Z526" s="2">
        <v>0.61699999999999999</v>
      </c>
      <c r="AA526" s="2">
        <f>IF(Table1[[#This Row],[Bed Occupied]]="Yes",1,0)</f>
        <v>0</v>
      </c>
    </row>
    <row r="527" spans="1:27" x14ac:dyDescent="0.25">
      <c r="A527" t="s">
        <v>619</v>
      </c>
      <c r="B527" s="1">
        <v>45851</v>
      </c>
      <c r="C527" s="1">
        <v>45853.3</v>
      </c>
      <c r="D527" t="s">
        <v>96</v>
      </c>
      <c r="E527" t="s">
        <v>47</v>
      </c>
      <c r="F527" t="s">
        <v>48</v>
      </c>
      <c r="G527" t="s">
        <v>30</v>
      </c>
      <c r="H527" t="s">
        <v>81</v>
      </c>
      <c r="I527" t="s">
        <v>41</v>
      </c>
      <c r="J527">
        <v>2.2999999999999998</v>
      </c>
      <c r="K527" t="s">
        <v>33</v>
      </c>
      <c r="L527">
        <v>8</v>
      </c>
      <c r="M527" s="1">
        <v>45850</v>
      </c>
      <c r="N527" t="s">
        <v>42</v>
      </c>
      <c r="O527">
        <v>8.9</v>
      </c>
      <c r="P527">
        <v>0.9</v>
      </c>
      <c r="Q527" s="2">
        <v>4959.71</v>
      </c>
      <c r="R527" t="s">
        <v>85</v>
      </c>
      <c r="S527" s="2">
        <v>2730.45</v>
      </c>
      <c r="T527">
        <v>5</v>
      </c>
      <c r="U527" t="s">
        <v>135</v>
      </c>
      <c r="V527">
        <v>2025</v>
      </c>
      <c r="W527" t="s">
        <v>83</v>
      </c>
      <c r="X527" s="2">
        <v>2730.45</v>
      </c>
      <c r="Y527" s="2">
        <v>2229.2600000000002</v>
      </c>
      <c r="Z527" s="2">
        <v>0.55100000000000005</v>
      </c>
      <c r="AA527" s="2">
        <f>IF(Table1[[#This Row],[Bed Occupied]]="Yes",1,0)</f>
        <v>1</v>
      </c>
    </row>
    <row r="528" spans="1:27" x14ac:dyDescent="0.25">
      <c r="A528" t="s">
        <v>620</v>
      </c>
      <c r="B528" s="1">
        <v>46235</v>
      </c>
      <c r="C528" s="1">
        <v>46240.1</v>
      </c>
      <c r="D528" t="s">
        <v>61</v>
      </c>
      <c r="E528" t="s">
        <v>52</v>
      </c>
      <c r="F528" t="s">
        <v>29</v>
      </c>
      <c r="G528" t="s">
        <v>30</v>
      </c>
      <c r="H528" t="s">
        <v>76</v>
      </c>
      <c r="I528" t="s">
        <v>41</v>
      </c>
      <c r="J528">
        <v>5.0999999999999996</v>
      </c>
      <c r="K528" t="s">
        <v>33</v>
      </c>
      <c r="L528">
        <v>54</v>
      </c>
      <c r="M528" s="1">
        <v>46234</v>
      </c>
      <c r="N528" t="s">
        <v>42</v>
      </c>
      <c r="O528">
        <v>8.1</v>
      </c>
      <c r="P528">
        <v>0.1</v>
      </c>
      <c r="Q528" s="2">
        <v>17881.259999999998</v>
      </c>
      <c r="R528" t="s">
        <v>35</v>
      </c>
      <c r="S528" s="2">
        <v>12412.2</v>
      </c>
      <c r="T528">
        <v>4</v>
      </c>
      <c r="U528" t="s">
        <v>138</v>
      </c>
      <c r="V528">
        <v>2026</v>
      </c>
      <c r="W528" t="s">
        <v>77</v>
      </c>
      <c r="X528" s="2">
        <v>12412.2</v>
      </c>
      <c r="Y528" s="2">
        <v>5469.06</v>
      </c>
      <c r="Z528" s="2">
        <v>0.69399999999999995</v>
      </c>
      <c r="AA528" s="2">
        <f>IF(Table1[[#This Row],[Bed Occupied]]="Yes",1,0)</f>
        <v>1</v>
      </c>
    </row>
    <row r="529" spans="1:27" x14ac:dyDescent="0.25">
      <c r="A529" t="s">
        <v>621</v>
      </c>
      <c r="B529" s="1">
        <v>46148</v>
      </c>
      <c r="C529" s="1">
        <v>46148.6</v>
      </c>
      <c r="D529" t="s">
        <v>39</v>
      </c>
      <c r="E529" t="s">
        <v>52</v>
      </c>
      <c r="F529" t="s">
        <v>48</v>
      </c>
      <c r="G529" t="s">
        <v>30</v>
      </c>
      <c r="H529" t="s">
        <v>56</v>
      </c>
      <c r="I529" t="s">
        <v>32</v>
      </c>
      <c r="J529">
        <v>0.6</v>
      </c>
      <c r="K529" t="s">
        <v>33</v>
      </c>
      <c r="L529">
        <v>94</v>
      </c>
      <c r="M529" s="1">
        <v>46147</v>
      </c>
      <c r="N529" t="s">
        <v>42</v>
      </c>
      <c r="O529">
        <v>8.5</v>
      </c>
      <c r="P529">
        <v>0.5</v>
      </c>
      <c r="Q529" s="2">
        <v>1979.06</v>
      </c>
      <c r="R529" t="s">
        <v>85</v>
      </c>
      <c r="S529" s="2">
        <v>1160.71</v>
      </c>
      <c r="T529">
        <v>3.2</v>
      </c>
      <c r="U529" t="s">
        <v>94</v>
      </c>
      <c r="V529">
        <v>2026</v>
      </c>
      <c r="W529" t="s">
        <v>44</v>
      </c>
      <c r="X529" s="2">
        <v>1160.71</v>
      </c>
      <c r="Y529" s="2">
        <v>818.35</v>
      </c>
      <c r="Z529" s="2">
        <v>0.58599999999999997</v>
      </c>
      <c r="AA529" s="2">
        <f>IF(Table1[[#This Row],[Bed Occupied]]="Yes",1,0)</f>
        <v>1</v>
      </c>
    </row>
    <row r="530" spans="1:27" x14ac:dyDescent="0.25">
      <c r="A530" t="s">
        <v>622</v>
      </c>
      <c r="B530" s="1">
        <v>46254</v>
      </c>
      <c r="C530" s="1">
        <v>46254.400000000001</v>
      </c>
      <c r="D530" t="s">
        <v>39</v>
      </c>
      <c r="E530" t="s">
        <v>28</v>
      </c>
      <c r="F530" t="s">
        <v>29</v>
      </c>
      <c r="G530" t="s">
        <v>67</v>
      </c>
      <c r="H530" t="s">
        <v>62</v>
      </c>
      <c r="I530" t="s">
        <v>93</v>
      </c>
      <c r="J530">
        <v>0.4</v>
      </c>
      <c r="K530" t="s">
        <v>33</v>
      </c>
      <c r="L530">
        <v>108</v>
      </c>
      <c r="M530" s="1">
        <v>46253</v>
      </c>
      <c r="N530" t="s">
        <v>42</v>
      </c>
      <c r="O530">
        <v>9.5</v>
      </c>
      <c r="P530">
        <v>1.5</v>
      </c>
      <c r="Q530" s="2">
        <v>1606.28</v>
      </c>
      <c r="R530" t="s">
        <v>58</v>
      </c>
      <c r="S530" s="2">
        <v>802.56</v>
      </c>
      <c r="T530">
        <v>3.1</v>
      </c>
      <c r="U530" t="s">
        <v>138</v>
      </c>
      <c r="V530">
        <v>2026</v>
      </c>
      <c r="W530" t="s">
        <v>69</v>
      </c>
      <c r="X530" s="2">
        <v>802.56</v>
      </c>
      <c r="Y530" s="2">
        <v>803.72</v>
      </c>
      <c r="Z530" s="2">
        <v>0.5</v>
      </c>
      <c r="AA530" s="2">
        <f>IF(Table1[[#This Row],[Bed Occupied]]="Yes",1,0)</f>
        <v>1</v>
      </c>
    </row>
    <row r="531" spans="1:27" x14ac:dyDescent="0.25">
      <c r="A531" t="s">
        <v>623</v>
      </c>
      <c r="B531" s="1">
        <v>45686</v>
      </c>
      <c r="C531" s="1">
        <v>45689.4</v>
      </c>
      <c r="D531" t="s">
        <v>46</v>
      </c>
      <c r="E531" t="s">
        <v>47</v>
      </c>
      <c r="F531" t="s">
        <v>92</v>
      </c>
      <c r="G531" t="s">
        <v>30</v>
      </c>
      <c r="H531" t="s">
        <v>49</v>
      </c>
      <c r="I531" t="s">
        <v>93</v>
      </c>
      <c r="J531">
        <v>3.4</v>
      </c>
      <c r="K531" t="s">
        <v>57</v>
      </c>
      <c r="L531">
        <v>69</v>
      </c>
      <c r="M531" s="1">
        <v>45685</v>
      </c>
      <c r="N531" t="s">
        <v>34</v>
      </c>
      <c r="O531">
        <v>8.8000000000000007</v>
      </c>
      <c r="P531">
        <v>0.8</v>
      </c>
      <c r="Q531" s="2">
        <v>5340.47</v>
      </c>
      <c r="R531" t="s">
        <v>85</v>
      </c>
      <c r="S531" s="2">
        <v>3548.46</v>
      </c>
      <c r="T531">
        <v>3.8</v>
      </c>
      <c r="U531" t="s">
        <v>145</v>
      </c>
      <c r="V531">
        <v>2025</v>
      </c>
      <c r="W531" t="s">
        <v>44</v>
      </c>
      <c r="X531" s="2">
        <v>3548.46</v>
      </c>
      <c r="Y531" s="2">
        <v>1792.01</v>
      </c>
      <c r="Z531" s="2">
        <v>0.66400000000000003</v>
      </c>
      <c r="AA531" s="2">
        <f>IF(Table1[[#This Row],[Bed Occupied]]="Yes",1,0)</f>
        <v>0</v>
      </c>
    </row>
    <row r="532" spans="1:27" x14ac:dyDescent="0.25">
      <c r="A532" t="s">
        <v>624</v>
      </c>
      <c r="B532" s="1">
        <v>45694</v>
      </c>
      <c r="C532" s="1">
        <v>45694.8</v>
      </c>
      <c r="D532" t="s">
        <v>39</v>
      </c>
      <c r="E532" t="s">
        <v>52</v>
      </c>
      <c r="F532" t="s">
        <v>29</v>
      </c>
      <c r="G532" t="s">
        <v>53</v>
      </c>
      <c r="H532" t="s">
        <v>40</v>
      </c>
      <c r="I532" t="s">
        <v>32</v>
      </c>
      <c r="J532">
        <v>0.8</v>
      </c>
      <c r="K532" t="s">
        <v>33</v>
      </c>
      <c r="L532">
        <v>102</v>
      </c>
      <c r="M532" s="1">
        <v>45694</v>
      </c>
      <c r="N532" t="s">
        <v>63</v>
      </c>
      <c r="O532">
        <v>10.8</v>
      </c>
      <c r="P532">
        <v>2.8</v>
      </c>
      <c r="Q532" s="2">
        <v>2487.64</v>
      </c>
      <c r="R532" t="s">
        <v>85</v>
      </c>
      <c r="S532" s="2">
        <v>1366.51</v>
      </c>
      <c r="T532">
        <v>2.7</v>
      </c>
      <c r="U532" t="s">
        <v>100</v>
      </c>
      <c r="V532">
        <v>2025</v>
      </c>
      <c r="W532" t="s">
        <v>72</v>
      </c>
      <c r="X532" s="2">
        <v>1366.51</v>
      </c>
      <c r="Y532" s="2">
        <v>1121.1300000000001</v>
      </c>
      <c r="Z532" s="2">
        <v>0.54900000000000004</v>
      </c>
      <c r="AA532" s="2">
        <f>IF(Table1[[#This Row],[Bed Occupied]]="Yes",1,0)</f>
        <v>1</v>
      </c>
    </row>
    <row r="533" spans="1:27" x14ac:dyDescent="0.25">
      <c r="A533" t="s">
        <v>625</v>
      </c>
      <c r="B533" s="1">
        <v>45669</v>
      </c>
      <c r="C533" s="1">
        <v>45671.1</v>
      </c>
      <c r="D533" t="s">
        <v>51</v>
      </c>
      <c r="E533" t="s">
        <v>28</v>
      </c>
      <c r="F533" t="s">
        <v>29</v>
      </c>
      <c r="G533" t="s">
        <v>67</v>
      </c>
      <c r="H533" t="s">
        <v>56</v>
      </c>
      <c r="I533" t="s">
        <v>41</v>
      </c>
      <c r="J533">
        <v>2.1</v>
      </c>
      <c r="K533" t="s">
        <v>33</v>
      </c>
      <c r="L533">
        <v>72</v>
      </c>
      <c r="M533" s="1">
        <v>45669</v>
      </c>
      <c r="N533" t="s">
        <v>34</v>
      </c>
      <c r="O533">
        <v>9.4</v>
      </c>
      <c r="P533">
        <v>1.4</v>
      </c>
      <c r="Q533" s="2">
        <v>4991.03</v>
      </c>
      <c r="R533" t="s">
        <v>85</v>
      </c>
      <c r="S533" s="2">
        <v>3230.09</v>
      </c>
      <c r="T533">
        <v>3.3</v>
      </c>
      <c r="U533" t="s">
        <v>145</v>
      </c>
      <c r="V533">
        <v>2025</v>
      </c>
      <c r="W533" t="s">
        <v>74</v>
      </c>
      <c r="X533" s="2">
        <v>3230.09</v>
      </c>
      <c r="Y533" s="2">
        <v>1760.94</v>
      </c>
      <c r="Z533" s="2">
        <v>0.64700000000000002</v>
      </c>
      <c r="AA533" s="2">
        <f>IF(Table1[[#This Row],[Bed Occupied]]="Yes",1,0)</f>
        <v>1</v>
      </c>
    </row>
    <row r="534" spans="1:27" x14ac:dyDescent="0.25">
      <c r="A534" t="s">
        <v>626</v>
      </c>
      <c r="B534" s="1">
        <v>45706</v>
      </c>
      <c r="C534" s="1">
        <v>45711.5</v>
      </c>
      <c r="D534" t="s">
        <v>51</v>
      </c>
      <c r="E534" t="s">
        <v>47</v>
      </c>
      <c r="F534" t="s">
        <v>29</v>
      </c>
      <c r="G534" t="s">
        <v>30</v>
      </c>
      <c r="H534" t="s">
        <v>76</v>
      </c>
      <c r="I534" t="s">
        <v>32</v>
      </c>
      <c r="J534">
        <v>5.5</v>
      </c>
      <c r="K534" t="s">
        <v>33</v>
      </c>
      <c r="L534">
        <v>68</v>
      </c>
      <c r="M534" s="1">
        <v>45705</v>
      </c>
      <c r="N534" t="s">
        <v>42</v>
      </c>
      <c r="O534">
        <v>8.1999999999999993</v>
      </c>
      <c r="P534">
        <v>0.2</v>
      </c>
      <c r="Q534" s="2">
        <v>10929.52</v>
      </c>
      <c r="R534" t="s">
        <v>35</v>
      </c>
      <c r="S534" s="2">
        <v>6001.88</v>
      </c>
      <c r="T534">
        <v>4</v>
      </c>
      <c r="U534" t="s">
        <v>100</v>
      </c>
      <c r="V534">
        <v>2025</v>
      </c>
      <c r="W534" t="s">
        <v>37</v>
      </c>
      <c r="X534" s="2">
        <v>6001.88</v>
      </c>
      <c r="Y534" s="2">
        <v>4927.6400000000003</v>
      </c>
      <c r="Z534" s="2">
        <v>0.54900000000000004</v>
      </c>
      <c r="AA534" s="2">
        <f>IF(Table1[[#This Row],[Bed Occupied]]="Yes",1,0)</f>
        <v>1</v>
      </c>
    </row>
    <row r="535" spans="1:27" x14ac:dyDescent="0.25">
      <c r="A535" t="s">
        <v>627</v>
      </c>
      <c r="B535" s="1">
        <v>45665</v>
      </c>
      <c r="C535" s="1">
        <v>45666.8</v>
      </c>
      <c r="D535" t="s">
        <v>96</v>
      </c>
      <c r="E535" t="s">
        <v>52</v>
      </c>
      <c r="F535" t="s">
        <v>29</v>
      </c>
      <c r="G535" t="s">
        <v>30</v>
      </c>
      <c r="H535" t="s">
        <v>40</v>
      </c>
      <c r="I535" t="s">
        <v>32</v>
      </c>
      <c r="J535">
        <v>1.8</v>
      </c>
      <c r="K535" t="s">
        <v>33</v>
      </c>
      <c r="L535">
        <v>34</v>
      </c>
      <c r="M535" s="1">
        <v>45664</v>
      </c>
      <c r="N535" t="s">
        <v>63</v>
      </c>
      <c r="O535">
        <v>9.4</v>
      </c>
      <c r="P535">
        <v>1.4</v>
      </c>
      <c r="Q535" s="2">
        <v>3525.05</v>
      </c>
      <c r="R535" t="s">
        <v>35</v>
      </c>
      <c r="S535" s="2">
        <v>1822.93</v>
      </c>
      <c r="T535">
        <v>3.7</v>
      </c>
      <c r="U535" t="s">
        <v>145</v>
      </c>
      <c r="V535">
        <v>2025</v>
      </c>
      <c r="W535" t="s">
        <v>44</v>
      </c>
      <c r="X535" s="2">
        <v>1822.93</v>
      </c>
      <c r="Y535" s="2">
        <v>1702.12</v>
      </c>
      <c r="Z535" s="2">
        <v>0.51700000000000002</v>
      </c>
      <c r="AA535" s="2">
        <f>IF(Table1[[#This Row],[Bed Occupied]]="Yes",1,0)</f>
        <v>1</v>
      </c>
    </row>
    <row r="536" spans="1:27" x14ac:dyDescent="0.25">
      <c r="A536" t="s">
        <v>628</v>
      </c>
      <c r="B536" s="1">
        <v>45665</v>
      </c>
      <c r="C536" s="1">
        <v>45669.599999999999</v>
      </c>
      <c r="D536" t="s">
        <v>96</v>
      </c>
      <c r="E536" t="s">
        <v>52</v>
      </c>
      <c r="F536" t="s">
        <v>48</v>
      </c>
      <c r="G536" t="s">
        <v>67</v>
      </c>
      <c r="H536" t="s">
        <v>49</v>
      </c>
      <c r="I536" t="s">
        <v>93</v>
      </c>
      <c r="J536">
        <v>4.5999999999999996</v>
      </c>
      <c r="K536" t="s">
        <v>33</v>
      </c>
      <c r="L536">
        <v>45</v>
      </c>
      <c r="M536" s="1">
        <v>45665</v>
      </c>
      <c r="N536" t="s">
        <v>34</v>
      </c>
      <c r="O536">
        <v>12.3</v>
      </c>
      <c r="P536">
        <v>0.3</v>
      </c>
      <c r="Q536" s="2">
        <v>4680.05</v>
      </c>
      <c r="R536" t="s">
        <v>58</v>
      </c>
      <c r="S536" s="2">
        <v>2406.7600000000002</v>
      </c>
      <c r="T536">
        <v>3.8</v>
      </c>
      <c r="U536" t="s">
        <v>145</v>
      </c>
      <c r="V536">
        <v>2025</v>
      </c>
      <c r="W536" t="s">
        <v>69</v>
      </c>
      <c r="X536" s="2">
        <v>2406.7600000000002</v>
      </c>
      <c r="Y536" s="2">
        <v>2273.29</v>
      </c>
      <c r="Z536" s="2">
        <v>0.51400000000000001</v>
      </c>
      <c r="AA536" s="2">
        <f>IF(Table1[[#This Row],[Bed Occupied]]="Yes",1,0)</f>
        <v>1</v>
      </c>
    </row>
    <row r="537" spans="1:27" x14ac:dyDescent="0.25">
      <c r="A537" t="s">
        <v>629</v>
      </c>
      <c r="B537" s="1">
        <v>45891</v>
      </c>
      <c r="C537" s="1">
        <v>45896.1</v>
      </c>
      <c r="D537" t="s">
        <v>51</v>
      </c>
      <c r="E537" t="s">
        <v>52</v>
      </c>
      <c r="F537" t="s">
        <v>29</v>
      </c>
      <c r="G537" t="s">
        <v>30</v>
      </c>
      <c r="H537" t="s">
        <v>31</v>
      </c>
      <c r="I537" t="s">
        <v>41</v>
      </c>
      <c r="J537">
        <v>5.0999999999999996</v>
      </c>
      <c r="K537" t="s">
        <v>33</v>
      </c>
      <c r="L537">
        <v>57</v>
      </c>
      <c r="M537" s="1">
        <v>45891</v>
      </c>
      <c r="N537" t="s">
        <v>42</v>
      </c>
      <c r="O537">
        <v>8</v>
      </c>
      <c r="P537">
        <v>0</v>
      </c>
      <c r="Q537" s="2">
        <v>10941.3</v>
      </c>
      <c r="R537" t="s">
        <v>35</v>
      </c>
      <c r="S537" s="2">
        <v>5624.81</v>
      </c>
      <c r="T537">
        <v>4</v>
      </c>
      <c r="U537" t="s">
        <v>104</v>
      </c>
      <c r="V537">
        <v>2025</v>
      </c>
      <c r="W537" t="s">
        <v>77</v>
      </c>
      <c r="X537" s="2">
        <v>5624.81</v>
      </c>
      <c r="Y537" s="2">
        <v>5316.49</v>
      </c>
      <c r="Z537" s="2">
        <v>0.51400000000000001</v>
      </c>
      <c r="AA537" s="2">
        <f>IF(Table1[[#This Row],[Bed Occupied]]="Yes",1,0)</f>
        <v>1</v>
      </c>
    </row>
    <row r="538" spans="1:27" x14ac:dyDescent="0.25">
      <c r="A538" t="s">
        <v>630</v>
      </c>
      <c r="B538" s="1">
        <v>45659</v>
      </c>
      <c r="C538" s="1">
        <v>45659.6</v>
      </c>
      <c r="D538" t="s">
        <v>39</v>
      </c>
      <c r="E538" t="s">
        <v>28</v>
      </c>
      <c r="F538" t="s">
        <v>48</v>
      </c>
      <c r="G538" t="s">
        <v>67</v>
      </c>
      <c r="H538" t="s">
        <v>81</v>
      </c>
      <c r="I538" t="s">
        <v>32</v>
      </c>
      <c r="J538">
        <v>0.6</v>
      </c>
      <c r="K538" t="s">
        <v>33</v>
      </c>
      <c r="L538">
        <v>83</v>
      </c>
      <c r="M538" s="1">
        <v>45658</v>
      </c>
      <c r="N538" t="s">
        <v>42</v>
      </c>
      <c r="O538">
        <v>12.1</v>
      </c>
      <c r="P538">
        <v>0.1</v>
      </c>
      <c r="Q538" s="2">
        <v>2453.69</v>
      </c>
      <c r="R538" t="s">
        <v>85</v>
      </c>
      <c r="S538" s="2">
        <v>1215.8699999999999</v>
      </c>
      <c r="T538">
        <v>3.9</v>
      </c>
      <c r="U538" t="s">
        <v>145</v>
      </c>
      <c r="V538">
        <v>2025</v>
      </c>
      <c r="W538" t="s">
        <v>69</v>
      </c>
      <c r="X538" s="2">
        <v>1215.8699999999999</v>
      </c>
      <c r="Y538" s="2">
        <v>1237.82</v>
      </c>
      <c r="Z538" s="2">
        <v>0.496</v>
      </c>
      <c r="AA538" s="2">
        <f>IF(Table1[[#This Row],[Bed Occupied]]="Yes",1,0)</f>
        <v>1</v>
      </c>
    </row>
    <row r="539" spans="1:27" x14ac:dyDescent="0.25">
      <c r="A539" t="s">
        <v>631</v>
      </c>
      <c r="B539" s="1">
        <v>46278</v>
      </c>
      <c r="C539" s="1">
        <v>46283.9</v>
      </c>
      <c r="D539" t="s">
        <v>27</v>
      </c>
      <c r="E539" t="s">
        <v>66</v>
      </c>
      <c r="F539" t="s">
        <v>29</v>
      </c>
      <c r="G539" t="s">
        <v>151</v>
      </c>
      <c r="H539" t="s">
        <v>76</v>
      </c>
      <c r="I539" t="s">
        <v>41</v>
      </c>
      <c r="J539">
        <v>5.9</v>
      </c>
      <c r="K539" t="s">
        <v>33</v>
      </c>
      <c r="L539">
        <v>39</v>
      </c>
      <c r="M539" s="1">
        <v>46277</v>
      </c>
      <c r="N539" t="s">
        <v>42</v>
      </c>
      <c r="O539">
        <v>8.1</v>
      </c>
      <c r="P539">
        <v>0.1</v>
      </c>
      <c r="Q539" s="2">
        <v>12555.2</v>
      </c>
      <c r="R539" t="s">
        <v>85</v>
      </c>
      <c r="S539" s="2">
        <v>8196.5</v>
      </c>
      <c r="T539">
        <v>4.7</v>
      </c>
      <c r="U539" t="s">
        <v>133</v>
      </c>
      <c r="V539">
        <v>2026</v>
      </c>
      <c r="W539" t="s">
        <v>83</v>
      </c>
      <c r="X539" s="2">
        <v>8196.5</v>
      </c>
      <c r="Y539" s="2">
        <v>4358.7</v>
      </c>
      <c r="Z539" s="2">
        <v>0.65300000000000002</v>
      </c>
      <c r="AA539" s="2">
        <f>IF(Table1[[#This Row],[Bed Occupied]]="Yes",1,0)</f>
        <v>1</v>
      </c>
    </row>
    <row r="540" spans="1:27" x14ac:dyDescent="0.25">
      <c r="A540" t="s">
        <v>632</v>
      </c>
      <c r="B540" s="1">
        <v>46374</v>
      </c>
      <c r="C540" s="1">
        <v>46379.7</v>
      </c>
      <c r="D540" t="s">
        <v>61</v>
      </c>
      <c r="E540" t="s">
        <v>52</v>
      </c>
      <c r="F540" t="s">
        <v>29</v>
      </c>
      <c r="G540" t="s">
        <v>30</v>
      </c>
      <c r="H540" t="s">
        <v>40</v>
      </c>
      <c r="I540" t="s">
        <v>41</v>
      </c>
      <c r="J540">
        <v>5.7</v>
      </c>
      <c r="K540" t="s">
        <v>33</v>
      </c>
      <c r="L540">
        <v>77</v>
      </c>
      <c r="M540" s="1">
        <v>46374</v>
      </c>
      <c r="N540" t="s">
        <v>63</v>
      </c>
      <c r="O540">
        <v>14.2</v>
      </c>
      <c r="P540">
        <v>2.2000000000000002</v>
      </c>
      <c r="Q540" s="2">
        <v>17128.96</v>
      </c>
      <c r="R540" t="s">
        <v>35</v>
      </c>
      <c r="S540" s="2">
        <v>10351.879999999999</v>
      </c>
      <c r="T540">
        <v>3.7</v>
      </c>
      <c r="U540" t="s">
        <v>54</v>
      </c>
      <c r="V540">
        <v>2026</v>
      </c>
      <c r="W540" t="s">
        <v>77</v>
      </c>
      <c r="X540" s="2">
        <v>10351.879999999999</v>
      </c>
      <c r="Y540" s="2">
        <v>6777.08</v>
      </c>
      <c r="Z540" s="2">
        <v>0.60399999999999998</v>
      </c>
      <c r="AA540" s="2">
        <f>IF(Table1[[#This Row],[Bed Occupied]]="Yes",1,0)</f>
        <v>1</v>
      </c>
    </row>
    <row r="541" spans="1:27" x14ac:dyDescent="0.25">
      <c r="A541" t="s">
        <v>633</v>
      </c>
      <c r="B541" s="1">
        <v>46224</v>
      </c>
      <c r="C541" s="1">
        <v>46226.3</v>
      </c>
      <c r="D541" t="s">
        <v>61</v>
      </c>
      <c r="E541" t="s">
        <v>28</v>
      </c>
      <c r="F541" t="s">
        <v>48</v>
      </c>
      <c r="G541" t="s">
        <v>30</v>
      </c>
      <c r="H541" t="s">
        <v>81</v>
      </c>
      <c r="I541" t="s">
        <v>41</v>
      </c>
      <c r="J541">
        <v>2.2999999999999998</v>
      </c>
      <c r="K541" t="s">
        <v>57</v>
      </c>
      <c r="L541">
        <v>30</v>
      </c>
      <c r="M541" s="1">
        <v>46223</v>
      </c>
      <c r="N541" t="s">
        <v>63</v>
      </c>
      <c r="O541">
        <v>10</v>
      </c>
      <c r="P541">
        <v>0</v>
      </c>
      <c r="Q541" s="2">
        <v>15623.94</v>
      </c>
      <c r="R541" t="s">
        <v>35</v>
      </c>
      <c r="S541" s="2">
        <v>10636.09</v>
      </c>
      <c r="T541">
        <v>4.4000000000000004</v>
      </c>
      <c r="U541" t="s">
        <v>43</v>
      </c>
      <c r="V541">
        <v>2026</v>
      </c>
      <c r="W541" t="s">
        <v>37</v>
      </c>
      <c r="X541" s="2">
        <v>10636.09</v>
      </c>
      <c r="Y541" s="2">
        <v>4987.8500000000004</v>
      </c>
      <c r="Z541" s="2">
        <v>0.68100000000000005</v>
      </c>
      <c r="AA541" s="2">
        <f>IF(Table1[[#This Row],[Bed Occupied]]="Yes",1,0)</f>
        <v>0</v>
      </c>
    </row>
    <row r="542" spans="1:27" x14ac:dyDescent="0.25">
      <c r="A542" t="s">
        <v>634</v>
      </c>
      <c r="B542" s="1">
        <v>46308</v>
      </c>
      <c r="C542" s="1">
        <v>46308.7</v>
      </c>
      <c r="D542" t="s">
        <v>39</v>
      </c>
      <c r="E542" t="s">
        <v>66</v>
      </c>
      <c r="F542" t="s">
        <v>48</v>
      </c>
      <c r="G542" t="s">
        <v>53</v>
      </c>
      <c r="H542" t="s">
        <v>62</v>
      </c>
      <c r="I542" t="s">
        <v>32</v>
      </c>
      <c r="J542">
        <v>0.7</v>
      </c>
      <c r="K542" t="s">
        <v>33</v>
      </c>
      <c r="L542">
        <v>110</v>
      </c>
      <c r="M542" s="1">
        <v>46308</v>
      </c>
      <c r="N542" t="s">
        <v>42</v>
      </c>
      <c r="O542">
        <v>13.6</v>
      </c>
      <c r="P542">
        <v>1.6</v>
      </c>
      <c r="Q542" s="2">
        <v>2477.8200000000002</v>
      </c>
      <c r="R542" t="s">
        <v>58</v>
      </c>
      <c r="S542" s="2">
        <v>1452.26</v>
      </c>
      <c r="T542">
        <v>2.8</v>
      </c>
      <c r="U542" t="s">
        <v>36</v>
      </c>
      <c r="V542">
        <v>2026</v>
      </c>
      <c r="W542" t="s">
        <v>44</v>
      </c>
      <c r="X542" s="2">
        <v>1452.26</v>
      </c>
      <c r="Y542" s="2">
        <v>1025.56</v>
      </c>
      <c r="Z542" s="2">
        <v>0.58599999999999997</v>
      </c>
      <c r="AA542" s="2">
        <f>IF(Table1[[#This Row],[Bed Occupied]]="Yes",1,0)</f>
        <v>1</v>
      </c>
    </row>
    <row r="543" spans="1:27" x14ac:dyDescent="0.25">
      <c r="A543" t="s">
        <v>635</v>
      </c>
      <c r="B543" s="1">
        <v>45921</v>
      </c>
      <c r="C543" s="1">
        <v>45922.6</v>
      </c>
      <c r="D543" t="s">
        <v>39</v>
      </c>
      <c r="E543" t="s">
        <v>47</v>
      </c>
      <c r="F543" t="s">
        <v>29</v>
      </c>
      <c r="G543" t="s">
        <v>30</v>
      </c>
      <c r="H543" t="s">
        <v>31</v>
      </c>
      <c r="I543" t="s">
        <v>41</v>
      </c>
      <c r="J543">
        <v>1.6</v>
      </c>
      <c r="K543" t="s">
        <v>33</v>
      </c>
      <c r="L543">
        <v>69</v>
      </c>
      <c r="M543" s="1">
        <v>45921</v>
      </c>
      <c r="N543" t="s">
        <v>42</v>
      </c>
      <c r="O543">
        <v>8.5</v>
      </c>
      <c r="P543">
        <v>0.5</v>
      </c>
      <c r="Q543" s="2">
        <v>2335.2600000000002</v>
      </c>
      <c r="R543" t="s">
        <v>58</v>
      </c>
      <c r="S543" s="2">
        <v>1477.76</v>
      </c>
      <c r="T543">
        <v>3.9</v>
      </c>
      <c r="U543" t="s">
        <v>59</v>
      </c>
      <c r="V543">
        <v>2025</v>
      </c>
      <c r="W543" t="s">
        <v>74</v>
      </c>
      <c r="X543" s="2">
        <v>1477.76</v>
      </c>
      <c r="Y543" s="2">
        <v>857.5</v>
      </c>
      <c r="Z543" s="2">
        <v>0.63300000000000001</v>
      </c>
      <c r="AA543" s="2">
        <f>IF(Table1[[#This Row],[Bed Occupied]]="Yes",1,0)</f>
        <v>1</v>
      </c>
    </row>
    <row r="544" spans="1:27" x14ac:dyDescent="0.25">
      <c r="A544" t="s">
        <v>636</v>
      </c>
      <c r="B544" s="1">
        <v>46195</v>
      </c>
      <c r="C544" s="1">
        <v>46195.7</v>
      </c>
      <c r="D544" t="s">
        <v>102</v>
      </c>
      <c r="E544" t="s">
        <v>52</v>
      </c>
      <c r="F544" t="s">
        <v>48</v>
      </c>
      <c r="G544" t="s">
        <v>30</v>
      </c>
      <c r="H544" t="s">
        <v>49</v>
      </c>
      <c r="I544" t="s">
        <v>41</v>
      </c>
      <c r="J544">
        <v>0.7</v>
      </c>
      <c r="K544" t="s">
        <v>33</v>
      </c>
      <c r="L544">
        <v>55</v>
      </c>
      <c r="M544" s="1">
        <v>46195</v>
      </c>
      <c r="N544" t="s">
        <v>42</v>
      </c>
      <c r="O544">
        <v>10</v>
      </c>
      <c r="P544">
        <v>0</v>
      </c>
      <c r="Q544" s="2">
        <v>10814.62</v>
      </c>
      <c r="R544" t="s">
        <v>35</v>
      </c>
      <c r="S544" s="2">
        <v>6044.2</v>
      </c>
      <c r="T544">
        <v>4.3</v>
      </c>
      <c r="U544" t="s">
        <v>126</v>
      </c>
      <c r="V544">
        <v>2026</v>
      </c>
      <c r="W544" t="s">
        <v>37</v>
      </c>
      <c r="X544" s="2">
        <v>6044.2</v>
      </c>
      <c r="Y544" s="2">
        <v>4770.42</v>
      </c>
      <c r="Z544" s="2">
        <v>0.55900000000000005</v>
      </c>
      <c r="AA544" s="2">
        <f>IF(Table1[[#This Row],[Bed Occupied]]="Yes",1,0)</f>
        <v>1</v>
      </c>
    </row>
    <row r="545" spans="1:27" x14ac:dyDescent="0.25">
      <c r="A545" t="s">
        <v>637</v>
      </c>
      <c r="B545" s="1">
        <v>46289</v>
      </c>
      <c r="C545" s="1">
        <v>46289.2</v>
      </c>
      <c r="D545" t="s">
        <v>96</v>
      </c>
      <c r="E545" t="s">
        <v>47</v>
      </c>
      <c r="F545" t="s">
        <v>48</v>
      </c>
      <c r="G545" t="s">
        <v>30</v>
      </c>
      <c r="H545" t="s">
        <v>40</v>
      </c>
      <c r="I545" t="s">
        <v>41</v>
      </c>
      <c r="J545">
        <v>0.2</v>
      </c>
      <c r="K545" t="s">
        <v>33</v>
      </c>
      <c r="L545">
        <v>53</v>
      </c>
      <c r="M545" s="1">
        <v>46289</v>
      </c>
      <c r="N545" t="s">
        <v>42</v>
      </c>
      <c r="O545">
        <v>8.5</v>
      </c>
      <c r="P545">
        <v>0.5</v>
      </c>
      <c r="Q545" s="2">
        <v>2929.56</v>
      </c>
      <c r="R545" t="s">
        <v>35</v>
      </c>
      <c r="S545" s="2">
        <v>1856.32</v>
      </c>
      <c r="T545">
        <v>3.5</v>
      </c>
      <c r="U545" t="s">
        <v>133</v>
      </c>
      <c r="V545">
        <v>2026</v>
      </c>
      <c r="W545" t="s">
        <v>72</v>
      </c>
      <c r="X545" s="2">
        <v>1856.32</v>
      </c>
      <c r="Y545" s="2">
        <v>1073.24</v>
      </c>
      <c r="Z545" s="2">
        <v>0.63400000000000001</v>
      </c>
      <c r="AA545" s="2">
        <f>IF(Table1[[#This Row],[Bed Occupied]]="Yes",1,0)</f>
        <v>1</v>
      </c>
    </row>
    <row r="546" spans="1:27" x14ac:dyDescent="0.25">
      <c r="A546" t="s">
        <v>638</v>
      </c>
      <c r="B546" s="1">
        <v>45709</v>
      </c>
      <c r="C546" s="1">
        <v>45711.199999999997</v>
      </c>
      <c r="D546" t="s">
        <v>96</v>
      </c>
      <c r="E546" t="s">
        <v>52</v>
      </c>
      <c r="F546" t="s">
        <v>29</v>
      </c>
      <c r="G546" t="s">
        <v>151</v>
      </c>
      <c r="H546" t="s">
        <v>76</v>
      </c>
      <c r="I546" t="s">
        <v>32</v>
      </c>
      <c r="J546">
        <v>2.2000000000000002</v>
      </c>
      <c r="K546" t="s">
        <v>33</v>
      </c>
      <c r="L546">
        <v>44</v>
      </c>
      <c r="M546" s="1">
        <v>45708</v>
      </c>
      <c r="N546" t="s">
        <v>63</v>
      </c>
      <c r="O546">
        <v>10</v>
      </c>
      <c r="P546">
        <v>2</v>
      </c>
      <c r="Q546" s="2">
        <v>3735.24</v>
      </c>
      <c r="R546" t="s">
        <v>35</v>
      </c>
      <c r="S546" s="2">
        <v>1926.07</v>
      </c>
      <c r="T546">
        <v>3.5</v>
      </c>
      <c r="U546" t="s">
        <v>100</v>
      </c>
      <c r="V546">
        <v>2025</v>
      </c>
      <c r="W546" t="s">
        <v>72</v>
      </c>
      <c r="X546" s="2">
        <v>1926.07</v>
      </c>
      <c r="Y546" s="2">
        <v>1809.17</v>
      </c>
      <c r="Z546" s="2">
        <v>0.51600000000000001</v>
      </c>
      <c r="AA546" s="2">
        <f>IF(Table1[[#This Row],[Bed Occupied]]="Yes",1,0)</f>
        <v>1</v>
      </c>
    </row>
    <row r="547" spans="1:27" x14ac:dyDescent="0.25">
      <c r="A547" t="s">
        <v>639</v>
      </c>
      <c r="B547" s="1">
        <v>45670</v>
      </c>
      <c r="C547" s="1">
        <v>45673</v>
      </c>
      <c r="D547" t="s">
        <v>46</v>
      </c>
      <c r="E547" t="s">
        <v>66</v>
      </c>
      <c r="F547" t="s">
        <v>48</v>
      </c>
      <c r="G547" t="s">
        <v>151</v>
      </c>
      <c r="H547" t="s">
        <v>62</v>
      </c>
      <c r="I547" t="s">
        <v>32</v>
      </c>
      <c r="J547">
        <v>3</v>
      </c>
      <c r="K547" t="s">
        <v>33</v>
      </c>
      <c r="L547">
        <v>44</v>
      </c>
      <c r="M547" s="1">
        <v>45669</v>
      </c>
      <c r="N547" t="s">
        <v>63</v>
      </c>
      <c r="O547">
        <v>11.5</v>
      </c>
      <c r="P547">
        <v>1.5</v>
      </c>
      <c r="Q547" s="2">
        <v>6708.01</v>
      </c>
      <c r="R547" t="s">
        <v>58</v>
      </c>
      <c r="S547" s="2">
        <v>2853.96</v>
      </c>
      <c r="T547">
        <v>3.6</v>
      </c>
      <c r="U547" t="s">
        <v>145</v>
      </c>
      <c r="V547">
        <v>2025</v>
      </c>
      <c r="W547" t="s">
        <v>74</v>
      </c>
      <c r="X547" s="2">
        <v>2853.96</v>
      </c>
      <c r="Y547" s="2">
        <v>3854.05</v>
      </c>
      <c r="Z547" s="2">
        <v>0.42499999999999999</v>
      </c>
      <c r="AA547" s="2">
        <f>IF(Table1[[#This Row],[Bed Occupied]]="Yes",1,0)</f>
        <v>1</v>
      </c>
    </row>
    <row r="548" spans="1:27" x14ac:dyDescent="0.25">
      <c r="A548" t="s">
        <v>640</v>
      </c>
      <c r="B548" s="1">
        <v>45961</v>
      </c>
      <c r="C548" s="1">
        <v>45962.3</v>
      </c>
      <c r="D548" t="s">
        <v>39</v>
      </c>
      <c r="E548" t="s">
        <v>47</v>
      </c>
      <c r="F548" t="s">
        <v>29</v>
      </c>
      <c r="G548" t="s">
        <v>30</v>
      </c>
      <c r="H548" t="s">
        <v>49</v>
      </c>
      <c r="I548" t="s">
        <v>32</v>
      </c>
      <c r="J548">
        <v>1.3</v>
      </c>
      <c r="K548" t="s">
        <v>33</v>
      </c>
      <c r="L548">
        <v>126</v>
      </c>
      <c r="M548" s="1">
        <v>45960</v>
      </c>
      <c r="N548" t="s">
        <v>34</v>
      </c>
      <c r="O548">
        <v>15.3</v>
      </c>
      <c r="P548">
        <v>3.3</v>
      </c>
      <c r="Q548" s="2">
        <v>2223.62</v>
      </c>
      <c r="R548" t="s">
        <v>58</v>
      </c>
      <c r="S548" s="2">
        <v>1315.08</v>
      </c>
      <c r="T548">
        <v>2.6</v>
      </c>
      <c r="U548" t="s">
        <v>82</v>
      </c>
      <c r="V548">
        <v>2025</v>
      </c>
      <c r="W548" t="s">
        <v>72</v>
      </c>
      <c r="X548" s="2">
        <v>1315.08</v>
      </c>
      <c r="Y548" s="2">
        <v>908.54</v>
      </c>
      <c r="Z548" s="2">
        <v>0.59099999999999997</v>
      </c>
      <c r="AA548" s="2">
        <f>IF(Table1[[#This Row],[Bed Occupied]]="Yes",1,0)</f>
        <v>1</v>
      </c>
    </row>
    <row r="549" spans="1:27" x14ac:dyDescent="0.25">
      <c r="A549" t="s">
        <v>641</v>
      </c>
      <c r="B549" s="1">
        <v>46035</v>
      </c>
      <c r="C549" s="1">
        <v>46036.1</v>
      </c>
      <c r="D549" t="s">
        <v>39</v>
      </c>
      <c r="E549" t="s">
        <v>47</v>
      </c>
      <c r="F549" t="s">
        <v>29</v>
      </c>
      <c r="G549" t="s">
        <v>67</v>
      </c>
      <c r="H549" t="s">
        <v>40</v>
      </c>
      <c r="I549" t="s">
        <v>32</v>
      </c>
      <c r="J549">
        <v>1.1000000000000001</v>
      </c>
      <c r="K549" t="s">
        <v>33</v>
      </c>
      <c r="L549">
        <v>99</v>
      </c>
      <c r="M549" s="1">
        <v>46034</v>
      </c>
      <c r="N549" t="s">
        <v>42</v>
      </c>
      <c r="O549">
        <v>8.6999999999999993</v>
      </c>
      <c r="P549">
        <v>0.7</v>
      </c>
      <c r="Q549" s="2">
        <v>1910.87</v>
      </c>
      <c r="R549" t="s">
        <v>35</v>
      </c>
      <c r="S549" s="2">
        <v>1007.96</v>
      </c>
      <c r="T549">
        <v>3.5</v>
      </c>
      <c r="U549" t="s">
        <v>86</v>
      </c>
      <c r="V549">
        <v>2026</v>
      </c>
      <c r="W549" t="s">
        <v>37</v>
      </c>
      <c r="X549" s="2">
        <v>1007.96</v>
      </c>
      <c r="Y549" s="2">
        <v>902.91</v>
      </c>
      <c r="Z549" s="2">
        <v>0.52700000000000002</v>
      </c>
      <c r="AA549" s="2">
        <f>IF(Table1[[#This Row],[Bed Occupied]]="Yes",1,0)</f>
        <v>1</v>
      </c>
    </row>
    <row r="550" spans="1:27" x14ac:dyDescent="0.25">
      <c r="A550" t="s">
        <v>642</v>
      </c>
      <c r="B550" s="1">
        <v>46160</v>
      </c>
      <c r="C550" s="1">
        <v>46162.6</v>
      </c>
      <c r="D550" t="s">
        <v>96</v>
      </c>
      <c r="E550" t="s">
        <v>47</v>
      </c>
      <c r="F550" t="s">
        <v>48</v>
      </c>
      <c r="G550" t="s">
        <v>30</v>
      </c>
      <c r="H550" t="s">
        <v>40</v>
      </c>
      <c r="I550" t="s">
        <v>41</v>
      </c>
      <c r="J550">
        <v>2.6</v>
      </c>
      <c r="K550" t="s">
        <v>57</v>
      </c>
      <c r="L550">
        <v>41</v>
      </c>
      <c r="M550" s="1">
        <v>46160</v>
      </c>
      <c r="N550" t="s">
        <v>42</v>
      </c>
      <c r="O550">
        <v>8.8000000000000007</v>
      </c>
      <c r="P550">
        <v>0.8</v>
      </c>
      <c r="Q550" s="2">
        <v>3799.53</v>
      </c>
      <c r="R550" t="s">
        <v>35</v>
      </c>
      <c r="S550" s="2">
        <v>2507.65</v>
      </c>
      <c r="T550">
        <v>4</v>
      </c>
      <c r="U550" t="s">
        <v>94</v>
      </c>
      <c r="V550">
        <v>2026</v>
      </c>
      <c r="W550" t="s">
        <v>37</v>
      </c>
      <c r="X550" s="2">
        <v>2507.65</v>
      </c>
      <c r="Y550" s="2">
        <v>1291.8800000000001</v>
      </c>
      <c r="Z550" s="2">
        <v>0.66</v>
      </c>
      <c r="AA550" s="2">
        <f>IF(Table1[[#This Row],[Bed Occupied]]="Yes",1,0)</f>
        <v>0</v>
      </c>
    </row>
    <row r="551" spans="1:27" x14ac:dyDescent="0.25">
      <c r="A551" t="s">
        <v>643</v>
      </c>
      <c r="B551" s="1">
        <v>45975</v>
      </c>
      <c r="C551" s="1">
        <v>45981.1</v>
      </c>
      <c r="D551" t="s">
        <v>46</v>
      </c>
      <c r="E551" t="s">
        <v>47</v>
      </c>
      <c r="F551" t="s">
        <v>29</v>
      </c>
      <c r="G551" t="s">
        <v>53</v>
      </c>
      <c r="H551" t="s">
        <v>76</v>
      </c>
      <c r="I551" t="s">
        <v>41</v>
      </c>
      <c r="J551">
        <v>6.1</v>
      </c>
      <c r="K551" t="s">
        <v>33</v>
      </c>
      <c r="L551">
        <v>56</v>
      </c>
      <c r="M551" s="1">
        <v>45974</v>
      </c>
      <c r="N551" t="s">
        <v>42</v>
      </c>
      <c r="O551">
        <v>8</v>
      </c>
      <c r="P551">
        <v>0</v>
      </c>
      <c r="Q551" s="2">
        <v>7633.21</v>
      </c>
      <c r="R551" t="s">
        <v>35</v>
      </c>
      <c r="S551" s="2">
        <v>4641.4399999999996</v>
      </c>
      <c r="T551">
        <v>4.8</v>
      </c>
      <c r="U551" t="s">
        <v>71</v>
      </c>
      <c r="V551">
        <v>2025</v>
      </c>
      <c r="W551" t="s">
        <v>72</v>
      </c>
      <c r="X551" s="2">
        <v>4641.4399999999996</v>
      </c>
      <c r="Y551" s="2">
        <v>2991.77</v>
      </c>
      <c r="Z551" s="2">
        <v>0.60799999999999998</v>
      </c>
      <c r="AA551" s="2">
        <f>IF(Table1[[#This Row],[Bed Occupied]]="Yes",1,0)</f>
        <v>1</v>
      </c>
    </row>
    <row r="552" spans="1:27" x14ac:dyDescent="0.25">
      <c r="A552" t="s">
        <v>644</v>
      </c>
      <c r="B552" s="1">
        <v>45698</v>
      </c>
      <c r="C552" s="1">
        <v>45699.1</v>
      </c>
      <c r="D552" t="s">
        <v>39</v>
      </c>
      <c r="E552" t="s">
        <v>47</v>
      </c>
      <c r="F552" t="s">
        <v>29</v>
      </c>
      <c r="G552" t="s">
        <v>30</v>
      </c>
      <c r="H552" t="s">
        <v>31</v>
      </c>
      <c r="I552" t="s">
        <v>32</v>
      </c>
      <c r="J552">
        <v>1.1000000000000001</v>
      </c>
      <c r="K552" t="s">
        <v>33</v>
      </c>
      <c r="L552">
        <v>83</v>
      </c>
      <c r="M552" s="1">
        <v>45697</v>
      </c>
      <c r="N552" t="s">
        <v>42</v>
      </c>
      <c r="O552">
        <v>10.1</v>
      </c>
      <c r="P552">
        <v>2.1</v>
      </c>
      <c r="Q552" s="2">
        <v>2403.44</v>
      </c>
      <c r="R552" t="s">
        <v>35</v>
      </c>
      <c r="S552" s="2">
        <v>1381.71</v>
      </c>
      <c r="T552">
        <v>3</v>
      </c>
      <c r="U552" t="s">
        <v>100</v>
      </c>
      <c r="V552">
        <v>2025</v>
      </c>
      <c r="W552" t="s">
        <v>74</v>
      </c>
      <c r="X552" s="2">
        <v>1381.71</v>
      </c>
      <c r="Y552" s="2">
        <v>1021.73</v>
      </c>
      <c r="Z552" s="2">
        <v>0.57499999999999996</v>
      </c>
      <c r="AA552" s="2">
        <f>IF(Table1[[#This Row],[Bed Occupied]]="Yes",1,0)</f>
        <v>1</v>
      </c>
    </row>
    <row r="553" spans="1:27" x14ac:dyDescent="0.25">
      <c r="A553" t="s">
        <v>645</v>
      </c>
      <c r="B553" s="1">
        <v>45947</v>
      </c>
      <c r="C553" s="1">
        <v>45947.8</v>
      </c>
      <c r="D553" t="s">
        <v>46</v>
      </c>
      <c r="E553" t="s">
        <v>47</v>
      </c>
      <c r="F553" t="s">
        <v>29</v>
      </c>
      <c r="G553" t="s">
        <v>30</v>
      </c>
      <c r="H553" t="s">
        <v>31</v>
      </c>
      <c r="I553" t="s">
        <v>41</v>
      </c>
      <c r="J553">
        <v>0.8</v>
      </c>
      <c r="K553" t="s">
        <v>33</v>
      </c>
      <c r="L553">
        <v>56</v>
      </c>
      <c r="M553" s="1">
        <v>45947</v>
      </c>
      <c r="N553" t="s">
        <v>42</v>
      </c>
      <c r="O553">
        <v>11.8</v>
      </c>
      <c r="P553">
        <v>1.8</v>
      </c>
      <c r="Q553" s="2">
        <v>3828.61</v>
      </c>
      <c r="R553" t="s">
        <v>58</v>
      </c>
      <c r="S553" s="2">
        <v>2305.1799999999998</v>
      </c>
      <c r="T553">
        <v>3.3</v>
      </c>
      <c r="U553" t="s">
        <v>82</v>
      </c>
      <c r="V553">
        <v>2025</v>
      </c>
      <c r="W553" t="s">
        <v>77</v>
      </c>
      <c r="X553" s="2">
        <v>2305.1799999999998</v>
      </c>
      <c r="Y553" s="2">
        <v>1523.43</v>
      </c>
      <c r="Z553" s="2">
        <v>0.60199999999999998</v>
      </c>
      <c r="AA553" s="2">
        <f>IF(Table1[[#This Row],[Bed Occupied]]="Yes",1,0)</f>
        <v>1</v>
      </c>
    </row>
    <row r="554" spans="1:27" x14ac:dyDescent="0.25">
      <c r="A554" t="s">
        <v>646</v>
      </c>
      <c r="B554" s="1">
        <v>45760</v>
      </c>
      <c r="C554" s="1">
        <v>45760.6</v>
      </c>
      <c r="D554" t="s">
        <v>102</v>
      </c>
      <c r="E554" t="s">
        <v>47</v>
      </c>
      <c r="F554" t="s">
        <v>48</v>
      </c>
      <c r="G554" t="s">
        <v>53</v>
      </c>
      <c r="H554" t="s">
        <v>31</v>
      </c>
      <c r="I554" t="s">
        <v>41</v>
      </c>
      <c r="J554">
        <v>0.6</v>
      </c>
      <c r="K554" t="s">
        <v>33</v>
      </c>
      <c r="L554">
        <v>57</v>
      </c>
      <c r="M554" s="1">
        <v>45760</v>
      </c>
      <c r="N554" t="s">
        <v>42</v>
      </c>
      <c r="O554">
        <v>9.6</v>
      </c>
      <c r="P554">
        <v>1.6</v>
      </c>
      <c r="Q554" s="2">
        <v>9626.41</v>
      </c>
      <c r="R554" t="s">
        <v>35</v>
      </c>
      <c r="S554" s="2">
        <v>5681.1</v>
      </c>
      <c r="T554">
        <v>3.7</v>
      </c>
      <c r="U554" t="s">
        <v>89</v>
      </c>
      <c r="V554">
        <v>2025</v>
      </c>
      <c r="W554" t="s">
        <v>74</v>
      </c>
      <c r="X554" s="2">
        <v>5681.1</v>
      </c>
      <c r="Y554" s="2">
        <v>3945.31</v>
      </c>
      <c r="Z554" s="2">
        <v>0.59</v>
      </c>
      <c r="AA554" s="2">
        <f>IF(Table1[[#This Row],[Bed Occupied]]="Yes",1,0)</f>
        <v>1</v>
      </c>
    </row>
    <row r="555" spans="1:27" x14ac:dyDescent="0.25">
      <c r="A555" t="s">
        <v>647</v>
      </c>
      <c r="B555" s="1">
        <v>46361</v>
      </c>
      <c r="C555" s="1">
        <v>46364.4</v>
      </c>
      <c r="D555" t="s">
        <v>61</v>
      </c>
      <c r="E555" t="s">
        <v>47</v>
      </c>
      <c r="F555" t="s">
        <v>48</v>
      </c>
      <c r="G555" t="s">
        <v>30</v>
      </c>
      <c r="H555" t="s">
        <v>81</v>
      </c>
      <c r="I555" t="s">
        <v>41</v>
      </c>
      <c r="J555">
        <v>3.4</v>
      </c>
      <c r="K555" t="s">
        <v>33</v>
      </c>
      <c r="L555">
        <v>86</v>
      </c>
      <c r="M555" s="1">
        <v>46361</v>
      </c>
      <c r="N555" t="s">
        <v>63</v>
      </c>
      <c r="O555">
        <v>10</v>
      </c>
      <c r="P555">
        <v>0</v>
      </c>
      <c r="Q555" s="2">
        <v>14722.75</v>
      </c>
      <c r="R555" t="s">
        <v>85</v>
      </c>
      <c r="S555" s="2">
        <v>11204.85</v>
      </c>
      <c r="T555">
        <v>3.6</v>
      </c>
      <c r="U555" t="s">
        <v>54</v>
      </c>
      <c r="V555">
        <v>2026</v>
      </c>
      <c r="W555" t="s">
        <v>83</v>
      </c>
      <c r="X555" s="2">
        <v>11204.85</v>
      </c>
      <c r="Y555" s="2">
        <v>3517.9</v>
      </c>
      <c r="Z555" s="2">
        <v>0.76100000000000001</v>
      </c>
      <c r="AA555" s="2">
        <f>IF(Table1[[#This Row],[Bed Occupied]]="Yes",1,0)</f>
        <v>1</v>
      </c>
    </row>
    <row r="556" spans="1:27" x14ac:dyDescent="0.25">
      <c r="A556" t="s">
        <v>648</v>
      </c>
      <c r="B556" s="1">
        <v>45986</v>
      </c>
      <c r="C556" s="1">
        <v>45989.4</v>
      </c>
      <c r="D556" t="s">
        <v>61</v>
      </c>
      <c r="E556" t="s">
        <v>47</v>
      </c>
      <c r="F556" t="s">
        <v>29</v>
      </c>
      <c r="G556" t="s">
        <v>30</v>
      </c>
      <c r="H556" t="s">
        <v>62</v>
      </c>
      <c r="I556" t="s">
        <v>32</v>
      </c>
      <c r="J556">
        <v>3.4</v>
      </c>
      <c r="K556" t="s">
        <v>57</v>
      </c>
      <c r="L556">
        <v>111</v>
      </c>
      <c r="M556" s="1">
        <v>45985</v>
      </c>
      <c r="N556" t="s">
        <v>42</v>
      </c>
      <c r="O556">
        <v>10</v>
      </c>
      <c r="P556">
        <v>2</v>
      </c>
      <c r="Q556" s="2">
        <v>14595.82</v>
      </c>
      <c r="R556" t="s">
        <v>35</v>
      </c>
      <c r="S556" s="2">
        <v>9153.2199999999993</v>
      </c>
      <c r="T556">
        <v>3</v>
      </c>
      <c r="U556" t="s">
        <v>71</v>
      </c>
      <c r="V556">
        <v>2025</v>
      </c>
      <c r="W556" t="s">
        <v>37</v>
      </c>
      <c r="X556" s="2">
        <v>9153.2199999999993</v>
      </c>
      <c r="Y556" s="2">
        <v>5442.6</v>
      </c>
      <c r="Z556" s="2">
        <v>0.627</v>
      </c>
      <c r="AA556" s="2">
        <f>IF(Table1[[#This Row],[Bed Occupied]]="Yes",1,0)</f>
        <v>0</v>
      </c>
    </row>
    <row r="557" spans="1:27" x14ac:dyDescent="0.25">
      <c r="A557" t="s">
        <v>649</v>
      </c>
      <c r="B557" s="1">
        <v>45875</v>
      </c>
      <c r="C557" s="1">
        <v>45876.1</v>
      </c>
      <c r="D557" t="s">
        <v>102</v>
      </c>
      <c r="E557" t="s">
        <v>47</v>
      </c>
      <c r="F557" t="s">
        <v>48</v>
      </c>
      <c r="G557" t="s">
        <v>53</v>
      </c>
      <c r="H557" t="s">
        <v>56</v>
      </c>
      <c r="I557" t="s">
        <v>32</v>
      </c>
      <c r="J557">
        <v>1.1000000000000001</v>
      </c>
      <c r="K557" t="s">
        <v>33</v>
      </c>
      <c r="L557">
        <v>71</v>
      </c>
      <c r="M557" s="1">
        <v>45874</v>
      </c>
      <c r="N557" t="s">
        <v>34</v>
      </c>
      <c r="O557">
        <v>8.9</v>
      </c>
      <c r="P557">
        <v>0.9</v>
      </c>
      <c r="Q557" s="2">
        <v>11696.52</v>
      </c>
      <c r="R557" t="s">
        <v>58</v>
      </c>
      <c r="S557" s="2">
        <v>7576.99</v>
      </c>
      <c r="T557">
        <v>4.3</v>
      </c>
      <c r="U557" t="s">
        <v>104</v>
      </c>
      <c r="V557">
        <v>2025</v>
      </c>
      <c r="W557" t="s">
        <v>44</v>
      </c>
      <c r="X557" s="2">
        <v>7576.99</v>
      </c>
      <c r="Y557" s="2">
        <v>4119.53</v>
      </c>
      <c r="Z557" s="2">
        <v>0.64800000000000002</v>
      </c>
      <c r="AA557" s="2">
        <f>IF(Table1[[#This Row],[Bed Occupied]]="Yes",1,0)</f>
        <v>1</v>
      </c>
    </row>
    <row r="558" spans="1:27" x14ac:dyDescent="0.25">
      <c r="A558" t="s">
        <v>650</v>
      </c>
      <c r="B558" s="1">
        <v>45952</v>
      </c>
      <c r="C558" s="1">
        <v>45952.3</v>
      </c>
      <c r="D558" t="s">
        <v>102</v>
      </c>
      <c r="E558" t="s">
        <v>52</v>
      </c>
      <c r="F558" t="s">
        <v>29</v>
      </c>
      <c r="G558" t="s">
        <v>53</v>
      </c>
      <c r="H558" t="s">
        <v>49</v>
      </c>
      <c r="I558" t="s">
        <v>32</v>
      </c>
      <c r="J558">
        <v>0.3</v>
      </c>
      <c r="K558" t="s">
        <v>57</v>
      </c>
      <c r="L558">
        <v>84</v>
      </c>
      <c r="M558" s="1">
        <v>45952</v>
      </c>
      <c r="N558" t="s">
        <v>63</v>
      </c>
      <c r="O558">
        <v>8.8000000000000007</v>
      </c>
      <c r="P558">
        <v>0.8</v>
      </c>
      <c r="Q558" s="2">
        <v>8351.19</v>
      </c>
      <c r="R558" t="s">
        <v>58</v>
      </c>
      <c r="S558" s="2">
        <v>4767.38</v>
      </c>
      <c r="T558">
        <v>4</v>
      </c>
      <c r="U558" t="s">
        <v>82</v>
      </c>
      <c r="V558">
        <v>2025</v>
      </c>
      <c r="W558" t="s">
        <v>69</v>
      </c>
      <c r="X558" s="2">
        <v>4767.38</v>
      </c>
      <c r="Y558" s="2">
        <v>3583.81</v>
      </c>
      <c r="Z558" s="2">
        <v>0.57099999999999995</v>
      </c>
      <c r="AA558" s="2">
        <f>IF(Table1[[#This Row],[Bed Occupied]]="Yes",1,0)</f>
        <v>0</v>
      </c>
    </row>
    <row r="559" spans="1:27" x14ac:dyDescent="0.25">
      <c r="A559" t="s">
        <v>651</v>
      </c>
      <c r="B559" s="1">
        <v>46289</v>
      </c>
      <c r="C559" s="1">
        <v>46290.400000000001</v>
      </c>
      <c r="D559" t="s">
        <v>96</v>
      </c>
      <c r="E559" t="s">
        <v>52</v>
      </c>
      <c r="F559" t="s">
        <v>48</v>
      </c>
      <c r="G559" t="s">
        <v>53</v>
      </c>
      <c r="H559" t="s">
        <v>76</v>
      </c>
      <c r="I559" t="s">
        <v>32</v>
      </c>
      <c r="J559">
        <v>1.4</v>
      </c>
      <c r="K559" t="s">
        <v>57</v>
      </c>
      <c r="L559">
        <v>61</v>
      </c>
      <c r="M559" s="1">
        <v>46289</v>
      </c>
      <c r="N559" t="s">
        <v>42</v>
      </c>
      <c r="O559">
        <v>9.9</v>
      </c>
      <c r="P559">
        <v>1.9</v>
      </c>
      <c r="Q559" s="2">
        <v>3074.65</v>
      </c>
      <c r="R559" t="s">
        <v>58</v>
      </c>
      <c r="S559" s="2">
        <v>1752.86</v>
      </c>
      <c r="T559">
        <v>3.1</v>
      </c>
      <c r="U559" t="s">
        <v>133</v>
      </c>
      <c r="V559">
        <v>2026</v>
      </c>
      <c r="W559" t="s">
        <v>72</v>
      </c>
      <c r="X559" s="2">
        <v>1752.86</v>
      </c>
      <c r="Y559" s="2">
        <v>1321.79</v>
      </c>
      <c r="Z559" s="2">
        <v>0.56999999999999995</v>
      </c>
      <c r="AA559" s="2">
        <f>IF(Table1[[#This Row],[Bed Occupied]]="Yes",1,0)</f>
        <v>0</v>
      </c>
    </row>
    <row r="560" spans="1:27" x14ac:dyDescent="0.25">
      <c r="A560" t="s">
        <v>652</v>
      </c>
      <c r="B560" s="1">
        <v>46260</v>
      </c>
      <c r="C560" s="1">
        <v>46269.3</v>
      </c>
      <c r="D560" t="s">
        <v>102</v>
      </c>
      <c r="E560" t="s">
        <v>52</v>
      </c>
      <c r="F560" t="s">
        <v>48</v>
      </c>
      <c r="G560" t="s">
        <v>151</v>
      </c>
      <c r="H560" t="s">
        <v>49</v>
      </c>
      <c r="I560" t="s">
        <v>32</v>
      </c>
      <c r="J560">
        <v>9.3000000000000007</v>
      </c>
      <c r="K560" t="s">
        <v>33</v>
      </c>
      <c r="L560">
        <v>73</v>
      </c>
      <c r="M560" s="1">
        <v>46259</v>
      </c>
      <c r="N560" t="s">
        <v>42</v>
      </c>
      <c r="O560">
        <v>12.1</v>
      </c>
      <c r="P560">
        <v>2.1</v>
      </c>
      <c r="Q560" s="2">
        <v>15019.51</v>
      </c>
      <c r="R560" t="s">
        <v>35</v>
      </c>
      <c r="S560" s="2">
        <v>8197.33</v>
      </c>
      <c r="T560">
        <v>2.6</v>
      </c>
      <c r="U560" t="s">
        <v>138</v>
      </c>
      <c r="V560">
        <v>2026</v>
      </c>
      <c r="W560" t="s">
        <v>44</v>
      </c>
      <c r="X560" s="2">
        <v>8197.33</v>
      </c>
      <c r="Y560" s="2">
        <v>6822.18</v>
      </c>
      <c r="Z560" s="2">
        <v>0.54600000000000004</v>
      </c>
      <c r="AA560" s="2">
        <f>IF(Table1[[#This Row],[Bed Occupied]]="Yes",1,0)</f>
        <v>1</v>
      </c>
    </row>
    <row r="561" spans="1:27" x14ac:dyDescent="0.25">
      <c r="A561" t="s">
        <v>653</v>
      </c>
      <c r="B561" s="1">
        <v>46329</v>
      </c>
      <c r="C561" s="1">
        <v>46332.7</v>
      </c>
      <c r="D561" t="s">
        <v>46</v>
      </c>
      <c r="E561" t="s">
        <v>28</v>
      </c>
      <c r="F561" t="s">
        <v>48</v>
      </c>
      <c r="G561" t="s">
        <v>67</v>
      </c>
      <c r="H561" t="s">
        <v>56</v>
      </c>
      <c r="I561" t="s">
        <v>41</v>
      </c>
      <c r="J561">
        <v>3.7</v>
      </c>
      <c r="K561" t="s">
        <v>33</v>
      </c>
      <c r="L561">
        <v>20</v>
      </c>
      <c r="M561" s="1">
        <v>46328</v>
      </c>
      <c r="N561" t="s">
        <v>42</v>
      </c>
      <c r="O561">
        <v>8.8000000000000007</v>
      </c>
      <c r="P561">
        <v>0.8</v>
      </c>
      <c r="Q561" s="2">
        <v>5607.38</v>
      </c>
      <c r="R561" t="s">
        <v>35</v>
      </c>
      <c r="S561" s="2">
        <v>3385.27</v>
      </c>
      <c r="T561">
        <v>3.5</v>
      </c>
      <c r="U561" t="s">
        <v>130</v>
      </c>
      <c r="V561">
        <v>2026</v>
      </c>
      <c r="W561" t="s">
        <v>37</v>
      </c>
      <c r="X561" s="2">
        <v>3385.27</v>
      </c>
      <c r="Y561" s="2">
        <v>2222.11</v>
      </c>
      <c r="Z561" s="2">
        <v>0.60399999999999998</v>
      </c>
      <c r="AA561" s="2">
        <f>IF(Table1[[#This Row],[Bed Occupied]]="Yes",1,0)</f>
        <v>1</v>
      </c>
    </row>
    <row r="562" spans="1:27" x14ac:dyDescent="0.25">
      <c r="A562" t="s">
        <v>654</v>
      </c>
      <c r="B562" s="1">
        <v>45863</v>
      </c>
      <c r="C562" s="1">
        <v>45868.4</v>
      </c>
      <c r="D562" t="s">
        <v>61</v>
      </c>
      <c r="E562" t="s">
        <v>28</v>
      </c>
      <c r="F562" t="s">
        <v>48</v>
      </c>
      <c r="G562" t="s">
        <v>30</v>
      </c>
      <c r="H562" t="s">
        <v>81</v>
      </c>
      <c r="I562" t="s">
        <v>32</v>
      </c>
      <c r="J562">
        <v>5.4</v>
      </c>
      <c r="K562" t="s">
        <v>33</v>
      </c>
      <c r="L562">
        <v>81</v>
      </c>
      <c r="M562" s="1">
        <v>45863</v>
      </c>
      <c r="N562" t="s">
        <v>42</v>
      </c>
      <c r="O562">
        <v>9.6</v>
      </c>
      <c r="P562">
        <v>1.6</v>
      </c>
      <c r="Q562" s="2">
        <v>15322.46</v>
      </c>
      <c r="R562" t="s">
        <v>58</v>
      </c>
      <c r="S562" s="2">
        <v>10172.41</v>
      </c>
      <c r="T562">
        <v>3.4</v>
      </c>
      <c r="U562" t="s">
        <v>135</v>
      </c>
      <c r="V562">
        <v>2025</v>
      </c>
      <c r="W562" t="s">
        <v>77</v>
      </c>
      <c r="X562" s="2">
        <v>10172.41</v>
      </c>
      <c r="Y562" s="2">
        <v>5150.05</v>
      </c>
      <c r="Z562" s="2">
        <v>0.66400000000000003</v>
      </c>
      <c r="AA562" s="2">
        <f>IF(Table1[[#This Row],[Bed Occupied]]="Yes",1,0)</f>
        <v>1</v>
      </c>
    </row>
    <row r="563" spans="1:27" x14ac:dyDescent="0.25">
      <c r="A563" t="s">
        <v>655</v>
      </c>
      <c r="B563" s="1">
        <v>46017</v>
      </c>
      <c r="C563" s="1">
        <v>46019.5</v>
      </c>
      <c r="D563" t="s">
        <v>46</v>
      </c>
      <c r="E563" t="s">
        <v>47</v>
      </c>
      <c r="F563" t="s">
        <v>48</v>
      </c>
      <c r="G563" t="s">
        <v>30</v>
      </c>
      <c r="H563" t="s">
        <v>81</v>
      </c>
      <c r="I563" t="s">
        <v>32</v>
      </c>
      <c r="J563">
        <v>2.5</v>
      </c>
      <c r="K563" t="s">
        <v>33</v>
      </c>
      <c r="L563">
        <v>33</v>
      </c>
      <c r="M563" s="1">
        <v>46016</v>
      </c>
      <c r="N563" t="s">
        <v>63</v>
      </c>
      <c r="O563">
        <v>14.4</v>
      </c>
      <c r="P563">
        <v>2.4</v>
      </c>
      <c r="Q563" s="2">
        <v>4523.58</v>
      </c>
      <c r="R563" t="s">
        <v>58</v>
      </c>
      <c r="S563" s="2">
        <v>2817.88</v>
      </c>
      <c r="T563">
        <v>3.3</v>
      </c>
      <c r="U563" t="s">
        <v>79</v>
      </c>
      <c r="V563">
        <v>2025</v>
      </c>
      <c r="W563" t="s">
        <v>72</v>
      </c>
      <c r="X563" s="2">
        <v>2817.88</v>
      </c>
      <c r="Y563" s="2">
        <v>1705.7</v>
      </c>
      <c r="Z563" s="2">
        <v>0.623</v>
      </c>
      <c r="AA563" s="2">
        <f>IF(Table1[[#This Row],[Bed Occupied]]="Yes",1,0)</f>
        <v>1</v>
      </c>
    </row>
    <row r="564" spans="1:27" x14ac:dyDescent="0.25">
      <c r="A564" t="s">
        <v>656</v>
      </c>
      <c r="B564" s="1">
        <v>46348</v>
      </c>
      <c r="C564" s="1">
        <v>46351.4</v>
      </c>
      <c r="D564" t="s">
        <v>61</v>
      </c>
      <c r="E564" t="s">
        <v>52</v>
      </c>
      <c r="F564" t="s">
        <v>29</v>
      </c>
      <c r="G564" t="s">
        <v>30</v>
      </c>
      <c r="H564" t="s">
        <v>56</v>
      </c>
      <c r="I564" t="s">
        <v>93</v>
      </c>
      <c r="J564">
        <v>3.4</v>
      </c>
      <c r="K564" t="s">
        <v>33</v>
      </c>
      <c r="L564">
        <v>58</v>
      </c>
      <c r="M564" s="1">
        <v>46347</v>
      </c>
      <c r="N564" t="s">
        <v>63</v>
      </c>
      <c r="O564">
        <v>12.1</v>
      </c>
      <c r="P564">
        <v>2.1</v>
      </c>
      <c r="Q564" s="2">
        <v>12782.07</v>
      </c>
      <c r="R564" t="s">
        <v>35</v>
      </c>
      <c r="S564" s="2">
        <v>8795.19</v>
      </c>
      <c r="T564">
        <v>3.3</v>
      </c>
      <c r="U564" t="s">
        <v>130</v>
      </c>
      <c r="V564">
        <v>2026</v>
      </c>
      <c r="W564" t="s">
        <v>83</v>
      </c>
      <c r="X564" s="2">
        <v>8795.19</v>
      </c>
      <c r="Y564" s="2">
        <v>3986.88</v>
      </c>
      <c r="Z564" s="2">
        <v>0.68799999999999994</v>
      </c>
      <c r="AA564" s="2">
        <f>IF(Table1[[#This Row],[Bed Occupied]]="Yes",1,0)</f>
        <v>1</v>
      </c>
    </row>
    <row r="565" spans="1:27" x14ac:dyDescent="0.25">
      <c r="A565" t="s">
        <v>657</v>
      </c>
      <c r="B565" s="1">
        <v>45896</v>
      </c>
      <c r="C565" s="1">
        <v>45898.7</v>
      </c>
      <c r="D565" t="s">
        <v>96</v>
      </c>
      <c r="E565" t="s">
        <v>66</v>
      </c>
      <c r="F565" t="s">
        <v>48</v>
      </c>
      <c r="G565" t="s">
        <v>30</v>
      </c>
      <c r="H565" t="s">
        <v>40</v>
      </c>
      <c r="I565" t="s">
        <v>41</v>
      </c>
      <c r="J565">
        <v>2.7</v>
      </c>
      <c r="K565" t="s">
        <v>33</v>
      </c>
      <c r="L565">
        <v>59</v>
      </c>
      <c r="M565" s="1">
        <v>45896</v>
      </c>
      <c r="N565" t="s">
        <v>42</v>
      </c>
      <c r="O565">
        <v>12.8</v>
      </c>
      <c r="P565">
        <v>0.8</v>
      </c>
      <c r="Q565" s="2">
        <v>3311.67</v>
      </c>
      <c r="R565" t="s">
        <v>35</v>
      </c>
      <c r="S565" s="2">
        <v>1893.44</v>
      </c>
      <c r="T565">
        <v>3.7</v>
      </c>
      <c r="U565" t="s">
        <v>104</v>
      </c>
      <c r="V565">
        <v>2025</v>
      </c>
      <c r="W565" t="s">
        <v>69</v>
      </c>
      <c r="X565" s="2">
        <v>1893.44</v>
      </c>
      <c r="Y565" s="2">
        <v>1418.23</v>
      </c>
      <c r="Z565" s="2">
        <v>0.57199999999999995</v>
      </c>
      <c r="AA565" s="2">
        <f>IF(Table1[[#This Row],[Bed Occupied]]="Yes",1,0)</f>
        <v>1</v>
      </c>
    </row>
    <row r="566" spans="1:27" x14ac:dyDescent="0.25">
      <c r="A566" t="s">
        <v>658</v>
      </c>
      <c r="B566" s="1">
        <v>46000</v>
      </c>
      <c r="C566" s="1">
        <v>46000.4</v>
      </c>
      <c r="D566" t="s">
        <v>39</v>
      </c>
      <c r="E566" t="s">
        <v>28</v>
      </c>
      <c r="F566" t="s">
        <v>29</v>
      </c>
      <c r="G566" t="s">
        <v>67</v>
      </c>
      <c r="H566" t="s">
        <v>76</v>
      </c>
      <c r="I566" t="s">
        <v>41</v>
      </c>
      <c r="J566">
        <v>0.4</v>
      </c>
      <c r="K566" t="s">
        <v>57</v>
      </c>
      <c r="L566">
        <v>89</v>
      </c>
      <c r="M566" s="1">
        <v>45999</v>
      </c>
      <c r="N566" t="s">
        <v>34</v>
      </c>
      <c r="O566">
        <v>9.5</v>
      </c>
      <c r="P566">
        <v>1.5</v>
      </c>
      <c r="Q566" s="2">
        <v>1598.1</v>
      </c>
      <c r="R566" t="s">
        <v>85</v>
      </c>
      <c r="S566" s="2">
        <v>1122.46</v>
      </c>
      <c r="T566">
        <v>3.3</v>
      </c>
      <c r="U566" t="s">
        <v>79</v>
      </c>
      <c r="V566">
        <v>2025</v>
      </c>
      <c r="W566" t="s">
        <v>37</v>
      </c>
      <c r="X566" s="2">
        <v>1122.46</v>
      </c>
      <c r="Y566" s="2">
        <v>475.64</v>
      </c>
      <c r="Z566" s="2">
        <v>0.70199999999999996</v>
      </c>
      <c r="AA566" s="2">
        <f>IF(Table1[[#This Row],[Bed Occupied]]="Yes",1,0)</f>
        <v>0</v>
      </c>
    </row>
    <row r="567" spans="1:27" x14ac:dyDescent="0.25">
      <c r="A567" t="s">
        <v>659</v>
      </c>
      <c r="B567" s="1">
        <v>45663</v>
      </c>
      <c r="C567" s="1">
        <v>45672.1</v>
      </c>
      <c r="D567" t="s">
        <v>46</v>
      </c>
      <c r="E567" t="s">
        <v>28</v>
      </c>
      <c r="F567" t="s">
        <v>29</v>
      </c>
      <c r="G567" t="s">
        <v>30</v>
      </c>
      <c r="H567" t="s">
        <v>56</v>
      </c>
      <c r="I567" t="s">
        <v>32</v>
      </c>
      <c r="J567">
        <v>9.1</v>
      </c>
      <c r="K567" t="s">
        <v>33</v>
      </c>
      <c r="L567">
        <v>67</v>
      </c>
      <c r="M567" s="1">
        <v>45662</v>
      </c>
      <c r="N567" t="s">
        <v>42</v>
      </c>
      <c r="O567">
        <v>10.5</v>
      </c>
      <c r="P567">
        <v>2.5</v>
      </c>
      <c r="Q567" s="2">
        <v>8357.2000000000007</v>
      </c>
      <c r="R567" t="s">
        <v>58</v>
      </c>
      <c r="S567" s="2">
        <v>4921.58</v>
      </c>
      <c r="T567">
        <v>2.9</v>
      </c>
      <c r="U567" t="s">
        <v>145</v>
      </c>
      <c r="V567">
        <v>2025</v>
      </c>
      <c r="W567" t="s">
        <v>74</v>
      </c>
      <c r="X567" s="2">
        <v>4921.58</v>
      </c>
      <c r="Y567" s="2">
        <v>3435.62</v>
      </c>
      <c r="Z567" s="2">
        <v>0.58899999999999997</v>
      </c>
      <c r="AA567" s="2">
        <f>IF(Table1[[#This Row],[Bed Occupied]]="Yes",1,0)</f>
        <v>1</v>
      </c>
    </row>
    <row r="568" spans="1:27" x14ac:dyDescent="0.25">
      <c r="A568" t="s">
        <v>660</v>
      </c>
      <c r="B568" s="1">
        <v>45911</v>
      </c>
      <c r="C568" s="1">
        <v>45911.8</v>
      </c>
      <c r="D568" t="s">
        <v>96</v>
      </c>
      <c r="E568" t="s">
        <v>66</v>
      </c>
      <c r="F568" t="s">
        <v>29</v>
      </c>
      <c r="G568" t="s">
        <v>67</v>
      </c>
      <c r="H568" t="s">
        <v>81</v>
      </c>
      <c r="I568" t="s">
        <v>41</v>
      </c>
      <c r="J568">
        <v>0.8</v>
      </c>
      <c r="K568" t="s">
        <v>57</v>
      </c>
      <c r="L568">
        <v>31</v>
      </c>
      <c r="M568" s="1">
        <v>45911</v>
      </c>
      <c r="N568" t="s">
        <v>34</v>
      </c>
      <c r="O568">
        <v>14.8</v>
      </c>
      <c r="P568">
        <v>2.8</v>
      </c>
      <c r="Q568" s="2">
        <v>2064.0100000000002</v>
      </c>
      <c r="R568" t="s">
        <v>35</v>
      </c>
      <c r="S568" s="2">
        <v>1181.3399999999999</v>
      </c>
      <c r="T568">
        <v>3.2</v>
      </c>
      <c r="U568" t="s">
        <v>59</v>
      </c>
      <c r="V568">
        <v>2025</v>
      </c>
      <c r="W568" t="s">
        <v>72</v>
      </c>
      <c r="X568" s="2">
        <v>1181.3399999999999</v>
      </c>
      <c r="Y568" s="2">
        <v>882.67</v>
      </c>
      <c r="Z568" s="2">
        <v>0.57199999999999995</v>
      </c>
      <c r="AA568" s="2">
        <f>IF(Table1[[#This Row],[Bed Occupied]]="Yes",1,0)</f>
        <v>0</v>
      </c>
    </row>
    <row r="569" spans="1:27" x14ac:dyDescent="0.25">
      <c r="A569" t="s">
        <v>661</v>
      </c>
      <c r="B569" s="1">
        <v>46124</v>
      </c>
      <c r="C569" s="1">
        <v>46128.2</v>
      </c>
      <c r="D569" t="s">
        <v>46</v>
      </c>
      <c r="E569" t="s">
        <v>28</v>
      </c>
      <c r="F569" t="s">
        <v>29</v>
      </c>
      <c r="G569" t="s">
        <v>30</v>
      </c>
      <c r="H569" t="s">
        <v>40</v>
      </c>
      <c r="I569" t="s">
        <v>32</v>
      </c>
      <c r="J569">
        <v>4.2</v>
      </c>
      <c r="K569" t="s">
        <v>33</v>
      </c>
      <c r="L569">
        <v>55</v>
      </c>
      <c r="M569" s="1">
        <v>46123</v>
      </c>
      <c r="N569" t="s">
        <v>34</v>
      </c>
      <c r="O569">
        <v>13.1</v>
      </c>
      <c r="P569">
        <v>1.1000000000000001</v>
      </c>
      <c r="Q569" s="2">
        <v>5374.53</v>
      </c>
      <c r="R569" t="s">
        <v>85</v>
      </c>
      <c r="S569" s="2">
        <v>3143.49</v>
      </c>
      <c r="T569">
        <v>4.5999999999999996</v>
      </c>
      <c r="U569" t="s">
        <v>98</v>
      </c>
      <c r="V569">
        <v>2026</v>
      </c>
      <c r="W569" t="s">
        <v>83</v>
      </c>
      <c r="X569" s="2">
        <v>3143.49</v>
      </c>
      <c r="Y569" s="2">
        <v>2231.04</v>
      </c>
      <c r="Z569" s="2">
        <v>0.58499999999999996</v>
      </c>
      <c r="AA569" s="2">
        <f>IF(Table1[[#This Row],[Bed Occupied]]="Yes",1,0)</f>
        <v>1</v>
      </c>
    </row>
    <row r="570" spans="1:27" x14ac:dyDescent="0.25">
      <c r="A570" t="s">
        <v>662</v>
      </c>
      <c r="B570" s="1">
        <v>46255</v>
      </c>
      <c r="C570" s="1">
        <v>46256.4</v>
      </c>
      <c r="D570" t="s">
        <v>102</v>
      </c>
      <c r="E570" t="s">
        <v>47</v>
      </c>
      <c r="F570" t="s">
        <v>48</v>
      </c>
      <c r="G570" t="s">
        <v>30</v>
      </c>
      <c r="H570" t="s">
        <v>81</v>
      </c>
      <c r="I570" t="s">
        <v>41</v>
      </c>
      <c r="J570">
        <v>1.4</v>
      </c>
      <c r="K570" t="s">
        <v>33</v>
      </c>
      <c r="L570">
        <v>28</v>
      </c>
      <c r="M570" s="1">
        <v>46255</v>
      </c>
      <c r="N570" t="s">
        <v>34</v>
      </c>
      <c r="O570">
        <v>12</v>
      </c>
      <c r="P570">
        <v>2</v>
      </c>
      <c r="Q570" s="2">
        <v>9519.7800000000007</v>
      </c>
      <c r="R570" t="s">
        <v>58</v>
      </c>
      <c r="S570" s="2">
        <v>6017.99</v>
      </c>
      <c r="T570">
        <v>3.7</v>
      </c>
      <c r="U570" t="s">
        <v>138</v>
      </c>
      <c r="V570">
        <v>2026</v>
      </c>
      <c r="W570" t="s">
        <v>77</v>
      </c>
      <c r="X570" s="2">
        <v>6017.99</v>
      </c>
      <c r="Y570" s="2">
        <v>3501.79</v>
      </c>
      <c r="Z570" s="2">
        <v>0.63200000000000001</v>
      </c>
      <c r="AA570" s="2">
        <f>IF(Table1[[#This Row],[Bed Occupied]]="Yes",1,0)</f>
        <v>1</v>
      </c>
    </row>
    <row r="571" spans="1:27" x14ac:dyDescent="0.25">
      <c r="A571" t="s">
        <v>663</v>
      </c>
      <c r="B571" s="1">
        <v>46275</v>
      </c>
      <c r="C571" s="1">
        <v>46276.1</v>
      </c>
      <c r="D571" t="s">
        <v>39</v>
      </c>
      <c r="E571" t="s">
        <v>52</v>
      </c>
      <c r="F571" t="s">
        <v>48</v>
      </c>
      <c r="G571" t="s">
        <v>53</v>
      </c>
      <c r="H571" t="s">
        <v>40</v>
      </c>
      <c r="I571" t="s">
        <v>32</v>
      </c>
      <c r="J571">
        <v>1.1000000000000001</v>
      </c>
      <c r="K571" t="s">
        <v>57</v>
      </c>
      <c r="L571">
        <v>115</v>
      </c>
      <c r="M571" s="1">
        <v>46274</v>
      </c>
      <c r="N571" t="s">
        <v>63</v>
      </c>
      <c r="O571">
        <v>9.3000000000000007</v>
      </c>
      <c r="P571">
        <v>1.3</v>
      </c>
      <c r="Q571" s="2">
        <v>2411.5</v>
      </c>
      <c r="R571" t="s">
        <v>35</v>
      </c>
      <c r="S571" s="2">
        <v>1357.28</v>
      </c>
      <c r="T571">
        <v>3.1</v>
      </c>
      <c r="U571" t="s">
        <v>133</v>
      </c>
      <c r="V571">
        <v>2026</v>
      </c>
      <c r="W571" t="s">
        <v>69</v>
      </c>
      <c r="X571" s="2">
        <v>1357.28</v>
      </c>
      <c r="Y571" s="2">
        <v>1054.22</v>
      </c>
      <c r="Z571" s="2">
        <v>0.56299999999999994</v>
      </c>
      <c r="AA571" s="2">
        <f>IF(Table1[[#This Row],[Bed Occupied]]="Yes",1,0)</f>
        <v>0</v>
      </c>
    </row>
    <row r="572" spans="1:27" x14ac:dyDescent="0.25">
      <c r="A572" t="s">
        <v>664</v>
      </c>
      <c r="B572" s="1">
        <v>46321</v>
      </c>
      <c r="C572" s="1">
        <v>46330.5</v>
      </c>
      <c r="D572" t="s">
        <v>88</v>
      </c>
      <c r="E572" t="s">
        <v>28</v>
      </c>
      <c r="F572" t="s">
        <v>29</v>
      </c>
      <c r="G572" t="s">
        <v>30</v>
      </c>
      <c r="H572" t="s">
        <v>49</v>
      </c>
      <c r="I572" t="s">
        <v>41</v>
      </c>
      <c r="J572">
        <v>9.5</v>
      </c>
      <c r="K572" t="s">
        <v>33</v>
      </c>
      <c r="L572">
        <v>5</v>
      </c>
      <c r="M572" s="1">
        <v>46321</v>
      </c>
      <c r="N572" t="s">
        <v>34</v>
      </c>
      <c r="O572">
        <v>14.6</v>
      </c>
      <c r="P572">
        <v>2.6</v>
      </c>
      <c r="Q572" s="2">
        <v>30413.03</v>
      </c>
      <c r="R572" t="s">
        <v>35</v>
      </c>
      <c r="S572" s="2">
        <v>21225.38</v>
      </c>
      <c r="T572">
        <v>3.7</v>
      </c>
      <c r="U572" t="s">
        <v>36</v>
      </c>
      <c r="V572">
        <v>2026</v>
      </c>
      <c r="W572" t="s">
        <v>37</v>
      </c>
      <c r="X572" s="2">
        <v>21225.38</v>
      </c>
      <c r="Y572" s="2">
        <v>9187.65</v>
      </c>
      <c r="Z572" s="2">
        <v>0.69799999999999995</v>
      </c>
      <c r="AA572" s="2">
        <f>IF(Table1[[#This Row],[Bed Occupied]]="Yes",1,0)</f>
        <v>1</v>
      </c>
    </row>
    <row r="573" spans="1:27" x14ac:dyDescent="0.25">
      <c r="A573" t="s">
        <v>665</v>
      </c>
      <c r="B573" s="1">
        <v>46022</v>
      </c>
      <c r="C573" s="1">
        <v>46022.2</v>
      </c>
      <c r="D573" t="s">
        <v>39</v>
      </c>
      <c r="E573" t="s">
        <v>47</v>
      </c>
      <c r="F573" t="s">
        <v>29</v>
      </c>
      <c r="G573" t="s">
        <v>30</v>
      </c>
      <c r="H573" t="s">
        <v>76</v>
      </c>
      <c r="I573" t="s">
        <v>93</v>
      </c>
      <c r="J573">
        <v>0.2</v>
      </c>
      <c r="K573" t="s">
        <v>33</v>
      </c>
      <c r="L573">
        <v>47</v>
      </c>
      <c r="M573" s="1">
        <v>46022</v>
      </c>
      <c r="N573" t="s">
        <v>34</v>
      </c>
      <c r="O573">
        <v>8.6</v>
      </c>
      <c r="P573">
        <v>0.6</v>
      </c>
      <c r="Q573" s="2">
        <v>1780.8</v>
      </c>
      <c r="R573" t="s">
        <v>58</v>
      </c>
      <c r="S573" s="2">
        <v>1113.22</v>
      </c>
      <c r="T573">
        <v>4.2</v>
      </c>
      <c r="U573" t="s">
        <v>79</v>
      </c>
      <c r="V573">
        <v>2025</v>
      </c>
      <c r="W573" t="s">
        <v>69</v>
      </c>
      <c r="X573" s="2">
        <v>1113.22</v>
      </c>
      <c r="Y573" s="2">
        <v>667.58</v>
      </c>
      <c r="Z573" s="2">
        <v>0.625</v>
      </c>
      <c r="AA573" s="2">
        <f>IF(Table1[[#This Row],[Bed Occupied]]="Yes",1,0)</f>
        <v>1</v>
      </c>
    </row>
    <row r="574" spans="1:27" x14ac:dyDescent="0.25">
      <c r="A574" t="s">
        <v>666</v>
      </c>
      <c r="B574" s="1">
        <v>46043</v>
      </c>
      <c r="C574" s="1">
        <v>46045.8</v>
      </c>
      <c r="D574" t="s">
        <v>88</v>
      </c>
      <c r="E574" t="s">
        <v>28</v>
      </c>
      <c r="F574" t="s">
        <v>29</v>
      </c>
      <c r="G574" t="s">
        <v>151</v>
      </c>
      <c r="H574" t="s">
        <v>76</v>
      </c>
      <c r="I574" t="s">
        <v>32</v>
      </c>
      <c r="J574">
        <v>2.8</v>
      </c>
      <c r="K574" t="s">
        <v>33</v>
      </c>
      <c r="L574">
        <v>66</v>
      </c>
      <c r="M574" s="1">
        <v>46042</v>
      </c>
      <c r="N574" t="s">
        <v>34</v>
      </c>
      <c r="O574">
        <v>10</v>
      </c>
      <c r="P574">
        <v>2</v>
      </c>
      <c r="Q574" s="2">
        <v>20198.57</v>
      </c>
      <c r="R574" t="s">
        <v>85</v>
      </c>
      <c r="S574" s="2">
        <v>14484.32</v>
      </c>
      <c r="T574">
        <v>3.8</v>
      </c>
      <c r="U574" t="s">
        <v>86</v>
      </c>
      <c r="V574">
        <v>2026</v>
      </c>
      <c r="W574" t="s">
        <v>44</v>
      </c>
      <c r="X574" s="2">
        <v>14484.32</v>
      </c>
      <c r="Y574" s="2">
        <v>5714.25</v>
      </c>
      <c r="Z574" s="2">
        <v>0.71699999999999997</v>
      </c>
      <c r="AA574" s="2">
        <f>IF(Table1[[#This Row],[Bed Occupied]]="Yes",1,0)</f>
        <v>1</v>
      </c>
    </row>
    <row r="575" spans="1:27" x14ac:dyDescent="0.25">
      <c r="A575" t="s">
        <v>667</v>
      </c>
      <c r="B575" s="1">
        <v>46011</v>
      </c>
      <c r="C575" s="1">
        <v>46014</v>
      </c>
      <c r="D575" t="s">
        <v>88</v>
      </c>
      <c r="E575" t="s">
        <v>66</v>
      </c>
      <c r="F575" t="s">
        <v>48</v>
      </c>
      <c r="G575" t="s">
        <v>53</v>
      </c>
      <c r="H575" t="s">
        <v>81</v>
      </c>
      <c r="I575" t="s">
        <v>32</v>
      </c>
      <c r="J575">
        <v>3</v>
      </c>
      <c r="K575" t="s">
        <v>33</v>
      </c>
      <c r="L575">
        <v>54</v>
      </c>
      <c r="M575" s="1">
        <v>46010</v>
      </c>
      <c r="N575" t="s">
        <v>42</v>
      </c>
      <c r="O575">
        <v>9.6</v>
      </c>
      <c r="P575">
        <v>1.6</v>
      </c>
      <c r="Q575" s="2">
        <v>14964.2</v>
      </c>
      <c r="R575" t="s">
        <v>35</v>
      </c>
      <c r="S575" s="2">
        <v>11720.56</v>
      </c>
      <c r="T575">
        <v>2.8</v>
      </c>
      <c r="U575" t="s">
        <v>79</v>
      </c>
      <c r="V575">
        <v>2025</v>
      </c>
      <c r="W575" t="s">
        <v>77</v>
      </c>
      <c r="X575" s="2">
        <v>11720.56</v>
      </c>
      <c r="Y575" s="2">
        <v>3243.64</v>
      </c>
      <c r="Z575" s="2">
        <v>0.78300000000000003</v>
      </c>
      <c r="AA575" s="2">
        <f>IF(Table1[[#This Row],[Bed Occupied]]="Yes",1,0)</f>
        <v>1</v>
      </c>
    </row>
    <row r="576" spans="1:27" x14ac:dyDescent="0.25">
      <c r="A576" t="s">
        <v>668</v>
      </c>
      <c r="B576" s="1">
        <v>45697</v>
      </c>
      <c r="C576" s="1">
        <v>45700.6</v>
      </c>
      <c r="D576" t="s">
        <v>61</v>
      </c>
      <c r="E576" t="s">
        <v>52</v>
      </c>
      <c r="F576" t="s">
        <v>29</v>
      </c>
      <c r="G576" t="s">
        <v>67</v>
      </c>
      <c r="H576" t="s">
        <v>56</v>
      </c>
      <c r="I576" t="s">
        <v>32</v>
      </c>
      <c r="J576">
        <v>3.6</v>
      </c>
      <c r="K576" t="s">
        <v>33</v>
      </c>
      <c r="L576">
        <v>86</v>
      </c>
      <c r="M576" s="1">
        <v>45697</v>
      </c>
      <c r="N576" t="s">
        <v>42</v>
      </c>
      <c r="O576">
        <v>9.6999999999999993</v>
      </c>
      <c r="P576">
        <v>1.7</v>
      </c>
      <c r="Q576" s="2">
        <v>16410</v>
      </c>
      <c r="R576" t="s">
        <v>35</v>
      </c>
      <c r="S576" s="2">
        <v>8965.8799999999992</v>
      </c>
      <c r="T576">
        <v>3</v>
      </c>
      <c r="U576" t="s">
        <v>100</v>
      </c>
      <c r="V576">
        <v>2025</v>
      </c>
      <c r="W576" t="s">
        <v>74</v>
      </c>
      <c r="X576" s="2">
        <v>8965.8799999999992</v>
      </c>
      <c r="Y576" s="2">
        <v>7444.12</v>
      </c>
      <c r="Z576" s="2">
        <v>0.54600000000000004</v>
      </c>
      <c r="AA576" s="2">
        <f>IF(Table1[[#This Row],[Bed Occupied]]="Yes",1,0)</f>
        <v>1</v>
      </c>
    </row>
    <row r="577" spans="1:27" x14ac:dyDescent="0.25">
      <c r="A577" t="s">
        <v>669</v>
      </c>
      <c r="B577" s="1">
        <v>45691</v>
      </c>
      <c r="C577" s="1">
        <v>45694.3</v>
      </c>
      <c r="D577" t="s">
        <v>46</v>
      </c>
      <c r="E577" t="s">
        <v>52</v>
      </c>
      <c r="F577" t="s">
        <v>29</v>
      </c>
      <c r="G577" t="s">
        <v>67</v>
      </c>
      <c r="H577" t="s">
        <v>81</v>
      </c>
      <c r="I577" t="s">
        <v>41</v>
      </c>
      <c r="J577">
        <v>3.3</v>
      </c>
      <c r="K577" t="s">
        <v>33</v>
      </c>
      <c r="L577">
        <v>44</v>
      </c>
      <c r="M577" s="1">
        <v>45690</v>
      </c>
      <c r="N577" t="s">
        <v>42</v>
      </c>
      <c r="O577">
        <v>12.1</v>
      </c>
      <c r="P577">
        <v>0.1</v>
      </c>
      <c r="Q577" s="2">
        <v>6104.63</v>
      </c>
      <c r="R577" t="s">
        <v>85</v>
      </c>
      <c r="S577" s="2">
        <v>4159.51</v>
      </c>
      <c r="T577">
        <v>4.3</v>
      </c>
      <c r="U577" t="s">
        <v>100</v>
      </c>
      <c r="V577">
        <v>2025</v>
      </c>
      <c r="W577" t="s">
        <v>74</v>
      </c>
      <c r="X577" s="2">
        <v>4159.51</v>
      </c>
      <c r="Y577" s="2">
        <v>1945.12</v>
      </c>
      <c r="Z577" s="2">
        <v>0.68100000000000005</v>
      </c>
      <c r="AA577" s="2">
        <f>IF(Table1[[#This Row],[Bed Occupied]]="Yes",1,0)</f>
        <v>1</v>
      </c>
    </row>
    <row r="578" spans="1:27" x14ac:dyDescent="0.25">
      <c r="A578" t="s">
        <v>670</v>
      </c>
      <c r="B578" s="1">
        <v>46228</v>
      </c>
      <c r="C578" s="1">
        <v>46238.7</v>
      </c>
      <c r="D578" t="s">
        <v>27</v>
      </c>
      <c r="E578" t="s">
        <v>52</v>
      </c>
      <c r="F578" t="s">
        <v>48</v>
      </c>
      <c r="G578" t="s">
        <v>67</v>
      </c>
      <c r="H578" t="s">
        <v>49</v>
      </c>
      <c r="I578" t="s">
        <v>32</v>
      </c>
      <c r="J578">
        <v>10.7</v>
      </c>
      <c r="K578" t="s">
        <v>33</v>
      </c>
      <c r="L578">
        <v>116</v>
      </c>
      <c r="M578" s="1">
        <v>46228</v>
      </c>
      <c r="N578" t="s">
        <v>42</v>
      </c>
      <c r="O578">
        <v>13.9</v>
      </c>
      <c r="P578">
        <v>1.9</v>
      </c>
      <c r="Q578" s="2">
        <v>17416.61</v>
      </c>
      <c r="R578" t="s">
        <v>85</v>
      </c>
      <c r="S578" s="2">
        <v>11908</v>
      </c>
      <c r="T578">
        <v>3.3</v>
      </c>
      <c r="U578" t="s">
        <v>43</v>
      </c>
      <c r="V578">
        <v>2026</v>
      </c>
      <c r="W578" t="s">
        <v>83</v>
      </c>
      <c r="X578" s="2">
        <v>11908</v>
      </c>
      <c r="Y578" s="2">
        <v>5508.61</v>
      </c>
      <c r="Z578" s="2">
        <v>0.68400000000000005</v>
      </c>
      <c r="AA578" s="2">
        <f>IF(Table1[[#This Row],[Bed Occupied]]="Yes",1,0)</f>
        <v>1</v>
      </c>
    </row>
    <row r="579" spans="1:27" x14ac:dyDescent="0.25">
      <c r="A579" t="s">
        <v>671</v>
      </c>
      <c r="B579" s="1">
        <v>46177</v>
      </c>
      <c r="C579" s="1">
        <v>46179.9</v>
      </c>
      <c r="D579" t="s">
        <v>61</v>
      </c>
      <c r="E579" t="s">
        <v>47</v>
      </c>
      <c r="F579" t="s">
        <v>48</v>
      </c>
      <c r="G579" t="s">
        <v>30</v>
      </c>
      <c r="H579" t="s">
        <v>56</v>
      </c>
      <c r="I579" t="s">
        <v>41</v>
      </c>
      <c r="J579">
        <v>2.9</v>
      </c>
      <c r="K579" t="s">
        <v>33</v>
      </c>
      <c r="L579">
        <v>61</v>
      </c>
      <c r="M579" s="1">
        <v>46176</v>
      </c>
      <c r="N579" t="s">
        <v>42</v>
      </c>
      <c r="O579">
        <v>8.6</v>
      </c>
      <c r="P579">
        <v>0.6</v>
      </c>
      <c r="Q579" s="2">
        <v>19702.87</v>
      </c>
      <c r="R579" t="s">
        <v>35</v>
      </c>
      <c r="S579" s="2">
        <v>12943.09</v>
      </c>
      <c r="T579">
        <v>3.3</v>
      </c>
      <c r="U579" t="s">
        <v>126</v>
      </c>
      <c r="V579">
        <v>2026</v>
      </c>
      <c r="W579" t="s">
        <v>69</v>
      </c>
      <c r="X579" s="2">
        <v>12943.09</v>
      </c>
      <c r="Y579" s="2">
        <v>6759.78</v>
      </c>
      <c r="Z579" s="2">
        <v>0.65700000000000003</v>
      </c>
      <c r="AA579" s="2">
        <f>IF(Table1[[#This Row],[Bed Occupied]]="Yes",1,0)</f>
        <v>1</v>
      </c>
    </row>
    <row r="580" spans="1:27" x14ac:dyDescent="0.25">
      <c r="A580" t="s">
        <v>672</v>
      </c>
      <c r="B580" s="1">
        <v>46146</v>
      </c>
      <c r="C580" s="1">
        <v>46155.1</v>
      </c>
      <c r="D580" t="s">
        <v>102</v>
      </c>
      <c r="E580" t="s">
        <v>52</v>
      </c>
      <c r="F580" t="s">
        <v>29</v>
      </c>
      <c r="G580" t="s">
        <v>30</v>
      </c>
      <c r="H580" t="s">
        <v>81</v>
      </c>
      <c r="I580" t="s">
        <v>32</v>
      </c>
      <c r="J580">
        <v>9.1</v>
      </c>
      <c r="K580" t="s">
        <v>33</v>
      </c>
      <c r="L580">
        <v>75</v>
      </c>
      <c r="M580" s="1">
        <v>46145</v>
      </c>
      <c r="N580" t="s">
        <v>63</v>
      </c>
      <c r="O580">
        <v>13.7</v>
      </c>
      <c r="P580">
        <v>1.7</v>
      </c>
      <c r="Q580" s="2">
        <v>14027.51</v>
      </c>
      <c r="R580" t="s">
        <v>58</v>
      </c>
      <c r="S580" s="2">
        <v>8631.7999999999993</v>
      </c>
      <c r="T580">
        <v>3.2</v>
      </c>
      <c r="U580" t="s">
        <v>94</v>
      </c>
      <c r="V580">
        <v>2026</v>
      </c>
      <c r="W580" t="s">
        <v>74</v>
      </c>
      <c r="X580" s="2">
        <v>8631.7999999999993</v>
      </c>
      <c r="Y580" s="2">
        <v>5395.71</v>
      </c>
      <c r="Z580" s="2">
        <v>0.61499999999999999</v>
      </c>
      <c r="AA580" s="2">
        <f>IF(Table1[[#This Row],[Bed Occupied]]="Yes",1,0)</f>
        <v>1</v>
      </c>
    </row>
    <row r="581" spans="1:27" x14ac:dyDescent="0.25">
      <c r="A581" t="s">
        <v>673</v>
      </c>
      <c r="B581" s="1">
        <v>46350</v>
      </c>
      <c r="C581" s="1">
        <v>46354.5</v>
      </c>
      <c r="D581" t="s">
        <v>51</v>
      </c>
      <c r="E581" t="s">
        <v>47</v>
      </c>
      <c r="F581" t="s">
        <v>29</v>
      </c>
      <c r="G581" t="s">
        <v>67</v>
      </c>
      <c r="H581" t="s">
        <v>40</v>
      </c>
      <c r="I581" t="s">
        <v>32</v>
      </c>
      <c r="J581">
        <v>4.5</v>
      </c>
      <c r="K581" t="s">
        <v>33</v>
      </c>
      <c r="L581">
        <v>112</v>
      </c>
      <c r="M581" s="1">
        <v>46349</v>
      </c>
      <c r="N581" t="s">
        <v>42</v>
      </c>
      <c r="O581">
        <v>8.9</v>
      </c>
      <c r="P581">
        <v>0.9</v>
      </c>
      <c r="Q581" s="2">
        <v>8066.76</v>
      </c>
      <c r="R581" t="s">
        <v>35</v>
      </c>
      <c r="S581" s="2">
        <v>5150.1499999999996</v>
      </c>
      <c r="T581">
        <v>3.3</v>
      </c>
      <c r="U581" t="s">
        <v>130</v>
      </c>
      <c r="V581">
        <v>2026</v>
      </c>
      <c r="W581" t="s">
        <v>37</v>
      </c>
      <c r="X581" s="2">
        <v>5150.1499999999996</v>
      </c>
      <c r="Y581" s="2">
        <v>2916.61</v>
      </c>
      <c r="Z581" s="2">
        <v>0.63800000000000001</v>
      </c>
      <c r="AA581" s="2">
        <f>IF(Table1[[#This Row],[Bed Occupied]]="Yes",1,0)</f>
        <v>1</v>
      </c>
    </row>
    <row r="582" spans="1:27" x14ac:dyDescent="0.25">
      <c r="A582" t="s">
        <v>674</v>
      </c>
      <c r="B582" s="1">
        <v>46065</v>
      </c>
      <c r="C582" s="1">
        <v>46066.400000000001</v>
      </c>
      <c r="D582" t="s">
        <v>27</v>
      </c>
      <c r="E582" t="s">
        <v>52</v>
      </c>
      <c r="F582" t="s">
        <v>48</v>
      </c>
      <c r="G582" t="s">
        <v>30</v>
      </c>
      <c r="H582" t="s">
        <v>62</v>
      </c>
      <c r="I582" t="s">
        <v>41</v>
      </c>
      <c r="J582">
        <v>1.4</v>
      </c>
      <c r="K582" t="s">
        <v>33</v>
      </c>
      <c r="L582">
        <v>54</v>
      </c>
      <c r="M582" s="1">
        <v>46064</v>
      </c>
      <c r="N582" t="s">
        <v>42</v>
      </c>
      <c r="O582">
        <v>9</v>
      </c>
      <c r="P582">
        <v>1</v>
      </c>
      <c r="Q582" s="2">
        <v>9993.15</v>
      </c>
      <c r="R582" t="s">
        <v>35</v>
      </c>
      <c r="S582" s="2">
        <v>5680.29</v>
      </c>
      <c r="T582">
        <v>3.6</v>
      </c>
      <c r="U582" t="s">
        <v>68</v>
      </c>
      <c r="V582">
        <v>2026</v>
      </c>
      <c r="W582" t="s">
        <v>69</v>
      </c>
      <c r="X582" s="2">
        <v>5680.29</v>
      </c>
      <c r="Y582" s="2">
        <v>4312.8599999999997</v>
      </c>
      <c r="Z582" s="2">
        <v>0.56799999999999995</v>
      </c>
      <c r="AA582" s="2">
        <f>IF(Table1[[#This Row],[Bed Occupied]]="Yes",1,0)</f>
        <v>1</v>
      </c>
    </row>
    <row r="583" spans="1:27" x14ac:dyDescent="0.25">
      <c r="A583" t="s">
        <v>675</v>
      </c>
      <c r="B583" s="1">
        <v>45916</v>
      </c>
      <c r="C583" s="1">
        <v>45917.7</v>
      </c>
      <c r="D583" t="s">
        <v>96</v>
      </c>
      <c r="E583" t="s">
        <v>28</v>
      </c>
      <c r="F583" t="s">
        <v>29</v>
      </c>
      <c r="G583" t="s">
        <v>30</v>
      </c>
      <c r="H583" t="s">
        <v>40</v>
      </c>
      <c r="I583" t="s">
        <v>41</v>
      </c>
      <c r="J583">
        <v>1.7</v>
      </c>
      <c r="K583" t="s">
        <v>57</v>
      </c>
      <c r="L583">
        <v>66</v>
      </c>
      <c r="M583" s="1">
        <v>45916</v>
      </c>
      <c r="N583" t="s">
        <v>34</v>
      </c>
      <c r="O583">
        <v>8.6999999999999993</v>
      </c>
      <c r="P583">
        <v>0.7</v>
      </c>
      <c r="Q583" s="2">
        <v>3307.51</v>
      </c>
      <c r="R583" t="s">
        <v>58</v>
      </c>
      <c r="S583" s="2">
        <v>1892.9</v>
      </c>
      <c r="T583">
        <v>4.3</v>
      </c>
      <c r="U583" t="s">
        <v>59</v>
      </c>
      <c r="V583">
        <v>2025</v>
      </c>
      <c r="W583" t="s">
        <v>44</v>
      </c>
      <c r="X583" s="2">
        <v>1892.9</v>
      </c>
      <c r="Y583" s="2">
        <v>1414.61</v>
      </c>
      <c r="Z583" s="2">
        <v>0.57199999999999995</v>
      </c>
      <c r="AA583" s="2">
        <f>IF(Table1[[#This Row],[Bed Occupied]]="Yes",1,0)</f>
        <v>0</v>
      </c>
    </row>
    <row r="584" spans="1:27" x14ac:dyDescent="0.25">
      <c r="A584" t="s">
        <v>676</v>
      </c>
      <c r="B584" s="1">
        <v>46236</v>
      </c>
      <c r="C584" s="1">
        <v>46236.6</v>
      </c>
      <c r="D584" t="s">
        <v>96</v>
      </c>
      <c r="E584" t="s">
        <v>47</v>
      </c>
      <c r="F584" t="s">
        <v>29</v>
      </c>
      <c r="G584" t="s">
        <v>30</v>
      </c>
      <c r="H584" t="s">
        <v>76</v>
      </c>
      <c r="I584" t="s">
        <v>93</v>
      </c>
      <c r="J584">
        <v>0.6</v>
      </c>
      <c r="K584" t="s">
        <v>33</v>
      </c>
      <c r="L584">
        <v>5</v>
      </c>
      <c r="M584" s="1">
        <v>46236</v>
      </c>
      <c r="N584" t="s">
        <v>34</v>
      </c>
      <c r="O584">
        <v>13.5</v>
      </c>
      <c r="P584">
        <v>1.5</v>
      </c>
      <c r="Q584" s="2">
        <v>2588.62</v>
      </c>
      <c r="R584" t="s">
        <v>35</v>
      </c>
      <c r="S584" s="2">
        <v>1499.61</v>
      </c>
      <c r="T584">
        <v>4.4000000000000004</v>
      </c>
      <c r="U584" t="s">
        <v>138</v>
      </c>
      <c r="V584">
        <v>2026</v>
      </c>
      <c r="W584" t="s">
        <v>74</v>
      </c>
      <c r="X584" s="2">
        <v>1499.61</v>
      </c>
      <c r="Y584" s="2">
        <v>1089.01</v>
      </c>
      <c r="Z584" s="2">
        <v>0.57899999999999996</v>
      </c>
      <c r="AA584" s="2">
        <f>IF(Table1[[#This Row],[Bed Occupied]]="Yes",1,0)</f>
        <v>1</v>
      </c>
    </row>
    <row r="585" spans="1:27" x14ac:dyDescent="0.25">
      <c r="A585" t="s">
        <v>677</v>
      </c>
      <c r="B585" s="1">
        <v>45731</v>
      </c>
      <c r="C585" s="1">
        <v>45732.5</v>
      </c>
      <c r="D585" t="s">
        <v>96</v>
      </c>
      <c r="E585" t="s">
        <v>47</v>
      </c>
      <c r="F585" t="s">
        <v>48</v>
      </c>
      <c r="G585" t="s">
        <v>30</v>
      </c>
      <c r="H585" t="s">
        <v>49</v>
      </c>
      <c r="I585" t="s">
        <v>32</v>
      </c>
      <c r="J585">
        <v>1.5</v>
      </c>
      <c r="K585" t="s">
        <v>33</v>
      </c>
      <c r="L585">
        <v>39</v>
      </c>
      <c r="M585" s="1">
        <v>45730</v>
      </c>
      <c r="N585" t="s">
        <v>42</v>
      </c>
      <c r="O585">
        <v>14</v>
      </c>
      <c r="P585">
        <v>2</v>
      </c>
      <c r="Q585" s="2">
        <v>3280.46</v>
      </c>
      <c r="R585" t="s">
        <v>35</v>
      </c>
      <c r="S585" s="2">
        <v>1467.55</v>
      </c>
      <c r="T585">
        <v>4.2</v>
      </c>
      <c r="U585" t="s">
        <v>173</v>
      </c>
      <c r="V585">
        <v>2025</v>
      </c>
      <c r="W585" t="s">
        <v>77</v>
      </c>
      <c r="X585" s="2">
        <v>1467.55</v>
      </c>
      <c r="Y585" s="2">
        <v>1812.91</v>
      </c>
      <c r="Z585" s="2">
        <v>0.44700000000000001</v>
      </c>
      <c r="AA585" s="2">
        <f>IF(Table1[[#This Row],[Bed Occupied]]="Yes",1,0)</f>
        <v>1</v>
      </c>
    </row>
    <row r="586" spans="1:27" x14ac:dyDescent="0.25">
      <c r="A586" t="s">
        <v>678</v>
      </c>
      <c r="B586" s="1">
        <v>46138</v>
      </c>
      <c r="C586" s="1">
        <v>46140.800000000003</v>
      </c>
      <c r="D586" t="s">
        <v>27</v>
      </c>
      <c r="E586" t="s">
        <v>52</v>
      </c>
      <c r="F586" t="s">
        <v>48</v>
      </c>
      <c r="G586" t="s">
        <v>151</v>
      </c>
      <c r="H586" t="s">
        <v>62</v>
      </c>
      <c r="I586" t="s">
        <v>32</v>
      </c>
      <c r="J586">
        <v>2.8</v>
      </c>
      <c r="K586" t="s">
        <v>33</v>
      </c>
      <c r="L586">
        <v>68</v>
      </c>
      <c r="M586" s="1">
        <v>46137</v>
      </c>
      <c r="N586" t="s">
        <v>42</v>
      </c>
      <c r="O586">
        <v>10</v>
      </c>
      <c r="P586">
        <v>2</v>
      </c>
      <c r="Q586" s="2">
        <v>9019.3799999999992</v>
      </c>
      <c r="R586" t="s">
        <v>58</v>
      </c>
      <c r="S586" s="2">
        <v>5870.52</v>
      </c>
      <c r="T586">
        <v>3.5</v>
      </c>
      <c r="U586" t="s">
        <v>98</v>
      </c>
      <c r="V586">
        <v>2026</v>
      </c>
      <c r="W586" t="s">
        <v>83</v>
      </c>
      <c r="X586" s="2">
        <v>5870.52</v>
      </c>
      <c r="Y586" s="2">
        <v>3148.86</v>
      </c>
      <c r="Z586" s="2">
        <v>0.65100000000000002</v>
      </c>
      <c r="AA586" s="2">
        <f>IF(Table1[[#This Row],[Bed Occupied]]="Yes",1,0)</f>
        <v>1</v>
      </c>
    </row>
    <row r="587" spans="1:27" x14ac:dyDescent="0.25">
      <c r="A587" t="s">
        <v>679</v>
      </c>
      <c r="B587" s="1">
        <v>45674</v>
      </c>
      <c r="C587" s="1">
        <v>45678.8</v>
      </c>
      <c r="D587" t="s">
        <v>61</v>
      </c>
      <c r="E587" t="s">
        <v>52</v>
      </c>
      <c r="F587" t="s">
        <v>29</v>
      </c>
      <c r="G587" t="s">
        <v>30</v>
      </c>
      <c r="H587" t="s">
        <v>81</v>
      </c>
      <c r="I587" t="s">
        <v>32</v>
      </c>
      <c r="J587">
        <v>4.8</v>
      </c>
      <c r="K587" t="s">
        <v>33</v>
      </c>
      <c r="L587">
        <v>96</v>
      </c>
      <c r="M587" s="1">
        <v>45674</v>
      </c>
      <c r="N587" t="s">
        <v>34</v>
      </c>
      <c r="O587">
        <v>15</v>
      </c>
      <c r="P587">
        <v>3</v>
      </c>
      <c r="Q587" s="2">
        <v>20074.509999999998</v>
      </c>
      <c r="R587" t="s">
        <v>35</v>
      </c>
      <c r="S587" s="2">
        <v>11620.43</v>
      </c>
      <c r="T587">
        <v>3.8</v>
      </c>
      <c r="U587" t="s">
        <v>145</v>
      </c>
      <c r="V587">
        <v>2025</v>
      </c>
      <c r="W587" t="s">
        <v>77</v>
      </c>
      <c r="X587" s="2">
        <v>11620.43</v>
      </c>
      <c r="Y587" s="2">
        <v>8454.08</v>
      </c>
      <c r="Z587" s="2">
        <v>0.57899999999999996</v>
      </c>
      <c r="AA587" s="2">
        <f>IF(Table1[[#This Row],[Bed Occupied]]="Yes",1,0)</f>
        <v>1</v>
      </c>
    </row>
    <row r="588" spans="1:27" x14ac:dyDescent="0.25">
      <c r="A588" t="s">
        <v>680</v>
      </c>
      <c r="B588" s="1">
        <v>45700</v>
      </c>
      <c r="C588" s="1">
        <v>45701.599999999999</v>
      </c>
      <c r="D588" t="s">
        <v>39</v>
      </c>
      <c r="E588" t="s">
        <v>66</v>
      </c>
      <c r="F588" t="s">
        <v>48</v>
      </c>
      <c r="G588" t="s">
        <v>30</v>
      </c>
      <c r="H588" t="s">
        <v>81</v>
      </c>
      <c r="I588" t="s">
        <v>93</v>
      </c>
      <c r="J588">
        <v>1.6</v>
      </c>
      <c r="K588" t="s">
        <v>33</v>
      </c>
      <c r="L588">
        <v>107</v>
      </c>
      <c r="M588" s="1">
        <v>45699</v>
      </c>
      <c r="N588" t="s">
        <v>63</v>
      </c>
      <c r="O588">
        <v>10.5</v>
      </c>
      <c r="P588">
        <v>0.5</v>
      </c>
      <c r="Q588" s="2">
        <v>2902.25</v>
      </c>
      <c r="R588" t="s">
        <v>35</v>
      </c>
      <c r="S588" s="2">
        <v>1871.89</v>
      </c>
      <c r="T588">
        <v>3.6</v>
      </c>
      <c r="U588" t="s">
        <v>100</v>
      </c>
      <c r="V588">
        <v>2025</v>
      </c>
      <c r="W588" t="s">
        <v>44</v>
      </c>
      <c r="X588" s="2">
        <v>1871.89</v>
      </c>
      <c r="Y588" s="2">
        <v>1030.3599999999999</v>
      </c>
      <c r="Z588" s="2">
        <v>0.64500000000000002</v>
      </c>
      <c r="AA588" s="2">
        <f>IF(Table1[[#This Row],[Bed Occupied]]="Yes",1,0)</f>
        <v>1</v>
      </c>
    </row>
    <row r="589" spans="1:27" x14ac:dyDescent="0.25">
      <c r="A589" t="s">
        <v>681</v>
      </c>
      <c r="B589" s="1">
        <v>46141</v>
      </c>
      <c r="C589" s="1">
        <v>46146.6</v>
      </c>
      <c r="D589" t="s">
        <v>88</v>
      </c>
      <c r="E589" t="s">
        <v>66</v>
      </c>
      <c r="F589" t="s">
        <v>29</v>
      </c>
      <c r="G589" t="s">
        <v>67</v>
      </c>
      <c r="H589" t="s">
        <v>40</v>
      </c>
      <c r="I589" t="s">
        <v>41</v>
      </c>
      <c r="J589">
        <v>5.6</v>
      </c>
      <c r="K589" t="s">
        <v>33</v>
      </c>
      <c r="L589">
        <v>14</v>
      </c>
      <c r="M589" s="1">
        <v>46141</v>
      </c>
      <c r="N589" t="s">
        <v>63</v>
      </c>
      <c r="O589">
        <v>8.1</v>
      </c>
      <c r="P589">
        <v>0.1</v>
      </c>
      <c r="Q589" s="2">
        <v>19726.2</v>
      </c>
      <c r="R589" t="s">
        <v>58</v>
      </c>
      <c r="S589" s="2">
        <v>15786.55</v>
      </c>
      <c r="T589">
        <v>4.5</v>
      </c>
      <c r="U589" t="s">
        <v>98</v>
      </c>
      <c r="V589">
        <v>2026</v>
      </c>
      <c r="W589" t="s">
        <v>69</v>
      </c>
      <c r="X589" s="2">
        <v>15786.55</v>
      </c>
      <c r="Y589" s="2">
        <v>3939.65</v>
      </c>
      <c r="Z589" s="2">
        <v>0.8</v>
      </c>
      <c r="AA589" s="2">
        <f>IF(Table1[[#This Row],[Bed Occupied]]="Yes",1,0)</f>
        <v>1</v>
      </c>
    </row>
    <row r="590" spans="1:27" x14ac:dyDescent="0.25">
      <c r="A590" t="s">
        <v>682</v>
      </c>
      <c r="B590" s="1">
        <v>46277</v>
      </c>
      <c r="C590" s="1">
        <v>46278.2</v>
      </c>
      <c r="D590" t="s">
        <v>46</v>
      </c>
      <c r="E590" t="s">
        <v>52</v>
      </c>
      <c r="F590" t="s">
        <v>48</v>
      </c>
      <c r="G590" t="s">
        <v>67</v>
      </c>
      <c r="H590" t="s">
        <v>62</v>
      </c>
      <c r="I590" t="s">
        <v>41</v>
      </c>
      <c r="J590">
        <v>1.2</v>
      </c>
      <c r="K590" t="s">
        <v>33</v>
      </c>
      <c r="L590">
        <v>58</v>
      </c>
      <c r="M590" s="1">
        <v>46276</v>
      </c>
      <c r="N590" t="s">
        <v>42</v>
      </c>
      <c r="O590">
        <v>13.1</v>
      </c>
      <c r="P590">
        <v>1.1000000000000001</v>
      </c>
      <c r="Q590" s="2">
        <v>3463.7</v>
      </c>
      <c r="R590" t="s">
        <v>85</v>
      </c>
      <c r="S590" s="2">
        <v>2357.5100000000002</v>
      </c>
      <c r="T590">
        <v>4.3</v>
      </c>
      <c r="U590" t="s">
        <v>133</v>
      </c>
      <c r="V590">
        <v>2026</v>
      </c>
      <c r="W590" t="s">
        <v>77</v>
      </c>
      <c r="X590" s="2">
        <v>2357.5100000000002</v>
      </c>
      <c r="Y590" s="2">
        <v>1106.19</v>
      </c>
      <c r="Z590" s="2">
        <v>0.68100000000000005</v>
      </c>
      <c r="AA590" s="2">
        <f>IF(Table1[[#This Row],[Bed Occupied]]="Yes",1,0)</f>
        <v>1</v>
      </c>
    </row>
    <row r="591" spans="1:27" x14ac:dyDescent="0.25">
      <c r="A591" t="s">
        <v>683</v>
      </c>
      <c r="B591" s="1">
        <v>46131</v>
      </c>
      <c r="C591" s="1">
        <v>46141.3</v>
      </c>
      <c r="D591" t="s">
        <v>61</v>
      </c>
      <c r="E591" t="s">
        <v>66</v>
      </c>
      <c r="F591" t="s">
        <v>29</v>
      </c>
      <c r="G591" t="s">
        <v>67</v>
      </c>
      <c r="H591" t="s">
        <v>40</v>
      </c>
      <c r="I591" t="s">
        <v>93</v>
      </c>
      <c r="J591">
        <v>10.3</v>
      </c>
      <c r="K591" t="s">
        <v>33</v>
      </c>
      <c r="L591">
        <v>100</v>
      </c>
      <c r="M591" s="1">
        <v>46131</v>
      </c>
      <c r="N591" t="s">
        <v>34</v>
      </c>
      <c r="O591">
        <v>13.4</v>
      </c>
      <c r="P591">
        <v>1.4</v>
      </c>
      <c r="Q591" s="2">
        <v>20659.39</v>
      </c>
      <c r="R591" t="s">
        <v>58</v>
      </c>
      <c r="S591" s="2">
        <v>13235.52</v>
      </c>
      <c r="T591">
        <v>3.2</v>
      </c>
      <c r="U591" t="s">
        <v>98</v>
      </c>
      <c r="V591">
        <v>2026</v>
      </c>
      <c r="W591" t="s">
        <v>74</v>
      </c>
      <c r="X591" s="2">
        <v>13235.52</v>
      </c>
      <c r="Y591" s="2">
        <v>7423.87</v>
      </c>
      <c r="Z591" s="2">
        <v>0.64100000000000001</v>
      </c>
      <c r="AA591" s="2">
        <f>IF(Table1[[#This Row],[Bed Occupied]]="Yes",1,0)</f>
        <v>1</v>
      </c>
    </row>
    <row r="592" spans="1:27" x14ac:dyDescent="0.25">
      <c r="A592" t="s">
        <v>684</v>
      </c>
      <c r="B592" s="1">
        <v>45794</v>
      </c>
      <c r="C592" s="1">
        <v>45805.1</v>
      </c>
      <c r="D592" t="s">
        <v>27</v>
      </c>
      <c r="E592" t="s">
        <v>47</v>
      </c>
      <c r="F592" t="s">
        <v>48</v>
      </c>
      <c r="G592" t="s">
        <v>67</v>
      </c>
      <c r="H592" t="s">
        <v>40</v>
      </c>
      <c r="I592" t="s">
        <v>41</v>
      </c>
      <c r="J592">
        <v>11.1</v>
      </c>
      <c r="K592" t="s">
        <v>33</v>
      </c>
      <c r="L592">
        <v>83</v>
      </c>
      <c r="M592" s="1">
        <v>45793</v>
      </c>
      <c r="N592" t="s">
        <v>42</v>
      </c>
      <c r="O592">
        <v>9.6999999999999993</v>
      </c>
      <c r="P592">
        <v>1.7</v>
      </c>
      <c r="Q592" s="2">
        <v>15382.34</v>
      </c>
      <c r="R592" t="s">
        <v>35</v>
      </c>
      <c r="S592" s="2">
        <v>9380.3700000000008</v>
      </c>
      <c r="T592">
        <v>3.1</v>
      </c>
      <c r="U592" t="s">
        <v>122</v>
      </c>
      <c r="V592">
        <v>2025</v>
      </c>
      <c r="W592" t="s">
        <v>77</v>
      </c>
      <c r="X592" s="2">
        <v>9380.3700000000008</v>
      </c>
      <c r="Y592" s="2">
        <v>6001.97</v>
      </c>
      <c r="Z592" s="2">
        <v>0.61</v>
      </c>
      <c r="AA592" s="2">
        <f>IF(Table1[[#This Row],[Bed Occupied]]="Yes",1,0)</f>
        <v>1</v>
      </c>
    </row>
    <row r="593" spans="1:27" x14ac:dyDescent="0.25">
      <c r="A593" t="s">
        <v>685</v>
      </c>
      <c r="B593" s="1">
        <v>46048</v>
      </c>
      <c r="C593" s="1">
        <v>46051.8</v>
      </c>
      <c r="D593" t="s">
        <v>61</v>
      </c>
      <c r="E593" t="s">
        <v>28</v>
      </c>
      <c r="F593" t="s">
        <v>48</v>
      </c>
      <c r="G593" t="s">
        <v>67</v>
      </c>
      <c r="H593" t="s">
        <v>40</v>
      </c>
      <c r="I593" t="s">
        <v>32</v>
      </c>
      <c r="J593">
        <v>3.8</v>
      </c>
      <c r="K593" t="s">
        <v>33</v>
      </c>
      <c r="L593">
        <v>78</v>
      </c>
      <c r="M593" s="1">
        <v>46047</v>
      </c>
      <c r="N593" t="s">
        <v>42</v>
      </c>
      <c r="O593">
        <v>9.8000000000000007</v>
      </c>
      <c r="P593">
        <v>1.8</v>
      </c>
      <c r="Q593" s="2">
        <v>13474.43</v>
      </c>
      <c r="R593" t="s">
        <v>85</v>
      </c>
      <c r="S593" s="2">
        <v>7295.37</v>
      </c>
      <c r="T593">
        <v>3.1</v>
      </c>
      <c r="U593" t="s">
        <v>86</v>
      </c>
      <c r="V593">
        <v>2026</v>
      </c>
      <c r="W593" t="s">
        <v>74</v>
      </c>
      <c r="X593" s="2">
        <v>7295.37</v>
      </c>
      <c r="Y593" s="2">
        <v>6179.06</v>
      </c>
      <c r="Z593" s="2">
        <v>0.54100000000000004</v>
      </c>
      <c r="AA593" s="2">
        <f>IF(Table1[[#This Row],[Bed Occupied]]="Yes",1,0)</f>
        <v>1</v>
      </c>
    </row>
    <row r="594" spans="1:27" x14ac:dyDescent="0.25">
      <c r="A594" t="s">
        <v>686</v>
      </c>
      <c r="B594" s="1">
        <v>45978</v>
      </c>
      <c r="C594" s="1">
        <v>45979.3</v>
      </c>
      <c r="D594" t="s">
        <v>39</v>
      </c>
      <c r="E594" t="s">
        <v>66</v>
      </c>
      <c r="F594" t="s">
        <v>92</v>
      </c>
      <c r="G594" t="s">
        <v>53</v>
      </c>
      <c r="H594" t="s">
        <v>31</v>
      </c>
      <c r="I594" t="s">
        <v>32</v>
      </c>
      <c r="J594">
        <v>1.3</v>
      </c>
      <c r="K594" t="s">
        <v>33</v>
      </c>
      <c r="L594">
        <v>116</v>
      </c>
      <c r="M594" s="1">
        <v>45978</v>
      </c>
      <c r="N594" t="s">
        <v>42</v>
      </c>
      <c r="O594">
        <v>11</v>
      </c>
      <c r="P594">
        <v>1</v>
      </c>
      <c r="Q594" s="2">
        <v>1964.08</v>
      </c>
      <c r="R594" t="s">
        <v>35</v>
      </c>
      <c r="S594" s="2">
        <v>1219.32</v>
      </c>
      <c r="T594">
        <v>3.1</v>
      </c>
      <c r="U594" t="s">
        <v>71</v>
      </c>
      <c r="V594">
        <v>2025</v>
      </c>
      <c r="W594" t="s">
        <v>37</v>
      </c>
      <c r="X594" s="2">
        <v>1219.32</v>
      </c>
      <c r="Y594" s="2">
        <v>744.76</v>
      </c>
      <c r="Z594" s="2">
        <v>0.621</v>
      </c>
      <c r="AA594" s="2">
        <f>IF(Table1[[#This Row],[Bed Occupied]]="Yes",1,0)</f>
        <v>1</v>
      </c>
    </row>
    <row r="595" spans="1:27" x14ac:dyDescent="0.25">
      <c r="A595" t="s">
        <v>687</v>
      </c>
      <c r="B595" s="1">
        <v>46079</v>
      </c>
      <c r="C595" s="1">
        <v>46082.7</v>
      </c>
      <c r="D595" t="s">
        <v>61</v>
      </c>
      <c r="E595" t="s">
        <v>28</v>
      </c>
      <c r="F595" t="s">
        <v>48</v>
      </c>
      <c r="G595" t="s">
        <v>30</v>
      </c>
      <c r="H595" t="s">
        <v>62</v>
      </c>
      <c r="I595" t="s">
        <v>32</v>
      </c>
      <c r="J595">
        <v>3.7</v>
      </c>
      <c r="K595" t="s">
        <v>57</v>
      </c>
      <c r="L595">
        <v>91</v>
      </c>
      <c r="M595" s="1">
        <v>46078</v>
      </c>
      <c r="N595" t="s">
        <v>34</v>
      </c>
      <c r="O595">
        <v>11</v>
      </c>
      <c r="P595">
        <v>1</v>
      </c>
      <c r="Q595" s="2">
        <v>14086.96</v>
      </c>
      <c r="R595" t="s">
        <v>35</v>
      </c>
      <c r="S595" s="2">
        <v>8022.25</v>
      </c>
      <c r="T595">
        <v>3.1</v>
      </c>
      <c r="U595" t="s">
        <v>68</v>
      </c>
      <c r="V595">
        <v>2026</v>
      </c>
      <c r="W595" t="s">
        <v>69</v>
      </c>
      <c r="X595" s="2">
        <v>8022.25</v>
      </c>
      <c r="Y595" s="2">
        <v>6064.71</v>
      </c>
      <c r="Z595" s="2">
        <v>0.56899999999999995</v>
      </c>
      <c r="AA595" s="2">
        <f>IF(Table1[[#This Row],[Bed Occupied]]="Yes",1,0)</f>
        <v>0</v>
      </c>
    </row>
    <row r="596" spans="1:27" x14ac:dyDescent="0.25">
      <c r="A596" t="s">
        <v>688</v>
      </c>
      <c r="B596" s="1">
        <v>45707</v>
      </c>
      <c r="C596" s="1">
        <v>45708.2</v>
      </c>
      <c r="D596" t="s">
        <v>39</v>
      </c>
      <c r="E596" t="s">
        <v>66</v>
      </c>
      <c r="F596" t="s">
        <v>29</v>
      </c>
      <c r="G596" t="s">
        <v>30</v>
      </c>
      <c r="H596" t="s">
        <v>62</v>
      </c>
      <c r="I596" t="s">
        <v>41</v>
      </c>
      <c r="J596">
        <v>1.2</v>
      </c>
      <c r="K596" t="s">
        <v>57</v>
      </c>
      <c r="L596">
        <v>63</v>
      </c>
      <c r="M596" s="1">
        <v>45706</v>
      </c>
      <c r="N596" t="s">
        <v>42</v>
      </c>
      <c r="O596">
        <v>9.1999999999999993</v>
      </c>
      <c r="P596">
        <v>1.2</v>
      </c>
      <c r="Q596" s="2">
        <v>1528.7</v>
      </c>
      <c r="R596" t="s">
        <v>58</v>
      </c>
      <c r="S596" s="2">
        <v>753.73</v>
      </c>
      <c r="T596">
        <v>3.6</v>
      </c>
      <c r="U596" t="s">
        <v>100</v>
      </c>
      <c r="V596">
        <v>2025</v>
      </c>
      <c r="W596" t="s">
        <v>44</v>
      </c>
      <c r="X596" s="2">
        <v>753.73</v>
      </c>
      <c r="Y596" s="2">
        <v>774.97</v>
      </c>
      <c r="Z596" s="2">
        <v>0.49299999999999999</v>
      </c>
      <c r="AA596" s="2">
        <f>IF(Table1[[#This Row],[Bed Occupied]]="Yes",1,0)</f>
        <v>0</v>
      </c>
    </row>
    <row r="597" spans="1:27" x14ac:dyDescent="0.25">
      <c r="A597" t="s">
        <v>689</v>
      </c>
      <c r="B597" s="1">
        <v>45792</v>
      </c>
      <c r="C597" s="1">
        <v>45797</v>
      </c>
      <c r="D597" t="s">
        <v>61</v>
      </c>
      <c r="E597" t="s">
        <v>47</v>
      </c>
      <c r="F597" t="s">
        <v>29</v>
      </c>
      <c r="G597" t="s">
        <v>151</v>
      </c>
      <c r="H597" t="s">
        <v>56</v>
      </c>
      <c r="I597" t="s">
        <v>32</v>
      </c>
      <c r="J597">
        <v>5</v>
      </c>
      <c r="K597" t="s">
        <v>33</v>
      </c>
      <c r="L597">
        <v>93</v>
      </c>
      <c r="M597" s="1">
        <v>45791</v>
      </c>
      <c r="N597" t="s">
        <v>42</v>
      </c>
      <c r="O597">
        <v>9.6999999999999993</v>
      </c>
      <c r="P597">
        <v>1.7</v>
      </c>
      <c r="Q597" s="2">
        <v>14241.02</v>
      </c>
      <c r="R597" t="s">
        <v>35</v>
      </c>
      <c r="S597" s="2">
        <v>9139.5400000000009</v>
      </c>
      <c r="T597">
        <v>3.3</v>
      </c>
      <c r="U597" t="s">
        <v>122</v>
      </c>
      <c r="V597">
        <v>2025</v>
      </c>
      <c r="W597" t="s">
        <v>69</v>
      </c>
      <c r="X597" s="2">
        <v>9139.5400000000009</v>
      </c>
      <c r="Y597" s="2">
        <v>5101.4799999999996</v>
      </c>
      <c r="Z597" s="2">
        <v>0.64200000000000002</v>
      </c>
      <c r="AA597" s="2">
        <f>IF(Table1[[#This Row],[Bed Occupied]]="Yes",1,0)</f>
        <v>1</v>
      </c>
    </row>
    <row r="598" spans="1:27" x14ac:dyDescent="0.25">
      <c r="A598" t="s">
        <v>690</v>
      </c>
      <c r="B598" s="1">
        <v>46220</v>
      </c>
      <c r="C598" s="1">
        <v>46222</v>
      </c>
      <c r="D598" t="s">
        <v>88</v>
      </c>
      <c r="E598" t="s">
        <v>47</v>
      </c>
      <c r="F598" t="s">
        <v>29</v>
      </c>
      <c r="G598" t="s">
        <v>30</v>
      </c>
      <c r="H598" t="s">
        <v>31</v>
      </c>
      <c r="I598" t="s">
        <v>41</v>
      </c>
      <c r="J598">
        <v>2</v>
      </c>
      <c r="K598" t="s">
        <v>33</v>
      </c>
      <c r="L598">
        <v>16</v>
      </c>
      <c r="M598" s="1">
        <v>46219</v>
      </c>
      <c r="N598" t="s">
        <v>63</v>
      </c>
      <c r="O598">
        <v>9.6999999999999993</v>
      </c>
      <c r="P598">
        <v>1.7</v>
      </c>
      <c r="Q598" s="2">
        <v>24148.28</v>
      </c>
      <c r="R598" t="s">
        <v>58</v>
      </c>
      <c r="S598" s="2">
        <v>15784.67</v>
      </c>
      <c r="T598">
        <v>4.2</v>
      </c>
      <c r="U598" t="s">
        <v>43</v>
      </c>
      <c r="V598">
        <v>2026</v>
      </c>
      <c r="W598" t="s">
        <v>72</v>
      </c>
      <c r="X598" s="2">
        <v>15784.67</v>
      </c>
      <c r="Y598" s="2">
        <v>8363.61</v>
      </c>
      <c r="Z598" s="2">
        <v>0.65400000000000003</v>
      </c>
      <c r="AA598" s="2">
        <f>IF(Table1[[#This Row],[Bed Occupied]]="Yes",1,0)</f>
        <v>1</v>
      </c>
    </row>
    <row r="599" spans="1:27" x14ac:dyDescent="0.25">
      <c r="A599" t="s">
        <v>691</v>
      </c>
      <c r="B599" s="1">
        <v>45728</v>
      </c>
      <c r="C599" s="1">
        <v>45730.6</v>
      </c>
      <c r="D599" t="s">
        <v>102</v>
      </c>
      <c r="E599" t="s">
        <v>28</v>
      </c>
      <c r="F599" t="s">
        <v>48</v>
      </c>
      <c r="G599" t="s">
        <v>30</v>
      </c>
      <c r="H599" t="s">
        <v>76</v>
      </c>
      <c r="I599" t="s">
        <v>32</v>
      </c>
      <c r="J599">
        <v>2.6</v>
      </c>
      <c r="K599" t="s">
        <v>33</v>
      </c>
      <c r="L599">
        <v>72</v>
      </c>
      <c r="M599" s="1">
        <v>45728</v>
      </c>
      <c r="N599" t="s">
        <v>63</v>
      </c>
      <c r="O599">
        <v>10.1</v>
      </c>
      <c r="P599">
        <v>2.1</v>
      </c>
      <c r="Q599" s="2">
        <v>10102.34</v>
      </c>
      <c r="R599" t="s">
        <v>58</v>
      </c>
      <c r="S599" s="2">
        <v>5680.5</v>
      </c>
      <c r="T599">
        <v>3.2</v>
      </c>
      <c r="U599" t="s">
        <v>173</v>
      </c>
      <c r="V599">
        <v>2025</v>
      </c>
      <c r="W599" t="s">
        <v>69</v>
      </c>
      <c r="X599" s="2">
        <v>5680.5</v>
      </c>
      <c r="Y599" s="2">
        <v>4421.84</v>
      </c>
      <c r="Z599" s="2">
        <v>0.56200000000000006</v>
      </c>
      <c r="AA599" s="2">
        <f>IF(Table1[[#This Row],[Bed Occupied]]="Yes",1,0)</f>
        <v>1</v>
      </c>
    </row>
    <row r="600" spans="1:27" x14ac:dyDescent="0.25">
      <c r="A600" t="s">
        <v>692</v>
      </c>
      <c r="B600" s="1">
        <v>46103</v>
      </c>
      <c r="C600" s="1">
        <v>46105</v>
      </c>
      <c r="D600" t="s">
        <v>39</v>
      </c>
      <c r="E600" t="s">
        <v>66</v>
      </c>
      <c r="F600" t="s">
        <v>48</v>
      </c>
      <c r="G600" t="s">
        <v>30</v>
      </c>
      <c r="H600" t="s">
        <v>56</v>
      </c>
      <c r="I600" t="s">
        <v>32</v>
      </c>
      <c r="J600">
        <v>2</v>
      </c>
      <c r="K600" t="s">
        <v>57</v>
      </c>
      <c r="L600">
        <v>75</v>
      </c>
      <c r="M600" s="1">
        <v>46103</v>
      </c>
      <c r="N600" t="s">
        <v>34</v>
      </c>
      <c r="O600">
        <v>9.4</v>
      </c>
      <c r="P600">
        <v>1.4</v>
      </c>
      <c r="Q600" s="2">
        <v>2012.89</v>
      </c>
      <c r="R600" t="s">
        <v>58</v>
      </c>
      <c r="S600" s="2">
        <v>1173.1600000000001</v>
      </c>
      <c r="T600">
        <v>2.8</v>
      </c>
      <c r="U600" t="s">
        <v>115</v>
      </c>
      <c r="V600">
        <v>2026</v>
      </c>
      <c r="W600" t="s">
        <v>74</v>
      </c>
      <c r="X600" s="2">
        <v>1173.1600000000001</v>
      </c>
      <c r="Y600" s="2">
        <v>839.73</v>
      </c>
      <c r="Z600" s="2">
        <v>0.58299999999999996</v>
      </c>
      <c r="AA600" s="2">
        <f>IF(Table1[[#This Row],[Bed Occupied]]="Yes",1,0)</f>
        <v>0</v>
      </c>
    </row>
    <row r="601" spans="1:27" x14ac:dyDescent="0.25">
      <c r="A601" t="s">
        <v>693</v>
      </c>
      <c r="B601" s="1">
        <v>45667</v>
      </c>
      <c r="C601" s="1">
        <v>45674.9</v>
      </c>
      <c r="D601" t="s">
        <v>61</v>
      </c>
      <c r="E601" t="s">
        <v>52</v>
      </c>
      <c r="F601" t="s">
        <v>48</v>
      </c>
      <c r="G601" t="s">
        <v>30</v>
      </c>
      <c r="H601" t="s">
        <v>49</v>
      </c>
      <c r="I601" t="s">
        <v>32</v>
      </c>
      <c r="J601">
        <v>7.9</v>
      </c>
      <c r="K601" t="s">
        <v>57</v>
      </c>
      <c r="L601">
        <v>53</v>
      </c>
      <c r="M601" s="1">
        <v>45667</v>
      </c>
      <c r="N601" t="s">
        <v>42</v>
      </c>
      <c r="O601">
        <v>11.5</v>
      </c>
      <c r="P601">
        <v>1.5</v>
      </c>
      <c r="Q601" s="2">
        <v>16345.04</v>
      </c>
      <c r="R601" t="s">
        <v>35</v>
      </c>
      <c r="S601" s="2">
        <v>11652.19</v>
      </c>
      <c r="T601">
        <v>3.8</v>
      </c>
      <c r="U601" t="s">
        <v>145</v>
      </c>
      <c r="V601">
        <v>2025</v>
      </c>
      <c r="W601" t="s">
        <v>77</v>
      </c>
      <c r="X601" s="2">
        <v>11652.19</v>
      </c>
      <c r="Y601" s="2">
        <v>4692.8500000000004</v>
      </c>
      <c r="Z601" s="2">
        <v>0.71299999999999997</v>
      </c>
      <c r="AA601" s="2">
        <f>IF(Table1[[#This Row],[Bed Occupied]]="Yes",1,0)</f>
        <v>0</v>
      </c>
    </row>
    <row r="602" spans="1:27" x14ac:dyDescent="0.25">
      <c r="A602" t="s">
        <v>694</v>
      </c>
      <c r="B602" s="1">
        <v>45899</v>
      </c>
      <c r="C602" s="1">
        <v>45901.599999999999</v>
      </c>
      <c r="D602" t="s">
        <v>102</v>
      </c>
      <c r="E602" t="s">
        <v>66</v>
      </c>
      <c r="F602" t="s">
        <v>29</v>
      </c>
      <c r="G602" t="s">
        <v>30</v>
      </c>
      <c r="H602" t="s">
        <v>56</v>
      </c>
      <c r="I602" t="s">
        <v>41</v>
      </c>
      <c r="J602">
        <v>2.6</v>
      </c>
      <c r="K602" t="s">
        <v>33</v>
      </c>
      <c r="L602">
        <v>40</v>
      </c>
      <c r="M602" s="1">
        <v>45899</v>
      </c>
      <c r="N602" t="s">
        <v>34</v>
      </c>
      <c r="O602">
        <v>8.3000000000000007</v>
      </c>
      <c r="P602">
        <v>0.3</v>
      </c>
      <c r="Q602" s="2">
        <v>9922.5300000000007</v>
      </c>
      <c r="R602" t="s">
        <v>35</v>
      </c>
      <c r="S602" s="2">
        <v>6473.16</v>
      </c>
      <c r="T602">
        <v>4.2</v>
      </c>
      <c r="U602" t="s">
        <v>104</v>
      </c>
      <c r="V602">
        <v>2025</v>
      </c>
      <c r="W602" t="s">
        <v>83</v>
      </c>
      <c r="X602" s="2">
        <v>6473.16</v>
      </c>
      <c r="Y602" s="2">
        <v>3449.37</v>
      </c>
      <c r="Z602" s="2">
        <v>0.65200000000000002</v>
      </c>
      <c r="AA602" s="2">
        <f>IF(Table1[[#This Row],[Bed Occupied]]="Yes",1,0)</f>
        <v>1</v>
      </c>
    </row>
    <row r="603" spans="1:27" x14ac:dyDescent="0.25">
      <c r="A603" t="s">
        <v>695</v>
      </c>
      <c r="B603" s="1">
        <v>45670</v>
      </c>
      <c r="C603" s="1">
        <v>45675.1</v>
      </c>
      <c r="D603" t="s">
        <v>61</v>
      </c>
      <c r="E603" t="s">
        <v>47</v>
      </c>
      <c r="F603" t="s">
        <v>48</v>
      </c>
      <c r="G603" t="s">
        <v>30</v>
      </c>
      <c r="H603" t="s">
        <v>62</v>
      </c>
      <c r="I603" t="s">
        <v>32</v>
      </c>
      <c r="J603">
        <v>5.0999999999999996</v>
      </c>
      <c r="K603" t="s">
        <v>33</v>
      </c>
      <c r="L603">
        <v>91</v>
      </c>
      <c r="M603" s="1">
        <v>45669</v>
      </c>
      <c r="N603" t="s">
        <v>42</v>
      </c>
      <c r="O603">
        <v>13.7</v>
      </c>
      <c r="P603">
        <v>1.7</v>
      </c>
      <c r="Q603" s="2">
        <v>18723.990000000002</v>
      </c>
      <c r="R603" t="s">
        <v>85</v>
      </c>
      <c r="S603" s="2">
        <v>12570.66</v>
      </c>
      <c r="T603">
        <v>2.8</v>
      </c>
      <c r="U603" t="s">
        <v>145</v>
      </c>
      <c r="V603">
        <v>2025</v>
      </c>
      <c r="W603" t="s">
        <v>74</v>
      </c>
      <c r="X603" s="2">
        <v>12570.66</v>
      </c>
      <c r="Y603" s="2">
        <v>6153.33</v>
      </c>
      <c r="Z603" s="2">
        <v>0.67100000000000004</v>
      </c>
      <c r="AA603" s="2">
        <f>IF(Table1[[#This Row],[Bed Occupied]]="Yes",1,0)</f>
        <v>1</v>
      </c>
    </row>
    <row r="604" spans="1:27" x14ac:dyDescent="0.25">
      <c r="A604" t="s">
        <v>696</v>
      </c>
      <c r="B604" s="1">
        <v>45927</v>
      </c>
      <c r="C604" s="1">
        <v>45927.9</v>
      </c>
      <c r="D604" t="s">
        <v>39</v>
      </c>
      <c r="E604" t="s">
        <v>28</v>
      </c>
      <c r="F604" t="s">
        <v>48</v>
      </c>
      <c r="G604" t="s">
        <v>30</v>
      </c>
      <c r="H604" t="s">
        <v>40</v>
      </c>
      <c r="I604" t="s">
        <v>41</v>
      </c>
      <c r="J604">
        <v>0.9</v>
      </c>
      <c r="K604" t="s">
        <v>57</v>
      </c>
      <c r="L604">
        <v>55</v>
      </c>
      <c r="M604" s="1">
        <v>45926</v>
      </c>
      <c r="N604" t="s">
        <v>34</v>
      </c>
      <c r="O604">
        <v>8</v>
      </c>
      <c r="P604">
        <v>0</v>
      </c>
      <c r="Q604" s="2">
        <v>2176.4</v>
      </c>
      <c r="R604" t="s">
        <v>35</v>
      </c>
      <c r="S604" s="2">
        <v>1412.08</v>
      </c>
      <c r="T604">
        <v>3.9</v>
      </c>
      <c r="U604" t="s">
        <v>59</v>
      </c>
      <c r="V604">
        <v>2025</v>
      </c>
      <c r="W604" t="s">
        <v>77</v>
      </c>
      <c r="X604" s="2">
        <v>1412.08</v>
      </c>
      <c r="Y604" s="2">
        <v>764.32</v>
      </c>
      <c r="Z604" s="2">
        <v>0.64900000000000002</v>
      </c>
      <c r="AA604" s="2">
        <f>IF(Table1[[#This Row],[Bed Occupied]]="Yes",1,0)</f>
        <v>0</v>
      </c>
    </row>
    <row r="605" spans="1:27" x14ac:dyDescent="0.25">
      <c r="A605" t="s">
        <v>697</v>
      </c>
      <c r="B605" s="1">
        <v>45774</v>
      </c>
      <c r="C605" s="1">
        <v>45775.6</v>
      </c>
      <c r="D605" t="s">
        <v>39</v>
      </c>
      <c r="E605" t="s">
        <v>28</v>
      </c>
      <c r="F605" t="s">
        <v>48</v>
      </c>
      <c r="G605" t="s">
        <v>30</v>
      </c>
      <c r="H605" t="s">
        <v>81</v>
      </c>
      <c r="I605" t="s">
        <v>41</v>
      </c>
      <c r="J605">
        <v>1.6</v>
      </c>
      <c r="K605" t="s">
        <v>33</v>
      </c>
      <c r="L605">
        <v>84</v>
      </c>
      <c r="M605" s="1">
        <v>45774</v>
      </c>
      <c r="N605" t="s">
        <v>42</v>
      </c>
      <c r="O605">
        <v>10</v>
      </c>
      <c r="P605">
        <v>0</v>
      </c>
      <c r="Q605" s="2">
        <v>2380</v>
      </c>
      <c r="R605" t="s">
        <v>35</v>
      </c>
      <c r="S605" s="2">
        <v>1398.62</v>
      </c>
      <c r="T605">
        <v>4</v>
      </c>
      <c r="U605" t="s">
        <v>89</v>
      </c>
      <c r="V605">
        <v>2025</v>
      </c>
      <c r="W605" t="s">
        <v>74</v>
      </c>
      <c r="X605" s="2">
        <v>1398.62</v>
      </c>
      <c r="Y605" s="2">
        <v>981.38</v>
      </c>
      <c r="Z605" s="2">
        <v>0.58799999999999997</v>
      </c>
      <c r="AA605" s="2">
        <f>IF(Table1[[#This Row],[Bed Occupied]]="Yes",1,0)</f>
        <v>1</v>
      </c>
    </row>
    <row r="606" spans="1:27" x14ac:dyDescent="0.25">
      <c r="A606" t="s">
        <v>698</v>
      </c>
      <c r="B606" s="1">
        <v>45664</v>
      </c>
      <c r="C606" s="1">
        <v>45665.4</v>
      </c>
      <c r="D606" t="s">
        <v>88</v>
      </c>
      <c r="E606" t="s">
        <v>28</v>
      </c>
      <c r="F606" t="s">
        <v>48</v>
      </c>
      <c r="G606" t="s">
        <v>30</v>
      </c>
      <c r="H606" t="s">
        <v>81</v>
      </c>
      <c r="I606" t="s">
        <v>93</v>
      </c>
      <c r="J606">
        <v>1.4</v>
      </c>
      <c r="K606" t="s">
        <v>33</v>
      </c>
      <c r="L606">
        <v>26</v>
      </c>
      <c r="M606" s="1">
        <v>45663</v>
      </c>
      <c r="N606" t="s">
        <v>34</v>
      </c>
      <c r="O606">
        <v>14.3</v>
      </c>
      <c r="P606">
        <v>2.2999999999999998</v>
      </c>
      <c r="Q606" s="2">
        <v>14388.49</v>
      </c>
      <c r="R606" t="s">
        <v>35</v>
      </c>
      <c r="S606" s="2">
        <v>9905.0400000000009</v>
      </c>
      <c r="T606">
        <v>3.9</v>
      </c>
      <c r="U606" t="s">
        <v>145</v>
      </c>
      <c r="V606">
        <v>2025</v>
      </c>
      <c r="W606" t="s">
        <v>37</v>
      </c>
      <c r="X606" s="2">
        <v>9905.0400000000009</v>
      </c>
      <c r="Y606" s="2">
        <v>4483.45</v>
      </c>
      <c r="Z606" s="2">
        <v>0.68799999999999994</v>
      </c>
      <c r="AA606" s="2">
        <f>IF(Table1[[#This Row],[Bed Occupied]]="Yes",1,0)</f>
        <v>1</v>
      </c>
    </row>
    <row r="607" spans="1:27" x14ac:dyDescent="0.25">
      <c r="A607" t="s">
        <v>699</v>
      </c>
      <c r="B607" s="1">
        <v>46228</v>
      </c>
      <c r="C607" s="1">
        <v>46231.9</v>
      </c>
      <c r="D607" t="s">
        <v>46</v>
      </c>
      <c r="E607" t="s">
        <v>47</v>
      </c>
      <c r="F607" t="s">
        <v>48</v>
      </c>
      <c r="G607" t="s">
        <v>53</v>
      </c>
      <c r="H607" t="s">
        <v>81</v>
      </c>
      <c r="I607" t="s">
        <v>93</v>
      </c>
      <c r="J607">
        <v>3.9</v>
      </c>
      <c r="K607" t="s">
        <v>57</v>
      </c>
      <c r="L607">
        <v>52</v>
      </c>
      <c r="M607" s="1">
        <v>46228</v>
      </c>
      <c r="N607" t="s">
        <v>42</v>
      </c>
      <c r="O607">
        <v>10.8</v>
      </c>
      <c r="P607">
        <v>0.8</v>
      </c>
      <c r="Q607" s="2">
        <v>4813.5200000000004</v>
      </c>
      <c r="R607" t="s">
        <v>35</v>
      </c>
      <c r="S607" s="2">
        <v>2617.5700000000002</v>
      </c>
      <c r="T607">
        <v>3.3</v>
      </c>
      <c r="U607" t="s">
        <v>43</v>
      </c>
      <c r="V607">
        <v>2026</v>
      </c>
      <c r="W607" t="s">
        <v>83</v>
      </c>
      <c r="X607" s="2">
        <v>2617.5700000000002</v>
      </c>
      <c r="Y607" s="2">
        <v>2195.9499999999998</v>
      </c>
      <c r="Z607" s="2">
        <v>0.54400000000000004</v>
      </c>
      <c r="AA607" s="2">
        <f>IF(Table1[[#This Row],[Bed Occupied]]="Yes",1,0)</f>
        <v>0</v>
      </c>
    </row>
    <row r="608" spans="1:27" x14ac:dyDescent="0.25">
      <c r="A608" t="s">
        <v>700</v>
      </c>
      <c r="B608" s="1">
        <v>46204</v>
      </c>
      <c r="C608" s="1">
        <v>46214.8</v>
      </c>
      <c r="D608" t="s">
        <v>61</v>
      </c>
      <c r="E608" t="s">
        <v>28</v>
      </c>
      <c r="F608" t="s">
        <v>48</v>
      </c>
      <c r="G608" t="s">
        <v>53</v>
      </c>
      <c r="H608" t="s">
        <v>56</v>
      </c>
      <c r="I608" t="s">
        <v>41</v>
      </c>
      <c r="J608">
        <v>10.8</v>
      </c>
      <c r="K608" t="s">
        <v>33</v>
      </c>
      <c r="L608">
        <v>77</v>
      </c>
      <c r="M608" s="1">
        <v>46203</v>
      </c>
      <c r="N608" t="s">
        <v>63</v>
      </c>
      <c r="O608">
        <v>13</v>
      </c>
      <c r="P608">
        <v>1</v>
      </c>
      <c r="Q608" s="2">
        <v>25373.56</v>
      </c>
      <c r="R608" t="s">
        <v>35</v>
      </c>
      <c r="S608" s="2">
        <v>17587.45</v>
      </c>
      <c r="T608">
        <v>4</v>
      </c>
      <c r="U608" t="s">
        <v>43</v>
      </c>
      <c r="V608">
        <v>2026</v>
      </c>
      <c r="W608" t="s">
        <v>44</v>
      </c>
      <c r="X608" s="2">
        <v>17587.45</v>
      </c>
      <c r="Y608" s="2">
        <v>7786.11</v>
      </c>
      <c r="Z608" s="2">
        <v>0.69299999999999995</v>
      </c>
      <c r="AA608" s="2">
        <f>IF(Table1[[#This Row],[Bed Occupied]]="Yes",1,0)</f>
        <v>1</v>
      </c>
    </row>
    <row r="609" spans="1:27" x14ac:dyDescent="0.25">
      <c r="A609" t="s">
        <v>701</v>
      </c>
      <c r="B609" s="1">
        <v>45854</v>
      </c>
      <c r="C609" s="1">
        <v>45855.9</v>
      </c>
      <c r="D609" t="s">
        <v>102</v>
      </c>
      <c r="E609" t="s">
        <v>47</v>
      </c>
      <c r="F609" t="s">
        <v>29</v>
      </c>
      <c r="G609" t="s">
        <v>30</v>
      </c>
      <c r="H609" t="s">
        <v>81</v>
      </c>
      <c r="I609" t="s">
        <v>41</v>
      </c>
      <c r="J609">
        <v>1.9</v>
      </c>
      <c r="K609" t="s">
        <v>57</v>
      </c>
      <c r="L609">
        <v>69</v>
      </c>
      <c r="M609" s="1">
        <v>45854</v>
      </c>
      <c r="N609" t="s">
        <v>34</v>
      </c>
      <c r="O609">
        <v>9.5</v>
      </c>
      <c r="P609">
        <v>1.5</v>
      </c>
      <c r="Q609" s="2">
        <v>11519.67</v>
      </c>
      <c r="R609" t="s">
        <v>35</v>
      </c>
      <c r="S609" s="2">
        <v>6381.18</v>
      </c>
      <c r="T609">
        <v>3.8</v>
      </c>
      <c r="U609" t="s">
        <v>135</v>
      </c>
      <c r="V609">
        <v>2025</v>
      </c>
      <c r="W609" t="s">
        <v>69</v>
      </c>
      <c r="X609" s="2">
        <v>6381.18</v>
      </c>
      <c r="Y609" s="2">
        <v>5138.49</v>
      </c>
      <c r="Z609" s="2">
        <v>0.55400000000000005</v>
      </c>
      <c r="AA609" s="2">
        <f>IF(Table1[[#This Row],[Bed Occupied]]="Yes",1,0)</f>
        <v>0</v>
      </c>
    </row>
    <row r="610" spans="1:27" x14ac:dyDescent="0.25">
      <c r="A610" t="s">
        <v>702</v>
      </c>
      <c r="B610" s="1">
        <v>46291</v>
      </c>
      <c r="C610" s="1">
        <v>46297.3</v>
      </c>
      <c r="D610" t="s">
        <v>46</v>
      </c>
      <c r="E610" t="s">
        <v>52</v>
      </c>
      <c r="F610" t="s">
        <v>29</v>
      </c>
      <c r="G610" t="s">
        <v>151</v>
      </c>
      <c r="H610" t="s">
        <v>81</v>
      </c>
      <c r="I610" t="s">
        <v>32</v>
      </c>
      <c r="J610">
        <v>6.3</v>
      </c>
      <c r="K610" t="s">
        <v>33</v>
      </c>
      <c r="L610">
        <v>76</v>
      </c>
      <c r="M610" s="1">
        <v>46291</v>
      </c>
      <c r="N610" t="s">
        <v>63</v>
      </c>
      <c r="O610">
        <v>10.199999999999999</v>
      </c>
      <c r="P610">
        <v>2.2000000000000002</v>
      </c>
      <c r="Q610" s="2">
        <v>6628.89</v>
      </c>
      <c r="R610" t="s">
        <v>85</v>
      </c>
      <c r="S610" s="2">
        <v>4049.78</v>
      </c>
      <c r="T610">
        <v>3.3</v>
      </c>
      <c r="U610" t="s">
        <v>133</v>
      </c>
      <c r="V610">
        <v>2026</v>
      </c>
      <c r="W610" t="s">
        <v>83</v>
      </c>
      <c r="X610" s="2">
        <v>4049.78</v>
      </c>
      <c r="Y610" s="2">
        <v>2579.11</v>
      </c>
      <c r="Z610" s="2">
        <v>0.61099999999999999</v>
      </c>
      <c r="AA610" s="2">
        <f>IF(Table1[[#This Row],[Bed Occupied]]="Yes",1,0)</f>
        <v>1</v>
      </c>
    </row>
    <row r="611" spans="1:27" x14ac:dyDescent="0.25">
      <c r="A611" t="s">
        <v>703</v>
      </c>
      <c r="B611" s="1">
        <v>46369</v>
      </c>
      <c r="C611" s="1">
        <v>46373.5</v>
      </c>
      <c r="D611" t="s">
        <v>27</v>
      </c>
      <c r="E611" t="s">
        <v>28</v>
      </c>
      <c r="F611" t="s">
        <v>48</v>
      </c>
      <c r="G611" t="s">
        <v>53</v>
      </c>
      <c r="H611" t="s">
        <v>40</v>
      </c>
      <c r="I611" t="s">
        <v>41</v>
      </c>
      <c r="J611">
        <v>4.5</v>
      </c>
      <c r="K611" t="s">
        <v>33</v>
      </c>
      <c r="L611">
        <v>50</v>
      </c>
      <c r="M611" s="1">
        <v>46369</v>
      </c>
      <c r="N611" t="s">
        <v>34</v>
      </c>
      <c r="O611">
        <v>8.1999999999999993</v>
      </c>
      <c r="P611">
        <v>0.2</v>
      </c>
      <c r="Q611" s="2">
        <v>12640.74</v>
      </c>
      <c r="R611" t="s">
        <v>85</v>
      </c>
      <c r="S611" s="2">
        <v>7638.77</v>
      </c>
      <c r="T611">
        <v>3.9</v>
      </c>
      <c r="U611" t="s">
        <v>54</v>
      </c>
      <c r="V611">
        <v>2026</v>
      </c>
      <c r="W611" t="s">
        <v>74</v>
      </c>
      <c r="X611" s="2">
        <v>7638.77</v>
      </c>
      <c r="Y611" s="2">
        <v>5001.97</v>
      </c>
      <c r="Z611" s="2">
        <v>0.60399999999999998</v>
      </c>
      <c r="AA611" s="2">
        <f>IF(Table1[[#This Row],[Bed Occupied]]="Yes",1,0)</f>
        <v>1</v>
      </c>
    </row>
    <row r="612" spans="1:27" x14ac:dyDescent="0.25">
      <c r="A612" t="s">
        <v>704</v>
      </c>
      <c r="B612" s="1">
        <v>46317</v>
      </c>
      <c r="C612" s="1">
        <v>46320.5</v>
      </c>
      <c r="D612" t="s">
        <v>27</v>
      </c>
      <c r="E612" t="s">
        <v>52</v>
      </c>
      <c r="F612" t="s">
        <v>29</v>
      </c>
      <c r="G612" t="s">
        <v>53</v>
      </c>
      <c r="H612" t="s">
        <v>31</v>
      </c>
      <c r="I612" t="s">
        <v>32</v>
      </c>
      <c r="J612">
        <v>3.5</v>
      </c>
      <c r="K612" t="s">
        <v>33</v>
      </c>
      <c r="L612">
        <v>83</v>
      </c>
      <c r="M612" s="1">
        <v>46316</v>
      </c>
      <c r="N612" t="s">
        <v>34</v>
      </c>
      <c r="O612">
        <v>13.2</v>
      </c>
      <c r="P612">
        <v>3.2</v>
      </c>
      <c r="Q612" s="2">
        <v>8653.33</v>
      </c>
      <c r="R612" t="s">
        <v>58</v>
      </c>
      <c r="S612" s="2">
        <v>5016.5200000000004</v>
      </c>
      <c r="T612">
        <v>3.2</v>
      </c>
      <c r="U612" t="s">
        <v>36</v>
      </c>
      <c r="V612">
        <v>2026</v>
      </c>
      <c r="W612" t="s">
        <v>69</v>
      </c>
      <c r="X612" s="2">
        <v>5016.5200000000004</v>
      </c>
      <c r="Y612" s="2">
        <v>3636.81</v>
      </c>
      <c r="Z612" s="2">
        <v>0.57999999999999996</v>
      </c>
      <c r="AA612" s="2">
        <f>IF(Table1[[#This Row],[Bed Occupied]]="Yes",1,0)</f>
        <v>1</v>
      </c>
    </row>
    <row r="613" spans="1:27" x14ac:dyDescent="0.25">
      <c r="A613" t="s">
        <v>705</v>
      </c>
      <c r="B613" s="1">
        <v>45744</v>
      </c>
      <c r="C613" s="1">
        <v>45746.1</v>
      </c>
      <c r="D613" t="s">
        <v>46</v>
      </c>
      <c r="E613" t="s">
        <v>66</v>
      </c>
      <c r="F613" t="s">
        <v>48</v>
      </c>
      <c r="G613" t="s">
        <v>30</v>
      </c>
      <c r="H613" t="s">
        <v>81</v>
      </c>
      <c r="I613" t="s">
        <v>32</v>
      </c>
      <c r="J613">
        <v>2.1</v>
      </c>
      <c r="K613" t="s">
        <v>33</v>
      </c>
      <c r="L613">
        <v>107</v>
      </c>
      <c r="M613" s="1">
        <v>45744</v>
      </c>
      <c r="N613" t="s">
        <v>34</v>
      </c>
      <c r="O613">
        <v>13.2</v>
      </c>
      <c r="P613">
        <v>1.2</v>
      </c>
      <c r="Q613" s="2">
        <v>4036.65</v>
      </c>
      <c r="R613" t="s">
        <v>35</v>
      </c>
      <c r="S613" s="2">
        <v>2174.48</v>
      </c>
      <c r="T613">
        <v>2.9</v>
      </c>
      <c r="U613" t="s">
        <v>173</v>
      </c>
      <c r="V613">
        <v>2025</v>
      </c>
      <c r="W613" t="s">
        <v>77</v>
      </c>
      <c r="X613" s="2">
        <v>2174.48</v>
      </c>
      <c r="Y613" s="2">
        <v>1862.17</v>
      </c>
      <c r="Z613" s="2">
        <v>0.53900000000000003</v>
      </c>
      <c r="AA613" s="2">
        <f>IF(Table1[[#This Row],[Bed Occupied]]="Yes",1,0)</f>
        <v>1</v>
      </c>
    </row>
    <row r="614" spans="1:27" x14ac:dyDescent="0.25">
      <c r="A614" t="s">
        <v>706</v>
      </c>
      <c r="B614" s="1">
        <v>45711</v>
      </c>
      <c r="C614" s="1">
        <v>45719.7</v>
      </c>
      <c r="D614" t="s">
        <v>27</v>
      </c>
      <c r="E614" t="s">
        <v>66</v>
      </c>
      <c r="F614" t="s">
        <v>48</v>
      </c>
      <c r="G614" t="s">
        <v>53</v>
      </c>
      <c r="H614" t="s">
        <v>31</v>
      </c>
      <c r="I614" t="s">
        <v>41</v>
      </c>
      <c r="J614">
        <v>8.6999999999999993</v>
      </c>
      <c r="K614" t="s">
        <v>33</v>
      </c>
      <c r="L614">
        <v>73</v>
      </c>
      <c r="M614" s="1">
        <v>45711</v>
      </c>
      <c r="N614" t="s">
        <v>42</v>
      </c>
      <c r="O614">
        <v>9.3000000000000007</v>
      </c>
      <c r="P614">
        <v>1.3</v>
      </c>
      <c r="Q614" s="2">
        <v>12062.76</v>
      </c>
      <c r="R614" t="s">
        <v>35</v>
      </c>
      <c r="S614" s="2">
        <v>8298.2199999999993</v>
      </c>
      <c r="T614">
        <v>3.6</v>
      </c>
      <c r="U614" t="s">
        <v>100</v>
      </c>
      <c r="V614">
        <v>2025</v>
      </c>
      <c r="W614" t="s">
        <v>74</v>
      </c>
      <c r="X614" s="2">
        <v>8298.2199999999993</v>
      </c>
      <c r="Y614" s="2">
        <v>3764.54</v>
      </c>
      <c r="Z614" s="2">
        <v>0.68799999999999994</v>
      </c>
      <c r="AA614" s="2">
        <f>IF(Table1[[#This Row],[Bed Occupied]]="Yes",1,0)</f>
        <v>1</v>
      </c>
    </row>
    <row r="615" spans="1:27" x14ac:dyDescent="0.25">
      <c r="A615" t="s">
        <v>707</v>
      </c>
      <c r="B615" s="1">
        <v>45833</v>
      </c>
      <c r="C615" s="1">
        <v>45834.6</v>
      </c>
      <c r="D615" t="s">
        <v>96</v>
      </c>
      <c r="E615" t="s">
        <v>47</v>
      </c>
      <c r="F615" t="s">
        <v>48</v>
      </c>
      <c r="G615" t="s">
        <v>151</v>
      </c>
      <c r="H615" t="s">
        <v>76</v>
      </c>
      <c r="I615" t="s">
        <v>32</v>
      </c>
      <c r="J615">
        <v>1.6</v>
      </c>
      <c r="K615" t="s">
        <v>33</v>
      </c>
      <c r="L615">
        <v>61</v>
      </c>
      <c r="M615" s="1">
        <v>45833</v>
      </c>
      <c r="N615" t="s">
        <v>63</v>
      </c>
      <c r="O615">
        <v>11.4</v>
      </c>
      <c r="P615">
        <v>1.4</v>
      </c>
      <c r="Q615" s="2">
        <v>3696.88</v>
      </c>
      <c r="R615" t="s">
        <v>58</v>
      </c>
      <c r="S615" s="2">
        <v>1917</v>
      </c>
      <c r="T615">
        <v>3.3</v>
      </c>
      <c r="U615" t="s">
        <v>64</v>
      </c>
      <c r="V615">
        <v>2025</v>
      </c>
      <c r="W615" t="s">
        <v>69</v>
      </c>
      <c r="X615" s="2">
        <v>1917</v>
      </c>
      <c r="Y615" s="2">
        <v>1779.88</v>
      </c>
      <c r="Z615" s="2">
        <v>0.51900000000000002</v>
      </c>
      <c r="AA615" s="2">
        <f>IF(Table1[[#This Row],[Bed Occupied]]="Yes",1,0)</f>
        <v>1</v>
      </c>
    </row>
    <row r="616" spans="1:27" x14ac:dyDescent="0.25">
      <c r="A616" t="s">
        <v>708</v>
      </c>
      <c r="B616" s="1">
        <v>45700</v>
      </c>
      <c r="C616" s="1">
        <v>45709</v>
      </c>
      <c r="D616" t="s">
        <v>102</v>
      </c>
      <c r="E616" t="s">
        <v>47</v>
      </c>
      <c r="F616" t="s">
        <v>29</v>
      </c>
      <c r="G616" t="s">
        <v>30</v>
      </c>
      <c r="H616" t="s">
        <v>56</v>
      </c>
      <c r="I616" t="s">
        <v>32</v>
      </c>
      <c r="J616">
        <v>9</v>
      </c>
      <c r="K616" t="s">
        <v>33</v>
      </c>
      <c r="L616">
        <v>67</v>
      </c>
      <c r="M616" s="1">
        <v>45700</v>
      </c>
      <c r="N616" t="s">
        <v>34</v>
      </c>
      <c r="O616">
        <v>9.6999999999999993</v>
      </c>
      <c r="P616">
        <v>1.7</v>
      </c>
      <c r="Q616" s="2">
        <v>16518.419999999998</v>
      </c>
      <c r="R616" t="s">
        <v>35</v>
      </c>
      <c r="S616" s="2">
        <v>9964.69</v>
      </c>
      <c r="T616">
        <v>3.1</v>
      </c>
      <c r="U616" t="s">
        <v>100</v>
      </c>
      <c r="V616">
        <v>2025</v>
      </c>
      <c r="W616" t="s">
        <v>69</v>
      </c>
      <c r="X616" s="2">
        <v>9964.69</v>
      </c>
      <c r="Y616" s="2">
        <v>6553.73</v>
      </c>
      <c r="Z616" s="2">
        <v>0.60299999999999998</v>
      </c>
      <c r="AA616" s="2">
        <f>IF(Table1[[#This Row],[Bed Occupied]]="Yes",1,0)</f>
        <v>1</v>
      </c>
    </row>
    <row r="617" spans="1:27" x14ac:dyDescent="0.25">
      <c r="A617" t="s">
        <v>709</v>
      </c>
      <c r="B617" s="1">
        <v>46029</v>
      </c>
      <c r="C617" s="1">
        <v>46040</v>
      </c>
      <c r="D617" t="s">
        <v>61</v>
      </c>
      <c r="E617" t="s">
        <v>52</v>
      </c>
      <c r="F617" t="s">
        <v>29</v>
      </c>
      <c r="G617" t="s">
        <v>53</v>
      </c>
      <c r="H617" t="s">
        <v>31</v>
      </c>
      <c r="I617" t="s">
        <v>32</v>
      </c>
      <c r="J617">
        <v>11</v>
      </c>
      <c r="K617" t="s">
        <v>33</v>
      </c>
      <c r="L617">
        <v>74</v>
      </c>
      <c r="M617" s="1">
        <v>46029</v>
      </c>
      <c r="N617" t="s">
        <v>42</v>
      </c>
      <c r="O617">
        <v>10.5</v>
      </c>
      <c r="P617">
        <v>2.5</v>
      </c>
      <c r="Q617" s="2">
        <v>21950.68</v>
      </c>
      <c r="R617" t="s">
        <v>35</v>
      </c>
      <c r="S617" s="2">
        <v>13870.2</v>
      </c>
      <c r="T617">
        <v>2.5</v>
      </c>
      <c r="U617" t="s">
        <v>86</v>
      </c>
      <c r="V617">
        <v>2026</v>
      </c>
      <c r="W617" t="s">
        <v>69</v>
      </c>
      <c r="X617" s="2">
        <v>13870.2</v>
      </c>
      <c r="Y617" s="2">
        <v>8080.48</v>
      </c>
      <c r="Z617" s="2">
        <v>0.63200000000000001</v>
      </c>
      <c r="AA617" s="2">
        <f>IF(Table1[[#This Row],[Bed Occupied]]="Yes",1,0)</f>
        <v>1</v>
      </c>
    </row>
    <row r="618" spans="1:27" x14ac:dyDescent="0.25">
      <c r="A618" t="s">
        <v>710</v>
      </c>
      <c r="B618" s="1">
        <v>46343</v>
      </c>
      <c r="C618" s="1">
        <v>46345.3</v>
      </c>
      <c r="D618" t="s">
        <v>102</v>
      </c>
      <c r="E618" t="s">
        <v>28</v>
      </c>
      <c r="F618" t="s">
        <v>29</v>
      </c>
      <c r="G618" t="s">
        <v>53</v>
      </c>
      <c r="H618" t="s">
        <v>62</v>
      </c>
      <c r="I618" t="s">
        <v>41</v>
      </c>
      <c r="J618">
        <v>2.2999999999999998</v>
      </c>
      <c r="K618" t="s">
        <v>57</v>
      </c>
      <c r="L618">
        <v>24</v>
      </c>
      <c r="M618" s="1">
        <v>46342</v>
      </c>
      <c r="N618" t="s">
        <v>63</v>
      </c>
      <c r="O618">
        <v>8.4</v>
      </c>
      <c r="P618">
        <v>0.4</v>
      </c>
      <c r="Q618" s="2">
        <v>9128.33</v>
      </c>
      <c r="R618" t="s">
        <v>35</v>
      </c>
      <c r="S618" s="2">
        <v>6239.66</v>
      </c>
      <c r="T618">
        <v>4.4000000000000004</v>
      </c>
      <c r="U618" t="s">
        <v>130</v>
      </c>
      <c r="V618">
        <v>2026</v>
      </c>
      <c r="W618" t="s">
        <v>37</v>
      </c>
      <c r="X618" s="2">
        <v>6239.66</v>
      </c>
      <c r="Y618" s="2">
        <v>2888.67</v>
      </c>
      <c r="Z618" s="2">
        <v>0.68400000000000005</v>
      </c>
      <c r="AA618" s="2">
        <f>IF(Table1[[#This Row],[Bed Occupied]]="Yes",1,0)</f>
        <v>0</v>
      </c>
    </row>
    <row r="619" spans="1:27" x14ac:dyDescent="0.25">
      <c r="A619" t="s">
        <v>711</v>
      </c>
      <c r="B619" s="1">
        <v>45774</v>
      </c>
      <c r="C619" s="1">
        <v>45776.4</v>
      </c>
      <c r="D619" t="s">
        <v>46</v>
      </c>
      <c r="E619" t="s">
        <v>28</v>
      </c>
      <c r="F619" t="s">
        <v>29</v>
      </c>
      <c r="G619" t="s">
        <v>30</v>
      </c>
      <c r="H619" t="s">
        <v>40</v>
      </c>
      <c r="I619" t="s">
        <v>32</v>
      </c>
      <c r="J619">
        <v>2.4</v>
      </c>
      <c r="K619" t="s">
        <v>33</v>
      </c>
      <c r="L619">
        <v>96</v>
      </c>
      <c r="M619" s="1">
        <v>45773</v>
      </c>
      <c r="N619" t="s">
        <v>34</v>
      </c>
      <c r="O619">
        <v>9.6</v>
      </c>
      <c r="P619">
        <v>1.6</v>
      </c>
      <c r="Q619" s="2">
        <v>7236.22</v>
      </c>
      <c r="R619" t="s">
        <v>35</v>
      </c>
      <c r="S619" s="2">
        <v>4937.26</v>
      </c>
      <c r="T619">
        <v>3</v>
      </c>
      <c r="U619" t="s">
        <v>89</v>
      </c>
      <c r="V619">
        <v>2025</v>
      </c>
      <c r="W619" t="s">
        <v>83</v>
      </c>
      <c r="X619" s="2">
        <v>4937.26</v>
      </c>
      <c r="Y619" s="2">
        <v>2298.96</v>
      </c>
      <c r="Z619" s="2">
        <v>0.68200000000000005</v>
      </c>
      <c r="AA619" s="2">
        <f>IF(Table1[[#This Row],[Bed Occupied]]="Yes",1,0)</f>
        <v>1</v>
      </c>
    </row>
    <row r="620" spans="1:27" x14ac:dyDescent="0.25">
      <c r="A620" t="s">
        <v>712</v>
      </c>
      <c r="B620" s="1">
        <v>46219</v>
      </c>
      <c r="C620" s="1">
        <v>46219.6</v>
      </c>
      <c r="D620" t="s">
        <v>102</v>
      </c>
      <c r="E620" t="s">
        <v>28</v>
      </c>
      <c r="F620" t="s">
        <v>92</v>
      </c>
      <c r="G620" t="s">
        <v>67</v>
      </c>
      <c r="H620" t="s">
        <v>56</v>
      </c>
      <c r="I620" t="s">
        <v>32</v>
      </c>
      <c r="J620">
        <v>0.6</v>
      </c>
      <c r="K620" t="s">
        <v>33</v>
      </c>
      <c r="L620">
        <v>79</v>
      </c>
      <c r="M620" s="1">
        <v>46219</v>
      </c>
      <c r="N620" t="s">
        <v>42</v>
      </c>
      <c r="O620">
        <v>14.2</v>
      </c>
      <c r="P620">
        <v>2.2000000000000002</v>
      </c>
      <c r="Q620" s="2">
        <v>8569.48</v>
      </c>
      <c r="R620" t="s">
        <v>35</v>
      </c>
      <c r="S620" s="2">
        <v>5780.38</v>
      </c>
      <c r="T620">
        <v>3</v>
      </c>
      <c r="U620" t="s">
        <v>43</v>
      </c>
      <c r="V620">
        <v>2026</v>
      </c>
      <c r="W620" t="s">
        <v>72</v>
      </c>
      <c r="X620" s="2">
        <v>5780.38</v>
      </c>
      <c r="Y620" s="2">
        <v>2789.1</v>
      </c>
      <c r="Z620" s="2">
        <v>0.67500000000000004</v>
      </c>
      <c r="AA620" s="2">
        <f>IF(Table1[[#This Row],[Bed Occupied]]="Yes",1,0)</f>
        <v>1</v>
      </c>
    </row>
    <row r="621" spans="1:27" x14ac:dyDescent="0.25">
      <c r="A621" t="s">
        <v>713</v>
      </c>
      <c r="B621" s="1">
        <v>46321</v>
      </c>
      <c r="C621" s="1">
        <v>46323.7</v>
      </c>
      <c r="D621" t="s">
        <v>46</v>
      </c>
      <c r="E621" t="s">
        <v>47</v>
      </c>
      <c r="F621" t="s">
        <v>29</v>
      </c>
      <c r="G621" t="s">
        <v>30</v>
      </c>
      <c r="H621" t="s">
        <v>62</v>
      </c>
      <c r="I621" t="s">
        <v>93</v>
      </c>
      <c r="J621">
        <v>2.7</v>
      </c>
      <c r="K621" t="s">
        <v>33</v>
      </c>
      <c r="L621">
        <v>17</v>
      </c>
      <c r="M621" s="1">
        <v>46320</v>
      </c>
      <c r="N621" t="s">
        <v>34</v>
      </c>
      <c r="O621">
        <v>13.1</v>
      </c>
      <c r="P621">
        <v>1.1000000000000001</v>
      </c>
      <c r="Q621" s="2">
        <v>6499.98</v>
      </c>
      <c r="R621" t="s">
        <v>35</v>
      </c>
      <c r="S621" s="2">
        <v>3688.49</v>
      </c>
      <c r="T621">
        <v>4.3</v>
      </c>
      <c r="U621" t="s">
        <v>36</v>
      </c>
      <c r="V621">
        <v>2026</v>
      </c>
      <c r="W621" t="s">
        <v>74</v>
      </c>
      <c r="X621" s="2">
        <v>3688.49</v>
      </c>
      <c r="Y621" s="2">
        <v>2811.49</v>
      </c>
      <c r="Z621" s="2">
        <v>0.56699999999999995</v>
      </c>
      <c r="AA621" s="2">
        <f>IF(Table1[[#This Row],[Bed Occupied]]="Yes",1,0)</f>
        <v>1</v>
      </c>
    </row>
    <row r="622" spans="1:27" x14ac:dyDescent="0.25">
      <c r="A622" t="s">
        <v>714</v>
      </c>
      <c r="B622" s="1">
        <v>45699</v>
      </c>
      <c r="C622" s="1">
        <v>45701.9</v>
      </c>
      <c r="D622" t="s">
        <v>46</v>
      </c>
      <c r="E622" t="s">
        <v>28</v>
      </c>
      <c r="F622" t="s">
        <v>29</v>
      </c>
      <c r="G622" t="s">
        <v>30</v>
      </c>
      <c r="H622" t="s">
        <v>62</v>
      </c>
      <c r="I622" t="s">
        <v>32</v>
      </c>
      <c r="J622">
        <v>2.9</v>
      </c>
      <c r="K622" t="s">
        <v>33</v>
      </c>
      <c r="L622">
        <v>63</v>
      </c>
      <c r="M622" s="1">
        <v>45698</v>
      </c>
      <c r="N622" t="s">
        <v>42</v>
      </c>
      <c r="O622">
        <v>10</v>
      </c>
      <c r="P622">
        <v>2</v>
      </c>
      <c r="Q622" s="2">
        <v>5295.07</v>
      </c>
      <c r="R622" t="s">
        <v>85</v>
      </c>
      <c r="S622" s="2">
        <v>3232.83</v>
      </c>
      <c r="T622">
        <v>3.9</v>
      </c>
      <c r="U622" t="s">
        <v>100</v>
      </c>
      <c r="V622">
        <v>2025</v>
      </c>
      <c r="W622" t="s">
        <v>37</v>
      </c>
      <c r="X622" s="2">
        <v>3232.83</v>
      </c>
      <c r="Y622" s="2">
        <v>2062.2399999999998</v>
      </c>
      <c r="Z622" s="2">
        <v>0.61099999999999999</v>
      </c>
      <c r="AA622" s="2">
        <f>IF(Table1[[#This Row],[Bed Occupied]]="Yes",1,0)</f>
        <v>1</v>
      </c>
    </row>
    <row r="623" spans="1:27" x14ac:dyDescent="0.25">
      <c r="A623" t="s">
        <v>715</v>
      </c>
      <c r="B623" s="1">
        <v>46321</v>
      </c>
      <c r="C623" s="1">
        <v>46323.199999999997</v>
      </c>
      <c r="D623" t="s">
        <v>39</v>
      </c>
      <c r="E623" t="s">
        <v>28</v>
      </c>
      <c r="F623" t="s">
        <v>29</v>
      </c>
      <c r="G623" t="s">
        <v>30</v>
      </c>
      <c r="H623" t="s">
        <v>56</v>
      </c>
      <c r="I623" t="s">
        <v>93</v>
      </c>
      <c r="J623">
        <v>2.2000000000000002</v>
      </c>
      <c r="K623" t="s">
        <v>33</v>
      </c>
      <c r="L623">
        <v>98</v>
      </c>
      <c r="M623" s="1">
        <v>46321</v>
      </c>
      <c r="N623" t="s">
        <v>63</v>
      </c>
      <c r="O623">
        <v>13.1</v>
      </c>
      <c r="P623">
        <v>1.1000000000000001</v>
      </c>
      <c r="Q623" s="2">
        <v>2015.74</v>
      </c>
      <c r="R623" t="s">
        <v>58</v>
      </c>
      <c r="S623" s="2">
        <v>1059.1099999999999</v>
      </c>
      <c r="T623">
        <v>3.4</v>
      </c>
      <c r="U623" t="s">
        <v>36</v>
      </c>
      <c r="V623">
        <v>2026</v>
      </c>
      <c r="W623" t="s">
        <v>37</v>
      </c>
      <c r="X623" s="2">
        <v>1059.1099999999999</v>
      </c>
      <c r="Y623" s="2">
        <v>956.63</v>
      </c>
      <c r="Z623" s="2">
        <v>0.52500000000000002</v>
      </c>
      <c r="AA623" s="2">
        <f>IF(Table1[[#This Row],[Bed Occupied]]="Yes",1,0)</f>
        <v>1</v>
      </c>
    </row>
    <row r="624" spans="1:27" x14ac:dyDescent="0.25">
      <c r="A624" t="s">
        <v>716</v>
      </c>
      <c r="B624" s="1">
        <v>45833</v>
      </c>
      <c r="C624" s="1">
        <v>45835.7</v>
      </c>
      <c r="D624" t="s">
        <v>39</v>
      </c>
      <c r="E624" t="s">
        <v>52</v>
      </c>
      <c r="F624" t="s">
        <v>48</v>
      </c>
      <c r="G624" t="s">
        <v>67</v>
      </c>
      <c r="H624" t="s">
        <v>49</v>
      </c>
      <c r="I624" t="s">
        <v>93</v>
      </c>
      <c r="J624">
        <v>2.7</v>
      </c>
      <c r="K624" t="s">
        <v>33</v>
      </c>
      <c r="L624">
        <v>67</v>
      </c>
      <c r="M624" s="1">
        <v>45833</v>
      </c>
      <c r="N624" t="s">
        <v>42</v>
      </c>
      <c r="O624">
        <v>8.3000000000000007</v>
      </c>
      <c r="P624">
        <v>0.3</v>
      </c>
      <c r="Q624" s="2">
        <v>2796</v>
      </c>
      <c r="R624" t="s">
        <v>58</v>
      </c>
      <c r="S624" s="2">
        <v>1656.98</v>
      </c>
      <c r="T624">
        <v>3.9</v>
      </c>
      <c r="U624" t="s">
        <v>64</v>
      </c>
      <c r="V624">
        <v>2025</v>
      </c>
      <c r="W624" t="s">
        <v>69</v>
      </c>
      <c r="X624" s="2">
        <v>1656.98</v>
      </c>
      <c r="Y624" s="2">
        <v>1139.02</v>
      </c>
      <c r="Z624" s="2">
        <v>0.59299999999999997</v>
      </c>
      <c r="AA624" s="2">
        <f>IF(Table1[[#This Row],[Bed Occupied]]="Yes",1,0)</f>
        <v>1</v>
      </c>
    </row>
    <row r="625" spans="1:27" x14ac:dyDescent="0.25">
      <c r="A625" t="s">
        <v>717</v>
      </c>
      <c r="B625" s="1">
        <v>46265</v>
      </c>
      <c r="C625" s="1">
        <v>46266.7</v>
      </c>
      <c r="D625" t="s">
        <v>39</v>
      </c>
      <c r="E625" t="s">
        <v>52</v>
      </c>
      <c r="F625" t="s">
        <v>48</v>
      </c>
      <c r="G625" t="s">
        <v>67</v>
      </c>
      <c r="H625" t="s">
        <v>31</v>
      </c>
      <c r="I625" t="s">
        <v>32</v>
      </c>
      <c r="J625">
        <v>1.7</v>
      </c>
      <c r="K625" t="s">
        <v>57</v>
      </c>
      <c r="L625">
        <v>85</v>
      </c>
      <c r="M625" s="1">
        <v>46265</v>
      </c>
      <c r="N625" t="s">
        <v>42</v>
      </c>
      <c r="O625">
        <v>9.3000000000000007</v>
      </c>
      <c r="P625">
        <v>1.3</v>
      </c>
      <c r="Q625" s="2">
        <v>2390.39</v>
      </c>
      <c r="R625" t="s">
        <v>35</v>
      </c>
      <c r="S625" s="2">
        <v>1134.42</v>
      </c>
      <c r="T625">
        <v>3.4</v>
      </c>
      <c r="U625" t="s">
        <v>138</v>
      </c>
      <c r="V625">
        <v>2026</v>
      </c>
      <c r="W625" t="s">
        <v>37</v>
      </c>
      <c r="X625" s="2">
        <v>1134.42</v>
      </c>
      <c r="Y625" s="2">
        <v>1255.97</v>
      </c>
      <c r="Z625" s="2">
        <v>0.47499999999999998</v>
      </c>
      <c r="AA625" s="2">
        <f>IF(Table1[[#This Row],[Bed Occupied]]="Yes",1,0)</f>
        <v>0</v>
      </c>
    </row>
    <row r="626" spans="1:27" x14ac:dyDescent="0.25">
      <c r="A626" t="s">
        <v>718</v>
      </c>
      <c r="B626" s="1">
        <v>45777</v>
      </c>
      <c r="C626" s="1">
        <v>45784.3</v>
      </c>
      <c r="D626" t="s">
        <v>27</v>
      </c>
      <c r="E626" t="s">
        <v>47</v>
      </c>
      <c r="F626" t="s">
        <v>29</v>
      </c>
      <c r="G626" t="s">
        <v>151</v>
      </c>
      <c r="H626" t="s">
        <v>81</v>
      </c>
      <c r="I626" t="s">
        <v>41</v>
      </c>
      <c r="J626">
        <v>7.3</v>
      </c>
      <c r="K626" t="s">
        <v>57</v>
      </c>
      <c r="L626">
        <v>61</v>
      </c>
      <c r="M626" s="1">
        <v>45777</v>
      </c>
      <c r="N626" t="s">
        <v>63</v>
      </c>
      <c r="O626">
        <v>13</v>
      </c>
      <c r="P626">
        <v>1</v>
      </c>
      <c r="Q626" s="2">
        <v>13456.39</v>
      </c>
      <c r="R626" t="s">
        <v>35</v>
      </c>
      <c r="S626" s="2">
        <v>8667.49</v>
      </c>
      <c r="T626">
        <v>3.8</v>
      </c>
      <c r="U626" t="s">
        <v>89</v>
      </c>
      <c r="V626">
        <v>2025</v>
      </c>
      <c r="W626" t="s">
        <v>69</v>
      </c>
      <c r="X626" s="2">
        <v>8667.49</v>
      </c>
      <c r="Y626" s="2">
        <v>4788.8999999999996</v>
      </c>
      <c r="Z626" s="2">
        <v>0.64400000000000002</v>
      </c>
      <c r="AA626" s="2">
        <f>IF(Table1[[#This Row],[Bed Occupied]]="Yes",1,0)</f>
        <v>0</v>
      </c>
    </row>
    <row r="627" spans="1:27" x14ac:dyDescent="0.25">
      <c r="A627" t="s">
        <v>719</v>
      </c>
      <c r="B627" s="1">
        <v>46048</v>
      </c>
      <c r="C627" s="1">
        <v>46051.8</v>
      </c>
      <c r="D627" t="s">
        <v>61</v>
      </c>
      <c r="E627" t="s">
        <v>66</v>
      </c>
      <c r="F627" t="s">
        <v>48</v>
      </c>
      <c r="G627" t="s">
        <v>67</v>
      </c>
      <c r="H627" t="s">
        <v>62</v>
      </c>
      <c r="I627" t="s">
        <v>93</v>
      </c>
      <c r="J627">
        <v>3.8</v>
      </c>
      <c r="K627" t="s">
        <v>57</v>
      </c>
      <c r="L627">
        <v>72</v>
      </c>
      <c r="M627" s="1">
        <v>46048</v>
      </c>
      <c r="N627" t="s">
        <v>34</v>
      </c>
      <c r="O627">
        <v>9.1999999999999993</v>
      </c>
      <c r="P627">
        <v>1.2</v>
      </c>
      <c r="Q627" s="2">
        <v>17674.169999999998</v>
      </c>
      <c r="R627" t="s">
        <v>58</v>
      </c>
      <c r="S627" s="2">
        <v>11606.43</v>
      </c>
      <c r="T627">
        <v>3.7</v>
      </c>
      <c r="U627" t="s">
        <v>86</v>
      </c>
      <c r="V627">
        <v>2026</v>
      </c>
      <c r="W627" t="s">
        <v>37</v>
      </c>
      <c r="X627" s="2">
        <v>11606.43</v>
      </c>
      <c r="Y627" s="2">
        <v>6067.74</v>
      </c>
      <c r="Z627" s="2">
        <v>0.65700000000000003</v>
      </c>
      <c r="AA627" s="2">
        <f>IF(Table1[[#This Row],[Bed Occupied]]="Yes",1,0)</f>
        <v>0</v>
      </c>
    </row>
    <row r="628" spans="1:27" x14ac:dyDescent="0.25">
      <c r="A628" t="s">
        <v>720</v>
      </c>
      <c r="B628" s="1">
        <v>46194</v>
      </c>
      <c r="C628" s="1">
        <v>46194.400000000001</v>
      </c>
      <c r="D628" t="s">
        <v>39</v>
      </c>
      <c r="E628" t="s">
        <v>52</v>
      </c>
      <c r="F628" t="s">
        <v>48</v>
      </c>
      <c r="G628" t="s">
        <v>30</v>
      </c>
      <c r="H628" t="s">
        <v>40</v>
      </c>
      <c r="I628" t="s">
        <v>41</v>
      </c>
      <c r="J628">
        <v>0.4</v>
      </c>
      <c r="K628" t="s">
        <v>33</v>
      </c>
      <c r="L628">
        <v>67</v>
      </c>
      <c r="M628" s="1">
        <v>46194</v>
      </c>
      <c r="N628" t="s">
        <v>63</v>
      </c>
      <c r="O628">
        <v>13.3</v>
      </c>
      <c r="P628">
        <v>1.3</v>
      </c>
      <c r="Q628" s="2">
        <v>2779.31</v>
      </c>
      <c r="R628" t="s">
        <v>58</v>
      </c>
      <c r="S628" s="2">
        <v>1685.5</v>
      </c>
      <c r="T628">
        <v>4</v>
      </c>
      <c r="U628" t="s">
        <v>126</v>
      </c>
      <c r="V628">
        <v>2026</v>
      </c>
      <c r="W628" t="s">
        <v>74</v>
      </c>
      <c r="X628" s="2">
        <v>1685.5</v>
      </c>
      <c r="Y628" s="2">
        <v>1093.81</v>
      </c>
      <c r="Z628" s="2">
        <v>0.60599999999999998</v>
      </c>
      <c r="AA628" s="2">
        <f>IF(Table1[[#This Row],[Bed Occupied]]="Yes",1,0)</f>
        <v>1</v>
      </c>
    </row>
    <row r="629" spans="1:27" x14ac:dyDescent="0.25">
      <c r="A629" t="s">
        <v>721</v>
      </c>
      <c r="B629" s="1">
        <v>46373</v>
      </c>
      <c r="C629" s="1">
        <v>46376.4</v>
      </c>
      <c r="D629" t="s">
        <v>46</v>
      </c>
      <c r="E629" t="s">
        <v>47</v>
      </c>
      <c r="F629" t="s">
        <v>29</v>
      </c>
      <c r="G629" t="s">
        <v>30</v>
      </c>
      <c r="H629" t="s">
        <v>40</v>
      </c>
      <c r="I629" t="s">
        <v>32</v>
      </c>
      <c r="J629">
        <v>3.4</v>
      </c>
      <c r="K629" t="s">
        <v>33</v>
      </c>
      <c r="L629">
        <v>54</v>
      </c>
      <c r="M629" s="1">
        <v>46373</v>
      </c>
      <c r="N629" t="s">
        <v>42</v>
      </c>
      <c r="O629">
        <v>14.6</v>
      </c>
      <c r="P629">
        <v>2.6</v>
      </c>
      <c r="Q629" s="2">
        <v>5012.82</v>
      </c>
      <c r="R629" t="s">
        <v>85</v>
      </c>
      <c r="S629" s="2">
        <v>2953.86</v>
      </c>
      <c r="T629">
        <v>3</v>
      </c>
      <c r="U629" t="s">
        <v>54</v>
      </c>
      <c r="V629">
        <v>2026</v>
      </c>
      <c r="W629" t="s">
        <v>72</v>
      </c>
      <c r="X629" s="2">
        <v>2953.86</v>
      </c>
      <c r="Y629" s="2">
        <v>2058.96</v>
      </c>
      <c r="Z629" s="2">
        <v>0.58899999999999997</v>
      </c>
      <c r="AA629" s="2">
        <f>IF(Table1[[#This Row],[Bed Occupied]]="Yes",1,0)</f>
        <v>1</v>
      </c>
    </row>
    <row r="630" spans="1:27" x14ac:dyDescent="0.25">
      <c r="A630" t="s">
        <v>722</v>
      </c>
      <c r="B630" s="1">
        <v>46341</v>
      </c>
      <c r="C630" s="1">
        <v>46344.9</v>
      </c>
      <c r="D630" t="s">
        <v>96</v>
      </c>
      <c r="E630" t="s">
        <v>66</v>
      </c>
      <c r="F630" t="s">
        <v>48</v>
      </c>
      <c r="G630" t="s">
        <v>53</v>
      </c>
      <c r="H630" t="s">
        <v>49</v>
      </c>
      <c r="I630" t="s">
        <v>41</v>
      </c>
      <c r="J630">
        <v>3.9</v>
      </c>
      <c r="K630" t="s">
        <v>33</v>
      </c>
      <c r="L630">
        <v>43</v>
      </c>
      <c r="M630" s="1">
        <v>46341</v>
      </c>
      <c r="N630" t="s">
        <v>63</v>
      </c>
      <c r="O630">
        <v>9.1</v>
      </c>
      <c r="P630">
        <v>1.1000000000000001</v>
      </c>
      <c r="Q630" s="2">
        <v>4453.04</v>
      </c>
      <c r="R630" t="s">
        <v>35</v>
      </c>
      <c r="S630" s="2">
        <v>2761.35</v>
      </c>
      <c r="T630">
        <v>3.4</v>
      </c>
      <c r="U630" t="s">
        <v>130</v>
      </c>
      <c r="V630">
        <v>2026</v>
      </c>
      <c r="W630" t="s">
        <v>74</v>
      </c>
      <c r="X630" s="2">
        <v>2761.35</v>
      </c>
      <c r="Y630" s="2">
        <v>1691.69</v>
      </c>
      <c r="Z630" s="2">
        <v>0.62</v>
      </c>
      <c r="AA630" s="2">
        <f>IF(Table1[[#This Row],[Bed Occupied]]="Yes",1,0)</f>
        <v>1</v>
      </c>
    </row>
    <row r="631" spans="1:27" x14ac:dyDescent="0.25">
      <c r="A631" t="s">
        <v>723</v>
      </c>
      <c r="B631" s="1">
        <v>45990</v>
      </c>
      <c r="C631" s="1">
        <v>45990.2</v>
      </c>
      <c r="D631" t="s">
        <v>51</v>
      </c>
      <c r="E631" t="s">
        <v>66</v>
      </c>
      <c r="F631" t="s">
        <v>29</v>
      </c>
      <c r="G631" t="s">
        <v>67</v>
      </c>
      <c r="H631" t="s">
        <v>31</v>
      </c>
      <c r="I631" t="s">
        <v>32</v>
      </c>
      <c r="J631">
        <v>0.2</v>
      </c>
      <c r="K631" t="s">
        <v>33</v>
      </c>
      <c r="L631">
        <v>55</v>
      </c>
      <c r="M631" s="1">
        <v>45989</v>
      </c>
      <c r="N631" t="s">
        <v>42</v>
      </c>
      <c r="O631">
        <v>9.6999999999999993</v>
      </c>
      <c r="P631">
        <v>1.7</v>
      </c>
      <c r="Q631" s="2">
        <v>6567.11</v>
      </c>
      <c r="R631" t="s">
        <v>35</v>
      </c>
      <c r="S631" s="2">
        <v>3639.43</v>
      </c>
      <c r="T631">
        <v>3.3</v>
      </c>
      <c r="U631" t="s">
        <v>71</v>
      </c>
      <c r="V631">
        <v>2025</v>
      </c>
      <c r="W631" t="s">
        <v>77</v>
      </c>
      <c r="X631" s="2">
        <v>3639.43</v>
      </c>
      <c r="Y631" s="2">
        <v>2927.68</v>
      </c>
      <c r="Z631" s="2">
        <v>0.55400000000000005</v>
      </c>
      <c r="AA631" s="2">
        <f>IF(Table1[[#This Row],[Bed Occupied]]="Yes",1,0)</f>
        <v>1</v>
      </c>
    </row>
    <row r="632" spans="1:27" x14ac:dyDescent="0.25">
      <c r="A632" t="s">
        <v>724</v>
      </c>
      <c r="B632" s="1">
        <v>46337</v>
      </c>
      <c r="C632" s="1">
        <v>46343.4</v>
      </c>
      <c r="D632" t="s">
        <v>88</v>
      </c>
      <c r="E632" t="s">
        <v>47</v>
      </c>
      <c r="F632" t="s">
        <v>29</v>
      </c>
      <c r="G632" t="s">
        <v>53</v>
      </c>
      <c r="H632" t="s">
        <v>40</v>
      </c>
      <c r="I632" t="s">
        <v>32</v>
      </c>
      <c r="J632">
        <v>6.4</v>
      </c>
      <c r="K632" t="s">
        <v>33</v>
      </c>
      <c r="L632">
        <v>40</v>
      </c>
      <c r="M632" s="1">
        <v>46337</v>
      </c>
      <c r="N632" t="s">
        <v>34</v>
      </c>
      <c r="O632">
        <v>13.2</v>
      </c>
      <c r="P632">
        <v>1.2</v>
      </c>
      <c r="Q632" s="2">
        <v>23249.47</v>
      </c>
      <c r="R632" t="s">
        <v>58</v>
      </c>
      <c r="S632" s="2">
        <v>17794.87</v>
      </c>
      <c r="T632">
        <v>3.8</v>
      </c>
      <c r="U632" t="s">
        <v>130</v>
      </c>
      <c r="V632">
        <v>2026</v>
      </c>
      <c r="W632" t="s">
        <v>69</v>
      </c>
      <c r="X632" s="2">
        <v>17794.87</v>
      </c>
      <c r="Y632" s="2">
        <v>5454.6</v>
      </c>
      <c r="Z632" s="2">
        <v>0.76500000000000001</v>
      </c>
      <c r="AA632" s="2">
        <f>IF(Table1[[#This Row],[Bed Occupied]]="Yes",1,0)</f>
        <v>1</v>
      </c>
    </row>
    <row r="633" spans="1:27" x14ac:dyDescent="0.25">
      <c r="A633" t="s">
        <v>725</v>
      </c>
      <c r="B633" s="1">
        <v>45678</v>
      </c>
      <c r="C633" s="1">
        <v>45678.400000000001</v>
      </c>
      <c r="D633" t="s">
        <v>96</v>
      </c>
      <c r="E633" t="s">
        <v>28</v>
      </c>
      <c r="F633" t="s">
        <v>48</v>
      </c>
      <c r="G633" t="s">
        <v>30</v>
      </c>
      <c r="H633" t="s">
        <v>31</v>
      </c>
      <c r="I633" t="s">
        <v>41</v>
      </c>
      <c r="J633">
        <v>0.4</v>
      </c>
      <c r="K633" t="s">
        <v>57</v>
      </c>
      <c r="L633">
        <v>33</v>
      </c>
      <c r="M633" s="1">
        <v>45677</v>
      </c>
      <c r="N633" t="s">
        <v>42</v>
      </c>
      <c r="O633">
        <v>10.8</v>
      </c>
      <c r="P633">
        <v>0.8</v>
      </c>
      <c r="Q633" s="2">
        <v>2542.64</v>
      </c>
      <c r="R633" t="s">
        <v>85</v>
      </c>
      <c r="S633" s="2">
        <v>1521.36</v>
      </c>
      <c r="T633">
        <v>3.6</v>
      </c>
      <c r="U633" t="s">
        <v>145</v>
      </c>
      <c r="V633">
        <v>2025</v>
      </c>
      <c r="W633" t="s">
        <v>37</v>
      </c>
      <c r="X633" s="2">
        <v>1521.36</v>
      </c>
      <c r="Y633" s="2">
        <v>1021.28</v>
      </c>
      <c r="Z633" s="2">
        <v>0.59799999999999998</v>
      </c>
      <c r="AA633" s="2">
        <f>IF(Table1[[#This Row],[Bed Occupied]]="Yes",1,0)</f>
        <v>0</v>
      </c>
    </row>
    <row r="634" spans="1:27" x14ac:dyDescent="0.25">
      <c r="A634" t="s">
        <v>726</v>
      </c>
      <c r="B634" s="1">
        <v>46129</v>
      </c>
      <c r="C634" s="1">
        <v>46130.9</v>
      </c>
      <c r="D634" t="s">
        <v>51</v>
      </c>
      <c r="E634" t="s">
        <v>28</v>
      </c>
      <c r="F634" t="s">
        <v>29</v>
      </c>
      <c r="G634" t="s">
        <v>67</v>
      </c>
      <c r="H634" t="s">
        <v>76</v>
      </c>
      <c r="I634" t="s">
        <v>32</v>
      </c>
      <c r="J634">
        <v>1.9</v>
      </c>
      <c r="K634" t="s">
        <v>33</v>
      </c>
      <c r="L634">
        <v>88</v>
      </c>
      <c r="M634" s="1">
        <v>46129</v>
      </c>
      <c r="N634" t="s">
        <v>42</v>
      </c>
      <c r="O634">
        <v>10.9</v>
      </c>
      <c r="P634">
        <v>0.9</v>
      </c>
      <c r="Q634" s="2">
        <v>10559.27</v>
      </c>
      <c r="R634" t="s">
        <v>35</v>
      </c>
      <c r="S634" s="2">
        <v>7025.82</v>
      </c>
      <c r="T634">
        <v>3.9</v>
      </c>
      <c r="U634" t="s">
        <v>98</v>
      </c>
      <c r="V634">
        <v>2026</v>
      </c>
      <c r="W634" t="s">
        <v>77</v>
      </c>
      <c r="X634" s="2">
        <v>7025.82</v>
      </c>
      <c r="Y634" s="2">
        <v>3533.45</v>
      </c>
      <c r="Z634" s="2">
        <v>0.66500000000000004</v>
      </c>
      <c r="AA634" s="2">
        <f>IF(Table1[[#This Row],[Bed Occupied]]="Yes",1,0)</f>
        <v>1</v>
      </c>
    </row>
    <row r="635" spans="1:27" x14ac:dyDescent="0.25">
      <c r="A635" t="s">
        <v>727</v>
      </c>
      <c r="B635" s="1">
        <v>46380</v>
      </c>
      <c r="C635" s="1">
        <v>46381.2</v>
      </c>
      <c r="D635" t="s">
        <v>39</v>
      </c>
      <c r="E635" t="s">
        <v>47</v>
      </c>
      <c r="F635" t="s">
        <v>29</v>
      </c>
      <c r="G635" t="s">
        <v>30</v>
      </c>
      <c r="H635" t="s">
        <v>81</v>
      </c>
      <c r="I635" t="s">
        <v>41</v>
      </c>
      <c r="J635">
        <v>1.2</v>
      </c>
      <c r="K635" t="s">
        <v>57</v>
      </c>
      <c r="L635">
        <v>67</v>
      </c>
      <c r="M635" s="1">
        <v>46379</v>
      </c>
      <c r="N635" t="s">
        <v>42</v>
      </c>
      <c r="O635">
        <v>8</v>
      </c>
      <c r="P635">
        <v>0</v>
      </c>
      <c r="Q635" s="2">
        <v>1359.09</v>
      </c>
      <c r="R635" t="s">
        <v>58</v>
      </c>
      <c r="S635" s="2">
        <v>882.6</v>
      </c>
      <c r="T635">
        <v>4.2</v>
      </c>
      <c r="U635" t="s">
        <v>54</v>
      </c>
      <c r="V635">
        <v>2026</v>
      </c>
      <c r="W635" t="s">
        <v>69</v>
      </c>
      <c r="X635" s="2">
        <v>882.6</v>
      </c>
      <c r="Y635" s="2">
        <v>476.49</v>
      </c>
      <c r="Z635" s="2">
        <v>0.64900000000000002</v>
      </c>
      <c r="AA635" s="2">
        <f>IF(Table1[[#This Row],[Bed Occupied]]="Yes",1,0)</f>
        <v>0</v>
      </c>
    </row>
    <row r="636" spans="1:27" x14ac:dyDescent="0.25">
      <c r="A636" t="s">
        <v>728</v>
      </c>
      <c r="B636" s="1">
        <v>46240</v>
      </c>
      <c r="C636" s="1">
        <v>46242.7</v>
      </c>
      <c r="D636" t="s">
        <v>39</v>
      </c>
      <c r="E636" t="s">
        <v>47</v>
      </c>
      <c r="F636" t="s">
        <v>29</v>
      </c>
      <c r="G636" t="s">
        <v>30</v>
      </c>
      <c r="H636" t="s">
        <v>76</v>
      </c>
      <c r="I636" t="s">
        <v>32</v>
      </c>
      <c r="J636">
        <v>2.7</v>
      </c>
      <c r="K636" t="s">
        <v>57</v>
      </c>
      <c r="L636">
        <v>110</v>
      </c>
      <c r="M636" s="1">
        <v>46239</v>
      </c>
      <c r="N636" t="s">
        <v>63</v>
      </c>
      <c r="O636">
        <v>9.3000000000000007</v>
      </c>
      <c r="P636">
        <v>1.3</v>
      </c>
      <c r="Q636" s="2">
        <v>2468.83</v>
      </c>
      <c r="R636" t="s">
        <v>35</v>
      </c>
      <c r="S636" s="2">
        <v>1290.92</v>
      </c>
      <c r="T636">
        <v>2.9</v>
      </c>
      <c r="U636" t="s">
        <v>138</v>
      </c>
      <c r="V636">
        <v>2026</v>
      </c>
      <c r="W636" t="s">
        <v>69</v>
      </c>
      <c r="X636" s="2">
        <v>1290.92</v>
      </c>
      <c r="Y636" s="2">
        <v>1177.9100000000001</v>
      </c>
      <c r="Z636" s="2">
        <v>0.52300000000000002</v>
      </c>
      <c r="AA636" s="2">
        <f>IF(Table1[[#This Row],[Bed Occupied]]="Yes",1,0)</f>
        <v>0</v>
      </c>
    </row>
    <row r="637" spans="1:27" x14ac:dyDescent="0.25">
      <c r="A637" t="s">
        <v>729</v>
      </c>
      <c r="B637" s="1">
        <v>46192</v>
      </c>
      <c r="C637" s="1">
        <v>46195.3</v>
      </c>
      <c r="D637" t="s">
        <v>102</v>
      </c>
      <c r="E637" t="s">
        <v>52</v>
      </c>
      <c r="F637" t="s">
        <v>29</v>
      </c>
      <c r="G637" t="s">
        <v>53</v>
      </c>
      <c r="H637" t="s">
        <v>56</v>
      </c>
      <c r="I637" t="s">
        <v>41</v>
      </c>
      <c r="J637">
        <v>3.3</v>
      </c>
      <c r="K637" t="s">
        <v>33</v>
      </c>
      <c r="L637">
        <v>66</v>
      </c>
      <c r="M637" s="1">
        <v>46192</v>
      </c>
      <c r="N637" t="s">
        <v>34</v>
      </c>
      <c r="O637">
        <v>10.1</v>
      </c>
      <c r="P637">
        <v>2.1</v>
      </c>
      <c r="Q637" s="2">
        <v>9902.09</v>
      </c>
      <c r="R637" t="s">
        <v>58</v>
      </c>
      <c r="S637" s="2">
        <v>6446.48</v>
      </c>
      <c r="T637">
        <v>3.2</v>
      </c>
      <c r="U637" t="s">
        <v>126</v>
      </c>
      <c r="V637">
        <v>2026</v>
      </c>
      <c r="W637" t="s">
        <v>77</v>
      </c>
      <c r="X637" s="2">
        <v>6446.48</v>
      </c>
      <c r="Y637" s="2">
        <v>3455.61</v>
      </c>
      <c r="Z637" s="2">
        <v>0.65100000000000002</v>
      </c>
      <c r="AA637" s="2">
        <f>IF(Table1[[#This Row],[Bed Occupied]]="Yes",1,0)</f>
        <v>1</v>
      </c>
    </row>
    <row r="638" spans="1:27" x14ac:dyDescent="0.25">
      <c r="A638" t="s">
        <v>730</v>
      </c>
      <c r="B638" s="1">
        <v>45684</v>
      </c>
      <c r="C638" s="1">
        <v>45685.599999999999</v>
      </c>
      <c r="D638" t="s">
        <v>39</v>
      </c>
      <c r="E638" t="s">
        <v>52</v>
      </c>
      <c r="F638" t="s">
        <v>48</v>
      </c>
      <c r="G638" t="s">
        <v>67</v>
      </c>
      <c r="H638" t="s">
        <v>81</v>
      </c>
      <c r="I638" t="s">
        <v>32</v>
      </c>
      <c r="J638">
        <v>1.6</v>
      </c>
      <c r="K638" t="s">
        <v>57</v>
      </c>
      <c r="L638">
        <v>91</v>
      </c>
      <c r="M638" s="1">
        <v>45684</v>
      </c>
      <c r="N638" t="s">
        <v>42</v>
      </c>
      <c r="O638">
        <v>9.1</v>
      </c>
      <c r="P638">
        <v>1.1000000000000001</v>
      </c>
      <c r="Q638" s="2">
        <v>2726.1</v>
      </c>
      <c r="R638" t="s">
        <v>58</v>
      </c>
      <c r="S638" s="2">
        <v>1390.47</v>
      </c>
      <c r="T638">
        <v>2.9</v>
      </c>
      <c r="U638" t="s">
        <v>145</v>
      </c>
      <c r="V638">
        <v>2025</v>
      </c>
      <c r="W638" t="s">
        <v>37</v>
      </c>
      <c r="X638" s="2">
        <v>1390.47</v>
      </c>
      <c r="Y638" s="2">
        <v>1335.63</v>
      </c>
      <c r="Z638" s="2">
        <v>0.51</v>
      </c>
      <c r="AA638" s="2">
        <f>IF(Table1[[#This Row],[Bed Occupied]]="Yes",1,0)</f>
        <v>0</v>
      </c>
    </row>
    <row r="639" spans="1:27" x14ac:dyDescent="0.25">
      <c r="A639" t="s">
        <v>731</v>
      </c>
      <c r="B639" s="1">
        <v>45829</v>
      </c>
      <c r="C639" s="1">
        <v>45832.3</v>
      </c>
      <c r="D639" t="s">
        <v>46</v>
      </c>
      <c r="E639" t="s">
        <v>52</v>
      </c>
      <c r="F639" t="s">
        <v>29</v>
      </c>
      <c r="G639" t="s">
        <v>30</v>
      </c>
      <c r="H639" t="s">
        <v>76</v>
      </c>
      <c r="I639" t="s">
        <v>32</v>
      </c>
      <c r="J639">
        <v>3.3</v>
      </c>
      <c r="K639" t="s">
        <v>33</v>
      </c>
      <c r="L639">
        <v>123</v>
      </c>
      <c r="M639" s="1">
        <v>45828</v>
      </c>
      <c r="N639" t="s">
        <v>42</v>
      </c>
      <c r="O639">
        <v>9.6</v>
      </c>
      <c r="P639">
        <v>1.6</v>
      </c>
      <c r="Q639" s="2">
        <v>5356.62</v>
      </c>
      <c r="R639" t="s">
        <v>35</v>
      </c>
      <c r="S639" s="2">
        <v>3533.12</v>
      </c>
      <c r="T639">
        <v>2.2999999999999998</v>
      </c>
      <c r="U639" t="s">
        <v>64</v>
      </c>
      <c r="V639">
        <v>2025</v>
      </c>
      <c r="W639" t="s">
        <v>77</v>
      </c>
      <c r="X639" s="2">
        <v>3533.12</v>
      </c>
      <c r="Y639" s="2">
        <v>1823.5</v>
      </c>
      <c r="Z639" s="2">
        <v>0.66</v>
      </c>
      <c r="AA639" s="2">
        <f>IF(Table1[[#This Row],[Bed Occupied]]="Yes",1,0)</f>
        <v>1</v>
      </c>
    </row>
    <row r="640" spans="1:27" x14ac:dyDescent="0.25">
      <c r="A640" t="s">
        <v>732</v>
      </c>
      <c r="B640" s="1">
        <v>45927</v>
      </c>
      <c r="C640" s="1">
        <v>45928.1</v>
      </c>
      <c r="D640" t="s">
        <v>96</v>
      </c>
      <c r="E640" t="s">
        <v>28</v>
      </c>
      <c r="F640" t="s">
        <v>29</v>
      </c>
      <c r="G640" t="s">
        <v>53</v>
      </c>
      <c r="H640" t="s">
        <v>76</v>
      </c>
      <c r="I640" t="s">
        <v>32</v>
      </c>
      <c r="J640">
        <v>1.1000000000000001</v>
      </c>
      <c r="K640" t="s">
        <v>57</v>
      </c>
      <c r="L640">
        <v>86</v>
      </c>
      <c r="M640" s="1">
        <v>45927</v>
      </c>
      <c r="N640" t="s">
        <v>42</v>
      </c>
      <c r="O640">
        <v>12</v>
      </c>
      <c r="P640">
        <v>2</v>
      </c>
      <c r="Q640" s="2">
        <v>3111.6</v>
      </c>
      <c r="R640" t="s">
        <v>35</v>
      </c>
      <c r="S640" s="2">
        <v>1614.34</v>
      </c>
      <c r="T640">
        <v>2.9</v>
      </c>
      <c r="U640" t="s">
        <v>59</v>
      </c>
      <c r="V640">
        <v>2025</v>
      </c>
      <c r="W640" t="s">
        <v>83</v>
      </c>
      <c r="X640" s="2">
        <v>1614.34</v>
      </c>
      <c r="Y640" s="2">
        <v>1497.26</v>
      </c>
      <c r="Z640" s="2">
        <v>0.51900000000000002</v>
      </c>
      <c r="AA640" s="2">
        <f>IF(Table1[[#This Row],[Bed Occupied]]="Yes",1,0)</f>
        <v>0</v>
      </c>
    </row>
    <row r="641" spans="1:27" x14ac:dyDescent="0.25">
      <c r="A641" t="s">
        <v>733</v>
      </c>
      <c r="B641" s="1">
        <v>45734</v>
      </c>
      <c r="C641" s="1">
        <v>45739.1</v>
      </c>
      <c r="D641" t="s">
        <v>27</v>
      </c>
      <c r="E641" t="s">
        <v>47</v>
      </c>
      <c r="F641" t="s">
        <v>48</v>
      </c>
      <c r="G641" t="s">
        <v>67</v>
      </c>
      <c r="H641" t="s">
        <v>62</v>
      </c>
      <c r="I641" t="s">
        <v>32</v>
      </c>
      <c r="J641">
        <v>5.0999999999999996</v>
      </c>
      <c r="K641" t="s">
        <v>33</v>
      </c>
      <c r="L641">
        <v>85</v>
      </c>
      <c r="M641" s="1">
        <v>45734</v>
      </c>
      <c r="N641" t="s">
        <v>63</v>
      </c>
      <c r="O641">
        <v>8.9</v>
      </c>
      <c r="P641">
        <v>0.9</v>
      </c>
      <c r="Q641" s="2">
        <v>14226.43</v>
      </c>
      <c r="R641" t="s">
        <v>58</v>
      </c>
      <c r="S641" s="2">
        <v>8638.27</v>
      </c>
      <c r="T641">
        <v>3.3</v>
      </c>
      <c r="U641" t="s">
        <v>173</v>
      </c>
      <c r="V641">
        <v>2025</v>
      </c>
      <c r="W641" t="s">
        <v>44</v>
      </c>
      <c r="X641" s="2">
        <v>8638.27</v>
      </c>
      <c r="Y641" s="2">
        <v>5588.16</v>
      </c>
      <c r="Z641" s="2">
        <v>0.60699999999999998</v>
      </c>
      <c r="AA641" s="2">
        <f>IF(Table1[[#This Row],[Bed Occupied]]="Yes",1,0)</f>
        <v>1</v>
      </c>
    </row>
    <row r="642" spans="1:27" x14ac:dyDescent="0.25">
      <c r="A642" t="s">
        <v>734</v>
      </c>
      <c r="B642" s="1">
        <v>45861</v>
      </c>
      <c r="C642" s="1">
        <v>45861.4</v>
      </c>
      <c r="D642" t="s">
        <v>39</v>
      </c>
      <c r="E642" t="s">
        <v>28</v>
      </c>
      <c r="F642" t="s">
        <v>29</v>
      </c>
      <c r="G642" t="s">
        <v>30</v>
      </c>
      <c r="H642" t="s">
        <v>62</v>
      </c>
      <c r="I642" t="s">
        <v>32</v>
      </c>
      <c r="J642">
        <v>0.4</v>
      </c>
      <c r="K642" t="s">
        <v>33</v>
      </c>
      <c r="L642">
        <v>97</v>
      </c>
      <c r="M642" s="1">
        <v>45860</v>
      </c>
      <c r="N642" t="s">
        <v>42</v>
      </c>
      <c r="O642">
        <v>11.1</v>
      </c>
      <c r="P642">
        <v>1.1000000000000001</v>
      </c>
      <c r="Q642" s="2">
        <v>2187.65</v>
      </c>
      <c r="R642" t="s">
        <v>35</v>
      </c>
      <c r="S642" s="2">
        <v>1297.3900000000001</v>
      </c>
      <c r="T642">
        <v>2.9</v>
      </c>
      <c r="U642" t="s">
        <v>135</v>
      </c>
      <c r="V642">
        <v>2025</v>
      </c>
      <c r="W642" t="s">
        <v>44</v>
      </c>
      <c r="X642" s="2">
        <v>1297.3900000000001</v>
      </c>
      <c r="Y642" s="2">
        <v>890.26</v>
      </c>
      <c r="Z642" s="2">
        <v>0.59299999999999997</v>
      </c>
      <c r="AA642" s="2">
        <f>IF(Table1[[#This Row],[Bed Occupied]]="Yes",1,0)</f>
        <v>1</v>
      </c>
    </row>
    <row r="643" spans="1:27" x14ac:dyDescent="0.25">
      <c r="A643" t="s">
        <v>735</v>
      </c>
      <c r="B643" s="1">
        <v>46322</v>
      </c>
      <c r="C643" s="1">
        <v>46325.3</v>
      </c>
      <c r="D643" t="s">
        <v>102</v>
      </c>
      <c r="E643" t="s">
        <v>47</v>
      </c>
      <c r="F643" t="s">
        <v>29</v>
      </c>
      <c r="G643" t="s">
        <v>151</v>
      </c>
      <c r="H643" t="s">
        <v>81</v>
      </c>
      <c r="I643" t="s">
        <v>32</v>
      </c>
      <c r="J643">
        <v>3.3</v>
      </c>
      <c r="K643" t="s">
        <v>57</v>
      </c>
      <c r="L643">
        <v>60</v>
      </c>
      <c r="M643" s="1">
        <v>46321</v>
      </c>
      <c r="N643" t="s">
        <v>63</v>
      </c>
      <c r="O643">
        <v>9.6</v>
      </c>
      <c r="P643">
        <v>1.6</v>
      </c>
      <c r="Q643" s="2">
        <v>12247.19</v>
      </c>
      <c r="R643" t="s">
        <v>35</v>
      </c>
      <c r="S643" s="2">
        <v>8135.92</v>
      </c>
      <c r="T643">
        <v>4</v>
      </c>
      <c r="U643" t="s">
        <v>36</v>
      </c>
      <c r="V643">
        <v>2026</v>
      </c>
      <c r="W643" t="s">
        <v>37</v>
      </c>
      <c r="X643" s="2">
        <v>8135.92</v>
      </c>
      <c r="Y643" s="2">
        <v>4111.2700000000004</v>
      </c>
      <c r="Z643" s="2">
        <v>0.66400000000000003</v>
      </c>
      <c r="AA643" s="2">
        <f>IF(Table1[[#This Row],[Bed Occupied]]="Yes",1,0)</f>
        <v>0</v>
      </c>
    </row>
    <row r="644" spans="1:27" x14ac:dyDescent="0.25">
      <c r="A644" t="s">
        <v>736</v>
      </c>
      <c r="B644" s="1">
        <v>46017</v>
      </c>
      <c r="C644" s="1">
        <v>46023.4</v>
      </c>
      <c r="D644" t="s">
        <v>46</v>
      </c>
      <c r="E644" t="s">
        <v>52</v>
      </c>
      <c r="F644" t="s">
        <v>29</v>
      </c>
      <c r="G644" t="s">
        <v>30</v>
      </c>
      <c r="H644" t="s">
        <v>31</v>
      </c>
      <c r="I644" t="s">
        <v>93</v>
      </c>
      <c r="J644">
        <v>6.4</v>
      </c>
      <c r="K644" t="s">
        <v>33</v>
      </c>
      <c r="L644">
        <v>70</v>
      </c>
      <c r="M644" s="1">
        <v>46016</v>
      </c>
      <c r="N644" t="s">
        <v>63</v>
      </c>
      <c r="O644">
        <v>8</v>
      </c>
      <c r="P644">
        <v>0</v>
      </c>
      <c r="Q644" s="2">
        <v>7564.88</v>
      </c>
      <c r="R644" t="s">
        <v>35</v>
      </c>
      <c r="S644" s="2">
        <v>4631.8100000000004</v>
      </c>
      <c r="T644">
        <v>3.9</v>
      </c>
      <c r="U644" t="s">
        <v>79</v>
      </c>
      <c r="V644">
        <v>2025</v>
      </c>
      <c r="W644" t="s">
        <v>72</v>
      </c>
      <c r="X644" s="2">
        <v>4631.8100000000004</v>
      </c>
      <c r="Y644" s="2">
        <v>2933.07</v>
      </c>
      <c r="Z644" s="2">
        <v>0.61199999999999999</v>
      </c>
      <c r="AA644" s="2">
        <f>IF(Table1[[#This Row],[Bed Occupied]]="Yes",1,0)</f>
        <v>1</v>
      </c>
    </row>
    <row r="645" spans="1:27" x14ac:dyDescent="0.25">
      <c r="A645" t="s">
        <v>737</v>
      </c>
      <c r="B645" s="1">
        <v>46156</v>
      </c>
      <c r="C645" s="1">
        <v>46162.7</v>
      </c>
      <c r="D645" t="s">
        <v>88</v>
      </c>
      <c r="E645" t="s">
        <v>47</v>
      </c>
      <c r="F645" t="s">
        <v>29</v>
      </c>
      <c r="G645" t="s">
        <v>53</v>
      </c>
      <c r="H645" t="s">
        <v>56</v>
      </c>
      <c r="I645" t="s">
        <v>41</v>
      </c>
      <c r="J645">
        <v>6.7</v>
      </c>
      <c r="K645" t="s">
        <v>33</v>
      </c>
      <c r="L645">
        <v>29</v>
      </c>
      <c r="M645" s="1">
        <v>46155</v>
      </c>
      <c r="N645" t="s">
        <v>42</v>
      </c>
      <c r="O645">
        <v>10</v>
      </c>
      <c r="P645">
        <v>0</v>
      </c>
      <c r="Q645" s="2">
        <v>23253.52</v>
      </c>
      <c r="R645" t="s">
        <v>85</v>
      </c>
      <c r="S645" s="2">
        <v>17810.759999999998</v>
      </c>
      <c r="T645">
        <v>4.2</v>
      </c>
      <c r="U645" t="s">
        <v>94</v>
      </c>
      <c r="V645">
        <v>2026</v>
      </c>
      <c r="W645" t="s">
        <v>69</v>
      </c>
      <c r="X645" s="2">
        <v>17810.759999999998</v>
      </c>
      <c r="Y645" s="2">
        <v>5442.76</v>
      </c>
      <c r="Z645" s="2">
        <v>0.76600000000000001</v>
      </c>
      <c r="AA645" s="2">
        <f>IF(Table1[[#This Row],[Bed Occupied]]="Yes",1,0)</f>
        <v>1</v>
      </c>
    </row>
    <row r="646" spans="1:27" x14ac:dyDescent="0.25">
      <c r="A646" t="s">
        <v>738</v>
      </c>
      <c r="B646" s="1">
        <v>45892</v>
      </c>
      <c r="C646" s="1">
        <v>45893.3</v>
      </c>
      <c r="D646" t="s">
        <v>39</v>
      </c>
      <c r="E646" t="s">
        <v>47</v>
      </c>
      <c r="F646" t="s">
        <v>29</v>
      </c>
      <c r="G646" t="s">
        <v>53</v>
      </c>
      <c r="H646" t="s">
        <v>49</v>
      </c>
      <c r="I646" t="s">
        <v>32</v>
      </c>
      <c r="J646">
        <v>1.3</v>
      </c>
      <c r="K646" t="s">
        <v>57</v>
      </c>
      <c r="L646">
        <v>74</v>
      </c>
      <c r="M646" s="1">
        <v>45891</v>
      </c>
      <c r="N646" t="s">
        <v>42</v>
      </c>
      <c r="O646">
        <v>13</v>
      </c>
      <c r="P646">
        <v>1</v>
      </c>
      <c r="Q646" s="2">
        <v>2301.02</v>
      </c>
      <c r="R646" t="s">
        <v>35</v>
      </c>
      <c r="S646" s="2">
        <v>1336.31</v>
      </c>
      <c r="T646">
        <v>3.4</v>
      </c>
      <c r="U646" t="s">
        <v>104</v>
      </c>
      <c r="V646">
        <v>2025</v>
      </c>
      <c r="W646" t="s">
        <v>77</v>
      </c>
      <c r="X646" s="2">
        <v>1336.31</v>
      </c>
      <c r="Y646" s="2">
        <v>964.71</v>
      </c>
      <c r="Z646" s="2">
        <v>0.58099999999999996</v>
      </c>
      <c r="AA646" s="2">
        <f>IF(Table1[[#This Row],[Bed Occupied]]="Yes",1,0)</f>
        <v>0</v>
      </c>
    </row>
    <row r="647" spans="1:27" x14ac:dyDescent="0.25">
      <c r="A647" t="s">
        <v>739</v>
      </c>
      <c r="B647" s="1">
        <v>45784</v>
      </c>
      <c r="C647" s="1">
        <v>45787.4</v>
      </c>
      <c r="D647" t="s">
        <v>61</v>
      </c>
      <c r="E647" t="s">
        <v>47</v>
      </c>
      <c r="F647" t="s">
        <v>29</v>
      </c>
      <c r="G647" t="s">
        <v>30</v>
      </c>
      <c r="H647" t="s">
        <v>40</v>
      </c>
      <c r="I647" t="s">
        <v>32</v>
      </c>
      <c r="J647">
        <v>3.4</v>
      </c>
      <c r="K647" t="s">
        <v>33</v>
      </c>
      <c r="L647">
        <v>54</v>
      </c>
      <c r="M647" s="1">
        <v>45784</v>
      </c>
      <c r="N647" t="s">
        <v>34</v>
      </c>
      <c r="O647">
        <v>9</v>
      </c>
      <c r="P647">
        <v>1</v>
      </c>
      <c r="Q647" s="2">
        <v>14302.08</v>
      </c>
      <c r="R647" t="s">
        <v>35</v>
      </c>
      <c r="S647" s="2">
        <v>9648.84</v>
      </c>
      <c r="T647">
        <v>3.8</v>
      </c>
      <c r="U647" t="s">
        <v>122</v>
      </c>
      <c r="V647">
        <v>2025</v>
      </c>
      <c r="W647" t="s">
        <v>69</v>
      </c>
      <c r="X647" s="2">
        <v>9648.84</v>
      </c>
      <c r="Y647" s="2">
        <v>4653.24</v>
      </c>
      <c r="Z647" s="2">
        <v>0.67500000000000004</v>
      </c>
      <c r="AA647" s="2">
        <f>IF(Table1[[#This Row],[Bed Occupied]]="Yes",1,0)</f>
        <v>1</v>
      </c>
    </row>
    <row r="648" spans="1:27" x14ac:dyDescent="0.25">
      <c r="A648" t="s">
        <v>740</v>
      </c>
      <c r="B648" s="1">
        <v>45723</v>
      </c>
      <c r="C648" s="1">
        <v>45723.9</v>
      </c>
      <c r="D648" t="s">
        <v>27</v>
      </c>
      <c r="E648" t="s">
        <v>47</v>
      </c>
      <c r="F648" t="s">
        <v>29</v>
      </c>
      <c r="G648" t="s">
        <v>67</v>
      </c>
      <c r="H648" t="s">
        <v>49</v>
      </c>
      <c r="I648" t="s">
        <v>93</v>
      </c>
      <c r="J648">
        <v>0.9</v>
      </c>
      <c r="K648" t="s">
        <v>33</v>
      </c>
      <c r="L648">
        <v>57</v>
      </c>
      <c r="M648" s="1">
        <v>45723</v>
      </c>
      <c r="N648" t="s">
        <v>34</v>
      </c>
      <c r="O648">
        <v>10</v>
      </c>
      <c r="P648">
        <v>0</v>
      </c>
      <c r="Q648" s="2">
        <v>9065.0400000000009</v>
      </c>
      <c r="R648" t="s">
        <v>35</v>
      </c>
      <c r="S648" s="2">
        <v>4750</v>
      </c>
      <c r="T648">
        <v>3.7</v>
      </c>
      <c r="U648" t="s">
        <v>173</v>
      </c>
      <c r="V648">
        <v>2025</v>
      </c>
      <c r="W648" t="s">
        <v>77</v>
      </c>
      <c r="X648" s="2">
        <v>4750</v>
      </c>
      <c r="Y648" s="2">
        <v>4315.04</v>
      </c>
      <c r="Z648" s="2">
        <v>0.52400000000000002</v>
      </c>
      <c r="AA648" s="2">
        <f>IF(Table1[[#This Row],[Bed Occupied]]="Yes",1,0)</f>
        <v>1</v>
      </c>
    </row>
    <row r="649" spans="1:27" x14ac:dyDescent="0.25">
      <c r="A649" t="s">
        <v>741</v>
      </c>
      <c r="B649" s="1">
        <v>46232</v>
      </c>
      <c r="C649" s="1">
        <v>46235.199999999997</v>
      </c>
      <c r="D649" t="s">
        <v>27</v>
      </c>
      <c r="E649" t="s">
        <v>28</v>
      </c>
      <c r="F649" t="s">
        <v>48</v>
      </c>
      <c r="G649" t="s">
        <v>30</v>
      </c>
      <c r="H649" t="s">
        <v>49</v>
      </c>
      <c r="I649" t="s">
        <v>41</v>
      </c>
      <c r="J649">
        <v>3.2</v>
      </c>
      <c r="K649" t="s">
        <v>57</v>
      </c>
      <c r="L649">
        <v>57</v>
      </c>
      <c r="M649" s="1">
        <v>46232</v>
      </c>
      <c r="N649" t="s">
        <v>42</v>
      </c>
      <c r="O649">
        <v>11.4</v>
      </c>
      <c r="P649">
        <v>1.4</v>
      </c>
      <c r="Q649" s="2">
        <v>11051.9</v>
      </c>
      <c r="R649" t="s">
        <v>35</v>
      </c>
      <c r="S649" s="2">
        <v>7643.11</v>
      </c>
      <c r="T649">
        <v>3.8</v>
      </c>
      <c r="U649" t="s">
        <v>43</v>
      </c>
      <c r="V649">
        <v>2026</v>
      </c>
      <c r="W649" t="s">
        <v>69</v>
      </c>
      <c r="X649" s="2">
        <v>7643.11</v>
      </c>
      <c r="Y649" s="2">
        <v>3408.79</v>
      </c>
      <c r="Z649" s="2">
        <v>0.69199999999999995</v>
      </c>
      <c r="AA649" s="2">
        <f>IF(Table1[[#This Row],[Bed Occupied]]="Yes",1,0)</f>
        <v>0</v>
      </c>
    </row>
    <row r="650" spans="1:27" x14ac:dyDescent="0.25">
      <c r="A650" t="s">
        <v>742</v>
      </c>
      <c r="B650" s="1">
        <v>46253</v>
      </c>
      <c r="C650" s="1">
        <v>46259.1</v>
      </c>
      <c r="D650" t="s">
        <v>51</v>
      </c>
      <c r="E650" t="s">
        <v>28</v>
      </c>
      <c r="F650" t="s">
        <v>29</v>
      </c>
      <c r="G650" t="s">
        <v>30</v>
      </c>
      <c r="H650" t="s">
        <v>56</v>
      </c>
      <c r="I650" t="s">
        <v>41</v>
      </c>
      <c r="J650">
        <v>6.1</v>
      </c>
      <c r="K650" t="s">
        <v>33</v>
      </c>
      <c r="L650">
        <v>33</v>
      </c>
      <c r="M650" s="1">
        <v>46253</v>
      </c>
      <c r="N650" t="s">
        <v>34</v>
      </c>
      <c r="O650">
        <v>10</v>
      </c>
      <c r="P650">
        <v>2</v>
      </c>
      <c r="Q650" s="2">
        <v>9715.2900000000009</v>
      </c>
      <c r="R650" t="s">
        <v>35</v>
      </c>
      <c r="S650" s="2">
        <v>5659.45</v>
      </c>
      <c r="T650">
        <v>3.5</v>
      </c>
      <c r="U650" t="s">
        <v>138</v>
      </c>
      <c r="V650">
        <v>2026</v>
      </c>
      <c r="W650" t="s">
        <v>69</v>
      </c>
      <c r="X650" s="2">
        <v>5659.45</v>
      </c>
      <c r="Y650" s="2">
        <v>4055.84</v>
      </c>
      <c r="Z650" s="2">
        <v>0.58299999999999996</v>
      </c>
      <c r="AA650" s="2">
        <f>IF(Table1[[#This Row],[Bed Occupied]]="Yes",1,0)</f>
        <v>1</v>
      </c>
    </row>
    <row r="651" spans="1:27" x14ac:dyDescent="0.25">
      <c r="A651" t="s">
        <v>743</v>
      </c>
      <c r="B651" s="1">
        <v>46112</v>
      </c>
      <c r="C651" s="1">
        <v>46113.4</v>
      </c>
      <c r="D651" t="s">
        <v>39</v>
      </c>
      <c r="E651" t="s">
        <v>28</v>
      </c>
      <c r="F651" t="s">
        <v>48</v>
      </c>
      <c r="G651" t="s">
        <v>53</v>
      </c>
      <c r="H651" t="s">
        <v>81</v>
      </c>
      <c r="I651" t="s">
        <v>32</v>
      </c>
      <c r="J651">
        <v>1.4</v>
      </c>
      <c r="K651" t="s">
        <v>33</v>
      </c>
      <c r="L651">
        <v>73</v>
      </c>
      <c r="M651" s="1">
        <v>46111</v>
      </c>
      <c r="N651" t="s">
        <v>34</v>
      </c>
      <c r="O651">
        <v>13</v>
      </c>
      <c r="P651">
        <v>1</v>
      </c>
      <c r="Q651" s="2">
        <v>2265.7800000000002</v>
      </c>
      <c r="R651" t="s">
        <v>85</v>
      </c>
      <c r="S651" s="2">
        <v>1255.6400000000001</v>
      </c>
      <c r="T651">
        <v>3.8</v>
      </c>
      <c r="U651" t="s">
        <v>115</v>
      </c>
      <c r="V651">
        <v>2026</v>
      </c>
      <c r="W651" t="s">
        <v>37</v>
      </c>
      <c r="X651" s="2">
        <v>1255.6400000000001</v>
      </c>
      <c r="Y651" s="2">
        <v>1010.14</v>
      </c>
      <c r="Z651" s="2">
        <v>0.55400000000000005</v>
      </c>
      <c r="AA651" s="2">
        <f>IF(Table1[[#This Row],[Bed Occupied]]="Yes",1,0)</f>
        <v>1</v>
      </c>
    </row>
    <row r="652" spans="1:27" x14ac:dyDescent="0.25">
      <c r="A652" t="s">
        <v>744</v>
      </c>
      <c r="B652" s="1">
        <v>46049</v>
      </c>
      <c r="C652" s="1">
        <v>46049.4</v>
      </c>
      <c r="D652" t="s">
        <v>39</v>
      </c>
      <c r="E652" t="s">
        <v>66</v>
      </c>
      <c r="F652" t="s">
        <v>29</v>
      </c>
      <c r="G652" t="s">
        <v>30</v>
      </c>
      <c r="H652" t="s">
        <v>81</v>
      </c>
      <c r="I652" t="s">
        <v>32</v>
      </c>
      <c r="J652">
        <v>0.4</v>
      </c>
      <c r="K652" t="s">
        <v>33</v>
      </c>
      <c r="L652">
        <v>65</v>
      </c>
      <c r="M652" s="1">
        <v>46048</v>
      </c>
      <c r="N652" t="s">
        <v>42</v>
      </c>
      <c r="O652">
        <v>10.3</v>
      </c>
      <c r="P652">
        <v>2.2999999999999998</v>
      </c>
      <c r="Q652" s="2">
        <v>1804.91</v>
      </c>
      <c r="R652" t="s">
        <v>35</v>
      </c>
      <c r="S652" s="2">
        <v>1256.5899999999999</v>
      </c>
      <c r="T652">
        <v>3.1</v>
      </c>
      <c r="U652" t="s">
        <v>86</v>
      </c>
      <c r="V652">
        <v>2026</v>
      </c>
      <c r="W652" t="s">
        <v>37</v>
      </c>
      <c r="X652" s="2">
        <v>1256.5899999999999</v>
      </c>
      <c r="Y652" s="2">
        <v>548.32000000000005</v>
      </c>
      <c r="Z652" s="2">
        <v>0.69599999999999995</v>
      </c>
      <c r="AA652" s="2">
        <f>IF(Table1[[#This Row],[Bed Occupied]]="Yes",1,0)</f>
        <v>1</v>
      </c>
    </row>
    <row r="653" spans="1:27" x14ac:dyDescent="0.25">
      <c r="A653" t="s">
        <v>745</v>
      </c>
      <c r="B653" s="1">
        <v>45716</v>
      </c>
      <c r="C653" s="1">
        <v>45716.7</v>
      </c>
      <c r="D653" t="s">
        <v>27</v>
      </c>
      <c r="E653" t="s">
        <v>52</v>
      </c>
      <c r="F653" t="s">
        <v>48</v>
      </c>
      <c r="G653" t="s">
        <v>30</v>
      </c>
      <c r="H653" t="s">
        <v>62</v>
      </c>
      <c r="I653" t="s">
        <v>32</v>
      </c>
      <c r="J653">
        <v>0.7</v>
      </c>
      <c r="K653" t="s">
        <v>33</v>
      </c>
      <c r="L653">
        <v>66</v>
      </c>
      <c r="M653" s="1">
        <v>45715</v>
      </c>
      <c r="N653" t="s">
        <v>42</v>
      </c>
      <c r="O653">
        <v>10</v>
      </c>
      <c r="P653">
        <v>2</v>
      </c>
      <c r="Q653" s="2">
        <v>6411.72</v>
      </c>
      <c r="R653" t="s">
        <v>35</v>
      </c>
      <c r="S653" s="2">
        <v>2997.29</v>
      </c>
      <c r="T653">
        <v>3.6</v>
      </c>
      <c r="U653" t="s">
        <v>100</v>
      </c>
      <c r="V653">
        <v>2025</v>
      </c>
      <c r="W653" t="s">
        <v>72</v>
      </c>
      <c r="X653" s="2">
        <v>2997.29</v>
      </c>
      <c r="Y653" s="2">
        <v>3414.43</v>
      </c>
      <c r="Z653" s="2">
        <v>0.46700000000000003</v>
      </c>
      <c r="AA653" s="2">
        <f>IF(Table1[[#This Row],[Bed Occupied]]="Yes",1,0)</f>
        <v>1</v>
      </c>
    </row>
    <row r="654" spans="1:27" x14ac:dyDescent="0.25">
      <c r="A654" t="s">
        <v>746</v>
      </c>
      <c r="B654" s="1">
        <v>45979</v>
      </c>
      <c r="C654" s="1">
        <v>45980.1</v>
      </c>
      <c r="D654" t="s">
        <v>96</v>
      </c>
      <c r="E654" t="s">
        <v>66</v>
      </c>
      <c r="F654" t="s">
        <v>48</v>
      </c>
      <c r="G654" t="s">
        <v>67</v>
      </c>
      <c r="H654" t="s">
        <v>81</v>
      </c>
      <c r="I654" t="s">
        <v>41</v>
      </c>
      <c r="J654">
        <v>1.1000000000000001</v>
      </c>
      <c r="K654" t="s">
        <v>57</v>
      </c>
      <c r="L654">
        <v>28</v>
      </c>
      <c r="M654" s="1">
        <v>45978</v>
      </c>
      <c r="N654" t="s">
        <v>63</v>
      </c>
      <c r="O654">
        <v>9</v>
      </c>
      <c r="P654">
        <v>1</v>
      </c>
      <c r="Q654" s="2">
        <v>3242.06</v>
      </c>
      <c r="R654" t="s">
        <v>35</v>
      </c>
      <c r="S654" s="2">
        <v>1866.51</v>
      </c>
      <c r="T654">
        <v>4.4000000000000004</v>
      </c>
      <c r="U654" t="s">
        <v>71</v>
      </c>
      <c r="V654">
        <v>2025</v>
      </c>
      <c r="W654" t="s">
        <v>37</v>
      </c>
      <c r="X654" s="2">
        <v>1866.51</v>
      </c>
      <c r="Y654" s="2">
        <v>1375.55</v>
      </c>
      <c r="Z654" s="2">
        <v>0.57599999999999996</v>
      </c>
      <c r="AA654" s="2">
        <f>IF(Table1[[#This Row],[Bed Occupied]]="Yes",1,0)</f>
        <v>0</v>
      </c>
    </row>
    <row r="655" spans="1:27" x14ac:dyDescent="0.25">
      <c r="A655" t="s">
        <v>747</v>
      </c>
      <c r="B655" s="1">
        <v>46236</v>
      </c>
      <c r="C655" s="1">
        <v>46241</v>
      </c>
      <c r="D655" t="s">
        <v>88</v>
      </c>
      <c r="E655" t="s">
        <v>52</v>
      </c>
      <c r="F655" t="s">
        <v>29</v>
      </c>
      <c r="G655" t="s">
        <v>67</v>
      </c>
      <c r="H655" t="s">
        <v>49</v>
      </c>
      <c r="I655" t="s">
        <v>32</v>
      </c>
      <c r="J655">
        <v>5</v>
      </c>
      <c r="K655" t="s">
        <v>33</v>
      </c>
      <c r="L655">
        <v>62</v>
      </c>
      <c r="M655" s="1">
        <v>46235</v>
      </c>
      <c r="N655" t="s">
        <v>63</v>
      </c>
      <c r="O655">
        <v>12.3</v>
      </c>
      <c r="P655">
        <v>2.2999999999999998</v>
      </c>
      <c r="Q655" s="2">
        <v>24064.080000000002</v>
      </c>
      <c r="R655" t="s">
        <v>35</v>
      </c>
      <c r="S655" s="2">
        <v>14092.12</v>
      </c>
      <c r="T655">
        <v>3.4</v>
      </c>
      <c r="U655" t="s">
        <v>138</v>
      </c>
      <c r="V655">
        <v>2026</v>
      </c>
      <c r="W655" t="s">
        <v>83</v>
      </c>
      <c r="X655" s="2">
        <v>14092.12</v>
      </c>
      <c r="Y655" s="2">
        <v>9971.9599999999991</v>
      </c>
      <c r="Z655" s="2">
        <v>0.58599999999999997</v>
      </c>
      <c r="AA655" s="2">
        <f>IF(Table1[[#This Row],[Bed Occupied]]="Yes",1,0)</f>
        <v>1</v>
      </c>
    </row>
    <row r="656" spans="1:27" x14ac:dyDescent="0.25">
      <c r="A656" t="s">
        <v>748</v>
      </c>
      <c r="B656" s="1">
        <v>46159</v>
      </c>
      <c r="C656" s="1">
        <v>46160.7</v>
      </c>
      <c r="D656" t="s">
        <v>96</v>
      </c>
      <c r="E656" t="s">
        <v>47</v>
      </c>
      <c r="F656" t="s">
        <v>48</v>
      </c>
      <c r="G656" t="s">
        <v>53</v>
      </c>
      <c r="H656" t="s">
        <v>31</v>
      </c>
      <c r="I656" t="s">
        <v>41</v>
      </c>
      <c r="J656">
        <v>1.7</v>
      </c>
      <c r="K656" t="s">
        <v>57</v>
      </c>
      <c r="L656">
        <v>33</v>
      </c>
      <c r="M656" s="1">
        <v>46158</v>
      </c>
      <c r="N656" t="s">
        <v>34</v>
      </c>
      <c r="O656">
        <v>13.9</v>
      </c>
      <c r="P656">
        <v>1.9</v>
      </c>
      <c r="Q656" s="2">
        <v>3866.18</v>
      </c>
      <c r="R656" t="s">
        <v>35</v>
      </c>
      <c r="S656" s="2">
        <v>2282.48</v>
      </c>
      <c r="T656">
        <v>3.4</v>
      </c>
      <c r="U656" t="s">
        <v>94</v>
      </c>
      <c r="V656">
        <v>2026</v>
      </c>
      <c r="W656" t="s">
        <v>83</v>
      </c>
      <c r="X656" s="2">
        <v>2282.48</v>
      </c>
      <c r="Y656" s="2">
        <v>1583.7</v>
      </c>
      <c r="Z656" s="2">
        <v>0.59</v>
      </c>
      <c r="AA656" s="2">
        <f>IF(Table1[[#This Row],[Bed Occupied]]="Yes",1,0)</f>
        <v>0</v>
      </c>
    </row>
    <row r="657" spans="1:27" x14ac:dyDescent="0.25">
      <c r="A657" t="s">
        <v>749</v>
      </c>
      <c r="B657" s="1">
        <v>46238</v>
      </c>
      <c r="C657" s="1">
        <v>46238.9</v>
      </c>
      <c r="D657" t="s">
        <v>39</v>
      </c>
      <c r="E657" t="s">
        <v>47</v>
      </c>
      <c r="F657" t="s">
        <v>48</v>
      </c>
      <c r="G657" t="s">
        <v>53</v>
      </c>
      <c r="H657" t="s">
        <v>76</v>
      </c>
      <c r="I657" t="s">
        <v>32</v>
      </c>
      <c r="J657">
        <v>0.9</v>
      </c>
      <c r="K657" t="s">
        <v>33</v>
      </c>
      <c r="L657">
        <v>119</v>
      </c>
      <c r="M657" s="1">
        <v>46237</v>
      </c>
      <c r="N657" t="s">
        <v>34</v>
      </c>
      <c r="O657">
        <v>8.1</v>
      </c>
      <c r="P657">
        <v>0.1</v>
      </c>
      <c r="Q657" s="2">
        <v>1102.22</v>
      </c>
      <c r="R657" t="s">
        <v>85</v>
      </c>
      <c r="S657" s="2">
        <v>593.04999999999995</v>
      </c>
      <c r="T657">
        <v>2.6</v>
      </c>
      <c r="U657" t="s">
        <v>138</v>
      </c>
      <c r="V657">
        <v>2026</v>
      </c>
      <c r="W657" t="s">
        <v>37</v>
      </c>
      <c r="X657" s="2">
        <v>593.04999999999995</v>
      </c>
      <c r="Y657" s="2">
        <v>509.17</v>
      </c>
      <c r="Z657" s="2">
        <v>0.53800000000000003</v>
      </c>
      <c r="AA657" s="2">
        <f>IF(Table1[[#This Row],[Bed Occupied]]="Yes",1,0)</f>
        <v>1</v>
      </c>
    </row>
    <row r="658" spans="1:27" x14ac:dyDescent="0.25">
      <c r="A658" t="s">
        <v>750</v>
      </c>
      <c r="B658" s="1">
        <v>46356</v>
      </c>
      <c r="C658" s="1">
        <v>46358.8</v>
      </c>
      <c r="D658" t="s">
        <v>46</v>
      </c>
      <c r="E658" t="s">
        <v>47</v>
      </c>
      <c r="F658" t="s">
        <v>29</v>
      </c>
      <c r="G658" t="s">
        <v>53</v>
      </c>
      <c r="H658" t="s">
        <v>62</v>
      </c>
      <c r="I658" t="s">
        <v>32</v>
      </c>
      <c r="J658">
        <v>2.8</v>
      </c>
      <c r="K658" t="s">
        <v>33</v>
      </c>
      <c r="L658">
        <v>76</v>
      </c>
      <c r="M658" s="1">
        <v>46355</v>
      </c>
      <c r="N658" t="s">
        <v>63</v>
      </c>
      <c r="O658">
        <v>9.8000000000000007</v>
      </c>
      <c r="P658">
        <v>1.8</v>
      </c>
      <c r="Q658" s="2">
        <v>5702.03</v>
      </c>
      <c r="R658" t="s">
        <v>35</v>
      </c>
      <c r="S658" s="2">
        <v>2360.31</v>
      </c>
      <c r="T658">
        <v>2.5</v>
      </c>
      <c r="U658" t="s">
        <v>130</v>
      </c>
      <c r="V658">
        <v>2026</v>
      </c>
      <c r="W658" t="s">
        <v>74</v>
      </c>
      <c r="X658" s="2">
        <v>2360.31</v>
      </c>
      <c r="Y658" s="2">
        <v>3341.72</v>
      </c>
      <c r="Z658" s="2">
        <v>0.41399999999999998</v>
      </c>
      <c r="AA658" s="2">
        <f>IF(Table1[[#This Row],[Bed Occupied]]="Yes",1,0)</f>
        <v>1</v>
      </c>
    </row>
    <row r="659" spans="1:27" x14ac:dyDescent="0.25">
      <c r="A659" t="s">
        <v>751</v>
      </c>
      <c r="B659" s="1">
        <v>46199</v>
      </c>
      <c r="C659" s="1">
        <v>46203.4</v>
      </c>
      <c r="D659" t="s">
        <v>102</v>
      </c>
      <c r="E659" t="s">
        <v>28</v>
      </c>
      <c r="F659" t="s">
        <v>92</v>
      </c>
      <c r="G659" t="s">
        <v>53</v>
      </c>
      <c r="H659" t="s">
        <v>49</v>
      </c>
      <c r="I659" t="s">
        <v>32</v>
      </c>
      <c r="J659">
        <v>4.4000000000000004</v>
      </c>
      <c r="K659" t="s">
        <v>33</v>
      </c>
      <c r="L659">
        <v>79</v>
      </c>
      <c r="M659" s="1">
        <v>46198</v>
      </c>
      <c r="N659" t="s">
        <v>42</v>
      </c>
      <c r="O659">
        <v>8.6</v>
      </c>
      <c r="P659">
        <v>0.6</v>
      </c>
      <c r="Q659" s="2">
        <v>11369.84</v>
      </c>
      <c r="R659" t="s">
        <v>85</v>
      </c>
      <c r="S659" s="2">
        <v>7792.29</v>
      </c>
      <c r="T659">
        <v>3.8</v>
      </c>
      <c r="U659" t="s">
        <v>126</v>
      </c>
      <c r="V659">
        <v>2026</v>
      </c>
      <c r="W659" t="s">
        <v>72</v>
      </c>
      <c r="X659" s="2">
        <v>7792.29</v>
      </c>
      <c r="Y659" s="2">
        <v>3577.55</v>
      </c>
      <c r="Z659" s="2">
        <v>0.68500000000000005</v>
      </c>
      <c r="AA659" s="2">
        <f>IF(Table1[[#This Row],[Bed Occupied]]="Yes",1,0)</f>
        <v>1</v>
      </c>
    </row>
    <row r="660" spans="1:27" x14ac:dyDescent="0.25">
      <c r="A660" t="s">
        <v>752</v>
      </c>
      <c r="B660" s="1">
        <v>45700</v>
      </c>
      <c r="C660" s="1">
        <v>45702.6</v>
      </c>
      <c r="D660" t="s">
        <v>51</v>
      </c>
      <c r="E660" t="s">
        <v>28</v>
      </c>
      <c r="F660" t="s">
        <v>29</v>
      </c>
      <c r="G660" t="s">
        <v>30</v>
      </c>
      <c r="H660" t="s">
        <v>56</v>
      </c>
      <c r="I660" t="s">
        <v>32</v>
      </c>
      <c r="J660">
        <v>2.6</v>
      </c>
      <c r="K660" t="s">
        <v>33</v>
      </c>
      <c r="L660">
        <v>93</v>
      </c>
      <c r="M660" s="1">
        <v>45700</v>
      </c>
      <c r="N660" t="s">
        <v>42</v>
      </c>
      <c r="O660">
        <v>13.5</v>
      </c>
      <c r="P660">
        <v>1.5</v>
      </c>
      <c r="Q660" s="2">
        <v>9953.82</v>
      </c>
      <c r="R660" t="s">
        <v>35</v>
      </c>
      <c r="S660" s="2">
        <v>5202</v>
      </c>
      <c r="T660">
        <v>2.6</v>
      </c>
      <c r="U660" t="s">
        <v>100</v>
      </c>
      <c r="V660">
        <v>2025</v>
      </c>
      <c r="W660" t="s">
        <v>69</v>
      </c>
      <c r="X660" s="2">
        <v>5202</v>
      </c>
      <c r="Y660" s="2">
        <v>4751.82</v>
      </c>
      <c r="Z660" s="2">
        <v>0.52300000000000002</v>
      </c>
      <c r="AA660" s="2">
        <f>IF(Table1[[#This Row],[Bed Occupied]]="Yes",1,0)</f>
        <v>1</v>
      </c>
    </row>
    <row r="661" spans="1:27" x14ac:dyDescent="0.25">
      <c r="A661" t="s">
        <v>753</v>
      </c>
      <c r="B661" s="1">
        <v>46232</v>
      </c>
      <c r="C661" s="1">
        <v>46233.3</v>
      </c>
      <c r="D661" t="s">
        <v>46</v>
      </c>
      <c r="E661" t="s">
        <v>52</v>
      </c>
      <c r="F661" t="s">
        <v>29</v>
      </c>
      <c r="G661" t="s">
        <v>67</v>
      </c>
      <c r="H661" t="s">
        <v>81</v>
      </c>
      <c r="I661" t="s">
        <v>32</v>
      </c>
      <c r="J661">
        <v>1.3</v>
      </c>
      <c r="K661" t="s">
        <v>33</v>
      </c>
      <c r="L661">
        <v>40</v>
      </c>
      <c r="M661" s="1">
        <v>46232</v>
      </c>
      <c r="N661" t="s">
        <v>63</v>
      </c>
      <c r="O661">
        <v>9.5</v>
      </c>
      <c r="P661">
        <v>1.5</v>
      </c>
      <c r="Q661" s="2">
        <v>4744.43</v>
      </c>
      <c r="R661" t="s">
        <v>58</v>
      </c>
      <c r="S661" s="2">
        <v>3069.29</v>
      </c>
      <c r="T661">
        <v>3.8</v>
      </c>
      <c r="U661" t="s">
        <v>43</v>
      </c>
      <c r="V661">
        <v>2026</v>
      </c>
      <c r="W661" t="s">
        <v>69</v>
      </c>
      <c r="X661" s="2">
        <v>3069.29</v>
      </c>
      <c r="Y661" s="2">
        <v>1675.14</v>
      </c>
      <c r="Z661" s="2">
        <v>0.64700000000000002</v>
      </c>
      <c r="AA661" s="2">
        <f>IF(Table1[[#This Row],[Bed Occupied]]="Yes",1,0)</f>
        <v>1</v>
      </c>
    </row>
    <row r="662" spans="1:27" x14ac:dyDescent="0.25">
      <c r="A662" t="s">
        <v>754</v>
      </c>
      <c r="B662" s="1">
        <v>45813</v>
      </c>
      <c r="C662" s="1">
        <v>45821.5</v>
      </c>
      <c r="D662" t="s">
        <v>88</v>
      </c>
      <c r="E662" t="s">
        <v>28</v>
      </c>
      <c r="F662" t="s">
        <v>48</v>
      </c>
      <c r="G662" t="s">
        <v>30</v>
      </c>
      <c r="H662" t="s">
        <v>62</v>
      </c>
      <c r="I662" t="s">
        <v>32</v>
      </c>
      <c r="J662">
        <v>8.5</v>
      </c>
      <c r="K662" t="s">
        <v>33</v>
      </c>
      <c r="L662">
        <v>40</v>
      </c>
      <c r="M662" s="1">
        <v>45812</v>
      </c>
      <c r="N662" t="s">
        <v>42</v>
      </c>
      <c r="O662">
        <v>12.8</v>
      </c>
      <c r="P662">
        <v>0.8</v>
      </c>
      <c r="Q662" s="2">
        <v>28533.18</v>
      </c>
      <c r="R662" t="s">
        <v>58</v>
      </c>
      <c r="S662" s="2">
        <v>18875.27</v>
      </c>
      <c r="T662">
        <v>4</v>
      </c>
      <c r="U662" t="s">
        <v>64</v>
      </c>
      <c r="V662">
        <v>2025</v>
      </c>
      <c r="W662" t="s">
        <v>69</v>
      </c>
      <c r="X662" s="2">
        <v>18875.27</v>
      </c>
      <c r="Y662" s="2">
        <v>9657.91</v>
      </c>
      <c r="Z662" s="2">
        <v>0.66200000000000003</v>
      </c>
      <c r="AA662" s="2">
        <f>IF(Table1[[#This Row],[Bed Occupied]]="Yes",1,0)</f>
        <v>1</v>
      </c>
    </row>
    <row r="663" spans="1:27" x14ac:dyDescent="0.25">
      <c r="A663" t="s">
        <v>755</v>
      </c>
      <c r="B663" s="1">
        <v>45709</v>
      </c>
      <c r="C663" s="1">
        <v>45716.800000000003</v>
      </c>
      <c r="D663" t="s">
        <v>61</v>
      </c>
      <c r="E663" t="s">
        <v>47</v>
      </c>
      <c r="F663" t="s">
        <v>29</v>
      </c>
      <c r="G663" t="s">
        <v>151</v>
      </c>
      <c r="H663" t="s">
        <v>76</v>
      </c>
      <c r="I663" t="s">
        <v>41</v>
      </c>
      <c r="J663">
        <v>7.8</v>
      </c>
      <c r="K663" t="s">
        <v>33</v>
      </c>
      <c r="L663">
        <v>103</v>
      </c>
      <c r="M663" s="1">
        <v>45708</v>
      </c>
      <c r="N663" t="s">
        <v>34</v>
      </c>
      <c r="O663">
        <v>10.3</v>
      </c>
      <c r="P663">
        <v>2.2999999999999998</v>
      </c>
      <c r="Q663" s="2">
        <v>19189.5</v>
      </c>
      <c r="R663" t="s">
        <v>35</v>
      </c>
      <c r="S663" s="2">
        <v>12130.51</v>
      </c>
      <c r="T663">
        <v>2.8</v>
      </c>
      <c r="U663" t="s">
        <v>100</v>
      </c>
      <c r="V663">
        <v>2025</v>
      </c>
      <c r="W663" t="s">
        <v>72</v>
      </c>
      <c r="X663" s="2">
        <v>12130.51</v>
      </c>
      <c r="Y663" s="2">
        <v>7058.99</v>
      </c>
      <c r="Z663" s="2">
        <v>0.63200000000000001</v>
      </c>
      <c r="AA663" s="2">
        <f>IF(Table1[[#This Row],[Bed Occupied]]="Yes",1,0)</f>
        <v>1</v>
      </c>
    </row>
    <row r="664" spans="1:27" x14ac:dyDescent="0.25">
      <c r="A664" t="s">
        <v>756</v>
      </c>
      <c r="B664" s="1">
        <v>46291</v>
      </c>
      <c r="C664" s="1">
        <v>46292.800000000003</v>
      </c>
      <c r="D664" t="s">
        <v>46</v>
      </c>
      <c r="E664" t="s">
        <v>47</v>
      </c>
      <c r="F664" t="s">
        <v>48</v>
      </c>
      <c r="G664" t="s">
        <v>67</v>
      </c>
      <c r="H664" t="s">
        <v>81</v>
      </c>
      <c r="I664" t="s">
        <v>41</v>
      </c>
      <c r="J664">
        <v>1.8</v>
      </c>
      <c r="K664" t="s">
        <v>57</v>
      </c>
      <c r="L664">
        <v>6</v>
      </c>
      <c r="M664" s="1">
        <v>46291</v>
      </c>
      <c r="N664" t="s">
        <v>42</v>
      </c>
      <c r="O664">
        <v>11.9</v>
      </c>
      <c r="P664">
        <v>1.9</v>
      </c>
      <c r="Q664" s="2">
        <v>5236.0600000000004</v>
      </c>
      <c r="R664" t="s">
        <v>58</v>
      </c>
      <c r="S664" s="2">
        <v>2371.85</v>
      </c>
      <c r="T664">
        <v>3.7</v>
      </c>
      <c r="U664" t="s">
        <v>133</v>
      </c>
      <c r="V664">
        <v>2026</v>
      </c>
      <c r="W664" t="s">
        <v>83</v>
      </c>
      <c r="X664" s="2">
        <v>2371.85</v>
      </c>
      <c r="Y664" s="2">
        <v>2864.21</v>
      </c>
      <c r="Z664" s="2">
        <v>0.45300000000000001</v>
      </c>
      <c r="AA664" s="2">
        <f>IF(Table1[[#This Row],[Bed Occupied]]="Yes",1,0)</f>
        <v>0</v>
      </c>
    </row>
    <row r="665" spans="1:27" x14ac:dyDescent="0.25">
      <c r="A665" t="s">
        <v>757</v>
      </c>
      <c r="B665" s="1">
        <v>46062</v>
      </c>
      <c r="C665" s="1">
        <v>46071.199999999997</v>
      </c>
      <c r="D665" t="s">
        <v>46</v>
      </c>
      <c r="E665" t="s">
        <v>28</v>
      </c>
      <c r="F665" t="s">
        <v>48</v>
      </c>
      <c r="G665" t="s">
        <v>151</v>
      </c>
      <c r="H665" t="s">
        <v>81</v>
      </c>
      <c r="I665" t="s">
        <v>32</v>
      </c>
      <c r="J665">
        <v>9.1999999999999993</v>
      </c>
      <c r="K665" t="s">
        <v>33</v>
      </c>
      <c r="L665">
        <v>60</v>
      </c>
      <c r="M665" s="1">
        <v>46062</v>
      </c>
      <c r="N665" t="s">
        <v>42</v>
      </c>
      <c r="O665">
        <v>8.3000000000000007</v>
      </c>
      <c r="P665">
        <v>0.3</v>
      </c>
      <c r="Q665" s="2">
        <v>8826.64</v>
      </c>
      <c r="R665" t="s">
        <v>85</v>
      </c>
      <c r="S665" s="2">
        <v>5432.61</v>
      </c>
      <c r="T665">
        <v>3.6</v>
      </c>
      <c r="U665" t="s">
        <v>68</v>
      </c>
      <c r="V665">
        <v>2026</v>
      </c>
      <c r="W665" t="s">
        <v>37</v>
      </c>
      <c r="X665" s="2">
        <v>5432.61</v>
      </c>
      <c r="Y665" s="2">
        <v>3394.03</v>
      </c>
      <c r="Z665" s="2">
        <v>0.61499999999999999</v>
      </c>
      <c r="AA665" s="2">
        <f>IF(Table1[[#This Row],[Bed Occupied]]="Yes",1,0)</f>
        <v>1</v>
      </c>
    </row>
    <row r="666" spans="1:27" x14ac:dyDescent="0.25">
      <c r="A666" t="s">
        <v>758</v>
      </c>
      <c r="B666" s="1">
        <v>45779</v>
      </c>
      <c r="C666" s="1">
        <v>45794</v>
      </c>
      <c r="D666" t="s">
        <v>88</v>
      </c>
      <c r="E666" t="s">
        <v>66</v>
      </c>
      <c r="F666" t="s">
        <v>48</v>
      </c>
      <c r="G666" t="s">
        <v>53</v>
      </c>
      <c r="H666" t="s">
        <v>81</v>
      </c>
      <c r="I666" t="s">
        <v>32</v>
      </c>
      <c r="J666">
        <v>15</v>
      </c>
      <c r="K666" t="s">
        <v>33</v>
      </c>
      <c r="L666">
        <v>59</v>
      </c>
      <c r="M666" s="1">
        <v>45779</v>
      </c>
      <c r="N666" t="s">
        <v>42</v>
      </c>
      <c r="O666">
        <v>14.4</v>
      </c>
      <c r="P666">
        <v>2.4</v>
      </c>
      <c r="Q666" s="2">
        <v>37148.44</v>
      </c>
      <c r="R666" t="s">
        <v>35</v>
      </c>
      <c r="S666" s="2">
        <v>25467.63</v>
      </c>
      <c r="T666">
        <v>3.6</v>
      </c>
      <c r="U666" t="s">
        <v>122</v>
      </c>
      <c r="V666">
        <v>2025</v>
      </c>
      <c r="W666" t="s">
        <v>77</v>
      </c>
      <c r="X666" s="2">
        <v>25467.63</v>
      </c>
      <c r="Y666" s="2">
        <v>11680.81</v>
      </c>
      <c r="Z666" s="2">
        <v>0.68600000000000005</v>
      </c>
      <c r="AA666" s="2">
        <f>IF(Table1[[#This Row],[Bed Occupied]]="Yes",1,0)</f>
        <v>1</v>
      </c>
    </row>
    <row r="667" spans="1:27" x14ac:dyDescent="0.25">
      <c r="A667" t="s">
        <v>759</v>
      </c>
      <c r="B667" s="1">
        <v>46258</v>
      </c>
      <c r="C667" s="1">
        <v>46259.3</v>
      </c>
      <c r="D667" t="s">
        <v>102</v>
      </c>
      <c r="E667" t="s">
        <v>28</v>
      </c>
      <c r="F667" t="s">
        <v>29</v>
      </c>
      <c r="G667" t="s">
        <v>53</v>
      </c>
      <c r="H667" t="s">
        <v>40</v>
      </c>
      <c r="I667" t="s">
        <v>41</v>
      </c>
      <c r="J667">
        <v>1.3</v>
      </c>
      <c r="K667" t="s">
        <v>33</v>
      </c>
      <c r="L667">
        <v>11</v>
      </c>
      <c r="M667" s="1">
        <v>46258</v>
      </c>
      <c r="N667" t="s">
        <v>42</v>
      </c>
      <c r="O667">
        <v>8.6999999999999993</v>
      </c>
      <c r="P667">
        <v>0.7</v>
      </c>
      <c r="Q667" s="2">
        <v>9020.7800000000007</v>
      </c>
      <c r="R667" t="s">
        <v>35</v>
      </c>
      <c r="S667" s="2">
        <v>5394.48</v>
      </c>
      <c r="T667">
        <v>4.3</v>
      </c>
      <c r="U667" t="s">
        <v>138</v>
      </c>
      <c r="V667">
        <v>2026</v>
      </c>
      <c r="W667" t="s">
        <v>37</v>
      </c>
      <c r="X667" s="2">
        <v>5394.48</v>
      </c>
      <c r="Y667" s="2">
        <v>3626.3</v>
      </c>
      <c r="Z667" s="2">
        <v>0.59799999999999998</v>
      </c>
      <c r="AA667" s="2">
        <f>IF(Table1[[#This Row],[Bed Occupied]]="Yes",1,0)</f>
        <v>1</v>
      </c>
    </row>
    <row r="668" spans="1:27" x14ac:dyDescent="0.25">
      <c r="A668" t="s">
        <v>760</v>
      </c>
      <c r="B668" s="1">
        <v>45990</v>
      </c>
      <c r="C668" s="1">
        <v>45990.2</v>
      </c>
      <c r="D668" t="s">
        <v>39</v>
      </c>
      <c r="E668" t="s">
        <v>47</v>
      </c>
      <c r="F668" t="s">
        <v>92</v>
      </c>
      <c r="G668" t="s">
        <v>67</v>
      </c>
      <c r="H668" t="s">
        <v>62</v>
      </c>
      <c r="I668" t="s">
        <v>32</v>
      </c>
      <c r="J668">
        <v>0.2</v>
      </c>
      <c r="K668" t="s">
        <v>33</v>
      </c>
      <c r="L668">
        <v>86</v>
      </c>
      <c r="M668" s="1">
        <v>45990</v>
      </c>
      <c r="N668" t="s">
        <v>42</v>
      </c>
      <c r="O668">
        <v>12.9</v>
      </c>
      <c r="P668">
        <v>0.9</v>
      </c>
      <c r="Q668" s="2">
        <v>2364.96</v>
      </c>
      <c r="R668" t="s">
        <v>58</v>
      </c>
      <c r="S668" s="2">
        <v>1358.19</v>
      </c>
      <c r="T668">
        <v>3.9</v>
      </c>
      <c r="U668" t="s">
        <v>71</v>
      </c>
      <c r="V668">
        <v>2025</v>
      </c>
      <c r="W668" t="s">
        <v>83</v>
      </c>
      <c r="X668" s="2">
        <v>1358.19</v>
      </c>
      <c r="Y668" s="2">
        <v>1006.77</v>
      </c>
      <c r="Z668" s="2">
        <v>0.57399999999999995</v>
      </c>
      <c r="AA668" s="2">
        <f>IF(Table1[[#This Row],[Bed Occupied]]="Yes",1,0)</f>
        <v>1</v>
      </c>
    </row>
    <row r="669" spans="1:27" x14ac:dyDescent="0.25">
      <c r="A669" t="s">
        <v>761</v>
      </c>
      <c r="B669" s="1">
        <v>45979</v>
      </c>
      <c r="C669" s="1">
        <v>45981.9</v>
      </c>
      <c r="D669" t="s">
        <v>102</v>
      </c>
      <c r="E669" t="s">
        <v>28</v>
      </c>
      <c r="F669" t="s">
        <v>29</v>
      </c>
      <c r="G669" t="s">
        <v>67</v>
      </c>
      <c r="H669" t="s">
        <v>31</v>
      </c>
      <c r="I669" t="s">
        <v>32</v>
      </c>
      <c r="J669">
        <v>2.9</v>
      </c>
      <c r="K669" t="s">
        <v>57</v>
      </c>
      <c r="L669">
        <v>106</v>
      </c>
      <c r="M669" s="1">
        <v>45978</v>
      </c>
      <c r="N669" t="s">
        <v>42</v>
      </c>
      <c r="O669">
        <v>12.7</v>
      </c>
      <c r="P669">
        <v>2.7</v>
      </c>
      <c r="Q669" s="2">
        <v>10351.11</v>
      </c>
      <c r="R669" t="s">
        <v>35</v>
      </c>
      <c r="S669" s="2">
        <v>5394.16</v>
      </c>
      <c r="T669">
        <v>2.8</v>
      </c>
      <c r="U669" t="s">
        <v>71</v>
      </c>
      <c r="V669">
        <v>2025</v>
      </c>
      <c r="W669" t="s">
        <v>37</v>
      </c>
      <c r="X669" s="2">
        <v>5394.16</v>
      </c>
      <c r="Y669" s="2">
        <v>4956.95</v>
      </c>
      <c r="Z669" s="2">
        <v>0.52100000000000002</v>
      </c>
      <c r="AA669" s="2">
        <f>IF(Table1[[#This Row],[Bed Occupied]]="Yes",1,0)</f>
        <v>0</v>
      </c>
    </row>
    <row r="670" spans="1:27" x14ac:dyDescent="0.25">
      <c r="A670" t="s">
        <v>762</v>
      </c>
      <c r="B670" s="1">
        <v>46059</v>
      </c>
      <c r="C670" s="1">
        <v>46060.3</v>
      </c>
      <c r="D670" t="s">
        <v>39</v>
      </c>
      <c r="E670" t="s">
        <v>28</v>
      </c>
      <c r="F670" t="s">
        <v>29</v>
      </c>
      <c r="G670" t="s">
        <v>67</v>
      </c>
      <c r="H670" t="s">
        <v>62</v>
      </c>
      <c r="I670" t="s">
        <v>32</v>
      </c>
      <c r="J670">
        <v>1.3</v>
      </c>
      <c r="K670" t="s">
        <v>33</v>
      </c>
      <c r="L670">
        <v>103</v>
      </c>
      <c r="M670" s="1">
        <v>46059</v>
      </c>
      <c r="N670" t="s">
        <v>34</v>
      </c>
      <c r="O670">
        <v>11.5</v>
      </c>
      <c r="P670">
        <v>1.5</v>
      </c>
      <c r="Q670" s="2">
        <v>2166.21</v>
      </c>
      <c r="R670" t="s">
        <v>58</v>
      </c>
      <c r="S670" s="2">
        <v>1346.23</v>
      </c>
      <c r="T670">
        <v>3.1</v>
      </c>
      <c r="U670" t="s">
        <v>68</v>
      </c>
      <c r="V670">
        <v>2026</v>
      </c>
      <c r="W670" t="s">
        <v>77</v>
      </c>
      <c r="X670" s="2">
        <v>1346.23</v>
      </c>
      <c r="Y670" s="2">
        <v>819.98</v>
      </c>
      <c r="Z670" s="2">
        <v>0.621</v>
      </c>
      <c r="AA670" s="2">
        <f>IF(Table1[[#This Row],[Bed Occupied]]="Yes",1,0)</f>
        <v>1</v>
      </c>
    </row>
    <row r="671" spans="1:27" x14ac:dyDescent="0.25">
      <c r="A671" t="s">
        <v>763</v>
      </c>
      <c r="B671" s="1">
        <v>45975</v>
      </c>
      <c r="C671" s="1">
        <v>45984.1</v>
      </c>
      <c r="D671" t="s">
        <v>46</v>
      </c>
      <c r="E671" t="s">
        <v>47</v>
      </c>
      <c r="F671" t="s">
        <v>48</v>
      </c>
      <c r="G671" t="s">
        <v>30</v>
      </c>
      <c r="H671" t="s">
        <v>76</v>
      </c>
      <c r="I671" t="s">
        <v>32</v>
      </c>
      <c r="J671">
        <v>9.1</v>
      </c>
      <c r="K671" t="s">
        <v>57</v>
      </c>
      <c r="L671">
        <v>55</v>
      </c>
      <c r="M671" s="1">
        <v>45974</v>
      </c>
      <c r="N671" t="s">
        <v>42</v>
      </c>
      <c r="O671">
        <v>11</v>
      </c>
      <c r="P671">
        <v>3</v>
      </c>
      <c r="Q671" s="2">
        <v>6985.28</v>
      </c>
      <c r="R671" t="s">
        <v>35</v>
      </c>
      <c r="S671" s="2">
        <v>3885.14</v>
      </c>
      <c r="T671">
        <v>3</v>
      </c>
      <c r="U671" t="s">
        <v>71</v>
      </c>
      <c r="V671">
        <v>2025</v>
      </c>
      <c r="W671" t="s">
        <v>72</v>
      </c>
      <c r="X671" s="2">
        <v>3885.14</v>
      </c>
      <c r="Y671" s="2">
        <v>3100.14</v>
      </c>
      <c r="Z671" s="2">
        <v>0.55600000000000005</v>
      </c>
      <c r="AA671" s="2">
        <f>IF(Table1[[#This Row],[Bed Occupied]]="Yes",1,0)</f>
        <v>0</v>
      </c>
    </row>
    <row r="672" spans="1:27" x14ac:dyDescent="0.25">
      <c r="A672" t="s">
        <v>764</v>
      </c>
      <c r="B672" s="1">
        <v>45747</v>
      </c>
      <c r="C672" s="1">
        <v>45755.9</v>
      </c>
      <c r="D672" t="s">
        <v>46</v>
      </c>
      <c r="E672" t="s">
        <v>66</v>
      </c>
      <c r="F672" t="s">
        <v>48</v>
      </c>
      <c r="G672" t="s">
        <v>151</v>
      </c>
      <c r="H672" t="s">
        <v>62</v>
      </c>
      <c r="I672" t="s">
        <v>41</v>
      </c>
      <c r="J672">
        <v>8.9</v>
      </c>
      <c r="K672" t="s">
        <v>33</v>
      </c>
      <c r="L672">
        <v>44</v>
      </c>
      <c r="M672" s="1">
        <v>45747</v>
      </c>
      <c r="N672" t="s">
        <v>42</v>
      </c>
      <c r="O672">
        <v>8.1</v>
      </c>
      <c r="P672">
        <v>0.1</v>
      </c>
      <c r="Q672" s="2">
        <v>6497.81</v>
      </c>
      <c r="R672" t="s">
        <v>58</v>
      </c>
      <c r="S672" s="2">
        <v>4728.53</v>
      </c>
      <c r="T672">
        <v>4</v>
      </c>
      <c r="U672" t="s">
        <v>173</v>
      </c>
      <c r="V672">
        <v>2025</v>
      </c>
      <c r="W672" t="s">
        <v>37</v>
      </c>
      <c r="X672" s="2">
        <v>4728.53</v>
      </c>
      <c r="Y672" s="2">
        <v>1769.28</v>
      </c>
      <c r="Z672" s="2">
        <v>0.72799999999999998</v>
      </c>
      <c r="AA672" s="2">
        <f>IF(Table1[[#This Row],[Bed Occupied]]="Yes",1,0)</f>
        <v>1</v>
      </c>
    </row>
    <row r="673" spans="1:27" x14ac:dyDescent="0.25">
      <c r="A673" t="s">
        <v>765</v>
      </c>
      <c r="B673" s="1">
        <v>45993</v>
      </c>
      <c r="C673" s="1">
        <v>45998.8</v>
      </c>
      <c r="D673" t="s">
        <v>27</v>
      </c>
      <c r="E673" t="s">
        <v>52</v>
      </c>
      <c r="F673" t="s">
        <v>29</v>
      </c>
      <c r="G673" t="s">
        <v>53</v>
      </c>
      <c r="H673" t="s">
        <v>62</v>
      </c>
      <c r="I673" t="s">
        <v>41</v>
      </c>
      <c r="J673">
        <v>5.8</v>
      </c>
      <c r="K673" t="s">
        <v>57</v>
      </c>
      <c r="L673">
        <v>45</v>
      </c>
      <c r="M673" s="1">
        <v>45993</v>
      </c>
      <c r="N673" t="s">
        <v>42</v>
      </c>
      <c r="O673">
        <v>10.3</v>
      </c>
      <c r="P673">
        <v>0.3</v>
      </c>
      <c r="Q673" s="2">
        <v>10701.28</v>
      </c>
      <c r="R673" t="s">
        <v>58</v>
      </c>
      <c r="S673" s="2">
        <v>6433.87</v>
      </c>
      <c r="T673">
        <v>4.0999999999999996</v>
      </c>
      <c r="U673" t="s">
        <v>79</v>
      </c>
      <c r="V673">
        <v>2025</v>
      </c>
      <c r="W673" t="s">
        <v>44</v>
      </c>
      <c r="X673" s="2">
        <v>6433.87</v>
      </c>
      <c r="Y673" s="2">
        <v>4267.41</v>
      </c>
      <c r="Z673" s="2">
        <v>0.60099999999999998</v>
      </c>
      <c r="AA673" s="2">
        <f>IF(Table1[[#This Row],[Bed Occupied]]="Yes",1,0)</f>
        <v>0</v>
      </c>
    </row>
    <row r="674" spans="1:27" x14ac:dyDescent="0.25">
      <c r="A674" t="s">
        <v>766</v>
      </c>
      <c r="B674" s="1">
        <v>46199</v>
      </c>
      <c r="C674" s="1">
        <v>46199.8</v>
      </c>
      <c r="D674" t="s">
        <v>39</v>
      </c>
      <c r="E674" t="s">
        <v>52</v>
      </c>
      <c r="F674" t="s">
        <v>48</v>
      </c>
      <c r="G674" t="s">
        <v>53</v>
      </c>
      <c r="H674" t="s">
        <v>62</v>
      </c>
      <c r="I674" t="s">
        <v>41</v>
      </c>
      <c r="J674">
        <v>0.8</v>
      </c>
      <c r="K674" t="s">
        <v>33</v>
      </c>
      <c r="L674">
        <v>106</v>
      </c>
      <c r="M674" s="1">
        <v>46199</v>
      </c>
      <c r="N674" t="s">
        <v>34</v>
      </c>
      <c r="O674">
        <v>12.6</v>
      </c>
      <c r="P674">
        <v>0.6</v>
      </c>
      <c r="Q674" s="2">
        <v>1695.64</v>
      </c>
      <c r="R674" t="s">
        <v>58</v>
      </c>
      <c r="S674" s="2">
        <v>943.84</v>
      </c>
      <c r="T674">
        <v>3.4</v>
      </c>
      <c r="U674" t="s">
        <v>126</v>
      </c>
      <c r="V674">
        <v>2026</v>
      </c>
      <c r="W674" t="s">
        <v>77</v>
      </c>
      <c r="X674" s="2">
        <v>943.84</v>
      </c>
      <c r="Y674" s="2">
        <v>751.8</v>
      </c>
      <c r="Z674" s="2">
        <v>0.55700000000000005</v>
      </c>
      <c r="AA674" s="2">
        <f>IF(Table1[[#This Row],[Bed Occupied]]="Yes",1,0)</f>
        <v>1</v>
      </c>
    </row>
    <row r="675" spans="1:27" x14ac:dyDescent="0.25">
      <c r="A675" t="s">
        <v>767</v>
      </c>
      <c r="B675" s="1">
        <v>46046</v>
      </c>
      <c r="C675" s="1">
        <v>46051.9</v>
      </c>
      <c r="D675" t="s">
        <v>46</v>
      </c>
      <c r="E675" t="s">
        <v>66</v>
      </c>
      <c r="F675" t="s">
        <v>29</v>
      </c>
      <c r="G675" t="s">
        <v>67</v>
      </c>
      <c r="H675" t="s">
        <v>49</v>
      </c>
      <c r="I675" t="s">
        <v>32</v>
      </c>
      <c r="J675">
        <v>5.9</v>
      </c>
      <c r="K675" t="s">
        <v>33</v>
      </c>
      <c r="L675">
        <v>47</v>
      </c>
      <c r="M675" s="1">
        <v>46045</v>
      </c>
      <c r="N675" t="s">
        <v>63</v>
      </c>
      <c r="O675">
        <v>10.8</v>
      </c>
      <c r="P675">
        <v>2.8</v>
      </c>
      <c r="Q675" s="2">
        <v>7551.53</v>
      </c>
      <c r="R675" t="s">
        <v>85</v>
      </c>
      <c r="S675" s="2">
        <v>3840.75</v>
      </c>
      <c r="T675">
        <v>3.4</v>
      </c>
      <c r="U675" t="s">
        <v>86</v>
      </c>
      <c r="V675">
        <v>2026</v>
      </c>
      <c r="W675" t="s">
        <v>77</v>
      </c>
      <c r="X675" s="2">
        <v>3840.75</v>
      </c>
      <c r="Y675" s="2">
        <v>3710.78</v>
      </c>
      <c r="Z675" s="2">
        <v>0.50900000000000001</v>
      </c>
      <c r="AA675" s="2">
        <f>IF(Table1[[#This Row],[Bed Occupied]]="Yes",1,0)</f>
        <v>1</v>
      </c>
    </row>
    <row r="676" spans="1:27" x14ac:dyDescent="0.25">
      <c r="A676" t="s">
        <v>768</v>
      </c>
      <c r="B676" s="1">
        <v>46038</v>
      </c>
      <c r="C676" s="1">
        <v>46041.599999999999</v>
      </c>
      <c r="D676" t="s">
        <v>102</v>
      </c>
      <c r="E676" t="s">
        <v>28</v>
      </c>
      <c r="F676" t="s">
        <v>48</v>
      </c>
      <c r="G676" t="s">
        <v>30</v>
      </c>
      <c r="H676" t="s">
        <v>31</v>
      </c>
      <c r="I676" t="s">
        <v>32</v>
      </c>
      <c r="J676">
        <v>3.6</v>
      </c>
      <c r="K676" t="s">
        <v>33</v>
      </c>
      <c r="L676">
        <v>61</v>
      </c>
      <c r="M676" s="1">
        <v>46038</v>
      </c>
      <c r="N676" t="s">
        <v>42</v>
      </c>
      <c r="O676">
        <v>13.3</v>
      </c>
      <c r="P676">
        <v>1.3</v>
      </c>
      <c r="Q676" s="2">
        <v>13514.19</v>
      </c>
      <c r="R676" t="s">
        <v>35</v>
      </c>
      <c r="S676" s="2">
        <v>7070.4</v>
      </c>
      <c r="T676">
        <v>3.6</v>
      </c>
      <c r="U676" t="s">
        <v>86</v>
      </c>
      <c r="V676">
        <v>2026</v>
      </c>
      <c r="W676" t="s">
        <v>77</v>
      </c>
      <c r="X676" s="2">
        <v>7070.4</v>
      </c>
      <c r="Y676" s="2">
        <v>6443.79</v>
      </c>
      <c r="Z676" s="2">
        <v>0.52300000000000002</v>
      </c>
      <c r="AA676" s="2">
        <f>IF(Table1[[#This Row],[Bed Occupied]]="Yes",1,0)</f>
        <v>1</v>
      </c>
    </row>
    <row r="677" spans="1:27" x14ac:dyDescent="0.25">
      <c r="A677" t="s">
        <v>769</v>
      </c>
      <c r="B677" s="1">
        <v>46224</v>
      </c>
      <c r="C677" s="1">
        <v>46224.9</v>
      </c>
      <c r="D677" t="s">
        <v>46</v>
      </c>
      <c r="E677" t="s">
        <v>52</v>
      </c>
      <c r="F677" t="s">
        <v>48</v>
      </c>
      <c r="G677" t="s">
        <v>53</v>
      </c>
      <c r="H677" t="s">
        <v>40</v>
      </c>
      <c r="I677" t="s">
        <v>32</v>
      </c>
      <c r="J677">
        <v>0.9</v>
      </c>
      <c r="K677" t="s">
        <v>33</v>
      </c>
      <c r="L677">
        <v>38</v>
      </c>
      <c r="M677" s="1">
        <v>46224</v>
      </c>
      <c r="N677" t="s">
        <v>63</v>
      </c>
      <c r="O677">
        <v>9.8000000000000007</v>
      </c>
      <c r="P677">
        <v>1.8</v>
      </c>
      <c r="Q677" s="2">
        <v>2960.73</v>
      </c>
      <c r="R677" t="s">
        <v>58</v>
      </c>
      <c r="S677" s="2">
        <v>1902.75</v>
      </c>
      <c r="T677">
        <v>4.2</v>
      </c>
      <c r="U677" t="s">
        <v>43</v>
      </c>
      <c r="V677">
        <v>2026</v>
      </c>
      <c r="W677" t="s">
        <v>44</v>
      </c>
      <c r="X677" s="2">
        <v>1902.75</v>
      </c>
      <c r="Y677" s="2">
        <v>1057.98</v>
      </c>
      <c r="Z677" s="2">
        <v>0.64300000000000002</v>
      </c>
      <c r="AA677" s="2">
        <f>IF(Table1[[#This Row],[Bed Occupied]]="Yes",1,0)</f>
        <v>1</v>
      </c>
    </row>
    <row r="678" spans="1:27" x14ac:dyDescent="0.25">
      <c r="A678" t="s">
        <v>770</v>
      </c>
      <c r="B678" s="1">
        <v>45793</v>
      </c>
      <c r="C678" s="1">
        <v>45794.3</v>
      </c>
      <c r="D678" t="s">
        <v>27</v>
      </c>
      <c r="E678" t="s">
        <v>28</v>
      </c>
      <c r="F678" t="s">
        <v>48</v>
      </c>
      <c r="G678" t="s">
        <v>30</v>
      </c>
      <c r="H678" t="s">
        <v>56</v>
      </c>
      <c r="I678" t="s">
        <v>32</v>
      </c>
      <c r="J678">
        <v>1.3</v>
      </c>
      <c r="K678" t="s">
        <v>33</v>
      </c>
      <c r="L678">
        <v>75</v>
      </c>
      <c r="M678" s="1">
        <v>45792</v>
      </c>
      <c r="N678" t="s">
        <v>63</v>
      </c>
      <c r="O678">
        <v>11.2</v>
      </c>
      <c r="P678">
        <v>3.2</v>
      </c>
      <c r="Q678" s="2">
        <v>7969.66</v>
      </c>
      <c r="R678" t="s">
        <v>35</v>
      </c>
      <c r="S678" s="2">
        <v>5528.3</v>
      </c>
      <c r="T678">
        <v>3.3</v>
      </c>
      <c r="U678" t="s">
        <v>122</v>
      </c>
      <c r="V678">
        <v>2025</v>
      </c>
      <c r="W678" t="s">
        <v>72</v>
      </c>
      <c r="X678" s="2">
        <v>5528.3</v>
      </c>
      <c r="Y678" s="2">
        <v>2441.36</v>
      </c>
      <c r="Z678" s="2">
        <v>0.69399999999999995</v>
      </c>
      <c r="AA678" s="2">
        <f>IF(Table1[[#This Row],[Bed Occupied]]="Yes",1,0)</f>
        <v>1</v>
      </c>
    </row>
    <row r="679" spans="1:27" x14ac:dyDescent="0.25">
      <c r="A679" t="s">
        <v>771</v>
      </c>
      <c r="B679" s="1">
        <v>45860</v>
      </c>
      <c r="C679" s="1">
        <v>45861.4</v>
      </c>
      <c r="D679" t="s">
        <v>96</v>
      </c>
      <c r="E679" t="s">
        <v>47</v>
      </c>
      <c r="F679" t="s">
        <v>29</v>
      </c>
      <c r="G679" t="s">
        <v>53</v>
      </c>
      <c r="H679" t="s">
        <v>62</v>
      </c>
      <c r="I679" t="s">
        <v>32</v>
      </c>
      <c r="J679">
        <v>1.4</v>
      </c>
      <c r="K679" t="s">
        <v>33</v>
      </c>
      <c r="L679">
        <v>57</v>
      </c>
      <c r="M679" s="1">
        <v>45860</v>
      </c>
      <c r="N679" t="s">
        <v>34</v>
      </c>
      <c r="O679">
        <v>9.5</v>
      </c>
      <c r="P679">
        <v>1.5</v>
      </c>
      <c r="Q679" s="2">
        <v>3838.67</v>
      </c>
      <c r="R679" t="s">
        <v>58</v>
      </c>
      <c r="S679" s="2">
        <v>2057.8200000000002</v>
      </c>
      <c r="T679">
        <v>3.6</v>
      </c>
      <c r="U679" t="s">
        <v>135</v>
      </c>
      <c r="V679">
        <v>2025</v>
      </c>
      <c r="W679" t="s">
        <v>44</v>
      </c>
      <c r="X679" s="2">
        <v>2057.8200000000002</v>
      </c>
      <c r="Y679" s="2">
        <v>1780.85</v>
      </c>
      <c r="Z679" s="2">
        <v>0.53600000000000003</v>
      </c>
      <c r="AA679" s="2">
        <f>IF(Table1[[#This Row],[Bed Occupied]]="Yes",1,0)</f>
        <v>1</v>
      </c>
    </row>
    <row r="680" spans="1:27" x14ac:dyDescent="0.25">
      <c r="A680" t="s">
        <v>772</v>
      </c>
      <c r="B680" s="1">
        <v>46302</v>
      </c>
      <c r="C680" s="1">
        <v>46304</v>
      </c>
      <c r="D680" t="s">
        <v>39</v>
      </c>
      <c r="E680" t="s">
        <v>52</v>
      </c>
      <c r="F680" t="s">
        <v>48</v>
      </c>
      <c r="G680" t="s">
        <v>53</v>
      </c>
      <c r="H680" t="s">
        <v>40</v>
      </c>
      <c r="I680" t="s">
        <v>32</v>
      </c>
      <c r="J680">
        <v>2</v>
      </c>
      <c r="K680" t="s">
        <v>57</v>
      </c>
      <c r="L680">
        <v>122</v>
      </c>
      <c r="M680" s="1">
        <v>46301</v>
      </c>
      <c r="N680" t="s">
        <v>34</v>
      </c>
      <c r="O680">
        <v>10.199999999999999</v>
      </c>
      <c r="P680">
        <v>2.2000000000000002</v>
      </c>
      <c r="Q680" s="2">
        <v>2122.0700000000002</v>
      </c>
      <c r="R680" t="s">
        <v>35</v>
      </c>
      <c r="S680" s="2">
        <v>1246.25</v>
      </c>
      <c r="T680">
        <v>2.6</v>
      </c>
      <c r="U680" t="s">
        <v>36</v>
      </c>
      <c r="V680">
        <v>2026</v>
      </c>
      <c r="W680" t="s">
        <v>44</v>
      </c>
      <c r="X680" s="2">
        <v>1246.25</v>
      </c>
      <c r="Y680" s="2">
        <v>875.82</v>
      </c>
      <c r="Z680" s="2">
        <v>0.58699999999999997</v>
      </c>
      <c r="AA680" s="2">
        <f>IF(Table1[[#This Row],[Bed Occupied]]="Yes",1,0)</f>
        <v>0</v>
      </c>
    </row>
    <row r="681" spans="1:27" x14ac:dyDescent="0.25">
      <c r="A681" t="s">
        <v>773</v>
      </c>
      <c r="B681" s="1">
        <v>45921</v>
      </c>
      <c r="C681" s="1">
        <v>45921.4</v>
      </c>
      <c r="D681" t="s">
        <v>39</v>
      </c>
      <c r="E681" t="s">
        <v>47</v>
      </c>
      <c r="F681" t="s">
        <v>29</v>
      </c>
      <c r="G681" t="s">
        <v>30</v>
      </c>
      <c r="H681" t="s">
        <v>56</v>
      </c>
      <c r="I681" t="s">
        <v>41</v>
      </c>
      <c r="J681">
        <v>0.4</v>
      </c>
      <c r="K681" t="s">
        <v>57</v>
      </c>
      <c r="L681">
        <v>57</v>
      </c>
      <c r="M681" s="1">
        <v>45920</v>
      </c>
      <c r="N681" t="s">
        <v>42</v>
      </c>
      <c r="O681">
        <v>10.1</v>
      </c>
      <c r="P681">
        <v>0.1</v>
      </c>
      <c r="Q681" s="2">
        <v>2413.64</v>
      </c>
      <c r="R681" t="s">
        <v>35</v>
      </c>
      <c r="S681" s="2">
        <v>1579.76</v>
      </c>
      <c r="T681">
        <v>4.0999999999999996</v>
      </c>
      <c r="U681" t="s">
        <v>59</v>
      </c>
      <c r="V681">
        <v>2025</v>
      </c>
      <c r="W681" t="s">
        <v>83</v>
      </c>
      <c r="X681" s="2">
        <v>1579.76</v>
      </c>
      <c r="Y681" s="2">
        <v>833.88</v>
      </c>
      <c r="Z681" s="2">
        <v>0.65500000000000003</v>
      </c>
      <c r="AA681" s="2">
        <f>IF(Table1[[#This Row],[Bed Occupied]]="Yes",1,0)</f>
        <v>0</v>
      </c>
    </row>
    <row r="682" spans="1:27" x14ac:dyDescent="0.25">
      <c r="A682" t="s">
        <v>774</v>
      </c>
      <c r="B682" s="1">
        <v>46312</v>
      </c>
      <c r="C682" s="1">
        <v>46315.3</v>
      </c>
      <c r="D682" t="s">
        <v>61</v>
      </c>
      <c r="E682" t="s">
        <v>47</v>
      </c>
      <c r="F682" t="s">
        <v>48</v>
      </c>
      <c r="G682" t="s">
        <v>67</v>
      </c>
      <c r="H682" t="s">
        <v>40</v>
      </c>
      <c r="I682" t="s">
        <v>32</v>
      </c>
      <c r="J682">
        <v>3.3</v>
      </c>
      <c r="K682" t="s">
        <v>33</v>
      </c>
      <c r="L682">
        <v>94</v>
      </c>
      <c r="M682" s="1">
        <v>46312</v>
      </c>
      <c r="N682" t="s">
        <v>42</v>
      </c>
      <c r="O682">
        <v>8.6</v>
      </c>
      <c r="P682">
        <v>0.6</v>
      </c>
      <c r="Q682" s="2">
        <v>16111.7</v>
      </c>
      <c r="R682" t="s">
        <v>58</v>
      </c>
      <c r="S682" s="2">
        <v>10913.55</v>
      </c>
      <c r="T682">
        <v>3</v>
      </c>
      <c r="U682" t="s">
        <v>36</v>
      </c>
      <c r="V682">
        <v>2026</v>
      </c>
      <c r="W682" t="s">
        <v>83</v>
      </c>
      <c r="X682" s="2">
        <v>10913.55</v>
      </c>
      <c r="Y682" s="2">
        <v>5198.1499999999996</v>
      </c>
      <c r="Z682" s="2">
        <v>0.67700000000000005</v>
      </c>
      <c r="AA682" s="2">
        <f>IF(Table1[[#This Row],[Bed Occupied]]="Yes",1,0)</f>
        <v>1</v>
      </c>
    </row>
    <row r="683" spans="1:27" x14ac:dyDescent="0.25">
      <c r="A683" t="s">
        <v>775</v>
      </c>
      <c r="B683" s="1">
        <v>46198</v>
      </c>
      <c r="C683" s="1">
        <v>46213</v>
      </c>
      <c r="D683" t="s">
        <v>88</v>
      </c>
      <c r="E683" t="s">
        <v>47</v>
      </c>
      <c r="F683" t="s">
        <v>29</v>
      </c>
      <c r="G683" t="s">
        <v>53</v>
      </c>
      <c r="H683" t="s">
        <v>49</v>
      </c>
      <c r="I683" t="s">
        <v>41</v>
      </c>
      <c r="J683">
        <v>15</v>
      </c>
      <c r="K683" t="s">
        <v>33</v>
      </c>
      <c r="L683">
        <v>27</v>
      </c>
      <c r="M683" s="1">
        <v>46197</v>
      </c>
      <c r="N683" t="s">
        <v>63</v>
      </c>
      <c r="O683">
        <v>8</v>
      </c>
      <c r="P683">
        <v>0</v>
      </c>
      <c r="Q683" s="2">
        <v>39143.410000000003</v>
      </c>
      <c r="R683" t="s">
        <v>35</v>
      </c>
      <c r="S683" s="2">
        <v>29321.9</v>
      </c>
      <c r="T683">
        <v>4.5</v>
      </c>
      <c r="U683" t="s">
        <v>126</v>
      </c>
      <c r="V683">
        <v>2026</v>
      </c>
      <c r="W683" t="s">
        <v>69</v>
      </c>
      <c r="X683" s="2">
        <v>29321.9</v>
      </c>
      <c r="Y683" s="2">
        <v>9821.51</v>
      </c>
      <c r="Z683" s="2">
        <v>0.749</v>
      </c>
      <c r="AA683" s="2">
        <f>IF(Table1[[#This Row],[Bed Occupied]]="Yes",1,0)</f>
        <v>1</v>
      </c>
    </row>
    <row r="684" spans="1:27" x14ac:dyDescent="0.25">
      <c r="A684" t="s">
        <v>776</v>
      </c>
      <c r="B684" s="1">
        <v>45790</v>
      </c>
      <c r="C684" s="1">
        <v>45793.599999999999</v>
      </c>
      <c r="D684" t="s">
        <v>46</v>
      </c>
      <c r="E684" t="s">
        <v>47</v>
      </c>
      <c r="F684" t="s">
        <v>29</v>
      </c>
      <c r="G684" t="s">
        <v>67</v>
      </c>
      <c r="H684" t="s">
        <v>76</v>
      </c>
      <c r="I684" t="s">
        <v>41</v>
      </c>
      <c r="J684">
        <v>3.6</v>
      </c>
      <c r="K684" t="s">
        <v>33</v>
      </c>
      <c r="L684">
        <v>6</v>
      </c>
      <c r="M684" s="1">
        <v>45790</v>
      </c>
      <c r="N684" t="s">
        <v>34</v>
      </c>
      <c r="O684">
        <v>11.7</v>
      </c>
      <c r="P684">
        <v>1.7</v>
      </c>
      <c r="Q684" s="2">
        <v>5561.92</v>
      </c>
      <c r="R684" t="s">
        <v>35</v>
      </c>
      <c r="S684" s="2">
        <v>3310.65</v>
      </c>
      <c r="T684">
        <v>3.6</v>
      </c>
      <c r="U684" t="s">
        <v>122</v>
      </c>
      <c r="V684">
        <v>2025</v>
      </c>
      <c r="W684" t="s">
        <v>44</v>
      </c>
      <c r="X684" s="2">
        <v>3310.65</v>
      </c>
      <c r="Y684" s="2">
        <v>2251.27</v>
      </c>
      <c r="Z684" s="2">
        <v>0.59499999999999997</v>
      </c>
      <c r="AA684" s="2">
        <f>IF(Table1[[#This Row],[Bed Occupied]]="Yes",1,0)</f>
        <v>1</v>
      </c>
    </row>
    <row r="685" spans="1:27" x14ac:dyDescent="0.25">
      <c r="A685" t="s">
        <v>777</v>
      </c>
      <c r="B685" s="1">
        <v>45832</v>
      </c>
      <c r="C685" s="1">
        <v>45833.5</v>
      </c>
      <c r="D685" t="s">
        <v>39</v>
      </c>
      <c r="E685" t="s">
        <v>66</v>
      </c>
      <c r="F685" t="s">
        <v>29</v>
      </c>
      <c r="G685" t="s">
        <v>67</v>
      </c>
      <c r="H685" t="s">
        <v>49</v>
      </c>
      <c r="I685" t="s">
        <v>41</v>
      </c>
      <c r="J685">
        <v>1.5</v>
      </c>
      <c r="K685" t="s">
        <v>33</v>
      </c>
      <c r="L685">
        <v>62</v>
      </c>
      <c r="M685" s="1">
        <v>45831</v>
      </c>
      <c r="N685" t="s">
        <v>34</v>
      </c>
      <c r="O685">
        <v>8</v>
      </c>
      <c r="P685">
        <v>0</v>
      </c>
      <c r="Q685" s="2">
        <v>2049.56</v>
      </c>
      <c r="R685" t="s">
        <v>35</v>
      </c>
      <c r="S685" s="2">
        <v>1108.5</v>
      </c>
      <c r="T685">
        <v>3.6</v>
      </c>
      <c r="U685" t="s">
        <v>64</v>
      </c>
      <c r="V685">
        <v>2025</v>
      </c>
      <c r="W685" t="s">
        <v>37</v>
      </c>
      <c r="X685" s="2">
        <v>1108.5</v>
      </c>
      <c r="Y685" s="2">
        <v>941.06</v>
      </c>
      <c r="Z685" s="2">
        <v>0.54100000000000004</v>
      </c>
      <c r="AA685" s="2">
        <f>IF(Table1[[#This Row],[Bed Occupied]]="Yes",1,0)</f>
        <v>1</v>
      </c>
    </row>
    <row r="686" spans="1:27" x14ac:dyDescent="0.25">
      <c r="A686" t="s">
        <v>778</v>
      </c>
      <c r="B686" s="1">
        <v>45912</v>
      </c>
      <c r="C686" s="1">
        <v>45915.7</v>
      </c>
      <c r="D686" t="s">
        <v>96</v>
      </c>
      <c r="E686" t="s">
        <v>47</v>
      </c>
      <c r="F686" t="s">
        <v>29</v>
      </c>
      <c r="G686" t="s">
        <v>30</v>
      </c>
      <c r="H686" t="s">
        <v>31</v>
      </c>
      <c r="I686" t="s">
        <v>93</v>
      </c>
      <c r="J686">
        <v>3.7</v>
      </c>
      <c r="K686" t="s">
        <v>57</v>
      </c>
      <c r="L686">
        <v>21</v>
      </c>
      <c r="M686" s="1">
        <v>45912</v>
      </c>
      <c r="N686" t="s">
        <v>34</v>
      </c>
      <c r="O686">
        <v>10</v>
      </c>
      <c r="P686">
        <v>2</v>
      </c>
      <c r="Q686" s="2">
        <v>3602.43</v>
      </c>
      <c r="R686" t="s">
        <v>58</v>
      </c>
      <c r="S686" s="2">
        <v>2136.6999999999998</v>
      </c>
      <c r="T686">
        <v>3.9</v>
      </c>
      <c r="U686" t="s">
        <v>59</v>
      </c>
      <c r="V686">
        <v>2025</v>
      </c>
      <c r="W686" t="s">
        <v>77</v>
      </c>
      <c r="X686" s="2">
        <v>2136.6999999999998</v>
      </c>
      <c r="Y686" s="2">
        <v>1465.73</v>
      </c>
      <c r="Z686" s="2">
        <v>0.59299999999999997</v>
      </c>
      <c r="AA686" s="2">
        <f>IF(Table1[[#This Row],[Bed Occupied]]="Yes",1,0)</f>
        <v>0</v>
      </c>
    </row>
    <row r="687" spans="1:27" x14ac:dyDescent="0.25">
      <c r="A687" t="s">
        <v>779</v>
      </c>
      <c r="B687" s="1">
        <v>46370</v>
      </c>
      <c r="C687" s="1">
        <v>46372.1</v>
      </c>
      <c r="D687" t="s">
        <v>46</v>
      </c>
      <c r="E687" t="s">
        <v>47</v>
      </c>
      <c r="F687" t="s">
        <v>48</v>
      </c>
      <c r="G687" t="s">
        <v>30</v>
      </c>
      <c r="H687" t="s">
        <v>76</v>
      </c>
      <c r="I687" t="s">
        <v>32</v>
      </c>
      <c r="J687">
        <v>2.1</v>
      </c>
      <c r="K687" t="s">
        <v>33</v>
      </c>
      <c r="L687">
        <v>95</v>
      </c>
      <c r="M687" s="1">
        <v>46370</v>
      </c>
      <c r="N687" t="s">
        <v>34</v>
      </c>
      <c r="O687">
        <v>8.3000000000000007</v>
      </c>
      <c r="P687">
        <v>0.3</v>
      </c>
      <c r="Q687" s="2">
        <v>5870.94</v>
      </c>
      <c r="R687" t="s">
        <v>58</v>
      </c>
      <c r="S687" s="2">
        <v>4120.72</v>
      </c>
      <c r="T687">
        <v>3.9</v>
      </c>
      <c r="U687" t="s">
        <v>54</v>
      </c>
      <c r="V687">
        <v>2026</v>
      </c>
      <c r="W687" t="s">
        <v>37</v>
      </c>
      <c r="X687" s="2">
        <v>4120.72</v>
      </c>
      <c r="Y687" s="2">
        <v>1750.22</v>
      </c>
      <c r="Z687" s="2">
        <v>0.70199999999999996</v>
      </c>
      <c r="AA687" s="2">
        <f>IF(Table1[[#This Row],[Bed Occupied]]="Yes",1,0)</f>
        <v>1</v>
      </c>
    </row>
    <row r="688" spans="1:27" x14ac:dyDescent="0.25">
      <c r="A688" t="s">
        <v>780</v>
      </c>
      <c r="B688" s="1">
        <v>46372</v>
      </c>
      <c r="C688" s="1">
        <v>46383.5</v>
      </c>
      <c r="D688" t="s">
        <v>61</v>
      </c>
      <c r="E688" t="s">
        <v>28</v>
      </c>
      <c r="F688" t="s">
        <v>29</v>
      </c>
      <c r="G688" t="s">
        <v>53</v>
      </c>
      <c r="H688" t="s">
        <v>62</v>
      </c>
      <c r="I688" t="s">
        <v>32</v>
      </c>
      <c r="J688">
        <v>11.5</v>
      </c>
      <c r="K688" t="s">
        <v>57</v>
      </c>
      <c r="L688">
        <v>95</v>
      </c>
      <c r="M688" s="1">
        <v>46372</v>
      </c>
      <c r="N688" t="s">
        <v>34</v>
      </c>
      <c r="O688">
        <v>11.8</v>
      </c>
      <c r="P688">
        <v>1.8</v>
      </c>
      <c r="Q688" s="2">
        <v>25283.34</v>
      </c>
      <c r="R688" t="s">
        <v>85</v>
      </c>
      <c r="S688" s="2">
        <v>15897.53</v>
      </c>
      <c r="T688">
        <v>3.1</v>
      </c>
      <c r="U688" t="s">
        <v>54</v>
      </c>
      <c r="V688">
        <v>2026</v>
      </c>
      <c r="W688" t="s">
        <v>69</v>
      </c>
      <c r="X688" s="2">
        <v>15897.53</v>
      </c>
      <c r="Y688" s="2">
        <v>9385.81</v>
      </c>
      <c r="Z688" s="2">
        <v>0.629</v>
      </c>
      <c r="AA688" s="2">
        <f>IF(Table1[[#This Row],[Bed Occupied]]="Yes",1,0)</f>
        <v>0</v>
      </c>
    </row>
    <row r="689" spans="1:27" x14ac:dyDescent="0.25">
      <c r="A689" t="s">
        <v>781</v>
      </c>
      <c r="B689" s="1">
        <v>46062</v>
      </c>
      <c r="C689" s="1">
        <v>46063.7</v>
      </c>
      <c r="D689" t="s">
        <v>39</v>
      </c>
      <c r="E689" t="s">
        <v>28</v>
      </c>
      <c r="F689" t="s">
        <v>48</v>
      </c>
      <c r="G689" t="s">
        <v>30</v>
      </c>
      <c r="H689" t="s">
        <v>62</v>
      </c>
      <c r="I689" t="s">
        <v>41</v>
      </c>
      <c r="J689">
        <v>1.7</v>
      </c>
      <c r="K689" t="s">
        <v>57</v>
      </c>
      <c r="L689">
        <v>78</v>
      </c>
      <c r="M689" s="1">
        <v>46062</v>
      </c>
      <c r="N689" t="s">
        <v>42</v>
      </c>
      <c r="O689">
        <v>12.9</v>
      </c>
      <c r="P689">
        <v>0.9</v>
      </c>
      <c r="Q689" s="2">
        <v>2269.54</v>
      </c>
      <c r="R689" t="s">
        <v>85</v>
      </c>
      <c r="S689" s="2">
        <v>1434.46</v>
      </c>
      <c r="T689">
        <v>4.5</v>
      </c>
      <c r="U689" t="s">
        <v>68</v>
      </c>
      <c r="V689">
        <v>2026</v>
      </c>
      <c r="W689" t="s">
        <v>37</v>
      </c>
      <c r="X689" s="2">
        <v>1434.46</v>
      </c>
      <c r="Y689" s="2">
        <v>835.08</v>
      </c>
      <c r="Z689" s="2">
        <v>0.63200000000000001</v>
      </c>
      <c r="AA689" s="2">
        <f>IF(Table1[[#This Row],[Bed Occupied]]="Yes",1,0)</f>
        <v>0</v>
      </c>
    </row>
    <row r="690" spans="1:27" x14ac:dyDescent="0.25">
      <c r="A690" t="s">
        <v>782</v>
      </c>
      <c r="B690" s="1">
        <v>45855</v>
      </c>
      <c r="C690" s="1">
        <v>45856</v>
      </c>
      <c r="D690" t="s">
        <v>39</v>
      </c>
      <c r="E690" t="s">
        <v>52</v>
      </c>
      <c r="F690" t="s">
        <v>48</v>
      </c>
      <c r="G690" t="s">
        <v>53</v>
      </c>
      <c r="H690" t="s">
        <v>56</v>
      </c>
      <c r="I690" t="s">
        <v>32</v>
      </c>
      <c r="J690">
        <v>1</v>
      </c>
      <c r="K690" t="s">
        <v>57</v>
      </c>
      <c r="L690">
        <v>23</v>
      </c>
      <c r="M690" s="1">
        <v>45854</v>
      </c>
      <c r="N690" t="s">
        <v>34</v>
      </c>
      <c r="O690">
        <v>8.4</v>
      </c>
      <c r="P690">
        <v>0.4</v>
      </c>
      <c r="Q690" s="2">
        <v>2067.33</v>
      </c>
      <c r="R690" t="s">
        <v>58</v>
      </c>
      <c r="S690" s="2">
        <v>1221.55</v>
      </c>
      <c r="T690">
        <v>4.4000000000000004</v>
      </c>
      <c r="U690" t="s">
        <v>135</v>
      </c>
      <c r="V690">
        <v>2025</v>
      </c>
      <c r="W690" t="s">
        <v>69</v>
      </c>
      <c r="X690" s="2">
        <v>1221.55</v>
      </c>
      <c r="Y690" s="2">
        <v>845.78</v>
      </c>
      <c r="Z690" s="2">
        <v>0.59099999999999997</v>
      </c>
      <c r="AA690" s="2">
        <f>IF(Table1[[#This Row],[Bed Occupied]]="Yes",1,0)</f>
        <v>0</v>
      </c>
    </row>
    <row r="691" spans="1:27" x14ac:dyDescent="0.25">
      <c r="A691" t="s">
        <v>783</v>
      </c>
      <c r="B691" s="1">
        <v>45704</v>
      </c>
      <c r="C691" s="1">
        <v>45710.5</v>
      </c>
      <c r="D691" t="s">
        <v>46</v>
      </c>
      <c r="E691" t="s">
        <v>66</v>
      </c>
      <c r="F691" t="s">
        <v>29</v>
      </c>
      <c r="G691" t="s">
        <v>67</v>
      </c>
      <c r="H691" t="s">
        <v>76</v>
      </c>
      <c r="I691" t="s">
        <v>93</v>
      </c>
      <c r="J691">
        <v>6.5</v>
      </c>
      <c r="K691" t="s">
        <v>33</v>
      </c>
      <c r="L691">
        <v>6</v>
      </c>
      <c r="M691" s="1">
        <v>45704</v>
      </c>
      <c r="N691" t="s">
        <v>42</v>
      </c>
      <c r="O691">
        <v>12.7</v>
      </c>
      <c r="P691">
        <v>0.7</v>
      </c>
      <c r="Q691" s="2">
        <v>6074.71</v>
      </c>
      <c r="R691" t="s">
        <v>35</v>
      </c>
      <c r="S691" s="2">
        <v>3369.11</v>
      </c>
      <c r="T691">
        <v>4.5</v>
      </c>
      <c r="U691" t="s">
        <v>100</v>
      </c>
      <c r="V691">
        <v>2025</v>
      </c>
      <c r="W691" t="s">
        <v>74</v>
      </c>
      <c r="X691" s="2">
        <v>3369.11</v>
      </c>
      <c r="Y691" s="2">
        <v>2705.6</v>
      </c>
      <c r="Z691" s="2">
        <v>0.55500000000000005</v>
      </c>
      <c r="AA691" s="2">
        <f>IF(Table1[[#This Row],[Bed Occupied]]="Yes",1,0)</f>
        <v>1</v>
      </c>
    </row>
    <row r="692" spans="1:27" x14ac:dyDescent="0.25">
      <c r="A692" t="s">
        <v>784</v>
      </c>
      <c r="B692" s="1">
        <v>46209</v>
      </c>
      <c r="C692" s="1">
        <v>46212</v>
      </c>
      <c r="D692" t="s">
        <v>96</v>
      </c>
      <c r="E692" t="s">
        <v>47</v>
      </c>
      <c r="F692" t="s">
        <v>48</v>
      </c>
      <c r="G692" t="s">
        <v>151</v>
      </c>
      <c r="H692" t="s">
        <v>76</v>
      </c>
      <c r="I692" t="s">
        <v>32</v>
      </c>
      <c r="J692">
        <v>3</v>
      </c>
      <c r="K692" t="s">
        <v>33</v>
      </c>
      <c r="L692">
        <v>73</v>
      </c>
      <c r="M692" s="1">
        <v>46208</v>
      </c>
      <c r="N692" t="s">
        <v>34</v>
      </c>
      <c r="O692">
        <v>9.6999999999999993</v>
      </c>
      <c r="P692">
        <v>1.7</v>
      </c>
      <c r="Q692" s="2">
        <v>4202.5200000000004</v>
      </c>
      <c r="R692" t="s">
        <v>35</v>
      </c>
      <c r="S692" s="2">
        <v>2621.1799999999998</v>
      </c>
      <c r="T692">
        <v>3.4</v>
      </c>
      <c r="U692" t="s">
        <v>43</v>
      </c>
      <c r="V692">
        <v>2026</v>
      </c>
      <c r="W692" t="s">
        <v>74</v>
      </c>
      <c r="X692" s="2">
        <v>2621.1799999999998</v>
      </c>
      <c r="Y692" s="2">
        <v>1581.34</v>
      </c>
      <c r="Z692" s="2">
        <v>0.624</v>
      </c>
      <c r="AA692" s="2">
        <f>IF(Table1[[#This Row],[Bed Occupied]]="Yes",1,0)</f>
        <v>1</v>
      </c>
    </row>
    <row r="693" spans="1:27" x14ac:dyDescent="0.25">
      <c r="A693" t="s">
        <v>785</v>
      </c>
      <c r="B693" s="1">
        <v>46052</v>
      </c>
      <c r="C693" s="1">
        <v>46055.3</v>
      </c>
      <c r="D693" t="s">
        <v>102</v>
      </c>
      <c r="E693" t="s">
        <v>28</v>
      </c>
      <c r="F693" t="s">
        <v>48</v>
      </c>
      <c r="G693" t="s">
        <v>151</v>
      </c>
      <c r="H693" t="s">
        <v>76</v>
      </c>
      <c r="I693" t="s">
        <v>32</v>
      </c>
      <c r="J693">
        <v>3.3</v>
      </c>
      <c r="K693" t="s">
        <v>57</v>
      </c>
      <c r="L693">
        <v>84</v>
      </c>
      <c r="M693" s="1">
        <v>46052</v>
      </c>
      <c r="N693" t="s">
        <v>42</v>
      </c>
      <c r="O693">
        <v>9</v>
      </c>
      <c r="P693">
        <v>1</v>
      </c>
      <c r="Q693" s="2">
        <v>11524.47</v>
      </c>
      <c r="R693" t="s">
        <v>35</v>
      </c>
      <c r="S693" s="2">
        <v>7683.82</v>
      </c>
      <c r="T693">
        <v>3.4</v>
      </c>
      <c r="U693" t="s">
        <v>86</v>
      </c>
      <c r="V693">
        <v>2026</v>
      </c>
      <c r="W693" t="s">
        <v>77</v>
      </c>
      <c r="X693" s="2">
        <v>7683.82</v>
      </c>
      <c r="Y693" s="2">
        <v>3840.65</v>
      </c>
      <c r="Z693" s="2">
        <v>0.66700000000000004</v>
      </c>
      <c r="AA693" s="2">
        <f>IF(Table1[[#This Row],[Bed Occupied]]="Yes",1,0)</f>
        <v>0</v>
      </c>
    </row>
    <row r="694" spans="1:27" x14ac:dyDescent="0.25">
      <c r="A694" t="s">
        <v>786</v>
      </c>
      <c r="B694" s="1">
        <v>46058</v>
      </c>
      <c r="C694" s="1">
        <v>46059.5</v>
      </c>
      <c r="D694" t="s">
        <v>39</v>
      </c>
      <c r="E694" t="s">
        <v>47</v>
      </c>
      <c r="F694" t="s">
        <v>48</v>
      </c>
      <c r="G694" t="s">
        <v>67</v>
      </c>
      <c r="H694" t="s">
        <v>49</v>
      </c>
      <c r="I694" t="s">
        <v>41</v>
      </c>
      <c r="J694">
        <v>1.5</v>
      </c>
      <c r="K694" t="s">
        <v>33</v>
      </c>
      <c r="L694">
        <v>62</v>
      </c>
      <c r="M694" s="1">
        <v>46057</v>
      </c>
      <c r="N694" t="s">
        <v>34</v>
      </c>
      <c r="O694">
        <v>8</v>
      </c>
      <c r="P694">
        <v>0</v>
      </c>
      <c r="Q694" s="2">
        <v>2790.82</v>
      </c>
      <c r="R694" t="s">
        <v>35</v>
      </c>
      <c r="S694" s="2">
        <v>1715.86</v>
      </c>
      <c r="T694">
        <v>4.0999999999999996</v>
      </c>
      <c r="U694" t="s">
        <v>68</v>
      </c>
      <c r="V694">
        <v>2026</v>
      </c>
      <c r="W694" t="s">
        <v>69</v>
      </c>
      <c r="X694" s="2">
        <v>1715.86</v>
      </c>
      <c r="Y694" s="2">
        <v>1074.96</v>
      </c>
      <c r="Z694" s="2">
        <v>0.61499999999999999</v>
      </c>
      <c r="AA694" s="2">
        <f>IF(Table1[[#This Row],[Bed Occupied]]="Yes",1,0)</f>
        <v>1</v>
      </c>
    </row>
    <row r="695" spans="1:27" x14ac:dyDescent="0.25">
      <c r="A695" t="s">
        <v>787</v>
      </c>
      <c r="B695" s="1">
        <v>46197</v>
      </c>
      <c r="C695" s="1">
        <v>46198.9</v>
      </c>
      <c r="D695" t="s">
        <v>27</v>
      </c>
      <c r="E695" t="s">
        <v>52</v>
      </c>
      <c r="F695" t="s">
        <v>48</v>
      </c>
      <c r="G695" t="s">
        <v>30</v>
      </c>
      <c r="H695" t="s">
        <v>81</v>
      </c>
      <c r="I695" t="s">
        <v>32</v>
      </c>
      <c r="J695">
        <v>1.9</v>
      </c>
      <c r="K695" t="s">
        <v>33</v>
      </c>
      <c r="L695">
        <v>80</v>
      </c>
      <c r="M695" s="1">
        <v>46196</v>
      </c>
      <c r="N695" t="s">
        <v>34</v>
      </c>
      <c r="O695">
        <v>10.3</v>
      </c>
      <c r="P695">
        <v>2.2999999999999998</v>
      </c>
      <c r="Q695" s="2">
        <v>7264.47</v>
      </c>
      <c r="R695" t="s">
        <v>85</v>
      </c>
      <c r="S695" s="2">
        <v>5338.78</v>
      </c>
      <c r="T695">
        <v>3.6</v>
      </c>
      <c r="U695" t="s">
        <v>126</v>
      </c>
      <c r="V695">
        <v>2026</v>
      </c>
      <c r="W695" t="s">
        <v>44</v>
      </c>
      <c r="X695" s="2">
        <v>5338.78</v>
      </c>
      <c r="Y695" s="2">
        <v>1925.69</v>
      </c>
      <c r="Z695" s="2">
        <v>0.73499999999999999</v>
      </c>
      <c r="AA695" s="2">
        <f>IF(Table1[[#This Row],[Bed Occupied]]="Yes",1,0)</f>
        <v>1</v>
      </c>
    </row>
    <row r="696" spans="1:27" x14ac:dyDescent="0.25">
      <c r="A696" t="s">
        <v>788</v>
      </c>
      <c r="B696" s="1">
        <v>45834</v>
      </c>
      <c r="C696" s="1">
        <v>45843.3</v>
      </c>
      <c r="D696" t="s">
        <v>61</v>
      </c>
      <c r="E696" t="s">
        <v>52</v>
      </c>
      <c r="F696" t="s">
        <v>29</v>
      </c>
      <c r="G696" t="s">
        <v>67</v>
      </c>
      <c r="H696" t="s">
        <v>31</v>
      </c>
      <c r="I696" t="s">
        <v>32</v>
      </c>
      <c r="J696">
        <v>9.3000000000000007</v>
      </c>
      <c r="K696" t="s">
        <v>33</v>
      </c>
      <c r="L696">
        <v>84</v>
      </c>
      <c r="M696" s="1">
        <v>45833</v>
      </c>
      <c r="N696" t="s">
        <v>34</v>
      </c>
      <c r="O696">
        <v>10.199999999999999</v>
      </c>
      <c r="P696">
        <v>0.2</v>
      </c>
      <c r="Q696" s="2">
        <v>19638.75</v>
      </c>
      <c r="R696" t="s">
        <v>58</v>
      </c>
      <c r="S696" s="2">
        <v>15124.45</v>
      </c>
      <c r="T696">
        <v>3.6</v>
      </c>
      <c r="U696" t="s">
        <v>64</v>
      </c>
      <c r="V696">
        <v>2025</v>
      </c>
      <c r="W696" t="s">
        <v>69</v>
      </c>
      <c r="X696" s="2">
        <v>15124.45</v>
      </c>
      <c r="Y696" s="2">
        <v>4514.3</v>
      </c>
      <c r="Z696" s="2">
        <v>0.77</v>
      </c>
      <c r="AA696" s="2">
        <f>IF(Table1[[#This Row],[Bed Occupied]]="Yes",1,0)</f>
        <v>1</v>
      </c>
    </row>
    <row r="697" spans="1:27" x14ac:dyDescent="0.25">
      <c r="A697" t="s">
        <v>789</v>
      </c>
      <c r="B697" s="1">
        <v>46070</v>
      </c>
      <c r="C697" s="1">
        <v>46089.1</v>
      </c>
      <c r="D697" t="s">
        <v>88</v>
      </c>
      <c r="E697" t="s">
        <v>52</v>
      </c>
      <c r="F697" t="s">
        <v>48</v>
      </c>
      <c r="G697" t="s">
        <v>30</v>
      </c>
      <c r="H697" t="s">
        <v>76</v>
      </c>
      <c r="I697" t="s">
        <v>93</v>
      </c>
      <c r="J697">
        <v>19.100000000000001</v>
      </c>
      <c r="K697" t="s">
        <v>33</v>
      </c>
      <c r="L697">
        <v>28</v>
      </c>
      <c r="M697" s="1">
        <v>46070</v>
      </c>
      <c r="N697" t="s">
        <v>34</v>
      </c>
      <c r="O697">
        <v>8</v>
      </c>
      <c r="P697">
        <v>0</v>
      </c>
      <c r="Q697" s="2">
        <v>41482.74</v>
      </c>
      <c r="R697" t="s">
        <v>35</v>
      </c>
      <c r="S697" s="2">
        <v>30001.89</v>
      </c>
      <c r="T697">
        <v>4.2</v>
      </c>
      <c r="U697" t="s">
        <v>68</v>
      </c>
      <c r="V697">
        <v>2026</v>
      </c>
      <c r="W697" t="s">
        <v>44</v>
      </c>
      <c r="X697" s="2">
        <v>30001.89</v>
      </c>
      <c r="Y697" s="2">
        <v>11480.85</v>
      </c>
      <c r="Z697" s="2">
        <v>0.72299999999999998</v>
      </c>
      <c r="AA697" s="2">
        <f>IF(Table1[[#This Row],[Bed Occupied]]="Yes",1,0)</f>
        <v>1</v>
      </c>
    </row>
    <row r="698" spans="1:27" x14ac:dyDescent="0.25">
      <c r="A698" t="s">
        <v>790</v>
      </c>
      <c r="B698" s="1">
        <v>46072</v>
      </c>
      <c r="C698" s="1">
        <v>46072.9</v>
      </c>
      <c r="D698" t="s">
        <v>27</v>
      </c>
      <c r="E698" t="s">
        <v>52</v>
      </c>
      <c r="F698" t="s">
        <v>29</v>
      </c>
      <c r="G698" t="s">
        <v>30</v>
      </c>
      <c r="H698" t="s">
        <v>76</v>
      </c>
      <c r="I698" t="s">
        <v>32</v>
      </c>
      <c r="J698">
        <v>0.9</v>
      </c>
      <c r="K698" t="s">
        <v>57</v>
      </c>
      <c r="L698">
        <v>73</v>
      </c>
      <c r="M698" s="1">
        <v>46071</v>
      </c>
      <c r="N698" t="s">
        <v>42</v>
      </c>
      <c r="O698">
        <v>9.1</v>
      </c>
      <c r="P698">
        <v>1.1000000000000001</v>
      </c>
      <c r="Q698" s="2">
        <v>8161.89</v>
      </c>
      <c r="R698" t="s">
        <v>85</v>
      </c>
      <c r="S698" s="2">
        <v>5090.03</v>
      </c>
      <c r="T698">
        <v>2.9</v>
      </c>
      <c r="U698" t="s">
        <v>68</v>
      </c>
      <c r="V698">
        <v>2026</v>
      </c>
      <c r="W698" t="s">
        <v>69</v>
      </c>
      <c r="X698" s="2">
        <v>5090.03</v>
      </c>
      <c r="Y698" s="2">
        <v>3071.86</v>
      </c>
      <c r="Z698" s="2">
        <v>0.624</v>
      </c>
      <c r="AA698" s="2">
        <f>IF(Table1[[#This Row],[Bed Occupied]]="Yes",1,0)</f>
        <v>0</v>
      </c>
    </row>
    <row r="699" spans="1:27" x14ac:dyDescent="0.25">
      <c r="A699" t="s">
        <v>791</v>
      </c>
      <c r="B699" s="1">
        <v>45999</v>
      </c>
      <c r="C699" s="1">
        <v>46001.2</v>
      </c>
      <c r="D699" t="s">
        <v>51</v>
      </c>
      <c r="E699" t="s">
        <v>47</v>
      </c>
      <c r="F699" t="s">
        <v>29</v>
      </c>
      <c r="G699" t="s">
        <v>67</v>
      </c>
      <c r="H699" t="s">
        <v>49</v>
      </c>
      <c r="I699" t="s">
        <v>41</v>
      </c>
      <c r="J699">
        <v>2.2000000000000002</v>
      </c>
      <c r="K699" t="s">
        <v>33</v>
      </c>
      <c r="L699">
        <v>65</v>
      </c>
      <c r="M699" s="1">
        <v>45998</v>
      </c>
      <c r="N699" t="s">
        <v>42</v>
      </c>
      <c r="O699">
        <v>11.2</v>
      </c>
      <c r="P699">
        <v>1.2</v>
      </c>
      <c r="Q699" s="2">
        <v>6102.74</v>
      </c>
      <c r="R699" t="s">
        <v>58</v>
      </c>
      <c r="S699" s="2">
        <v>3138.99</v>
      </c>
      <c r="T699">
        <v>3.9</v>
      </c>
      <c r="U699" t="s">
        <v>79</v>
      </c>
      <c r="V699">
        <v>2025</v>
      </c>
      <c r="W699" t="s">
        <v>74</v>
      </c>
      <c r="X699" s="2">
        <v>3138.99</v>
      </c>
      <c r="Y699" s="2">
        <v>2963.75</v>
      </c>
      <c r="Z699" s="2">
        <v>0.51400000000000001</v>
      </c>
      <c r="AA699" s="2">
        <f>IF(Table1[[#This Row],[Bed Occupied]]="Yes",1,0)</f>
        <v>1</v>
      </c>
    </row>
    <row r="700" spans="1:27" x14ac:dyDescent="0.25">
      <c r="A700" t="s">
        <v>792</v>
      </c>
      <c r="B700" s="1">
        <v>46227</v>
      </c>
      <c r="C700" s="1">
        <v>46227.6</v>
      </c>
      <c r="D700" t="s">
        <v>39</v>
      </c>
      <c r="E700" t="s">
        <v>47</v>
      </c>
      <c r="F700" t="s">
        <v>48</v>
      </c>
      <c r="G700" t="s">
        <v>53</v>
      </c>
      <c r="H700" t="s">
        <v>31</v>
      </c>
      <c r="I700" t="s">
        <v>32</v>
      </c>
      <c r="J700">
        <v>0.6</v>
      </c>
      <c r="K700" t="s">
        <v>33</v>
      </c>
      <c r="L700">
        <v>120</v>
      </c>
      <c r="M700" s="1">
        <v>46226</v>
      </c>
      <c r="N700" t="s">
        <v>42</v>
      </c>
      <c r="O700">
        <v>14.2</v>
      </c>
      <c r="P700">
        <v>2.2000000000000002</v>
      </c>
      <c r="Q700" s="2">
        <v>2334.7800000000002</v>
      </c>
      <c r="R700" t="s">
        <v>85</v>
      </c>
      <c r="S700" s="2">
        <v>1568.95</v>
      </c>
      <c r="T700">
        <v>3.2</v>
      </c>
      <c r="U700" t="s">
        <v>43</v>
      </c>
      <c r="V700">
        <v>2026</v>
      </c>
      <c r="W700" t="s">
        <v>72</v>
      </c>
      <c r="X700" s="2">
        <v>1568.95</v>
      </c>
      <c r="Y700" s="2">
        <v>765.83</v>
      </c>
      <c r="Z700" s="2">
        <v>0.67200000000000004</v>
      </c>
      <c r="AA700" s="2">
        <f>IF(Table1[[#This Row],[Bed Occupied]]="Yes",1,0)</f>
        <v>1</v>
      </c>
    </row>
    <row r="701" spans="1:27" x14ac:dyDescent="0.25">
      <c r="A701" t="s">
        <v>793</v>
      </c>
      <c r="B701" s="1">
        <v>46007</v>
      </c>
      <c r="C701" s="1">
        <v>46013.2</v>
      </c>
      <c r="D701" t="s">
        <v>27</v>
      </c>
      <c r="E701" t="s">
        <v>52</v>
      </c>
      <c r="F701" t="s">
        <v>29</v>
      </c>
      <c r="G701" t="s">
        <v>30</v>
      </c>
      <c r="H701" t="s">
        <v>31</v>
      </c>
      <c r="I701" t="s">
        <v>32</v>
      </c>
      <c r="J701">
        <v>6.2</v>
      </c>
      <c r="K701" t="s">
        <v>57</v>
      </c>
      <c r="L701">
        <v>63</v>
      </c>
      <c r="M701" s="1">
        <v>46006</v>
      </c>
      <c r="N701" t="s">
        <v>42</v>
      </c>
      <c r="O701">
        <v>12.9</v>
      </c>
      <c r="P701">
        <v>0.9</v>
      </c>
      <c r="Q701" s="2">
        <v>14339.89</v>
      </c>
      <c r="R701" t="s">
        <v>35</v>
      </c>
      <c r="S701" s="2">
        <v>8971.2900000000009</v>
      </c>
      <c r="T701">
        <v>4.4000000000000004</v>
      </c>
      <c r="U701" t="s">
        <v>79</v>
      </c>
      <c r="V701">
        <v>2025</v>
      </c>
      <c r="W701" t="s">
        <v>37</v>
      </c>
      <c r="X701" s="2">
        <v>8971.2900000000009</v>
      </c>
      <c r="Y701" s="2">
        <v>5368.6</v>
      </c>
      <c r="Z701" s="2">
        <v>0.626</v>
      </c>
      <c r="AA701" s="2">
        <f>IF(Table1[[#This Row],[Bed Occupied]]="Yes",1,0)</f>
        <v>0</v>
      </c>
    </row>
    <row r="702" spans="1:27" x14ac:dyDescent="0.25">
      <c r="A702" t="s">
        <v>794</v>
      </c>
      <c r="B702" s="1">
        <v>45770</v>
      </c>
      <c r="C702" s="1">
        <v>45772.2</v>
      </c>
      <c r="D702" t="s">
        <v>96</v>
      </c>
      <c r="E702" t="s">
        <v>66</v>
      </c>
      <c r="F702" t="s">
        <v>48</v>
      </c>
      <c r="G702" t="s">
        <v>30</v>
      </c>
      <c r="H702" t="s">
        <v>62</v>
      </c>
      <c r="I702" t="s">
        <v>32</v>
      </c>
      <c r="J702">
        <v>2.2000000000000002</v>
      </c>
      <c r="K702" t="s">
        <v>33</v>
      </c>
      <c r="L702">
        <v>39</v>
      </c>
      <c r="M702" s="1">
        <v>45769</v>
      </c>
      <c r="N702" t="s">
        <v>63</v>
      </c>
      <c r="O702">
        <v>12.6</v>
      </c>
      <c r="P702">
        <v>0.6</v>
      </c>
      <c r="Q702" s="2">
        <v>3564.22</v>
      </c>
      <c r="R702" t="s">
        <v>35</v>
      </c>
      <c r="S702" s="2">
        <v>1901.4</v>
      </c>
      <c r="T702">
        <v>4.0999999999999996</v>
      </c>
      <c r="U702" t="s">
        <v>89</v>
      </c>
      <c r="V702">
        <v>2025</v>
      </c>
      <c r="W702" t="s">
        <v>44</v>
      </c>
      <c r="X702" s="2">
        <v>1901.4</v>
      </c>
      <c r="Y702" s="2">
        <v>1662.82</v>
      </c>
      <c r="Z702" s="2">
        <v>0.53300000000000003</v>
      </c>
      <c r="AA702" s="2">
        <f>IF(Table1[[#This Row],[Bed Occupied]]="Yes",1,0)</f>
        <v>1</v>
      </c>
    </row>
    <row r="703" spans="1:27" x14ac:dyDescent="0.25">
      <c r="A703" t="s">
        <v>795</v>
      </c>
      <c r="B703" s="1">
        <v>45787</v>
      </c>
      <c r="C703" s="1">
        <v>45789.7</v>
      </c>
      <c r="D703" t="s">
        <v>27</v>
      </c>
      <c r="E703" t="s">
        <v>52</v>
      </c>
      <c r="F703" t="s">
        <v>29</v>
      </c>
      <c r="G703" t="s">
        <v>67</v>
      </c>
      <c r="H703" t="s">
        <v>56</v>
      </c>
      <c r="I703" t="s">
        <v>32</v>
      </c>
      <c r="J703">
        <v>2.7</v>
      </c>
      <c r="K703" t="s">
        <v>33</v>
      </c>
      <c r="L703">
        <v>66</v>
      </c>
      <c r="M703" s="1">
        <v>45787</v>
      </c>
      <c r="N703" t="s">
        <v>42</v>
      </c>
      <c r="O703">
        <v>9.1</v>
      </c>
      <c r="P703">
        <v>1.1000000000000001</v>
      </c>
      <c r="Q703" s="2">
        <v>8324.59</v>
      </c>
      <c r="R703" t="s">
        <v>35</v>
      </c>
      <c r="S703" s="2">
        <v>4778.2700000000004</v>
      </c>
      <c r="T703">
        <v>3.5</v>
      </c>
      <c r="U703" t="s">
        <v>122</v>
      </c>
      <c r="V703">
        <v>2025</v>
      </c>
      <c r="W703" t="s">
        <v>83</v>
      </c>
      <c r="X703" s="2">
        <v>4778.2700000000004</v>
      </c>
      <c r="Y703" s="2">
        <v>3546.32</v>
      </c>
      <c r="Z703" s="2">
        <v>0.57399999999999995</v>
      </c>
      <c r="AA703" s="2">
        <f>IF(Table1[[#This Row],[Bed Occupied]]="Yes",1,0)</f>
        <v>1</v>
      </c>
    </row>
    <row r="704" spans="1:27" x14ac:dyDescent="0.25">
      <c r="A704" t="s">
        <v>796</v>
      </c>
      <c r="B704" s="1">
        <v>46041</v>
      </c>
      <c r="C704" s="1">
        <v>46042.5</v>
      </c>
      <c r="D704" t="s">
        <v>96</v>
      </c>
      <c r="E704" t="s">
        <v>28</v>
      </c>
      <c r="F704" t="s">
        <v>29</v>
      </c>
      <c r="G704" t="s">
        <v>151</v>
      </c>
      <c r="H704" t="s">
        <v>31</v>
      </c>
      <c r="I704" t="s">
        <v>32</v>
      </c>
      <c r="J704">
        <v>1.5</v>
      </c>
      <c r="K704" t="s">
        <v>33</v>
      </c>
      <c r="L704">
        <v>61</v>
      </c>
      <c r="M704" s="1">
        <v>46040</v>
      </c>
      <c r="N704" t="s">
        <v>42</v>
      </c>
      <c r="O704">
        <v>14.1</v>
      </c>
      <c r="P704">
        <v>2.1</v>
      </c>
      <c r="Q704" s="2">
        <v>2535.54</v>
      </c>
      <c r="R704" t="s">
        <v>35</v>
      </c>
      <c r="S704" s="2">
        <v>1302.17</v>
      </c>
      <c r="T704">
        <v>3.7</v>
      </c>
      <c r="U704" t="s">
        <v>86</v>
      </c>
      <c r="V704">
        <v>2026</v>
      </c>
      <c r="W704" t="s">
        <v>74</v>
      </c>
      <c r="X704" s="2">
        <v>1302.17</v>
      </c>
      <c r="Y704" s="2">
        <v>1233.3699999999999</v>
      </c>
      <c r="Z704" s="2">
        <v>0.51400000000000001</v>
      </c>
      <c r="AA704" s="2">
        <f>IF(Table1[[#This Row],[Bed Occupied]]="Yes",1,0)</f>
        <v>1</v>
      </c>
    </row>
    <row r="705" spans="1:27" x14ac:dyDescent="0.25">
      <c r="A705" t="s">
        <v>797</v>
      </c>
      <c r="B705" s="1">
        <v>45692</v>
      </c>
      <c r="C705" s="1">
        <v>45694.2</v>
      </c>
      <c r="D705" t="s">
        <v>102</v>
      </c>
      <c r="E705" t="s">
        <v>47</v>
      </c>
      <c r="F705" t="s">
        <v>29</v>
      </c>
      <c r="G705" t="s">
        <v>30</v>
      </c>
      <c r="H705" t="s">
        <v>31</v>
      </c>
      <c r="I705" t="s">
        <v>93</v>
      </c>
      <c r="J705">
        <v>2.2000000000000002</v>
      </c>
      <c r="K705" t="s">
        <v>33</v>
      </c>
      <c r="L705">
        <v>51</v>
      </c>
      <c r="M705" s="1">
        <v>45692</v>
      </c>
      <c r="N705" t="s">
        <v>34</v>
      </c>
      <c r="O705">
        <v>8</v>
      </c>
      <c r="P705">
        <v>0</v>
      </c>
      <c r="Q705" s="2">
        <v>9173.43</v>
      </c>
      <c r="R705" t="s">
        <v>35</v>
      </c>
      <c r="S705" s="2">
        <v>6655.54</v>
      </c>
      <c r="T705">
        <v>4.0999999999999996</v>
      </c>
      <c r="U705" t="s">
        <v>100</v>
      </c>
      <c r="V705">
        <v>2025</v>
      </c>
      <c r="W705" t="s">
        <v>44</v>
      </c>
      <c r="X705" s="2">
        <v>6655.54</v>
      </c>
      <c r="Y705" s="2">
        <v>2517.89</v>
      </c>
      <c r="Z705" s="2">
        <v>0.72599999999999998</v>
      </c>
      <c r="AA705" s="2">
        <f>IF(Table1[[#This Row],[Bed Occupied]]="Yes",1,0)</f>
        <v>1</v>
      </c>
    </row>
    <row r="706" spans="1:27" x14ac:dyDescent="0.25">
      <c r="A706" t="s">
        <v>798</v>
      </c>
      <c r="B706" s="1">
        <v>46099</v>
      </c>
      <c r="C706" s="1">
        <v>46100.6</v>
      </c>
      <c r="D706" t="s">
        <v>39</v>
      </c>
      <c r="E706" t="s">
        <v>28</v>
      </c>
      <c r="F706" t="s">
        <v>48</v>
      </c>
      <c r="G706" t="s">
        <v>30</v>
      </c>
      <c r="H706" t="s">
        <v>62</v>
      </c>
      <c r="I706" t="s">
        <v>41</v>
      </c>
      <c r="J706">
        <v>1.6</v>
      </c>
      <c r="K706" t="s">
        <v>33</v>
      </c>
      <c r="L706">
        <v>89</v>
      </c>
      <c r="M706" s="1">
        <v>46099</v>
      </c>
      <c r="N706" t="s">
        <v>63</v>
      </c>
      <c r="O706">
        <v>12.3</v>
      </c>
      <c r="P706">
        <v>0.3</v>
      </c>
      <c r="Q706" s="2">
        <v>2313.13</v>
      </c>
      <c r="R706" t="s">
        <v>35</v>
      </c>
      <c r="S706" s="2">
        <v>1466.29</v>
      </c>
      <c r="T706">
        <v>3.4</v>
      </c>
      <c r="U706" t="s">
        <v>115</v>
      </c>
      <c r="V706">
        <v>2026</v>
      </c>
      <c r="W706" t="s">
        <v>69</v>
      </c>
      <c r="X706" s="2">
        <v>1466.29</v>
      </c>
      <c r="Y706" s="2">
        <v>846.84</v>
      </c>
      <c r="Z706" s="2">
        <v>0.63400000000000001</v>
      </c>
      <c r="AA706" s="2">
        <f>IF(Table1[[#This Row],[Bed Occupied]]="Yes",1,0)</f>
        <v>1</v>
      </c>
    </row>
    <row r="707" spans="1:27" x14ac:dyDescent="0.25">
      <c r="A707" t="s">
        <v>799</v>
      </c>
      <c r="B707" s="1">
        <v>46211</v>
      </c>
      <c r="C707" s="1">
        <v>46214.8</v>
      </c>
      <c r="D707" t="s">
        <v>102</v>
      </c>
      <c r="E707" t="s">
        <v>47</v>
      </c>
      <c r="F707" t="s">
        <v>29</v>
      </c>
      <c r="G707" t="s">
        <v>151</v>
      </c>
      <c r="H707" t="s">
        <v>76</v>
      </c>
      <c r="I707" t="s">
        <v>41</v>
      </c>
      <c r="J707">
        <v>3.8</v>
      </c>
      <c r="K707" t="s">
        <v>57</v>
      </c>
      <c r="L707">
        <v>62</v>
      </c>
      <c r="M707" s="1">
        <v>46210</v>
      </c>
      <c r="N707" t="s">
        <v>42</v>
      </c>
      <c r="O707">
        <v>8</v>
      </c>
      <c r="P707">
        <v>0</v>
      </c>
      <c r="Q707" s="2">
        <v>10392.01</v>
      </c>
      <c r="R707" t="s">
        <v>85</v>
      </c>
      <c r="S707" s="2">
        <v>5515.25</v>
      </c>
      <c r="T707">
        <v>4.3</v>
      </c>
      <c r="U707" t="s">
        <v>43</v>
      </c>
      <c r="V707">
        <v>2026</v>
      </c>
      <c r="W707" t="s">
        <v>44</v>
      </c>
      <c r="X707" s="2">
        <v>5515.25</v>
      </c>
      <c r="Y707" s="2">
        <v>4876.76</v>
      </c>
      <c r="Z707" s="2">
        <v>0.53100000000000003</v>
      </c>
      <c r="AA707" s="2">
        <f>IF(Table1[[#This Row],[Bed Occupied]]="Yes",1,0)</f>
        <v>0</v>
      </c>
    </row>
    <row r="708" spans="1:27" x14ac:dyDescent="0.25">
      <c r="A708" t="s">
        <v>800</v>
      </c>
      <c r="B708" s="1">
        <v>46077</v>
      </c>
      <c r="C708" s="1">
        <v>46077.8</v>
      </c>
      <c r="D708" t="s">
        <v>39</v>
      </c>
      <c r="E708" t="s">
        <v>52</v>
      </c>
      <c r="F708" t="s">
        <v>29</v>
      </c>
      <c r="G708" t="s">
        <v>30</v>
      </c>
      <c r="H708" t="s">
        <v>62</v>
      </c>
      <c r="I708" t="s">
        <v>32</v>
      </c>
      <c r="J708">
        <v>0.8</v>
      </c>
      <c r="K708" t="s">
        <v>57</v>
      </c>
      <c r="L708">
        <v>107</v>
      </c>
      <c r="M708" s="1">
        <v>46076</v>
      </c>
      <c r="N708" t="s">
        <v>42</v>
      </c>
      <c r="O708">
        <v>12</v>
      </c>
      <c r="P708">
        <v>0</v>
      </c>
      <c r="Q708" s="2">
        <v>2631.09</v>
      </c>
      <c r="R708" t="s">
        <v>35</v>
      </c>
      <c r="S708" s="2">
        <v>1297.51</v>
      </c>
      <c r="T708">
        <v>3</v>
      </c>
      <c r="U708" t="s">
        <v>68</v>
      </c>
      <c r="V708">
        <v>2026</v>
      </c>
      <c r="W708" t="s">
        <v>37</v>
      </c>
      <c r="X708" s="2">
        <v>1297.51</v>
      </c>
      <c r="Y708" s="2">
        <v>1333.58</v>
      </c>
      <c r="Z708" s="2">
        <v>0.49299999999999999</v>
      </c>
      <c r="AA708" s="2">
        <f>IF(Table1[[#This Row],[Bed Occupied]]="Yes",1,0)</f>
        <v>0</v>
      </c>
    </row>
    <row r="709" spans="1:27" x14ac:dyDescent="0.25">
      <c r="A709" t="s">
        <v>801</v>
      </c>
      <c r="B709" s="1">
        <v>46089</v>
      </c>
      <c r="C709" s="1">
        <v>46089.7</v>
      </c>
      <c r="D709" t="s">
        <v>39</v>
      </c>
      <c r="E709" t="s">
        <v>52</v>
      </c>
      <c r="F709" t="s">
        <v>48</v>
      </c>
      <c r="G709" t="s">
        <v>67</v>
      </c>
      <c r="H709" t="s">
        <v>81</v>
      </c>
      <c r="I709" t="s">
        <v>32</v>
      </c>
      <c r="J709">
        <v>0.7</v>
      </c>
      <c r="K709" t="s">
        <v>57</v>
      </c>
      <c r="L709">
        <v>104</v>
      </c>
      <c r="M709" s="1">
        <v>46089</v>
      </c>
      <c r="N709" t="s">
        <v>34</v>
      </c>
      <c r="O709">
        <v>11.6</v>
      </c>
      <c r="P709">
        <v>1.6</v>
      </c>
      <c r="Q709" s="2">
        <v>2462.65</v>
      </c>
      <c r="R709" t="s">
        <v>35</v>
      </c>
      <c r="S709" s="2">
        <v>1446.34</v>
      </c>
      <c r="T709">
        <v>3.7</v>
      </c>
      <c r="U709" t="s">
        <v>115</v>
      </c>
      <c r="V709">
        <v>2026</v>
      </c>
      <c r="W709" t="s">
        <v>74</v>
      </c>
      <c r="X709" s="2">
        <v>1446.34</v>
      </c>
      <c r="Y709" s="2">
        <v>1016.31</v>
      </c>
      <c r="Z709" s="2">
        <v>0.58699999999999997</v>
      </c>
      <c r="AA709" s="2">
        <f>IF(Table1[[#This Row],[Bed Occupied]]="Yes",1,0)</f>
        <v>0</v>
      </c>
    </row>
    <row r="710" spans="1:27" x14ac:dyDescent="0.25">
      <c r="A710" t="s">
        <v>802</v>
      </c>
      <c r="B710" s="1">
        <v>45979</v>
      </c>
      <c r="C710" s="1">
        <v>45992.9</v>
      </c>
      <c r="D710" t="s">
        <v>88</v>
      </c>
      <c r="E710" t="s">
        <v>47</v>
      </c>
      <c r="F710" t="s">
        <v>29</v>
      </c>
      <c r="G710" t="s">
        <v>67</v>
      </c>
      <c r="H710" t="s">
        <v>76</v>
      </c>
      <c r="I710" t="s">
        <v>41</v>
      </c>
      <c r="J710">
        <v>13.9</v>
      </c>
      <c r="K710" t="s">
        <v>33</v>
      </c>
      <c r="L710">
        <v>55</v>
      </c>
      <c r="M710" s="1">
        <v>45979</v>
      </c>
      <c r="N710" t="s">
        <v>34</v>
      </c>
      <c r="O710">
        <v>8.6999999999999993</v>
      </c>
      <c r="P710">
        <v>0.7</v>
      </c>
      <c r="Q710" s="2">
        <v>38242.639999999999</v>
      </c>
      <c r="R710" t="s">
        <v>85</v>
      </c>
      <c r="S710" s="2">
        <v>25202.37</v>
      </c>
      <c r="T710">
        <v>3.4</v>
      </c>
      <c r="U710" t="s">
        <v>71</v>
      </c>
      <c r="V710">
        <v>2025</v>
      </c>
      <c r="W710" t="s">
        <v>44</v>
      </c>
      <c r="X710" s="2">
        <v>25202.37</v>
      </c>
      <c r="Y710" s="2">
        <v>13040.27</v>
      </c>
      <c r="Z710" s="2">
        <v>0.65900000000000003</v>
      </c>
      <c r="AA710" s="2">
        <f>IF(Table1[[#This Row],[Bed Occupied]]="Yes",1,0)</f>
        <v>1</v>
      </c>
    </row>
    <row r="711" spans="1:27" x14ac:dyDescent="0.25">
      <c r="A711" t="s">
        <v>803</v>
      </c>
      <c r="B711" s="1">
        <v>46174</v>
      </c>
      <c r="C711" s="1">
        <v>46181.3</v>
      </c>
      <c r="D711" t="s">
        <v>51</v>
      </c>
      <c r="E711" t="s">
        <v>47</v>
      </c>
      <c r="F711" t="s">
        <v>29</v>
      </c>
      <c r="G711" t="s">
        <v>30</v>
      </c>
      <c r="H711" t="s">
        <v>40</v>
      </c>
      <c r="I711" t="s">
        <v>41</v>
      </c>
      <c r="J711">
        <v>7.3</v>
      </c>
      <c r="K711" t="s">
        <v>33</v>
      </c>
      <c r="L711">
        <v>50</v>
      </c>
      <c r="M711" s="1">
        <v>46173</v>
      </c>
      <c r="N711" t="s">
        <v>34</v>
      </c>
      <c r="O711">
        <v>13.5</v>
      </c>
      <c r="P711">
        <v>1.5</v>
      </c>
      <c r="Q711" s="2">
        <v>11463.38</v>
      </c>
      <c r="R711" t="s">
        <v>58</v>
      </c>
      <c r="S711" s="2">
        <v>6704.66</v>
      </c>
      <c r="T711">
        <v>4</v>
      </c>
      <c r="U711" t="s">
        <v>126</v>
      </c>
      <c r="V711">
        <v>2026</v>
      </c>
      <c r="W711" t="s">
        <v>74</v>
      </c>
      <c r="X711" s="2">
        <v>6704.66</v>
      </c>
      <c r="Y711" s="2">
        <v>4758.72</v>
      </c>
      <c r="Z711" s="2">
        <v>0.58499999999999996</v>
      </c>
      <c r="AA711" s="2">
        <f>IF(Table1[[#This Row],[Bed Occupied]]="Yes",1,0)</f>
        <v>1</v>
      </c>
    </row>
    <row r="712" spans="1:27" x14ac:dyDescent="0.25">
      <c r="A712" t="s">
        <v>804</v>
      </c>
      <c r="B712" s="1">
        <v>45713</v>
      </c>
      <c r="C712" s="1">
        <v>45718.7</v>
      </c>
      <c r="D712" t="s">
        <v>27</v>
      </c>
      <c r="E712" t="s">
        <v>47</v>
      </c>
      <c r="F712" t="s">
        <v>48</v>
      </c>
      <c r="G712" t="s">
        <v>67</v>
      </c>
      <c r="H712" t="s">
        <v>49</v>
      </c>
      <c r="I712" t="s">
        <v>32</v>
      </c>
      <c r="J712">
        <v>5.7</v>
      </c>
      <c r="K712" t="s">
        <v>33</v>
      </c>
      <c r="L712">
        <v>91</v>
      </c>
      <c r="M712" s="1">
        <v>45713</v>
      </c>
      <c r="N712" t="s">
        <v>42</v>
      </c>
      <c r="O712">
        <v>13.7</v>
      </c>
      <c r="P712">
        <v>1.7</v>
      </c>
      <c r="Q712" s="2">
        <v>11358.05</v>
      </c>
      <c r="R712" t="s">
        <v>58</v>
      </c>
      <c r="S712" s="2">
        <v>8213.93</v>
      </c>
      <c r="T712">
        <v>2.5</v>
      </c>
      <c r="U712" t="s">
        <v>100</v>
      </c>
      <c r="V712">
        <v>2025</v>
      </c>
      <c r="W712" t="s">
        <v>44</v>
      </c>
      <c r="X712" s="2">
        <v>8213.93</v>
      </c>
      <c r="Y712" s="2">
        <v>3144.12</v>
      </c>
      <c r="Z712" s="2">
        <v>0.72299999999999998</v>
      </c>
      <c r="AA712" s="2">
        <f>IF(Table1[[#This Row],[Bed Occupied]]="Yes",1,0)</f>
        <v>1</v>
      </c>
    </row>
    <row r="713" spans="1:27" x14ac:dyDescent="0.25">
      <c r="A713" t="s">
        <v>805</v>
      </c>
      <c r="B713" s="1">
        <v>46142</v>
      </c>
      <c r="C713" s="1">
        <v>46150.5</v>
      </c>
      <c r="D713" t="s">
        <v>61</v>
      </c>
      <c r="E713" t="s">
        <v>28</v>
      </c>
      <c r="F713" t="s">
        <v>48</v>
      </c>
      <c r="G713" t="s">
        <v>53</v>
      </c>
      <c r="H713" t="s">
        <v>31</v>
      </c>
      <c r="I713" t="s">
        <v>32</v>
      </c>
      <c r="J713">
        <v>8.5</v>
      </c>
      <c r="K713" t="s">
        <v>33</v>
      </c>
      <c r="L713">
        <v>91</v>
      </c>
      <c r="M713" s="1">
        <v>46141</v>
      </c>
      <c r="N713" t="s">
        <v>63</v>
      </c>
      <c r="O713">
        <v>11</v>
      </c>
      <c r="P713">
        <v>1</v>
      </c>
      <c r="Q713" s="2">
        <v>23866.43</v>
      </c>
      <c r="R713" t="s">
        <v>58</v>
      </c>
      <c r="S713" s="2">
        <v>17283.23</v>
      </c>
      <c r="T713">
        <v>3.5</v>
      </c>
      <c r="U713" t="s">
        <v>98</v>
      </c>
      <c r="V713">
        <v>2026</v>
      </c>
      <c r="W713" t="s">
        <v>69</v>
      </c>
      <c r="X713" s="2">
        <v>17283.23</v>
      </c>
      <c r="Y713" s="2">
        <v>6583.2</v>
      </c>
      <c r="Z713" s="2">
        <v>0.72399999999999998</v>
      </c>
      <c r="AA713" s="2">
        <f>IF(Table1[[#This Row],[Bed Occupied]]="Yes",1,0)</f>
        <v>1</v>
      </c>
    </row>
    <row r="714" spans="1:27" x14ac:dyDescent="0.25">
      <c r="A714" t="s">
        <v>806</v>
      </c>
      <c r="B714" s="1">
        <v>46038</v>
      </c>
      <c r="C714" s="1">
        <v>46039.9</v>
      </c>
      <c r="D714" t="s">
        <v>88</v>
      </c>
      <c r="E714" t="s">
        <v>28</v>
      </c>
      <c r="F714" t="s">
        <v>29</v>
      </c>
      <c r="G714" t="s">
        <v>30</v>
      </c>
      <c r="H714" t="s">
        <v>81</v>
      </c>
      <c r="I714" t="s">
        <v>32</v>
      </c>
      <c r="J714">
        <v>1.9</v>
      </c>
      <c r="K714" t="s">
        <v>33</v>
      </c>
      <c r="L714">
        <v>47</v>
      </c>
      <c r="M714" s="1">
        <v>46037</v>
      </c>
      <c r="N714" t="s">
        <v>42</v>
      </c>
      <c r="O714">
        <v>9.3000000000000007</v>
      </c>
      <c r="P714">
        <v>1.3</v>
      </c>
      <c r="Q714" s="2">
        <v>16938.57</v>
      </c>
      <c r="R714" t="s">
        <v>35</v>
      </c>
      <c r="S714" s="2">
        <v>10456.469999999999</v>
      </c>
      <c r="T714">
        <v>3.3</v>
      </c>
      <c r="U714" t="s">
        <v>86</v>
      </c>
      <c r="V714">
        <v>2026</v>
      </c>
      <c r="W714" t="s">
        <v>72</v>
      </c>
      <c r="X714" s="2">
        <v>10456.469999999999</v>
      </c>
      <c r="Y714" s="2">
        <v>6482.1</v>
      </c>
      <c r="Z714" s="2">
        <v>0.61699999999999999</v>
      </c>
      <c r="AA714" s="2">
        <f>IF(Table1[[#This Row],[Bed Occupied]]="Yes",1,0)</f>
        <v>1</v>
      </c>
    </row>
    <row r="715" spans="1:27" x14ac:dyDescent="0.25">
      <c r="A715" t="s">
        <v>807</v>
      </c>
      <c r="B715" s="1">
        <v>46279</v>
      </c>
      <c r="C715" s="1">
        <v>46280.6</v>
      </c>
      <c r="D715" t="s">
        <v>27</v>
      </c>
      <c r="E715" t="s">
        <v>66</v>
      </c>
      <c r="F715" t="s">
        <v>48</v>
      </c>
      <c r="G715" t="s">
        <v>30</v>
      </c>
      <c r="H715" t="s">
        <v>76</v>
      </c>
      <c r="I715" t="s">
        <v>32</v>
      </c>
      <c r="J715">
        <v>1.6</v>
      </c>
      <c r="K715" t="s">
        <v>33</v>
      </c>
      <c r="L715">
        <v>77</v>
      </c>
      <c r="M715" s="1">
        <v>46279</v>
      </c>
      <c r="N715" t="s">
        <v>34</v>
      </c>
      <c r="O715">
        <v>9.4</v>
      </c>
      <c r="P715">
        <v>1.4</v>
      </c>
      <c r="Q715" s="2">
        <v>10505.62</v>
      </c>
      <c r="R715" t="s">
        <v>35</v>
      </c>
      <c r="S715" s="2">
        <v>5981.2</v>
      </c>
      <c r="T715">
        <v>3.3</v>
      </c>
      <c r="U715" t="s">
        <v>133</v>
      </c>
      <c r="V715">
        <v>2026</v>
      </c>
      <c r="W715" t="s">
        <v>37</v>
      </c>
      <c r="X715" s="2">
        <v>5981.2</v>
      </c>
      <c r="Y715" s="2">
        <v>4524.42</v>
      </c>
      <c r="Z715" s="2">
        <v>0.56899999999999995</v>
      </c>
      <c r="AA715" s="2">
        <f>IF(Table1[[#This Row],[Bed Occupied]]="Yes",1,0)</f>
        <v>1</v>
      </c>
    </row>
    <row r="716" spans="1:27" x14ac:dyDescent="0.25">
      <c r="A716" t="s">
        <v>808</v>
      </c>
      <c r="B716" s="1">
        <v>45755</v>
      </c>
      <c r="C716" s="1">
        <v>45756.7</v>
      </c>
      <c r="D716" t="s">
        <v>61</v>
      </c>
      <c r="E716" t="s">
        <v>28</v>
      </c>
      <c r="F716" t="s">
        <v>29</v>
      </c>
      <c r="G716" t="s">
        <v>67</v>
      </c>
      <c r="H716" t="s">
        <v>40</v>
      </c>
      <c r="I716" t="s">
        <v>41</v>
      </c>
      <c r="J716">
        <v>1.7</v>
      </c>
      <c r="K716" t="s">
        <v>33</v>
      </c>
      <c r="L716">
        <v>84</v>
      </c>
      <c r="M716" s="1">
        <v>45755</v>
      </c>
      <c r="N716" t="s">
        <v>63</v>
      </c>
      <c r="O716">
        <v>9.4</v>
      </c>
      <c r="P716">
        <v>1.4</v>
      </c>
      <c r="Q716" s="2">
        <v>12917.94</v>
      </c>
      <c r="R716" t="s">
        <v>35</v>
      </c>
      <c r="S716" s="2">
        <v>8716.27</v>
      </c>
      <c r="T716">
        <v>3.5</v>
      </c>
      <c r="U716" t="s">
        <v>89</v>
      </c>
      <c r="V716">
        <v>2025</v>
      </c>
      <c r="W716" t="s">
        <v>44</v>
      </c>
      <c r="X716" s="2">
        <v>8716.27</v>
      </c>
      <c r="Y716" s="2">
        <v>4201.67</v>
      </c>
      <c r="Z716" s="2">
        <v>0.67500000000000004</v>
      </c>
      <c r="AA716" s="2">
        <f>IF(Table1[[#This Row],[Bed Occupied]]="Yes",1,0)</f>
        <v>1</v>
      </c>
    </row>
    <row r="717" spans="1:27" x14ac:dyDescent="0.25">
      <c r="A717" t="s">
        <v>809</v>
      </c>
      <c r="B717" s="1">
        <v>46189</v>
      </c>
      <c r="C717" s="1">
        <v>46192.3</v>
      </c>
      <c r="D717" t="s">
        <v>102</v>
      </c>
      <c r="E717" t="s">
        <v>47</v>
      </c>
      <c r="F717" t="s">
        <v>29</v>
      </c>
      <c r="G717" t="s">
        <v>30</v>
      </c>
      <c r="H717" t="s">
        <v>56</v>
      </c>
      <c r="I717" t="s">
        <v>32</v>
      </c>
      <c r="J717">
        <v>3.3</v>
      </c>
      <c r="K717" t="s">
        <v>33</v>
      </c>
      <c r="L717">
        <v>68</v>
      </c>
      <c r="M717" s="1">
        <v>46189</v>
      </c>
      <c r="N717" t="s">
        <v>42</v>
      </c>
      <c r="O717">
        <v>12.3</v>
      </c>
      <c r="P717">
        <v>2.2999999999999998</v>
      </c>
      <c r="Q717" s="2">
        <v>12518.06</v>
      </c>
      <c r="R717" t="s">
        <v>35</v>
      </c>
      <c r="S717" s="2">
        <v>8609.75</v>
      </c>
      <c r="T717">
        <v>3</v>
      </c>
      <c r="U717" t="s">
        <v>126</v>
      </c>
      <c r="V717">
        <v>2026</v>
      </c>
      <c r="W717" t="s">
        <v>44</v>
      </c>
      <c r="X717" s="2">
        <v>8609.75</v>
      </c>
      <c r="Y717" s="2">
        <v>3908.31</v>
      </c>
      <c r="Z717" s="2">
        <v>0.68799999999999994</v>
      </c>
      <c r="AA717" s="2">
        <f>IF(Table1[[#This Row],[Bed Occupied]]="Yes",1,0)</f>
        <v>1</v>
      </c>
    </row>
    <row r="718" spans="1:27" x14ac:dyDescent="0.25">
      <c r="A718" t="s">
        <v>810</v>
      </c>
      <c r="B718" s="1">
        <v>45688</v>
      </c>
      <c r="C718" s="1">
        <v>45694.6</v>
      </c>
      <c r="D718" t="s">
        <v>102</v>
      </c>
      <c r="E718" t="s">
        <v>52</v>
      </c>
      <c r="F718" t="s">
        <v>48</v>
      </c>
      <c r="G718" t="s">
        <v>67</v>
      </c>
      <c r="H718" t="s">
        <v>49</v>
      </c>
      <c r="I718" t="s">
        <v>32</v>
      </c>
      <c r="J718">
        <v>6.6</v>
      </c>
      <c r="K718" t="s">
        <v>33</v>
      </c>
      <c r="L718">
        <v>64</v>
      </c>
      <c r="M718" s="1">
        <v>45687</v>
      </c>
      <c r="N718" t="s">
        <v>42</v>
      </c>
      <c r="O718">
        <v>14.7</v>
      </c>
      <c r="P718">
        <v>2.7</v>
      </c>
      <c r="Q718" s="2">
        <v>12715.32</v>
      </c>
      <c r="R718" t="s">
        <v>58</v>
      </c>
      <c r="S718" s="2">
        <v>7256.48</v>
      </c>
      <c r="T718">
        <v>3.2</v>
      </c>
      <c r="U718" t="s">
        <v>145</v>
      </c>
      <c r="V718">
        <v>2025</v>
      </c>
      <c r="W718" t="s">
        <v>72</v>
      </c>
      <c r="X718" s="2">
        <v>7256.48</v>
      </c>
      <c r="Y718" s="2">
        <v>5458.84</v>
      </c>
      <c r="Z718" s="2">
        <v>0.57099999999999995</v>
      </c>
      <c r="AA718" s="2">
        <f>IF(Table1[[#This Row],[Bed Occupied]]="Yes",1,0)</f>
        <v>1</v>
      </c>
    </row>
    <row r="719" spans="1:27" x14ac:dyDescent="0.25">
      <c r="A719" t="s">
        <v>811</v>
      </c>
      <c r="B719" s="1">
        <v>46237</v>
      </c>
      <c r="C719" s="1">
        <v>46238.400000000001</v>
      </c>
      <c r="D719" t="s">
        <v>96</v>
      </c>
      <c r="E719" t="s">
        <v>47</v>
      </c>
      <c r="F719" t="s">
        <v>48</v>
      </c>
      <c r="G719" t="s">
        <v>151</v>
      </c>
      <c r="H719" t="s">
        <v>40</v>
      </c>
      <c r="I719" t="s">
        <v>41</v>
      </c>
      <c r="J719">
        <v>1.4</v>
      </c>
      <c r="K719" t="s">
        <v>57</v>
      </c>
      <c r="L719">
        <v>22</v>
      </c>
      <c r="M719" s="1">
        <v>46237</v>
      </c>
      <c r="N719" t="s">
        <v>42</v>
      </c>
      <c r="O719">
        <v>8.6999999999999993</v>
      </c>
      <c r="P719">
        <v>0.7</v>
      </c>
      <c r="Q719" s="2">
        <v>3220.25</v>
      </c>
      <c r="R719" t="s">
        <v>35</v>
      </c>
      <c r="S719" s="2">
        <v>1906.75</v>
      </c>
      <c r="T719">
        <v>4.5999999999999996</v>
      </c>
      <c r="U719" t="s">
        <v>138</v>
      </c>
      <c r="V719">
        <v>2026</v>
      </c>
      <c r="W719" t="s">
        <v>37</v>
      </c>
      <c r="X719" s="2">
        <v>1906.75</v>
      </c>
      <c r="Y719" s="2">
        <v>1313.5</v>
      </c>
      <c r="Z719" s="2">
        <v>0.59199999999999997</v>
      </c>
      <c r="AA719" s="2">
        <f>IF(Table1[[#This Row],[Bed Occupied]]="Yes",1,0)</f>
        <v>0</v>
      </c>
    </row>
    <row r="720" spans="1:27" x14ac:dyDescent="0.25">
      <c r="A720" t="s">
        <v>812</v>
      </c>
      <c r="B720" s="1">
        <v>46094</v>
      </c>
      <c r="C720" s="1">
        <v>46100.1</v>
      </c>
      <c r="D720" t="s">
        <v>46</v>
      </c>
      <c r="E720" t="s">
        <v>47</v>
      </c>
      <c r="F720" t="s">
        <v>29</v>
      </c>
      <c r="G720" t="s">
        <v>151</v>
      </c>
      <c r="H720" t="s">
        <v>62</v>
      </c>
      <c r="I720" t="s">
        <v>32</v>
      </c>
      <c r="J720">
        <v>6.1</v>
      </c>
      <c r="K720" t="s">
        <v>33</v>
      </c>
      <c r="L720">
        <v>73</v>
      </c>
      <c r="M720" s="1">
        <v>46093</v>
      </c>
      <c r="N720" t="s">
        <v>42</v>
      </c>
      <c r="O720">
        <v>10.4</v>
      </c>
      <c r="P720">
        <v>2.4</v>
      </c>
      <c r="Q720" s="2">
        <v>6741.69</v>
      </c>
      <c r="R720" t="s">
        <v>35</v>
      </c>
      <c r="S720" s="2">
        <v>3793.58</v>
      </c>
      <c r="T720">
        <v>3</v>
      </c>
      <c r="U720" t="s">
        <v>115</v>
      </c>
      <c r="V720">
        <v>2026</v>
      </c>
      <c r="W720" t="s">
        <v>72</v>
      </c>
      <c r="X720" s="2">
        <v>3793.58</v>
      </c>
      <c r="Y720" s="2">
        <v>2948.11</v>
      </c>
      <c r="Z720" s="2">
        <v>0.56299999999999994</v>
      </c>
      <c r="AA720" s="2">
        <f>IF(Table1[[#This Row],[Bed Occupied]]="Yes",1,0)</f>
        <v>1</v>
      </c>
    </row>
    <row r="721" spans="1:27" x14ac:dyDescent="0.25">
      <c r="A721" t="s">
        <v>813</v>
      </c>
      <c r="B721" s="1">
        <v>45925</v>
      </c>
      <c r="C721" s="1">
        <v>45926.8</v>
      </c>
      <c r="D721" t="s">
        <v>46</v>
      </c>
      <c r="E721" t="s">
        <v>52</v>
      </c>
      <c r="F721" t="s">
        <v>29</v>
      </c>
      <c r="G721" t="s">
        <v>30</v>
      </c>
      <c r="H721" t="s">
        <v>49</v>
      </c>
      <c r="I721" t="s">
        <v>41</v>
      </c>
      <c r="J721">
        <v>1.8</v>
      </c>
      <c r="K721" t="s">
        <v>57</v>
      </c>
      <c r="L721">
        <v>31</v>
      </c>
      <c r="M721" s="1">
        <v>45925</v>
      </c>
      <c r="N721" t="s">
        <v>34</v>
      </c>
      <c r="O721">
        <v>12.6</v>
      </c>
      <c r="P721">
        <v>0.6</v>
      </c>
      <c r="Q721" s="2">
        <v>4425.6499999999996</v>
      </c>
      <c r="R721" t="s">
        <v>58</v>
      </c>
      <c r="S721" s="2">
        <v>3076.37</v>
      </c>
      <c r="T721">
        <v>4.2</v>
      </c>
      <c r="U721" t="s">
        <v>59</v>
      </c>
      <c r="V721">
        <v>2025</v>
      </c>
      <c r="W721" t="s">
        <v>72</v>
      </c>
      <c r="X721" s="2">
        <v>3076.37</v>
      </c>
      <c r="Y721" s="2">
        <v>1349.28</v>
      </c>
      <c r="Z721" s="2">
        <v>0.69499999999999995</v>
      </c>
      <c r="AA721" s="2">
        <f>IF(Table1[[#This Row],[Bed Occupied]]="Yes",1,0)</f>
        <v>0</v>
      </c>
    </row>
    <row r="722" spans="1:27" x14ac:dyDescent="0.25">
      <c r="A722" t="s">
        <v>814</v>
      </c>
      <c r="B722" s="1">
        <v>46117</v>
      </c>
      <c r="C722" s="1">
        <v>46120</v>
      </c>
      <c r="D722" t="s">
        <v>102</v>
      </c>
      <c r="E722" t="s">
        <v>47</v>
      </c>
      <c r="F722" t="s">
        <v>29</v>
      </c>
      <c r="G722" t="s">
        <v>30</v>
      </c>
      <c r="H722" t="s">
        <v>40</v>
      </c>
      <c r="I722" t="s">
        <v>93</v>
      </c>
      <c r="J722">
        <v>3</v>
      </c>
      <c r="K722" t="s">
        <v>57</v>
      </c>
      <c r="L722">
        <v>51</v>
      </c>
      <c r="M722" s="1">
        <v>46116</v>
      </c>
      <c r="N722" t="s">
        <v>42</v>
      </c>
      <c r="O722">
        <v>9.1999999999999993</v>
      </c>
      <c r="P722">
        <v>1.2</v>
      </c>
      <c r="Q722" s="2">
        <v>13173.68</v>
      </c>
      <c r="R722" t="s">
        <v>58</v>
      </c>
      <c r="S722" s="2">
        <v>8659.65</v>
      </c>
      <c r="T722">
        <v>4.4000000000000004</v>
      </c>
      <c r="U722" t="s">
        <v>98</v>
      </c>
      <c r="V722">
        <v>2026</v>
      </c>
      <c r="W722" t="s">
        <v>83</v>
      </c>
      <c r="X722" s="2">
        <v>8659.65</v>
      </c>
      <c r="Y722" s="2">
        <v>4514.03</v>
      </c>
      <c r="Z722" s="2">
        <v>0.65700000000000003</v>
      </c>
      <c r="AA722" s="2">
        <f>IF(Table1[[#This Row],[Bed Occupied]]="Yes",1,0)</f>
        <v>0</v>
      </c>
    </row>
    <row r="723" spans="1:27" x14ac:dyDescent="0.25">
      <c r="A723" t="s">
        <v>815</v>
      </c>
      <c r="B723" s="1">
        <v>45886</v>
      </c>
      <c r="C723" s="1">
        <v>45886.8</v>
      </c>
      <c r="D723" t="s">
        <v>39</v>
      </c>
      <c r="E723" t="s">
        <v>52</v>
      </c>
      <c r="F723" t="s">
        <v>29</v>
      </c>
      <c r="G723" t="s">
        <v>30</v>
      </c>
      <c r="H723" t="s">
        <v>49</v>
      </c>
      <c r="I723" t="s">
        <v>32</v>
      </c>
      <c r="J723">
        <v>0.8</v>
      </c>
      <c r="K723" t="s">
        <v>33</v>
      </c>
      <c r="L723">
        <v>103</v>
      </c>
      <c r="M723" s="1">
        <v>45886</v>
      </c>
      <c r="N723" t="s">
        <v>34</v>
      </c>
      <c r="O723">
        <v>9.4</v>
      </c>
      <c r="P723">
        <v>1.4</v>
      </c>
      <c r="Q723" s="2">
        <v>1668.85</v>
      </c>
      <c r="R723" t="s">
        <v>35</v>
      </c>
      <c r="S723" s="2">
        <v>948.58</v>
      </c>
      <c r="T723">
        <v>3.2</v>
      </c>
      <c r="U723" t="s">
        <v>104</v>
      </c>
      <c r="V723">
        <v>2025</v>
      </c>
      <c r="W723" t="s">
        <v>74</v>
      </c>
      <c r="X723" s="2">
        <v>948.58</v>
      </c>
      <c r="Y723" s="2">
        <v>720.27</v>
      </c>
      <c r="Z723" s="2">
        <v>0.56799999999999995</v>
      </c>
      <c r="AA723" s="2">
        <f>IF(Table1[[#This Row],[Bed Occupied]]="Yes",1,0)</f>
        <v>1</v>
      </c>
    </row>
    <row r="724" spans="1:27" x14ac:dyDescent="0.25">
      <c r="A724" t="s">
        <v>816</v>
      </c>
      <c r="B724" s="1">
        <v>45853</v>
      </c>
      <c r="C724" s="1">
        <v>45855.4</v>
      </c>
      <c r="D724" t="s">
        <v>46</v>
      </c>
      <c r="E724" t="s">
        <v>52</v>
      </c>
      <c r="F724" t="s">
        <v>48</v>
      </c>
      <c r="G724" t="s">
        <v>151</v>
      </c>
      <c r="H724" t="s">
        <v>76</v>
      </c>
      <c r="I724" t="s">
        <v>41</v>
      </c>
      <c r="J724">
        <v>2.4</v>
      </c>
      <c r="K724" t="s">
        <v>33</v>
      </c>
      <c r="L724">
        <v>32</v>
      </c>
      <c r="M724" s="1">
        <v>45852</v>
      </c>
      <c r="N724" t="s">
        <v>42</v>
      </c>
      <c r="O724">
        <v>13.1</v>
      </c>
      <c r="P724">
        <v>1.1000000000000001</v>
      </c>
      <c r="Q724" s="2">
        <v>4723.29</v>
      </c>
      <c r="R724" t="s">
        <v>35</v>
      </c>
      <c r="S724" s="2">
        <v>2363.16</v>
      </c>
      <c r="T724">
        <v>4.2</v>
      </c>
      <c r="U724" t="s">
        <v>135</v>
      </c>
      <c r="V724">
        <v>2025</v>
      </c>
      <c r="W724" t="s">
        <v>37</v>
      </c>
      <c r="X724" s="2">
        <v>2363.16</v>
      </c>
      <c r="Y724" s="2">
        <v>2360.13</v>
      </c>
      <c r="Z724" s="2">
        <v>0.5</v>
      </c>
      <c r="AA724" s="2">
        <f>IF(Table1[[#This Row],[Bed Occupied]]="Yes",1,0)</f>
        <v>1</v>
      </c>
    </row>
    <row r="725" spans="1:27" x14ac:dyDescent="0.25">
      <c r="A725" t="s">
        <v>817</v>
      </c>
      <c r="B725" s="1">
        <v>45780</v>
      </c>
      <c r="C725" s="1">
        <v>45781</v>
      </c>
      <c r="D725" t="s">
        <v>39</v>
      </c>
      <c r="E725" t="s">
        <v>66</v>
      </c>
      <c r="F725" t="s">
        <v>48</v>
      </c>
      <c r="G725" t="s">
        <v>30</v>
      </c>
      <c r="H725" t="s">
        <v>81</v>
      </c>
      <c r="I725" t="s">
        <v>32</v>
      </c>
      <c r="J725">
        <v>1</v>
      </c>
      <c r="K725" t="s">
        <v>57</v>
      </c>
      <c r="L725">
        <v>75</v>
      </c>
      <c r="M725" s="1">
        <v>45779</v>
      </c>
      <c r="N725" t="s">
        <v>42</v>
      </c>
      <c r="O725">
        <v>12.3</v>
      </c>
      <c r="P725">
        <v>0.3</v>
      </c>
      <c r="Q725" s="2">
        <v>2469.13</v>
      </c>
      <c r="R725" t="s">
        <v>58</v>
      </c>
      <c r="S725" s="2">
        <v>1274.8399999999999</v>
      </c>
      <c r="T725">
        <v>3.6</v>
      </c>
      <c r="U725" t="s">
        <v>122</v>
      </c>
      <c r="V725">
        <v>2025</v>
      </c>
      <c r="W725" t="s">
        <v>77</v>
      </c>
      <c r="X725" s="2">
        <v>1274.8399999999999</v>
      </c>
      <c r="Y725" s="2">
        <v>1194.29</v>
      </c>
      <c r="Z725" s="2">
        <v>0.51600000000000001</v>
      </c>
      <c r="AA725" s="2">
        <f>IF(Table1[[#This Row],[Bed Occupied]]="Yes",1,0)</f>
        <v>0</v>
      </c>
    </row>
    <row r="726" spans="1:27" x14ac:dyDescent="0.25">
      <c r="A726" t="s">
        <v>818</v>
      </c>
      <c r="B726" s="1">
        <v>46052</v>
      </c>
      <c r="C726" s="1">
        <v>46052.7</v>
      </c>
      <c r="D726" t="s">
        <v>27</v>
      </c>
      <c r="E726" t="s">
        <v>52</v>
      </c>
      <c r="F726" t="s">
        <v>29</v>
      </c>
      <c r="G726" t="s">
        <v>67</v>
      </c>
      <c r="H726" t="s">
        <v>81</v>
      </c>
      <c r="I726" t="s">
        <v>32</v>
      </c>
      <c r="J726">
        <v>0.7</v>
      </c>
      <c r="K726" t="s">
        <v>57</v>
      </c>
      <c r="L726">
        <v>61</v>
      </c>
      <c r="M726" s="1">
        <v>46052</v>
      </c>
      <c r="N726" t="s">
        <v>63</v>
      </c>
      <c r="O726">
        <v>10.4</v>
      </c>
      <c r="P726">
        <v>2.4</v>
      </c>
      <c r="Q726" s="2">
        <v>10163.290000000001</v>
      </c>
      <c r="R726" t="s">
        <v>58</v>
      </c>
      <c r="S726" s="2">
        <v>4863</v>
      </c>
      <c r="T726">
        <v>3.8</v>
      </c>
      <c r="U726" t="s">
        <v>86</v>
      </c>
      <c r="V726">
        <v>2026</v>
      </c>
      <c r="W726" t="s">
        <v>77</v>
      </c>
      <c r="X726" s="2">
        <v>4863</v>
      </c>
      <c r="Y726" s="2">
        <v>5300.29</v>
      </c>
      <c r="Z726" s="2">
        <v>0.47799999999999998</v>
      </c>
      <c r="AA726" s="2">
        <f>IF(Table1[[#This Row],[Bed Occupied]]="Yes",1,0)</f>
        <v>0</v>
      </c>
    </row>
    <row r="727" spans="1:27" x14ac:dyDescent="0.25">
      <c r="A727" t="s">
        <v>819</v>
      </c>
      <c r="B727" s="1">
        <v>45692</v>
      </c>
      <c r="C727" s="1">
        <v>45695.6</v>
      </c>
      <c r="D727" t="s">
        <v>46</v>
      </c>
      <c r="E727" t="s">
        <v>52</v>
      </c>
      <c r="F727" t="s">
        <v>48</v>
      </c>
      <c r="G727" t="s">
        <v>53</v>
      </c>
      <c r="H727" t="s">
        <v>31</v>
      </c>
      <c r="I727" t="s">
        <v>41</v>
      </c>
      <c r="J727">
        <v>3.6</v>
      </c>
      <c r="K727" t="s">
        <v>33</v>
      </c>
      <c r="L727">
        <v>24</v>
      </c>
      <c r="M727" s="1">
        <v>45691</v>
      </c>
      <c r="N727" t="s">
        <v>42</v>
      </c>
      <c r="O727">
        <v>8.9</v>
      </c>
      <c r="P727">
        <v>0.9</v>
      </c>
      <c r="Q727" s="2">
        <v>7045.9</v>
      </c>
      <c r="R727" t="s">
        <v>35</v>
      </c>
      <c r="S727" s="2">
        <v>4272.17</v>
      </c>
      <c r="T727">
        <v>4.0999999999999996</v>
      </c>
      <c r="U727" t="s">
        <v>100</v>
      </c>
      <c r="V727">
        <v>2025</v>
      </c>
      <c r="W727" t="s">
        <v>37</v>
      </c>
      <c r="X727" s="2">
        <v>4272.17</v>
      </c>
      <c r="Y727" s="2">
        <v>2773.73</v>
      </c>
      <c r="Z727" s="2">
        <v>0.60599999999999998</v>
      </c>
      <c r="AA727" s="2">
        <f>IF(Table1[[#This Row],[Bed Occupied]]="Yes",1,0)</f>
        <v>1</v>
      </c>
    </row>
    <row r="728" spans="1:27" x14ac:dyDescent="0.25">
      <c r="A728" t="s">
        <v>820</v>
      </c>
      <c r="B728" s="1">
        <v>46239</v>
      </c>
      <c r="C728" s="1">
        <v>46241.5</v>
      </c>
      <c r="D728" t="s">
        <v>46</v>
      </c>
      <c r="E728" t="s">
        <v>52</v>
      </c>
      <c r="F728" t="s">
        <v>48</v>
      </c>
      <c r="G728" t="s">
        <v>67</v>
      </c>
      <c r="H728" t="s">
        <v>81</v>
      </c>
      <c r="I728" t="s">
        <v>41</v>
      </c>
      <c r="J728">
        <v>2.5</v>
      </c>
      <c r="K728" t="s">
        <v>33</v>
      </c>
      <c r="L728">
        <v>22</v>
      </c>
      <c r="M728" s="1">
        <v>46239</v>
      </c>
      <c r="N728" t="s">
        <v>34</v>
      </c>
      <c r="O728">
        <v>9.1</v>
      </c>
      <c r="P728">
        <v>1.1000000000000001</v>
      </c>
      <c r="Q728" s="2">
        <v>3647.05</v>
      </c>
      <c r="R728" t="s">
        <v>35</v>
      </c>
      <c r="S728" s="2">
        <v>2297.5</v>
      </c>
      <c r="T728">
        <v>4</v>
      </c>
      <c r="U728" t="s">
        <v>138</v>
      </c>
      <c r="V728">
        <v>2026</v>
      </c>
      <c r="W728" t="s">
        <v>69</v>
      </c>
      <c r="X728" s="2">
        <v>2297.5</v>
      </c>
      <c r="Y728" s="2">
        <v>1349.55</v>
      </c>
      <c r="Z728" s="2">
        <v>0.63</v>
      </c>
      <c r="AA728" s="2">
        <f>IF(Table1[[#This Row],[Bed Occupied]]="Yes",1,0)</f>
        <v>1</v>
      </c>
    </row>
    <row r="729" spans="1:27" x14ac:dyDescent="0.25">
      <c r="A729" t="s">
        <v>821</v>
      </c>
      <c r="B729" s="1">
        <v>45986</v>
      </c>
      <c r="C729" s="1">
        <v>45993.3</v>
      </c>
      <c r="D729" t="s">
        <v>46</v>
      </c>
      <c r="E729" t="s">
        <v>28</v>
      </c>
      <c r="F729" t="s">
        <v>29</v>
      </c>
      <c r="G729" t="s">
        <v>30</v>
      </c>
      <c r="H729" t="s">
        <v>62</v>
      </c>
      <c r="I729" t="s">
        <v>41</v>
      </c>
      <c r="J729">
        <v>7.3</v>
      </c>
      <c r="K729" t="s">
        <v>33</v>
      </c>
      <c r="L729">
        <v>48</v>
      </c>
      <c r="M729" s="1">
        <v>45986</v>
      </c>
      <c r="N729" t="s">
        <v>42</v>
      </c>
      <c r="O729">
        <v>10.9</v>
      </c>
      <c r="P729">
        <v>0.9</v>
      </c>
      <c r="Q729" s="2">
        <v>7434.61</v>
      </c>
      <c r="R729" t="s">
        <v>35</v>
      </c>
      <c r="S729" s="2">
        <v>4706.01</v>
      </c>
      <c r="T729">
        <v>3.8</v>
      </c>
      <c r="U729" t="s">
        <v>71</v>
      </c>
      <c r="V729">
        <v>2025</v>
      </c>
      <c r="W729" t="s">
        <v>44</v>
      </c>
      <c r="X729" s="2">
        <v>4706.01</v>
      </c>
      <c r="Y729" s="2">
        <v>2728.6</v>
      </c>
      <c r="Z729" s="2">
        <v>0.63300000000000001</v>
      </c>
      <c r="AA729" s="2">
        <f>IF(Table1[[#This Row],[Bed Occupied]]="Yes",1,0)</f>
        <v>1</v>
      </c>
    </row>
    <row r="730" spans="1:27" x14ac:dyDescent="0.25">
      <c r="A730" t="s">
        <v>822</v>
      </c>
      <c r="B730" s="1">
        <v>46376</v>
      </c>
      <c r="C730" s="1">
        <v>46382.5</v>
      </c>
      <c r="D730" t="s">
        <v>61</v>
      </c>
      <c r="E730" t="s">
        <v>52</v>
      </c>
      <c r="F730" t="s">
        <v>48</v>
      </c>
      <c r="G730" t="s">
        <v>67</v>
      </c>
      <c r="H730" t="s">
        <v>56</v>
      </c>
      <c r="I730" t="s">
        <v>41</v>
      </c>
      <c r="J730">
        <v>6.5</v>
      </c>
      <c r="K730" t="s">
        <v>33</v>
      </c>
      <c r="L730">
        <v>98</v>
      </c>
      <c r="M730" s="1">
        <v>46375</v>
      </c>
      <c r="N730" t="s">
        <v>34</v>
      </c>
      <c r="O730">
        <v>10.1</v>
      </c>
      <c r="P730">
        <v>2.1</v>
      </c>
      <c r="Q730" s="2">
        <v>18348.62</v>
      </c>
      <c r="R730" t="s">
        <v>35</v>
      </c>
      <c r="S730" s="2">
        <v>11434.13</v>
      </c>
      <c r="T730">
        <v>2.6</v>
      </c>
      <c r="U730" t="s">
        <v>54</v>
      </c>
      <c r="V730">
        <v>2026</v>
      </c>
      <c r="W730" t="s">
        <v>83</v>
      </c>
      <c r="X730" s="2">
        <v>11434.13</v>
      </c>
      <c r="Y730" s="2">
        <v>6914.49</v>
      </c>
      <c r="Z730" s="2">
        <v>0.623</v>
      </c>
      <c r="AA730" s="2">
        <f>IF(Table1[[#This Row],[Bed Occupied]]="Yes",1,0)</f>
        <v>1</v>
      </c>
    </row>
    <row r="731" spans="1:27" x14ac:dyDescent="0.25">
      <c r="A731" t="s">
        <v>823</v>
      </c>
      <c r="B731" s="1">
        <v>45697</v>
      </c>
      <c r="C731" s="1">
        <v>45701.3</v>
      </c>
      <c r="D731" t="s">
        <v>51</v>
      </c>
      <c r="E731" t="s">
        <v>47</v>
      </c>
      <c r="F731" t="s">
        <v>48</v>
      </c>
      <c r="G731" t="s">
        <v>67</v>
      </c>
      <c r="H731" t="s">
        <v>40</v>
      </c>
      <c r="I731" t="s">
        <v>32</v>
      </c>
      <c r="J731">
        <v>4.3</v>
      </c>
      <c r="K731" t="s">
        <v>33</v>
      </c>
      <c r="L731">
        <v>66</v>
      </c>
      <c r="M731" s="1">
        <v>45696</v>
      </c>
      <c r="N731" t="s">
        <v>34</v>
      </c>
      <c r="O731">
        <v>10.3</v>
      </c>
      <c r="P731">
        <v>2.2999999999999998</v>
      </c>
      <c r="Q731" s="2">
        <v>9223.57</v>
      </c>
      <c r="R731" t="s">
        <v>35</v>
      </c>
      <c r="S731" s="2">
        <v>6242.55</v>
      </c>
      <c r="T731">
        <v>2.2999999999999998</v>
      </c>
      <c r="U731" t="s">
        <v>100</v>
      </c>
      <c r="V731">
        <v>2025</v>
      </c>
      <c r="W731" t="s">
        <v>83</v>
      </c>
      <c r="X731" s="2">
        <v>6242.55</v>
      </c>
      <c r="Y731" s="2">
        <v>2981.02</v>
      </c>
      <c r="Z731" s="2">
        <v>0.67700000000000005</v>
      </c>
      <c r="AA731" s="2">
        <f>IF(Table1[[#This Row],[Bed Occupied]]="Yes",1,0)</f>
        <v>1</v>
      </c>
    </row>
    <row r="732" spans="1:27" x14ac:dyDescent="0.25">
      <c r="A732" t="s">
        <v>824</v>
      </c>
      <c r="B732" s="1">
        <v>45712</v>
      </c>
      <c r="C732" s="1">
        <v>45719.1</v>
      </c>
      <c r="D732" t="s">
        <v>46</v>
      </c>
      <c r="E732" t="s">
        <v>52</v>
      </c>
      <c r="F732" t="s">
        <v>29</v>
      </c>
      <c r="G732" t="s">
        <v>53</v>
      </c>
      <c r="H732" t="s">
        <v>49</v>
      </c>
      <c r="I732" t="s">
        <v>41</v>
      </c>
      <c r="J732">
        <v>7.1</v>
      </c>
      <c r="K732" t="s">
        <v>33</v>
      </c>
      <c r="L732">
        <v>33</v>
      </c>
      <c r="M732" s="1">
        <v>45712</v>
      </c>
      <c r="N732" t="s">
        <v>34</v>
      </c>
      <c r="O732">
        <v>12</v>
      </c>
      <c r="P732">
        <v>0</v>
      </c>
      <c r="Q732" s="2">
        <v>7454.55</v>
      </c>
      <c r="R732" t="s">
        <v>35</v>
      </c>
      <c r="S732" s="2">
        <v>5106.47</v>
      </c>
      <c r="T732">
        <v>3.8</v>
      </c>
      <c r="U732" t="s">
        <v>100</v>
      </c>
      <c r="V732">
        <v>2025</v>
      </c>
      <c r="W732" t="s">
        <v>37</v>
      </c>
      <c r="X732" s="2">
        <v>5106.47</v>
      </c>
      <c r="Y732" s="2">
        <v>2348.08</v>
      </c>
      <c r="Z732" s="2">
        <v>0.68500000000000005</v>
      </c>
      <c r="AA732" s="2">
        <f>IF(Table1[[#This Row],[Bed Occupied]]="Yes",1,0)</f>
        <v>1</v>
      </c>
    </row>
    <row r="733" spans="1:27" x14ac:dyDescent="0.25">
      <c r="A733" t="s">
        <v>825</v>
      </c>
      <c r="B733" s="1">
        <v>45934</v>
      </c>
      <c r="C733" s="1">
        <v>45942.9</v>
      </c>
      <c r="D733" t="s">
        <v>27</v>
      </c>
      <c r="E733" t="s">
        <v>28</v>
      </c>
      <c r="F733" t="s">
        <v>48</v>
      </c>
      <c r="G733" t="s">
        <v>67</v>
      </c>
      <c r="H733" t="s">
        <v>62</v>
      </c>
      <c r="I733" t="s">
        <v>41</v>
      </c>
      <c r="J733">
        <v>8.9</v>
      </c>
      <c r="K733" t="s">
        <v>33</v>
      </c>
      <c r="L733">
        <v>44</v>
      </c>
      <c r="M733" s="1">
        <v>45933</v>
      </c>
      <c r="N733" t="s">
        <v>42</v>
      </c>
      <c r="O733">
        <v>8</v>
      </c>
      <c r="P733">
        <v>0</v>
      </c>
      <c r="Q733" s="2">
        <v>14240.55</v>
      </c>
      <c r="R733" t="s">
        <v>85</v>
      </c>
      <c r="S733" s="2">
        <v>8403.0400000000009</v>
      </c>
      <c r="T733">
        <v>4.2</v>
      </c>
      <c r="U733" t="s">
        <v>82</v>
      </c>
      <c r="V733">
        <v>2025</v>
      </c>
      <c r="W733" t="s">
        <v>77</v>
      </c>
      <c r="X733" s="2">
        <v>8403.0400000000009</v>
      </c>
      <c r="Y733" s="2">
        <v>5837.51</v>
      </c>
      <c r="Z733" s="2">
        <v>0.59</v>
      </c>
      <c r="AA733" s="2">
        <f>IF(Table1[[#This Row],[Bed Occupied]]="Yes",1,0)</f>
        <v>1</v>
      </c>
    </row>
    <row r="734" spans="1:27" x14ac:dyDescent="0.25">
      <c r="A734" t="s">
        <v>826</v>
      </c>
      <c r="B734" s="1">
        <v>45737</v>
      </c>
      <c r="C734" s="1">
        <v>45739.8</v>
      </c>
      <c r="D734" t="s">
        <v>39</v>
      </c>
      <c r="E734" t="s">
        <v>66</v>
      </c>
      <c r="F734" t="s">
        <v>48</v>
      </c>
      <c r="G734" t="s">
        <v>30</v>
      </c>
      <c r="H734" t="s">
        <v>76</v>
      </c>
      <c r="I734" t="s">
        <v>32</v>
      </c>
      <c r="J734">
        <v>2.8</v>
      </c>
      <c r="K734" t="s">
        <v>57</v>
      </c>
      <c r="L734">
        <v>115</v>
      </c>
      <c r="M734" s="1">
        <v>45737</v>
      </c>
      <c r="N734" t="s">
        <v>34</v>
      </c>
      <c r="O734">
        <v>9.4</v>
      </c>
      <c r="P734">
        <v>1.4</v>
      </c>
      <c r="Q734" s="2">
        <v>2362.3200000000002</v>
      </c>
      <c r="R734" t="s">
        <v>58</v>
      </c>
      <c r="S734" s="2">
        <v>1537.61</v>
      </c>
      <c r="T734">
        <v>2.7</v>
      </c>
      <c r="U734" t="s">
        <v>173</v>
      </c>
      <c r="V734">
        <v>2025</v>
      </c>
      <c r="W734" t="s">
        <v>77</v>
      </c>
      <c r="X734" s="2">
        <v>1537.61</v>
      </c>
      <c r="Y734" s="2">
        <v>824.71</v>
      </c>
      <c r="Z734" s="2">
        <v>0.65100000000000002</v>
      </c>
      <c r="AA734" s="2">
        <f>IF(Table1[[#This Row],[Bed Occupied]]="Yes",1,0)</f>
        <v>0</v>
      </c>
    </row>
    <row r="735" spans="1:27" x14ac:dyDescent="0.25">
      <c r="A735" t="s">
        <v>827</v>
      </c>
      <c r="B735" s="1">
        <v>45688</v>
      </c>
      <c r="C735" s="1">
        <v>45688.7</v>
      </c>
      <c r="D735" t="s">
        <v>39</v>
      </c>
      <c r="E735" t="s">
        <v>52</v>
      </c>
      <c r="F735" t="s">
        <v>29</v>
      </c>
      <c r="G735" t="s">
        <v>30</v>
      </c>
      <c r="H735" t="s">
        <v>49</v>
      </c>
      <c r="I735" t="s">
        <v>93</v>
      </c>
      <c r="J735">
        <v>0.7</v>
      </c>
      <c r="K735" t="s">
        <v>33</v>
      </c>
      <c r="L735">
        <v>83</v>
      </c>
      <c r="M735" s="1">
        <v>45687</v>
      </c>
      <c r="N735" t="s">
        <v>34</v>
      </c>
      <c r="O735">
        <v>10</v>
      </c>
      <c r="P735">
        <v>0</v>
      </c>
      <c r="Q735" s="2">
        <v>3150.68</v>
      </c>
      <c r="R735" t="s">
        <v>58</v>
      </c>
      <c r="S735" s="2">
        <v>1853.83</v>
      </c>
      <c r="T735">
        <v>4.0999999999999996</v>
      </c>
      <c r="U735" t="s">
        <v>145</v>
      </c>
      <c r="V735">
        <v>2025</v>
      </c>
      <c r="W735" t="s">
        <v>72</v>
      </c>
      <c r="X735" s="2">
        <v>1853.83</v>
      </c>
      <c r="Y735" s="2">
        <v>1296.8499999999999</v>
      </c>
      <c r="Z735" s="2">
        <v>0.58799999999999997</v>
      </c>
      <c r="AA735" s="2">
        <f>IF(Table1[[#This Row],[Bed Occupied]]="Yes",1,0)</f>
        <v>1</v>
      </c>
    </row>
    <row r="736" spans="1:27" x14ac:dyDescent="0.25">
      <c r="A736" t="s">
        <v>828</v>
      </c>
      <c r="B736" s="1">
        <v>45957</v>
      </c>
      <c r="C736" s="1">
        <v>45958.2</v>
      </c>
      <c r="D736" t="s">
        <v>102</v>
      </c>
      <c r="E736" t="s">
        <v>52</v>
      </c>
      <c r="F736" t="s">
        <v>29</v>
      </c>
      <c r="G736" t="s">
        <v>53</v>
      </c>
      <c r="H736" t="s">
        <v>49</v>
      </c>
      <c r="I736" t="s">
        <v>32</v>
      </c>
      <c r="J736">
        <v>1.2</v>
      </c>
      <c r="K736" t="s">
        <v>57</v>
      </c>
      <c r="L736">
        <v>70</v>
      </c>
      <c r="M736" s="1">
        <v>45957</v>
      </c>
      <c r="N736" t="s">
        <v>42</v>
      </c>
      <c r="O736">
        <v>8.6999999999999993</v>
      </c>
      <c r="P736">
        <v>0.7</v>
      </c>
      <c r="Q736" s="2">
        <v>10059.120000000001</v>
      </c>
      <c r="R736" t="s">
        <v>35</v>
      </c>
      <c r="S736" s="2">
        <v>5918.73</v>
      </c>
      <c r="T736">
        <v>3.9</v>
      </c>
      <c r="U736" t="s">
        <v>82</v>
      </c>
      <c r="V736">
        <v>2025</v>
      </c>
      <c r="W736" t="s">
        <v>37</v>
      </c>
      <c r="X736" s="2">
        <v>5918.73</v>
      </c>
      <c r="Y736" s="2">
        <v>4140.3900000000003</v>
      </c>
      <c r="Z736" s="2">
        <v>0.58799999999999997</v>
      </c>
      <c r="AA736" s="2">
        <f>IF(Table1[[#This Row],[Bed Occupied]]="Yes",1,0)</f>
        <v>0</v>
      </c>
    </row>
    <row r="737" spans="1:27" x14ac:dyDescent="0.25">
      <c r="A737" t="s">
        <v>829</v>
      </c>
      <c r="B737" s="1">
        <v>46153</v>
      </c>
      <c r="C737" s="1">
        <v>46153.7</v>
      </c>
      <c r="D737" t="s">
        <v>51</v>
      </c>
      <c r="E737" t="s">
        <v>28</v>
      </c>
      <c r="F737" t="s">
        <v>48</v>
      </c>
      <c r="G737" t="s">
        <v>53</v>
      </c>
      <c r="H737" t="s">
        <v>56</v>
      </c>
      <c r="I737" t="s">
        <v>41</v>
      </c>
      <c r="J737">
        <v>0.7</v>
      </c>
      <c r="K737" t="s">
        <v>33</v>
      </c>
      <c r="L737">
        <v>28</v>
      </c>
      <c r="M737" s="1">
        <v>46153</v>
      </c>
      <c r="N737" t="s">
        <v>63</v>
      </c>
      <c r="O737">
        <v>12.1</v>
      </c>
      <c r="P737">
        <v>0.1</v>
      </c>
      <c r="Q737" s="2">
        <v>7992.78</v>
      </c>
      <c r="R737" t="s">
        <v>35</v>
      </c>
      <c r="S737" s="2">
        <v>5386.11</v>
      </c>
      <c r="T737">
        <v>3.8</v>
      </c>
      <c r="U737" t="s">
        <v>94</v>
      </c>
      <c r="V737">
        <v>2026</v>
      </c>
      <c r="W737" t="s">
        <v>37</v>
      </c>
      <c r="X737" s="2">
        <v>5386.11</v>
      </c>
      <c r="Y737" s="2">
        <v>2606.67</v>
      </c>
      <c r="Z737" s="2">
        <v>0.67400000000000004</v>
      </c>
      <c r="AA737" s="2">
        <f>IF(Table1[[#This Row],[Bed Occupied]]="Yes",1,0)</f>
        <v>1</v>
      </c>
    </row>
    <row r="738" spans="1:27" x14ac:dyDescent="0.25">
      <c r="A738" t="s">
        <v>830</v>
      </c>
      <c r="B738" s="1">
        <v>46325</v>
      </c>
      <c r="C738" s="1">
        <v>46332.2</v>
      </c>
      <c r="D738" t="s">
        <v>27</v>
      </c>
      <c r="E738" t="s">
        <v>47</v>
      </c>
      <c r="F738" t="s">
        <v>48</v>
      </c>
      <c r="G738" t="s">
        <v>30</v>
      </c>
      <c r="H738" t="s">
        <v>40</v>
      </c>
      <c r="I738" t="s">
        <v>41</v>
      </c>
      <c r="J738">
        <v>7.2</v>
      </c>
      <c r="K738" t="s">
        <v>33</v>
      </c>
      <c r="L738">
        <v>38</v>
      </c>
      <c r="M738" s="1">
        <v>46324</v>
      </c>
      <c r="N738" t="s">
        <v>34</v>
      </c>
      <c r="O738">
        <v>8.8000000000000007</v>
      </c>
      <c r="P738">
        <v>0.8</v>
      </c>
      <c r="Q738" s="2">
        <v>14697.1</v>
      </c>
      <c r="R738" t="s">
        <v>35</v>
      </c>
      <c r="S738" s="2">
        <v>8195.24</v>
      </c>
      <c r="T738">
        <v>4.3</v>
      </c>
      <c r="U738" t="s">
        <v>36</v>
      </c>
      <c r="V738">
        <v>2026</v>
      </c>
      <c r="W738" t="s">
        <v>72</v>
      </c>
      <c r="X738" s="2">
        <v>8195.24</v>
      </c>
      <c r="Y738" s="2">
        <v>6501.86</v>
      </c>
      <c r="Z738" s="2">
        <v>0.55800000000000005</v>
      </c>
      <c r="AA738" s="2">
        <f>IF(Table1[[#This Row],[Bed Occupied]]="Yes",1,0)</f>
        <v>1</v>
      </c>
    </row>
    <row r="739" spans="1:27" x14ac:dyDescent="0.25">
      <c r="A739" t="s">
        <v>831</v>
      </c>
      <c r="B739" s="1">
        <v>45962</v>
      </c>
      <c r="C739" s="1">
        <v>45962.7</v>
      </c>
      <c r="D739" t="s">
        <v>61</v>
      </c>
      <c r="E739" t="s">
        <v>52</v>
      </c>
      <c r="F739" t="s">
        <v>48</v>
      </c>
      <c r="G739" t="s">
        <v>30</v>
      </c>
      <c r="H739" t="s">
        <v>62</v>
      </c>
      <c r="I739" t="s">
        <v>32</v>
      </c>
      <c r="J739">
        <v>0.7</v>
      </c>
      <c r="K739" t="s">
        <v>33</v>
      </c>
      <c r="L739">
        <v>88</v>
      </c>
      <c r="M739" s="1">
        <v>45962</v>
      </c>
      <c r="N739" t="s">
        <v>42</v>
      </c>
      <c r="O739">
        <v>10.8</v>
      </c>
      <c r="P739">
        <v>2.8</v>
      </c>
      <c r="Q739" s="2">
        <v>12167.42</v>
      </c>
      <c r="R739" t="s">
        <v>35</v>
      </c>
      <c r="S739" s="2">
        <v>6946.42</v>
      </c>
      <c r="T739">
        <v>3</v>
      </c>
      <c r="U739" t="s">
        <v>71</v>
      </c>
      <c r="V739">
        <v>2025</v>
      </c>
      <c r="W739" t="s">
        <v>83</v>
      </c>
      <c r="X739" s="2">
        <v>6946.42</v>
      </c>
      <c r="Y739" s="2">
        <v>5221</v>
      </c>
      <c r="Z739" s="2">
        <v>0.57099999999999995</v>
      </c>
      <c r="AA739" s="2">
        <f>IF(Table1[[#This Row],[Bed Occupied]]="Yes",1,0)</f>
        <v>1</v>
      </c>
    </row>
    <row r="740" spans="1:27" x14ac:dyDescent="0.25">
      <c r="A740" t="s">
        <v>832</v>
      </c>
      <c r="B740" s="1">
        <v>46299</v>
      </c>
      <c r="C740" s="1">
        <v>46300.2</v>
      </c>
      <c r="D740" t="s">
        <v>39</v>
      </c>
      <c r="E740" t="s">
        <v>52</v>
      </c>
      <c r="F740" t="s">
        <v>29</v>
      </c>
      <c r="G740" t="s">
        <v>67</v>
      </c>
      <c r="H740" t="s">
        <v>62</v>
      </c>
      <c r="I740" t="s">
        <v>32</v>
      </c>
      <c r="J740">
        <v>1.2</v>
      </c>
      <c r="K740" t="s">
        <v>57</v>
      </c>
      <c r="L740">
        <v>104</v>
      </c>
      <c r="M740" s="1">
        <v>46298</v>
      </c>
      <c r="N740" t="s">
        <v>63</v>
      </c>
      <c r="O740">
        <v>14.9</v>
      </c>
      <c r="P740">
        <v>2.9</v>
      </c>
      <c r="Q740" s="2">
        <v>1620.71</v>
      </c>
      <c r="R740" t="s">
        <v>58</v>
      </c>
      <c r="S740" s="2">
        <v>901.48</v>
      </c>
      <c r="T740">
        <v>2.6</v>
      </c>
      <c r="U740" t="s">
        <v>36</v>
      </c>
      <c r="V740">
        <v>2026</v>
      </c>
      <c r="W740" t="s">
        <v>83</v>
      </c>
      <c r="X740" s="2">
        <v>901.48</v>
      </c>
      <c r="Y740" s="2">
        <v>719.23</v>
      </c>
      <c r="Z740" s="2">
        <v>0.55600000000000005</v>
      </c>
      <c r="AA740" s="2">
        <f>IF(Table1[[#This Row],[Bed Occupied]]="Yes",1,0)</f>
        <v>0</v>
      </c>
    </row>
    <row r="741" spans="1:27" x14ac:dyDescent="0.25">
      <c r="A741" t="s">
        <v>833</v>
      </c>
      <c r="B741" s="1">
        <v>45974</v>
      </c>
      <c r="C741" s="1">
        <v>45974.3</v>
      </c>
      <c r="D741" t="s">
        <v>39</v>
      </c>
      <c r="E741" t="s">
        <v>52</v>
      </c>
      <c r="F741" t="s">
        <v>48</v>
      </c>
      <c r="G741" t="s">
        <v>67</v>
      </c>
      <c r="H741" t="s">
        <v>62</v>
      </c>
      <c r="I741" t="s">
        <v>32</v>
      </c>
      <c r="J741">
        <v>0.3</v>
      </c>
      <c r="K741" t="s">
        <v>33</v>
      </c>
      <c r="L741">
        <v>100</v>
      </c>
      <c r="M741" s="1">
        <v>45973</v>
      </c>
      <c r="N741" t="s">
        <v>42</v>
      </c>
      <c r="O741">
        <v>14</v>
      </c>
      <c r="P741">
        <v>2</v>
      </c>
      <c r="Q741" s="2">
        <v>1261.18</v>
      </c>
      <c r="R741" t="s">
        <v>58</v>
      </c>
      <c r="S741" s="2">
        <v>714.19</v>
      </c>
      <c r="T741">
        <v>3.6</v>
      </c>
      <c r="U741" t="s">
        <v>71</v>
      </c>
      <c r="V741">
        <v>2025</v>
      </c>
      <c r="W741" t="s">
        <v>69</v>
      </c>
      <c r="X741" s="2">
        <v>714.19</v>
      </c>
      <c r="Y741" s="2">
        <v>546.99</v>
      </c>
      <c r="Z741" s="2">
        <v>0.56599999999999995</v>
      </c>
      <c r="AA741" s="2">
        <f>IF(Table1[[#This Row],[Bed Occupied]]="Yes",1,0)</f>
        <v>1</v>
      </c>
    </row>
    <row r="742" spans="1:27" x14ac:dyDescent="0.25">
      <c r="A742" t="s">
        <v>834</v>
      </c>
      <c r="B742" s="1">
        <v>45791</v>
      </c>
      <c r="C742" s="1">
        <v>45803.6</v>
      </c>
      <c r="D742" t="s">
        <v>88</v>
      </c>
      <c r="E742" t="s">
        <v>66</v>
      </c>
      <c r="F742" t="s">
        <v>29</v>
      </c>
      <c r="G742" t="s">
        <v>30</v>
      </c>
      <c r="H742" t="s">
        <v>49</v>
      </c>
      <c r="I742" t="s">
        <v>32</v>
      </c>
      <c r="J742">
        <v>12.6</v>
      </c>
      <c r="K742" t="s">
        <v>33</v>
      </c>
      <c r="L742">
        <v>62</v>
      </c>
      <c r="M742" s="1">
        <v>45791</v>
      </c>
      <c r="N742" t="s">
        <v>34</v>
      </c>
      <c r="O742">
        <v>9.1999999999999993</v>
      </c>
      <c r="P742">
        <v>1.2</v>
      </c>
      <c r="Q742" s="2">
        <v>36066.269999999997</v>
      </c>
      <c r="R742" t="s">
        <v>85</v>
      </c>
      <c r="S742" s="2">
        <v>22411.64</v>
      </c>
      <c r="T742">
        <v>3.8</v>
      </c>
      <c r="U742" t="s">
        <v>122</v>
      </c>
      <c r="V742">
        <v>2025</v>
      </c>
      <c r="W742" t="s">
        <v>69</v>
      </c>
      <c r="X742" s="2">
        <v>22411.64</v>
      </c>
      <c r="Y742" s="2">
        <v>13654.63</v>
      </c>
      <c r="Z742" s="2">
        <v>0.621</v>
      </c>
      <c r="AA742" s="2">
        <f>IF(Table1[[#This Row],[Bed Occupied]]="Yes",1,0)</f>
        <v>1</v>
      </c>
    </row>
    <row r="743" spans="1:27" x14ac:dyDescent="0.25">
      <c r="A743" t="s">
        <v>835</v>
      </c>
      <c r="B743" s="1">
        <v>46286</v>
      </c>
      <c r="C743" s="1">
        <v>46287.5</v>
      </c>
      <c r="D743" t="s">
        <v>39</v>
      </c>
      <c r="E743" t="s">
        <v>28</v>
      </c>
      <c r="F743" t="s">
        <v>29</v>
      </c>
      <c r="G743" t="s">
        <v>67</v>
      </c>
      <c r="H743" t="s">
        <v>49</v>
      </c>
      <c r="I743" t="s">
        <v>32</v>
      </c>
      <c r="J743">
        <v>1.5</v>
      </c>
      <c r="K743" t="s">
        <v>57</v>
      </c>
      <c r="L743">
        <v>78</v>
      </c>
      <c r="M743" s="1">
        <v>46286</v>
      </c>
      <c r="N743" t="s">
        <v>42</v>
      </c>
      <c r="O743">
        <v>13.4</v>
      </c>
      <c r="P743">
        <v>1.4</v>
      </c>
      <c r="Q743" s="2">
        <v>1973.12</v>
      </c>
      <c r="R743" t="s">
        <v>58</v>
      </c>
      <c r="S743" s="2">
        <v>1202.5</v>
      </c>
      <c r="T743">
        <v>3.6</v>
      </c>
      <c r="U743" t="s">
        <v>133</v>
      </c>
      <c r="V743">
        <v>2026</v>
      </c>
      <c r="W743" t="s">
        <v>37</v>
      </c>
      <c r="X743" s="2">
        <v>1202.5</v>
      </c>
      <c r="Y743" s="2">
        <v>770.62</v>
      </c>
      <c r="Z743" s="2">
        <v>0.60899999999999999</v>
      </c>
      <c r="AA743" s="2">
        <f>IF(Table1[[#This Row],[Bed Occupied]]="Yes",1,0)</f>
        <v>0</v>
      </c>
    </row>
    <row r="744" spans="1:27" x14ac:dyDescent="0.25">
      <c r="A744" t="s">
        <v>836</v>
      </c>
      <c r="B744" s="1">
        <v>45658</v>
      </c>
      <c r="C744" s="1">
        <v>45665.4</v>
      </c>
      <c r="D744" t="s">
        <v>51</v>
      </c>
      <c r="E744" t="s">
        <v>47</v>
      </c>
      <c r="F744" t="s">
        <v>29</v>
      </c>
      <c r="G744" t="s">
        <v>151</v>
      </c>
      <c r="H744" t="s">
        <v>56</v>
      </c>
      <c r="I744" t="s">
        <v>32</v>
      </c>
      <c r="J744">
        <v>7.4</v>
      </c>
      <c r="K744" t="s">
        <v>33</v>
      </c>
      <c r="L744">
        <v>80</v>
      </c>
      <c r="M744" s="1">
        <v>45658</v>
      </c>
      <c r="N744" t="s">
        <v>34</v>
      </c>
      <c r="O744">
        <v>9.6</v>
      </c>
      <c r="P744">
        <v>1.6</v>
      </c>
      <c r="Q744" s="2">
        <v>9430.9599999999991</v>
      </c>
      <c r="R744" t="s">
        <v>85</v>
      </c>
      <c r="S744" s="2">
        <v>5216.92</v>
      </c>
      <c r="T744">
        <v>3.2</v>
      </c>
      <c r="U744" t="s">
        <v>145</v>
      </c>
      <c r="V744">
        <v>2025</v>
      </c>
      <c r="W744" t="s">
        <v>69</v>
      </c>
      <c r="X744" s="2">
        <v>5216.92</v>
      </c>
      <c r="Y744" s="2">
        <v>4214.04</v>
      </c>
      <c r="Z744" s="2">
        <v>0.55300000000000005</v>
      </c>
      <c r="AA744" s="2">
        <f>IF(Table1[[#This Row],[Bed Occupied]]="Yes",1,0)</f>
        <v>1</v>
      </c>
    </row>
    <row r="745" spans="1:27" x14ac:dyDescent="0.25">
      <c r="A745" t="s">
        <v>837</v>
      </c>
      <c r="B745" s="1">
        <v>46194</v>
      </c>
      <c r="C745" s="1">
        <v>46198.400000000001</v>
      </c>
      <c r="D745" t="s">
        <v>27</v>
      </c>
      <c r="E745" t="s">
        <v>47</v>
      </c>
      <c r="F745" t="s">
        <v>48</v>
      </c>
      <c r="G745" t="s">
        <v>67</v>
      </c>
      <c r="H745" t="s">
        <v>56</v>
      </c>
      <c r="I745" t="s">
        <v>41</v>
      </c>
      <c r="J745">
        <v>4.4000000000000004</v>
      </c>
      <c r="K745" t="s">
        <v>57</v>
      </c>
      <c r="L745">
        <v>59</v>
      </c>
      <c r="M745" s="1">
        <v>46193</v>
      </c>
      <c r="N745" t="s">
        <v>63</v>
      </c>
      <c r="O745">
        <v>10.6</v>
      </c>
      <c r="P745">
        <v>0.6</v>
      </c>
      <c r="Q745" s="2">
        <v>13773.85</v>
      </c>
      <c r="R745" t="s">
        <v>85</v>
      </c>
      <c r="S745" s="2">
        <v>7595.44</v>
      </c>
      <c r="T745">
        <v>4</v>
      </c>
      <c r="U745" t="s">
        <v>126</v>
      </c>
      <c r="V745">
        <v>2026</v>
      </c>
      <c r="W745" t="s">
        <v>83</v>
      </c>
      <c r="X745" s="2">
        <v>7595.44</v>
      </c>
      <c r="Y745" s="2">
        <v>6178.41</v>
      </c>
      <c r="Z745" s="2">
        <v>0.55100000000000005</v>
      </c>
      <c r="AA745" s="2">
        <f>IF(Table1[[#This Row],[Bed Occupied]]="Yes",1,0)</f>
        <v>0</v>
      </c>
    </row>
    <row r="746" spans="1:27" x14ac:dyDescent="0.25">
      <c r="A746" t="s">
        <v>838</v>
      </c>
      <c r="B746" s="1">
        <v>45778</v>
      </c>
      <c r="C746" s="1">
        <v>45779.7</v>
      </c>
      <c r="D746" t="s">
        <v>27</v>
      </c>
      <c r="E746" t="s">
        <v>52</v>
      </c>
      <c r="F746" t="s">
        <v>29</v>
      </c>
      <c r="G746" t="s">
        <v>67</v>
      </c>
      <c r="H746" t="s">
        <v>81</v>
      </c>
      <c r="I746" t="s">
        <v>32</v>
      </c>
      <c r="J746">
        <v>1.7</v>
      </c>
      <c r="K746" t="s">
        <v>57</v>
      </c>
      <c r="L746">
        <v>63</v>
      </c>
      <c r="M746" s="1">
        <v>45777</v>
      </c>
      <c r="N746" t="s">
        <v>63</v>
      </c>
      <c r="O746">
        <v>13.8</v>
      </c>
      <c r="P746">
        <v>1.8</v>
      </c>
      <c r="Q746" s="2">
        <v>9292.92</v>
      </c>
      <c r="R746" t="s">
        <v>85</v>
      </c>
      <c r="S746" s="2">
        <v>6216.78</v>
      </c>
      <c r="T746">
        <v>3.2</v>
      </c>
      <c r="U746" t="s">
        <v>122</v>
      </c>
      <c r="V746">
        <v>2025</v>
      </c>
      <c r="W746" t="s">
        <v>69</v>
      </c>
      <c r="X746" s="2">
        <v>6216.78</v>
      </c>
      <c r="Y746" s="2">
        <v>3076.14</v>
      </c>
      <c r="Z746" s="2">
        <v>0.66900000000000004</v>
      </c>
      <c r="AA746" s="2">
        <f>IF(Table1[[#This Row],[Bed Occupied]]="Yes",1,0)</f>
        <v>0</v>
      </c>
    </row>
    <row r="747" spans="1:27" x14ac:dyDescent="0.25">
      <c r="A747" t="s">
        <v>839</v>
      </c>
      <c r="B747" s="1">
        <v>46288</v>
      </c>
      <c r="C747" s="1">
        <v>46288.7</v>
      </c>
      <c r="D747" t="s">
        <v>39</v>
      </c>
      <c r="E747" t="s">
        <v>47</v>
      </c>
      <c r="F747" t="s">
        <v>29</v>
      </c>
      <c r="G747" t="s">
        <v>53</v>
      </c>
      <c r="H747" t="s">
        <v>40</v>
      </c>
      <c r="I747" t="s">
        <v>32</v>
      </c>
      <c r="J747">
        <v>0.7</v>
      </c>
      <c r="K747" t="s">
        <v>33</v>
      </c>
      <c r="L747">
        <v>89</v>
      </c>
      <c r="M747" s="1">
        <v>46288</v>
      </c>
      <c r="N747" t="s">
        <v>34</v>
      </c>
      <c r="O747">
        <v>10</v>
      </c>
      <c r="P747">
        <v>2</v>
      </c>
      <c r="Q747" s="2">
        <v>2444.1999999999998</v>
      </c>
      <c r="R747" t="s">
        <v>58</v>
      </c>
      <c r="S747" s="2">
        <v>1354.66</v>
      </c>
      <c r="T747">
        <v>3.3</v>
      </c>
      <c r="U747" t="s">
        <v>133</v>
      </c>
      <c r="V747">
        <v>2026</v>
      </c>
      <c r="W747" t="s">
        <v>69</v>
      </c>
      <c r="X747" s="2">
        <v>1354.66</v>
      </c>
      <c r="Y747" s="2">
        <v>1089.54</v>
      </c>
      <c r="Z747" s="2">
        <v>0.55400000000000005</v>
      </c>
      <c r="AA747" s="2">
        <f>IF(Table1[[#This Row],[Bed Occupied]]="Yes",1,0)</f>
        <v>1</v>
      </c>
    </row>
    <row r="748" spans="1:27" x14ac:dyDescent="0.25">
      <c r="A748" t="s">
        <v>840</v>
      </c>
      <c r="B748" s="1">
        <v>46042</v>
      </c>
      <c r="C748" s="1">
        <v>46043.9</v>
      </c>
      <c r="D748" t="s">
        <v>39</v>
      </c>
      <c r="E748" t="s">
        <v>52</v>
      </c>
      <c r="F748" t="s">
        <v>29</v>
      </c>
      <c r="G748" t="s">
        <v>30</v>
      </c>
      <c r="H748" t="s">
        <v>62</v>
      </c>
      <c r="I748" t="s">
        <v>32</v>
      </c>
      <c r="J748">
        <v>1.9</v>
      </c>
      <c r="K748" t="s">
        <v>33</v>
      </c>
      <c r="L748">
        <v>112</v>
      </c>
      <c r="M748" s="1">
        <v>46042</v>
      </c>
      <c r="N748" t="s">
        <v>63</v>
      </c>
      <c r="O748">
        <v>9.1</v>
      </c>
      <c r="P748">
        <v>1.1000000000000001</v>
      </c>
      <c r="Q748" s="2">
        <v>1338.53</v>
      </c>
      <c r="R748" t="s">
        <v>35</v>
      </c>
      <c r="S748" s="2">
        <v>861.28</v>
      </c>
      <c r="T748">
        <v>3.3</v>
      </c>
      <c r="U748" t="s">
        <v>86</v>
      </c>
      <c r="V748">
        <v>2026</v>
      </c>
      <c r="W748" t="s">
        <v>44</v>
      </c>
      <c r="X748" s="2">
        <v>861.28</v>
      </c>
      <c r="Y748" s="2">
        <v>477.25</v>
      </c>
      <c r="Z748" s="2">
        <v>0.64300000000000002</v>
      </c>
      <c r="AA748" s="2">
        <f>IF(Table1[[#This Row],[Bed Occupied]]="Yes",1,0)</f>
        <v>1</v>
      </c>
    </row>
    <row r="749" spans="1:27" x14ac:dyDescent="0.25">
      <c r="A749" t="s">
        <v>841</v>
      </c>
      <c r="B749" s="1">
        <v>46099</v>
      </c>
      <c r="C749" s="1">
        <v>46099.3</v>
      </c>
      <c r="D749" t="s">
        <v>39</v>
      </c>
      <c r="E749" t="s">
        <v>52</v>
      </c>
      <c r="F749" t="s">
        <v>29</v>
      </c>
      <c r="G749" t="s">
        <v>30</v>
      </c>
      <c r="H749" t="s">
        <v>62</v>
      </c>
      <c r="I749" t="s">
        <v>41</v>
      </c>
      <c r="J749">
        <v>0.3</v>
      </c>
      <c r="K749" t="s">
        <v>57</v>
      </c>
      <c r="L749">
        <v>55</v>
      </c>
      <c r="M749" s="1">
        <v>46099</v>
      </c>
      <c r="N749" t="s">
        <v>42</v>
      </c>
      <c r="O749">
        <v>10</v>
      </c>
      <c r="P749">
        <v>0</v>
      </c>
      <c r="Q749" s="2">
        <v>2379.06</v>
      </c>
      <c r="R749" t="s">
        <v>35</v>
      </c>
      <c r="S749" s="2">
        <v>1445.41</v>
      </c>
      <c r="T749">
        <v>4.4000000000000004</v>
      </c>
      <c r="U749" t="s">
        <v>115</v>
      </c>
      <c r="V749">
        <v>2026</v>
      </c>
      <c r="W749" t="s">
        <v>69</v>
      </c>
      <c r="X749" s="2">
        <v>1445.41</v>
      </c>
      <c r="Y749" s="2">
        <v>933.65</v>
      </c>
      <c r="Z749" s="2">
        <v>0.60799999999999998</v>
      </c>
      <c r="AA749" s="2">
        <f>IF(Table1[[#This Row],[Bed Occupied]]="Yes",1,0)</f>
        <v>0</v>
      </c>
    </row>
    <row r="750" spans="1:27" x14ac:dyDescent="0.25">
      <c r="A750" t="s">
        <v>842</v>
      </c>
      <c r="B750" s="1">
        <v>46386</v>
      </c>
      <c r="C750" s="1">
        <v>46388.5</v>
      </c>
      <c r="D750" t="s">
        <v>27</v>
      </c>
      <c r="E750" t="s">
        <v>47</v>
      </c>
      <c r="F750" t="s">
        <v>29</v>
      </c>
      <c r="G750" t="s">
        <v>67</v>
      </c>
      <c r="H750" t="s">
        <v>49</v>
      </c>
      <c r="I750" t="s">
        <v>41</v>
      </c>
      <c r="J750">
        <v>2.5</v>
      </c>
      <c r="K750" t="s">
        <v>33</v>
      </c>
      <c r="L750">
        <v>99</v>
      </c>
      <c r="M750" s="1">
        <v>46385</v>
      </c>
      <c r="N750" t="s">
        <v>63</v>
      </c>
      <c r="O750">
        <v>8</v>
      </c>
      <c r="P750">
        <v>0</v>
      </c>
      <c r="Q750" s="2">
        <v>8993.08</v>
      </c>
      <c r="R750" t="s">
        <v>85</v>
      </c>
      <c r="S750" s="2">
        <v>5558.83</v>
      </c>
      <c r="T750">
        <v>3.6</v>
      </c>
      <c r="U750" t="s">
        <v>54</v>
      </c>
      <c r="V750">
        <v>2026</v>
      </c>
      <c r="W750" t="s">
        <v>44</v>
      </c>
      <c r="X750" s="2">
        <v>5558.83</v>
      </c>
      <c r="Y750" s="2">
        <v>3434.25</v>
      </c>
      <c r="Z750" s="2">
        <v>0.61799999999999999</v>
      </c>
      <c r="AA750" s="2">
        <f>IF(Table1[[#This Row],[Bed Occupied]]="Yes",1,0)</f>
        <v>1</v>
      </c>
    </row>
    <row r="751" spans="1:27" x14ac:dyDescent="0.25">
      <c r="A751" t="s">
        <v>843</v>
      </c>
      <c r="B751" s="1">
        <v>45867</v>
      </c>
      <c r="C751" s="1">
        <v>45869.2</v>
      </c>
      <c r="D751" t="s">
        <v>27</v>
      </c>
      <c r="E751" t="s">
        <v>52</v>
      </c>
      <c r="F751" t="s">
        <v>48</v>
      </c>
      <c r="G751" t="s">
        <v>67</v>
      </c>
      <c r="H751" t="s">
        <v>40</v>
      </c>
      <c r="I751" t="s">
        <v>32</v>
      </c>
      <c r="J751">
        <v>2.2000000000000002</v>
      </c>
      <c r="K751" t="s">
        <v>33</v>
      </c>
      <c r="L751">
        <v>90</v>
      </c>
      <c r="M751" s="1">
        <v>45867</v>
      </c>
      <c r="N751" t="s">
        <v>42</v>
      </c>
      <c r="O751">
        <v>10</v>
      </c>
      <c r="P751">
        <v>2</v>
      </c>
      <c r="Q751" s="2">
        <v>11480.29</v>
      </c>
      <c r="R751" t="s">
        <v>35</v>
      </c>
      <c r="S751" s="2">
        <v>7988.89</v>
      </c>
      <c r="T751">
        <v>3.1</v>
      </c>
      <c r="U751" t="s">
        <v>135</v>
      </c>
      <c r="V751">
        <v>2025</v>
      </c>
      <c r="W751" t="s">
        <v>44</v>
      </c>
      <c r="X751" s="2">
        <v>7988.89</v>
      </c>
      <c r="Y751" s="2">
        <v>3491.4</v>
      </c>
      <c r="Z751" s="2">
        <v>0.69599999999999995</v>
      </c>
      <c r="AA751" s="2">
        <f>IF(Table1[[#This Row],[Bed Occupied]]="Yes",1,0)</f>
        <v>1</v>
      </c>
    </row>
    <row r="752" spans="1:27" x14ac:dyDescent="0.25">
      <c r="A752" t="s">
        <v>844</v>
      </c>
      <c r="B752" s="1">
        <v>46011</v>
      </c>
      <c r="C752" s="1">
        <v>46014.1</v>
      </c>
      <c r="D752" t="s">
        <v>102</v>
      </c>
      <c r="E752" t="s">
        <v>47</v>
      </c>
      <c r="F752" t="s">
        <v>48</v>
      </c>
      <c r="G752" t="s">
        <v>151</v>
      </c>
      <c r="H752" t="s">
        <v>31</v>
      </c>
      <c r="I752" t="s">
        <v>32</v>
      </c>
      <c r="J752">
        <v>3.1</v>
      </c>
      <c r="K752" t="s">
        <v>57</v>
      </c>
      <c r="L752">
        <v>69</v>
      </c>
      <c r="M752" s="1">
        <v>46010</v>
      </c>
      <c r="N752" t="s">
        <v>42</v>
      </c>
      <c r="O752">
        <v>10.4</v>
      </c>
      <c r="P752">
        <v>0.4</v>
      </c>
      <c r="Q752" s="2">
        <v>11500.28</v>
      </c>
      <c r="R752" t="s">
        <v>35</v>
      </c>
      <c r="S752" s="2">
        <v>7420.24</v>
      </c>
      <c r="T752">
        <v>3.8</v>
      </c>
      <c r="U752" t="s">
        <v>79</v>
      </c>
      <c r="V752">
        <v>2025</v>
      </c>
      <c r="W752" t="s">
        <v>77</v>
      </c>
      <c r="X752" s="2">
        <v>7420.24</v>
      </c>
      <c r="Y752" s="2">
        <v>4080.04</v>
      </c>
      <c r="Z752" s="2">
        <v>0.64500000000000002</v>
      </c>
      <c r="AA752" s="2">
        <f>IF(Table1[[#This Row],[Bed Occupied]]="Yes",1,0)</f>
        <v>0</v>
      </c>
    </row>
    <row r="753" spans="1:27" x14ac:dyDescent="0.25">
      <c r="A753" t="s">
        <v>845</v>
      </c>
      <c r="B753" s="1">
        <v>46054</v>
      </c>
      <c r="C753" s="1">
        <v>46058.2</v>
      </c>
      <c r="D753" t="s">
        <v>46</v>
      </c>
      <c r="E753" t="s">
        <v>28</v>
      </c>
      <c r="F753" t="s">
        <v>48</v>
      </c>
      <c r="G753" t="s">
        <v>30</v>
      </c>
      <c r="H753" t="s">
        <v>31</v>
      </c>
      <c r="I753" t="s">
        <v>93</v>
      </c>
      <c r="J753">
        <v>4.2</v>
      </c>
      <c r="K753" t="s">
        <v>33</v>
      </c>
      <c r="L753">
        <v>35</v>
      </c>
      <c r="M753" s="1">
        <v>46053</v>
      </c>
      <c r="N753" t="s">
        <v>63</v>
      </c>
      <c r="O753">
        <v>13.4</v>
      </c>
      <c r="P753">
        <v>1.4</v>
      </c>
      <c r="Q753" s="2">
        <v>6344.74</v>
      </c>
      <c r="R753" t="s">
        <v>35</v>
      </c>
      <c r="S753" s="2">
        <v>3735.89</v>
      </c>
      <c r="T753">
        <v>3.6</v>
      </c>
      <c r="U753" t="s">
        <v>68</v>
      </c>
      <c r="V753">
        <v>2026</v>
      </c>
      <c r="W753" t="s">
        <v>83</v>
      </c>
      <c r="X753" s="2">
        <v>3735.89</v>
      </c>
      <c r="Y753" s="2">
        <v>2608.85</v>
      </c>
      <c r="Z753" s="2">
        <v>0.58899999999999997</v>
      </c>
      <c r="AA753" s="2">
        <f>IF(Table1[[#This Row],[Bed Occupied]]="Yes",1,0)</f>
        <v>1</v>
      </c>
    </row>
    <row r="754" spans="1:27" x14ac:dyDescent="0.25">
      <c r="A754" t="s">
        <v>846</v>
      </c>
      <c r="B754" s="1">
        <v>45701</v>
      </c>
      <c r="C754" s="1">
        <v>45710</v>
      </c>
      <c r="D754" t="s">
        <v>61</v>
      </c>
      <c r="E754" t="s">
        <v>66</v>
      </c>
      <c r="F754" t="s">
        <v>29</v>
      </c>
      <c r="G754" t="s">
        <v>30</v>
      </c>
      <c r="H754" t="s">
        <v>31</v>
      </c>
      <c r="I754" t="s">
        <v>32</v>
      </c>
      <c r="J754">
        <v>9</v>
      </c>
      <c r="K754" t="s">
        <v>33</v>
      </c>
      <c r="L754">
        <v>99</v>
      </c>
      <c r="M754" s="1">
        <v>45700</v>
      </c>
      <c r="N754" t="s">
        <v>42</v>
      </c>
      <c r="O754">
        <v>9.1999999999999993</v>
      </c>
      <c r="P754">
        <v>1.2</v>
      </c>
      <c r="Q754" s="2">
        <v>21899.94</v>
      </c>
      <c r="R754" t="s">
        <v>58</v>
      </c>
      <c r="S754" s="2">
        <v>15126.35</v>
      </c>
      <c r="T754">
        <v>3.6</v>
      </c>
      <c r="U754" t="s">
        <v>100</v>
      </c>
      <c r="V754">
        <v>2025</v>
      </c>
      <c r="W754" t="s">
        <v>69</v>
      </c>
      <c r="X754" s="2">
        <v>15126.35</v>
      </c>
      <c r="Y754" s="2">
        <v>6773.59</v>
      </c>
      <c r="Z754" s="2">
        <v>0.69099999999999995</v>
      </c>
      <c r="AA754" s="2">
        <f>IF(Table1[[#This Row],[Bed Occupied]]="Yes",1,0)</f>
        <v>1</v>
      </c>
    </row>
    <row r="755" spans="1:27" x14ac:dyDescent="0.25">
      <c r="A755" t="s">
        <v>847</v>
      </c>
      <c r="B755" s="1">
        <v>45933</v>
      </c>
      <c r="C755" s="1">
        <v>45933.3</v>
      </c>
      <c r="D755" t="s">
        <v>39</v>
      </c>
      <c r="E755" t="s">
        <v>28</v>
      </c>
      <c r="F755" t="s">
        <v>29</v>
      </c>
      <c r="G755" t="s">
        <v>151</v>
      </c>
      <c r="H755" t="s">
        <v>40</v>
      </c>
      <c r="I755" t="s">
        <v>41</v>
      </c>
      <c r="J755">
        <v>0.3</v>
      </c>
      <c r="K755" t="s">
        <v>57</v>
      </c>
      <c r="L755">
        <v>68</v>
      </c>
      <c r="M755" s="1">
        <v>45933</v>
      </c>
      <c r="N755" t="s">
        <v>34</v>
      </c>
      <c r="O755">
        <v>9.6999999999999993</v>
      </c>
      <c r="P755">
        <v>1.7</v>
      </c>
      <c r="Q755" s="2">
        <v>1700.95</v>
      </c>
      <c r="R755" t="s">
        <v>85</v>
      </c>
      <c r="S755" s="2">
        <v>1042.0999999999999</v>
      </c>
      <c r="T755">
        <v>3.2</v>
      </c>
      <c r="U755" t="s">
        <v>82</v>
      </c>
      <c r="V755">
        <v>2025</v>
      </c>
      <c r="W755" t="s">
        <v>77</v>
      </c>
      <c r="X755" s="2">
        <v>1042.0999999999999</v>
      </c>
      <c r="Y755" s="2">
        <v>658.85</v>
      </c>
      <c r="Z755" s="2">
        <v>0.61299999999999999</v>
      </c>
      <c r="AA755" s="2">
        <f>IF(Table1[[#This Row],[Bed Occupied]]="Yes",1,0)</f>
        <v>0</v>
      </c>
    </row>
    <row r="756" spans="1:27" x14ac:dyDescent="0.25">
      <c r="A756" t="s">
        <v>848</v>
      </c>
      <c r="B756" s="1">
        <v>45883</v>
      </c>
      <c r="C756" s="1">
        <v>45884.7</v>
      </c>
      <c r="D756" t="s">
        <v>51</v>
      </c>
      <c r="E756" t="s">
        <v>66</v>
      </c>
      <c r="F756" t="s">
        <v>48</v>
      </c>
      <c r="G756" t="s">
        <v>30</v>
      </c>
      <c r="H756" t="s">
        <v>56</v>
      </c>
      <c r="I756" t="s">
        <v>32</v>
      </c>
      <c r="J756">
        <v>1.7</v>
      </c>
      <c r="K756" t="s">
        <v>33</v>
      </c>
      <c r="L756">
        <v>68</v>
      </c>
      <c r="M756" s="1">
        <v>45882</v>
      </c>
      <c r="N756" t="s">
        <v>34</v>
      </c>
      <c r="O756">
        <v>9.6</v>
      </c>
      <c r="P756">
        <v>1.6</v>
      </c>
      <c r="Q756" s="2">
        <v>7284.88</v>
      </c>
      <c r="R756" t="s">
        <v>35</v>
      </c>
      <c r="S756" s="2">
        <v>3892.58</v>
      </c>
      <c r="T756">
        <v>3.8</v>
      </c>
      <c r="U756" t="s">
        <v>104</v>
      </c>
      <c r="V756">
        <v>2025</v>
      </c>
      <c r="W756" t="s">
        <v>69</v>
      </c>
      <c r="X756" s="2">
        <v>3892.58</v>
      </c>
      <c r="Y756" s="2">
        <v>3392.3</v>
      </c>
      <c r="Z756" s="2">
        <v>0.53400000000000003</v>
      </c>
      <c r="AA756" s="2">
        <f>IF(Table1[[#This Row],[Bed Occupied]]="Yes",1,0)</f>
        <v>1</v>
      </c>
    </row>
    <row r="757" spans="1:27" x14ac:dyDescent="0.25">
      <c r="A757" t="s">
        <v>849</v>
      </c>
      <c r="B757" s="1">
        <v>45849</v>
      </c>
      <c r="C757" s="1">
        <v>45849.9</v>
      </c>
      <c r="D757" t="s">
        <v>46</v>
      </c>
      <c r="E757" t="s">
        <v>52</v>
      </c>
      <c r="F757" t="s">
        <v>29</v>
      </c>
      <c r="G757" t="s">
        <v>30</v>
      </c>
      <c r="H757" t="s">
        <v>49</v>
      </c>
      <c r="I757" t="s">
        <v>32</v>
      </c>
      <c r="J757">
        <v>0.9</v>
      </c>
      <c r="K757" t="s">
        <v>57</v>
      </c>
      <c r="L757">
        <v>91</v>
      </c>
      <c r="M757" s="1">
        <v>45849</v>
      </c>
      <c r="N757" t="s">
        <v>42</v>
      </c>
      <c r="O757">
        <v>12</v>
      </c>
      <c r="P757">
        <v>0</v>
      </c>
      <c r="Q757" s="2">
        <v>4274.63</v>
      </c>
      <c r="R757" t="s">
        <v>35</v>
      </c>
      <c r="S757" s="2">
        <v>3126.85</v>
      </c>
      <c r="T757">
        <v>3.8</v>
      </c>
      <c r="U757" t="s">
        <v>135</v>
      </c>
      <c r="V757">
        <v>2025</v>
      </c>
      <c r="W757" t="s">
        <v>77</v>
      </c>
      <c r="X757" s="2">
        <v>3126.85</v>
      </c>
      <c r="Y757" s="2">
        <v>1147.78</v>
      </c>
      <c r="Z757" s="2">
        <v>0.73099999999999998</v>
      </c>
      <c r="AA757" s="2">
        <f>IF(Table1[[#This Row],[Bed Occupied]]="Yes",1,0)</f>
        <v>0</v>
      </c>
    </row>
    <row r="758" spans="1:27" x14ac:dyDescent="0.25">
      <c r="A758" t="s">
        <v>850</v>
      </c>
      <c r="B758" s="1">
        <v>46123</v>
      </c>
      <c r="C758" s="1">
        <v>46126.2</v>
      </c>
      <c r="D758" t="s">
        <v>102</v>
      </c>
      <c r="E758" t="s">
        <v>47</v>
      </c>
      <c r="F758" t="s">
        <v>48</v>
      </c>
      <c r="G758" t="s">
        <v>67</v>
      </c>
      <c r="H758" t="s">
        <v>81</v>
      </c>
      <c r="I758" t="s">
        <v>41</v>
      </c>
      <c r="J758">
        <v>3.2</v>
      </c>
      <c r="K758" t="s">
        <v>33</v>
      </c>
      <c r="L758">
        <v>37</v>
      </c>
      <c r="M758" s="1">
        <v>46123</v>
      </c>
      <c r="N758" t="s">
        <v>42</v>
      </c>
      <c r="O758">
        <v>13.1</v>
      </c>
      <c r="P758">
        <v>1.1000000000000001</v>
      </c>
      <c r="Q758" s="2">
        <v>8717.75</v>
      </c>
      <c r="R758" t="s">
        <v>58</v>
      </c>
      <c r="S758" s="2">
        <v>5440.39</v>
      </c>
      <c r="T758">
        <v>4.2</v>
      </c>
      <c r="U758" t="s">
        <v>98</v>
      </c>
      <c r="V758">
        <v>2026</v>
      </c>
      <c r="W758" t="s">
        <v>83</v>
      </c>
      <c r="X758" s="2">
        <v>5440.39</v>
      </c>
      <c r="Y758" s="2">
        <v>3277.36</v>
      </c>
      <c r="Z758" s="2">
        <v>0.624</v>
      </c>
      <c r="AA758" s="2">
        <f>IF(Table1[[#This Row],[Bed Occupied]]="Yes",1,0)</f>
        <v>1</v>
      </c>
    </row>
    <row r="759" spans="1:27" x14ac:dyDescent="0.25">
      <c r="A759" t="s">
        <v>851</v>
      </c>
      <c r="B759" s="1">
        <v>45793</v>
      </c>
      <c r="C759" s="1">
        <v>45794.3</v>
      </c>
      <c r="D759" t="s">
        <v>102</v>
      </c>
      <c r="E759" t="s">
        <v>47</v>
      </c>
      <c r="F759" t="s">
        <v>48</v>
      </c>
      <c r="G759" t="s">
        <v>151</v>
      </c>
      <c r="H759" t="s">
        <v>49</v>
      </c>
      <c r="I759" t="s">
        <v>93</v>
      </c>
      <c r="J759">
        <v>1.3</v>
      </c>
      <c r="K759" t="s">
        <v>33</v>
      </c>
      <c r="L759">
        <v>47</v>
      </c>
      <c r="M759" s="1">
        <v>45792</v>
      </c>
      <c r="N759" t="s">
        <v>42</v>
      </c>
      <c r="O759">
        <v>12.7</v>
      </c>
      <c r="P759">
        <v>0.7</v>
      </c>
      <c r="Q759" s="2">
        <v>8787.7900000000009</v>
      </c>
      <c r="R759" t="s">
        <v>35</v>
      </c>
      <c r="S759" s="2">
        <v>5494.64</v>
      </c>
      <c r="T759">
        <v>3.5</v>
      </c>
      <c r="U759" t="s">
        <v>122</v>
      </c>
      <c r="V759">
        <v>2025</v>
      </c>
      <c r="W759" t="s">
        <v>72</v>
      </c>
      <c r="X759" s="2">
        <v>5494.64</v>
      </c>
      <c r="Y759" s="2">
        <v>3293.15</v>
      </c>
      <c r="Z759" s="2">
        <v>0.625</v>
      </c>
      <c r="AA759" s="2">
        <f>IF(Table1[[#This Row],[Bed Occupied]]="Yes",1,0)</f>
        <v>1</v>
      </c>
    </row>
    <row r="760" spans="1:27" x14ac:dyDescent="0.25">
      <c r="A760" t="s">
        <v>852</v>
      </c>
      <c r="B760" s="1">
        <v>46250</v>
      </c>
      <c r="C760" s="1">
        <v>46254.8</v>
      </c>
      <c r="D760" t="s">
        <v>27</v>
      </c>
      <c r="E760" t="s">
        <v>66</v>
      </c>
      <c r="F760" t="s">
        <v>48</v>
      </c>
      <c r="G760" t="s">
        <v>67</v>
      </c>
      <c r="H760" t="s">
        <v>62</v>
      </c>
      <c r="I760" t="s">
        <v>93</v>
      </c>
      <c r="J760">
        <v>4.8</v>
      </c>
      <c r="K760" t="s">
        <v>33</v>
      </c>
      <c r="L760">
        <v>41</v>
      </c>
      <c r="M760" s="1">
        <v>46249</v>
      </c>
      <c r="N760" t="s">
        <v>34</v>
      </c>
      <c r="O760">
        <v>9</v>
      </c>
      <c r="P760">
        <v>1</v>
      </c>
      <c r="Q760" s="2">
        <v>10457.01</v>
      </c>
      <c r="R760" t="s">
        <v>35</v>
      </c>
      <c r="S760" s="2">
        <v>5485.46</v>
      </c>
      <c r="T760">
        <v>4</v>
      </c>
      <c r="U760" t="s">
        <v>138</v>
      </c>
      <c r="V760">
        <v>2026</v>
      </c>
      <c r="W760" t="s">
        <v>83</v>
      </c>
      <c r="X760" s="2">
        <v>5485.46</v>
      </c>
      <c r="Y760" s="2">
        <v>4971.55</v>
      </c>
      <c r="Z760" s="2">
        <v>0.52500000000000002</v>
      </c>
      <c r="AA760" s="2">
        <f>IF(Table1[[#This Row],[Bed Occupied]]="Yes",1,0)</f>
        <v>1</v>
      </c>
    </row>
    <row r="761" spans="1:27" x14ac:dyDescent="0.25">
      <c r="A761" t="s">
        <v>853</v>
      </c>
      <c r="B761" s="1">
        <v>45810</v>
      </c>
      <c r="C761" s="1">
        <v>45819.9</v>
      </c>
      <c r="D761" t="s">
        <v>61</v>
      </c>
      <c r="E761" t="s">
        <v>28</v>
      </c>
      <c r="F761" t="s">
        <v>29</v>
      </c>
      <c r="G761" t="s">
        <v>67</v>
      </c>
      <c r="H761" t="s">
        <v>31</v>
      </c>
      <c r="I761" t="s">
        <v>41</v>
      </c>
      <c r="J761">
        <v>9.9</v>
      </c>
      <c r="K761" t="s">
        <v>33</v>
      </c>
      <c r="L761">
        <v>65</v>
      </c>
      <c r="M761" s="1">
        <v>45809</v>
      </c>
      <c r="N761" t="s">
        <v>34</v>
      </c>
      <c r="O761">
        <v>8.4</v>
      </c>
      <c r="P761">
        <v>0.4</v>
      </c>
      <c r="Q761" s="2">
        <v>18599.009999999998</v>
      </c>
      <c r="R761" t="s">
        <v>85</v>
      </c>
      <c r="S761" s="2">
        <v>12418.78</v>
      </c>
      <c r="T761">
        <v>4.5</v>
      </c>
      <c r="U761" t="s">
        <v>64</v>
      </c>
      <c r="V761">
        <v>2025</v>
      </c>
      <c r="W761" t="s">
        <v>74</v>
      </c>
      <c r="X761" s="2">
        <v>12418.78</v>
      </c>
      <c r="Y761" s="2">
        <v>6180.23</v>
      </c>
      <c r="Z761" s="2">
        <v>0.66800000000000004</v>
      </c>
      <c r="AA761" s="2">
        <f>IF(Table1[[#This Row],[Bed Occupied]]="Yes",1,0)</f>
        <v>1</v>
      </c>
    </row>
    <row r="762" spans="1:27" x14ac:dyDescent="0.25">
      <c r="A762" t="s">
        <v>854</v>
      </c>
      <c r="B762" s="1">
        <v>45919</v>
      </c>
      <c r="C762" s="1">
        <v>45919.9</v>
      </c>
      <c r="D762" t="s">
        <v>61</v>
      </c>
      <c r="E762" t="s">
        <v>28</v>
      </c>
      <c r="F762" t="s">
        <v>29</v>
      </c>
      <c r="G762" t="s">
        <v>67</v>
      </c>
      <c r="H762" t="s">
        <v>40</v>
      </c>
      <c r="I762" t="s">
        <v>32</v>
      </c>
      <c r="J762">
        <v>0.9</v>
      </c>
      <c r="K762" t="s">
        <v>33</v>
      </c>
      <c r="L762">
        <v>95</v>
      </c>
      <c r="M762" s="1">
        <v>45918</v>
      </c>
      <c r="N762" t="s">
        <v>63</v>
      </c>
      <c r="O762">
        <v>9.8000000000000007</v>
      </c>
      <c r="P762">
        <v>1.8</v>
      </c>
      <c r="Q762" s="2">
        <v>12999.07</v>
      </c>
      <c r="R762" t="s">
        <v>58</v>
      </c>
      <c r="S762" s="2">
        <v>8713.39</v>
      </c>
      <c r="T762">
        <v>2.8</v>
      </c>
      <c r="U762" t="s">
        <v>59</v>
      </c>
      <c r="V762">
        <v>2025</v>
      </c>
      <c r="W762" t="s">
        <v>72</v>
      </c>
      <c r="X762" s="2">
        <v>8713.39</v>
      </c>
      <c r="Y762" s="2">
        <v>4285.68</v>
      </c>
      <c r="Z762" s="2">
        <v>0.67</v>
      </c>
      <c r="AA762" s="2">
        <f>IF(Table1[[#This Row],[Bed Occupied]]="Yes",1,0)</f>
        <v>1</v>
      </c>
    </row>
    <row r="763" spans="1:27" x14ac:dyDescent="0.25">
      <c r="A763" t="s">
        <v>855</v>
      </c>
      <c r="B763" s="1">
        <v>46263</v>
      </c>
      <c r="C763" s="1">
        <v>46264.9</v>
      </c>
      <c r="D763" t="s">
        <v>27</v>
      </c>
      <c r="E763" t="s">
        <v>52</v>
      </c>
      <c r="F763" t="s">
        <v>29</v>
      </c>
      <c r="G763" t="s">
        <v>151</v>
      </c>
      <c r="H763" t="s">
        <v>76</v>
      </c>
      <c r="I763" t="s">
        <v>32</v>
      </c>
      <c r="J763">
        <v>1.9</v>
      </c>
      <c r="K763" t="s">
        <v>33</v>
      </c>
      <c r="L763">
        <v>110</v>
      </c>
      <c r="M763" s="1">
        <v>46263</v>
      </c>
      <c r="N763" t="s">
        <v>34</v>
      </c>
      <c r="O763">
        <v>9.6999999999999993</v>
      </c>
      <c r="P763">
        <v>1.7</v>
      </c>
      <c r="Q763" s="2">
        <v>9294.0400000000009</v>
      </c>
      <c r="R763" t="s">
        <v>35</v>
      </c>
      <c r="S763" s="2">
        <v>5214.07</v>
      </c>
      <c r="T763">
        <v>2.8</v>
      </c>
      <c r="U763" t="s">
        <v>138</v>
      </c>
      <c r="V763">
        <v>2026</v>
      </c>
      <c r="W763" t="s">
        <v>83</v>
      </c>
      <c r="X763" s="2">
        <v>5214.07</v>
      </c>
      <c r="Y763" s="2">
        <v>4079.97</v>
      </c>
      <c r="Z763" s="2">
        <v>0.56100000000000005</v>
      </c>
      <c r="AA763" s="2">
        <f>IF(Table1[[#This Row],[Bed Occupied]]="Yes",1,0)</f>
        <v>1</v>
      </c>
    </row>
    <row r="764" spans="1:27" x14ac:dyDescent="0.25">
      <c r="A764" t="s">
        <v>856</v>
      </c>
      <c r="B764" s="1">
        <v>46351</v>
      </c>
      <c r="C764" s="1">
        <v>46358.6</v>
      </c>
      <c r="D764" t="s">
        <v>46</v>
      </c>
      <c r="E764" t="s">
        <v>28</v>
      </c>
      <c r="F764" t="s">
        <v>48</v>
      </c>
      <c r="G764" t="s">
        <v>53</v>
      </c>
      <c r="H764" t="s">
        <v>40</v>
      </c>
      <c r="I764" t="s">
        <v>32</v>
      </c>
      <c r="J764">
        <v>7.6</v>
      </c>
      <c r="K764" t="s">
        <v>33</v>
      </c>
      <c r="L764">
        <v>48</v>
      </c>
      <c r="M764" s="1">
        <v>46350</v>
      </c>
      <c r="N764" t="s">
        <v>42</v>
      </c>
      <c r="O764">
        <v>10.1</v>
      </c>
      <c r="P764">
        <v>2.1</v>
      </c>
      <c r="Q764" s="2">
        <v>7598.68</v>
      </c>
      <c r="R764" t="s">
        <v>35</v>
      </c>
      <c r="S764" s="2">
        <v>4009.26</v>
      </c>
      <c r="T764">
        <v>3.4</v>
      </c>
      <c r="U764" t="s">
        <v>130</v>
      </c>
      <c r="V764">
        <v>2026</v>
      </c>
      <c r="W764" t="s">
        <v>44</v>
      </c>
      <c r="X764" s="2">
        <v>4009.26</v>
      </c>
      <c r="Y764" s="2">
        <v>3589.42</v>
      </c>
      <c r="Z764" s="2">
        <v>0.52800000000000002</v>
      </c>
      <c r="AA764" s="2">
        <f>IF(Table1[[#This Row],[Bed Occupied]]="Yes",1,0)</f>
        <v>1</v>
      </c>
    </row>
    <row r="765" spans="1:27" x14ac:dyDescent="0.25">
      <c r="A765" t="s">
        <v>857</v>
      </c>
      <c r="B765" s="1">
        <v>46384</v>
      </c>
      <c r="C765" s="1">
        <v>46386.2</v>
      </c>
      <c r="D765" t="s">
        <v>96</v>
      </c>
      <c r="E765" t="s">
        <v>47</v>
      </c>
      <c r="F765" t="s">
        <v>48</v>
      </c>
      <c r="G765" t="s">
        <v>30</v>
      </c>
      <c r="H765" t="s">
        <v>31</v>
      </c>
      <c r="I765" t="s">
        <v>32</v>
      </c>
      <c r="J765">
        <v>2.2000000000000002</v>
      </c>
      <c r="K765" t="s">
        <v>57</v>
      </c>
      <c r="L765">
        <v>34</v>
      </c>
      <c r="M765" s="1">
        <v>46384</v>
      </c>
      <c r="N765" t="s">
        <v>42</v>
      </c>
      <c r="O765">
        <v>11.4</v>
      </c>
      <c r="P765">
        <v>1.4</v>
      </c>
      <c r="Q765" s="2">
        <v>4078.47</v>
      </c>
      <c r="R765" t="s">
        <v>35</v>
      </c>
      <c r="S765" s="2">
        <v>2104.66</v>
      </c>
      <c r="T765">
        <v>4</v>
      </c>
      <c r="U765" t="s">
        <v>54</v>
      </c>
      <c r="V765">
        <v>2026</v>
      </c>
      <c r="W765" t="s">
        <v>37</v>
      </c>
      <c r="X765" s="2">
        <v>2104.66</v>
      </c>
      <c r="Y765" s="2">
        <v>1973.81</v>
      </c>
      <c r="Z765" s="2">
        <v>0.51600000000000001</v>
      </c>
      <c r="AA765" s="2">
        <f>IF(Table1[[#This Row],[Bed Occupied]]="Yes",1,0)</f>
        <v>0</v>
      </c>
    </row>
    <row r="766" spans="1:27" x14ac:dyDescent="0.25">
      <c r="A766" t="s">
        <v>858</v>
      </c>
      <c r="B766" s="1">
        <v>46033</v>
      </c>
      <c r="C766" s="1">
        <v>46034.9</v>
      </c>
      <c r="D766" t="s">
        <v>46</v>
      </c>
      <c r="E766" t="s">
        <v>28</v>
      </c>
      <c r="F766" t="s">
        <v>48</v>
      </c>
      <c r="G766" t="s">
        <v>53</v>
      </c>
      <c r="H766" t="s">
        <v>40</v>
      </c>
      <c r="I766" t="s">
        <v>93</v>
      </c>
      <c r="J766">
        <v>1.9</v>
      </c>
      <c r="K766" t="s">
        <v>33</v>
      </c>
      <c r="L766">
        <v>35</v>
      </c>
      <c r="M766" s="1">
        <v>46032</v>
      </c>
      <c r="N766" t="s">
        <v>42</v>
      </c>
      <c r="O766">
        <v>13.3</v>
      </c>
      <c r="P766">
        <v>1.3</v>
      </c>
      <c r="Q766" s="2">
        <v>4798.2</v>
      </c>
      <c r="R766" t="s">
        <v>58</v>
      </c>
      <c r="S766" s="2">
        <v>2745.98</v>
      </c>
      <c r="T766">
        <v>3.7</v>
      </c>
      <c r="U766" t="s">
        <v>86</v>
      </c>
      <c r="V766">
        <v>2026</v>
      </c>
      <c r="W766" t="s">
        <v>83</v>
      </c>
      <c r="X766" s="2">
        <v>2745.98</v>
      </c>
      <c r="Y766" s="2">
        <v>2052.2199999999998</v>
      </c>
      <c r="Z766" s="2">
        <v>0.57199999999999995</v>
      </c>
      <c r="AA766" s="2">
        <f>IF(Table1[[#This Row],[Bed Occupied]]="Yes",1,0)</f>
        <v>1</v>
      </c>
    </row>
    <row r="767" spans="1:27" x14ac:dyDescent="0.25">
      <c r="A767" t="s">
        <v>859</v>
      </c>
      <c r="B767" s="1">
        <v>45695</v>
      </c>
      <c r="C767" s="1">
        <v>45711</v>
      </c>
      <c r="D767" t="s">
        <v>51</v>
      </c>
      <c r="E767" t="s">
        <v>52</v>
      </c>
      <c r="F767" t="s">
        <v>29</v>
      </c>
      <c r="G767" t="s">
        <v>53</v>
      </c>
      <c r="H767" t="s">
        <v>40</v>
      </c>
      <c r="I767" t="s">
        <v>32</v>
      </c>
      <c r="J767">
        <v>16</v>
      </c>
      <c r="K767" t="s">
        <v>33</v>
      </c>
      <c r="L767">
        <v>64</v>
      </c>
      <c r="M767" s="1">
        <v>45694</v>
      </c>
      <c r="N767" t="s">
        <v>63</v>
      </c>
      <c r="O767">
        <v>9.1999999999999993</v>
      </c>
      <c r="P767">
        <v>1.2</v>
      </c>
      <c r="Q767" s="2">
        <v>16885.8</v>
      </c>
      <c r="R767" t="s">
        <v>35</v>
      </c>
      <c r="S767" s="2">
        <v>10347.58</v>
      </c>
      <c r="T767">
        <v>3.8</v>
      </c>
      <c r="U767" t="s">
        <v>100</v>
      </c>
      <c r="V767">
        <v>2025</v>
      </c>
      <c r="W767" t="s">
        <v>72</v>
      </c>
      <c r="X767" s="2">
        <v>10347.58</v>
      </c>
      <c r="Y767" s="2">
        <v>6538.22</v>
      </c>
      <c r="Z767" s="2">
        <v>0.61299999999999999</v>
      </c>
      <c r="AA767" s="2">
        <f>IF(Table1[[#This Row],[Bed Occupied]]="Yes",1,0)</f>
        <v>1</v>
      </c>
    </row>
    <row r="768" spans="1:27" x14ac:dyDescent="0.25">
      <c r="A768" t="s">
        <v>860</v>
      </c>
      <c r="B768" s="1">
        <v>45901</v>
      </c>
      <c r="C768" s="1">
        <v>45901.8</v>
      </c>
      <c r="D768" t="s">
        <v>39</v>
      </c>
      <c r="E768" t="s">
        <v>28</v>
      </c>
      <c r="F768" t="s">
        <v>48</v>
      </c>
      <c r="G768" t="s">
        <v>53</v>
      </c>
      <c r="H768" t="s">
        <v>40</v>
      </c>
      <c r="I768" t="s">
        <v>32</v>
      </c>
      <c r="J768">
        <v>0.8</v>
      </c>
      <c r="K768" t="s">
        <v>33</v>
      </c>
      <c r="L768">
        <v>100</v>
      </c>
      <c r="M768" s="1">
        <v>45900</v>
      </c>
      <c r="N768" t="s">
        <v>63</v>
      </c>
      <c r="O768">
        <v>9.6</v>
      </c>
      <c r="P768">
        <v>1.6</v>
      </c>
      <c r="Q768" s="2">
        <v>2053.42</v>
      </c>
      <c r="R768" t="s">
        <v>35</v>
      </c>
      <c r="S768" s="2">
        <v>1163.51</v>
      </c>
      <c r="T768">
        <v>3.5</v>
      </c>
      <c r="U768" t="s">
        <v>59</v>
      </c>
      <c r="V768">
        <v>2025</v>
      </c>
      <c r="W768" t="s">
        <v>74</v>
      </c>
      <c r="X768" s="2">
        <v>1163.51</v>
      </c>
      <c r="Y768" s="2">
        <v>889.91</v>
      </c>
      <c r="Z768" s="2">
        <v>0.56699999999999995</v>
      </c>
      <c r="AA768" s="2">
        <f>IF(Table1[[#This Row],[Bed Occupied]]="Yes",1,0)</f>
        <v>1</v>
      </c>
    </row>
    <row r="769" spans="1:27" x14ac:dyDescent="0.25">
      <c r="A769" t="s">
        <v>861</v>
      </c>
      <c r="B769" s="1">
        <v>45967</v>
      </c>
      <c r="C769" s="1">
        <v>45971.1</v>
      </c>
      <c r="D769" t="s">
        <v>46</v>
      </c>
      <c r="E769" t="s">
        <v>66</v>
      </c>
      <c r="F769" t="s">
        <v>48</v>
      </c>
      <c r="G769" t="s">
        <v>67</v>
      </c>
      <c r="H769" t="s">
        <v>56</v>
      </c>
      <c r="I769" t="s">
        <v>32</v>
      </c>
      <c r="J769">
        <v>4.0999999999999996</v>
      </c>
      <c r="K769" t="s">
        <v>33</v>
      </c>
      <c r="L769">
        <v>74</v>
      </c>
      <c r="M769" s="1">
        <v>45966</v>
      </c>
      <c r="N769" t="s">
        <v>63</v>
      </c>
      <c r="O769">
        <v>9.9</v>
      </c>
      <c r="P769">
        <v>1.9</v>
      </c>
      <c r="Q769" s="2">
        <v>3467.35</v>
      </c>
      <c r="R769" t="s">
        <v>35</v>
      </c>
      <c r="S769" s="2">
        <v>2108.7199999999998</v>
      </c>
      <c r="T769">
        <v>3.7</v>
      </c>
      <c r="U769" t="s">
        <v>71</v>
      </c>
      <c r="V769">
        <v>2025</v>
      </c>
      <c r="W769" t="s">
        <v>69</v>
      </c>
      <c r="X769" s="2">
        <v>2108.7199999999998</v>
      </c>
      <c r="Y769" s="2">
        <v>1358.63</v>
      </c>
      <c r="Z769" s="2">
        <v>0.60799999999999998</v>
      </c>
      <c r="AA769" s="2">
        <f>IF(Table1[[#This Row],[Bed Occupied]]="Yes",1,0)</f>
        <v>1</v>
      </c>
    </row>
    <row r="770" spans="1:27" x14ac:dyDescent="0.25">
      <c r="A770" t="s">
        <v>862</v>
      </c>
      <c r="B770" s="1">
        <v>46363</v>
      </c>
      <c r="C770" s="1">
        <v>46365</v>
      </c>
      <c r="D770" t="s">
        <v>27</v>
      </c>
      <c r="E770" t="s">
        <v>28</v>
      </c>
      <c r="F770" t="s">
        <v>29</v>
      </c>
      <c r="G770" t="s">
        <v>67</v>
      </c>
      <c r="H770" t="s">
        <v>49</v>
      </c>
      <c r="I770" t="s">
        <v>32</v>
      </c>
      <c r="J770">
        <v>2</v>
      </c>
      <c r="K770" t="s">
        <v>57</v>
      </c>
      <c r="L770">
        <v>121</v>
      </c>
      <c r="M770" s="1">
        <v>46363</v>
      </c>
      <c r="N770" t="s">
        <v>34</v>
      </c>
      <c r="O770">
        <v>9.8000000000000007</v>
      </c>
      <c r="P770">
        <v>1.8</v>
      </c>
      <c r="Q770" s="2">
        <v>9191.3700000000008</v>
      </c>
      <c r="R770" t="s">
        <v>35</v>
      </c>
      <c r="S770" s="2">
        <v>6162.97</v>
      </c>
      <c r="T770">
        <v>2.7</v>
      </c>
      <c r="U770" t="s">
        <v>54</v>
      </c>
      <c r="V770">
        <v>2026</v>
      </c>
      <c r="W770" t="s">
        <v>37</v>
      </c>
      <c r="X770" s="2">
        <v>6162.97</v>
      </c>
      <c r="Y770" s="2">
        <v>3028.4</v>
      </c>
      <c r="Z770" s="2">
        <v>0.67100000000000004</v>
      </c>
      <c r="AA770" s="2">
        <f>IF(Table1[[#This Row],[Bed Occupied]]="Yes",1,0)</f>
        <v>0</v>
      </c>
    </row>
    <row r="771" spans="1:27" x14ac:dyDescent="0.25">
      <c r="A771" t="s">
        <v>863</v>
      </c>
      <c r="B771" s="1">
        <v>45986</v>
      </c>
      <c r="C771" s="1">
        <v>45986.9</v>
      </c>
      <c r="D771" t="s">
        <v>96</v>
      </c>
      <c r="E771" t="s">
        <v>47</v>
      </c>
      <c r="F771" t="s">
        <v>29</v>
      </c>
      <c r="G771" t="s">
        <v>67</v>
      </c>
      <c r="H771" t="s">
        <v>56</v>
      </c>
      <c r="I771" t="s">
        <v>32</v>
      </c>
      <c r="J771">
        <v>0.9</v>
      </c>
      <c r="K771" t="s">
        <v>57</v>
      </c>
      <c r="L771">
        <v>52</v>
      </c>
      <c r="M771" s="1">
        <v>45985</v>
      </c>
      <c r="N771" t="s">
        <v>42</v>
      </c>
      <c r="O771">
        <v>13.3</v>
      </c>
      <c r="P771">
        <v>1.3</v>
      </c>
      <c r="Q771" s="2">
        <v>3729.1</v>
      </c>
      <c r="R771" t="s">
        <v>35</v>
      </c>
      <c r="S771" s="2">
        <v>2247.06</v>
      </c>
      <c r="T771">
        <v>3.7</v>
      </c>
      <c r="U771" t="s">
        <v>71</v>
      </c>
      <c r="V771">
        <v>2025</v>
      </c>
      <c r="W771" t="s">
        <v>37</v>
      </c>
      <c r="X771" s="2">
        <v>2247.06</v>
      </c>
      <c r="Y771" s="2">
        <v>1482.04</v>
      </c>
      <c r="Z771" s="2">
        <v>0.60299999999999998</v>
      </c>
      <c r="AA771" s="2">
        <f>IF(Table1[[#This Row],[Bed Occupied]]="Yes",1,0)</f>
        <v>0</v>
      </c>
    </row>
    <row r="772" spans="1:27" x14ac:dyDescent="0.25">
      <c r="A772" t="s">
        <v>864</v>
      </c>
      <c r="B772" s="1">
        <v>46196</v>
      </c>
      <c r="C772" s="1">
        <v>46205.1</v>
      </c>
      <c r="D772" t="s">
        <v>88</v>
      </c>
      <c r="E772" t="s">
        <v>52</v>
      </c>
      <c r="F772" t="s">
        <v>48</v>
      </c>
      <c r="G772" t="s">
        <v>53</v>
      </c>
      <c r="H772" t="s">
        <v>40</v>
      </c>
      <c r="I772" t="s">
        <v>32</v>
      </c>
      <c r="J772">
        <v>9.1</v>
      </c>
      <c r="K772" t="s">
        <v>33</v>
      </c>
      <c r="L772">
        <v>10</v>
      </c>
      <c r="M772" s="1">
        <v>46196</v>
      </c>
      <c r="N772" t="s">
        <v>63</v>
      </c>
      <c r="O772">
        <v>9.1</v>
      </c>
      <c r="P772">
        <v>1.1000000000000001</v>
      </c>
      <c r="Q772" s="2">
        <v>33910.160000000003</v>
      </c>
      <c r="R772" t="s">
        <v>58</v>
      </c>
      <c r="S772" s="2">
        <v>25156.12</v>
      </c>
      <c r="T772">
        <v>4.7</v>
      </c>
      <c r="U772" t="s">
        <v>126</v>
      </c>
      <c r="V772">
        <v>2026</v>
      </c>
      <c r="W772" t="s">
        <v>44</v>
      </c>
      <c r="X772" s="2">
        <v>25156.12</v>
      </c>
      <c r="Y772" s="2">
        <v>8754.0400000000009</v>
      </c>
      <c r="Z772" s="2">
        <v>0.74199999999999999</v>
      </c>
      <c r="AA772" s="2">
        <f>IF(Table1[[#This Row],[Bed Occupied]]="Yes",1,0)</f>
        <v>1</v>
      </c>
    </row>
    <row r="773" spans="1:27" x14ac:dyDescent="0.25">
      <c r="A773" t="s">
        <v>865</v>
      </c>
      <c r="B773" s="1">
        <v>45927</v>
      </c>
      <c r="C773" s="1">
        <v>45930</v>
      </c>
      <c r="D773" t="s">
        <v>39</v>
      </c>
      <c r="E773" t="s">
        <v>52</v>
      </c>
      <c r="F773" t="s">
        <v>48</v>
      </c>
      <c r="G773" t="s">
        <v>30</v>
      </c>
      <c r="H773" t="s">
        <v>81</v>
      </c>
      <c r="I773" t="s">
        <v>32</v>
      </c>
      <c r="J773">
        <v>3</v>
      </c>
      <c r="K773" t="s">
        <v>57</v>
      </c>
      <c r="L773">
        <v>96</v>
      </c>
      <c r="M773" s="1">
        <v>45926</v>
      </c>
      <c r="N773" t="s">
        <v>42</v>
      </c>
      <c r="O773">
        <v>10</v>
      </c>
      <c r="P773">
        <v>2</v>
      </c>
      <c r="Q773" s="2">
        <v>2149.4</v>
      </c>
      <c r="R773" t="s">
        <v>35</v>
      </c>
      <c r="S773" s="2">
        <v>1283.5</v>
      </c>
      <c r="T773">
        <v>2.4</v>
      </c>
      <c r="U773" t="s">
        <v>59</v>
      </c>
      <c r="V773">
        <v>2025</v>
      </c>
      <c r="W773" t="s">
        <v>77</v>
      </c>
      <c r="X773" s="2">
        <v>1283.5</v>
      </c>
      <c r="Y773" s="2">
        <v>865.9</v>
      </c>
      <c r="Z773" s="2">
        <v>0.59699999999999998</v>
      </c>
      <c r="AA773" s="2">
        <f>IF(Table1[[#This Row],[Bed Occupied]]="Yes",1,0)</f>
        <v>0</v>
      </c>
    </row>
    <row r="774" spans="1:27" x14ac:dyDescent="0.25">
      <c r="A774" t="s">
        <v>866</v>
      </c>
      <c r="B774" s="1">
        <v>45826</v>
      </c>
      <c r="C774" s="1">
        <v>45828.3</v>
      </c>
      <c r="D774" t="s">
        <v>102</v>
      </c>
      <c r="E774" t="s">
        <v>28</v>
      </c>
      <c r="F774" t="s">
        <v>29</v>
      </c>
      <c r="G774" t="s">
        <v>30</v>
      </c>
      <c r="H774" t="s">
        <v>49</v>
      </c>
      <c r="I774" t="s">
        <v>41</v>
      </c>
      <c r="J774">
        <v>2.2999999999999998</v>
      </c>
      <c r="K774" t="s">
        <v>57</v>
      </c>
      <c r="L774">
        <v>51</v>
      </c>
      <c r="M774" s="1">
        <v>45826</v>
      </c>
      <c r="N774" t="s">
        <v>42</v>
      </c>
      <c r="O774">
        <v>12</v>
      </c>
      <c r="P774">
        <v>0</v>
      </c>
      <c r="Q774" s="2">
        <v>6644.64</v>
      </c>
      <c r="R774" t="s">
        <v>85</v>
      </c>
      <c r="S774" s="2">
        <v>4234.97</v>
      </c>
      <c r="T774">
        <v>4.0999999999999996</v>
      </c>
      <c r="U774" t="s">
        <v>64</v>
      </c>
      <c r="V774">
        <v>2025</v>
      </c>
      <c r="W774" t="s">
        <v>69</v>
      </c>
      <c r="X774" s="2">
        <v>4234.97</v>
      </c>
      <c r="Y774" s="2">
        <v>2409.67</v>
      </c>
      <c r="Z774" s="2">
        <v>0.63700000000000001</v>
      </c>
      <c r="AA774" s="2">
        <f>IF(Table1[[#This Row],[Bed Occupied]]="Yes",1,0)</f>
        <v>0</v>
      </c>
    </row>
    <row r="775" spans="1:27" x14ac:dyDescent="0.25">
      <c r="A775" t="s">
        <v>867</v>
      </c>
      <c r="B775" s="1">
        <v>46312</v>
      </c>
      <c r="C775" s="1">
        <v>46312.4</v>
      </c>
      <c r="D775" t="s">
        <v>39</v>
      </c>
      <c r="E775" t="s">
        <v>47</v>
      </c>
      <c r="F775" t="s">
        <v>29</v>
      </c>
      <c r="G775" t="s">
        <v>30</v>
      </c>
      <c r="H775" t="s">
        <v>49</v>
      </c>
      <c r="I775" t="s">
        <v>41</v>
      </c>
      <c r="J775">
        <v>0.4</v>
      </c>
      <c r="K775" t="s">
        <v>33</v>
      </c>
      <c r="L775">
        <v>58</v>
      </c>
      <c r="M775" s="1">
        <v>46312</v>
      </c>
      <c r="N775" t="s">
        <v>42</v>
      </c>
      <c r="O775">
        <v>10.9</v>
      </c>
      <c r="P775">
        <v>0.9</v>
      </c>
      <c r="Q775" s="2">
        <v>924.02</v>
      </c>
      <c r="R775" t="s">
        <v>58</v>
      </c>
      <c r="S775" s="2">
        <v>527.79</v>
      </c>
      <c r="T775">
        <v>3.9</v>
      </c>
      <c r="U775" t="s">
        <v>36</v>
      </c>
      <c r="V775">
        <v>2026</v>
      </c>
      <c r="W775" t="s">
        <v>83</v>
      </c>
      <c r="X775" s="2">
        <v>527.79</v>
      </c>
      <c r="Y775" s="2">
        <v>396.23</v>
      </c>
      <c r="Z775" s="2">
        <v>0.57099999999999995</v>
      </c>
      <c r="AA775" s="2">
        <f>IF(Table1[[#This Row],[Bed Occupied]]="Yes",1,0)</f>
        <v>1</v>
      </c>
    </row>
    <row r="776" spans="1:27" x14ac:dyDescent="0.25">
      <c r="A776" t="s">
        <v>868</v>
      </c>
      <c r="B776" s="1">
        <v>46212</v>
      </c>
      <c r="C776" s="1">
        <v>46220.3</v>
      </c>
      <c r="D776" t="s">
        <v>61</v>
      </c>
      <c r="E776" t="s">
        <v>52</v>
      </c>
      <c r="F776" t="s">
        <v>48</v>
      </c>
      <c r="G776" t="s">
        <v>53</v>
      </c>
      <c r="H776" t="s">
        <v>49</v>
      </c>
      <c r="I776" t="s">
        <v>32</v>
      </c>
      <c r="J776">
        <v>8.3000000000000007</v>
      </c>
      <c r="K776" t="s">
        <v>33</v>
      </c>
      <c r="L776">
        <v>89</v>
      </c>
      <c r="M776" s="1">
        <v>46211</v>
      </c>
      <c r="N776" t="s">
        <v>34</v>
      </c>
      <c r="O776">
        <v>8.8000000000000007</v>
      </c>
      <c r="P776">
        <v>0.8</v>
      </c>
      <c r="Q776" s="2">
        <v>21533.71</v>
      </c>
      <c r="R776" t="s">
        <v>35</v>
      </c>
      <c r="S776" s="2">
        <v>13359.73</v>
      </c>
      <c r="T776">
        <v>3.1</v>
      </c>
      <c r="U776" t="s">
        <v>43</v>
      </c>
      <c r="V776">
        <v>2026</v>
      </c>
      <c r="W776" t="s">
        <v>69</v>
      </c>
      <c r="X776" s="2">
        <v>13359.73</v>
      </c>
      <c r="Y776" s="2">
        <v>8173.98</v>
      </c>
      <c r="Z776" s="2">
        <v>0.62</v>
      </c>
      <c r="AA776" s="2">
        <f>IF(Table1[[#This Row],[Bed Occupied]]="Yes",1,0)</f>
        <v>1</v>
      </c>
    </row>
    <row r="777" spans="1:27" x14ac:dyDescent="0.25">
      <c r="A777" t="s">
        <v>869</v>
      </c>
      <c r="B777" s="1">
        <v>45996</v>
      </c>
      <c r="C777" s="1">
        <v>45998</v>
      </c>
      <c r="D777" t="s">
        <v>46</v>
      </c>
      <c r="E777" t="s">
        <v>47</v>
      </c>
      <c r="F777" t="s">
        <v>29</v>
      </c>
      <c r="G777" t="s">
        <v>53</v>
      </c>
      <c r="H777" t="s">
        <v>76</v>
      </c>
      <c r="I777" t="s">
        <v>41</v>
      </c>
      <c r="J777">
        <v>2</v>
      </c>
      <c r="K777" t="s">
        <v>33</v>
      </c>
      <c r="L777">
        <v>42</v>
      </c>
      <c r="M777" s="1">
        <v>45996</v>
      </c>
      <c r="N777" t="s">
        <v>42</v>
      </c>
      <c r="O777">
        <v>9.1</v>
      </c>
      <c r="P777">
        <v>1.1000000000000001</v>
      </c>
      <c r="Q777" s="2">
        <v>4742.6499999999996</v>
      </c>
      <c r="R777" t="s">
        <v>35</v>
      </c>
      <c r="S777" s="2">
        <v>2771.65</v>
      </c>
      <c r="T777">
        <v>3.8</v>
      </c>
      <c r="U777" t="s">
        <v>79</v>
      </c>
      <c r="V777">
        <v>2025</v>
      </c>
      <c r="W777" t="s">
        <v>77</v>
      </c>
      <c r="X777" s="2">
        <v>2771.65</v>
      </c>
      <c r="Y777" s="2">
        <v>1971</v>
      </c>
      <c r="Z777" s="2">
        <v>0.58399999999999996</v>
      </c>
      <c r="AA777" s="2">
        <f>IF(Table1[[#This Row],[Bed Occupied]]="Yes",1,0)</f>
        <v>1</v>
      </c>
    </row>
    <row r="778" spans="1:27" x14ac:dyDescent="0.25">
      <c r="A778" t="s">
        <v>870</v>
      </c>
      <c r="B778" s="1">
        <v>45840</v>
      </c>
      <c r="C778" s="1">
        <v>45842.5</v>
      </c>
      <c r="D778" t="s">
        <v>96</v>
      </c>
      <c r="E778" t="s">
        <v>28</v>
      </c>
      <c r="F778" t="s">
        <v>29</v>
      </c>
      <c r="G778" t="s">
        <v>67</v>
      </c>
      <c r="H778" t="s">
        <v>49</v>
      </c>
      <c r="I778" t="s">
        <v>41</v>
      </c>
      <c r="J778">
        <v>2.5</v>
      </c>
      <c r="K778" t="s">
        <v>33</v>
      </c>
      <c r="L778">
        <v>40</v>
      </c>
      <c r="M778" s="1">
        <v>45840</v>
      </c>
      <c r="N778" t="s">
        <v>34</v>
      </c>
      <c r="O778">
        <v>8</v>
      </c>
      <c r="P778">
        <v>0</v>
      </c>
      <c r="Q778" s="2">
        <v>4960.38</v>
      </c>
      <c r="R778" t="s">
        <v>35</v>
      </c>
      <c r="S778" s="2">
        <v>3021.81</v>
      </c>
      <c r="T778">
        <v>4.4000000000000004</v>
      </c>
      <c r="U778" t="s">
        <v>135</v>
      </c>
      <c r="V778">
        <v>2025</v>
      </c>
      <c r="W778" t="s">
        <v>69</v>
      </c>
      <c r="X778" s="2">
        <v>3021.81</v>
      </c>
      <c r="Y778" s="2">
        <v>1938.57</v>
      </c>
      <c r="Z778" s="2">
        <v>0.60899999999999999</v>
      </c>
      <c r="AA778" s="2">
        <f>IF(Table1[[#This Row],[Bed Occupied]]="Yes",1,0)</f>
        <v>1</v>
      </c>
    </row>
    <row r="779" spans="1:27" x14ac:dyDescent="0.25">
      <c r="A779" t="s">
        <v>871</v>
      </c>
      <c r="B779" s="1">
        <v>46282</v>
      </c>
      <c r="C779" s="1">
        <v>46283.9</v>
      </c>
      <c r="D779" t="s">
        <v>46</v>
      </c>
      <c r="E779" t="s">
        <v>52</v>
      </c>
      <c r="F779" t="s">
        <v>48</v>
      </c>
      <c r="G779" t="s">
        <v>53</v>
      </c>
      <c r="H779" t="s">
        <v>76</v>
      </c>
      <c r="I779" t="s">
        <v>32</v>
      </c>
      <c r="J779">
        <v>1.9</v>
      </c>
      <c r="K779" t="s">
        <v>33</v>
      </c>
      <c r="L779">
        <v>79</v>
      </c>
      <c r="M779" s="1">
        <v>46282</v>
      </c>
      <c r="N779" t="s">
        <v>63</v>
      </c>
      <c r="O779">
        <v>9.6</v>
      </c>
      <c r="P779">
        <v>1.6</v>
      </c>
      <c r="Q779" s="2">
        <v>3812.67</v>
      </c>
      <c r="R779" t="s">
        <v>58</v>
      </c>
      <c r="S779" s="2">
        <v>2397.59</v>
      </c>
      <c r="T779">
        <v>3.3</v>
      </c>
      <c r="U779" t="s">
        <v>133</v>
      </c>
      <c r="V779">
        <v>2026</v>
      </c>
      <c r="W779" t="s">
        <v>72</v>
      </c>
      <c r="X779" s="2">
        <v>2397.59</v>
      </c>
      <c r="Y779" s="2">
        <v>1415.08</v>
      </c>
      <c r="Z779" s="2">
        <v>0.629</v>
      </c>
      <c r="AA779" s="2">
        <f>IF(Table1[[#This Row],[Bed Occupied]]="Yes",1,0)</f>
        <v>1</v>
      </c>
    </row>
    <row r="780" spans="1:27" x14ac:dyDescent="0.25">
      <c r="A780" t="s">
        <v>872</v>
      </c>
      <c r="B780" s="1">
        <v>45901</v>
      </c>
      <c r="C780" s="1">
        <v>45902.5</v>
      </c>
      <c r="D780" t="s">
        <v>96</v>
      </c>
      <c r="E780" t="s">
        <v>66</v>
      </c>
      <c r="F780" t="s">
        <v>48</v>
      </c>
      <c r="G780" t="s">
        <v>53</v>
      </c>
      <c r="H780" t="s">
        <v>62</v>
      </c>
      <c r="I780" t="s">
        <v>32</v>
      </c>
      <c r="J780">
        <v>1.5</v>
      </c>
      <c r="K780" t="s">
        <v>33</v>
      </c>
      <c r="L780">
        <v>59</v>
      </c>
      <c r="M780" s="1">
        <v>45901</v>
      </c>
      <c r="N780" t="s">
        <v>42</v>
      </c>
      <c r="O780">
        <v>8.5</v>
      </c>
      <c r="P780">
        <v>0.5</v>
      </c>
      <c r="Q780" s="2">
        <v>3655.4</v>
      </c>
      <c r="R780" t="s">
        <v>58</v>
      </c>
      <c r="S780" s="2">
        <v>2194.9699999999998</v>
      </c>
      <c r="T780">
        <v>4.3</v>
      </c>
      <c r="U780" t="s">
        <v>59</v>
      </c>
      <c r="V780">
        <v>2025</v>
      </c>
      <c r="W780" t="s">
        <v>37</v>
      </c>
      <c r="X780" s="2">
        <v>2194.9699999999998</v>
      </c>
      <c r="Y780" s="2">
        <v>1460.43</v>
      </c>
      <c r="Z780" s="2">
        <v>0.6</v>
      </c>
      <c r="AA780" s="2">
        <f>IF(Table1[[#This Row],[Bed Occupied]]="Yes",1,0)</f>
        <v>1</v>
      </c>
    </row>
    <row r="781" spans="1:27" x14ac:dyDescent="0.25">
      <c r="A781" t="s">
        <v>873</v>
      </c>
      <c r="B781" s="1">
        <v>46309</v>
      </c>
      <c r="C781" s="1">
        <v>46310.400000000001</v>
      </c>
      <c r="D781" t="s">
        <v>46</v>
      </c>
      <c r="E781" t="s">
        <v>28</v>
      </c>
      <c r="F781" t="s">
        <v>48</v>
      </c>
      <c r="G781" t="s">
        <v>151</v>
      </c>
      <c r="H781" t="s">
        <v>49</v>
      </c>
      <c r="I781" t="s">
        <v>41</v>
      </c>
      <c r="J781">
        <v>1.4</v>
      </c>
      <c r="K781" t="s">
        <v>33</v>
      </c>
      <c r="L781">
        <v>50</v>
      </c>
      <c r="M781" s="1">
        <v>46309</v>
      </c>
      <c r="N781" t="s">
        <v>42</v>
      </c>
      <c r="O781">
        <v>12.7</v>
      </c>
      <c r="P781">
        <v>0.7</v>
      </c>
      <c r="Q781" s="2">
        <v>6184.38</v>
      </c>
      <c r="R781" t="s">
        <v>58</v>
      </c>
      <c r="S781" s="2">
        <v>3472.46</v>
      </c>
      <c r="T781">
        <v>3.9</v>
      </c>
      <c r="U781" t="s">
        <v>36</v>
      </c>
      <c r="V781">
        <v>2026</v>
      </c>
      <c r="W781" t="s">
        <v>69</v>
      </c>
      <c r="X781" s="2">
        <v>3472.46</v>
      </c>
      <c r="Y781" s="2">
        <v>2711.92</v>
      </c>
      <c r="Z781" s="2">
        <v>0.56100000000000005</v>
      </c>
      <c r="AA781" s="2">
        <f>IF(Table1[[#This Row],[Bed Occupied]]="Yes",1,0)</f>
        <v>1</v>
      </c>
    </row>
    <row r="782" spans="1:27" x14ac:dyDescent="0.25">
      <c r="A782" t="s">
        <v>874</v>
      </c>
      <c r="B782" s="1">
        <v>46342</v>
      </c>
      <c r="C782" s="1">
        <v>46347.5</v>
      </c>
      <c r="D782" t="s">
        <v>51</v>
      </c>
      <c r="E782" t="s">
        <v>52</v>
      </c>
      <c r="F782" t="s">
        <v>29</v>
      </c>
      <c r="G782" t="s">
        <v>30</v>
      </c>
      <c r="H782" t="s">
        <v>40</v>
      </c>
      <c r="I782" t="s">
        <v>41</v>
      </c>
      <c r="J782">
        <v>5.5</v>
      </c>
      <c r="K782" t="s">
        <v>33</v>
      </c>
      <c r="L782">
        <v>18</v>
      </c>
      <c r="M782" s="1">
        <v>46341</v>
      </c>
      <c r="N782" t="s">
        <v>34</v>
      </c>
      <c r="O782">
        <v>13</v>
      </c>
      <c r="P782">
        <v>1</v>
      </c>
      <c r="Q782" s="2">
        <v>11139.05</v>
      </c>
      <c r="R782" t="s">
        <v>35</v>
      </c>
      <c r="S782" s="2">
        <v>6538.76</v>
      </c>
      <c r="T782">
        <v>4</v>
      </c>
      <c r="U782" t="s">
        <v>130</v>
      </c>
      <c r="V782">
        <v>2026</v>
      </c>
      <c r="W782" t="s">
        <v>74</v>
      </c>
      <c r="X782" s="2">
        <v>6538.76</v>
      </c>
      <c r="Y782" s="2">
        <v>4600.29</v>
      </c>
      <c r="Z782" s="2">
        <v>0.58699999999999997</v>
      </c>
      <c r="AA782" s="2">
        <f>IF(Table1[[#This Row],[Bed Occupied]]="Yes",1,0)</f>
        <v>1</v>
      </c>
    </row>
    <row r="783" spans="1:27" x14ac:dyDescent="0.25">
      <c r="A783" t="s">
        <v>875</v>
      </c>
      <c r="B783" s="1">
        <v>46201</v>
      </c>
      <c r="C783" s="1">
        <v>46203.5</v>
      </c>
      <c r="D783" t="s">
        <v>96</v>
      </c>
      <c r="E783" t="s">
        <v>52</v>
      </c>
      <c r="F783" t="s">
        <v>48</v>
      </c>
      <c r="G783" t="s">
        <v>67</v>
      </c>
      <c r="H783" t="s">
        <v>31</v>
      </c>
      <c r="I783" t="s">
        <v>32</v>
      </c>
      <c r="J783">
        <v>2.5</v>
      </c>
      <c r="K783" t="s">
        <v>57</v>
      </c>
      <c r="L783">
        <v>43</v>
      </c>
      <c r="M783" s="1">
        <v>46200</v>
      </c>
      <c r="N783" t="s">
        <v>63</v>
      </c>
      <c r="O783">
        <v>9.4</v>
      </c>
      <c r="P783">
        <v>1.4</v>
      </c>
      <c r="Q783" s="2">
        <v>2794.84</v>
      </c>
      <c r="R783" t="s">
        <v>35</v>
      </c>
      <c r="S783" s="2">
        <v>1557.4</v>
      </c>
      <c r="T783">
        <v>3.7</v>
      </c>
      <c r="U783" t="s">
        <v>126</v>
      </c>
      <c r="V783">
        <v>2026</v>
      </c>
      <c r="W783" t="s">
        <v>83</v>
      </c>
      <c r="X783" s="2">
        <v>1557.4</v>
      </c>
      <c r="Y783" s="2">
        <v>1237.44</v>
      </c>
      <c r="Z783" s="2">
        <v>0.55700000000000005</v>
      </c>
      <c r="AA783" s="2">
        <f>IF(Table1[[#This Row],[Bed Occupied]]="Yes",1,0)</f>
        <v>0</v>
      </c>
    </row>
    <row r="784" spans="1:27" x14ac:dyDescent="0.25">
      <c r="A784" t="s">
        <v>876</v>
      </c>
      <c r="B784" s="1">
        <v>46088</v>
      </c>
      <c r="C784" s="1">
        <v>46095.6</v>
      </c>
      <c r="D784" t="s">
        <v>88</v>
      </c>
      <c r="E784" t="s">
        <v>52</v>
      </c>
      <c r="F784" t="s">
        <v>48</v>
      </c>
      <c r="G784" t="s">
        <v>53</v>
      </c>
      <c r="H784" t="s">
        <v>81</v>
      </c>
      <c r="I784" t="s">
        <v>32</v>
      </c>
      <c r="J784">
        <v>7.6</v>
      </c>
      <c r="K784" t="s">
        <v>33</v>
      </c>
      <c r="L784">
        <v>44</v>
      </c>
      <c r="M784" s="1">
        <v>46087</v>
      </c>
      <c r="N784" t="s">
        <v>42</v>
      </c>
      <c r="O784">
        <v>9.4</v>
      </c>
      <c r="P784">
        <v>1.4</v>
      </c>
      <c r="Q784" s="2">
        <v>37032.36</v>
      </c>
      <c r="R784" t="s">
        <v>58</v>
      </c>
      <c r="S784" s="2">
        <v>25314.44</v>
      </c>
      <c r="T784">
        <v>3.8</v>
      </c>
      <c r="U784" t="s">
        <v>115</v>
      </c>
      <c r="V784">
        <v>2026</v>
      </c>
      <c r="W784" t="s">
        <v>77</v>
      </c>
      <c r="X784" s="2">
        <v>25314.44</v>
      </c>
      <c r="Y784" s="2">
        <v>11717.92</v>
      </c>
      <c r="Z784" s="2">
        <v>0.68400000000000005</v>
      </c>
      <c r="AA784" s="2">
        <f>IF(Table1[[#This Row],[Bed Occupied]]="Yes",1,0)</f>
        <v>1</v>
      </c>
    </row>
    <row r="785" spans="1:27" x14ac:dyDescent="0.25">
      <c r="A785" t="s">
        <v>877</v>
      </c>
      <c r="B785" s="1">
        <v>45997</v>
      </c>
      <c r="C785" s="1">
        <v>45998.9</v>
      </c>
      <c r="D785" t="s">
        <v>102</v>
      </c>
      <c r="E785" t="s">
        <v>28</v>
      </c>
      <c r="F785" t="s">
        <v>48</v>
      </c>
      <c r="G785" t="s">
        <v>30</v>
      </c>
      <c r="H785" t="s">
        <v>49</v>
      </c>
      <c r="I785" t="s">
        <v>41</v>
      </c>
      <c r="J785">
        <v>1.9</v>
      </c>
      <c r="K785" t="s">
        <v>33</v>
      </c>
      <c r="L785">
        <v>27</v>
      </c>
      <c r="M785" s="1">
        <v>45996</v>
      </c>
      <c r="N785" t="s">
        <v>42</v>
      </c>
      <c r="O785">
        <v>8</v>
      </c>
      <c r="P785">
        <v>0</v>
      </c>
      <c r="Q785" s="2">
        <v>12802</v>
      </c>
      <c r="R785" t="s">
        <v>58</v>
      </c>
      <c r="S785" s="2">
        <v>8623.9</v>
      </c>
      <c r="T785">
        <v>3.8</v>
      </c>
      <c r="U785" t="s">
        <v>79</v>
      </c>
      <c r="V785">
        <v>2025</v>
      </c>
      <c r="W785" t="s">
        <v>77</v>
      </c>
      <c r="X785" s="2">
        <v>8623.9</v>
      </c>
      <c r="Y785" s="2">
        <v>4178.1000000000004</v>
      </c>
      <c r="Z785" s="2">
        <v>0.67400000000000004</v>
      </c>
      <c r="AA785" s="2">
        <f>IF(Table1[[#This Row],[Bed Occupied]]="Yes",1,0)</f>
        <v>1</v>
      </c>
    </row>
    <row r="786" spans="1:27" x14ac:dyDescent="0.25">
      <c r="A786" t="s">
        <v>878</v>
      </c>
      <c r="B786" s="1">
        <v>45914</v>
      </c>
      <c r="C786" s="1">
        <v>45915.3</v>
      </c>
      <c r="D786" t="s">
        <v>39</v>
      </c>
      <c r="E786" t="s">
        <v>52</v>
      </c>
      <c r="F786" t="s">
        <v>29</v>
      </c>
      <c r="G786" t="s">
        <v>30</v>
      </c>
      <c r="H786" t="s">
        <v>62</v>
      </c>
      <c r="I786" t="s">
        <v>41</v>
      </c>
      <c r="J786">
        <v>1.3</v>
      </c>
      <c r="K786" t="s">
        <v>33</v>
      </c>
      <c r="L786">
        <v>75</v>
      </c>
      <c r="M786" s="1">
        <v>45913</v>
      </c>
      <c r="N786" t="s">
        <v>42</v>
      </c>
      <c r="O786">
        <v>8.8000000000000007</v>
      </c>
      <c r="P786">
        <v>0.8</v>
      </c>
      <c r="Q786" s="2">
        <v>1952.19</v>
      </c>
      <c r="R786" t="s">
        <v>58</v>
      </c>
      <c r="S786" s="2">
        <v>916.68</v>
      </c>
      <c r="T786">
        <v>3.8</v>
      </c>
      <c r="U786" t="s">
        <v>59</v>
      </c>
      <c r="V786">
        <v>2025</v>
      </c>
      <c r="W786" t="s">
        <v>83</v>
      </c>
      <c r="X786" s="2">
        <v>916.68</v>
      </c>
      <c r="Y786" s="2">
        <v>1035.51</v>
      </c>
      <c r="Z786" s="2">
        <v>0.47</v>
      </c>
      <c r="AA786" s="2">
        <f>IF(Table1[[#This Row],[Bed Occupied]]="Yes",1,0)</f>
        <v>1</v>
      </c>
    </row>
    <row r="787" spans="1:27" x14ac:dyDescent="0.25">
      <c r="A787" t="s">
        <v>879</v>
      </c>
      <c r="B787" s="1">
        <v>46202</v>
      </c>
      <c r="C787" s="1">
        <v>46213.7</v>
      </c>
      <c r="D787" t="s">
        <v>27</v>
      </c>
      <c r="E787" t="s">
        <v>47</v>
      </c>
      <c r="F787" t="s">
        <v>29</v>
      </c>
      <c r="G787" t="s">
        <v>30</v>
      </c>
      <c r="H787" t="s">
        <v>56</v>
      </c>
      <c r="I787" t="s">
        <v>93</v>
      </c>
      <c r="J787">
        <v>11.7</v>
      </c>
      <c r="K787" t="s">
        <v>33</v>
      </c>
      <c r="L787">
        <v>49</v>
      </c>
      <c r="M787" s="1">
        <v>46202</v>
      </c>
      <c r="N787" t="s">
        <v>42</v>
      </c>
      <c r="O787">
        <v>8.4</v>
      </c>
      <c r="P787">
        <v>0.4</v>
      </c>
      <c r="Q787" s="2">
        <v>18203.57</v>
      </c>
      <c r="R787" t="s">
        <v>35</v>
      </c>
      <c r="S787" s="2">
        <v>13676.71</v>
      </c>
      <c r="T787">
        <v>3.6</v>
      </c>
      <c r="U787" t="s">
        <v>126</v>
      </c>
      <c r="V787">
        <v>2026</v>
      </c>
      <c r="W787" t="s">
        <v>37</v>
      </c>
      <c r="X787" s="2">
        <v>13676.71</v>
      </c>
      <c r="Y787" s="2">
        <v>4526.8599999999997</v>
      </c>
      <c r="Z787" s="2">
        <v>0.751</v>
      </c>
      <c r="AA787" s="2">
        <f>IF(Table1[[#This Row],[Bed Occupied]]="Yes",1,0)</f>
        <v>1</v>
      </c>
    </row>
    <row r="788" spans="1:27" x14ac:dyDescent="0.25">
      <c r="A788" t="s">
        <v>880</v>
      </c>
      <c r="B788" s="1">
        <v>46333</v>
      </c>
      <c r="C788" s="1">
        <v>46335.5</v>
      </c>
      <c r="D788" t="s">
        <v>88</v>
      </c>
      <c r="E788" t="s">
        <v>28</v>
      </c>
      <c r="F788" t="s">
        <v>29</v>
      </c>
      <c r="G788" t="s">
        <v>53</v>
      </c>
      <c r="H788" t="s">
        <v>62</v>
      </c>
      <c r="I788" t="s">
        <v>32</v>
      </c>
      <c r="J788">
        <v>2.5</v>
      </c>
      <c r="K788" t="s">
        <v>57</v>
      </c>
      <c r="L788">
        <v>42</v>
      </c>
      <c r="M788" s="1">
        <v>46333</v>
      </c>
      <c r="N788" t="s">
        <v>42</v>
      </c>
      <c r="O788">
        <v>10.6</v>
      </c>
      <c r="P788">
        <v>2.6</v>
      </c>
      <c r="Q788" s="2">
        <v>22654.92</v>
      </c>
      <c r="R788" t="s">
        <v>85</v>
      </c>
      <c r="S788" s="2">
        <v>19130.560000000001</v>
      </c>
      <c r="T788">
        <v>3.4</v>
      </c>
      <c r="U788" t="s">
        <v>130</v>
      </c>
      <c r="V788">
        <v>2026</v>
      </c>
      <c r="W788" t="s">
        <v>83</v>
      </c>
      <c r="X788" s="2">
        <v>19130.560000000001</v>
      </c>
      <c r="Y788" s="2">
        <v>3524.36</v>
      </c>
      <c r="Z788" s="2">
        <v>0.84399999999999997</v>
      </c>
      <c r="AA788" s="2">
        <f>IF(Table1[[#This Row],[Bed Occupied]]="Yes",1,0)</f>
        <v>0</v>
      </c>
    </row>
    <row r="789" spans="1:27" x14ac:dyDescent="0.25">
      <c r="A789" t="s">
        <v>881</v>
      </c>
      <c r="B789" s="1">
        <v>46252</v>
      </c>
      <c r="C789" s="1">
        <v>46253</v>
      </c>
      <c r="D789" t="s">
        <v>96</v>
      </c>
      <c r="E789" t="s">
        <v>66</v>
      </c>
      <c r="F789" t="s">
        <v>48</v>
      </c>
      <c r="G789" t="s">
        <v>67</v>
      </c>
      <c r="H789" t="s">
        <v>31</v>
      </c>
      <c r="I789" t="s">
        <v>32</v>
      </c>
      <c r="J789">
        <v>1</v>
      </c>
      <c r="K789" t="s">
        <v>33</v>
      </c>
      <c r="L789">
        <v>76</v>
      </c>
      <c r="M789" s="1">
        <v>46252</v>
      </c>
      <c r="N789" t="s">
        <v>42</v>
      </c>
      <c r="O789">
        <v>13.3</v>
      </c>
      <c r="P789">
        <v>1.3</v>
      </c>
      <c r="Q789" s="2">
        <v>3685.06</v>
      </c>
      <c r="R789" t="s">
        <v>35</v>
      </c>
      <c r="S789" s="2">
        <v>2111.54</v>
      </c>
      <c r="T789">
        <v>2.8</v>
      </c>
      <c r="U789" t="s">
        <v>138</v>
      </c>
      <c r="V789">
        <v>2026</v>
      </c>
      <c r="W789" t="s">
        <v>44</v>
      </c>
      <c r="X789" s="2">
        <v>2111.54</v>
      </c>
      <c r="Y789" s="2">
        <v>1573.52</v>
      </c>
      <c r="Z789" s="2">
        <v>0.57299999999999995</v>
      </c>
      <c r="AA789" s="2">
        <f>IF(Table1[[#This Row],[Bed Occupied]]="Yes",1,0)</f>
        <v>1</v>
      </c>
    </row>
    <row r="790" spans="1:27" x14ac:dyDescent="0.25">
      <c r="A790" t="s">
        <v>882</v>
      </c>
      <c r="B790" s="1">
        <v>46090</v>
      </c>
      <c r="C790" s="1">
        <v>46090.6</v>
      </c>
      <c r="D790" t="s">
        <v>39</v>
      </c>
      <c r="E790" t="s">
        <v>28</v>
      </c>
      <c r="F790" t="s">
        <v>48</v>
      </c>
      <c r="G790" t="s">
        <v>67</v>
      </c>
      <c r="H790" t="s">
        <v>56</v>
      </c>
      <c r="I790" t="s">
        <v>41</v>
      </c>
      <c r="J790">
        <v>0.6</v>
      </c>
      <c r="K790" t="s">
        <v>57</v>
      </c>
      <c r="L790">
        <v>77</v>
      </c>
      <c r="M790" s="1">
        <v>46090</v>
      </c>
      <c r="N790" t="s">
        <v>42</v>
      </c>
      <c r="O790">
        <v>12.9</v>
      </c>
      <c r="P790">
        <v>2.9</v>
      </c>
      <c r="Q790" s="2">
        <v>1410.57</v>
      </c>
      <c r="R790" t="s">
        <v>35</v>
      </c>
      <c r="S790" s="2">
        <v>852.42</v>
      </c>
      <c r="T790">
        <v>3.3</v>
      </c>
      <c r="U790" t="s">
        <v>115</v>
      </c>
      <c r="V790">
        <v>2026</v>
      </c>
      <c r="W790" t="s">
        <v>37</v>
      </c>
      <c r="X790" s="2">
        <v>852.42</v>
      </c>
      <c r="Y790" s="2">
        <v>558.15</v>
      </c>
      <c r="Z790" s="2">
        <v>0.60399999999999998</v>
      </c>
      <c r="AA790" s="2">
        <f>IF(Table1[[#This Row],[Bed Occupied]]="Yes",1,0)</f>
        <v>0</v>
      </c>
    </row>
    <row r="791" spans="1:27" x14ac:dyDescent="0.25">
      <c r="A791" t="s">
        <v>883</v>
      </c>
      <c r="B791" s="1">
        <v>45684</v>
      </c>
      <c r="C791" s="1">
        <v>45686</v>
      </c>
      <c r="D791" t="s">
        <v>96</v>
      </c>
      <c r="E791" t="s">
        <v>47</v>
      </c>
      <c r="F791" t="s">
        <v>29</v>
      </c>
      <c r="G791" t="s">
        <v>67</v>
      </c>
      <c r="H791" t="s">
        <v>56</v>
      </c>
      <c r="I791" t="s">
        <v>32</v>
      </c>
      <c r="J791">
        <v>2</v>
      </c>
      <c r="K791" t="s">
        <v>33</v>
      </c>
      <c r="L791">
        <v>40</v>
      </c>
      <c r="M791" s="1">
        <v>45684</v>
      </c>
      <c r="N791" t="s">
        <v>63</v>
      </c>
      <c r="O791">
        <v>10.5</v>
      </c>
      <c r="P791">
        <v>0.5</v>
      </c>
      <c r="Q791" s="2">
        <v>3794.49</v>
      </c>
      <c r="R791" t="s">
        <v>35</v>
      </c>
      <c r="S791" s="2">
        <v>2356.19</v>
      </c>
      <c r="T791">
        <v>3.6</v>
      </c>
      <c r="U791" t="s">
        <v>145</v>
      </c>
      <c r="V791">
        <v>2025</v>
      </c>
      <c r="W791" t="s">
        <v>37</v>
      </c>
      <c r="X791" s="2">
        <v>2356.19</v>
      </c>
      <c r="Y791" s="2">
        <v>1438.3</v>
      </c>
      <c r="Z791" s="2">
        <v>0.621</v>
      </c>
      <c r="AA791" s="2">
        <f>IF(Table1[[#This Row],[Bed Occupied]]="Yes",1,0)</f>
        <v>1</v>
      </c>
    </row>
    <row r="792" spans="1:27" x14ac:dyDescent="0.25">
      <c r="A792" t="s">
        <v>884</v>
      </c>
      <c r="B792" s="1">
        <v>45997</v>
      </c>
      <c r="C792" s="1">
        <v>45998.400000000001</v>
      </c>
      <c r="D792" t="s">
        <v>51</v>
      </c>
      <c r="E792" t="s">
        <v>47</v>
      </c>
      <c r="F792" t="s">
        <v>29</v>
      </c>
      <c r="G792" t="s">
        <v>30</v>
      </c>
      <c r="H792" t="s">
        <v>62</v>
      </c>
      <c r="I792" t="s">
        <v>32</v>
      </c>
      <c r="J792">
        <v>1.4</v>
      </c>
      <c r="K792" t="s">
        <v>33</v>
      </c>
      <c r="L792">
        <v>64</v>
      </c>
      <c r="M792" s="1">
        <v>45996</v>
      </c>
      <c r="N792" t="s">
        <v>34</v>
      </c>
      <c r="O792">
        <v>9.8000000000000007</v>
      </c>
      <c r="P792">
        <v>1.8</v>
      </c>
      <c r="Q792" s="2">
        <v>10025</v>
      </c>
      <c r="R792" t="s">
        <v>35</v>
      </c>
      <c r="S792" s="2">
        <v>5559.1</v>
      </c>
      <c r="T792">
        <v>3.8</v>
      </c>
      <c r="U792" t="s">
        <v>79</v>
      </c>
      <c r="V792">
        <v>2025</v>
      </c>
      <c r="W792" t="s">
        <v>77</v>
      </c>
      <c r="X792" s="2">
        <v>5559.1</v>
      </c>
      <c r="Y792" s="2">
        <v>4465.8999999999996</v>
      </c>
      <c r="Z792" s="2">
        <v>0.55500000000000005</v>
      </c>
      <c r="AA792" s="2">
        <f>IF(Table1[[#This Row],[Bed Occupied]]="Yes",1,0)</f>
        <v>1</v>
      </c>
    </row>
    <row r="793" spans="1:27" x14ac:dyDescent="0.25">
      <c r="A793" t="s">
        <v>885</v>
      </c>
      <c r="B793" s="1">
        <v>45689</v>
      </c>
      <c r="C793" s="1">
        <v>45690.5</v>
      </c>
      <c r="D793" t="s">
        <v>39</v>
      </c>
      <c r="E793" t="s">
        <v>52</v>
      </c>
      <c r="F793" t="s">
        <v>29</v>
      </c>
      <c r="G793" t="s">
        <v>151</v>
      </c>
      <c r="H793" t="s">
        <v>76</v>
      </c>
      <c r="I793" t="s">
        <v>32</v>
      </c>
      <c r="J793">
        <v>1.5</v>
      </c>
      <c r="K793" t="s">
        <v>33</v>
      </c>
      <c r="L793">
        <v>114</v>
      </c>
      <c r="M793" s="1">
        <v>45689</v>
      </c>
      <c r="N793" t="s">
        <v>42</v>
      </c>
      <c r="O793">
        <v>8.6</v>
      </c>
      <c r="P793">
        <v>0.6</v>
      </c>
      <c r="Q793" s="2">
        <v>2251.63</v>
      </c>
      <c r="R793" t="s">
        <v>58</v>
      </c>
      <c r="S793" s="2">
        <v>1382.63</v>
      </c>
      <c r="T793">
        <v>3.5</v>
      </c>
      <c r="U793" t="s">
        <v>100</v>
      </c>
      <c r="V793">
        <v>2025</v>
      </c>
      <c r="W793" t="s">
        <v>83</v>
      </c>
      <c r="X793" s="2">
        <v>1382.63</v>
      </c>
      <c r="Y793" s="2">
        <v>869</v>
      </c>
      <c r="Z793" s="2">
        <v>0.61399999999999999</v>
      </c>
      <c r="AA793" s="2">
        <f>IF(Table1[[#This Row],[Bed Occupied]]="Yes",1,0)</f>
        <v>1</v>
      </c>
    </row>
    <row r="794" spans="1:27" x14ac:dyDescent="0.25">
      <c r="A794" t="s">
        <v>886</v>
      </c>
      <c r="B794" s="1">
        <v>46135</v>
      </c>
      <c r="C794" s="1">
        <v>46135.5</v>
      </c>
      <c r="D794" t="s">
        <v>46</v>
      </c>
      <c r="E794" t="s">
        <v>47</v>
      </c>
      <c r="F794" t="s">
        <v>29</v>
      </c>
      <c r="G794" t="s">
        <v>30</v>
      </c>
      <c r="H794" t="s">
        <v>81</v>
      </c>
      <c r="I794" t="s">
        <v>32</v>
      </c>
      <c r="J794">
        <v>0.5</v>
      </c>
      <c r="K794" t="s">
        <v>57</v>
      </c>
      <c r="L794">
        <v>69</v>
      </c>
      <c r="M794" s="1">
        <v>46135</v>
      </c>
      <c r="N794" t="s">
        <v>34</v>
      </c>
      <c r="O794">
        <v>8.9</v>
      </c>
      <c r="P794">
        <v>0.9</v>
      </c>
      <c r="Q794" s="2">
        <v>4743.6099999999997</v>
      </c>
      <c r="R794" t="s">
        <v>35</v>
      </c>
      <c r="S794" s="2">
        <v>3174.16</v>
      </c>
      <c r="T794">
        <v>3.8</v>
      </c>
      <c r="U794" t="s">
        <v>98</v>
      </c>
      <c r="V794">
        <v>2026</v>
      </c>
      <c r="W794" t="s">
        <v>72</v>
      </c>
      <c r="X794" s="2">
        <v>3174.16</v>
      </c>
      <c r="Y794" s="2">
        <v>1569.45</v>
      </c>
      <c r="Z794" s="2">
        <v>0.66900000000000004</v>
      </c>
      <c r="AA794" s="2">
        <f>IF(Table1[[#This Row],[Bed Occupied]]="Yes",1,0)</f>
        <v>0</v>
      </c>
    </row>
    <row r="795" spans="1:27" x14ac:dyDescent="0.25">
      <c r="A795" t="s">
        <v>887</v>
      </c>
      <c r="B795" s="1">
        <v>45776</v>
      </c>
      <c r="C795" s="1">
        <v>45786</v>
      </c>
      <c r="D795" t="s">
        <v>88</v>
      </c>
      <c r="E795" t="s">
        <v>52</v>
      </c>
      <c r="F795" t="s">
        <v>48</v>
      </c>
      <c r="G795" t="s">
        <v>67</v>
      </c>
      <c r="H795" t="s">
        <v>62</v>
      </c>
      <c r="I795" t="s">
        <v>41</v>
      </c>
      <c r="J795">
        <v>10</v>
      </c>
      <c r="K795" t="s">
        <v>33</v>
      </c>
      <c r="L795">
        <v>47</v>
      </c>
      <c r="M795" s="1">
        <v>45775</v>
      </c>
      <c r="N795" t="s">
        <v>42</v>
      </c>
      <c r="O795">
        <v>13.3</v>
      </c>
      <c r="P795">
        <v>1.3</v>
      </c>
      <c r="Q795" s="2">
        <v>30282.16</v>
      </c>
      <c r="R795" t="s">
        <v>35</v>
      </c>
      <c r="S795" s="2">
        <v>18527.740000000002</v>
      </c>
      <c r="T795">
        <v>4.2</v>
      </c>
      <c r="U795" t="s">
        <v>89</v>
      </c>
      <c r="V795">
        <v>2025</v>
      </c>
      <c r="W795" t="s">
        <v>37</v>
      </c>
      <c r="X795" s="2">
        <v>18527.740000000002</v>
      </c>
      <c r="Y795" s="2">
        <v>11754.42</v>
      </c>
      <c r="Z795" s="2">
        <v>0.61199999999999999</v>
      </c>
      <c r="AA795" s="2">
        <f>IF(Table1[[#This Row],[Bed Occupied]]="Yes",1,0)</f>
        <v>1</v>
      </c>
    </row>
    <row r="796" spans="1:27" x14ac:dyDescent="0.25">
      <c r="A796" t="s">
        <v>888</v>
      </c>
      <c r="B796" s="1">
        <v>46090</v>
      </c>
      <c r="C796" s="1">
        <v>46094.400000000001</v>
      </c>
      <c r="D796" t="s">
        <v>51</v>
      </c>
      <c r="E796" t="s">
        <v>66</v>
      </c>
      <c r="F796" t="s">
        <v>48</v>
      </c>
      <c r="G796" t="s">
        <v>30</v>
      </c>
      <c r="H796" t="s">
        <v>62</v>
      </c>
      <c r="I796" t="s">
        <v>41</v>
      </c>
      <c r="J796">
        <v>4.4000000000000004</v>
      </c>
      <c r="K796" t="s">
        <v>33</v>
      </c>
      <c r="L796">
        <v>65</v>
      </c>
      <c r="M796" s="1">
        <v>46090</v>
      </c>
      <c r="N796" t="s">
        <v>34</v>
      </c>
      <c r="O796">
        <v>13.2</v>
      </c>
      <c r="P796">
        <v>1.2</v>
      </c>
      <c r="Q796" s="2">
        <v>8814.43</v>
      </c>
      <c r="R796" t="s">
        <v>35</v>
      </c>
      <c r="S796" s="2">
        <v>4526.74</v>
      </c>
      <c r="T796">
        <v>3.2</v>
      </c>
      <c r="U796" t="s">
        <v>115</v>
      </c>
      <c r="V796">
        <v>2026</v>
      </c>
      <c r="W796" t="s">
        <v>37</v>
      </c>
      <c r="X796" s="2">
        <v>4526.74</v>
      </c>
      <c r="Y796" s="2">
        <v>4287.6899999999996</v>
      </c>
      <c r="Z796" s="2">
        <v>0.51400000000000001</v>
      </c>
      <c r="AA796" s="2">
        <f>IF(Table1[[#This Row],[Bed Occupied]]="Yes",1,0)</f>
        <v>1</v>
      </c>
    </row>
    <row r="797" spans="1:27" x14ac:dyDescent="0.25">
      <c r="A797" t="s">
        <v>889</v>
      </c>
      <c r="B797" s="1">
        <v>46171</v>
      </c>
      <c r="C797" s="1">
        <v>46176.9</v>
      </c>
      <c r="D797" t="s">
        <v>96</v>
      </c>
      <c r="E797" t="s">
        <v>28</v>
      </c>
      <c r="F797" t="s">
        <v>29</v>
      </c>
      <c r="G797" t="s">
        <v>67</v>
      </c>
      <c r="H797" t="s">
        <v>56</v>
      </c>
      <c r="I797" t="s">
        <v>32</v>
      </c>
      <c r="J797">
        <v>5.9</v>
      </c>
      <c r="K797" t="s">
        <v>33</v>
      </c>
      <c r="L797">
        <v>53</v>
      </c>
      <c r="M797" s="1">
        <v>46171</v>
      </c>
      <c r="N797" t="s">
        <v>63</v>
      </c>
      <c r="O797">
        <v>9.4</v>
      </c>
      <c r="P797">
        <v>1.4</v>
      </c>
      <c r="Q797" s="2">
        <v>3826.49</v>
      </c>
      <c r="R797" t="s">
        <v>35</v>
      </c>
      <c r="S797" s="2">
        <v>2353.34</v>
      </c>
      <c r="T797">
        <v>3.5</v>
      </c>
      <c r="U797" t="s">
        <v>94</v>
      </c>
      <c r="V797">
        <v>2026</v>
      </c>
      <c r="W797" t="s">
        <v>77</v>
      </c>
      <c r="X797" s="2">
        <v>2353.34</v>
      </c>
      <c r="Y797" s="2">
        <v>1473.15</v>
      </c>
      <c r="Z797" s="2">
        <v>0.61499999999999999</v>
      </c>
      <c r="AA797" s="2">
        <f>IF(Table1[[#This Row],[Bed Occupied]]="Yes",1,0)</f>
        <v>1</v>
      </c>
    </row>
    <row r="798" spans="1:27" x14ac:dyDescent="0.25">
      <c r="A798" t="s">
        <v>890</v>
      </c>
      <c r="B798" s="1">
        <v>45660</v>
      </c>
      <c r="C798" s="1">
        <v>45660.800000000003</v>
      </c>
      <c r="D798" t="s">
        <v>96</v>
      </c>
      <c r="E798" t="s">
        <v>66</v>
      </c>
      <c r="F798" t="s">
        <v>29</v>
      </c>
      <c r="G798" t="s">
        <v>151</v>
      </c>
      <c r="H798" t="s">
        <v>62</v>
      </c>
      <c r="I798" t="s">
        <v>41</v>
      </c>
      <c r="J798">
        <v>0.8</v>
      </c>
      <c r="K798" t="s">
        <v>57</v>
      </c>
      <c r="L798">
        <v>61</v>
      </c>
      <c r="M798" s="1">
        <v>45659</v>
      </c>
      <c r="N798" t="s">
        <v>63</v>
      </c>
      <c r="O798">
        <v>10</v>
      </c>
      <c r="P798">
        <v>0</v>
      </c>
      <c r="Q798" s="2">
        <v>3694.48</v>
      </c>
      <c r="R798" t="s">
        <v>85</v>
      </c>
      <c r="S798" s="2">
        <v>2045.99</v>
      </c>
      <c r="T798">
        <v>4.4000000000000004</v>
      </c>
      <c r="U798" t="s">
        <v>145</v>
      </c>
      <c r="V798">
        <v>2025</v>
      </c>
      <c r="W798" t="s">
        <v>72</v>
      </c>
      <c r="X798" s="2">
        <v>2045.99</v>
      </c>
      <c r="Y798" s="2">
        <v>1648.49</v>
      </c>
      <c r="Z798" s="2">
        <v>0.55400000000000005</v>
      </c>
      <c r="AA798" s="2">
        <f>IF(Table1[[#This Row],[Bed Occupied]]="Yes",1,0)</f>
        <v>0</v>
      </c>
    </row>
    <row r="799" spans="1:27" x14ac:dyDescent="0.25">
      <c r="A799" t="s">
        <v>891</v>
      </c>
      <c r="B799" s="1">
        <v>46073</v>
      </c>
      <c r="C799" s="1">
        <v>46075.1</v>
      </c>
      <c r="D799" t="s">
        <v>39</v>
      </c>
      <c r="E799" t="s">
        <v>28</v>
      </c>
      <c r="F799" t="s">
        <v>29</v>
      </c>
      <c r="G799" t="s">
        <v>151</v>
      </c>
      <c r="H799" t="s">
        <v>31</v>
      </c>
      <c r="I799" t="s">
        <v>41</v>
      </c>
      <c r="J799">
        <v>2.1</v>
      </c>
      <c r="K799" t="s">
        <v>33</v>
      </c>
      <c r="L799">
        <v>102</v>
      </c>
      <c r="M799" s="1">
        <v>46072</v>
      </c>
      <c r="N799" t="s">
        <v>34</v>
      </c>
      <c r="O799">
        <v>9.3000000000000007</v>
      </c>
      <c r="P799">
        <v>1.3</v>
      </c>
      <c r="Q799" s="2">
        <v>2098.48</v>
      </c>
      <c r="R799" t="s">
        <v>58</v>
      </c>
      <c r="S799" s="2">
        <v>1168.44</v>
      </c>
      <c r="T799">
        <v>4</v>
      </c>
      <c r="U799" t="s">
        <v>68</v>
      </c>
      <c r="V799">
        <v>2026</v>
      </c>
      <c r="W799" t="s">
        <v>72</v>
      </c>
      <c r="X799" s="2">
        <v>1168.44</v>
      </c>
      <c r="Y799" s="2">
        <v>930.04</v>
      </c>
      <c r="Z799" s="2">
        <v>0.55700000000000005</v>
      </c>
      <c r="AA799" s="2">
        <f>IF(Table1[[#This Row],[Bed Occupied]]="Yes",1,0)</f>
        <v>1</v>
      </c>
    </row>
    <row r="800" spans="1:27" x14ac:dyDescent="0.25">
      <c r="A800" t="s">
        <v>892</v>
      </c>
      <c r="B800" s="1">
        <v>45861</v>
      </c>
      <c r="C800" s="1">
        <v>45865</v>
      </c>
      <c r="D800" t="s">
        <v>61</v>
      </c>
      <c r="E800" t="s">
        <v>52</v>
      </c>
      <c r="F800" t="s">
        <v>48</v>
      </c>
      <c r="G800" t="s">
        <v>30</v>
      </c>
      <c r="H800" t="s">
        <v>81</v>
      </c>
      <c r="I800" t="s">
        <v>93</v>
      </c>
      <c r="J800">
        <v>4</v>
      </c>
      <c r="K800" t="s">
        <v>33</v>
      </c>
      <c r="L800">
        <v>28</v>
      </c>
      <c r="M800" s="1">
        <v>45860</v>
      </c>
      <c r="N800" t="s">
        <v>63</v>
      </c>
      <c r="O800">
        <v>9.6</v>
      </c>
      <c r="P800">
        <v>1.6</v>
      </c>
      <c r="Q800" s="2">
        <v>12448.96</v>
      </c>
      <c r="R800" t="s">
        <v>35</v>
      </c>
      <c r="S800" s="2">
        <v>7971.94</v>
      </c>
      <c r="T800">
        <v>4</v>
      </c>
      <c r="U800" t="s">
        <v>135</v>
      </c>
      <c r="V800">
        <v>2025</v>
      </c>
      <c r="W800" t="s">
        <v>44</v>
      </c>
      <c r="X800" s="2">
        <v>7971.94</v>
      </c>
      <c r="Y800" s="2">
        <v>4477.0200000000004</v>
      </c>
      <c r="Z800" s="2">
        <v>0.64</v>
      </c>
      <c r="AA800" s="2">
        <f>IF(Table1[[#This Row],[Bed Occupied]]="Yes",1,0)</f>
        <v>1</v>
      </c>
    </row>
    <row r="801" spans="1:27" x14ac:dyDescent="0.25">
      <c r="A801" t="s">
        <v>893</v>
      </c>
      <c r="B801" s="1">
        <v>46308</v>
      </c>
      <c r="C801" s="1">
        <v>46309.5</v>
      </c>
      <c r="D801" t="s">
        <v>96</v>
      </c>
      <c r="E801" t="s">
        <v>52</v>
      </c>
      <c r="F801" t="s">
        <v>29</v>
      </c>
      <c r="G801" t="s">
        <v>30</v>
      </c>
      <c r="H801" t="s">
        <v>31</v>
      </c>
      <c r="I801" t="s">
        <v>41</v>
      </c>
      <c r="J801">
        <v>1.5</v>
      </c>
      <c r="K801" t="s">
        <v>33</v>
      </c>
      <c r="L801">
        <v>36</v>
      </c>
      <c r="M801" s="1">
        <v>46308</v>
      </c>
      <c r="N801" t="s">
        <v>42</v>
      </c>
      <c r="O801">
        <v>8</v>
      </c>
      <c r="P801">
        <v>0</v>
      </c>
      <c r="Q801" s="2">
        <v>4035.85</v>
      </c>
      <c r="R801" t="s">
        <v>35</v>
      </c>
      <c r="S801" s="2">
        <v>2027.54</v>
      </c>
      <c r="T801">
        <v>4.0999999999999996</v>
      </c>
      <c r="U801" t="s">
        <v>36</v>
      </c>
      <c r="V801">
        <v>2026</v>
      </c>
      <c r="W801" t="s">
        <v>44</v>
      </c>
      <c r="X801" s="2">
        <v>2027.54</v>
      </c>
      <c r="Y801" s="2">
        <v>2008.31</v>
      </c>
      <c r="Z801" s="2">
        <v>0.502</v>
      </c>
      <c r="AA801" s="2">
        <f>IF(Table1[[#This Row],[Bed Occupied]]="Yes",1,0)</f>
        <v>1</v>
      </c>
    </row>
    <row r="802" spans="1:27" x14ac:dyDescent="0.25">
      <c r="A802" t="s">
        <v>894</v>
      </c>
      <c r="B802" s="1">
        <v>46108</v>
      </c>
      <c r="C802" s="1">
        <v>46108.800000000003</v>
      </c>
      <c r="D802" t="s">
        <v>96</v>
      </c>
      <c r="E802" t="s">
        <v>28</v>
      </c>
      <c r="F802" t="s">
        <v>92</v>
      </c>
      <c r="G802" t="s">
        <v>30</v>
      </c>
      <c r="H802" t="s">
        <v>56</v>
      </c>
      <c r="I802" t="s">
        <v>32</v>
      </c>
      <c r="J802">
        <v>0.8</v>
      </c>
      <c r="K802" t="s">
        <v>33</v>
      </c>
      <c r="L802">
        <v>50</v>
      </c>
      <c r="M802" s="1">
        <v>46107</v>
      </c>
      <c r="N802" t="s">
        <v>63</v>
      </c>
      <c r="O802">
        <v>11.5</v>
      </c>
      <c r="P802">
        <v>1.5</v>
      </c>
      <c r="Q802" s="2">
        <v>2887.85</v>
      </c>
      <c r="R802" t="s">
        <v>85</v>
      </c>
      <c r="S802" s="2">
        <v>1575</v>
      </c>
      <c r="T802">
        <v>3.6</v>
      </c>
      <c r="U802" t="s">
        <v>115</v>
      </c>
      <c r="V802">
        <v>2026</v>
      </c>
      <c r="W802" t="s">
        <v>72</v>
      </c>
      <c r="X802" s="2">
        <v>1575</v>
      </c>
      <c r="Y802" s="2">
        <v>1312.85</v>
      </c>
      <c r="Z802" s="2">
        <v>0.54500000000000004</v>
      </c>
      <c r="AA802" s="2">
        <f>IF(Table1[[#This Row],[Bed Occupied]]="Yes",1,0)</f>
        <v>1</v>
      </c>
    </row>
    <row r="803" spans="1:27" x14ac:dyDescent="0.25">
      <c r="A803" t="s">
        <v>895</v>
      </c>
      <c r="B803" s="1">
        <v>46157</v>
      </c>
      <c r="C803" s="1">
        <v>46158.9</v>
      </c>
      <c r="D803" t="s">
        <v>46</v>
      </c>
      <c r="E803" t="s">
        <v>52</v>
      </c>
      <c r="F803" t="s">
        <v>48</v>
      </c>
      <c r="G803" t="s">
        <v>30</v>
      </c>
      <c r="H803" t="s">
        <v>81</v>
      </c>
      <c r="I803" t="s">
        <v>41</v>
      </c>
      <c r="J803">
        <v>1.9</v>
      </c>
      <c r="K803" t="s">
        <v>33</v>
      </c>
      <c r="L803">
        <v>35</v>
      </c>
      <c r="M803" s="1">
        <v>46157</v>
      </c>
      <c r="N803" t="s">
        <v>42</v>
      </c>
      <c r="O803">
        <v>13.2</v>
      </c>
      <c r="P803">
        <v>1.2</v>
      </c>
      <c r="Q803" s="2">
        <v>4277.3900000000003</v>
      </c>
      <c r="R803" t="s">
        <v>58</v>
      </c>
      <c r="S803" s="2">
        <v>2184.8000000000002</v>
      </c>
      <c r="T803">
        <v>4.4000000000000004</v>
      </c>
      <c r="U803" t="s">
        <v>94</v>
      </c>
      <c r="V803">
        <v>2026</v>
      </c>
      <c r="W803" t="s">
        <v>77</v>
      </c>
      <c r="X803" s="2">
        <v>2184.8000000000002</v>
      </c>
      <c r="Y803" s="2">
        <v>2092.59</v>
      </c>
      <c r="Z803" s="2">
        <v>0.51100000000000001</v>
      </c>
      <c r="AA803" s="2">
        <f>IF(Table1[[#This Row],[Bed Occupied]]="Yes",1,0)</f>
        <v>1</v>
      </c>
    </row>
    <row r="804" spans="1:27" x14ac:dyDescent="0.25">
      <c r="A804" t="s">
        <v>896</v>
      </c>
      <c r="B804" s="1">
        <v>45931</v>
      </c>
      <c r="C804" s="1">
        <v>45933.5</v>
      </c>
      <c r="D804" t="s">
        <v>51</v>
      </c>
      <c r="E804" t="s">
        <v>28</v>
      </c>
      <c r="F804" t="s">
        <v>48</v>
      </c>
      <c r="G804" t="s">
        <v>67</v>
      </c>
      <c r="H804" t="s">
        <v>49</v>
      </c>
      <c r="I804" t="s">
        <v>32</v>
      </c>
      <c r="J804">
        <v>2.5</v>
      </c>
      <c r="K804" t="s">
        <v>33</v>
      </c>
      <c r="L804">
        <v>60</v>
      </c>
      <c r="M804" s="1">
        <v>45930</v>
      </c>
      <c r="N804" t="s">
        <v>34</v>
      </c>
      <c r="O804">
        <v>11.5</v>
      </c>
      <c r="P804">
        <v>1.5</v>
      </c>
      <c r="Q804" s="2">
        <v>8055.25</v>
      </c>
      <c r="R804" t="s">
        <v>58</v>
      </c>
      <c r="S804" s="2">
        <v>5465.68</v>
      </c>
      <c r="T804">
        <v>4</v>
      </c>
      <c r="U804" t="s">
        <v>82</v>
      </c>
      <c r="V804">
        <v>2025</v>
      </c>
      <c r="W804" t="s">
        <v>44</v>
      </c>
      <c r="X804" s="2">
        <v>5465.68</v>
      </c>
      <c r="Y804" s="2">
        <v>2589.5700000000002</v>
      </c>
      <c r="Z804" s="2">
        <v>0.67900000000000005</v>
      </c>
      <c r="AA804" s="2">
        <f>IF(Table1[[#This Row],[Bed Occupied]]="Yes",1,0)</f>
        <v>1</v>
      </c>
    </row>
    <row r="805" spans="1:27" x14ac:dyDescent="0.25">
      <c r="A805" t="s">
        <v>897</v>
      </c>
      <c r="B805" s="1">
        <v>46189</v>
      </c>
      <c r="C805" s="1">
        <v>46189.7</v>
      </c>
      <c r="D805" t="s">
        <v>46</v>
      </c>
      <c r="E805" t="s">
        <v>47</v>
      </c>
      <c r="F805" t="s">
        <v>48</v>
      </c>
      <c r="G805" t="s">
        <v>67</v>
      </c>
      <c r="H805" t="s">
        <v>56</v>
      </c>
      <c r="I805" t="s">
        <v>32</v>
      </c>
      <c r="J805">
        <v>0.7</v>
      </c>
      <c r="K805" t="s">
        <v>57</v>
      </c>
      <c r="L805">
        <v>48</v>
      </c>
      <c r="M805" s="1">
        <v>46189</v>
      </c>
      <c r="N805" t="s">
        <v>63</v>
      </c>
      <c r="O805">
        <v>11.1</v>
      </c>
      <c r="P805">
        <v>1.1000000000000001</v>
      </c>
      <c r="Q805" s="2">
        <v>4331.8100000000004</v>
      </c>
      <c r="R805" t="s">
        <v>35</v>
      </c>
      <c r="S805" s="2">
        <v>2590.4</v>
      </c>
      <c r="T805">
        <v>3.1</v>
      </c>
      <c r="U805" t="s">
        <v>126</v>
      </c>
      <c r="V805">
        <v>2026</v>
      </c>
      <c r="W805" t="s">
        <v>44</v>
      </c>
      <c r="X805" s="2">
        <v>2590.4</v>
      </c>
      <c r="Y805" s="2">
        <v>1741.41</v>
      </c>
      <c r="Z805" s="2">
        <v>0.59799999999999998</v>
      </c>
      <c r="AA805" s="2">
        <f>IF(Table1[[#This Row],[Bed Occupied]]="Yes",1,0)</f>
        <v>0</v>
      </c>
    </row>
    <row r="806" spans="1:27" x14ac:dyDescent="0.25">
      <c r="A806" t="s">
        <v>898</v>
      </c>
      <c r="B806" s="1">
        <v>46232</v>
      </c>
      <c r="C806" s="1">
        <v>46233.3</v>
      </c>
      <c r="D806" t="s">
        <v>39</v>
      </c>
      <c r="E806" t="s">
        <v>52</v>
      </c>
      <c r="F806" t="s">
        <v>48</v>
      </c>
      <c r="G806" t="s">
        <v>53</v>
      </c>
      <c r="H806" t="s">
        <v>56</v>
      </c>
      <c r="I806" t="s">
        <v>32</v>
      </c>
      <c r="J806">
        <v>1.3</v>
      </c>
      <c r="K806" t="s">
        <v>33</v>
      </c>
      <c r="L806">
        <v>116</v>
      </c>
      <c r="M806" s="1">
        <v>46231</v>
      </c>
      <c r="N806" t="s">
        <v>34</v>
      </c>
      <c r="O806">
        <v>11.5</v>
      </c>
      <c r="P806">
        <v>1.5</v>
      </c>
      <c r="Q806" s="2">
        <v>2198.89</v>
      </c>
      <c r="R806" t="s">
        <v>58</v>
      </c>
      <c r="S806" s="2">
        <v>1289.4100000000001</v>
      </c>
      <c r="T806">
        <v>3.1</v>
      </c>
      <c r="U806" t="s">
        <v>43</v>
      </c>
      <c r="V806">
        <v>2026</v>
      </c>
      <c r="W806" t="s">
        <v>44</v>
      </c>
      <c r="X806" s="2">
        <v>1289.4100000000001</v>
      </c>
      <c r="Y806" s="2">
        <v>909.48</v>
      </c>
      <c r="Z806" s="2">
        <v>0.58599999999999997</v>
      </c>
      <c r="AA806" s="2">
        <f>IF(Table1[[#This Row],[Bed Occupied]]="Yes",1,0)</f>
        <v>1</v>
      </c>
    </row>
    <row r="807" spans="1:27" x14ac:dyDescent="0.25">
      <c r="A807" t="s">
        <v>899</v>
      </c>
      <c r="B807" s="1">
        <v>45789</v>
      </c>
      <c r="C807" s="1">
        <v>45794</v>
      </c>
      <c r="D807" t="s">
        <v>61</v>
      </c>
      <c r="E807" t="s">
        <v>47</v>
      </c>
      <c r="F807" t="s">
        <v>29</v>
      </c>
      <c r="G807" t="s">
        <v>53</v>
      </c>
      <c r="H807" t="s">
        <v>62</v>
      </c>
      <c r="I807" t="s">
        <v>32</v>
      </c>
      <c r="J807">
        <v>5</v>
      </c>
      <c r="K807" t="s">
        <v>57</v>
      </c>
      <c r="L807">
        <v>64</v>
      </c>
      <c r="M807" s="1">
        <v>45788</v>
      </c>
      <c r="N807" t="s">
        <v>42</v>
      </c>
      <c r="O807">
        <v>11.3</v>
      </c>
      <c r="P807">
        <v>1.3</v>
      </c>
      <c r="Q807" s="2">
        <v>14574.31</v>
      </c>
      <c r="R807" t="s">
        <v>35</v>
      </c>
      <c r="S807" s="2">
        <v>10202</v>
      </c>
      <c r="T807">
        <v>3.9</v>
      </c>
      <c r="U807" t="s">
        <v>122</v>
      </c>
      <c r="V807">
        <v>2025</v>
      </c>
      <c r="W807" t="s">
        <v>74</v>
      </c>
      <c r="X807" s="2">
        <v>10202</v>
      </c>
      <c r="Y807" s="2">
        <v>4372.3100000000004</v>
      </c>
      <c r="Z807" s="2">
        <v>0.7</v>
      </c>
      <c r="AA807" s="2">
        <f>IF(Table1[[#This Row],[Bed Occupied]]="Yes",1,0)</f>
        <v>0</v>
      </c>
    </row>
    <row r="808" spans="1:27" x14ac:dyDescent="0.25">
      <c r="A808" t="s">
        <v>900</v>
      </c>
      <c r="B808" s="1">
        <v>46105</v>
      </c>
      <c r="C808" s="1">
        <v>46113.7</v>
      </c>
      <c r="D808" t="s">
        <v>88</v>
      </c>
      <c r="E808" t="s">
        <v>52</v>
      </c>
      <c r="F808" t="s">
        <v>48</v>
      </c>
      <c r="G808" t="s">
        <v>30</v>
      </c>
      <c r="H808" t="s">
        <v>40</v>
      </c>
      <c r="I808" t="s">
        <v>41</v>
      </c>
      <c r="J808">
        <v>8.6999999999999993</v>
      </c>
      <c r="K808" t="s">
        <v>57</v>
      </c>
      <c r="L808">
        <v>27</v>
      </c>
      <c r="M808" s="1">
        <v>46104</v>
      </c>
      <c r="N808" t="s">
        <v>34</v>
      </c>
      <c r="O808">
        <v>8</v>
      </c>
      <c r="P808">
        <v>0</v>
      </c>
      <c r="Q808" s="2">
        <v>33153.199999999997</v>
      </c>
      <c r="R808" t="s">
        <v>35</v>
      </c>
      <c r="S808" s="2">
        <v>29420.57</v>
      </c>
      <c r="T808">
        <v>4.4000000000000004</v>
      </c>
      <c r="U808" t="s">
        <v>115</v>
      </c>
      <c r="V808">
        <v>2026</v>
      </c>
      <c r="W808" t="s">
        <v>37</v>
      </c>
      <c r="X808" s="2">
        <v>29420.57</v>
      </c>
      <c r="Y808" s="2">
        <v>3732.63</v>
      </c>
      <c r="Z808" s="2">
        <v>0.88700000000000001</v>
      </c>
      <c r="AA808" s="2">
        <f>IF(Table1[[#This Row],[Bed Occupied]]="Yes",1,0)</f>
        <v>0</v>
      </c>
    </row>
    <row r="809" spans="1:27" x14ac:dyDescent="0.25">
      <c r="A809" t="s">
        <v>901</v>
      </c>
      <c r="B809" s="1">
        <v>45858</v>
      </c>
      <c r="C809" s="1">
        <v>45859.7</v>
      </c>
      <c r="D809" t="s">
        <v>46</v>
      </c>
      <c r="E809" t="s">
        <v>52</v>
      </c>
      <c r="F809" t="s">
        <v>48</v>
      </c>
      <c r="G809" t="s">
        <v>53</v>
      </c>
      <c r="H809" t="s">
        <v>40</v>
      </c>
      <c r="I809" t="s">
        <v>41</v>
      </c>
      <c r="J809">
        <v>1.7</v>
      </c>
      <c r="K809" t="s">
        <v>57</v>
      </c>
      <c r="L809">
        <v>16</v>
      </c>
      <c r="M809" s="1">
        <v>45858</v>
      </c>
      <c r="N809" t="s">
        <v>42</v>
      </c>
      <c r="O809">
        <v>8.4</v>
      </c>
      <c r="P809">
        <v>0.4</v>
      </c>
      <c r="Q809" s="2">
        <v>5320.75</v>
      </c>
      <c r="R809" t="s">
        <v>35</v>
      </c>
      <c r="S809" s="2">
        <v>2803.24</v>
      </c>
      <c r="T809">
        <v>4.0999999999999996</v>
      </c>
      <c r="U809" t="s">
        <v>135</v>
      </c>
      <c r="V809">
        <v>2025</v>
      </c>
      <c r="W809" t="s">
        <v>74</v>
      </c>
      <c r="X809" s="2">
        <v>2803.24</v>
      </c>
      <c r="Y809" s="2">
        <v>2517.5100000000002</v>
      </c>
      <c r="Z809" s="2">
        <v>0.52700000000000002</v>
      </c>
      <c r="AA809" s="2">
        <f>IF(Table1[[#This Row],[Bed Occupied]]="Yes",1,0)</f>
        <v>0</v>
      </c>
    </row>
    <row r="810" spans="1:27" x14ac:dyDescent="0.25">
      <c r="A810" t="s">
        <v>902</v>
      </c>
      <c r="B810" s="1">
        <v>45790</v>
      </c>
      <c r="C810" s="1">
        <v>45800.3</v>
      </c>
      <c r="D810" t="s">
        <v>88</v>
      </c>
      <c r="E810" t="s">
        <v>28</v>
      </c>
      <c r="F810" t="s">
        <v>29</v>
      </c>
      <c r="G810" t="s">
        <v>53</v>
      </c>
      <c r="H810" t="s">
        <v>76</v>
      </c>
      <c r="I810" t="s">
        <v>41</v>
      </c>
      <c r="J810">
        <v>10.3</v>
      </c>
      <c r="K810" t="s">
        <v>33</v>
      </c>
      <c r="L810">
        <v>48</v>
      </c>
      <c r="M810" s="1">
        <v>45790</v>
      </c>
      <c r="N810" t="s">
        <v>42</v>
      </c>
      <c r="O810">
        <v>9.3000000000000007</v>
      </c>
      <c r="P810">
        <v>1.3</v>
      </c>
      <c r="Q810" s="2">
        <v>30833.08</v>
      </c>
      <c r="R810" t="s">
        <v>85</v>
      </c>
      <c r="S810" s="2">
        <v>18791.740000000002</v>
      </c>
      <c r="T810">
        <v>4.4000000000000004</v>
      </c>
      <c r="U810" t="s">
        <v>122</v>
      </c>
      <c r="V810">
        <v>2025</v>
      </c>
      <c r="W810" t="s">
        <v>44</v>
      </c>
      <c r="X810" s="2">
        <v>18791.740000000002</v>
      </c>
      <c r="Y810" s="2">
        <v>12041.34</v>
      </c>
      <c r="Z810" s="2">
        <v>0.60899999999999999</v>
      </c>
      <c r="AA810" s="2">
        <f>IF(Table1[[#This Row],[Bed Occupied]]="Yes",1,0)</f>
        <v>1</v>
      </c>
    </row>
    <row r="811" spans="1:27" x14ac:dyDescent="0.25">
      <c r="A811" t="s">
        <v>903</v>
      </c>
      <c r="B811" s="1">
        <v>46289</v>
      </c>
      <c r="C811" s="1">
        <v>46291.4</v>
      </c>
      <c r="D811" t="s">
        <v>39</v>
      </c>
      <c r="E811" t="s">
        <v>52</v>
      </c>
      <c r="F811" t="s">
        <v>29</v>
      </c>
      <c r="G811" t="s">
        <v>67</v>
      </c>
      <c r="H811" t="s">
        <v>31</v>
      </c>
      <c r="I811" t="s">
        <v>93</v>
      </c>
      <c r="J811">
        <v>2.4</v>
      </c>
      <c r="K811" t="s">
        <v>33</v>
      </c>
      <c r="L811">
        <v>76</v>
      </c>
      <c r="M811" s="1">
        <v>46288</v>
      </c>
      <c r="N811" t="s">
        <v>63</v>
      </c>
      <c r="O811">
        <v>8</v>
      </c>
      <c r="P811">
        <v>0</v>
      </c>
      <c r="Q811" s="2">
        <v>2174.48</v>
      </c>
      <c r="R811" t="s">
        <v>35</v>
      </c>
      <c r="S811" s="2">
        <v>1257.19</v>
      </c>
      <c r="T811">
        <v>3.8</v>
      </c>
      <c r="U811" t="s">
        <v>133</v>
      </c>
      <c r="V811">
        <v>2026</v>
      </c>
      <c r="W811" t="s">
        <v>69</v>
      </c>
      <c r="X811" s="2">
        <v>1257.19</v>
      </c>
      <c r="Y811" s="2">
        <v>917.29</v>
      </c>
      <c r="Z811" s="2">
        <v>0.57799999999999996</v>
      </c>
      <c r="AA811" s="2">
        <f>IF(Table1[[#This Row],[Bed Occupied]]="Yes",1,0)</f>
        <v>1</v>
      </c>
    </row>
    <row r="812" spans="1:27" x14ac:dyDescent="0.25">
      <c r="A812" t="s">
        <v>904</v>
      </c>
      <c r="B812" s="1">
        <v>46014</v>
      </c>
      <c r="C812" s="1">
        <v>46016.9</v>
      </c>
      <c r="D812" t="s">
        <v>51</v>
      </c>
      <c r="E812" t="s">
        <v>52</v>
      </c>
      <c r="F812" t="s">
        <v>29</v>
      </c>
      <c r="G812" t="s">
        <v>151</v>
      </c>
      <c r="H812" t="s">
        <v>49</v>
      </c>
      <c r="I812" t="s">
        <v>32</v>
      </c>
      <c r="J812">
        <v>2.9</v>
      </c>
      <c r="K812" t="s">
        <v>57</v>
      </c>
      <c r="L812">
        <v>88</v>
      </c>
      <c r="M812" s="1">
        <v>46014</v>
      </c>
      <c r="N812" t="s">
        <v>34</v>
      </c>
      <c r="O812">
        <v>9.6999999999999993</v>
      </c>
      <c r="P812">
        <v>1.7</v>
      </c>
      <c r="Q812" s="2">
        <v>8438.32</v>
      </c>
      <c r="R812" t="s">
        <v>35</v>
      </c>
      <c r="S812" s="2">
        <v>4138.12</v>
      </c>
      <c r="T812">
        <v>3.7</v>
      </c>
      <c r="U812" t="s">
        <v>79</v>
      </c>
      <c r="V812">
        <v>2025</v>
      </c>
      <c r="W812" t="s">
        <v>44</v>
      </c>
      <c r="X812" s="2">
        <v>4138.12</v>
      </c>
      <c r="Y812" s="2">
        <v>4300.2</v>
      </c>
      <c r="Z812" s="2">
        <v>0.49</v>
      </c>
      <c r="AA812" s="2">
        <f>IF(Table1[[#This Row],[Bed Occupied]]="Yes",1,0)</f>
        <v>0</v>
      </c>
    </row>
    <row r="813" spans="1:27" x14ac:dyDescent="0.25">
      <c r="A813" t="s">
        <v>905</v>
      </c>
      <c r="B813" s="1">
        <v>45792</v>
      </c>
      <c r="C813" s="1">
        <v>45793.7</v>
      </c>
      <c r="D813" t="s">
        <v>27</v>
      </c>
      <c r="E813" t="s">
        <v>28</v>
      </c>
      <c r="F813" t="s">
        <v>29</v>
      </c>
      <c r="G813" t="s">
        <v>53</v>
      </c>
      <c r="H813" t="s">
        <v>81</v>
      </c>
      <c r="I813" t="s">
        <v>32</v>
      </c>
      <c r="J813">
        <v>1.7</v>
      </c>
      <c r="K813" t="s">
        <v>57</v>
      </c>
      <c r="L813">
        <v>84</v>
      </c>
      <c r="M813" s="1">
        <v>45792</v>
      </c>
      <c r="N813" t="s">
        <v>42</v>
      </c>
      <c r="O813">
        <v>11.9</v>
      </c>
      <c r="P813">
        <v>1.9</v>
      </c>
      <c r="Q813" s="2">
        <v>9228.75</v>
      </c>
      <c r="R813" t="s">
        <v>35</v>
      </c>
      <c r="S813" s="2">
        <v>5626.59</v>
      </c>
      <c r="T813">
        <v>3</v>
      </c>
      <c r="U813" t="s">
        <v>122</v>
      </c>
      <c r="V813">
        <v>2025</v>
      </c>
      <c r="W813" t="s">
        <v>72</v>
      </c>
      <c r="X813" s="2">
        <v>5626.59</v>
      </c>
      <c r="Y813" s="2">
        <v>3602.16</v>
      </c>
      <c r="Z813" s="2">
        <v>0.61</v>
      </c>
      <c r="AA813" s="2">
        <f>IF(Table1[[#This Row],[Bed Occupied]]="Yes",1,0)</f>
        <v>0</v>
      </c>
    </row>
    <row r="814" spans="1:27" x14ac:dyDescent="0.25">
      <c r="A814" t="s">
        <v>906</v>
      </c>
      <c r="B814" s="1">
        <v>46040</v>
      </c>
      <c r="C814" s="1">
        <v>46043.9</v>
      </c>
      <c r="D814" t="s">
        <v>27</v>
      </c>
      <c r="E814" t="s">
        <v>28</v>
      </c>
      <c r="F814" t="s">
        <v>29</v>
      </c>
      <c r="G814" t="s">
        <v>67</v>
      </c>
      <c r="H814" t="s">
        <v>56</v>
      </c>
      <c r="I814" t="s">
        <v>41</v>
      </c>
      <c r="J814">
        <v>3.9</v>
      </c>
      <c r="K814" t="s">
        <v>33</v>
      </c>
      <c r="L814">
        <v>50</v>
      </c>
      <c r="M814" s="1">
        <v>46039</v>
      </c>
      <c r="N814" t="s">
        <v>34</v>
      </c>
      <c r="O814">
        <v>11</v>
      </c>
      <c r="P814">
        <v>3</v>
      </c>
      <c r="Q814" s="2">
        <v>13213</v>
      </c>
      <c r="R814" t="s">
        <v>58</v>
      </c>
      <c r="S814" s="2">
        <v>9017.4699999999993</v>
      </c>
      <c r="T814">
        <v>3.2</v>
      </c>
      <c r="U814" t="s">
        <v>86</v>
      </c>
      <c r="V814">
        <v>2026</v>
      </c>
      <c r="W814" t="s">
        <v>83</v>
      </c>
      <c r="X814" s="2">
        <v>9017.4699999999993</v>
      </c>
      <c r="Y814" s="2">
        <v>4195.53</v>
      </c>
      <c r="Z814" s="2">
        <v>0.68200000000000005</v>
      </c>
      <c r="AA814" s="2">
        <f>IF(Table1[[#This Row],[Bed Occupied]]="Yes",1,0)</f>
        <v>1</v>
      </c>
    </row>
    <row r="815" spans="1:27" x14ac:dyDescent="0.25">
      <c r="A815" t="s">
        <v>907</v>
      </c>
      <c r="B815" s="1">
        <v>45775</v>
      </c>
      <c r="C815" s="1">
        <v>45776.9</v>
      </c>
      <c r="D815" t="s">
        <v>96</v>
      </c>
      <c r="E815" t="s">
        <v>47</v>
      </c>
      <c r="F815" t="s">
        <v>48</v>
      </c>
      <c r="G815" t="s">
        <v>151</v>
      </c>
      <c r="H815" t="s">
        <v>56</v>
      </c>
      <c r="I815" t="s">
        <v>41</v>
      </c>
      <c r="J815">
        <v>1.9</v>
      </c>
      <c r="K815" t="s">
        <v>33</v>
      </c>
      <c r="L815">
        <v>36</v>
      </c>
      <c r="M815" s="1">
        <v>45774</v>
      </c>
      <c r="N815" t="s">
        <v>42</v>
      </c>
      <c r="O815">
        <v>11</v>
      </c>
      <c r="P815">
        <v>1</v>
      </c>
      <c r="Q815" s="2">
        <v>3310.24</v>
      </c>
      <c r="R815" t="s">
        <v>58</v>
      </c>
      <c r="S815" s="2">
        <v>2190.3200000000002</v>
      </c>
      <c r="T815">
        <v>4</v>
      </c>
      <c r="U815" t="s">
        <v>89</v>
      </c>
      <c r="V815">
        <v>2025</v>
      </c>
      <c r="W815" t="s">
        <v>74</v>
      </c>
      <c r="X815" s="2">
        <v>2190.3200000000002</v>
      </c>
      <c r="Y815" s="2">
        <v>1119.92</v>
      </c>
      <c r="Z815" s="2">
        <v>0.66200000000000003</v>
      </c>
      <c r="AA815" s="2">
        <f>IF(Table1[[#This Row],[Bed Occupied]]="Yes",1,0)</f>
        <v>1</v>
      </c>
    </row>
    <row r="816" spans="1:27" x14ac:dyDescent="0.25">
      <c r="A816" t="s">
        <v>908</v>
      </c>
      <c r="B816" s="1">
        <v>45684</v>
      </c>
      <c r="C816" s="1">
        <v>45685.7</v>
      </c>
      <c r="D816" t="s">
        <v>96</v>
      </c>
      <c r="E816" t="s">
        <v>47</v>
      </c>
      <c r="F816" t="s">
        <v>48</v>
      </c>
      <c r="G816" t="s">
        <v>67</v>
      </c>
      <c r="H816" t="s">
        <v>49</v>
      </c>
      <c r="I816" t="s">
        <v>93</v>
      </c>
      <c r="J816">
        <v>1.7</v>
      </c>
      <c r="K816" t="s">
        <v>33</v>
      </c>
      <c r="L816">
        <v>62</v>
      </c>
      <c r="M816" s="1">
        <v>45684</v>
      </c>
      <c r="N816" t="s">
        <v>42</v>
      </c>
      <c r="O816">
        <v>9.6</v>
      </c>
      <c r="P816">
        <v>1.6</v>
      </c>
      <c r="Q816" s="2">
        <v>3623.68</v>
      </c>
      <c r="R816" t="s">
        <v>35</v>
      </c>
      <c r="S816" s="2">
        <v>1725.07</v>
      </c>
      <c r="T816">
        <v>3.8</v>
      </c>
      <c r="U816" t="s">
        <v>145</v>
      </c>
      <c r="V816">
        <v>2025</v>
      </c>
      <c r="W816" t="s">
        <v>37</v>
      </c>
      <c r="X816" s="2">
        <v>1725.07</v>
      </c>
      <c r="Y816" s="2">
        <v>1898.61</v>
      </c>
      <c r="Z816" s="2">
        <v>0.47599999999999998</v>
      </c>
      <c r="AA816" s="2">
        <f>IF(Table1[[#This Row],[Bed Occupied]]="Yes",1,0)</f>
        <v>1</v>
      </c>
    </row>
    <row r="817" spans="1:27" x14ac:dyDescent="0.25">
      <c r="A817" t="s">
        <v>909</v>
      </c>
      <c r="B817" s="1">
        <v>46230</v>
      </c>
      <c r="C817" s="1">
        <v>46231.5</v>
      </c>
      <c r="D817" t="s">
        <v>39</v>
      </c>
      <c r="E817" t="s">
        <v>47</v>
      </c>
      <c r="F817" t="s">
        <v>48</v>
      </c>
      <c r="G817" t="s">
        <v>67</v>
      </c>
      <c r="H817" t="s">
        <v>56</v>
      </c>
      <c r="I817" t="s">
        <v>32</v>
      </c>
      <c r="J817">
        <v>1.5</v>
      </c>
      <c r="K817" t="s">
        <v>33</v>
      </c>
      <c r="L817">
        <v>84</v>
      </c>
      <c r="M817" s="1">
        <v>46229</v>
      </c>
      <c r="N817" t="s">
        <v>42</v>
      </c>
      <c r="O817">
        <v>10.1</v>
      </c>
      <c r="P817">
        <v>2.1</v>
      </c>
      <c r="Q817" s="2">
        <v>1818.51</v>
      </c>
      <c r="R817" t="s">
        <v>58</v>
      </c>
      <c r="S817" s="2">
        <v>951.81</v>
      </c>
      <c r="T817">
        <v>3</v>
      </c>
      <c r="U817" t="s">
        <v>43</v>
      </c>
      <c r="V817">
        <v>2026</v>
      </c>
      <c r="W817" t="s">
        <v>74</v>
      </c>
      <c r="X817" s="2">
        <v>951.81</v>
      </c>
      <c r="Y817" s="2">
        <v>866.7</v>
      </c>
      <c r="Z817" s="2">
        <v>0.52300000000000002</v>
      </c>
      <c r="AA817" s="2">
        <f>IF(Table1[[#This Row],[Bed Occupied]]="Yes",1,0)</f>
        <v>1</v>
      </c>
    </row>
    <row r="818" spans="1:27" x14ac:dyDescent="0.25">
      <c r="A818" t="s">
        <v>910</v>
      </c>
      <c r="B818" s="1">
        <v>46097</v>
      </c>
      <c r="C818" s="1">
        <v>46098.400000000001</v>
      </c>
      <c r="D818" t="s">
        <v>96</v>
      </c>
      <c r="E818" t="s">
        <v>47</v>
      </c>
      <c r="F818" t="s">
        <v>48</v>
      </c>
      <c r="G818" t="s">
        <v>30</v>
      </c>
      <c r="H818" t="s">
        <v>62</v>
      </c>
      <c r="I818" t="s">
        <v>41</v>
      </c>
      <c r="J818">
        <v>1.4</v>
      </c>
      <c r="K818" t="s">
        <v>33</v>
      </c>
      <c r="L818">
        <v>5</v>
      </c>
      <c r="M818" s="1">
        <v>46096</v>
      </c>
      <c r="N818" t="s">
        <v>34</v>
      </c>
      <c r="O818">
        <v>8</v>
      </c>
      <c r="P818">
        <v>0</v>
      </c>
      <c r="Q818" s="2">
        <v>3739.17</v>
      </c>
      <c r="R818" t="s">
        <v>58</v>
      </c>
      <c r="S818" s="2">
        <v>2212.87</v>
      </c>
      <c r="T818">
        <v>4.7</v>
      </c>
      <c r="U818" t="s">
        <v>115</v>
      </c>
      <c r="V818">
        <v>2026</v>
      </c>
      <c r="W818" t="s">
        <v>74</v>
      </c>
      <c r="X818" s="2">
        <v>2212.87</v>
      </c>
      <c r="Y818" s="2">
        <v>1526.3</v>
      </c>
      <c r="Z818" s="2">
        <v>0.59199999999999997</v>
      </c>
      <c r="AA818" s="2">
        <f>IF(Table1[[#This Row],[Bed Occupied]]="Yes",1,0)</f>
        <v>1</v>
      </c>
    </row>
    <row r="819" spans="1:27" x14ac:dyDescent="0.25">
      <c r="A819" t="s">
        <v>911</v>
      </c>
      <c r="B819" s="1">
        <v>46097</v>
      </c>
      <c r="C819" s="1">
        <v>46097.4</v>
      </c>
      <c r="D819" t="s">
        <v>39</v>
      </c>
      <c r="E819" t="s">
        <v>47</v>
      </c>
      <c r="F819" t="s">
        <v>48</v>
      </c>
      <c r="G819" t="s">
        <v>53</v>
      </c>
      <c r="H819" t="s">
        <v>31</v>
      </c>
      <c r="I819" t="s">
        <v>41</v>
      </c>
      <c r="J819">
        <v>0.4</v>
      </c>
      <c r="K819" t="s">
        <v>33</v>
      </c>
      <c r="L819">
        <v>61</v>
      </c>
      <c r="M819" s="1">
        <v>46097</v>
      </c>
      <c r="N819" t="s">
        <v>42</v>
      </c>
      <c r="O819">
        <v>8</v>
      </c>
      <c r="P819">
        <v>0</v>
      </c>
      <c r="Q819" s="2">
        <v>1971.51</v>
      </c>
      <c r="R819" t="s">
        <v>35</v>
      </c>
      <c r="S819" s="2">
        <v>1232.6600000000001</v>
      </c>
      <c r="T819">
        <v>3.4</v>
      </c>
      <c r="U819" t="s">
        <v>115</v>
      </c>
      <c r="V819">
        <v>2026</v>
      </c>
      <c r="W819" t="s">
        <v>37</v>
      </c>
      <c r="X819" s="2">
        <v>1232.6600000000001</v>
      </c>
      <c r="Y819" s="2">
        <v>738.85</v>
      </c>
      <c r="Z819" s="2">
        <v>0.625</v>
      </c>
      <c r="AA819" s="2">
        <f>IF(Table1[[#This Row],[Bed Occupied]]="Yes",1,0)</f>
        <v>1</v>
      </c>
    </row>
    <row r="820" spans="1:27" x14ac:dyDescent="0.25">
      <c r="A820" t="s">
        <v>912</v>
      </c>
      <c r="B820" s="1">
        <v>46030</v>
      </c>
      <c r="C820" s="1">
        <v>46033.1</v>
      </c>
      <c r="D820" t="s">
        <v>46</v>
      </c>
      <c r="E820" t="s">
        <v>28</v>
      </c>
      <c r="F820" t="s">
        <v>92</v>
      </c>
      <c r="G820" t="s">
        <v>30</v>
      </c>
      <c r="H820" t="s">
        <v>81</v>
      </c>
      <c r="I820" t="s">
        <v>32</v>
      </c>
      <c r="J820">
        <v>3.1</v>
      </c>
      <c r="K820" t="s">
        <v>33</v>
      </c>
      <c r="L820">
        <v>43</v>
      </c>
      <c r="M820" s="1">
        <v>46030</v>
      </c>
      <c r="N820" t="s">
        <v>42</v>
      </c>
      <c r="O820">
        <v>13.6</v>
      </c>
      <c r="P820">
        <v>1.6</v>
      </c>
      <c r="Q820" s="2">
        <v>6618.88</v>
      </c>
      <c r="R820" t="s">
        <v>35</v>
      </c>
      <c r="S820" s="2">
        <v>4227.1400000000003</v>
      </c>
      <c r="T820">
        <v>3.6</v>
      </c>
      <c r="U820" t="s">
        <v>86</v>
      </c>
      <c r="V820">
        <v>2026</v>
      </c>
      <c r="W820" t="s">
        <v>72</v>
      </c>
      <c r="X820" s="2">
        <v>4227.1400000000003</v>
      </c>
      <c r="Y820" s="2">
        <v>2391.7399999999998</v>
      </c>
      <c r="Z820" s="2">
        <v>0.63900000000000001</v>
      </c>
      <c r="AA820" s="2">
        <f>IF(Table1[[#This Row],[Bed Occupied]]="Yes",1,0)</f>
        <v>1</v>
      </c>
    </row>
    <row r="821" spans="1:27" x14ac:dyDescent="0.25">
      <c r="A821" t="s">
        <v>913</v>
      </c>
      <c r="B821" s="1">
        <v>46024</v>
      </c>
      <c r="C821" s="1">
        <v>46025.599999999999</v>
      </c>
      <c r="D821" t="s">
        <v>39</v>
      </c>
      <c r="E821" t="s">
        <v>52</v>
      </c>
      <c r="F821" t="s">
        <v>29</v>
      </c>
      <c r="G821" t="s">
        <v>67</v>
      </c>
      <c r="H821" t="s">
        <v>62</v>
      </c>
      <c r="I821" t="s">
        <v>41</v>
      </c>
      <c r="J821">
        <v>1.6</v>
      </c>
      <c r="K821" t="s">
        <v>33</v>
      </c>
      <c r="L821">
        <v>92</v>
      </c>
      <c r="M821" s="1">
        <v>46023</v>
      </c>
      <c r="N821" t="s">
        <v>63</v>
      </c>
      <c r="O821">
        <v>10.1</v>
      </c>
      <c r="P821">
        <v>2.1</v>
      </c>
      <c r="Q821" s="2">
        <v>1789.49</v>
      </c>
      <c r="R821" t="s">
        <v>85</v>
      </c>
      <c r="S821" s="2">
        <v>1196.29</v>
      </c>
      <c r="T821">
        <v>2.1</v>
      </c>
      <c r="U821" t="s">
        <v>86</v>
      </c>
      <c r="V821">
        <v>2026</v>
      </c>
      <c r="W821" t="s">
        <v>72</v>
      </c>
      <c r="X821" s="2">
        <v>1196.29</v>
      </c>
      <c r="Y821" s="2">
        <v>593.20000000000005</v>
      </c>
      <c r="Z821" s="2">
        <v>0.66900000000000004</v>
      </c>
      <c r="AA821" s="2">
        <f>IF(Table1[[#This Row],[Bed Occupied]]="Yes",1,0)</f>
        <v>1</v>
      </c>
    </row>
    <row r="822" spans="1:27" x14ac:dyDescent="0.25">
      <c r="A822" t="s">
        <v>914</v>
      </c>
      <c r="B822" s="1">
        <v>46172</v>
      </c>
      <c r="C822" s="1">
        <v>46173.7</v>
      </c>
      <c r="D822" t="s">
        <v>39</v>
      </c>
      <c r="E822" t="s">
        <v>47</v>
      </c>
      <c r="F822" t="s">
        <v>48</v>
      </c>
      <c r="G822" t="s">
        <v>67</v>
      </c>
      <c r="H822" t="s">
        <v>49</v>
      </c>
      <c r="I822" t="s">
        <v>32</v>
      </c>
      <c r="J822">
        <v>1.7</v>
      </c>
      <c r="K822" t="s">
        <v>33</v>
      </c>
      <c r="L822">
        <v>97</v>
      </c>
      <c r="M822" s="1">
        <v>46172</v>
      </c>
      <c r="N822" t="s">
        <v>34</v>
      </c>
      <c r="O822">
        <v>10.4</v>
      </c>
      <c r="P822">
        <v>2.4</v>
      </c>
      <c r="Q822" s="2">
        <v>2354.61</v>
      </c>
      <c r="R822" t="s">
        <v>58</v>
      </c>
      <c r="S822" s="2">
        <v>1468.61</v>
      </c>
      <c r="T822">
        <v>2.8</v>
      </c>
      <c r="U822" t="s">
        <v>94</v>
      </c>
      <c r="V822">
        <v>2026</v>
      </c>
      <c r="W822" t="s">
        <v>83</v>
      </c>
      <c r="X822" s="2">
        <v>1468.61</v>
      </c>
      <c r="Y822" s="2">
        <v>886</v>
      </c>
      <c r="Z822" s="2">
        <v>0.624</v>
      </c>
      <c r="AA822" s="2">
        <f>IF(Table1[[#This Row],[Bed Occupied]]="Yes",1,0)</f>
        <v>1</v>
      </c>
    </row>
    <row r="823" spans="1:27" x14ac:dyDescent="0.25">
      <c r="A823" t="s">
        <v>915</v>
      </c>
      <c r="B823" s="1">
        <v>45955</v>
      </c>
      <c r="C823" s="1">
        <v>45957.7</v>
      </c>
      <c r="D823" t="s">
        <v>27</v>
      </c>
      <c r="E823" t="s">
        <v>28</v>
      </c>
      <c r="F823" t="s">
        <v>29</v>
      </c>
      <c r="G823" t="s">
        <v>67</v>
      </c>
      <c r="H823" t="s">
        <v>49</v>
      </c>
      <c r="I823" t="s">
        <v>32</v>
      </c>
      <c r="J823">
        <v>2.7</v>
      </c>
      <c r="K823" t="s">
        <v>57</v>
      </c>
      <c r="L823">
        <v>95</v>
      </c>
      <c r="M823" s="1">
        <v>45955</v>
      </c>
      <c r="N823" t="s">
        <v>42</v>
      </c>
      <c r="O823">
        <v>11.7</v>
      </c>
      <c r="P823">
        <v>1.7</v>
      </c>
      <c r="Q823" s="2">
        <v>11877.97</v>
      </c>
      <c r="R823" t="s">
        <v>58</v>
      </c>
      <c r="S823" s="2">
        <v>7397.69</v>
      </c>
      <c r="T823">
        <v>3</v>
      </c>
      <c r="U823" t="s">
        <v>82</v>
      </c>
      <c r="V823">
        <v>2025</v>
      </c>
      <c r="W823" t="s">
        <v>83</v>
      </c>
      <c r="X823" s="2">
        <v>7397.69</v>
      </c>
      <c r="Y823" s="2">
        <v>4480.28</v>
      </c>
      <c r="Z823" s="2">
        <v>0.623</v>
      </c>
      <c r="AA823" s="2">
        <f>IF(Table1[[#This Row],[Bed Occupied]]="Yes",1,0)</f>
        <v>0</v>
      </c>
    </row>
    <row r="824" spans="1:27" x14ac:dyDescent="0.25">
      <c r="A824" t="s">
        <v>916</v>
      </c>
      <c r="B824" s="1">
        <v>45867</v>
      </c>
      <c r="C824" s="1">
        <v>45871.5</v>
      </c>
      <c r="D824" t="s">
        <v>27</v>
      </c>
      <c r="E824" t="s">
        <v>47</v>
      </c>
      <c r="F824" t="s">
        <v>48</v>
      </c>
      <c r="G824" t="s">
        <v>67</v>
      </c>
      <c r="H824" t="s">
        <v>40</v>
      </c>
      <c r="I824" t="s">
        <v>41</v>
      </c>
      <c r="J824">
        <v>4.5</v>
      </c>
      <c r="K824" t="s">
        <v>33</v>
      </c>
      <c r="L824">
        <v>56</v>
      </c>
      <c r="M824" s="1">
        <v>45867</v>
      </c>
      <c r="N824" t="s">
        <v>42</v>
      </c>
      <c r="O824">
        <v>13</v>
      </c>
      <c r="P824">
        <v>1</v>
      </c>
      <c r="Q824" s="2">
        <v>10627.32</v>
      </c>
      <c r="R824" t="s">
        <v>85</v>
      </c>
      <c r="S824" s="2">
        <v>7372.37</v>
      </c>
      <c r="T824">
        <v>4</v>
      </c>
      <c r="U824" t="s">
        <v>135</v>
      </c>
      <c r="V824">
        <v>2025</v>
      </c>
      <c r="W824" t="s">
        <v>44</v>
      </c>
      <c r="X824" s="2">
        <v>7372.37</v>
      </c>
      <c r="Y824" s="2">
        <v>3254.95</v>
      </c>
      <c r="Z824" s="2">
        <v>0.69399999999999995</v>
      </c>
      <c r="AA824" s="2">
        <f>IF(Table1[[#This Row],[Bed Occupied]]="Yes",1,0)</f>
        <v>1</v>
      </c>
    </row>
    <row r="825" spans="1:27" x14ac:dyDescent="0.25">
      <c r="A825" t="s">
        <v>917</v>
      </c>
      <c r="B825" s="1">
        <v>46327</v>
      </c>
      <c r="C825" s="1">
        <v>46337.3</v>
      </c>
      <c r="D825" t="s">
        <v>61</v>
      </c>
      <c r="E825" t="s">
        <v>28</v>
      </c>
      <c r="F825" t="s">
        <v>48</v>
      </c>
      <c r="G825" t="s">
        <v>67</v>
      </c>
      <c r="H825" t="s">
        <v>76</v>
      </c>
      <c r="I825" t="s">
        <v>41</v>
      </c>
      <c r="J825">
        <v>10.3</v>
      </c>
      <c r="K825" t="s">
        <v>33</v>
      </c>
      <c r="L825">
        <v>60</v>
      </c>
      <c r="M825" s="1">
        <v>46327</v>
      </c>
      <c r="N825" t="s">
        <v>42</v>
      </c>
      <c r="O825">
        <v>8.6</v>
      </c>
      <c r="P825">
        <v>0.6</v>
      </c>
      <c r="Q825" s="2">
        <v>22050.7</v>
      </c>
      <c r="R825" t="s">
        <v>35</v>
      </c>
      <c r="S825" s="2">
        <v>14645.82</v>
      </c>
      <c r="T825">
        <v>3.9</v>
      </c>
      <c r="U825" t="s">
        <v>130</v>
      </c>
      <c r="V825">
        <v>2026</v>
      </c>
      <c r="W825" t="s">
        <v>74</v>
      </c>
      <c r="X825" s="2">
        <v>14645.82</v>
      </c>
      <c r="Y825" s="2">
        <v>7404.88</v>
      </c>
      <c r="Z825" s="2">
        <v>0.66400000000000003</v>
      </c>
      <c r="AA825" s="2">
        <f>IF(Table1[[#This Row],[Bed Occupied]]="Yes",1,0)</f>
        <v>1</v>
      </c>
    </row>
    <row r="826" spans="1:27" x14ac:dyDescent="0.25">
      <c r="A826" t="s">
        <v>918</v>
      </c>
      <c r="B826" s="1">
        <v>45848</v>
      </c>
      <c r="C826" s="1">
        <v>45855.5</v>
      </c>
      <c r="D826" t="s">
        <v>27</v>
      </c>
      <c r="E826" t="s">
        <v>52</v>
      </c>
      <c r="F826" t="s">
        <v>48</v>
      </c>
      <c r="G826" t="s">
        <v>30</v>
      </c>
      <c r="H826" t="s">
        <v>81</v>
      </c>
      <c r="I826" t="s">
        <v>41</v>
      </c>
      <c r="J826">
        <v>7.5</v>
      </c>
      <c r="K826" t="s">
        <v>33</v>
      </c>
      <c r="L826">
        <v>58</v>
      </c>
      <c r="M826" s="1">
        <v>45848</v>
      </c>
      <c r="N826" t="s">
        <v>34</v>
      </c>
      <c r="O826">
        <v>12.6</v>
      </c>
      <c r="P826">
        <v>0.6</v>
      </c>
      <c r="Q826" s="2">
        <v>13947.55</v>
      </c>
      <c r="R826" t="s">
        <v>35</v>
      </c>
      <c r="S826" s="2">
        <v>9016.86</v>
      </c>
      <c r="T826">
        <v>4.5999999999999996</v>
      </c>
      <c r="U826" t="s">
        <v>135</v>
      </c>
      <c r="V826">
        <v>2025</v>
      </c>
      <c r="W826" t="s">
        <v>72</v>
      </c>
      <c r="X826" s="2">
        <v>9016.86</v>
      </c>
      <c r="Y826" s="2">
        <v>4930.6899999999996</v>
      </c>
      <c r="Z826" s="2">
        <v>0.64600000000000002</v>
      </c>
      <c r="AA826" s="2">
        <f>IF(Table1[[#This Row],[Bed Occupied]]="Yes",1,0)</f>
        <v>1</v>
      </c>
    </row>
    <row r="827" spans="1:27" x14ac:dyDescent="0.25">
      <c r="A827" t="s">
        <v>919</v>
      </c>
      <c r="B827" s="1">
        <v>46168</v>
      </c>
      <c r="C827" s="1">
        <v>46168.5</v>
      </c>
      <c r="D827" t="s">
        <v>96</v>
      </c>
      <c r="E827" t="s">
        <v>52</v>
      </c>
      <c r="F827" t="s">
        <v>29</v>
      </c>
      <c r="G827" t="s">
        <v>53</v>
      </c>
      <c r="H827" t="s">
        <v>49</v>
      </c>
      <c r="I827" t="s">
        <v>41</v>
      </c>
      <c r="J827">
        <v>0.5</v>
      </c>
      <c r="K827" t="s">
        <v>33</v>
      </c>
      <c r="L827">
        <v>62</v>
      </c>
      <c r="M827" s="1">
        <v>46167</v>
      </c>
      <c r="N827" t="s">
        <v>63</v>
      </c>
      <c r="O827">
        <v>8</v>
      </c>
      <c r="P827">
        <v>0</v>
      </c>
      <c r="Q827" s="2">
        <v>3008.05</v>
      </c>
      <c r="R827" t="s">
        <v>35</v>
      </c>
      <c r="S827" s="2">
        <v>1625.39</v>
      </c>
      <c r="T827">
        <v>4.5</v>
      </c>
      <c r="U827" t="s">
        <v>94</v>
      </c>
      <c r="V827">
        <v>2026</v>
      </c>
      <c r="W827" t="s">
        <v>37</v>
      </c>
      <c r="X827" s="2">
        <v>1625.39</v>
      </c>
      <c r="Y827" s="2">
        <v>1382.66</v>
      </c>
      <c r="Z827" s="2">
        <v>0.54</v>
      </c>
      <c r="AA827" s="2">
        <f>IF(Table1[[#This Row],[Bed Occupied]]="Yes",1,0)</f>
        <v>1</v>
      </c>
    </row>
    <row r="828" spans="1:27" x14ac:dyDescent="0.25">
      <c r="A828" t="s">
        <v>920</v>
      </c>
      <c r="B828" s="1">
        <v>45957</v>
      </c>
      <c r="C828" s="1">
        <v>45960.3</v>
      </c>
      <c r="D828" t="s">
        <v>61</v>
      </c>
      <c r="E828" t="s">
        <v>28</v>
      </c>
      <c r="F828" t="s">
        <v>29</v>
      </c>
      <c r="G828" t="s">
        <v>67</v>
      </c>
      <c r="H828" t="s">
        <v>62</v>
      </c>
      <c r="I828" t="s">
        <v>32</v>
      </c>
      <c r="J828">
        <v>3.3</v>
      </c>
      <c r="K828" t="s">
        <v>57</v>
      </c>
      <c r="L828">
        <v>88</v>
      </c>
      <c r="M828" s="1">
        <v>45957</v>
      </c>
      <c r="N828" t="s">
        <v>63</v>
      </c>
      <c r="O828">
        <v>13.6</v>
      </c>
      <c r="P828">
        <v>1.6</v>
      </c>
      <c r="Q828" s="2">
        <v>15020.1</v>
      </c>
      <c r="R828" t="s">
        <v>35</v>
      </c>
      <c r="S828" s="2">
        <v>10054.530000000001</v>
      </c>
      <c r="T828">
        <v>3.8</v>
      </c>
      <c r="U828" t="s">
        <v>82</v>
      </c>
      <c r="V828">
        <v>2025</v>
      </c>
      <c r="W828" t="s">
        <v>37</v>
      </c>
      <c r="X828" s="2">
        <v>10054.530000000001</v>
      </c>
      <c r="Y828" s="2">
        <v>4965.57</v>
      </c>
      <c r="Z828" s="2">
        <v>0.66900000000000004</v>
      </c>
      <c r="AA828" s="2">
        <f>IF(Table1[[#This Row],[Bed Occupied]]="Yes",1,0)</f>
        <v>0</v>
      </c>
    </row>
    <row r="829" spans="1:27" x14ac:dyDescent="0.25">
      <c r="A829" t="s">
        <v>921</v>
      </c>
      <c r="B829" s="1">
        <v>46123</v>
      </c>
      <c r="C829" s="1">
        <v>46131.5</v>
      </c>
      <c r="D829" t="s">
        <v>27</v>
      </c>
      <c r="E829" t="s">
        <v>52</v>
      </c>
      <c r="F829" t="s">
        <v>29</v>
      </c>
      <c r="G829" t="s">
        <v>53</v>
      </c>
      <c r="H829" t="s">
        <v>56</v>
      </c>
      <c r="I829" t="s">
        <v>32</v>
      </c>
      <c r="J829">
        <v>8.5</v>
      </c>
      <c r="K829" t="s">
        <v>33</v>
      </c>
      <c r="L829">
        <v>100</v>
      </c>
      <c r="M829" s="1">
        <v>46122</v>
      </c>
      <c r="N829" t="s">
        <v>63</v>
      </c>
      <c r="O829">
        <v>10.199999999999999</v>
      </c>
      <c r="P829">
        <v>2.2000000000000002</v>
      </c>
      <c r="Q829" s="2">
        <v>15480.56</v>
      </c>
      <c r="R829" t="s">
        <v>58</v>
      </c>
      <c r="S829" s="2">
        <v>8239.1</v>
      </c>
      <c r="T829">
        <v>3.4</v>
      </c>
      <c r="U829" t="s">
        <v>98</v>
      </c>
      <c r="V829">
        <v>2026</v>
      </c>
      <c r="W829" t="s">
        <v>77</v>
      </c>
      <c r="X829" s="2">
        <v>8239.1</v>
      </c>
      <c r="Y829" s="2">
        <v>7241.46</v>
      </c>
      <c r="Z829" s="2">
        <v>0.53200000000000003</v>
      </c>
      <c r="AA829" s="2">
        <f>IF(Table1[[#This Row],[Bed Occupied]]="Yes",1,0)</f>
        <v>1</v>
      </c>
    </row>
    <row r="830" spans="1:27" x14ac:dyDescent="0.25">
      <c r="A830" t="s">
        <v>922</v>
      </c>
      <c r="B830" s="1">
        <v>45721</v>
      </c>
      <c r="C830" s="1">
        <v>45721.3</v>
      </c>
      <c r="D830" t="s">
        <v>39</v>
      </c>
      <c r="E830" t="s">
        <v>47</v>
      </c>
      <c r="F830" t="s">
        <v>29</v>
      </c>
      <c r="G830" t="s">
        <v>30</v>
      </c>
      <c r="H830" t="s">
        <v>62</v>
      </c>
      <c r="I830" t="s">
        <v>32</v>
      </c>
      <c r="J830">
        <v>0.3</v>
      </c>
      <c r="K830" t="s">
        <v>57</v>
      </c>
      <c r="L830">
        <v>119</v>
      </c>
      <c r="M830" s="1">
        <v>45720</v>
      </c>
      <c r="N830" t="s">
        <v>42</v>
      </c>
      <c r="O830">
        <v>12.7</v>
      </c>
      <c r="P830">
        <v>2.7</v>
      </c>
      <c r="Q830" s="2">
        <v>1812.97</v>
      </c>
      <c r="R830" t="s">
        <v>35</v>
      </c>
      <c r="S830" s="2">
        <v>1164.08</v>
      </c>
      <c r="T830">
        <v>2.6</v>
      </c>
      <c r="U830" t="s">
        <v>173</v>
      </c>
      <c r="V830">
        <v>2025</v>
      </c>
      <c r="W830" t="s">
        <v>44</v>
      </c>
      <c r="X830" s="2">
        <v>1164.08</v>
      </c>
      <c r="Y830" s="2">
        <v>648.89</v>
      </c>
      <c r="Z830" s="2">
        <v>0.64200000000000002</v>
      </c>
      <c r="AA830" s="2">
        <f>IF(Table1[[#This Row],[Bed Occupied]]="Yes",1,0)</f>
        <v>0</v>
      </c>
    </row>
    <row r="831" spans="1:27" x14ac:dyDescent="0.25">
      <c r="A831" t="s">
        <v>923</v>
      </c>
      <c r="B831" s="1">
        <v>45812</v>
      </c>
      <c r="C831" s="1">
        <v>45815.5</v>
      </c>
      <c r="D831" t="s">
        <v>27</v>
      </c>
      <c r="E831" t="s">
        <v>52</v>
      </c>
      <c r="F831" t="s">
        <v>48</v>
      </c>
      <c r="G831" t="s">
        <v>67</v>
      </c>
      <c r="H831" t="s">
        <v>40</v>
      </c>
      <c r="I831" t="s">
        <v>41</v>
      </c>
      <c r="J831">
        <v>3.5</v>
      </c>
      <c r="K831" t="s">
        <v>33</v>
      </c>
      <c r="L831">
        <v>52</v>
      </c>
      <c r="M831" s="1">
        <v>45811</v>
      </c>
      <c r="N831" t="s">
        <v>34</v>
      </c>
      <c r="O831">
        <v>12.8</v>
      </c>
      <c r="P831">
        <v>2.8</v>
      </c>
      <c r="Q831" s="2">
        <v>10339.99</v>
      </c>
      <c r="R831" t="s">
        <v>35</v>
      </c>
      <c r="S831" s="2">
        <v>5888.13</v>
      </c>
      <c r="T831">
        <v>3</v>
      </c>
      <c r="U831" t="s">
        <v>64</v>
      </c>
      <c r="V831">
        <v>2025</v>
      </c>
      <c r="W831" t="s">
        <v>44</v>
      </c>
      <c r="X831" s="2">
        <v>5888.13</v>
      </c>
      <c r="Y831" s="2">
        <v>4451.8599999999997</v>
      </c>
      <c r="Z831" s="2">
        <v>0.56899999999999995</v>
      </c>
      <c r="AA831" s="2">
        <f>IF(Table1[[#This Row],[Bed Occupied]]="Yes",1,0)</f>
        <v>1</v>
      </c>
    </row>
    <row r="832" spans="1:27" x14ac:dyDescent="0.25">
      <c r="A832" t="s">
        <v>924</v>
      </c>
      <c r="B832" s="1">
        <v>45955</v>
      </c>
      <c r="C832" s="1">
        <v>45958.6</v>
      </c>
      <c r="D832" t="s">
        <v>88</v>
      </c>
      <c r="E832" t="s">
        <v>28</v>
      </c>
      <c r="F832" t="s">
        <v>29</v>
      </c>
      <c r="G832" t="s">
        <v>53</v>
      </c>
      <c r="H832" t="s">
        <v>81</v>
      </c>
      <c r="I832" t="s">
        <v>93</v>
      </c>
      <c r="J832">
        <v>3.6</v>
      </c>
      <c r="K832" t="s">
        <v>33</v>
      </c>
      <c r="L832">
        <v>24</v>
      </c>
      <c r="M832" s="1">
        <v>45954</v>
      </c>
      <c r="N832" t="s">
        <v>63</v>
      </c>
      <c r="O832">
        <v>10.5</v>
      </c>
      <c r="P832">
        <v>2.5</v>
      </c>
      <c r="Q832" s="2">
        <v>22613.32</v>
      </c>
      <c r="R832" t="s">
        <v>35</v>
      </c>
      <c r="S832" s="2">
        <v>15076.67</v>
      </c>
      <c r="T832">
        <v>3.8</v>
      </c>
      <c r="U832" t="s">
        <v>82</v>
      </c>
      <c r="V832">
        <v>2025</v>
      </c>
      <c r="W832" t="s">
        <v>77</v>
      </c>
      <c r="X832" s="2">
        <v>15076.67</v>
      </c>
      <c r="Y832" s="2">
        <v>7536.65</v>
      </c>
      <c r="Z832" s="2">
        <v>0.66700000000000004</v>
      </c>
      <c r="AA832" s="2">
        <f>IF(Table1[[#This Row],[Bed Occupied]]="Yes",1,0)</f>
        <v>1</v>
      </c>
    </row>
    <row r="833" spans="1:27" x14ac:dyDescent="0.25">
      <c r="A833" t="s">
        <v>925</v>
      </c>
      <c r="B833" s="1">
        <v>45818</v>
      </c>
      <c r="C833" s="1">
        <v>45820.4</v>
      </c>
      <c r="D833" t="s">
        <v>96</v>
      </c>
      <c r="E833" t="s">
        <v>47</v>
      </c>
      <c r="F833" t="s">
        <v>48</v>
      </c>
      <c r="G833" t="s">
        <v>30</v>
      </c>
      <c r="H833" t="s">
        <v>31</v>
      </c>
      <c r="I833" t="s">
        <v>41</v>
      </c>
      <c r="J833">
        <v>2.4</v>
      </c>
      <c r="K833" t="s">
        <v>33</v>
      </c>
      <c r="L833">
        <v>28</v>
      </c>
      <c r="M833" s="1">
        <v>45818</v>
      </c>
      <c r="N833" t="s">
        <v>63</v>
      </c>
      <c r="O833">
        <v>8</v>
      </c>
      <c r="P833">
        <v>0</v>
      </c>
      <c r="Q833" s="2">
        <v>3480.5</v>
      </c>
      <c r="R833" t="s">
        <v>85</v>
      </c>
      <c r="S833" s="2">
        <v>1498.03</v>
      </c>
      <c r="T833">
        <v>3.9</v>
      </c>
      <c r="U833" t="s">
        <v>64</v>
      </c>
      <c r="V833">
        <v>2025</v>
      </c>
      <c r="W833" t="s">
        <v>44</v>
      </c>
      <c r="X833" s="2">
        <v>1498.03</v>
      </c>
      <c r="Y833" s="2">
        <v>1982.47</v>
      </c>
      <c r="Z833" s="2">
        <v>0.43</v>
      </c>
      <c r="AA833" s="2">
        <f>IF(Table1[[#This Row],[Bed Occupied]]="Yes",1,0)</f>
        <v>1</v>
      </c>
    </row>
    <row r="834" spans="1:27" x14ac:dyDescent="0.25">
      <c r="A834" t="s">
        <v>926</v>
      </c>
      <c r="B834" s="1">
        <v>46320</v>
      </c>
      <c r="C834" s="1">
        <v>46320.4</v>
      </c>
      <c r="D834" t="s">
        <v>102</v>
      </c>
      <c r="E834" t="s">
        <v>52</v>
      </c>
      <c r="F834" t="s">
        <v>29</v>
      </c>
      <c r="G834" t="s">
        <v>53</v>
      </c>
      <c r="H834" t="s">
        <v>49</v>
      </c>
      <c r="I834" t="s">
        <v>93</v>
      </c>
      <c r="J834">
        <v>0.4</v>
      </c>
      <c r="K834" t="s">
        <v>33</v>
      </c>
      <c r="L834">
        <v>68</v>
      </c>
      <c r="M834" s="1">
        <v>46320</v>
      </c>
      <c r="N834" t="s">
        <v>42</v>
      </c>
      <c r="O834">
        <v>10.7</v>
      </c>
      <c r="P834">
        <v>2.7</v>
      </c>
      <c r="Q834" s="2">
        <v>8245.49</v>
      </c>
      <c r="R834" t="s">
        <v>58</v>
      </c>
      <c r="S834" s="2">
        <v>4705.29</v>
      </c>
      <c r="T834">
        <v>3.8</v>
      </c>
      <c r="U834" t="s">
        <v>36</v>
      </c>
      <c r="V834">
        <v>2026</v>
      </c>
      <c r="W834" t="s">
        <v>74</v>
      </c>
      <c r="X834" s="2">
        <v>4705.29</v>
      </c>
      <c r="Y834" s="2">
        <v>3540.2</v>
      </c>
      <c r="Z834" s="2">
        <v>0.57099999999999995</v>
      </c>
      <c r="AA834" s="2">
        <f>IF(Table1[[#This Row],[Bed Occupied]]="Yes",1,0)</f>
        <v>1</v>
      </c>
    </row>
    <row r="835" spans="1:27" x14ac:dyDescent="0.25">
      <c r="A835" t="s">
        <v>927</v>
      </c>
      <c r="B835" s="1">
        <v>45991</v>
      </c>
      <c r="C835" s="1">
        <v>45993.2</v>
      </c>
      <c r="D835" t="s">
        <v>39</v>
      </c>
      <c r="E835" t="s">
        <v>47</v>
      </c>
      <c r="F835" t="s">
        <v>48</v>
      </c>
      <c r="G835" t="s">
        <v>30</v>
      </c>
      <c r="H835" t="s">
        <v>31</v>
      </c>
      <c r="I835" t="s">
        <v>41</v>
      </c>
      <c r="J835">
        <v>2.2000000000000002</v>
      </c>
      <c r="K835" t="s">
        <v>57</v>
      </c>
      <c r="L835">
        <v>58</v>
      </c>
      <c r="M835" s="1">
        <v>45990</v>
      </c>
      <c r="N835" t="s">
        <v>42</v>
      </c>
      <c r="O835">
        <v>9.8000000000000007</v>
      </c>
      <c r="P835">
        <v>1.8</v>
      </c>
      <c r="Q835" s="2">
        <v>1872.41</v>
      </c>
      <c r="R835" t="s">
        <v>58</v>
      </c>
      <c r="S835" s="2">
        <v>978.33</v>
      </c>
      <c r="T835">
        <v>2.8</v>
      </c>
      <c r="U835" t="s">
        <v>71</v>
      </c>
      <c r="V835">
        <v>2025</v>
      </c>
      <c r="W835" t="s">
        <v>83</v>
      </c>
      <c r="X835" s="2">
        <v>978.33</v>
      </c>
      <c r="Y835" s="2">
        <v>894.08</v>
      </c>
      <c r="Z835" s="2">
        <v>0.52200000000000002</v>
      </c>
      <c r="AA835" s="2">
        <f>IF(Table1[[#This Row],[Bed Occupied]]="Yes",1,0)</f>
        <v>0</v>
      </c>
    </row>
    <row r="836" spans="1:27" x14ac:dyDescent="0.25">
      <c r="A836" t="s">
        <v>928</v>
      </c>
      <c r="B836" s="1">
        <v>46377</v>
      </c>
      <c r="C836" s="1">
        <v>46378</v>
      </c>
      <c r="D836" t="s">
        <v>39</v>
      </c>
      <c r="E836" t="s">
        <v>47</v>
      </c>
      <c r="F836" t="s">
        <v>29</v>
      </c>
      <c r="G836" t="s">
        <v>67</v>
      </c>
      <c r="H836" t="s">
        <v>49</v>
      </c>
      <c r="I836" t="s">
        <v>41</v>
      </c>
      <c r="J836">
        <v>1</v>
      </c>
      <c r="K836" t="s">
        <v>33</v>
      </c>
      <c r="L836">
        <v>62</v>
      </c>
      <c r="M836" s="1">
        <v>46377</v>
      </c>
      <c r="N836" t="s">
        <v>42</v>
      </c>
      <c r="O836">
        <v>13.5</v>
      </c>
      <c r="P836">
        <v>1.5</v>
      </c>
      <c r="Q836" s="2">
        <v>1964.83</v>
      </c>
      <c r="R836" t="s">
        <v>35</v>
      </c>
      <c r="S836" s="2">
        <v>1165.22</v>
      </c>
      <c r="T836">
        <v>3.7</v>
      </c>
      <c r="U836" t="s">
        <v>54</v>
      </c>
      <c r="V836">
        <v>2026</v>
      </c>
      <c r="W836" t="s">
        <v>37</v>
      </c>
      <c r="X836" s="2">
        <v>1165.22</v>
      </c>
      <c r="Y836" s="2">
        <v>799.61</v>
      </c>
      <c r="Z836" s="2">
        <v>0.59299999999999997</v>
      </c>
      <c r="AA836" s="2">
        <f>IF(Table1[[#This Row],[Bed Occupied]]="Yes",1,0)</f>
        <v>1</v>
      </c>
    </row>
    <row r="837" spans="1:27" x14ac:dyDescent="0.25">
      <c r="A837" t="s">
        <v>929</v>
      </c>
      <c r="B837" s="1">
        <v>45770</v>
      </c>
      <c r="C837" s="1">
        <v>45771.4</v>
      </c>
      <c r="D837" t="s">
        <v>51</v>
      </c>
      <c r="E837" t="s">
        <v>66</v>
      </c>
      <c r="F837" t="s">
        <v>29</v>
      </c>
      <c r="G837" t="s">
        <v>67</v>
      </c>
      <c r="H837" t="s">
        <v>56</v>
      </c>
      <c r="I837" t="s">
        <v>41</v>
      </c>
      <c r="J837">
        <v>1.4</v>
      </c>
      <c r="K837" t="s">
        <v>33</v>
      </c>
      <c r="L837">
        <v>45</v>
      </c>
      <c r="M837" s="1">
        <v>45769</v>
      </c>
      <c r="N837" t="s">
        <v>42</v>
      </c>
      <c r="O837">
        <v>9.6999999999999993</v>
      </c>
      <c r="P837">
        <v>1.7</v>
      </c>
      <c r="Q837" s="2">
        <v>8606.85</v>
      </c>
      <c r="R837" t="s">
        <v>35</v>
      </c>
      <c r="S837" s="2">
        <v>4495.6000000000004</v>
      </c>
      <c r="T837">
        <v>3.7</v>
      </c>
      <c r="U837" t="s">
        <v>89</v>
      </c>
      <c r="V837">
        <v>2025</v>
      </c>
      <c r="W837" t="s">
        <v>44</v>
      </c>
      <c r="X837" s="2">
        <v>4495.6000000000004</v>
      </c>
      <c r="Y837" s="2">
        <v>4111.25</v>
      </c>
      <c r="Z837" s="2">
        <v>0.52200000000000002</v>
      </c>
      <c r="AA837" s="2">
        <f>IF(Table1[[#This Row],[Bed Occupied]]="Yes",1,0)</f>
        <v>1</v>
      </c>
    </row>
    <row r="838" spans="1:27" x14ac:dyDescent="0.25">
      <c r="A838" t="s">
        <v>930</v>
      </c>
      <c r="B838" s="1">
        <v>45816</v>
      </c>
      <c r="C838" s="1">
        <v>45818</v>
      </c>
      <c r="D838" t="s">
        <v>27</v>
      </c>
      <c r="E838" t="s">
        <v>47</v>
      </c>
      <c r="F838" t="s">
        <v>48</v>
      </c>
      <c r="G838" t="s">
        <v>67</v>
      </c>
      <c r="H838" t="s">
        <v>76</v>
      </c>
      <c r="I838" t="s">
        <v>41</v>
      </c>
      <c r="J838">
        <v>2</v>
      </c>
      <c r="K838" t="s">
        <v>33</v>
      </c>
      <c r="L838">
        <v>34</v>
      </c>
      <c r="M838" s="1">
        <v>45816</v>
      </c>
      <c r="N838" t="s">
        <v>63</v>
      </c>
      <c r="O838">
        <v>10.4</v>
      </c>
      <c r="P838">
        <v>0.4</v>
      </c>
      <c r="Q838" s="2">
        <v>8940.15</v>
      </c>
      <c r="R838" t="s">
        <v>58</v>
      </c>
      <c r="S838" s="2">
        <v>5394.1</v>
      </c>
      <c r="T838">
        <v>4.5</v>
      </c>
      <c r="U838" t="s">
        <v>64</v>
      </c>
      <c r="V838">
        <v>2025</v>
      </c>
      <c r="W838" t="s">
        <v>74</v>
      </c>
      <c r="X838" s="2">
        <v>5394.1</v>
      </c>
      <c r="Y838" s="2">
        <v>3546.05</v>
      </c>
      <c r="Z838" s="2">
        <v>0.60299999999999998</v>
      </c>
      <c r="AA838" s="2">
        <f>IF(Table1[[#This Row],[Bed Occupied]]="Yes",1,0)</f>
        <v>1</v>
      </c>
    </row>
    <row r="839" spans="1:27" x14ac:dyDescent="0.25">
      <c r="A839" t="s">
        <v>931</v>
      </c>
      <c r="B839" s="1">
        <v>45845</v>
      </c>
      <c r="C839" s="1">
        <v>45846.3</v>
      </c>
      <c r="D839" t="s">
        <v>39</v>
      </c>
      <c r="E839" t="s">
        <v>47</v>
      </c>
      <c r="F839" t="s">
        <v>48</v>
      </c>
      <c r="G839" t="s">
        <v>67</v>
      </c>
      <c r="H839" t="s">
        <v>56</v>
      </c>
      <c r="I839" t="s">
        <v>32</v>
      </c>
      <c r="J839">
        <v>1.3</v>
      </c>
      <c r="K839" t="s">
        <v>33</v>
      </c>
      <c r="L839">
        <v>89</v>
      </c>
      <c r="M839" s="1">
        <v>45845</v>
      </c>
      <c r="N839" t="s">
        <v>34</v>
      </c>
      <c r="O839">
        <v>10.3</v>
      </c>
      <c r="P839">
        <v>2.2999999999999998</v>
      </c>
      <c r="Q839" s="2">
        <v>1755.54</v>
      </c>
      <c r="R839" t="s">
        <v>58</v>
      </c>
      <c r="S839" s="2">
        <v>946.58</v>
      </c>
      <c r="T839">
        <v>3.3</v>
      </c>
      <c r="U839" t="s">
        <v>135</v>
      </c>
      <c r="V839">
        <v>2025</v>
      </c>
      <c r="W839" t="s">
        <v>37</v>
      </c>
      <c r="X839" s="2">
        <v>946.58</v>
      </c>
      <c r="Y839" s="2">
        <v>808.96</v>
      </c>
      <c r="Z839" s="2">
        <v>0.53900000000000003</v>
      </c>
      <c r="AA839" s="2">
        <f>IF(Table1[[#This Row],[Bed Occupied]]="Yes",1,0)</f>
        <v>1</v>
      </c>
    </row>
    <row r="840" spans="1:27" x14ac:dyDescent="0.25">
      <c r="A840" t="s">
        <v>932</v>
      </c>
      <c r="B840" s="1">
        <v>46218</v>
      </c>
      <c r="C840" s="1">
        <v>46221</v>
      </c>
      <c r="D840" t="s">
        <v>88</v>
      </c>
      <c r="E840" t="s">
        <v>52</v>
      </c>
      <c r="F840" t="s">
        <v>29</v>
      </c>
      <c r="G840" t="s">
        <v>30</v>
      </c>
      <c r="H840" t="s">
        <v>31</v>
      </c>
      <c r="I840" t="s">
        <v>32</v>
      </c>
      <c r="J840">
        <v>3</v>
      </c>
      <c r="K840" t="s">
        <v>33</v>
      </c>
      <c r="L840">
        <v>70</v>
      </c>
      <c r="M840" s="1">
        <v>46217</v>
      </c>
      <c r="N840" t="s">
        <v>63</v>
      </c>
      <c r="O840">
        <v>8.1</v>
      </c>
      <c r="P840">
        <v>0.1</v>
      </c>
      <c r="Q840" s="2">
        <v>20492.11</v>
      </c>
      <c r="R840" t="s">
        <v>35</v>
      </c>
      <c r="S840" s="2">
        <v>12590.19</v>
      </c>
      <c r="T840">
        <v>4.0999999999999996</v>
      </c>
      <c r="U840" t="s">
        <v>43</v>
      </c>
      <c r="V840">
        <v>2026</v>
      </c>
      <c r="W840" t="s">
        <v>44</v>
      </c>
      <c r="X840" s="2">
        <v>12590.19</v>
      </c>
      <c r="Y840" s="2">
        <v>7901.92</v>
      </c>
      <c r="Z840" s="2">
        <v>0.61399999999999999</v>
      </c>
      <c r="AA840" s="2">
        <f>IF(Table1[[#This Row],[Bed Occupied]]="Yes",1,0)</f>
        <v>1</v>
      </c>
    </row>
    <row r="841" spans="1:27" x14ac:dyDescent="0.25">
      <c r="A841" t="s">
        <v>933</v>
      </c>
      <c r="B841" s="1">
        <v>45924</v>
      </c>
      <c r="C841" s="1">
        <v>45931.9</v>
      </c>
      <c r="D841" t="s">
        <v>46</v>
      </c>
      <c r="E841" t="s">
        <v>28</v>
      </c>
      <c r="F841" t="s">
        <v>48</v>
      </c>
      <c r="G841" t="s">
        <v>53</v>
      </c>
      <c r="H841" t="s">
        <v>62</v>
      </c>
      <c r="I841" t="s">
        <v>32</v>
      </c>
      <c r="J841">
        <v>7.9</v>
      </c>
      <c r="K841" t="s">
        <v>57</v>
      </c>
      <c r="L841">
        <v>77</v>
      </c>
      <c r="M841" s="1">
        <v>45924</v>
      </c>
      <c r="N841" t="s">
        <v>42</v>
      </c>
      <c r="O841">
        <v>9</v>
      </c>
      <c r="P841">
        <v>1</v>
      </c>
      <c r="Q841" s="2">
        <v>7851.55</v>
      </c>
      <c r="R841" t="s">
        <v>58</v>
      </c>
      <c r="S841" s="2">
        <v>4744.59</v>
      </c>
      <c r="T841">
        <v>3.8</v>
      </c>
      <c r="U841" t="s">
        <v>59</v>
      </c>
      <c r="V841">
        <v>2025</v>
      </c>
      <c r="W841" t="s">
        <v>69</v>
      </c>
      <c r="X841" s="2">
        <v>4744.59</v>
      </c>
      <c r="Y841" s="2">
        <v>3106.96</v>
      </c>
      <c r="Z841" s="2">
        <v>0.60399999999999998</v>
      </c>
      <c r="AA841" s="2">
        <f>IF(Table1[[#This Row],[Bed Occupied]]="Yes",1,0)</f>
        <v>0</v>
      </c>
    </row>
    <row r="842" spans="1:27" x14ac:dyDescent="0.25">
      <c r="A842" t="s">
        <v>934</v>
      </c>
      <c r="B842" s="1">
        <v>45672</v>
      </c>
      <c r="C842" s="1">
        <v>45675.3</v>
      </c>
      <c r="D842" t="s">
        <v>27</v>
      </c>
      <c r="E842" t="s">
        <v>52</v>
      </c>
      <c r="F842" t="s">
        <v>48</v>
      </c>
      <c r="G842" t="s">
        <v>30</v>
      </c>
      <c r="H842" t="s">
        <v>81</v>
      </c>
      <c r="I842" t="s">
        <v>93</v>
      </c>
      <c r="J842">
        <v>3.3</v>
      </c>
      <c r="K842" t="s">
        <v>57</v>
      </c>
      <c r="L842">
        <v>47</v>
      </c>
      <c r="M842" s="1">
        <v>45671</v>
      </c>
      <c r="N842" t="s">
        <v>63</v>
      </c>
      <c r="O842">
        <v>10</v>
      </c>
      <c r="P842">
        <v>0</v>
      </c>
      <c r="Q842" s="2">
        <v>10573.63</v>
      </c>
      <c r="R842" t="s">
        <v>35</v>
      </c>
      <c r="S842" s="2">
        <v>6522.3</v>
      </c>
      <c r="T842">
        <v>4.4000000000000004</v>
      </c>
      <c r="U842" t="s">
        <v>145</v>
      </c>
      <c r="V842">
        <v>2025</v>
      </c>
      <c r="W842" t="s">
        <v>44</v>
      </c>
      <c r="X842" s="2">
        <v>6522.3</v>
      </c>
      <c r="Y842" s="2">
        <v>4051.33</v>
      </c>
      <c r="Z842" s="2">
        <v>0.61699999999999999</v>
      </c>
      <c r="AA842" s="2">
        <f>IF(Table1[[#This Row],[Bed Occupied]]="Yes",1,0)</f>
        <v>0</v>
      </c>
    </row>
    <row r="843" spans="1:27" x14ac:dyDescent="0.25">
      <c r="A843" t="s">
        <v>935</v>
      </c>
      <c r="B843" s="1">
        <v>45772</v>
      </c>
      <c r="C843" s="1">
        <v>45782.9</v>
      </c>
      <c r="D843" t="s">
        <v>61</v>
      </c>
      <c r="E843" t="s">
        <v>52</v>
      </c>
      <c r="F843" t="s">
        <v>48</v>
      </c>
      <c r="G843" t="s">
        <v>67</v>
      </c>
      <c r="H843" t="s">
        <v>62</v>
      </c>
      <c r="I843" t="s">
        <v>93</v>
      </c>
      <c r="J843">
        <v>10.9</v>
      </c>
      <c r="K843" t="s">
        <v>33</v>
      </c>
      <c r="L843">
        <v>74</v>
      </c>
      <c r="M843" s="1">
        <v>45772</v>
      </c>
      <c r="N843" t="s">
        <v>42</v>
      </c>
      <c r="O843">
        <v>10</v>
      </c>
      <c r="P843">
        <v>2</v>
      </c>
      <c r="Q843" s="2">
        <v>27895.01</v>
      </c>
      <c r="R843" t="s">
        <v>35</v>
      </c>
      <c r="S843" s="2">
        <v>18477.55</v>
      </c>
      <c r="T843">
        <v>2.7</v>
      </c>
      <c r="U843" t="s">
        <v>89</v>
      </c>
      <c r="V843">
        <v>2025</v>
      </c>
      <c r="W843" t="s">
        <v>77</v>
      </c>
      <c r="X843" s="2">
        <v>18477.55</v>
      </c>
      <c r="Y843" s="2">
        <v>9417.4599999999991</v>
      </c>
      <c r="Z843" s="2">
        <v>0.66200000000000003</v>
      </c>
      <c r="AA843" s="2">
        <f>IF(Table1[[#This Row],[Bed Occupied]]="Yes",1,0)</f>
        <v>1</v>
      </c>
    </row>
    <row r="844" spans="1:27" x14ac:dyDescent="0.25">
      <c r="A844" t="s">
        <v>936</v>
      </c>
      <c r="B844" s="1">
        <v>46142</v>
      </c>
      <c r="C844" s="1">
        <v>46143.199999999997</v>
      </c>
      <c r="D844" t="s">
        <v>39</v>
      </c>
      <c r="E844" t="s">
        <v>47</v>
      </c>
      <c r="F844" t="s">
        <v>48</v>
      </c>
      <c r="G844" t="s">
        <v>30</v>
      </c>
      <c r="H844" t="s">
        <v>40</v>
      </c>
      <c r="I844" t="s">
        <v>32</v>
      </c>
      <c r="J844">
        <v>1.2</v>
      </c>
      <c r="K844" t="s">
        <v>33</v>
      </c>
      <c r="L844">
        <v>137</v>
      </c>
      <c r="M844" s="1">
        <v>46141</v>
      </c>
      <c r="N844" t="s">
        <v>42</v>
      </c>
      <c r="O844">
        <v>10.3</v>
      </c>
      <c r="P844">
        <v>2.2999999999999998</v>
      </c>
      <c r="Q844" s="2">
        <v>1779.69</v>
      </c>
      <c r="R844" t="s">
        <v>58</v>
      </c>
      <c r="S844" s="2">
        <v>1120.8699999999999</v>
      </c>
      <c r="T844">
        <v>2.8</v>
      </c>
      <c r="U844" t="s">
        <v>98</v>
      </c>
      <c r="V844">
        <v>2026</v>
      </c>
      <c r="W844" t="s">
        <v>69</v>
      </c>
      <c r="X844" s="2">
        <v>1120.8699999999999</v>
      </c>
      <c r="Y844" s="2">
        <v>658.82</v>
      </c>
      <c r="Z844" s="2">
        <v>0.63</v>
      </c>
      <c r="AA844" s="2">
        <f>IF(Table1[[#This Row],[Bed Occupied]]="Yes",1,0)</f>
        <v>1</v>
      </c>
    </row>
    <row r="845" spans="1:27" x14ac:dyDescent="0.25">
      <c r="A845" t="s">
        <v>937</v>
      </c>
      <c r="B845" s="1">
        <v>45729</v>
      </c>
      <c r="C845" s="1">
        <v>45734.5</v>
      </c>
      <c r="D845" t="s">
        <v>51</v>
      </c>
      <c r="E845" t="s">
        <v>47</v>
      </c>
      <c r="F845" t="s">
        <v>48</v>
      </c>
      <c r="G845" t="s">
        <v>67</v>
      </c>
      <c r="H845" t="s">
        <v>31</v>
      </c>
      <c r="I845" t="s">
        <v>93</v>
      </c>
      <c r="J845">
        <v>5.5</v>
      </c>
      <c r="K845" t="s">
        <v>33</v>
      </c>
      <c r="L845">
        <v>56</v>
      </c>
      <c r="M845" s="1">
        <v>45729</v>
      </c>
      <c r="N845" t="s">
        <v>42</v>
      </c>
      <c r="O845">
        <v>12.5</v>
      </c>
      <c r="P845">
        <v>0.5</v>
      </c>
      <c r="Q845" s="2">
        <v>10639.56</v>
      </c>
      <c r="R845" t="s">
        <v>35</v>
      </c>
      <c r="S845" s="2">
        <v>6388.55</v>
      </c>
      <c r="T845">
        <v>3.7</v>
      </c>
      <c r="U845" t="s">
        <v>173</v>
      </c>
      <c r="V845">
        <v>2025</v>
      </c>
      <c r="W845" t="s">
        <v>72</v>
      </c>
      <c r="X845" s="2">
        <v>6388.55</v>
      </c>
      <c r="Y845" s="2">
        <v>4251.01</v>
      </c>
      <c r="Z845" s="2">
        <v>0.6</v>
      </c>
      <c r="AA845" s="2">
        <f>IF(Table1[[#This Row],[Bed Occupied]]="Yes",1,0)</f>
        <v>1</v>
      </c>
    </row>
    <row r="846" spans="1:27" x14ac:dyDescent="0.25">
      <c r="A846" t="s">
        <v>938</v>
      </c>
      <c r="B846" s="1">
        <v>45738</v>
      </c>
      <c r="C846" s="1">
        <v>45742.2</v>
      </c>
      <c r="D846" t="s">
        <v>46</v>
      </c>
      <c r="E846" t="s">
        <v>28</v>
      </c>
      <c r="F846" t="s">
        <v>48</v>
      </c>
      <c r="G846" t="s">
        <v>67</v>
      </c>
      <c r="H846" t="s">
        <v>76</v>
      </c>
      <c r="I846" t="s">
        <v>41</v>
      </c>
      <c r="J846">
        <v>4.2</v>
      </c>
      <c r="K846" t="s">
        <v>33</v>
      </c>
      <c r="L846">
        <v>66</v>
      </c>
      <c r="M846" s="1">
        <v>45738</v>
      </c>
      <c r="N846" t="s">
        <v>42</v>
      </c>
      <c r="O846">
        <v>11.2</v>
      </c>
      <c r="P846">
        <v>1.2</v>
      </c>
      <c r="Q846" s="2">
        <v>6618.61</v>
      </c>
      <c r="R846" t="s">
        <v>58</v>
      </c>
      <c r="S846" s="2">
        <v>3772.75</v>
      </c>
      <c r="T846">
        <v>3.5</v>
      </c>
      <c r="U846" t="s">
        <v>173</v>
      </c>
      <c r="V846">
        <v>2025</v>
      </c>
      <c r="W846" t="s">
        <v>83</v>
      </c>
      <c r="X846" s="2">
        <v>3772.75</v>
      </c>
      <c r="Y846" s="2">
        <v>2845.86</v>
      </c>
      <c r="Z846" s="2">
        <v>0.56999999999999995</v>
      </c>
      <c r="AA846" s="2">
        <f>IF(Table1[[#This Row],[Bed Occupied]]="Yes",1,0)</f>
        <v>1</v>
      </c>
    </row>
    <row r="847" spans="1:27" x14ac:dyDescent="0.25">
      <c r="A847" t="s">
        <v>939</v>
      </c>
      <c r="B847" s="1">
        <v>46342</v>
      </c>
      <c r="C847" s="1">
        <v>46344.9</v>
      </c>
      <c r="D847" t="s">
        <v>61</v>
      </c>
      <c r="E847" t="s">
        <v>52</v>
      </c>
      <c r="F847" t="s">
        <v>48</v>
      </c>
      <c r="G847" t="s">
        <v>53</v>
      </c>
      <c r="H847" t="s">
        <v>49</v>
      </c>
      <c r="I847" t="s">
        <v>32</v>
      </c>
      <c r="J847">
        <v>2.9</v>
      </c>
      <c r="K847" t="s">
        <v>33</v>
      </c>
      <c r="L847">
        <v>100</v>
      </c>
      <c r="M847" s="1">
        <v>46342</v>
      </c>
      <c r="N847" t="s">
        <v>42</v>
      </c>
      <c r="O847">
        <v>12.2</v>
      </c>
      <c r="P847">
        <v>2.2000000000000002</v>
      </c>
      <c r="Q847" s="2">
        <v>12661.7</v>
      </c>
      <c r="R847" t="s">
        <v>58</v>
      </c>
      <c r="S847" s="2">
        <v>9057.6299999999992</v>
      </c>
      <c r="T847">
        <v>3.4</v>
      </c>
      <c r="U847" t="s">
        <v>130</v>
      </c>
      <c r="V847">
        <v>2026</v>
      </c>
      <c r="W847" t="s">
        <v>37</v>
      </c>
      <c r="X847" s="2">
        <v>9057.6299999999992</v>
      </c>
      <c r="Y847" s="2">
        <v>3604.07</v>
      </c>
      <c r="Z847" s="2">
        <v>0.71499999999999997</v>
      </c>
      <c r="AA847" s="2">
        <f>IF(Table1[[#This Row],[Bed Occupied]]="Yes",1,0)</f>
        <v>1</v>
      </c>
    </row>
    <row r="848" spans="1:27" x14ac:dyDescent="0.25">
      <c r="A848" t="s">
        <v>940</v>
      </c>
      <c r="B848" s="1">
        <v>45825</v>
      </c>
      <c r="C848" s="1">
        <v>45831.9</v>
      </c>
      <c r="D848" t="s">
        <v>61</v>
      </c>
      <c r="E848" t="s">
        <v>52</v>
      </c>
      <c r="F848" t="s">
        <v>48</v>
      </c>
      <c r="G848" t="s">
        <v>67</v>
      </c>
      <c r="H848" t="s">
        <v>40</v>
      </c>
      <c r="I848" t="s">
        <v>41</v>
      </c>
      <c r="J848">
        <v>6.9</v>
      </c>
      <c r="K848" t="s">
        <v>33</v>
      </c>
      <c r="L848">
        <v>55</v>
      </c>
      <c r="M848" s="1">
        <v>45825</v>
      </c>
      <c r="N848" t="s">
        <v>42</v>
      </c>
      <c r="O848">
        <v>11.3</v>
      </c>
      <c r="P848">
        <v>1.3</v>
      </c>
      <c r="Q848" s="2">
        <v>22832.080000000002</v>
      </c>
      <c r="R848" t="s">
        <v>85</v>
      </c>
      <c r="S848" s="2">
        <v>14623</v>
      </c>
      <c r="T848">
        <v>3.3</v>
      </c>
      <c r="U848" t="s">
        <v>64</v>
      </c>
      <c r="V848">
        <v>2025</v>
      </c>
      <c r="W848" t="s">
        <v>44</v>
      </c>
      <c r="X848" s="2">
        <v>14623</v>
      </c>
      <c r="Y848" s="2">
        <v>8209.08</v>
      </c>
      <c r="Z848" s="2">
        <v>0.64</v>
      </c>
      <c r="AA848" s="2">
        <f>IF(Table1[[#This Row],[Bed Occupied]]="Yes",1,0)</f>
        <v>1</v>
      </c>
    </row>
    <row r="849" spans="1:27" x14ac:dyDescent="0.25">
      <c r="A849" t="s">
        <v>941</v>
      </c>
      <c r="B849" s="1">
        <v>45979</v>
      </c>
      <c r="C849" s="1">
        <v>45981.4</v>
      </c>
      <c r="D849" t="s">
        <v>102</v>
      </c>
      <c r="E849" t="s">
        <v>66</v>
      </c>
      <c r="F849" t="s">
        <v>48</v>
      </c>
      <c r="G849" t="s">
        <v>30</v>
      </c>
      <c r="H849" t="s">
        <v>49</v>
      </c>
      <c r="I849" t="s">
        <v>41</v>
      </c>
      <c r="J849">
        <v>2.4</v>
      </c>
      <c r="K849" t="s">
        <v>33</v>
      </c>
      <c r="L849">
        <v>49</v>
      </c>
      <c r="M849" s="1">
        <v>45978</v>
      </c>
      <c r="N849" t="s">
        <v>63</v>
      </c>
      <c r="O849">
        <v>13.5</v>
      </c>
      <c r="P849">
        <v>1.5</v>
      </c>
      <c r="Q849" s="2">
        <v>10547.85</v>
      </c>
      <c r="R849" t="s">
        <v>35</v>
      </c>
      <c r="S849" s="2">
        <v>6220.32</v>
      </c>
      <c r="T849">
        <v>4</v>
      </c>
      <c r="U849" t="s">
        <v>71</v>
      </c>
      <c r="V849">
        <v>2025</v>
      </c>
      <c r="W849" t="s">
        <v>37</v>
      </c>
      <c r="X849" s="2">
        <v>6220.32</v>
      </c>
      <c r="Y849" s="2">
        <v>4327.53</v>
      </c>
      <c r="Z849" s="2">
        <v>0.59</v>
      </c>
      <c r="AA849" s="2">
        <f>IF(Table1[[#This Row],[Bed Occupied]]="Yes",1,0)</f>
        <v>1</v>
      </c>
    </row>
    <row r="850" spans="1:27" x14ac:dyDescent="0.25">
      <c r="A850" t="s">
        <v>942</v>
      </c>
      <c r="B850" s="1">
        <v>45720</v>
      </c>
      <c r="C850" s="1">
        <v>45721.3</v>
      </c>
      <c r="D850" t="s">
        <v>88</v>
      </c>
      <c r="E850" t="s">
        <v>28</v>
      </c>
      <c r="F850" t="s">
        <v>48</v>
      </c>
      <c r="G850" t="s">
        <v>67</v>
      </c>
      <c r="H850" t="s">
        <v>31</v>
      </c>
      <c r="I850" t="s">
        <v>32</v>
      </c>
      <c r="J850">
        <v>1.3</v>
      </c>
      <c r="K850" t="s">
        <v>33</v>
      </c>
      <c r="L850">
        <v>59</v>
      </c>
      <c r="M850" s="1">
        <v>45719</v>
      </c>
      <c r="N850" t="s">
        <v>42</v>
      </c>
      <c r="O850">
        <v>12.1</v>
      </c>
      <c r="P850">
        <v>0.1</v>
      </c>
      <c r="Q850" s="2">
        <v>19875.66</v>
      </c>
      <c r="R850" t="s">
        <v>35</v>
      </c>
      <c r="S850" s="2">
        <v>15108.95</v>
      </c>
      <c r="T850">
        <v>3.4</v>
      </c>
      <c r="U850" t="s">
        <v>173</v>
      </c>
      <c r="V850">
        <v>2025</v>
      </c>
      <c r="W850" t="s">
        <v>37</v>
      </c>
      <c r="X850" s="2">
        <v>15108.95</v>
      </c>
      <c r="Y850" s="2">
        <v>4766.71</v>
      </c>
      <c r="Z850" s="2">
        <v>0.76</v>
      </c>
      <c r="AA850" s="2">
        <f>IF(Table1[[#This Row],[Bed Occupied]]="Yes",1,0)</f>
        <v>1</v>
      </c>
    </row>
    <row r="851" spans="1:27" x14ac:dyDescent="0.25">
      <c r="A851" t="s">
        <v>943</v>
      </c>
      <c r="B851" s="1">
        <v>45909</v>
      </c>
      <c r="C851" s="1">
        <v>45909.9</v>
      </c>
      <c r="D851" t="s">
        <v>39</v>
      </c>
      <c r="E851" t="s">
        <v>47</v>
      </c>
      <c r="F851" t="s">
        <v>29</v>
      </c>
      <c r="G851" t="s">
        <v>53</v>
      </c>
      <c r="H851" t="s">
        <v>81</v>
      </c>
      <c r="I851" t="s">
        <v>32</v>
      </c>
      <c r="J851">
        <v>0.9</v>
      </c>
      <c r="K851" t="s">
        <v>33</v>
      </c>
      <c r="L851">
        <v>87</v>
      </c>
      <c r="M851" s="1">
        <v>45909</v>
      </c>
      <c r="N851" t="s">
        <v>42</v>
      </c>
      <c r="O851">
        <v>11</v>
      </c>
      <c r="P851">
        <v>1</v>
      </c>
      <c r="Q851" s="2">
        <v>1968.84</v>
      </c>
      <c r="R851" t="s">
        <v>58</v>
      </c>
      <c r="S851" s="2">
        <v>1049.78</v>
      </c>
      <c r="T851">
        <v>3.2</v>
      </c>
      <c r="U851" t="s">
        <v>59</v>
      </c>
      <c r="V851">
        <v>2025</v>
      </c>
      <c r="W851" t="s">
        <v>44</v>
      </c>
      <c r="X851" s="2">
        <v>1049.78</v>
      </c>
      <c r="Y851" s="2">
        <v>919.06</v>
      </c>
      <c r="Z851" s="2">
        <v>0.53300000000000003</v>
      </c>
      <c r="AA851" s="2">
        <f>IF(Table1[[#This Row],[Bed Occupied]]="Yes",1,0)</f>
        <v>1</v>
      </c>
    </row>
    <row r="852" spans="1:27" x14ac:dyDescent="0.25">
      <c r="A852" t="s">
        <v>944</v>
      </c>
      <c r="B852" s="1">
        <v>45925</v>
      </c>
      <c r="C852" s="1">
        <v>45926.5</v>
      </c>
      <c r="D852" t="s">
        <v>61</v>
      </c>
      <c r="E852" t="s">
        <v>47</v>
      </c>
      <c r="F852" t="s">
        <v>29</v>
      </c>
      <c r="G852" t="s">
        <v>30</v>
      </c>
      <c r="H852" t="s">
        <v>49</v>
      </c>
      <c r="I852" t="s">
        <v>32</v>
      </c>
      <c r="J852">
        <v>1.5</v>
      </c>
      <c r="K852" t="s">
        <v>57</v>
      </c>
      <c r="L852">
        <v>38</v>
      </c>
      <c r="M852" s="1">
        <v>45925</v>
      </c>
      <c r="N852" t="s">
        <v>42</v>
      </c>
      <c r="O852">
        <v>8.9</v>
      </c>
      <c r="P852">
        <v>0.9</v>
      </c>
      <c r="Q852" s="2">
        <v>14891</v>
      </c>
      <c r="R852" t="s">
        <v>35</v>
      </c>
      <c r="S852" s="2">
        <v>10870.94</v>
      </c>
      <c r="T852">
        <v>3.9</v>
      </c>
      <c r="U852" t="s">
        <v>59</v>
      </c>
      <c r="V852">
        <v>2025</v>
      </c>
      <c r="W852" t="s">
        <v>72</v>
      </c>
      <c r="X852" s="2">
        <v>10870.94</v>
      </c>
      <c r="Y852" s="2">
        <v>4020.06</v>
      </c>
      <c r="Z852" s="2">
        <v>0.73</v>
      </c>
      <c r="AA852" s="2">
        <f>IF(Table1[[#This Row],[Bed Occupied]]="Yes",1,0)</f>
        <v>0</v>
      </c>
    </row>
    <row r="853" spans="1:27" x14ac:dyDescent="0.25">
      <c r="A853" t="s">
        <v>945</v>
      </c>
      <c r="B853" s="1">
        <v>46300</v>
      </c>
      <c r="C853" s="1">
        <v>46304.1</v>
      </c>
      <c r="D853" t="s">
        <v>88</v>
      </c>
      <c r="E853" t="s">
        <v>52</v>
      </c>
      <c r="F853" t="s">
        <v>48</v>
      </c>
      <c r="G853" t="s">
        <v>30</v>
      </c>
      <c r="H853" t="s">
        <v>62</v>
      </c>
      <c r="I853" t="s">
        <v>41</v>
      </c>
      <c r="J853">
        <v>4.0999999999999996</v>
      </c>
      <c r="K853" t="s">
        <v>33</v>
      </c>
      <c r="L853">
        <v>10</v>
      </c>
      <c r="M853" s="1">
        <v>46299</v>
      </c>
      <c r="N853" t="s">
        <v>42</v>
      </c>
      <c r="O853">
        <v>8.1</v>
      </c>
      <c r="P853">
        <v>0.1</v>
      </c>
      <c r="Q853" s="2">
        <v>19158.900000000001</v>
      </c>
      <c r="R853" t="s">
        <v>58</v>
      </c>
      <c r="S853" s="2">
        <v>13978.79</v>
      </c>
      <c r="T853">
        <v>4.8</v>
      </c>
      <c r="U853" t="s">
        <v>36</v>
      </c>
      <c r="V853">
        <v>2026</v>
      </c>
      <c r="W853" t="s">
        <v>74</v>
      </c>
      <c r="X853" s="2">
        <v>13978.79</v>
      </c>
      <c r="Y853" s="2">
        <v>5180.1099999999997</v>
      </c>
      <c r="Z853" s="2">
        <v>0.73</v>
      </c>
      <c r="AA853" s="2">
        <f>IF(Table1[[#This Row],[Bed Occupied]]="Yes",1,0)</f>
        <v>1</v>
      </c>
    </row>
    <row r="854" spans="1:27" x14ac:dyDescent="0.25">
      <c r="A854" t="s">
        <v>946</v>
      </c>
      <c r="B854" s="1">
        <v>46230</v>
      </c>
      <c r="C854" s="1">
        <v>46231</v>
      </c>
      <c r="D854" t="s">
        <v>39</v>
      </c>
      <c r="E854" t="s">
        <v>28</v>
      </c>
      <c r="F854" t="s">
        <v>48</v>
      </c>
      <c r="G854" t="s">
        <v>67</v>
      </c>
      <c r="H854" t="s">
        <v>49</v>
      </c>
      <c r="I854" t="s">
        <v>32</v>
      </c>
      <c r="J854">
        <v>1</v>
      </c>
      <c r="K854" t="s">
        <v>57</v>
      </c>
      <c r="L854">
        <v>61</v>
      </c>
      <c r="M854" s="1">
        <v>46230</v>
      </c>
      <c r="N854" t="s">
        <v>42</v>
      </c>
      <c r="O854">
        <v>9.1</v>
      </c>
      <c r="P854">
        <v>1.1000000000000001</v>
      </c>
      <c r="Q854" s="2">
        <v>2545.87</v>
      </c>
      <c r="R854" t="s">
        <v>58</v>
      </c>
      <c r="S854" s="2">
        <v>1716.27</v>
      </c>
      <c r="T854">
        <v>3.8</v>
      </c>
      <c r="U854" t="s">
        <v>43</v>
      </c>
      <c r="V854">
        <v>2026</v>
      </c>
      <c r="W854" t="s">
        <v>37</v>
      </c>
      <c r="X854" s="2">
        <v>1716.27</v>
      </c>
      <c r="Y854" s="2">
        <v>829.6</v>
      </c>
      <c r="Z854" s="2">
        <v>0.67400000000000004</v>
      </c>
      <c r="AA854" s="2">
        <f>IF(Table1[[#This Row],[Bed Occupied]]="Yes",1,0)</f>
        <v>0</v>
      </c>
    </row>
    <row r="855" spans="1:27" x14ac:dyDescent="0.25">
      <c r="A855" t="s">
        <v>947</v>
      </c>
      <c r="B855" s="1">
        <v>45806</v>
      </c>
      <c r="C855" s="1">
        <v>45807.3</v>
      </c>
      <c r="D855" t="s">
        <v>46</v>
      </c>
      <c r="E855" t="s">
        <v>47</v>
      </c>
      <c r="F855" t="s">
        <v>29</v>
      </c>
      <c r="G855" t="s">
        <v>30</v>
      </c>
      <c r="H855" t="s">
        <v>40</v>
      </c>
      <c r="I855" t="s">
        <v>41</v>
      </c>
      <c r="J855">
        <v>1.3</v>
      </c>
      <c r="K855" t="s">
        <v>33</v>
      </c>
      <c r="L855">
        <v>26</v>
      </c>
      <c r="M855" s="1">
        <v>45806</v>
      </c>
      <c r="N855" t="s">
        <v>42</v>
      </c>
      <c r="O855">
        <v>9</v>
      </c>
      <c r="P855">
        <v>1</v>
      </c>
      <c r="Q855" s="2">
        <v>4940.6400000000003</v>
      </c>
      <c r="R855" t="s">
        <v>35</v>
      </c>
      <c r="S855" s="2">
        <v>2897.22</v>
      </c>
      <c r="T855">
        <v>4.3</v>
      </c>
      <c r="U855" t="s">
        <v>122</v>
      </c>
      <c r="V855">
        <v>2025</v>
      </c>
      <c r="W855" t="s">
        <v>72</v>
      </c>
      <c r="X855" s="2">
        <v>2897.22</v>
      </c>
      <c r="Y855" s="2">
        <v>2043.42</v>
      </c>
      <c r="Z855" s="2">
        <v>0.58599999999999997</v>
      </c>
      <c r="AA855" s="2">
        <f>IF(Table1[[#This Row],[Bed Occupied]]="Yes",1,0)</f>
        <v>1</v>
      </c>
    </row>
    <row r="856" spans="1:27" x14ac:dyDescent="0.25">
      <c r="A856" t="s">
        <v>948</v>
      </c>
      <c r="B856" s="1">
        <v>46231</v>
      </c>
      <c r="C856" s="1">
        <v>46232.5</v>
      </c>
      <c r="D856" t="s">
        <v>39</v>
      </c>
      <c r="E856" t="s">
        <v>28</v>
      </c>
      <c r="F856" t="s">
        <v>29</v>
      </c>
      <c r="G856" t="s">
        <v>30</v>
      </c>
      <c r="H856" t="s">
        <v>76</v>
      </c>
      <c r="I856" t="s">
        <v>41</v>
      </c>
      <c r="J856">
        <v>1.5</v>
      </c>
      <c r="K856" t="s">
        <v>33</v>
      </c>
      <c r="L856">
        <v>44</v>
      </c>
      <c r="M856" s="1">
        <v>46231</v>
      </c>
      <c r="N856" t="s">
        <v>34</v>
      </c>
      <c r="O856">
        <v>8</v>
      </c>
      <c r="P856">
        <v>0</v>
      </c>
      <c r="Q856" s="2">
        <v>2307.0500000000002</v>
      </c>
      <c r="R856" t="s">
        <v>58</v>
      </c>
      <c r="S856" s="2">
        <v>1469.35</v>
      </c>
      <c r="T856">
        <v>5</v>
      </c>
      <c r="U856" t="s">
        <v>43</v>
      </c>
      <c r="V856">
        <v>2026</v>
      </c>
      <c r="W856" t="s">
        <v>44</v>
      </c>
      <c r="X856" s="2">
        <v>1469.35</v>
      </c>
      <c r="Y856" s="2">
        <v>837.7</v>
      </c>
      <c r="Z856" s="2">
        <v>0.63700000000000001</v>
      </c>
      <c r="AA856" s="2">
        <f>IF(Table1[[#This Row],[Bed Occupied]]="Yes",1,0)</f>
        <v>1</v>
      </c>
    </row>
    <row r="857" spans="1:27" x14ac:dyDescent="0.25">
      <c r="A857" t="s">
        <v>949</v>
      </c>
      <c r="B857" s="1">
        <v>45755</v>
      </c>
      <c r="C857" s="1">
        <v>45756.4</v>
      </c>
      <c r="D857" t="s">
        <v>96</v>
      </c>
      <c r="E857" t="s">
        <v>66</v>
      </c>
      <c r="F857" t="s">
        <v>48</v>
      </c>
      <c r="G857" t="s">
        <v>30</v>
      </c>
      <c r="H857" t="s">
        <v>40</v>
      </c>
      <c r="I857" t="s">
        <v>32</v>
      </c>
      <c r="J857">
        <v>1.4</v>
      </c>
      <c r="K857" t="s">
        <v>57</v>
      </c>
      <c r="L857">
        <v>76</v>
      </c>
      <c r="M857" s="1">
        <v>45755</v>
      </c>
      <c r="N857" t="s">
        <v>42</v>
      </c>
      <c r="O857">
        <v>10.4</v>
      </c>
      <c r="P857">
        <v>0.4</v>
      </c>
      <c r="Q857" s="2">
        <v>2976.97</v>
      </c>
      <c r="R857" t="s">
        <v>35</v>
      </c>
      <c r="S857" s="2">
        <v>1404.09</v>
      </c>
      <c r="T857">
        <v>3.8</v>
      </c>
      <c r="U857" t="s">
        <v>89</v>
      </c>
      <c r="V857">
        <v>2025</v>
      </c>
      <c r="W857" t="s">
        <v>44</v>
      </c>
      <c r="X857" s="2">
        <v>1404.09</v>
      </c>
      <c r="Y857" s="2">
        <v>1572.88</v>
      </c>
      <c r="Z857" s="2">
        <v>0.47199999999999998</v>
      </c>
      <c r="AA857" s="2">
        <f>IF(Table1[[#This Row],[Bed Occupied]]="Yes",1,0)</f>
        <v>0</v>
      </c>
    </row>
    <row r="858" spans="1:27" x14ac:dyDescent="0.25">
      <c r="A858" t="s">
        <v>950</v>
      </c>
      <c r="B858" s="1">
        <v>45774</v>
      </c>
      <c r="C858" s="1">
        <v>45775.199999999997</v>
      </c>
      <c r="D858" t="s">
        <v>51</v>
      </c>
      <c r="E858" t="s">
        <v>47</v>
      </c>
      <c r="F858" t="s">
        <v>29</v>
      </c>
      <c r="G858" t="s">
        <v>30</v>
      </c>
      <c r="H858" t="s">
        <v>76</v>
      </c>
      <c r="I858" t="s">
        <v>41</v>
      </c>
      <c r="J858">
        <v>1.2</v>
      </c>
      <c r="K858" t="s">
        <v>33</v>
      </c>
      <c r="L858">
        <v>29</v>
      </c>
      <c r="M858" s="1">
        <v>45774</v>
      </c>
      <c r="N858" t="s">
        <v>42</v>
      </c>
      <c r="O858">
        <v>9.9</v>
      </c>
      <c r="P858">
        <v>1.9</v>
      </c>
      <c r="Q858" s="2">
        <v>8312.14</v>
      </c>
      <c r="R858" t="s">
        <v>85</v>
      </c>
      <c r="S858" s="2">
        <v>5626.7</v>
      </c>
      <c r="T858">
        <v>3.9</v>
      </c>
      <c r="U858" t="s">
        <v>89</v>
      </c>
      <c r="V858">
        <v>2025</v>
      </c>
      <c r="W858" t="s">
        <v>74</v>
      </c>
      <c r="X858" s="2">
        <v>5626.7</v>
      </c>
      <c r="Y858" s="2">
        <v>2685.44</v>
      </c>
      <c r="Z858" s="2">
        <v>0.67700000000000005</v>
      </c>
      <c r="AA858" s="2">
        <f>IF(Table1[[#This Row],[Bed Occupied]]="Yes",1,0)</f>
        <v>1</v>
      </c>
    </row>
    <row r="859" spans="1:27" x14ac:dyDescent="0.25">
      <c r="A859" t="s">
        <v>951</v>
      </c>
      <c r="B859" s="1">
        <v>46371</v>
      </c>
      <c r="C859" s="1">
        <v>46372.7</v>
      </c>
      <c r="D859" t="s">
        <v>27</v>
      </c>
      <c r="E859" t="s">
        <v>28</v>
      </c>
      <c r="F859" t="s">
        <v>29</v>
      </c>
      <c r="G859" t="s">
        <v>30</v>
      </c>
      <c r="H859" t="s">
        <v>62</v>
      </c>
      <c r="I859" t="s">
        <v>93</v>
      </c>
      <c r="J859">
        <v>1.7</v>
      </c>
      <c r="K859" t="s">
        <v>33</v>
      </c>
      <c r="L859">
        <v>65</v>
      </c>
      <c r="M859" s="1">
        <v>46371</v>
      </c>
      <c r="N859" t="s">
        <v>34</v>
      </c>
      <c r="O859">
        <v>12.7</v>
      </c>
      <c r="P859">
        <v>0.7</v>
      </c>
      <c r="Q859" s="2">
        <v>7615.94</v>
      </c>
      <c r="R859" t="s">
        <v>58</v>
      </c>
      <c r="S859" s="2">
        <v>5113.0200000000004</v>
      </c>
      <c r="T859">
        <v>4.2</v>
      </c>
      <c r="U859" t="s">
        <v>54</v>
      </c>
      <c r="V859">
        <v>2026</v>
      </c>
      <c r="W859" t="s">
        <v>44</v>
      </c>
      <c r="X859" s="2">
        <v>5113.0200000000004</v>
      </c>
      <c r="Y859" s="2">
        <v>2502.92</v>
      </c>
      <c r="Z859" s="2">
        <v>0.67100000000000004</v>
      </c>
      <c r="AA859" s="2">
        <f>IF(Table1[[#This Row],[Bed Occupied]]="Yes",1,0)</f>
        <v>1</v>
      </c>
    </row>
    <row r="860" spans="1:27" x14ac:dyDescent="0.25">
      <c r="A860" t="s">
        <v>952</v>
      </c>
      <c r="B860" s="1">
        <v>45663</v>
      </c>
      <c r="C860" s="1">
        <v>45669.2</v>
      </c>
      <c r="D860" t="s">
        <v>88</v>
      </c>
      <c r="E860" t="s">
        <v>47</v>
      </c>
      <c r="F860" t="s">
        <v>29</v>
      </c>
      <c r="G860" t="s">
        <v>67</v>
      </c>
      <c r="H860" t="s">
        <v>81</v>
      </c>
      <c r="I860" t="s">
        <v>32</v>
      </c>
      <c r="J860">
        <v>6.2</v>
      </c>
      <c r="K860" t="s">
        <v>33</v>
      </c>
      <c r="L860">
        <v>64</v>
      </c>
      <c r="M860" s="1">
        <v>45662</v>
      </c>
      <c r="N860" t="s">
        <v>34</v>
      </c>
      <c r="O860">
        <v>9.3000000000000007</v>
      </c>
      <c r="P860">
        <v>1.3</v>
      </c>
      <c r="Q860" s="2">
        <v>29682.06</v>
      </c>
      <c r="R860" t="s">
        <v>58</v>
      </c>
      <c r="S860" s="2">
        <v>20221.560000000001</v>
      </c>
      <c r="T860">
        <v>3.7</v>
      </c>
      <c r="U860" t="s">
        <v>145</v>
      </c>
      <c r="V860">
        <v>2025</v>
      </c>
      <c r="W860" t="s">
        <v>74</v>
      </c>
      <c r="X860" s="2">
        <v>20221.560000000001</v>
      </c>
      <c r="Y860" s="2">
        <v>9460.5</v>
      </c>
      <c r="Z860" s="2">
        <v>0.68100000000000005</v>
      </c>
      <c r="AA860" s="2">
        <f>IF(Table1[[#This Row],[Bed Occupied]]="Yes",1,0)</f>
        <v>1</v>
      </c>
    </row>
    <row r="861" spans="1:27" x14ac:dyDescent="0.25">
      <c r="A861" t="s">
        <v>953</v>
      </c>
      <c r="B861" s="1">
        <v>45763</v>
      </c>
      <c r="C861" s="1">
        <v>45765.2</v>
      </c>
      <c r="D861" t="s">
        <v>46</v>
      </c>
      <c r="E861" t="s">
        <v>66</v>
      </c>
      <c r="F861" t="s">
        <v>48</v>
      </c>
      <c r="G861" t="s">
        <v>30</v>
      </c>
      <c r="H861" t="s">
        <v>49</v>
      </c>
      <c r="I861" t="s">
        <v>41</v>
      </c>
      <c r="J861">
        <v>2.2000000000000002</v>
      </c>
      <c r="K861" t="s">
        <v>57</v>
      </c>
      <c r="L861">
        <v>53</v>
      </c>
      <c r="M861" s="1">
        <v>45763</v>
      </c>
      <c r="N861" t="s">
        <v>63</v>
      </c>
      <c r="O861">
        <v>9.1999999999999993</v>
      </c>
      <c r="P861">
        <v>1.2</v>
      </c>
      <c r="Q861" s="2">
        <v>4040.56</v>
      </c>
      <c r="R861" t="s">
        <v>85</v>
      </c>
      <c r="S861" s="2">
        <v>2593.62</v>
      </c>
      <c r="T861">
        <v>3.3</v>
      </c>
      <c r="U861" t="s">
        <v>89</v>
      </c>
      <c r="V861">
        <v>2025</v>
      </c>
      <c r="W861" t="s">
        <v>69</v>
      </c>
      <c r="X861" s="2">
        <v>2593.62</v>
      </c>
      <c r="Y861" s="2">
        <v>1446.94</v>
      </c>
      <c r="Z861" s="2">
        <v>0.64200000000000002</v>
      </c>
      <c r="AA861" s="2">
        <f>IF(Table1[[#This Row],[Bed Occupied]]="Yes",1,0)</f>
        <v>0</v>
      </c>
    </row>
    <row r="862" spans="1:27" x14ac:dyDescent="0.25">
      <c r="A862" t="s">
        <v>954</v>
      </c>
      <c r="B862" s="1">
        <v>45748</v>
      </c>
      <c r="C862" s="1">
        <v>45752.2</v>
      </c>
      <c r="D862" t="s">
        <v>51</v>
      </c>
      <c r="E862" t="s">
        <v>28</v>
      </c>
      <c r="F862" t="s">
        <v>29</v>
      </c>
      <c r="G862" t="s">
        <v>30</v>
      </c>
      <c r="H862" t="s">
        <v>56</v>
      </c>
      <c r="I862" t="s">
        <v>41</v>
      </c>
      <c r="J862">
        <v>4.2</v>
      </c>
      <c r="K862" t="s">
        <v>33</v>
      </c>
      <c r="L862">
        <v>16</v>
      </c>
      <c r="M862" s="1">
        <v>45748</v>
      </c>
      <c r="N862" t="s">
        <v>34</v>
      </c>
      <c r="O862">
        <v>8.3000000000000007</v>
      </c>
      <c r="P862">
        <v>0.3</v>
      </c>
      <c r="Q862" s="2">
        <v>10155.84</v>
      </c>
      <c r="R862" t="s">
        <v>35</v>
      </c>
      <c r="S862" s="2">
        <v>5321.35</v>
      </c>
      <c r="T862">
        <v>4</v>
      </c>
      <c r="U862" t="s">
        <v>89</v>
      </c>
      <c r="V862">
        <v>2025</v>
      </c>
      <c r="W862" t="s">
        <v>44</v>
      </c>
      <c r="X862" s="2">
        <v>5321.35</v>
      </c>
      <c r="Y862" s="2">
        <v>4834.49</v>
      </c>
      <c r="Z862" s="2">
        <v>0.52400000000000002</v>
      </c>
      <c r="AA862" s="2">
        <f>IF(Table1[[#This Row],[Bed Occupied]]="Yes",1,0)</f>
        <v>1</v>
      </c>
    </row>
    <row r="863" spans="1:27" x14ac:dyDescent="0.25">
      <c r="A863" t="s">
        <v>955</v>
      </c>
      <c r="B863" s="1">
        <v>46283</v>
      </c>
      <c r="C863" s="1">
        <v>46287.6</v>
      </c>
      <c r="D863" t="s">
        <v>61</v>
      </c>
      <c r="E863" t="s">
        <v>52</v>
      </c>
      <c r="F863" t="s">
        <v>48</v>
      </c>
      <c r="G863" t="s">
        <v>30</v>
      </c>
      <c r="H863" t="s">
        <v>31</v>
      </c>
      <c r="I863" t="s">
        <v>32</v>
      </c>
      <c r="J863">
        <v>4.5999999999999996</v>
      </c>
      <c r="K863" t="s">
        <v>33</v>
      </c>
      <c r="L863">
        <v>105</v>
      </c>
      <c r="M863" s="1">
        <v>46282</v>
      </c>
      <c r="N863" t="s">
        <v>42</v>
      </c>
      <c r="O863">
        <v>10</v>
      </c>
      <c r="P863">
        <v>2</v>
      </c>
      <c r="Q863" s="2">
        <v>15205.46</v>
      </c>
      <c r="R863" t="s">
        <v>58</v>
      </c>
      <c r="S863" s="2">
        <v>9581.8700000000008</v>
      </c>
      <c r="T863">
        <v>3.2</v>
      </c>
      <c r="U863" t="s">
        <v>133</v>
      </c>
      <c r="V863">
        <v>2026</v>
      </c>
      <c r="W863" t="s">
        <v>72</v>
      </c>
      <c r="X863" s="2">
        <v>9581.8700000000008</v>
      </c>
      <c r="Y863" s="2">
        <v>5623.59</v>
      </c>
      <c r="Z863" s="2">
        <v>0.63</v>
      </c>
      <c r="AA863" s="2">
        <f>IF(Table1[[#This Row],[Bed Occupied]]="Yes",1,0)</f>
        <v>1</v>
      </c>
    </row>
    <row r="864" spans="1:27" x14ac:dyDescent="0.25">
      <c r="A864" t="s">
        <v>956</v>
      </c>
      <c r="B864" s="1">
        <v>46068</v>
      </c>
      <c r="C864" s="1">
        <v>46070.5</v>
      </c>
      <c r="D864" t="s">
        <v>88</v>
      </c>
      <c r="E864" t="s">
        <v>52</v>
      </c>
      <c r="F864" t="s">
        <v>48</v>
      </c>
      <c r="G864" t="s">
        <v>67</v>
      </c>
      <c r="H864" t="s">
        <v>40</v>
      </c>
      <c r="I864" t="s">
        <v>32</v>
      </c>
      <c r="J864">
        <v>2.5</v>
      </c>
      <c r="K864" t="s">
        <v>57</v>
      </c>
      <c r="L864">
        <v>58</v>
      </c>
      <c r="M864" s="1">
        <v>46068</v>
      </c>
      <c r="N864" t="s">
        <v>42</v>
      </c>
      <c r="O864">
        <v>13.6</v>
      </c>
      <c r="P864">
        <v>1.6</v>
      </c>
      <c r="Q864" s="2">
        <v>14999.59</v>
      </c>
      <c r="R864" t="s">
        <v>35</v>
      </c>
      <c r="S864" s="2">
        <v>10033.75</v>
      </c>
      <c r="T864">
        <v>3.8</v>
      </c>
      <c r="U864" t="s">
        <v>68</v>
      </c>
      <c r="V864">
        <v>2026</v>
      </c>
      <c r="W864" t="s">
        <v>74</v>
      </c>
      <c r="X864" s="2">
        <v>10033.75</v>
      </c>
      <c r="Y864" s="2">
        <v>4965.84</v>
      </c>
      <c r="Z864" s="2">
        <v>0.66900000000000004</v>
      </c>
      <c r="AA864" s="2">
        <f>IF(Table1[[#This Row],[Bed Occupied]]="Yes",1,0)</f>
        <v>0</v>
      </c>
    </row>
    <row r="865" spans="1:27" x14ac:dyDescent="0.25">
      <c r="A865" t="s">
        <v>957</v>
      </c>
      <c r="B865" s="1">
        <v>45841</v>
      </c>
      <c r="C865" s="1">
        <v>45841.599999999999</v>
      </c>
      <c r="D865" t="s">
        <v>39</v>
      </c>
      <c r="E865" t="s">
        <v>47</v>
      </c>
      <c r="F865" t="s">
        <v>48</v>
      </c>
      <c r="G865" t="s">
        <v>53</v>
      </c>
      <c r="H865" t="s">
        <v>49</v>
      </c>
      <c r="I865" t="s">
        <v>41</v>
      </c>
      <c r="J865">
        <v>0.6</v>
      </c>
      <c r="K865" t="s">
        <v>57</v>
      </c>
      <c r="L865">
        <v>89</v>
      </c>
      <c r="M865" s="1">
        <v>45841</v>
      </c>
      <c r="N865" t="s">
        <v>42</v>
      </c>
      <c r="O865">
        <v>8.8000000000000007</v>
      </c>
      <c r="P865">
        <v>0.8</v>
      </c>
      <c r="Q865" s="2">
        <v>1571.27</v>
      </c>
      <c r="R865" t="s">
        <v>35</v>
      </c>
      <c r="S865" s="2">
        <v>998.07</v>
      </c>
      <c r="T865">
        <v>3.6</v>
      </c>
      <c r="U865" t="s">
        <v>135</v>
      </c>
      <c r="V865">
        <v>2025</v>
      </c>
      <c r="W865" t="s">
        <v>72</v>
      </c>
      <c r="X865" s="2">
        <v>998.07</v>
      </c>
      <c r="Y865" s="2">
        <v>573.20000000000005</v>
      </c>
      <c r="Z865" s="2">
        <v>0.63500000000000001</v>
      </c>
      <c r="AA865" s="2">
        <f>IF(Table1[[#This Row],[Bed Occupied]]="Yes",1,0)</f>
        <v>0</v>
      </c>
    </row>
    <row r="866" spans="1:27" x14ac:dyDescent="0.25">
      <c r="A866" t="s">
        <v>958</v>
      </c>
      <c r="B866" s="1">
        <v>46222</v>
      </c>
      <c r="C866" s="1">
        <v>46232.2</v>
      </c>
      <c r="D866" t="s">
        <v>88</v>
      </c>
      <c r="E866" t="s">
        <v>47</v>
      </c>
      <c r="F866" t="s">
        <v>29</v>
      </c>
      <c r="G866" t="s">
        <v>67</v>
      </c>
      <c r="H866" t="s">
        <v>31</v>
      </c>
      <c r="I866" t="s">
        <v>41</v>
      </c>
      <c r="J866">
        <v>10.199999999999999</v>
      </c>
      <c r="K866" t="s">
        <v>33</v>
      </c>
      <c r="L866">
        <v>58</v>
      </c>
      <c r="M866" s="1">
        <v>46221</v>
      </c>
      <c r="N866" t="s">
        <v>42</v>
      </c>
      <c r="O866">
        <v>9.6999999999999993</v>
      </c>
      <c r="P866">
        <v>1.7</v>
      </c>
      <c r="Q866" s="2">
        <v>33758.699999999997</v>
      </c>
      <c r="R866" t="s">
        <v>58</v>
      </c>
      <c r="S866" s="2">
        <v>26834.78</v>
      </c>
      <c r="T866">
        <v>3.9</v>
      </c>
      <c r="U866" t="s">
        <v>43</v>
      </c>
      <c r="V866">
        <v>2026</v>
      </c>
      <c r="W866" t="s">
        <v>83</v>
      </c>
      <c r="X866" s="2">
        <v>26834.78</v>
      </c>
      <c r="Y866" s="2">
        <v>6923.92</v>
      </c>
      <c r="Z866" s="2">
        <v>0.79500000000000004</v>
      </c>
      <c r="AA866" s="2">
        <f>IF(Table1[[#This Row],[Bed Occupied]]="Yes",1,0)</f>
        <v>1</v>
      </c>
    </row>
    <row r="867" spans="1:27" x14ac:dyDescent="0.25">
      <c r="A867" t="s">
        <v>959</v>
      </c>
      <c r="B867" s="1">
        <v>46382</v>
      </c>
      <c r="C867" s="1">
        <v>46382.5</v>
      </c>
      <c r="D867" t="s">
        <v>39</v>
      </c>
      <c r="E867" t="s">
        <v>28</v>
      </c>
      <c r="F867" t="s">
        <v>29</v>
      </c>
      <c r="G867" t="s">
        <v>67</v>
      </c>
      <c r="H867" t="s">
        <v>40</v>
      </c>
      <c r="I867" t="s">
        <v>32</v>
      </c>
      <c r="J867">
        <v>0.5</v>
      </c>
      <c r="K867" t="s">
        <v>57</v>
      </c>
      <c r="L867">
        <v>114</v>
      </c>
      <c r="M867" s="1">
        <v>46382</v>
      </c>
      <c r="N867" t="s">
        <v>42</v>
      </c>
      <c r="O867">
        <v>14</v>
      </c>
      <c r="P867">
        <v>2</v>
      </c>
      <c r="Q867" s="2">
        <v>1567.24</v>
      </c>
      <c r="R867" t="s">
        <v>35</v>
      </c>
      <c r="S867" s="2">
        <v>866.78</v>
      </c>
      <c r="T867">
        <v>2.7</v>
      </c>
      <c r="U867" t="s">
        <v>54</v>
      </c>
      <c r="V867">
        <v>2026</v>
      </c>
      <c r="W867" t="s">
        <v>83</v>
      </c>
      <c r="X867" s="2">
        <v>866.78</v>
      </c>
      <c r="Y867" s="2">
        <v>700.46</v>
      </c>
      <c r="Z867" s="2">
        <v>0.55300000000000005</v>
      </c>
      <c r="AA867" s="2">
        <f>IF(Table1[[#This Row],[Bed Occupied]]="Yes",1,0)</f>
        <v>0</v>
      </c>
    </row>
    <row r="868" spans="1:27" x14ac:dyDescent="0.25">
      <c r="A868" t="s">
        <v>960</v>
      </c>
      <c r="B868" s="1">
        <v>46104</v>
      </c>
      <c r="C868" s="1">
        <v>46115.1</v>
      </c>
      <c r="D868" t="s">
        <v>61</v>
      </c>
      <c r="E868" t="s">
        <v>52</v>
      </c>
      <c r="F868" t="s">
        <v>48</v>
      </c>
      <c r="G868" t="s">
        <v>67</v>
      </c>
      <c r="H868" t="s">
        <v>49</v>
      </c>
      <c r="I868" t="s">
        <v>32</v>
      </c>
      <c r="J868">
        <v>11.1</v>
      </c>
      <c r="K868" t="s">
        <v>33</v>
      </c>
      <c r="L868">
        <v>64</v>
      </c>
      <c r="M868" s="1">
        <v>46103</v>
      </c>
      <c r="N868" t="s">
        <v>42</v>
      </c>
      <c r="O868">
        <v>12</v>
      </c>
      <c r="P868">
        <v>2</v>
      </c>
      <c r="Q868" s="2">
        <v>21737.82</v>
      </c>
      <c r="R868" t="s">
        <v>58</v>
      </c>
      <c r="S868" s="2">
        <v>12688.69</v>
      </c>
      <c r="T868">
        <v>2.8</v>
      </c>
      <c r="U868" t="s">
        <v>115</v>
      </c>
      <c r="V868">
        <v>2026</v>
      </c>
      <c r="W868" t="s">
        <v>74</v>
      </c>
      <c r="X868" s="2">
        <v>12688.69</v>
      </c>
      <c r="Y868" s="2">
        <v>9049.1299999999992</v>
      </c>
      <c r="Z868" s="2">
        <v>0.58399999999999996</v>
      </c>
      <c r="AA868" s="2">
        <f>IF(Table1[[#This Row],[Bed Occupied]]="Yes",1,0)</f>
        <v>1</v>
      </c>
    </row>
    <row r="869" spans="1:27" x14ac:dyDescent="0.25">
      <c r="A869" t="s">
        <v>961</v>
      </c>
      <c r="B869" s="1">
        <v>46126</v>
      </c>
      <c r="C869" s="1">
        <v>46126.9</v>
      </c>
      <c r="D869" t="s">
        <v>102</v>
      </c>
      <c r="E869" t="s">
        <v>47</v>
      </c>
      <c r="F869" t="s">
        <v>48</v>
      </c>
      <c r="G869" t="s">
        <v>30</v>
      </c>
      <c r="H869" t="s">
        <v>76</v>
      </c>
      <c r="I869" t="s">
        <v>32</v>
      </c>
      <c r="J869">
        <v>0.9</v>
      </c>
      <c r="K869" t="s">
        <v>33</v>
      </c>
      <c r="L869">
        <v>82</v>
      </c>
      <c r="M869" s="1">
        <v>46125</v>
      </c>
      <c r="N869" t="s">
        <v>63</v>
      </c>
      <c r="O869">
        <v>12.6</v>
      </c>
      <c r="P869">
        <v>2.6</v>
      </c>
      <c r="Q869" s="2">
        <v>9899.69</v>
      </c>
      <c r="R869" t="s">
        <v>35</v>
      </c>
      <c r="S869" s="2">
        <v>5557.56</v>
      </c>
      <c r="T869">
        <v>3.3</v>
      </c>
      <c r="U869" t="s">
        <v>98</v>
      </c>
      <c r="V869">
        <v>2026</v>
      </c>
      <c r="W869" t="s">
        <v>37</v>
      </c>
      <c r="X869" s="2">
        <v>5557.56</v>
      </c>
      <c r="Y869" s="2">
        <v>4342.13</v>
      </c>
      <c r="Z869" s="2">
        <v>0.56100000000000005</v>
      </c>
      <c r="AA869" s="2">
        <f>IF(Table1[[#This Row],[Bed Occupied]]="Yes",1,0)</f>
        <v>1</v>
      </c>
    </row>
    <row r="870" spans="1:27" x14ac:dyDescent="0.25">
      <c r="A870" t="s">
        <v>962</v>
      </c>
      <c r="B870" s="1">
        <v>45986</v>
      </c>
      <c r="C870" s="1">
        <v>45987.8</v>
      </c>
      <c r="D870" t="s">
        <v>39</v>
      </c>
      <c r="E870" t="s">
        <v>47</v>
      </c>
      <c r="F870" t="s">
        <v>29</v>
      </c>
      <c r="G870" t="s">
        <v>30</v>
      </c>
      <c r="H870" t="s">
        <v>81</v>
      </c>
      <c r="I870" t="s">
        <v>32</v>
      </c>
      <c r="J870">
        <v>1.8</v>
      </c>
      <c r="K870" t="s">
        <v>33</v>
      </c>
      <c r="L870">
        <v>73</v>
      </c>
      <c r="M870" s="1">
        <v>45986</v>
      </c>
      <c r="N870" t="s">
        <v>34</v>
      </c>
      <c r="O870">
        <v>12.5</v>
      </c>
      <c r="P870">
        <v>0.5</v>
      </c>
      <c r="Q870" s="2">
        <v>2453.34</v>
      </c>
      <c r="R870" t="s">
        <v>85</v>
      </c>
      <c r="S870" s="2">
        <v>1436.49</v>
      </c>
      <c r="T870">
        <v>3.6</v>
      </c>
      <c r="U870" t="s">
        <v>71</v>
      </c>
      <c r="V870">
        <v>2025</v>
      </c>
      <c r="W870" t="s">
        <v>44</v>
      </c>
      <c r="X870" s="2">
        <v>1436.49</v>
      </c>
      <c r="Y870" s="2">
        <v>1016.85</v>
      </c>
      <c r="Z870" s="2">
        <v>0.58599999999999997</v>
      </c>
      <c r="AA870" s="2">
        <f>IF(Table1[[#This Row],[Bed Occupied]]="Yes",1,0)</f>
        <v>1</v>
      </c>
    </row>
    <row r="871" spans="1:27" x14ac:dyDescent="0.25">
      <c r="A871" t="s">
        <v>963</v>
      </c>
      <c r="B871" s="1">
        <v>46127</v>
      </c>
      <c r="C871" s="1">
        <v>46130.1</v>
      </c>
      <c r="D871" t="s">
        <v>51</v>
      </c>
      <c r="E871" t="s">
        <v>52</v>
      </c>
      <c r="F871" t="s">
        <v>29</v>
      </c>
      <c r="G871" t="s">
        <v>30</v>
      </c>
      <c r="H871" t="s">
        <v>56</v>
      </c>
      <c r="I871" t="s">
        <v>41</v>
      </c>
      <c r="J871">
        <v>3.1</v>
      </c>
      <c r="K871" t="s">
        <v>33</v>
      </c>
      <c r="L871">
        <v>49</v>
      </c>
      <c r="M871" s="1">
        <v>46126</v>
      </c>
      <c r="N871" t="s">
        <v>42</v>
      </c>
      <c r="O871">
        <v>12</v>
      </c>
      <c r="P871">
        <v>0</v>
      </c>
      <c r="Q871" s="2">
        <v>10095.09</v>
      </c>
      <c r="R871" t="s">
        <v>35</v>
      </c>
      <c r="S871" s="2">
        <v>6074.79</v>
      </c>
      <c r="T871">
        <v>4.8</v>
      </c>
      <c r="U871" t="s">
        <v>98</v>
      </c>
      <c r="V871">
        <v>2026</v>
      </c>
      <c r="W871" t="s">
        <v>44</v>
      </c>
      <c r="X871" s="2">
        <v>6074.79</v>
      </c>
      <c r="Y871" s="2">
        <v>4020.3</v>
      </c>
      <c r="Z871" s="2">
        <v>0.60199999999999998</v>
      </c>
      <c r="AA871" s="2">
        <f>IF(Table1[[#This Row],[Bed Occupied]]="Yes",1,0)</f>
        <v>1</v>
      </c>
    </row>
    <row r="872" spans="1:27" x14ac:dyDescent="0.25">
      <c r="A872" t="s">
        <v>964</v>
      </c>
      <c r="B872" s="1">
        <v>45736</v>
      </c>
      <c r="C872" s="1">
        <v>45737.2</v>
      </c>
      <c r="D872" t="s">
        <v>46</v>
      </c>
      <c r="E872" t="s">
        <v>28</v>
      </c>
      <c r="F872" t="s">
        <v>48</v>
      </c>
      <c r="G872" t="s">
        <v>30</v>
      </c>
      <c r="H872" t="s">
        <v>40</v>
      </c>
      <c r="I872" t="s">
        <v>41</v>
      </c>
      <c r="J872">
        <v>1.2</v>
      </c>
      <c r="K872" t="s">
        <v>57</v>
      </c>
      <c r="L872">
        <v>31</v>
      </c>
      <c r="M872" s="1">
        <v>45736</v>
      </c>
      <c r="N872" t="s">
        <v>42</v>
      </c>
      <c r="O872">
        <v>10.199999999999999</v>
      </c>
      <c r="P872">
        <v>2.2000000000000002</v>
      </c>
      <c r="Q872" s="2">
        <v>4664.88</v>
      </c>
      <c r="R872" t="s">
        <v>35</v>
      </c>
      <c r="S872" s="2">
        <v>2657.09</v>
      </c>
      <c r="T872">
        <v>4.2</v>
      </c>
      <c r="U872" t="s">
        <v>173</v>
      </c>
      <c r="V872">
        <v>2025</v>
      </c>
      <c r="W872" t="s">
        <v>72</v>
      </c>
      <c r="X872" s="2">
        <v>2657.09</v>
      </c>
      <c r="Y872" s="2">
        <v>2007.79</v>
      </c>
      <c r="Z872" s="2">
        <v>0.56999999999999995</v>
      </c>
      <c r="AA872" s="2">
        <f>IF(Table1[[#This Row],[Bed Occupied]]="Yes",1,0)</f>
        <v>0</v>
      </c>
    </row>
    <row r="873" spans="1:27" x14ac:dyDescent="0.25">
      <c r="A873" t="s">
        <v>965</v>
      </c>
      <c r="B873" s="1">
        <v>46063</v>
      </c>
      <c r="C873" s="1">
        <v>46065</v>
      </c>
      <c r="D873" t="s">
        <v>96</v>
      </c>
      <c r="E873" t="s">
        <v>28</v>
      </c>
      <c r="F873" t="s">
        <v>48</v>
      </c>
      <c r="G873" t="s">
        <v>30</v>
      </c>
      <c r="H873" t="s">
        <v>76</v>
      </c>
      <c r="I873" t="s">
        <v>32</v>
      </c>
      <c r="J873">
        <v>2</v>
      </c>
      <c r="K873" t="s">
        <v>33</v>
      </c>
      <c r="L873">
        <v>60</v>
      </c>
      <c r="M873" s="1">
        <v>46062</v>
      </c>
      <c r="N873" t="s">
        <v>34</v>
      </c>
      <c r="O873">
        <v>9.4</v>
      </c>
      <c r="P873">
        <v>1.4</v>
      </c>
      <c r="Q873" s="2">
        <v>3730.58</v>
      </c>
      <c r="R873" t="s">
        <v>35</v>
      </c>
      <c r="S873" s="2">
        <v>1940.71</v>
      </c>
      <c r="T873">
        <v>3.6</v>
      </c>
      <c r="U873" t="s">
        <v>68</v>
      </c>
      <c r="V873">
        <v>2026</v>
      </c>
      <c r="W873" t="s">
        <v>37</v>
      </c>
      <c r="X873" s="2">
        <v>1940.71</v>
      </c>
      <c r="Y873" s="2">
        <v>1789.87</v>
      </c>
      <c r="Z873" s="2">
        <v>0.52</v>
      </c>
      <c r="AA873" s="2">
        <f>IF(Table1[[#This Row],[Bed Occupied]]="Yes",1,0)</f>
        <v>1</v>
      </c>
    </row>
    <row r="874" spans="1:27" x14ac:dyDescent="0.25">
      <c r="A874" t="s">
        <v>966</v>
      </c>
      <c r="B874" s="1">
        <v>46169</v>
      </c>
      <c r="C874" s="1">
        <v>46169.5</v>
      </c>
      <c r="D874" t="s">
        <v>39</v>
      </c>
      <c r="E874" t="s">
        <v>47</v>
      </c>
      <c r="F874" t="s">
        <v>29</v>
      </c>
      <c r="G874" t="s">
        <v>67</v>
      </c>
      <c r="H874" t="s">
        <v>81</v>
      </c>
      <c r="I874" t="s">
        <v>32</v>
      </c>
      <c r="J874">
        <v>0.5</v>
      </c>
      <c r="K874" t="s">
        <v>33</v>
      </c>
      <c r="L874">
        <v>73</v>
      </c>
      <c r="M874" s="1">
        <v>46169</v>
      </c>
      <c r="N874" t="s">
        <v>42</v>
      </c>
      <c r="O874">
        <v>12.8</v>
      </c>
      <c r="P874">
        <v>2.8</v>
      </c>
      <c r="Q874" s="2">
        <v>1932.75</v>
      </c>
      <c r="R874" t="s">
        <v>58</v>
      </c>
      <c r="S874" s="2">
        <v>1309.8399999999999</v>
      </c>
      <c r="T874">
        <v>3.4</v>
      </c>
      <c r="U874" t="s">
        <v>94</v>
      </c>
      <c r="V874">
        <v>2026</v>
      </c>
      <c r="W874" t="s">
        <v>69</v>
      </c>
      <c r="X874" s="2">
        <v>1309.8399999999999</v>
      </c>
      <c r="Y874" s="2">
        <v>622.91</v>
      </c>
      <c r="Z874" s="2">
        <v>0.67800000000000005</v>
      </c>
      <c r="AA874" s="2">
        <f>IF(Table1[[#This Row],[Bed Occupied]]="Yes",1,0)</f>
        <v>1</v>
      </c>
    </row>
    <row r="875" spans="1:27" x14ac:dyDescent="0.25">
      <c r="A875" t="s">
        <v>967</v>
      </c>
      <c r="B875" s="1">
        <v>46084</v>
      </c>
      <c r="C875" s="1">
        <v>46086.400000000001</v>
      </c>
      <c r="D875" t="s">
        <v>27</v>
      </c>
      <c r="E875" t="s">
        <v>66</v>
      </c>
      <c r="F875" t="s">
        <v>29</v>
      </c>
      <c r="G875" t="s">
        <v>30</v>
      </c>
      <c r="H875" t="s">
        <v>76</v>
      </c>
      <c r="I875" t="s">
        <v>41</v>
      </c>
      <c r="J875">
        <v>2.4</v>
      </c>
      <c r="K875" t="s">
        <v>57</v>
      </c>
      <c r="L875">
        <v>30</v>
      </c>
      <c r="M875" s="1">
        <v>46084</v>
      </c>
      <c r="N875" t="s">
        <v>63</v>
      </c>
      <c r="O875">
        <v>10</v>
      </c>
      <c r="P875">
        <v>0</v>
      </c>
      <c r="Q875" s="2">
        <v>8055.28</v>
      </c>
      <c r="R875" t="s">
        <v>85</v>
      </c>
      <c r="S875" s="2">
        <v>4775.17</v>
      </c>
      <c r="T875">
        <v>4.4000000000000004</v>
      </c>
      <c r="U875" t="s">
        <v>115</v>
      </c>
      <c r="V875">
        <v>2026</v>
      </c>
      <c r="W875" t="s">
        <v>44</v>
      </c>
      <c r="X875" s="2">
        <v>4775.17</v>
      </c>
      <c r="Y875" s="2">
        <v>3280.11</v>
      </c>
      <c r="Z875" s="2">
        <v>0.59299999999999997</v>
      </c>
      <c r="AA875" s="2">
        <f>IF(Table1[[#This Row],[Bed Occupied]]="Yes",1,0)</f>
        <v>0</v>
      </c>
    </row>
    <row r="876" spans="1:27" x14ac:dyDescent="0.25">
      <c r="A876" t="s">
        <v>968</v>
      </c>
      <c r="B876" s="1">
        <v>46146</v>
      </c>
      <c r="C876" s="1">
        <v>46150.3</v>
      </c>
      <c r="D876" t="s">
        <v>88</v>
      </c>
      <c r="E876" t="s">
        <v>28</v>
      </c>
      <c r="F876" t="s">
        <v>29</v>
      </c>
      <c r="G876" t="s">
        <v>151</v>
      </c>
      <c r="H876" t="s">
        <v>40</v>
      </c>
      <c r="I876" t="s">
        <v>41</v>
      </c>
      <c r="J876">
        <v>4.3</v>
      </c>
      <c r="K876" t="s">
        <v>57</v>
      </c>
      <c r="L876">
        <v>17</v>
      </c>
      <c r="M876" s="1">
        <v>46145</v>
      </c>
      <c r="N876" t="s">
        <v>42</v>
      </c>
      <c r="O876">
        <v>8.3000000000000007</v>
      </c>
      <c r="P876">
        <v>0.3</v>
      </c>
      <c r="Q876" s="2">
        <v>23774.21</v>
      </c>
      <c r="R876" t="s">
        <v>35</v>
      </c>
      <c r="S876" s="2">
        <v>15929.41</v>
      </c>
      <c r="T876">
        <v>4.0999999999999996</v>
      </c>
      <c r="U876" t="s">
        <v>94</v>
      </c>
      <c r="V876">
        <v>2026</v>
      </c>
      <c r="W876" t="s">
        <v>74</v>
      </c>
      <c r="X876" s="2">
        <v>15929.41</v>
      </c>
      <c r="Y876" s="2">
        <v>7844.8</v>
      </c>
      <c r="Z876" s="2">
        <v>0.67</v>
      </c>
      <c r="AA876" s="2">
        <f>IF(Table1[[#This Row],[Bed Occupied]]="Yes",1,0)</f>
        <v>0</v>
      </c>
    </row>
    <row r="877" spans="1:27" x14ac:dyDescent="0.25">
      <c r="A877" t="s">
        <v>969</v>
      </c>
      <c r="B877" s="1">
        <v>46238</v>
      </c>
      <c r="C877" s="1">
        <v>46241.1</v>
      </c>
      <c r="D877" t="s">
        <v>96</v>
      </c>
      <c r="E877" t="s">
        <v>66</v>
      </c>
      <c r="F877" t="s">
        <v>29</v>
      </c>
      <c r="G877" t="s">
        <v>53</v>
      </c>
      <c r="H877" t="s">
        <v>62</v>
      </c>
      <c r="I877" t="s">
        <v>41</v>
      </c>
      <c r="J877">
        <v>3.1</v>
      </c>
      <c r="K877" t="s">
        <v>33</v>
      </c>
      <c r="L877">
        <v>31</v>
      </c>
      <c r="M877" s="1">
        <v>46238</v>
      </c>
      <c r="N877" t="s">
        <v>63</v>
      </c>
      <c r="O877">
        <v>9</v>
      </c>
      <c r="P877">
        <v>1</v>
      </c>
      <c r="Q877" s="2">
        <v>3302.84</v>
      </c>
      <c r="R877" t="s">
        <v>35</v>
      </c>
      <c r="S877" s="2">
        <v>2109.9899999999998</v>
      </c>
      <c r="T877">
        <v>4.0999999999999996</v>
      </c>
      <c r="U877" t="s">
        <v>138</v>
      </c>
      <c r="V877">
        <v>2026</v>
      </c>
      <c r="W877" t="s">
        <v>44</v>
      </c>
      <c r="X877" s="2">
        <v>2109.9899999999998</v>
      </c>
      <c r="Y877" s="2">
        <v>1192.8499999999999</v>
      </c>
      <c r="Z877" s="2">
        <v>0.63900000000000001</v>
      </c>
      <c r="AA877" s="2">
        <f>IF(Table1[[#This Row],[Bed Occupied]]="Yes",1,0)</f>
        <v>1</v>
      </c>
    </row>
    <row r="878" spans="1:27" x14ac:dyDescent="0.25">
      <c r="A878" t="s">
        <v>970</v>
      </c>
      <c r="B878" s="1">
        <v>46113</v>
      </c>
      <c r="C878" s="1">
        <v>46113.599999999999</v>
      </c>
      <c r="D878" t="s">
        <v>39</v>
      </c>
      <c r="E878" t="s">
        <v>52</v>
      </c>
      <c r="F878" t="s">
        <v>29</v>
      </c>
      <c r="G878" t="s">
        <v>151</v>
      </c>
      <c r="H878" t="s">
        <v>31</v>
      </c>
      <c r="I878" t="s">
        <v>32</v>
      </c>
      <c r="J878">
        <v>0.6</v>
      </c>
      <c r="K878" t="s">
        <v>57</v>
      </c>
      <c r="L878">
        <v>92</v>
      </c>
      <c r="M878" s="1">
        <v>46113</v>
      </c>
      <c r="N878" t="s">
        <v>42</v>
      </c>
      <c r="O878">
        <v>8.9</v>
      </c>
      <c r="P878">
        <v>0.9</v>
      </c>
      <c r="Q878" s="2">
        <v>2129.14</v>
      </c>
      <c r="R878" t="s">
        <v>85</v>
      </c>
      <c r="S878" s="2">
        <v>1198.81</v>
      </c>
      <c r="T878">
        <v>3.5</v>
      </c>
      <c r="U878" t="s">
        <v>98</v>
      </c>
      <c r="V878">
        <v>2026</v>
      </c>
      <c r="W878" t="s">
        <v>69</v>
      </c>
      <c r="X878" s="2">
        <v>1198.81</v>
      </c>
      <c r="Y878" s="2">
        <v>930.33</v>
      </c>
      <c r="Z878" s="2">
        <v>0.56299999999999994</v>
      </c>
      <c r="AA878" s="2">
        <f>IF(Table1[[#This Row],[Bed Occupied]]="Yes",1,0)</f>
        <v>0</v>
      </c>
    </row>
    <row r="879" spans="1:27" x14ac:dyDescent="0.25">
      <c r="A879" t="s">
        <v>971</v>
      </c>
      <c r="B879" s="1">
        <v>45918</v>
      </c>
      <c r="C879" s="1">
        <v>45922</v>
      </c>
      <c r="D879" t="s">
        <v>51</v>
      </c>
      <c r="E879" t="s">
        <v>52</v>
      </c>
      <c r="F879" t="s">
        <v>48</v>
      </c>
      <c r="G879" t="s">
        <v>30</v>
      </c>
      <c r="H879" t="s">
        <v>49</v>
      </c>
      <c r="I879" t="s">
        <v>41</v>
      </c>
      <c r="J879">
        <v>4</v>
      </c>
      <c r="K879" t="s">
        <v>57</v>
      </c>
      <c r="L879">
        <v>76</v>
      </c>
      <c r="M879" s="1">
        <v>45917</v>
      </c>
      <c r="N879" t="s">
        <v>42</v>
      </c>
      <c r="O879">
        <v>8.5</v>
      </c>
      <c r="P879">
        <v>0.5</v>
      </c>
      <c r="Q879" s="2">
        <v>9989.19</v>
      </c>
      <c r="R879" t="s">
        <v>85</v>
      </c>
      <c r="S879" s="2">
        <v>6300.33</v>
      </c>
      <c r="T879">
        <v>3.9</v>
      </c>
      <c r="U879" t="s">
        <v>59</v>
      </c>
      <c r="V879">
        <v>2025</v>
      </c>
      <c r="W879" t="s">
        <v>69</v>
      </c>
      <c r="X879" s="2">
        <v>6300.33</v>
      </c>
      <c r="Y879" s="2">
        <v>3688.86</v>
      </c>
      <c r="Z879" s="2">
        <v>0.63100000000000001</v>
      </c>
      <c r="AA879" s="2">
        <f>IF(Table1[[#This Row],[Bed Occupied]]="Yes",1,0)</f>
        <v>0</v>
      </c>
    </row>
    <row r="880" spans="1:27" x14ac:dyDescent="0.25">
      <c r="A880" t="s">
        <v>972</v>
      </c>
      <c r="B880" s="1">
        <v>45813</v>
      </c>
      <c r="C880" s="1">
        <v>45814.7</v>
      </c>
      <c r="D880" t="s">
        <v>39</v>
      </c>
      <c r="E880" t="s">
        <v>52</v>
      </c>
      <c r="F880" t="s">
        <v>48</v>
      </c>
      <c r="G880" t="s">
        <v>53</v>
      </c>
      <c r="H880" t="s">
        <v>76</v>
      </c>
      <c r="I880" t="s">
        <v>32</v>
      </c>
      <c r="J880">
        <v>1.7</v>
      </c>
      <c r="K880" t="s">
        <v>33</v>
      </c>
      <c r="L880">
        <v>108</v>
      </c>
      <c r="M880" s="1">
        <v>45813</v>
      </c>
      <c r="N880" t="s">
        <v>42</v>
      </c>
      <c r="O880">
        <v>11.2</v>
      </c>
      <c r="P880">
        <v>1.2</v>
      </c>
      <c r="Q880" s="2">
        <v>1326.89</v>
      </c>
      <c r="R880" t="s">
        <v>35</v>
      </c>
      <c r="S880" s="2">
        <v>699.92</v>
      </c>
      <c r="T880">
        <v>3.1</v>
      </c>
      <c r="U880" t="s">
        <v>64</v>
      </c>
      <c r="V880">
        <v>2025</v>
      </c>
      <c r="W880" t="s">
        <v>72</v>
      </c>
      <c r="X880" s="2">
        <v>699.92</v>
      </c>
      <c r="Y880" s="2">
        <v>626.97</v>
      </c>
      <c r="Z880" s="2">
        <v>0.52700000000000002</v>
      </c>
      <c r="AA880" s="2">
        <f>IF(Table1[[#This Row],[Bed Occupied]]="Yes",1,0)</f>
        <v>1</v>
      </c>
    </row>
    <row r="881" spans="1:27" x14ac:dyDescent="0.25">
      <c r="A881" t="s">
        <v>973</v>
      </c>
      <c r="B881" s="1">
        <v>46107</v>
      </c>
      <c r="C881" s="1">
        <v>46111.4</v>
      </c>
      <c r="D881" t="s">
        <v>61</v>
      </c>
      <c r="E881" t="s">
        <v>28</v>
      </c>
      <c r="F881" t="s">
        <v>29</v>
      </c>
      <c r="G881" t="s">
        <v>53</v>
      </c>
      <c r="H881" t="s">
        <v>62</v>
      </c>
      <c r="I881" t="s">
        <v>41</v>
      </c>
      <c r="J881">
        <v>4.4000000000000004</v>
      </c>
      <c r="K881" t="s">
        <v>57</v>
      </c>
      <c r="L881">
        <v>67</v>
      </c>
      <c r="M881" s="1">
        <v>46106</v>
      </c>
      <c r="N881" t="s">
        <v>63</v>
      </c>
      <c r="O881">
        <v>8</v>
      </c>
      <c r="P881">
        <v>0</v>
      </c>
      <c r="Q881" s="2">
        <v>17994.060000000001</v>
      </c>
      <c r="R881" t="s">
        <v>35</v>
      </c>
      <c r="S881" s="2">
        <v>12422.47</v>
      </c>
      <c r="T881">
        <v>3.8</v>
      </c>
      <c r="U881" t="s">
        <v>115</v>
      </c>
      <c r="V881">
        <v>2026</v>
      </c>
      <c r="W881" t="s">
        <v>69</v>
      </c>
      <c r="X881" s="2">
        <v>12422.47</v>
      </c>
      <c r="Y881" s="2">
        <v>5571.59</v>
      </c>
      <c r="Z881" s="2">
        <v>0.69</v>
      </c>
      <c r="AA881" s="2">
        <f>IF(Table1[[#This Row],[Bed Occupied]]="Yes",1,0)</f>
        <v>0</v>
      </c>
    </row>
    <row r="882" spans="1:27" x14ac:dyDescent="0.25">
      <c r="A882" t="s">
        <v>974</v>
      </c>
      <c r="B882" s="1">
        <v>46135</v>
      </c>
      <c r="C882" s="1">
        <v>46140.5</v>
      </c>
      <c r="D882" t="s">
        <v>61</v>
      </c>
      <c r="E882" t="s">
        <v>47</v>
      </c>
      <c r="F882" t="s">
        <v>48</v>
      </c>
      <c r="G882" t="s">
        <v>151</v>
      </c>
      <c r="H882" t="s">
        <v>62</v>
      </c>
      <c r="I882" t="s">
        <v>32</v>
      </c>
      <c r="J882">
        <v>5.5</v>
      </c>
      <c r="K882" t="s">
        <v>33</v>
      </c>
      <c r="L882">
        <v>78</v>
      </c>
      <c r="M882" s="1">
        <v>46135</v>
      </c>
      <c r="N882" t="s">
        <v>63</v>
      </c>
      <c r="O882">
        <v>13.3</v>
      </c>
      <c r="P882">
        <v>1.3</v>
      </c>
      <c r="Q882" s="2">
        <v>15901.53</v>
      </c>
      <c r="R882" t="s">
        <v>58</v>
      </c>
      <c r="S882" s="2">
        <v>11196.45</v>
      </c>
      <c r="T882">
        <v>3</v>
      </c>
      <c r="U882" t="s">
        <v>98</v>
      </c>
      <c r="V882">
        <v>2026</v>
      </c>
      <c r="W882" t="s">
        <v>72</v>
      </c>
      <c r="X882" s="2">
        <v>11196.45</v>
      </c>
      <c r="Y882" s="2">
        <v>4705.08</v>
      </c>
      <c r="Z882" s="2">
        <v>0.70399999999999996</v>
      </c>
      <c r="AA882" s="2">
        <f>IF(Table1[[#This Row],[Bed Occupied]]="Yes",1,0)</f>
        <v>1</v>
      </c>
    </row>
    <row r="883" spans="1:27" x14ac:dyDescent="0.25">
      <c r="A883" t="s">
        <v>975</v>
      </c>
      <c r="B883" s="1">
        <v>46103</v>
      </c>
      <c r="C883" s="1">
        <v>46106.5</v>
      </c>
      <c r="D883" t="s">
        <v>27</v>
      </c>
      <c r="E883" t="s">
        <v>28</v>
      </c>
      <c r="F883" t="s">
        <v>48</v>
      </c>
      <c r="G883" t="s">
        <v>67</v>
      </c>
      <c r="H883" t="s">
        <v>40</v>
      </c>
      <c r="I883" t="s">
        <v>41</v>
      </c>
      <c r="J883">
        <v>3.5</v>
      </c>
      <c r="K883" t="s">
        <v>33</v>
      </c>
      <c r="L883">
        <v>30</v>
      </c>
      <c r="M883" s="1">
        <v>46102</v>
      </c>
      <c r="N883" t="s">
        <v>63</v>
      </c>
      <c r="O883">
        <v>8.9</v>
      </c>
      <c r="P883">
        <v>0.9</v>
      </c>
      <c r="Q883" s="2">
        <v>9586.51</v>
      </c>
      <c r="R883" t="s">
        <v>35</v>
      </c>
      <c r="S883" s="2">
        <v>5397.42</v>
      </c>
      <c r="T883">
        <v>4.4000000000000004</v>
      </c>
      <c r="U883" t="s">
        <v>115</v>
      </c>
      <c r="V883">
        <v>2026</v>
      </c>
      <c r="W883" t="s">
        <v>83</v>
      </c>
      <c r="X883" s="2">
        <v>5397.42</v>
      </c>
      <c r="Y883" s="2">
        <v>4189.09</v>
      </c>
      <c r="Z883" s="2">
        <v>0.56299999999999994</v>
      </c>
      <c r="AA883" s="2">
        <f>IF(Table1[[#This Row],[Bed Occupied]]="Yes",1,0)</f>
        <v>1</v>
      </c>
    </row>
    <row r="884" spans="1:27" x14ac:dyDescent="0.25">
      <c r="A884" t="s">
        <v>976</v>
      </c>
      <c r="B884" s="1">
        <v>45879</v>
      </c>
      <c r="C884" s="1">
        <v>45881.7</v>
      </c>
      <c r="D884" t="s">
        <v>96</v>
      </c>
      <c r="E884" t="s">
        <v>52</v>
      </c>
      <c r="F884" t="s">
        <v>48</v>
      </c>
      <c r="G884" t="s">
        <v>53</v>
      </c>
      <c r="H884" t="s">
        <v>81</v>
      </c>
      <c r="I884" t="s">
        <v>32</v>
      </c>
      <c r="J884">
        <v>2.7</v>
      </c>
      <c r="K884" t="s">
        <v>57</v>
      </c>
      <c r="L884">
        <v>60</v>
      </c>
      <c r="M884" s="1">
        <v>45878</v>
      </c>
      <c r="N884" t="s">
        <v>42</v>
      </c>
      <c r="O884">
        <v>10</v>
      </c>
      <c r="P884">
        <v>2</v>
      </c>
      <c r="Q884" s="2">
        <v>4383.54</v>
      </c>
      <c r="R884" t="s">
        <v>58</v>
      </c>
      <c r="S884" s="2">
        <v>2358.15</v>
      </c>
      <c r="T884">
        <v>2.8</v>
      </c>
      <c r="U884" t="s">
        <v>104</v>
      </c>
      <c r="V884">
        <v>2025</v>
      </c>
      <c r="W884" t="s">
        <v>83</v>
      </c>
      <c r="X884" s="2">
        <v>2358.15</v>
      </c>
      <c r="Y884" s="2">
        <v>2025.39</v>
      </c>
      <c r="Z884" s="2">
        <v>0.53800000000000003</v>
      </c>
      <c r="AA884" s="2">
        <f>IF(Table1[[#This Row],[Bed Occupied]]="Yes",1,0)</f>
        <v>0</v>
      </c>
    </row>
    <row r="885" spans="1:27" x14ac:dyDescent="0.25">
      <c r="A885" t="s">
        <v>977</v>
      </c>
      <c r="B885" s="1">
        <v>45894</v>
      </c>
      <c r="C885" s="1">
        <v>45895.4</v>
      </c>
      <c r="D885" t="s">
        <v>61</v>
      </c>
      <c r="E885" t="s">
        <v>47</v>
      </c>
      <c r="F885" t="s">
        <v>92</v>
      </c>
      <c r="G885" t="s">
        <v>30</v>
      </c>
      <c r="H885" t="s">
        <v>49</v>
      </c>
      <c r="I885" t="s">
        <v>32</v>
      </c>
      <c r="J885">
        <v>1.4</v>
      </c>
      <c r="K885" t="s">
        <v>57</v>
      </c>
      <c r="L885">
        <v>118</v>
      </c>
      <c r="M885" s="1">
        <v>45894</v>
      </c>
      <c r="N885" t="s">
        <v>42</v>
      </c>
      <c r="O885">
        <v>12.6</v>
      </c>
      <c r="P885">
        <v>0.6</v>
      </c>
      <c r="Q885" s="2">
        <v>12180.82</v>
      </c>
      <c r="R885" t="s">
        <v>35</v>
      </c>
      <c r="S885" s="2">
        <v>7378.04</v>
      </c>
      <c r="T885">
        <v>3.1</v>
      </c>
      <c r="U885" t="s">
        <v>104</v>
      </c>
      <c r="V885">
        <v>2025</v>
      </c>
      <c r="W885" t="s">
        <v>37</v>
      </c>
      <c r="X885" s="2">
        <v>7378.04</v>
      </c>
      <c r="Y885" s="2">
        <v>4802.78</v>
      </c>
      <c r="Z885" s="2">
        <v>0.60599999999999998</v>
      </c>
      <c r="AA885" s="2">
        <f>IF(Table1[[#This Row],[Bed Occupied]]="Yes",1,0)</f>
        <v>0</v>
      </c>
    </row>
    <row r="886" spans="1:27" x14ac:dyDescent="0.25">
      <c r="A886" t="s">
        <v>978</v>
      </c>
      <c r="B886" s="1">
        <v>46116</v>
      </c>
      <c r="C886" s="1">
        <v>46125</v>
      </c>
      <c r="D886" t="s">
        <v>27</v>
      </c>
      <c r="E886" t="s">
        <v>28</v>
      </c>
      <c r="F886" t="s">
        <v>48</v>
      </c>
      <c r="G886" t="s">
        <v>30</v>
      </c>
      <c r="H886" t="s">
        <v>40</v>
      </c>
      <c r="I886" t="s">
        <v>32</v>
      </c>
      <c r="J886">
        <v>9</v>
      </c>
      <c r="K886" t="s">
        <v>33</v>
      </c>
      <c r="L886">
        <v>84</v>
      </c>
      <c r="M886" s="1">
        <v>46115</v>
      </c>
      <c r="N886" t="s">
        <v>42</v>
      </c>
      <c r="O886">
        <v>11.5</v>
      </c>
      <c r="P886">
        <v>1.5</v>
      </c>
      <c r="Q886" s="2">
        <v>15751.96</v>
      </c>
      <c r="R886" t="s">
        <v>35</v>
      </c>
      <c r="S886" s="2">
        <v>9424.69</v>
      </c>
      <c r="T886">
        <v>2.9</v>
      </c>
      <c r="U886" t="s">
        <v>98</v>
      </c>
      <c r="V886">
        <v>2026</v>
      </c>
      <c r="W886" t="s">
        <v>77</v>
      </c>
      <c r="X886" s="2">
        <v>9424.69</v>
      </c>
      <c r="Y886" s="2">
        <v>6327.27</v>
      </c>
      <c r="Z886" s="2">
        <v>0.59799999999999998</v>
      </c>
      <c r="AA886" s="2">
        <f>IF(Table1[[#This Row],[Bed Occupied]]="Yes",1,0)</f>
        <v>1</v>
      </c>
    </row>
    <row r="887" spans="1:27" x14ac:dyDescent="0.25">
      <c r="A887" t="s">
        <v>979</v>
      </c>
      <c r="B887" s="1">
        <v>46291</v>
      </c>
      <c r="C887" s="1">
        <v>46293.5</v>
      </c>
      <c r="D887" t="s">
        <v>61</v>
      </c>
      <c r="E887" t="s">
        <v>28</v>
      </c>
      <c r="F887" t="s">
        <v>48</v>
      </c>
      <c r="G887" t="s">
        <v>30</v>
      </c>
      <c r="H887" t="s">
        <v>62</v>
      </c>
      <c r="I887" t="s">
        <v>32</v>
      </c>
      <c r="J887">
        <v>2.5</v>
      </c>
      <c r="K887" t="s">
        <v>57</v>
      </c>
      <c r="L887">
        <v>105</v>
      </c>
      <c r="M887" s="1">
        <v>46291</v>
      </c>
      <c r="N887" t="s">
        <v>42</v>
      </c>
      <c r="O887">
        <v>10.3</v>
      </c>
      <c r="P887">
        <v>2.2999999999999998</v>
      </c>
      <c r="Q887" s="2">
        <v>12312.62</v>
      </c>
      <c r="R887" t="s">
        <v>58</v>
      </c>
      <c r="S887" s="2">
        <v>9309.14</v>
      </c>
      <c r="T887">
        <v>3.2</v>
      </c>
      <c r="U887" t="s">
        <v>133</v>
      </c>
      <c r="V887">
        <v>2026</v>
      </c>
      <c r="W887" t="s">
        <v>83</v>
      </c>
      <c r="X887" s="2">
        <v>9309.14</v>
      </c>
      <c r="Y887" s="2">
        <v>3003.48</v>
      </c>
      <c r="Z887" s="2">
        <v>0.75600000000000001</v>
      </c>
      <c r="AA887" s="2">
        <f>IF(Table1[[#This Row],[Bed Occupied]]="Yes",1,0)</f>
        <v>0</v>
      </c>
    </row>
    <row r="888" spans="1:27" x14ac:dyDescent="0.25">
      <c r="A888" t="s">
        <v>980</v>
      </c>
      <c r="B888" s="1">
        <v>45898</v>
      </c>
      <c r="C888" s="1">
        <v>45900.5</v>
      </c>
      <c r="D888" t="s">
        <v>46</v>
      </c>
      <c r="E888" t="s">
        <v>28</v>
      </c>
      <c r="F888" t="s">
        <v>29</v>
      </c>
      <c r="G888" t="s">
        <v>151</v>
      </c>
      <c r="H888" t="s">
        <v>31</v>
      </c>
      <c r="I888" t="s">
        <v>32</v>
      </c>
      <c r="J888">
        <v>2.5</v>
      </c>
      <c r="K888" t="s">
        <v>57</v>
      </c>
      <c r="L888">
        <v>87</v>
      </c>
      <c r="M888" s="1">
        <v>45897</v>
      </c>
      <c r="N888" t="s">
        <v>42</v>
      </c>
      <c r="O888">
        <v>8.9</v>
      </c>
      <c r="P888">
        <v>0.9</v>
      </c>
      <c r="Q888" s="2">
        <v>5925.08</v>
      </c>
      <c r="R888" t="s">
        <v>35</v>
      </c>
      <c r="S888" s="2">
        <v>3587.12</v>
      </c>
      <c r="T888">
        <v>3.7</v>
      </c>
      <c r="U888" t="s">
        <v>104</v>
      </c>
      <c r="V888">
        <v>2025</v>
      </c>
      <c r="W888" t="s">
        <v>72</v>
      </c>
      <c r="X888" s="2">
        <v>3587.12</v>
      </c>
      <c r="Y888" s="2">
        <v>2337.96</v>
      </c>
      <c r="Z888" s="2">
        <v>0.60499999999999998</v>
      </c>
      <c r="AA888" s="2">
        <f>IF(Table1[[#This Row],[Bed Occupied]]="Yes",1,0)</f>
        <v>0</v>
      </c>
    </row>
    <row r="889" spans="1:27" x14ac:dyDescent="0.25">
      <c r="A889" t="s">
        <v>981</v>
      </c>
      <c r="B889" s="1">
        <v>46376</v>
      </c>
      <c r="C889" s="1">
        <v>46376.7</v>
      </c>
      <c r="D889" t="s">
        <v>61</v>
      </c>
      <c r="E889" t="s">
        <v>52</v>
      </c>
      <c r="F889" t="s">
        <v>29</v>
      </c>
      <c r="G889" t="s">
        <v>30</v>
      </c>
      <c r="H889" t="s">
        <v>31</v>
      </c>
      <c r="I889" t="s">
        <v>32</v>
      </c>
      <c r="J889">
        <v>0.7</v>
      </c>
      <c r="K889" t="s">
        <v>33</v>
      </c>
      <c r="L889">
        <v>95</v>
      </c>
      <c r="M889" s="1">
        <v>46376</v>
      </c>
      <c r="N889" t="s">
        <v>42</v>
      </c>
      <c r="O889">
        <v>10</v>
      </c>
      <c r="P889">
        <v>2</v>
      </c>
      <c r="Q889" s="2">
        <v>12203.84</v>
      </c>
      <c r="R889" t="s">
        <v>35</v>
      </c>
      <c r="S889" s="2">
        <v>9480.94</v>
      </c>
      <c r="T889">
        <v>3.4</v>
      </c>
      <c r="U889" t="s">
        <v>54</v>
      </c>
      <c r="V889">
        <v>2026</v>
      </c>
      <c r="W889" t="s">
        <v>74</v>
      </c>
      <c r="X889" s="2">
        <v>9480.94</v>
      </c>
      <c r="Y889" s="2">
        <v>2722.9</v>
      </c>
      <c r="Z889" s="2">
        <v>0.77700000000000002</v>
      </c>
      <c r="AA889" s="2">
        <f>IF(Table1[[#This Row],[Bed Occupied]]="Yes",1,0)</f>
        <v>1</v>
      </c>
    </row>
    <row r="890" spans="1:27" x14ac:dyDescent="0.25">
      <c r="A890" t="s">
        <v>982</v>
      </c>
      <c r="B890" s="1">
        <v>46159</v>
      </c>
      <c r="C890" s="1">
        <v>46161.5</v>
      </c>
      <c r="D890" t="s">
        <v>27</v>
      </c>
      <c r="E890" t="s">
        <v>28</v>
      </c>
      <c r="F890" t="s">
        <v>48</v>
      </c>
      <c r="G890" t="s">
        <v>30</v>
      </c>
      <c r="H890" t="s">
        <v>56</v>
      </c>
      <c r="I890" t="s">
        <v>32</v>
      </c>
      <c r="J890">
        <v>2.5</v>
      </c>
      <c r="K890" t="s">
        <v>57</v>
      </c>
      <c r="L890">
        <v>84</v>
      </c>
      <c r="M890" s="1">
        <v>46158</v>
      </c>
      <c r="N890" t="s">
        <v>42</v>
      </c>
      <c r="O890">
        <v>10.7</v>
      </c>
      <c r="P890">
        <v>2.7</v>
      </c>
      <c r="Q890" s="2">
        <v>10381.67</v>
      </c>
      <c r="R890" t="s">
        <v>58</v>
      </c>
      <c r="S890" s="2">
        <v>7464.07</v>
      </c>
      <c r="T890">
        <v>3.3</v>
      </c>
      <c r="U890" t="s">
        <v>94</v>
      </c>
      <c r="V890">
        <v>2026</v>
      </c>
      <c r="W890" t="s">
        <v>83</v>
      </c>
      <c r="X890" s="2">
        <v>7464.07</v>
      </c>
      <c r="Y890" s="2">
        <v>2917.6</v>
      </c>
      <c r="Z890" s="2">
        <v>0.71899999999999997</v>
      </c>
      <c r="AA890" s="2">
        <f>IF(Table1[[#This Row],[Bed Occupied]]="Yes",1,0)</f>
        <v>0</v>
      </c>
    </row>
    <row r="891" spans="1:27" x14ac:dyDescent="0.25">
      <c r="A891" t="s">
        <v>983</v>
      </c>
      <c r="B891" s="1">
        <v>45918</v>
      </c>
      <c r="C891" s="1">
        <v>45920.3</v>
      </c>
      <c r="D891" t="s">
        <v>96</v>
      </c>
      <c r="E891" t="s">
        <v>52</v>
      </c>
      <c r="F891" t="s">
        <v>48</v>
      </c>
      <c r="G891" t="s">
        <v>151</v>
      </c>
      <c r="H891" t="s">
        <v>49</v>
      </c>
      <c r="I891" t="s">
        <v>32</v>
      </c>
      <c r="J891">
        <v>2.2999999999999998</v>
      </c>
      <c r="K891" t="s">
        <v>57</v>
      </c>
      <c r="L891">
        <v>42</v>
      </c>
      <c r="M891" s="1">
        <v>45918</v>
      </c>
      <c r="N891" t="s">
        <v>42</v>
      </c>
      <c r="O891">
        <v>8.9</v>
      </c>
      <c r="P891">
        <v>0.9</v>
      </c>
      <c r="Q891" s="2">
        <v>3582.89</v>
      </c>
      <c r="R891" t="s">
        <v>35</v>
      </c>
      <c r="S891" s="2">
        <v>2285.36</v>
      </c>
      <c r="T891">
        <v>3.5</v>
      </c>
      <c r="U891" t="s">
        <v>59</v>
      </c>
      <c r="V891">
        <v>2025</v>
      </c>
      <c r="W891" t="s">
        <v>72</v>
      </c>
      <c r="X891" s="2">
        <v>2285.36</v>
      </c>
      <c r="Y891" s="2">
        <v>1297.53</v>
      </c>
      <c r="Z891" s="2">
        <v>0.63800000000000001</v>
      </c>
      <c r="AA891" s="2">
        <f>IF(Table1[[#This Row],[Bed Occupied]]="Yes",1,0)</f>
        <v>0</v>
      </c>
    </row>
    <row r="892" spans="1:27" x14ac:dyDescent="0.25">
      <c r="A892" t="s">
        <v>984</v>
      </c>
      <c r="B892" s="1">
        <v>46262</v>
      </c>
      <c r="C892" s="1">
        <v>46277.4</v>
      </c>
      <c r="D892" t="s">
        <v>88</v>
      </c>
      <c r="E892" t="s">
        <v>47</v>
      </c>
      <c r="F892" t="s">
        <v>29</v>
      </c>
      <c r="G892" t="s">
        <v>30</v>
      </c>
      <c r="H892" t="s">
        <v>31</v>
      </c>
      <c r="I892" t="s">
        <v>41</v>
      </c>
      <c r="J892">
        <v>15.4</v>
      </c>
      <c r="K892" t="s">
        <v>33</v>
      </c>
      <c r="L892">
        <v>21</v>
      </c>
      <c r="M892" s="1">
        <v>46261</v>
      </c>
      <c r="N892" t="s">
        <v>42</v>
      </c>
      <c r="O892">
        <v>8.1999999999999993</v>
      </c>
      <c r="P892">
        <v>0.2</v>
      </c>
      <c r="Q892" s="2">
        <v>45855.26</v>
      </c>
      <c r="R892" t="s">
        <v>35</v>
      </c>
      <c r="S892" s="2">
        <v>37017.25</v>
      </c>
      <c r="T892">
        <v>4.2</v>
      </c>
      <c r="U892" t="s">
        <v>138</v>
      </c>
      <c r="V892">
        <v>2026</v>
      </c>
      <c r="W892" t="s">
        <v>72</v>
      </c>
      <c r="X892" s="2">
        <v>37017.25</v>
      </c>
      <c r="Y892" s="2">
        <v>8838.01</v>
      </c>
      <c r="Z892" s="2">
        <v>0.80700000000000005</v>
      </c>
      <c r="AA892" s="2">
        <f>IF(Table1[[#This Row],[Bed Occupied]]="Yes",1,0)</f>
        <v>1</v>
      </c>
    </row>
    <row r="893" spans="1:27" x14ac:dyDescent="0.25">
      <c r="A893" t="s">
        <v>985</v>
      </c>
      <c r="B893" s="1">
        <v>46112</v>
      </c>
      <c r="C893" s="1">
        <v>46117.4</v>
      </c>
      <c r="D893" t="s">
        <v>27</v>
      </c>
      <c r="E893" t="s">
        <v>47</v>
      </c>
      <c r="F893" t="s">
        <v>48</v>
      </c>
      <c r="G893" t="s">
        <v>53</v>
      </c>
      <c r="H893" t="s">
        <v>76</v>
      </c>
      <c r="I893" t="s">
        <v>41</v>
      </c>
      <c r="J893">
        <v>5.4</v>
      </c>
      <c r="K893" t="s">
        <v>57</v>
      </c>
      <c r="L893">
        <v>49</v>
      </c>
      <c r="M893" s="1">
        <v>46111</v>
      </c>
      <c r="N893" t="s">
        <v>34</v>
      </c>
      <c r="O893">
        <v>10</v>
      </c>
      <c r="P893">
        <v>2</v>
      </c>
      <c r="Q893" s="2">
        <v>14929.89</v>
      </c>
      <c r="R893" t="s">
        <v>58</v>
      </c>
      <c r="S893" s="2">
        <v>10444.89</v>
      </c>
      <c r="T893">
        <v>3.5</v>
      </c>
      <c r="U893" t="s">
        <v>115</v>
      </c>
      <c r="V893">
        <v>2026</v>
      </c>
      <c r="W893" t="s">
        <v>37</v>
      </c>
      <c r="X893" s="2">
        <v>10444.89</v>
      </c>
      <c r="Y893" s="2">
        <v>4485</v>
      </c>
      <c r="Z893" s="2">
        <v>0.7</v>
      </c>
      <c r="AA893" s="2">
        <f>IF(Table1[[#This Row],[Bed Occupied]]="Yes",1,0)</f>
        <v>0</v>
      </c>
    </row>
    <row r="894" spans="1:27" x14ac:dyDescent="0.25">
      <c r="A894" t="s">
        <v>986</v>
      </c>
      <c r="B894" s="1">
        <v>45714</v>
      </c>
      <c r="C894" s="1">
        <v>45716.6</v>
      </c>
      <c r="D894" t="s">
        <v>27</v>
      </c>
      <c r="E894" t="s">
        <v>47</v>
      </c>
      <c r="F894" t="s">
        <v>29</v>
      </c>
      <c r="G894" t="s">
        <v>53</v>
      </c>
      <c r="H894" t="s">
        <v>31</v>
      </c>
      <c r="I894" t="s">
        <v>32</v>
      </c>
      <c r="J894">
        <v>2.6</v>
      </c>
      <c r="K894" t="s">
        <v>57</v>
      </c>
      <c r="L894">
        <v>86</v>
      </c>
      <c r="M894" s="1">
        <v>45713</v>
      </c>
      <c r="N894" t="s">
        <v>34</v>
      </c>
      <c r="O894">
        <v>10.5</v>
      </c>
      <c r="P894">
        <v>2.5</v>
      </c>
      <c r="Q894" s="2">
        <v>6390.2</v>
      </c>
      <c r="R894" t="s">
        <v>35</v>
      </c>
      <c r="S894" s="2">
        <v>4679.3599999999997</v>
      </c>
      <c r="T894">
        <v>2.6</v>
      </c>
      <c r="U894" t="s">
        <v>100</v>
      </c>
      <c r="V894">
        <v>2025</v>
      </c>
      <c r="W894" t="s">
        <v>44</v>
      </c>
      <c r="X894" s="2">
        <v>4679.3599999999997</v>
      </c>
      <c r="Y894" s="2">
        <v>1710.84</v>
      </c>
      <c r="Z894" s="2">
        <v>0.73199999999999998</v>
      </c>
      <c r="AA894" s="2">
        <f>IF(Table1[[#This Row],[Bed Occupied]]="Yes",1,0)</f>
        <v>0</v>
      </c>
    </row>
    <row r="895" spans="1:27" x14ac:dyDescent="0.25">
      <c r="A895" t="s">
        <v>987</v>
      </c>
      <c r="B895" s="1">
        <v>46111</v>
      </c>
      <c r="C895" s="1">
        <v>46111.8</v>
      </c>
      <c r="D895" t="s">
        <v>102</v>
      </c>
      <c r="E895" t="s">
        <v>28</v>
      </c>
      <c r="F895" t="s">
        <v>48</v>
      </c>
      <c r="G895" t="s">
        <v>30</v>
      </c>
      <c r="H895" t="s">
        <v>31</v>
      </c>
      <c r="I895" t="s">
        <v>32</v>
      </c>
      <c r="J895">
        <v>0.8</v>
      </c>
      <c r="K895" t="s">
        <v>33</v>
      </c>
      <c r="L895">
        <v>45</v>
      </c>
      <c r="M895" s="1">
        <v>46110</v>
      </c>
      <c r="N895" t="s">
        <v>42</v>
      </c>
      <c r="O895">
        <v>12.5</v>
      </c>
      <c r="P895">
        <v>2.5</v>
      </c>
      <c r="Q895" s="2">
        <v>10754.8</v>
      </c>
      <c r="R895" t="s">
        <v>58</v>
      </c>
      <c r="S895" s="2">
        <v>7019.44</v>
      </c>
      <c r="T895">
        <v>3.3</v>
      </c>
      <c r="U895" t="s">
        <v>115</v>
      </c>
      <c r="V895">
        <v>2026</v>
      </c>
      <c r="W895" t="s">
        <v>74</v>
      </c>
      <c r="X895" s="2">
        <v>7019.44</v>
      </c>
      <c r="Y895" s="2">
        <v>3735.36</v>
      </c>
      <c r="Z895" s="2">
        <v>0.65300000000000002</v>
      </c>
      <c r="AA895" s="2">
        <f>IF(Table1[[#This Row],[Bed Occupied]]="Yes",1,0)</f>
        <v>1</v>
      </c>
    </row>
    <row r="896" spans="1:27" x14ac:dyDescent="0.25">
      <c r="A896" t="s">
        <v>988</v>
      </c>
      <c r="B896" s="1">
        <v>46250</v>
      </c>
      <c r="C896" s="1">
        <v>46256.2</v>
      </c>
      <c r="D896" t="s">
        <v>46</v>
      </c>
      <c r="E896" t="s">
        <v>47</v>
      </c>
      <c r="F896" t="s">
        <v>29</v>
      </c>
      <c r="G896" t="s">
        <v>30</v>
      </c>
      <c r="H896" t="s">
        <v>31</v>
      </c>
      <c r="I896" t="s">
        <v>32</v>
      </c>
      <c r="J896">
        <v>6.2</v>
      </c>
      <c r="K896" t="s">
        <v>33</v>
      </c>
      <c r="L896">
        <v>55</v>
      </c>
      <c r="M896" s="1">
        <v>46250</v>
      </c>
      <c r="N896" t="s">
        <v>42</v>
      </c>
      <c r="O896">
        <v>10.9</v>
      </c>
      <c r="P896">
        <v>2.9</v>
      </c>
      <c r="Q896" s="2">
        <v>5897.02</v>
      </c>
      <c r="R896" t="s">
        <v>35</v>
      </c>
      <c r="S896" s="2">
        <v>3722.08</v>
      </c>
      <c r="T896">
        <v>3.5</v>
      </c>
      <c r="U896" t="s">
        <v>138</v>
      </c>
      <c r="V896">
        <v>2026</v>
      </c>
      <c r="W896" t="s">
        <v>74</v>
      </c>
      <c r="X896" s="2">
        <v>3722.08</v>
      </c>
      <c r="Y896" s="2">
        <v>2174.94</v>
      </c>
      <c r="Z896" s="2">
        <v>0.63100000000000001</v>
      </c>
      <c r="AA896" s="2">
        <f>IF(Table1[[#This Row],[Bed Occupied]]="Yes",1,0)</f>
        <v>1</v>
      </c>
    </row>
    <row r="897" spans="1:27" x14ac:dyDescent="0.25">
      <c r="A897" t="s">
        <v>989</v>
      </c>
      <c r="B897" s="1">
        <v>46164</v>
      </c>
      <c r="C897" s="1">
        <v>46166.5</v>
      </c>
      <c r="D897" t="s">
        <v>27</v>
      </c>
      <c r="E897" t="s">
        <v>66</v>
      </c>
      <c r="F897" t="s">
        <v>48</v>
      </c>
      <c r="G897" t="s">
        <v>67</v>
      </c>
      <c r="H897" t="s">
        <v>62</v>
      </c>
      <c r="I897" t="s">
        <v>32</v>
      </c>
      <c r="J897">
        <v>2.5</v>
      </c>
      <c r="K897" t="s">
        <v>33</v>
      </c>
      <c r="L897">
        <v>87</v>
      </c>
      <c r="M897" s="1">
        <v>46163</v>
      </c>
      <c r="N897" t="s">
        <v>42</v>
      </c>
      <c r="O897">
        <v>12.3</v>
      </c>
      <c r="P897">
        <v>2.2999999999999998</v>
      </c>
      <c r="Q897" s="2">
        <v>10545.1</v>
      </c>
      <c r="R897" t="s">
        <v>35</v>
      </c>
      <c r="S897" s="2">
        <v>7059.69</v>
      </c>
      <c r="T897">
        <v>3</v>
      </c>
      <c r="U897" t="s">
        <v>94</v>
      </c>
      <c r="V897">
        <v>2026</v>
      </c>
      <c r="W897" t="s">
        <v>72</v>
      </c>
      <c r="X897" s="2">
        <v>7059.69</v>
      </c>
      <c r="Y897" s="2">
        <v>3485.41</v>
      </c>
      <c r="Z897" s="2">
        <v>0.66900000000000004</v>
      </c>
      <c r="AA897" s="2">
        <f>IF(Table1[[#This Row],[Bed Occupied]]="Yes",1,0)</f>
        <v>1</v>
      </c>
    </row>
    <row r="898" spans="1:27" x14ac:dyDescent="0.25">
      <c r="A898" t="s">
        <v>990</v>
      </c>
      <c r="B898" s="1">
        <v>45683</v>
      </c>
      <c r="C898" s="1">
        <v>45684.2</v>
      </c>
      <c r="D898" t="s">
        <v>39</v>
      </c>
      <c r="E898" t="s">
        <v>47</v>
      </c>
      <c r="F898" t="s">
        <v>29</v>
      </c>
      <c r="G898" t="s">
        <v>151</v>
      </c>
      <c r="H898" t="s">
        <v>56</v>
      </c>
      <c r="I898" t="s">
        <v>32</v>
      </c>
      <c r="J898">
        <v>1.2</v>
      </c>
      <c r="K898" t="s">
        <v>57</v>
      </c>
      <c r="L898">
        <v>87</v>
      </c>
      <c r="M898" s="1">
        <v>45682</v>
      </c>
      <c r="N898" t="s">
        <v>42</v>
      </c>
      <c r="O898">
        <v>10.7</v>
      </c>
      <c r="P898">
        <v>2.7</v>
      </c>
      <c r="Q898" s="2">
        <v>1376.04</v>
      </c>
      <c r="R898" t="s">
        <v>58</v>
      </c>
      <c r="S898" s="2">
        <v>761.82</v>
      </c>
      <c r="T898">
        <v>3.1</v>
      </c>
      <c r="U898" t="s">
        <v>145</v>
      </c>
      <c r="V898">
        <v>2025</v>
      </c>
      <c r="W898" t="s">
        <v>83</v>
      </c>
      <c r="X898" s="2">
        <v>761.82</v>
      </c>
      <c r="Y898" s="2">
        <v>614.22</v>
      </c>
      <c r="Z898" s="2">
        <v>0.55400000000000005</v>
      </c>
      <c r="AA898" s="2">
        <f>IF(Table1[[#This Row],[Bed Occupied]]="Yes",1,0)</f>
        <v>0</v>
      </c>
    </row>
    <row r="899" spans="1:27" x14ac:dyDescent="0.25">
      <c r="A899" t="s">
        <v>991</v>
      </c>
      <c r="B899" s="1">
        <v>46262</v>
      </c>
      <c r="C899" s="1">
        <v>46262.7</v>
      </c>
      <c r="D899" t="s">
        <v>39</v>
      </c>
      <c r="E899" t="s">
        <v>47</v>
      </c>
      <c r="F899" t="s">
        <v>92</v>
      </c>
      <c r="G899" t="s">
        <v>53</v>
      </c>
      <c r="H899" t="s">
        <v>40</v>
      </c>
      <c r="I899" t="s">
        <v>32</v>
      </c>
      <c r="J899">
        <v>0.7</v>
      </c>
      <c r="K899" t="s">
        <v>33</v>
      </c>
      <c r="L899">
        <v>84</v>
      </c>
      <c r="M899" s="1">
        <v>46262</v>
      </c>
      <c r="N899" t="s">
        <v>42</v>
      </c>
      <c r="O899">
        <v>13.6</v>
      </c>
      <c r="P899">
        <v>1.6</v>
      </c>
      <c r="Q899" s="2">
        <v>2071.17</v>
      </c>
      <c r="R899" t="s">
        <v>35</v>
      </c>
      <c r="S899" s="2">
        <v>1306.43</v>
      </c>
      <c r="T899">
        <v>3.5</v>
      </c>
      <c r="U899" t="s">
        <v>138</v>
      </c>
      <c r="V899">
        <v>2026</v>
      </c>
      <c r="W899" t="s">
        <v>77</v>
      </c>
      <c r="X899" s="2">
        <v>1306.43</v>
      </c>
      <c r="Y899" s="2">
        <v>764.74</v>
      </c>
      <c r="Z899" s="2">
        <v>0.63100000000000001</v>
      </c>
      <c r="AA899" s="2">
        <f>IF(Table1[[#This Row],[Bed Occupied]]="Yes",1,0)</f>
        <v>1</v>
      </c>
    </row>
    <row r="900" spans="1:27" x14ac:dyDescent="0.25">
      <c r="A900" t="s">
        <v>992</v>
      </c>
      <c r="B900" s="1">
        <v>46258</v>
      </c>
      <c r="C900" s="1">
        <v>46262.8</v>
      </c>
      <c r="D900" t="s">
        <v>27</v>
      </c>
      <c r="E900" t="s">
        <v>52</v>
      </c>
      <c r="F900" t="s">
        <v>29</v>
      </c>
      <c r="G900" t="s">
        <v>30</v>
      </c>
      <c r="H900" t="s">
        <v>81</v>
      </c>
      <c r="I900" t="s">
        <v>41</v>
      </c>
      <c r="J900">
        <v>4.8</v>
      </c>
      <c r="K900" t="s">
        <v>33</v>
      </c>
      <c r="L900">
        <v>41</v>
      </c>
      <c r="M900" s="1">
        <v>46258</v>
      </c>
      <c r="N900" t="s">
        <v>42</v>
      </c>
      <c r="O900">
        <v>10.6</v>
      </c>
      <c r="P900">
        <v>0.6</v>
      </c>
      <c r="Q900" s="2">
        <v>10239.469999999999</v>
      </c>
      <c r="R900" t="s">
        <v>35</v>
      </c>
      <c r="S900" s="2">
        <v>7223.62</v>
      </c>
      <c r="T900">
        <v>4.4000000000000004</v>
      </c>
      <c r="U900" t="s">
        <v>138</v>
      </c>
      <c r="V900">
        <v>2026</v>
      </c>
      <c r="W900" t="s">
        <v>37</v>
      </c>
      <c r="X900" s="2">
        <v>7223.62</v>
      </c>
      <c r="Y900" s="2">
        <v>3015.85</v>
      </c>
      <c r="Z900" s="2">
        <v>0.70499999999999996</v>
      </c>
      <c r="AA900" s="2">
        <f>IF(Table1[[#This Row],[Bed Occupied]]="Yes",1,0)</f>
        <v>1</v>
      </c>
    </row>
    <row r="901" spans="1:27" x14ac:dyDescent="0.25">
      <c r="A901" t="s">
        <v>993</v>
      </c>
      <c r="B901" s="1">
        <v>45795</v>
      </c>
      <c r="C901" s="1">
        <v>45804.4</v>
      </c>
      <c r="D901" t="s">
        <v>61</v>
      </c>
      <c r="E901" t="s">
        <v>52</v>
      </c>
      <c r="F901" t="s">
        <v>92</v>
      </c>
      <c r="G901" t="s">
        <v>30</v>
      </c>
      <c r="H901" t="s">
        <v>40</v>
      </c>
      <c r="I901" t="s">
        <v>41</v>
      </c>
      <c r="J901">
        <v>9.4</v>
      </c>
      <c r="K901" t="s">
        <v>33</v>
      </c>
      <c r="L901">
        <v>55</v>
      </c>
      <c r="M901" s="1">
        <v>45794</v>
      </c>
      <c r="N901" t="s">
        <v>42</v>
      </c>
      <c r="O901">
        <v>13.1</v>
      </c>
      <c r="P901">
        <v>1.1000000000000001</v>
      </c>
      <c r="Q901" s="2">
        <v>20330.59</v>
      </c>
      <c r="R901" t="s">
        <v>35</v>
      </c>
      <c r="S901" s="2">
        <v>12685.79</v>
      </c>
      <c r="T901">
        <v>4</v>
      </c>
      <c r="U901" t="s">
        <v>122</v>
      </c>
      <c r="V901">
        <v>2025</v>
      </c>
      <c r="W901" t="s">
        <v>83</v>
      </c>
      <c r="X901" s="2">
        <v>12685.79</v>
      </c>
      <c r="Y901" s="2">
        <v>7644.8</v>
      </c>
      <c r="Z901" s="2">
        <v>0.624</v>
      </c>
      <c r="AA901" s="2">
        <f>IF(Table1[[#This Row],[Bed Occupied]]="Yes",1,0)</f>
        <v>1</v>
      </c>
    </row>
    <row r="902" spans="1:27" x14ac:dyDescent="0.25">
      <c r="A902" t="s">
        <v>994</v>
      </c>
      <c r="B902" s="1">
        <v>46085</v>
      </c>
      <c r="C902" s="1">
        <v>46090.5</v>
      </c>
      <c r="D902" t="s">
        <v>51</v>
      </c>
      <c r="E902" t="s">
        <v>66</v>
      </c>
      <c r="F902" t="s">
        <v>29</v>
      </c>
      <c r="G902" t="s">
        <v>30</v>
      </c>
      <c r="H902" t="s">
        <v>31</v>
      </c>
      <c r="I902" t="s">
        <v>32</v>
      </c>
      <c r="J902">
        <v>5.5</v>
      </c>
      <c r="K902" t="s">
        <v>33</v>
      </c>
      <c r="L902">
        <v>32</v>
      </c>
      <c r="M902" s="1">
        <v>46085</v>
      </c>
      <c r="N902" t="s">
        <v>42</v>
      </c>
      <c r="O902">
        <v>12.5</v>
      </c>
      <c r="P902">
        <v>0.5</v>
      </c>
      <c r="Q902" s="2">
        <v>10245.07</v>
      </c>
      <c r="R902" t="s">
        <v>35</v>
      </c>
      <c r="S902" s="2">
        <v>5620.09</v>
      </c>
      <c r="T902">
        <v>4.4000000000000004</v>
      </c>
      <c r="U902" t="s">
        <v>115</v>
      </c>
      <c r="V902">
        <v>2026</v>
      </c>
      <c r="W902" t="s">
        <v>69</v>
      </c>
      <c r="X902" s="2">
        <v>5620.09</v>
      </c>
      <c r="Y902" s="2">
        <v>4624.9799999999996</v>
      </c>
      <c r="Z902" s="2">
        <v>0.54900000000000004</v>
      </c>
      <c r="AA902" s="2">
        <f>IF(Table1[[#This Row],[Bed Occupied]]="Yes",1,0)</f>
        <v>1</v>
      </c>
    </row>
    <row r="903" spans="1:27" x14ac:dyDescent="0.25">
      <c r="A903" t="s">
        <v>995</v>
      </c>
      <c r="B903" s="1">
        <v>46297</v>
      </c>
      <c r="C903" s="1">
        <v>46299.6</v>
      </c>
      <c r="D903" t="s">
        <v>102</v>
      </c>
      <c r="E903" t="s">
        <v>47</v>
      </c>
      <c r="F903" t="s">
        <v>48</v>
      </c>
      <c r="G903" t="s">
        <v>53</v>
      </c>
      <c r="H903" t="s">
        <v>81</v>
      </c>
      <c r="I903" t="s">
        <v>41</v>
      </c>
      <c r="J903">
        <v>2.6</v>
      </c>
      <c r="K903" t="s">
        <v>33</v>
      </c>
      <c r="L903">
        <v>32</v>
      </c>
      <c r="M903" s="1">
        <v>46297</v>
      </c>
      <c r="N903" t="s">
        <v>42</v>
      </c>
      <c r="O903">
        <v>9.4</v>
      </c>
      <c r="P903">
        <v>1.4</v>
      </c>
      <c r="Q903" s="2">
        <v>9461.26</v>
      </c>
      <c r="R903" t="s">
        <v>58</v>
      </c>
      <c r="S903" s="2">
        <v>5553.18</v>
      </c>
      <c r="T903">
        <v>4.2</v>
      </c>
      <c r="U903" t="s">
        <v>36</v>
      </c>
      <c r="V903">
        <v>2026</v>
      </c>
      <c r="W903" t="s">
        <v>77</v>
      </c>
      <c r="X903" s="2">
        <v>5553.18</v>
      </c>
      <c r="Y903" s="2">
        <v>3908.08</v>
      </c>
      <c r="Z903" s="2">
        <v>0.58699999999999997</v>
      </c>
      <c r="AA903" s="2">
        <f>IF(Table1[[#This Row],[Bed Occupied]]="Yes",1,0)</f>
        <v>1</v>
      </c>
    </row>
    <row r="904" spans="1:27" x14ac:dyDescent="0.25">
      <c r="A904" t="s">
        <v>996</v>
      </c>
      <c r="B904" s="1">
        <v>46219</v>
      </c>
      <c r="C904" s="1">
        <v>46225.3</v>
      </c>
      <c r="D904" t="s">
        <v>46</v>
      </c>
      <c r="E904" t="s">
        <v>28</v>
      </c>
      <c r="F904" t="s">
        <v>29</v>
      </c>
      <c r="G904" t="s">
        <v>30</v>
      </c>
      <c r="H904" t="s">
        <v>49</v>
      </c>
      <c r="I904" t="s">
        <v>32</v>
      </c>
      <c r="J904">
        <v>6.3</v>
      </c>
      <c r="K904" t="s">
        <v>33</v>
      </c>
      <c r="L904">
        <v>82</v>
      </c>
      <c r="M904" s="1">
        <v>46219</v>
      </c>
      <c r="N904" t="s">
        <v>42</v>
      </c>
      <c r="O904">
        <v>10.6</v>
      </c>
      <c r="P904">
        <v>0.6</v>
      </c>
      <c r="Q904" s="2">
        <v>6251.78</v>
      </c>
      <c r="R904" t="s">
        <v>35</v>
      </c>
      <c r="S904" s="2">
        <v>4197.47</v>
      </c>
      <c r="T904">
        <v>4.0999999999999996</v>
      </c>
      <c r="U904" t="s">
        <v>43</v>
      </c>
      <c r="V904">
        <v>2026</v>
      </c>
      <c r="W904" t="s">
        <v>72</v>
      </c>
      <c r="X904" s="2">
        <v>4197.47</v>
      </c>
      <c r="Y904" s="2">
        <v>2054.31</v>
      </c>
      <c r="Z904" s="2">
        <v>0.67100000000000004</v>
      </c>
      <c r="AA904" s="2">
        <f>IF(Table1[[#This Row],[Bed Occupied]]="Yes",1,0)</f>
        <v>1</v>
      </c>
    </row>
    <row r="905" spans="1:27" x14ac:dyDescent="0.25">
      <c r="A905" t="s">
        <v>997</v>
      </c>
      <c r="B905" s="1">
        <v>45806</v>
      </c>
      <c r="C905" s="1">
        <v>45809.1</v>
      </c>
      <c r="D905" t="s">
        <v>39</v>
      </c>
      <c r="E905" t="s">
        <v>52</v>
      </c>
      <c r="F905" t="s">
        <v>48</v>
      </c>
      <c r="G905" t="s">
        <v>30</v>
      </c>
      <c r="H905" t="s">
        <v>81</v>
      </c>
      <c r="I905" t="s">
        <v>32</v>
      </c>
      <c r="J905">
        <v>3.1</v>
      </c>
      <c r="K905" t="s">
        <v>33</v>
      </c>
      <c r="L905">
        <v>106</v>
      </c>
      <c r="M905" s="1">
        <v>45806</v>
      </c>
      <c r="N905" t="s">
        <v>34</v>
      </c>
      <c r="O905">
        <v>9.9</v>
      </c>
      <c r="P905">
        <v>1.9</v>
      </c>
      <c r="Q905" s="2">
        <v>2214.71</v>
      </c>
      <c r="R905" t="s">
        <v>85</v>
      </c>
      <c r="S905" s="2">
        <v>1253.02</v>
      </c>
      <c r="T905">
        <v>3</v>
      </c>
      <c r="U905" t="s">
        <v>122</v>
      </c>
      <c r="V905">
        <v>2025</v>
      </c>
      <c r="W905" t="s">
        <v>72</v>
      </c>
      <c r="X905" s="2">
        <v>1253.02</v>
      </c>
      <c r="Y905" s="2">
        <v>961.69</v>
      </c>
      <c r="Z905" s="2">
        <v>0.56599999999999995</v>
      </c>
      <c r="AA905" s="2">
        <f>IF(Table1[[#This Row],[Bed Occupied]]="Yes",1,0)</f>
        <v>1</v>
      </c>
    </row>
    <row r="906" spans="1:27" x14ac:dyDescent="0.25">
      <c r="A906" t="s">
        <v>998</v>
      </c>
      <c r="B906" s="1">
        <v>46004</v>
      </c>
      <c r="C906" s="1">
        <v>46010.5</v>
      </c>
      <c r="D906" t="s">
        <v>51</v>
      </c>
      <c r="E906" t="s">
        <v>47</v>
      </c>
      <c r="F906" t="s">
        <v>48</v>
      </c>
      <c r="G906" t="s">
        <v>53</v>
      </c>
      <c r="H906" t="s">
        <v>49</v>
      </c>
      <c r="I906" t="s">
        <v>41</v>
      </c>
      <c r="J906">
        <v>6.5</v>
      </c>
      <c r="K906" t="s">
        <v>57</v>
      </c>
      <c r="L906">
        <v>58</v>
      </c>
      <c r="M906" s="1">
        <v>46004</v>
      </c>
      <c r="N906" t="s">
        <v>34</v>
      </c>
      <c r="O906">
        <v>10.9</v>
      </c>
      <c r="P906">
        <v>0.9</v>
      </c>
      <c r="Q906" s="2">
        <v>11334.5</v>
      </c>
      <c r="R906" t="s">
        <v>35</v>
      </c>
      <c r="S906" s="2">
        <v>6049.81</v>
      </c>
      <c r="T906">
        <v>3.7</v>
      </c>
      <c r="U906" t="s">
        <v>79</v>
      </c>
      <c r="V906">
        <v>2025</v>
      </c>
      <c r="W906" t="s">
        <v>83</v>
      </c>
      <c r="X906" s="2">
        <v>6049.81</v>
      </c>
      <c r="Y906" s="2">
        <v>5284.69</v>
      </c>
      <c r="Z906" s="2">
        <v>0.53400000000000003</v>
      </c>
      <c r="AA906" s="2">
        <f>IF(Table1[[#This Row],[Bed Occupied]]="Yes",1,0)</f>
        <v>0</v>
      </c>
    </row>
    <row r="907" spans="1:27" x14ac:dyDescent="0.25">
      <c r="A907" t="s">
        <v>999</v>
      </c>
      <c r="B907" s="1">
        <v>46051</v>
      </c>
      <c r="C907" s="1">
        <v>46051.7</v>
      </c>
      <c r="D907" t="s">
        <v>39</v>
      </c>
      <c r="E907" t="s">
        <v>28</v>
      </c>
      <c r="F907" t="s">
        <v>48</v>
      </c>
      <c r="G907" t="s">
        <v>67</v>
      </c>
      <c r="H907" t="s">
        <v>56</v>
      </c>
      <c r="I907" t="s">
        <v>32</v>
      </c>
      <c r="J907">
        <v>0.7</v>
      </c>
      <c r="K907" t="s">
        <v>57</v>
      </c>
      <c r="L907">
        <v>67</v>
      </c>
      <c r="M907" s="1">
        <v>46051</v>
      </c>
      <c r="N907" t="s">
        <v>42</v>
      </c>
      <c r="O907">
        <v>11.5</v>
      </c>
      <c r="P907">
        <v>1.5</v>
      </c>
      <c r="Q907" s="2">
        <v>2042.33</v>
      </c>
      <c r="R907" t="s">
        <v>35</v>
      </c>
      <c r="S907" s="2">
        <v>1057.29</v>
      </c>
      <c r="T907">
        <v>4</v>
      </c>
      <c r="U907" t="s">
        <v>86</v>
      </c>
      <c r="V907">
        <v>2026</v>
      </c>
      <c r="W907" t="s">
        <v>72</v>
      </c>
      <c r="X907" s="2">
        <v>1057.29</v>
      </c>
      <c r="Y907" s="2">
        <v>985.04</v>
      </c>
      <c r="Z907" s="2">
        <v>0.51800000000000002</v>
      </c>
      <c r="AA907" s="2">
        <f>IF(Table1[[#This Row],[Bed Occupied]]="Yes",1,0)</f>
        <v>0</v>
      </c>
    </row>
    <row r="908" spans="1:27" x14ac:dyDescent="0.25">
      <c r="A908" t="s">
        <v>1000</v>
      </c>
      <c r="B908" s="1">
        <v>45685</v>
      </c>
      <c r="C908" s="1">
        <v>45686.8</v>
      </c>
      <c r="D908" t="s">
        <v>39</v>
      </c>
      <c r="E908" t="s">
        <v>66</v>
      </c>
      <c r="F908" t="s">
        <v>29</v>
      </c>
      <c r="G908" t="s">
        <v>30</v>
      </c>
      <c r="H908" t="s">
        <v>49</v>
      </c>
      <c r="I908" t="s">
        <v>41</v>
      </c>
      <c r="J908">
        <v>1.8</v>
      </c>
      <c r="K908" t="s">
        <v>33</v>
      </c>
      <c r="L908">
        <v>68</v>
      </c>
      <c r="M908" s="1">
        <v>45685</v>
      </c>
      <c r="N908" t="s">
        <v>42</v>
      </c>
      <c r="O908">
        <v>12.2</v>
      </c>
      <c r="P908">
        <v>0.2</v>
      </c>
      <c r="Q908" s="2">
        <v>2793.86</v>
      </c>
      <c r="R908" t="s">
        <v>35</v>
      </c>
      <c r="S908" s="2">
        <v>1468.93</v>
      </c>
      <c r="T908">
        <v>3.8</v>
      </c>
      <c r="U908" t="s">
        <v>145</v>
      </c>
      <c r="V908">
        <v>2025</v>
      </c>
      <c r="W908" t="s">
        <v>44</v>
      </c>
      <c r="X908" s="2">
        <v>1468.93</v>
      </c>
      <c r="Y908" s="2">
        <v>1324.93</v>
      </c>
      <c r="Z908" s="2">
        <v>0.52600000000000002</v>
      </c>
      <c r="AA908" s="2">
        <f>IF(Table1[[#This Row],[Bed Occupied]]="Yes",1,0)</f>
        <v>1</v>
      </c>
    </row>
    <row r="909" spans="1:27" x14ac:dyDescent="0.25">
      <c r="A909" t="s">
        <v>1001</v>
      </c>
      <c r="B909" s="1">
        <v>46300</v>
      </c>
      <c r="C909" s="1">
        <v>46301.9</v>
      </c>
      <c r="D909" t="s">
        <v>39</v>
      </c>
      <c r="E909" t="s">
        <v>28</v>
      </c>
      <c r="F909" t="s">
        <v>48</v>
      </c>
      <c r="G909" t="s">
        <v>53</v>
      </c>
      <c r="H909" t="s">
        <v>49</v>
      </c>
      <c r="I909" t="s">
        <v>41</v>
      </c>
      <c r="J909">
        <v>1.9</v>
      </c>
      <c r="K909" t="s">
        <v>57</v>
      </c>
      <c r="L909">
        <v>73</v>
      </c>
      <c r="M909" s="1">
        <v>46300</v>
      </c>
      <c r="N909" t="s">
        <v>42</v>
      </c>
      <c r="O909">
        <v>8</v>
      </c>
      <c r="P909">
        <v>0</v>
      </c>
      <c r="Q909" s="2">
        <v>1801.12</v>
      </c>
      <c r="R909" t="s">
        <v>35</v>
      </c>
      <c r="S909" s="2">
        <v>967.61</v>
      </c>
      <c r="T909">
        <v>4.2</v>
      </c>
      <c r="U909" t="s">
        <v>36</v>
      </c>
      <c r="V909">
        <v>2026</v>
      </c>
      <c r="W909" t="s">
        <v>37</v>
      </c>
      <c r="X909" s="2">
        <v>967.61</v>
      </c>
      <c r="Y909" s="2">
        <v>833.51</v>
      </c>
      <c r="Z909" s="2">
        <v>0.53700000000000003</v>
      </c>
      <c r="AA909" s="2">
        <f>IF(Table1[[#This Row],[Bed Occupied]]="Yes",1,0)</f>
        <v>0</v>
      </c>
    </row>
    <row r="910" spans="1:27" x14ac:dyDescent="0.25">
      <c r="A910" t="s">
        <v>1002</v>
      </c>
      <c r="B910" s="1">
        <v>46029</v>
      </c>
      <c r="C910" s="1">
        <v>46030.5</v>
      </c>
      <c r="D910" t="s">
        <v>96</v>
      </c>
      <c r="E910" t="s">
        <v>52</v>
      </c>
      <c r="F910" t="s">
        <v>29</v>
      </c>
      <c r="G910" t="s">
        <v>67</v>
      </c>
      <c r="H910" t="s">
        <v>76</v>
      </c>
      <c r="I910" t="s">
        <v>41</v>
      </c>
      <c r="J910">
        <v>1.5</v>
      </c>
      <c r="K910" t="s">
        <v>33</v>
      </c>
      <c r="L910">
        <v>43</v>
      </c>
      <c r="M910" s="1">
        <v>46028</v>
      </c>
      <c r="N910" t="s">
        <v>42</v>
      </c>
      <c r="O910">
        <v>8.5</v>
      </c>
      <c r="P910">
        <v>0.5</v>
      </c>
      <c r="Q910" s="2">
        <v>3526.03</v>
      </c>
      <c r="R910" t="s">
        <v>85</v>
      </c>
      <c r="S910" s="2">
        <v>1713.87</v>
      </c>
      <c r="T910">
        <v>3.7</v>
      </c>
      <c r="U910" t="s">
        <v>86</v>
      </c>
      <c r="V910">
        <v>2026</v>
      </c>
      <c r="W910" t="s">
        <v>44</v>
      </c>
      <c r="X910" s="2">
        <v>1713.87</v>
      </c>
      <c r="Y910" s="2">
        <v>1812.16</v>
      </c>
      <c r="Z910" s="2">
        <v>0.48599999999999999</v>
      </c>
      <c r="AA910" s="2">
        <f>IF(Table1[[#This Row],[Bed Occupied]]="Yes",1,0)</f>
        <v>1</v>
      </c>
    </row>
    <row r="911" spans="1:27" x14ac:dyDescent="0.25">
      <c r="A911" t="s">
        <v>1003</v>
      </c>
      <c r="B911" s="1">
        <v>46153</v>
      </c>
      <c r="C911" s="1">
        <v>46156.1</v>
      </c>
      <c r="D911" t="s">
        <v>39</v>
      </c>
      <c r="E911" t="s">
        <v>28</v>
      </c>
      <c r="F911" t="s">
        <v>29</v>
      </c>
      <c r="G911" t="s">
        <v>67</v>
      </c>
      <c r="H911" t="s">
        <v>56</v>
      </c>
      <c r="I911" t="s">
        <v>32</v>
      </c>
      <c r="J911">
        <v>3.1</v>
      </c>
      <c r="K911" t="s">
        <v>33</v>
      </c>
      <c r="L911">
        <v>120</v>
      </c>
      <c r="M911" s="1">
        <v>46153</v>
      </c>
      <c r="N911" t="s">
        <v>42</v>
      </c>
      <c r="O911">
        <v>13.3</v>
      </c>
      <c r="P911">
        <v>1.3</v>
      </c>
      <c r="Q911" s="2">
        <v>2636.15</v>
      </c>
      <c r="R911" t="s">
        <v>58</v>
      </c>
      <c r="S911" s="2">
        <v>1624.76</v>
      </c>
      <c r="T911">
        <v>2.8</v>
      </c>
      <c r="U911" t="s">
        <v>94</v>
      </c>
      <c r="V911">
        <v>2026</v>
      </c>
      <c r="W911" t="s">
        <v>37</v>
      </c>
      <c r="X911" s="2">
        <v>1624.76</v>
      </c>
      <c r="Y911" s="2">
        <v>1011.39</v>
      </c>
      <c r="Z911" s="2">
        <v>0.61599999999999999</v>
      </c>
      <c r="AA911" s="2">
        <f>IF(Table1[[#This Row],[Bed Occupied]]="Yes",1,0)</f>
        <v>1</v>
      </c>
    </row>
    <row r="912" spans="1:27" x14ac:dyDescent="0.25">
      <c r="A912" t="s">
        <v>1004</v>
      </c>
      <c r="B912" s="1">
        <v>45876</v>
      </c>
      <c r="C912" s="1">
        <v>45880</v>
      </c>
      <c r="D912" t="s">
        <v>96</v>
      </c>
      <c r="E912" t="s">
        <v>66</v>
      </c>
      <c r="F912" t="s">
        <v>29</v>
      </c>
      <c r="G912" t="s">
        <v>53</v>
      </c>
      <c r="H912" t="s">
        <v>31</v>
      </c>
      <c r="I912" t="s">
        <v>41</v>
      </c>
      <c r="J912">
        <v>4</v>
      </c>
      <c r="K912" t="s">
        <v>57</v>
      </c>
      <c r="L912">
        <v>52</v>
      </c>
      <c r="M912" s="1">
        <v>45876</v>
      </c>
      <c r="N912" t="s">
        <v>42</v>
      </c>
      <c r="O912">
        <v>8.5</v>
      </c>
      <c r="P912">
        <v>0.5</v>
      </c>
      <c r="Q912" s="2">
        <v>3774.66</v>
      </c>
      <c r="R912" t="s">
        <v>58</v>
      </c>
      <c r="S912" s="2">
        <v>2108.6799999999998</v>
      </c>
      <c r="T912">
        <v>4.4000000000000004</v>
      </c>
      <c r="U912" t="s">
        <v>104</v>
      </c>
      <c r="V912">
        <v>2025</v>
      </c>
      <c r="W912" t="s">
        <v>72</v>
      </c>
      <c r="X912" s="2">
        <v>2108.6799999999998</v>
      </c>
      <c r="Y912" s="2">
        <v>1665.98</v>
      </c>
      <c r="Z912" s="2">
        <v>0.55900000000000005</v>
      </c>
      <c r="AA912" s="2">
        <f>IF(Table1[[#This Row],[Bed Occupied]]="Yes",1,0)</f>
        <v>0</v>
      </c>
    </row>
    <row r="913" spans="1:27" x14ac:dyDescent="0.25">
      <c r="A913" t="s">
        <v>1005</v>
      </c>
      <c r="B913" s="1">
        <v>46338</v>
      </c>
      <c r="C913" s="1">
        <v>46340.9</v>
      </c>
      <c r="D913" t="s">
        <v>51</v>
      </c>
      <c r="E913" t="s">
        <v>52</v>
      </c>
      <c r="F913" t="s">
        <v>29</v>
      </c>
      <c r="G913" t="s">
        <v>67</v>
      </c>
      <c r="H913" t="s">
        <v>56</v>
      </c>
      <c r="I913" t="s">
        <v>32</v>
      </c>
      <c r="J913">
        <v>2.9</v>
      </c>
      <c r="K913" t="s">
        <v>33</v>
      </c>
      <c r="L913">
        <v>64</v>
      </c>
      <c r="M913" s="1">
        <v>46338</v>
      </c>
      <c r="N913" t="s">
        <v>34</v>
      </c>
      <c r="O913">
        <v>9.8000000000000007</v>
      </c>
      <c r="P913">
        <v>1.8</v>
      </c>
      <c r="Q913" s="2">
        <v>5869.82</v>
      </c>
      <c r="R913" t="s">
        <v>35</v>
      </c>
      <c r="S913" s="2">
        <v>3710.12</v>
      </c>
      <c r="T913">
        <v>3.7</v>
      </c>
      <c r="U913" t="s">
        <v>130</v>
      </c>
      <c r="V913">
        <v>2026</v>
      </c>
      <c r="W913" t="s">
        <v>72</v>
      </c>
      <c r="X913" s="2">
        <v>3710.12</v>
      </c>
      <c r="Y913" s="2">
        <v>2159.6999999999998</v>
      </c>
      <c r="Z913" s="2">
        <v>0.63200000000000001</v>
      </c>
      <c r="AA913" s="2">
        <f>IF(Table1[[#This Row],[Bed Occupied]]="Yes",1,0)</f>
        <v>1</v>
      </c>
    </row>
    <row r="914" spans="1:27" x14ac:dyDescent="0.25">
      <c r="A914" t="s">
        <v>1006</v>
      </c>
      <c r="B914" s="1">
        <v>46068</v>
      </c>
      <c r="C914" s="1">
        <v>46070.5</v>
      </c>
      <c r="D914" t="s">
        <v>51</v>
      </c>
      <c r="E914" t="s">
        <v>52</v>
      </c>
      <c r="F914" t="s">
        <v>48</v>
      </c>
      <c r="G914" t="s">
        <v>67</v>
      </c>
      <c r="H914" t="s">
        <v>76</v>
      </c>
      <c r="I914" t="s">
        <v>32</v>
      </c>
      <c r="J914">
        <v>2.5</v>
      </c>
      <c r="K914" t="s">
        <v>57</v>
      </c>
      <c r="L914">
        <v>65</v>
      </c>
      <c r="M914" s="1">
        <v>46068</v>
      </c>
      <c r="N914" t="s">
        <v>34</v>
      </c>
      <c r="O914">
        <v>10.5</v>
      </c>
      <c r="P914">
        <v>2.5</v>
      </c>
      <c r="Q914" s="2">
        <v>6077.01</v>
      </c>
      <c r="R914" t="s">
        <v>35</v>
      </c>
      <c r="S914" s="2">
        <v>2808.52</v>
      </c>
      <c r="T914">
        <v>3.7</v>
      </c>
      <c r="U914" t="s">
        <v>68</v>
      </c>
      <c r="V914">
        <v>2026</v>
      </c>
      <c r="W914" t="s">
        <v>74</v>
      </c>
      <c r="X914" s="2">
        <v>2808.52</v>
      </c>
      <c r="Y914" s="2">
        <v>3268.49</v>
      </c>
      <c r="Z914" s="2">
        <v>0.46200000000000002</v>
      </c>
      <c r="AA914" s="2">
        <f>IF(Table1[[#This Row],[Bed Occupied]]="Yes",1,0)</f>
        <v>0</v>
      </c>
    </row>
    <row r="915" spans="1:27" x14ac:dyDescent="0.25">
      <c r="A915" t="s">
        <v>1007</v>
      </c>
      <c r="B915" s="1">
        <v>46316</v>
      </c>
      <c r="C915" s="1">
        <v>46319.5</v>
      </c>
      <c r="D915" t="s">
        <v>96</v>
      </c>
      <c r="E915" t="s">
        <v>52</v>
      </c>
      <c r="F915" t="s">
        <v>29</v>
      </c>
      <c r="G915" t="s">
        <v>53</v>
      </c>
      <c r="H915" t="s">
        <v>62</v>
      </c>
      <c r="I915" t="s">
        <v>93</v>
      </c>
      <c r="J915">
        <v>3.5</v>
      </c>
      <c r="K915" t="s">
        <v>33</v>
      </c>
      <c r="L915">
        <v>60</v>
      </c>
      <c r="M915" s="1">
        <v>46315</v>
      </c>
      <c r="N915" t="s">
        <v>34</v>
      </c>
      <c r="O915">
        <v>12.5</v>
      </c>
      <c r="P915">
        <v>0.5</v>
      </c>
      <c r="Q915" s="2">
        <v>2717.71</v>
      </c>
      <c r="R915" t="s">
        <v>85</v>
      </c>
      <c r="S915" s="2">
        <v>1723.97</v>
      </c>
      <c r="T915">
        <v>3.7</v>
      </c>
      <c r="U915" t="s">
        <v>36</v>
      </c>
      <c r="V915">
        <v>2026</v>
      </c>
      <c r="W915" t="s">
        <v>44</v>
      </c>
      <c r="X915" s="2">
        <v>1723.97</v>
      </c>
      <c r="Y915" s="2">
        <v>993.74</v>
      </c>
      <c r="Z915" s="2">
        <v>0.63400000000000001</v>
      </c>
      <c r="AA915" s="2">
        <f>IF(Table1[[#This Row],[Bed Occupied]]="Yes",1,0)</f>
        <v>1</v>
      </c>
    </row>
    <row r="916" spans="1:27" x14ac:dyDescent="0.25">
      <c r="A916" t="s">
        <v>1008</v>
      </c>
      <c r="B916" s="1">
        <v>45728</v>
      </c>
      <c r="C916" s="1">
        <v>45743.199999999997</v>
      </c>
      <c r="D916" t="s">
        <v>61</v>
      </c>
      <c r="E916" t="s">
        <v>28</v>
      </c>
      <c r="F916" t="s">
        <v>29</v>
      </c>
      <c r="G916" t="s">
        <v>67</v>
      </c>
      <c r="H916" t="s">
        <v>49</v>
      </c>
      <c r="I916" t="s">
        <v>41</v>
      </c>
      <c r="J916">
        <v>15.2</v>
      </c>
      <c r="K916" t="s">
        <v>33</v>
      </c>
      <c r="L916">
        <v>54</v>
      </c>
      <c r="M916" s="1">
        <v>45728</v>
      </c>
      <c r="N916" t="s">
        <v>34</v>
      </c>
      <c r="O916">
        <v>11.1</v>
      </c>
      <c r="P916">
        <v>1.1000000000000001</v>
      </c>
      <c r="Q916" s="2">
        <v>31108.26</v>
      </c>
      <c r="R916" t="s">
        <v>35</v>
      </c>
      <c r="S916" s="2">
        <v>20378.189999999999</v>
      </c>
      <c r="T916">
        <v>3.9</v>
      </c>
      <c r="U916" t="s">
        <v>173</v>
      </c>
      <c r="V916">
        <v>2025</v>
      </c>
      <c r="W916" t="s">
        <v>69</v>
      </c>
      <c r="X916" s="2">
        <v>20378.189999999999</v>
      </c>
      <c r="Y916" s="2">
        <v>10730.07</v>
      </c>
      <c r="Z916" s="2">
        <v>0.65500000000000003</v>
      </c>
      <c r="AA916" s="2">
        <f>IF(Table1[[#This Row],[Bed Occupied]]="Yes",1,0)</f>
        <v>1</v>
      </c>
    </row>
    <row r="917" spans="1:27" x14ac:dyDescent="0.25">
      <c r="A917" t="s">
        <v>1009</v>
      </c>
      <c r="B917" s="1">
        <v>46227</v>
      </c>
      <c r="C917" s="1">
        <v>46227.4</v>
      </c>
      <c r="D917" t="s">
        <v>39</v>
      </c>
      <c r="E917" t="s">
        <v>66</v>
      </c>
      <c r="F917" t="s">
        <v>48</v>
      </c>
      <c r="G917" t="s">
        <v>67</v>
      </c>
      <c r="H917" t="s">
        <v>40</v>
      </c>
      <c r="I917" t="s">
        <v>41</v>
      </c>
      <c r="J917">
        <v>0.4</v>
      </c>
      <c r="K917" t="s">
        <v>33</v>
      </c>
      <c r="L917">
        <v>56</v>
      </c>
      <c r="M917" s="1">
        <v>46227</v>
      </c>
      <c r="N917" t="s">
        <v>63</v>
      </c>
      <c r="O917">
        <v>8.8000000000000007</v>
      </c>
      <c r="P917">
        <v>0.8</v>
      </c>
      <c r="Q917" s="2">
        <v>2093.1</v>
      </c>
      <c r="R917" t="s">
        <v>35</v>
      </c>
      <c r="S917" s="2">
        <v>1276.79</v>
      </c>
      <c r="T917">
        <v>4.0999999999999996</v>
      </c>
      <c r="U917" t="s">
        <v>43</v>
      </c>
      <c r="V917">
        <v>2026</v>
      </c>
      <c r="W917" t="s">
        <v>77</v>
      </c>
      <c r="X917" s="2">
        <v>1276.79</v>
      </c>
      <c r="Y917" s="2">
        <v>816.31</v>
      </c>
      <c r="Z917" s="2">
        <v>0.61</v>
      </c>
      <c r="AA917" s="2">
        <f>IF(Table1[[#This Row],[Bed Occupied]]="Yes",1,0)</f>
        <v>1</v>
      </c>
    </row>
    <row r="918" spans="1:27" x14ac:dyDescent="0.25">
      <c r="A918" t="s">
        <v>1010</v>
      </c>
      <c r="B918" s="1">
        <v>45785</v>
      </c>
      <c r="C918" s="1">
        <v>45789.599999999999</v>
      </c>
      <c r="D918" t="s">
        <v>51</v>
      </c>
      <c r="E918" t="s">
        <v>47</v>
      </c>
      <c r="F918" t="s">
        <v>92</v>
      </c>
      <c r="G918" t="s">
        <v>67</v>
      </c>
      <c r="H918" t="s">
        <v>56</v>
      </c>
      <c r="I918" t="s">
        <v>32</v>
      </c>
      <c r="J918">
        <v>4.5999999999999996</v>
      </c>
      <c r="K918" t="s">
        <v>33</v>
      </c>
      <c r="L918">
        <v>71</v>
      </c>
      <c r="M918" s="1">
        <v>45785</v>
      </c>
      <c r="N918" t="s">
        <v>34</v>
      </c>
      <c r="O918">
        <v>9.3000000000000007</v>
      </c>
      <c r="P918">
        <v>1.3</v>
      </c>
      <c r="Q918" s="2">
        <v>11278.37</v>
      </c>
      <c r="R918" t="s">
        <v>35</v>
      </c>
      <c r="S918" s="2">
        <v>7796.51</v>
      </c>
      <c r="T918">
        <v>3.1</v>
      </c>
      <c r="U918" t="s">
        <v>122</v>
      </c>
      <c r="V918">
        <v>2025</v>
      </c>
      <c r="W918" t="s">
        <v>72</v>
      </c>
      <c r="X918" s="2">
        <v>7796.51</v>
      </c>
      <c r="Y918" s="2">
        <v>3481.86</v>
      </c>
      <c r="Z918" s="2">
        <v>0.69099999999999995</v>
      </c>
      <c r="AA918" s="2">
        <f>IF(Table1[[#This Row],[Bed Occupied]]="Yes",1,0)</f>
        <v>1</v>
      </c>
    </row>
    <row r="919" spans="1:27" x14ac:dyDescent="0.25">
      <c r="A919" t="s">
        <v>1011</v>
      </c>
      <c r="B919" s="1">
        <v>46126</v>
      </c>
      <c r="C919" s="1">
        <v>46127.7</v>
      </c>
      <c r="D919" t="s">
        <v>39</v>
      </c>
      <c r="E919" t="s">
        <v>52</v>
      </c>
      <c r="F919" t="s">
        <v>48</v>
      </c>
      <c r="G919" t="s">
        <v>67</v>
      </c>
      <c r="H919" t="s">
        <v>76</v>
      </c>
      <c r="I919" t="s">
        <v>32</v>
      </c>
      <c r="J919">
        <v>1.7</v>
      </c>
      <c r="K919" t="s">
        <v>33</v>
      </c>
      <c r="L919">
        <v>124</v>
      </c>
      <c r="M919" s="1">
        <v>46126</v>
      </c>
      <c r="N919" t="s">
        <v>42</v>
      </c>
      <c r="O919">
        <v>8</v>
      </c>
      <c r="P919">
        <v>0</v>
      </c>
      <c r="Q919" s="2">
        <v>2459.31</v>
      </c>
      <c r="R919" t="s">
        <v>35</v>
      </c>
      <c r="S919" s="2">
        <v>1480.68</v>
      </c>
      <c r="T919">
        <v>3.1</v>
      </c>
      <c r="U919" t="s">
        <v>98</v>
      </c>
      <c r="V919">
        <v>2026</v>
      </c>
      <c r="W919" t="s">
        <v>44</v>
      </c>
      <c r="X919" s="2">
        <v>1480.68</v>
      </c>
      <c r="Y919" s="2">
        <v>978.63</v>
      </c>
      <c r="Z919" s="2">
        <v>0.60199999999999998</v>
      </c>
      <c r="AA919" s="2">
        <f>IF(Table1[[#This Row],[Bed Occupied]]="Yes",1,0)</f>
        <v>1</v>
      </c>
    </row>
    <row r="920" spans="1:27" x14ac:dyDescent="0.25">
      <c r="A920" t="s">
        <v>1012</v>
      </c>
      <c r="B920" s="1">
        <v>45965</v>
      </c>
      <c r="C920" s="1">
        <v>45967.199999999997</v>
      </c>
      <c r="D920" t="s">
        <v>39</v>
      </c>
      <c r="E920" t="s">
        <v>28</v>
      </c>
      <c r="F920" t="s">
        <v>48</v>
      </c>
      <c r="G920" t="s">
        <v>30</v>
      </c>
      <c r="H920" t="s">
        <v>40</v>
      </c>
      <c r="I920" t="s">
        <v>41</v>
      </c>
      <c r="J920">
        <v>2.2000000000000002</v>
      </c>
      <c r="K920" t="s">
        <v>33</v>
      </c>
      <c r="L920">
        <v>59</v>
      </c>
      <c r="M920" s="1">
        <v>45964</v>
      </c>
      <c r="N920" t="s">
        <v>63</v>
      </c>
      <c r="O920">
        <v>9.6999999999999993</v>
      </c>
      <c r="P920">
        <v>1.7</v>
      </c>
      <c r="Q920" s="2">
        <v>1988.83</v>
      </c>
      <c r="R920" t="s">
        <v>58</v>
      </c>
      <c r="S920" s="2">
        <v>1405.5</v>
      </c>
      <c r="T920">
        <v>3.4</v>
      </c>
      <c r="U920" t="s">
        <v>71</v>
      </c>
      <c r="V920">
        <v>2025</v>
      </c>
      <c r="W920" t="s">
        <v>37</v>
      </c>
      <c r="X920" s="2">
        <v>1405.5</v>
      </c>
      <c r="Y920" s="2">
        <v>583.33000000000004</v>
      </c>
      <c r="Z920" s="2">
        <v>0.70699999999999996</v>
      </c>
      <c r="AA920" s="2">
        <f>IF(Table1[[#This Row],[Bed Occupied]]="Yes",1,0)</f>
        <v>1</v>
      </c>
    </row>
    <row r="921" spans="1:27" x14ac:dyDescent="0.25">
      <c r="A921" t="s">
        <v>1013</v>
      </c>
      <c r="B921" s="1">
        <v>46115</v>
      </c>
      <c r="C921" s="1">
        <v>46121.3</v>
      </c>
      <c r="D921" t="s">
        <v>27</v>
      </c>
      <c r="E921" t="s">
        <v>28</v>
      </c>
      <c r="F921" t="s">
        <v>48</v>
      </c>
      <c r="G921" t="s">
        <v>30</v>
      </c>
      <c r="H921" t="s">
        <v>31</v>
      </c>
      <c r="I921" t="s">
        <v>32</v>
      </c>
      <c r="J921">
        <v>6.3</v>
      </c>
      <c r="K921" t="s">
        <v>33</v>
      </c>
      <c r="L921">
        <v>72</v>
      </c>
      <c r="M921" s="1">
        <v>46114</v>
      </c>
      <c r="N921" t="s">
        <v>42</v>
      </c>
      <c r="O921">
        <v>10.8</v>
      </c>
      <c r="P921">
        <v>2.8</v>
      </c>
      <c r="Q921" s="2">
        <v>16306.75</v>
      </c>
      <c r="R921" t="s">
        <v>35</v>
      </c>
      <c r="S921" s="2">
        <v>8434.1200000000008</v>
      </c>
      <c r="T921">
        <v>2.8</v>
      </c>
      <c r="U921" t="s">
        <v>98</v>
      </c>
      <c r="V921">
        <v>2026</v>
      </c>
      <c r="W921" t="s">
        <v>72</v>
      </c>
      <c r="X921" s="2">
        <v>8434.1200000000008</v>
      </c>
      <c r="Y921" s="2">
        <v>7872.63</v>
      </c>
      <c r="Z921" s="2">
        <v>0.51700000000000002</v>
      </c>
      <c r="AA921" s="2">
        <f>IF(Table1[[#This Row],[Bed Occupied]]="Yes",1,0)</f>
        <v>1</v>
      </c>
    </row>
    <row r="922" spans="1:27" x14ac:dyDescent="0.25">
      <c r="A922" t="s">
        <v>1014</v>
      </c>
      <c r="B922" s="1">
        <v>46181</v>
      </c>
      <c r="C922" s="1">
        <v>46183.5</v>
      </c>
      <c r="D922" t="s">
        <v>27</v>
      </c>
      <c r="E922" t="s">
        <v>47</v>
      </c>
      <c r="F922" t="s">
        <v>48</v>
      </c>
      <c r="G922" t="s">
        <v>53</v>
      </c>
      <c r="H922" t="s">
        <v>49</v>
      </c>
      <c r="I922" t="s">
        <v>41</v>
      </c>
      <c r="J922">
        <v>2.5</v>
      </c>
      <c r="K922" t="s">
        <v>33</v>
      </c>
      <c r="L922">
        <v>39</v>
      </c>
      <c r="M922" s="1">
        <v>46180</v>
      </c>
      <c r="N922" t="s">
        <v>42</v>
      </c>
      <c r="O922">
        <v>9.9</v>
      </c>
      <c r="P922">
        <v>1.9</v>
      </c>
      <c r="Q922" s="2">
        <v>10273.33</v>
      </c>
      <c r="R922" t="s">
        <v>85</v>
      </c>
      <c r="S922" s="2">
        <v>6276.45</v>
      </c>
      <c r="T922">
        <v>4.0999999999999996</v>
      </c>
      <c r="U922" t="s">
        <v>126</v>
      </c>
      <c r="V922">
        <v>2026</v>
      </c>
      <c r="W922" t="s">
        <v>74</v>
      </c>
      <c r="X922" s="2">
        <v>6276.45</v>
      </c>
      <c r="Y922" s="2">
        <v>3996.88</v>
      </c>
      <c r="Z922" s="2">
        <v>0.61099999999999999</v>
      </c>
      <c r="AA922" s="2">
        <f>IF(Table1[[#This Row],[Bed Occupied]]="Yes",1,0)</f>
        <v>1</v>
      </c>
    </row>
    <row r="923" spans="1:27" x14ac:dyDescent="0.25">
      <c r="A923" t="s">
        <v>1015</v>
      </c>
      <c r="B923" s="1">
        <v>45793</v>
      </c>
      <c r="C923" s="1">
        <v>45794.400000000001</v>
      </c>
      <c r="D923" t="s">
        <v>61</v>
      </c>
      <c r="E923" t="s">
        <v>52</v>
      </c>
      <c r="F923" t="s">
        <v>92</v>
      </c>
      <c r="G923" t="s">
        <v>67</v>
      </c>
      <c r="H923" t="s">
        <v>56</v>
      </c>
      <c r="I923" t="s">
        <v>41</v>
      </c>
      <c r="J923">
        <v>1.4</v>
      </c>
      <c r="K923" t="s">
        <v>33</v>
      </c>
      <c r="L923">
        <v>77</v>
      </c>
      <c r="M923" s="1">
        <v>45792</v>
      </c>
      <c r="N923" t="s">
        <v>34</v>
      </c>
      <c r="O923">
        <v>8.5</v>
      </c>
      <c r="P923">
        <v>0.5</v>
      </c>
      <c r="Q923" s="2">
        <v>12379.9</v>
      </c>
      <c r="R923" t="s">
        <v>35</v>
      </c>
      <c r="S923" s="2">
        <v>6831.13</v>
      </c>
      <c r="T923">
        <v>3.4</v>
      </c>
      <c r="U923" t="s">
        <v>122</v>
      </c>
      <c r="V923">
        <v>2025</v>
      </c>
      <c r="W923" t="s">
        <v>72</v>
      </c>
      <c r="X923" s="2">
        <v>6831.13</v>
      </c>
      <c r="Y923" s="2">
        <v>5548.77</v>
      </c>
      <c r="Z923" s="2">
        <v>0.55200000000000005</v>
      </c>
      <c r="AA923" s="2">
        <f>IF(Table1[[#This Row],[Bed Occupied]]="Yes",1,0)</f>
        <v>1</v>
      </c>
    </row>
    <row r="924" spans="1:27" x14ac:dyDescent="0.25">
      <c r="A924" t="s">
        <v>1016</v>
      </c>
      <c r="B924" s="1">
        <v>46363</v>
      </c>
      <c r="C924" s="1">
        <v>46365.9</v>
      </c>
      <c r="D924" t="s">
        <v>27</v>
      </c>
      <c r="E924" t="s">
        <v>47</v>
      </c>
      <c r="F924" t="s">
        <v>48</v>
      </c>
      <c r="G924" t="s">
        <v>30</v>
      </c>
      <c r="H924" t="s">
        <v>56</v>
      </c>
      <c r="I924" t="s">
        <v>93</v>
      </c>
      <c r="J924">
        <v>2.9</v>
      </c>
      <c r="K924" t="s">
        <v>33</v>
      </c>
      <c r="L924">
        <v>60</v>
      </c>
      <c r="M924" s="1">
        <v>46363</v>
      </c>
      <c r="N924" t="s">
        <v>42</v>
      </c>
      <c r="O924">
        <v>10</v>
      </c>
      <c r="P924">
        <v>0</v>
      </c>
      <c r="Q924" s="2">
        <v>11793.6</v>
      </c>
      <c r="R924" t="s">
        <v>35</v>
      </c>
      <c r="S924" s="2">
        <v>7652.44</v>
      </c>
      <c r="T924">
        <v>4.2</v>
      </c>
      <c r="U924" t="s">
        <v>54</v>
      </c>
      <c r="V924">
        <v>2026</v>
      </c>
      <c r="W924" t="s">
        <v>37</v>
      </c>
      <c r="X924" s="2">
        <v>7652.44</v>
      </c>
      <c r="Y924" s="2">
        <v>4141.16</v>
      </c>
      <c r="Z924" s="2">
        <v>0.64900000000000002</v>
      </c>
      <c r="AA924" s="2">
        <f>IF(Table1[[#This Row],[Bed Occupied]]="Yes",1,0)</f>
        <v>1</v>
      </c>
    </row>
    <row r="925" spans="1:27" x14ac:dyDescent="0.25">
      <c r="A925" t="s">
        <v>1017</v>
      </c>
      <c r="B925" s="1">
        <v>46105</v>
      </c>
      <c r="C925" s="1">
        <v>46114.7</v>
      </c>
      <c r="D925" t="s">
        <v>88</v>
      </c>
      <c r="E925" t="s">
        <v>52</v>
      </c>
      <c r="F925" t="s">
        <v>29</v>
      </c>
      <c r="G925" t="s">
        <v>53</v>
      </c>
      <c r="H925" t="s">
        <v>40</v>
      </c>
      <c r="I925" t="s">
        <v>32</v>
      </c>
      <c r="J925">
        <v>9.6999999999999993</v>
      </c>
      <c r="K925" t="s">
        <v>33</v>
      </c>
      <c r="L925">
        <v>67</v>
      </c>
      <c r="M925" s="1">
        <v>46104</v>
      </c>
      <c r="N925" t="s">
        <v>63</v>
      </c>
      <c r="O925">
        <v>9.1999999999999993</v>
      </c>
      <c r="P925">
        <v>1.2</v>
      </c>
      <c r="Q925" s="2">
        <v>33655.360000000001</v>
      </c>
      <c r="R925" t="s">
        <v>85</v>
      </c>
      <c r="S925" s="2">
        <v>24386.34</v>
      </c>
      <c r="T925">
        <v>4.2</v>
      </c>
      <c r="U925" t="s">
        <v>115</v>
      </c>
      <c r="V925">
        <v>2026</v>
      </c>
      <c r="W925" t="s">
        <v>37</v>
      </c>
      <c r="X925" s="2">
        <v>24386.34</v>
      </c>
      <c r="Y925" s="2">
        <v>9269.02</v>
      </c>
      <c r="Z925" s="2">
        <v>0.72499999999999998</v>
      </c>
      <c r="AA925" s="2">
        <f>IF(Table1[[#This Row],[Bed Occupied]]="Yes",1,0)</f>
        <v>1</v>
      </c>
    </row>
    <row r="926" spans="1:27" x14ac:dyDescent="0.25">
      <c r="A926" t="s">
        <v>1018</v>
      </c>
      <c r="B926" s="1">
        <v>45935</v>
      </c>
      <c r="C926" s="1">
        <v>45935.7</v>
      </c>
      <c r="D926" t="s">
        <v>39</v>
      </c>
      <c r="E926" t="s">
        <v>52</v>
      </c>
      <c r="F926" t="s">
        <v>48</v>
      </c>
      <c r="G926" t="s">
        <v>30</v>
      </c>
      <c r="H926" t="s">
        <v>62</v>
      </c>
      <c r="I926" t="s">
        <v>32</v>
      </c>
      <c r="J926">
        <v>0.7</v>
      </c>
      <c r="K926" t="s">
        <v>33</v>
      </c>
      <c r="L926">
        <v>128</v>
      </c>
      <c r="M926" s="1">
        <v>45935</v>
      </c>
      <c r="N926" t="s">
        <v>42</v>
      </c>
      <c r="O926">
        <v>10.3</v>
      </c>
      <c r="P926">
        <v>2.2999999999999998</v>
      </c>
      <c r="Q926" s="2">
        <v>2406.62</v>
      </c>
      <c r="R926" t="s">
        <v>58</v>
      </c>
      <c r="S926" s="2">
        <v>1238.1300000000001</v>
      </c>
      <c r="T926">
        <v>2.4</v>
      </c>
      <c r="U926" t="s">
        <v>82</v>
      </c>
      <c r="V926">
        <v>2025</v>
      </c>
      <c r="W926" t="s">
        <v>74</v>
      </c>
      <c r="X926" s="2">
        <v>1238.1300000000001</v>
      </c>
      <c r="Y926" s="2">
        <v>1168.49</v>
      </c>
      <c r="Z926" s="2">
        <v>0.51400000000000001</v>
      </c>
      <c r="AA926" s="2">
        <f>IF(Table1[[#This Row],[Bed Occupied]]="Yes",1,0)</f>
        <v>1</v>
      </c>
    </row>
    <row r="927" spans="1:27" x14ac:dyDescent="0.25">
      <c r="A927" t="s">
        <v>1019</v>
      </c>
      <c r="B927" s="1">
        <v>46299</v>
      </c>
      <c r="C927" s="1">
        <v>46301.5</v>
      </c>
      <c r="D927" t="s">
        <v>39</v>
      </c>
      <c r="E927" t="s">
        <v>47</v>
      </c>
      <c r="F927" t="s">
        <v>48</v>
      </c>
      <c r="G927" t="s">
        <v>53</v>
      </c>
      <c r="H927" t="s">
        <v>62</v>
      </c>
      <c r="I927" t="s">
        <v>41</v>
      </c>
      <c r="J927">
        <v>2.5</v>
      </c>
      <c r="K927" t="s">
        <v>33</v>
      </c>
      <c r="L927">
        <v>48</v>
      </c>
      <c r="M927" s="1">
        <v>46298</v>
      </c>
      <c r="N927" t="s">
        <v>42</v>
      </c>
      <c r="O927">
        <v>8.8000000000000007</v>
      </c>
      <c r="P927">
        <v>0.8</v>
      </c>
      <c r="Q927" s="2">
        <v>2751.78</v>
      </c>
      <c r="R927" t="s">
        <v>58</v>
      </c>
      <c r="S927" s="2">
        <v>1954.89</v>
      </c>
      <c r="T927">
        <v>4.4000000000000004</v>
      </c>
      <c r="U927" t="s">
        <v>36</v>
      </c>
      <c r="V927">
        <v>2026</v>
      </c>
      <c r="W927" t="s">
        <v>83</v>
      </c>
      <c r="X927" s="2">
        <v>1954.89</v>
      </c>
      <c r="Y927" s="2">
        <v>796.89</v>
      </c>
      <c r="Z927" s="2">
        <v>0.71</v>
      </c>
      <c r="AA927" s="2">
        <f>IF(Table1[[#This Row],[Bed Occupied]]="Yes",1,0)</f>
        <v>1</v>
      </c>
    </row>
    <row r="928" spans="1:27" x14ac:dyDescent="0.25">
      <c r="A928" t="s">
        <v>1020</v>
      </c>
      <c r="B928" s="1">
        <v>46204</v>
      </c>
      <c r="C928" s="1">
        <v>46204.9</v>
      </c>
      <c r="D928" t="s">
        <v>39</v>
      </c>
      <c r="E928" t="s">
        <v>28</v>
      </c>
      <c r="F928" t="s">
        <v>29</v>
      </c>
      <c r="G928" t="s">
        <v>67</v>
      </c>
      <c r="H928" t="s">
        <v>49</v>
      </c>
      <c r="I928" t="s">
        <v>41</v>
      </c>
      <c r="J928">
        <v>0.9</v>
      </c>
      <c r="K928" t="s">
        <v>57</v>
      </c>
      <c r="L928">
        <v>61</v>
      </c>
      <c r="M928" s="1">
        <v>46203</v>
      </c>
      <c r="N928" t="s">
        <v>63</v>
      </c>
      <c r="O928">
        <v>13.2</v>
      </c>
      <c r="P928">
        <v>1.2</v>
      </c>
      <c r="Q928" s="2">
        <v>1834.83</v>
      </c>
      <c r="R928" t="s">
        <v>35</v>
      </c>
      <c r="S928" s="2">
        <v>1024.6300000000001</v>
      </c>
      <c r="T928">
        <v>3.5</v>
      </c>
      <c r="U928" t="s">
        <v>43</v>
      </c>
      <c r="V928">
        <v>2026</v>
      </c>
      <c r="W928" t="s">
        <v>44</v>
      </c>
      <c r="X928" s="2">
        <v>1024.6300000000001</v>
      </c>
      <c r="Y928" s="2">
        <v>810.2</v>
      </c>
      <c r="Z928" s="2">
        <v>0.55800000000000005</v>
      </c>
      <c r="AA928" s="2">
        <f>IF(Table1[[#This Row],[Bed Occupied]]="Yes",1,0)</f>
        <v>0</v>
      </c>
    </row>
    <row r="929" spans="1:27" x14ac:dyDescent="0.25">
      <c r="A929" t="s">
        <v>1021</v>
      </c>
      <c r="B929" s="1">
        <v>45851</v>
      </c>
      <c r="C929" s="1">
        <v>45851.6</v>
      </c>
      <c r="D929" t="s">
        <v>39</v>
      </c>
      <c r="E929" t="s">
        <v>28</v>
      </c>
      <c r="F929" t="s">
        <v>48</v>
      </c>
      <c r="G929" t="s">
        <v>30</v>
      </c>
      <c r="H929" t="s">
        <v>62</v>
      </c>
      <c r="I929" t="s">
        <v>41</v>
      </c>
      <c r="J929">
        <v>0.6</v>
      </c>
      <c r="K929" t="s">
        <v>57</v>
      </c>
      <c r="L929">
        <v>67</v>
      </c>
      <c r="M929" s="1">
        <v>45851</v>
      </c>
      <c r="N929" t="s">
        <v>63</v>
      </c>
      <c r="O929">
        <v>9.3000000000000007</v>
      </c>
      <c r="P929">
        <v>1.3</v>
      </c>
      <c r="Q929" s="2">
        <v>1975.33</v>
      </c>
      <c r="R929" t="s">
        <v>35</v>
      </c>
      <c r="S929" s="2">
        <v>884.21</v>
      </c>
      <c r="T929">
        <v>3.6</v>
      </c>
      <c r="U929" t="s">
        <v>135</v>
      </c>
      <c r="V929">
        <v>2025</v>
      </c>
      <c r="W929" t="s">
        <v>74</v>
      </c>
      <c r="X929" s="2">
        <v>884.21</v>
      </c>
      <c r="Y929" s="2">
        <v>1091.1199999999999</v>
      </c>
      <c r="Z929" s="2">
        <v>0.44800000000000001</v>
      </c>
      <c r="AA929" s="2">
        <f>IF(Table1[[#This Row],[Bed Occupied]]="Yes",1,0)</f>
        <v>0</v>
      </c>
    </row>
    <row r="930" spans="1:27" x14ac:dyDescent="0.25">
      <c r="A930" t="s">
        <v>1022</v>
      </c>
      <c r="B930" s="1">
        <v>45783</v>
      </c>
      <c r="C930" s="1">
        <v>45788.3</v>
      </c>
      <c r="D930" t="s">
        <v>27</v>
      </c>
      <c r="E930" t="s">
        <v>47</v>
      </c>
      <c r="F930" t="s">
        <v>48</v>
      </c>
      <c r="G930" t="s">
        <v>30</v>
      </c>
      <c r="H930" t="s">
        <v>56</v>
      </c>
      <c r="I930" t="s">
        <v>41</v>
      </c>
      <c r="J930">
        <v>5.3</v>
      </c>
      <c r="K930" t="s">
        <v>33</v>
      </c>
      <c r="L930">
        <v>56</v>
      </c>
      <c r="M930" s="1">
        <v>45782</v>
      </c>
      <c r="N930" t="s">
        <v>63</v>
      </c>
      <c r="O930">
        <v>13.6</v>
      </c>
      <c r="P930">
        <v>1.6</v>
      </c>
      <c r="Q930" s="2">
        <v>10515.66</v>
      </c>
      <c r="R930" t="s">
        <v>85</v>
      </c>
      <c r="S930" s="2">
        <v>7054.02</v>
      </c>
      <c r="T930">
        <v>2.8</v>
      </c>
      <c r="U930" t="s">
        <v>122</v>
      </c>
      <c r="V930">
        <v>2025</v>
      </c>
      <c r="W930" t="s">
        <v>37</v>
      </c>
      <c r="X930" s="2">
        <v>7054.02</v>
      </c>
      <c r="Y930" s="2">
        <v>3461.64</v>
      </c>
      <c r="Z930" s="2">
        <v>0.67100000000000004</v>
      </c>
      <c r="AA930" s="2">
        <f>IF(Table1[[#This Row],[Bed Occupied]]="Yes",1,0)</f>
        <v>1</v>
      </c>
    </row>
    <row r="931" spans="1:27" x14ac:dyDescent="0.25">
      <c r="A931" t="s">
        <v>1023</v>
      </c>
      <c r="B931" s="1">
        <v>46304</v>
      </c>
      <c r="C931" s="1">
        <v>46306.3</v>
      </c>
      <c r="D931" t="s">
        <v>46</v>
      </c>
      <c r="E931" t="s">
        <v>47</v>
      </c>
      <c r="F931" t="s">
        <v>48</v>
      </c>
      <c r="G931" t="s">
        <v>30</v>
      </c>
      <c r="H931" t="s">
        <v>49</v>
      </c>
      <c r="I931" t="s">
        <v>93</v>
      </c>
      <c r="J931">
        <v>2.2999999999999998</v>
      </c>
      <c r="K931" t="s">
        <v>57</v>
      </c>
      <c r="L931">
        <v>49</v>
      </c>
      <c r="M931" s="1">
        <v>46303</v>
      </c>
      <c r="N931" t="s">
        <v>42</v>
      </c>
      <c r="O931">
        <v>10.1</v>
      </c>
      <c r="P931">
        <v>0.1</v>
      </c>
      <c r="Q931" s="2">
        <v>3798.24</v>
      </c>
      <c r="R931" t="s">
        <v>58</v>
      </c>
      <c r="S931" s="2">
        <v>2399.5</v>
      </c>
      <c r="T931">
        <v>4.4000000000000004</v>
      </c>
      <c r="U931" t="s">
        <v>36</v>
      </c>
      <c r="V931">
        <v>2026</v>
      </c>
      <c r="W931" t="s">
        <v>72</v>
      </c>
      <c r="X931" s="2">
        <v>2399.5</v>
      </c>
      <c r="Y931" s="2">
        <v>1398.74</v>
      </c>
      <c r="Z931" s="2">
        <v>0.63200000000000001</v>
      </c>
      <c r="AA931" s="2">
        <f>IF(Table1[[#This Row],[Bed Occupied]]="Yes",1,0)</f>
        <v>0</v>
      </c>
    </row>
    <row r="932" spans="1:27" x14ac:dyDescent="0.25">
      <c r="A932" t="s">
        <v>1024</v>
      </c>
      <c r="B932" s="1">
        <v>46192</v>
      </c>
      <c r="C932" s="1">
        <v>46192.7</v>
      </c>
      <c r="D932" t="s">
        <v>39</v>
      </c>
      <c r="E932" t="s">
        <v>28</v>
      </c>
      <c r="F932" t="s">
        <v>29</v>
      </c>
      <c r="G932" t="s">
        <v>30</v>
      </c>
      <c r="H932" t="s">
        <v>62</v>
      </c>
      <c r="I932" t="s">
        <v>32</v>
      </c>
      <c r="J932">
        <v>0.7</v>
      </c>
      <c r="K932" t="s">
        <v>33</v>
      </c>
      <c r="L932">
        <v>91</v>
      </c>
      <c r="M932" s="1">
        <v>46191</v>
      </c>
      <c r="N932" t="s">
        <v>42</v>
      </c>
      <c r="O932">
        <v>10.5</v>
      </c>
      <c r="P932">
        <v>2.5</v>
      </c>
      <c r="Q932" s="2">
        <v>2227.25</v>
      </c>
      <c r="R932" t="s">
        <v>35</v>
      </c>
      <c r="S932" s="2">
        <v>1227.73</v>
      </c>
      <c r="T932">
        <v>3.4</v>
      </c>
      <c r="U932" t="s">
        <v>126</v>
      </c>
      <c r="V932">
        <v>2026</v>
      </c>
      <c r="W932" t="s">
        <v>72</v>
      </c>
      <c r="X932" s="2">
        <v>1227.73</v>
      </c>
      <c r="Y932" s="2">
        <v>999.52</v>
      </c>
      <c r="Z932" s="2">
        <v>0.55100000000000005</v>
      </c>
      <c r="AA932" s="2">
        <f>IF(Table1[[#This Row],[Bed Occupied]]="Yes",1,0)</f>
        <v>1</v>
      </c>
    </row>
    <row r="933" spans="1:27" x14ac:dyDescent="0.25">
      <c r="A933" t="s">
        <v>1025</v>
      </c>
      <c r="B933" s="1">
        <v>46032</v>
      </c>
      <c r="C933" s="1">
        <v>46051.1</v>
      </c>
      <c r="D933" t="s">
        <v>88</v>
      </c>
      <c r="E933" t="s">
        <v>47</v>
      </c>
      <c r="F933" t="s">
        <v>48</v>
      </c>
      <c r="G933" t="s">
        <v>30</v>
      </c>
      <c r="H933" t="s">
        <v>76</v>
      </c>
      <c r="I933" t="s">
        <v>41</v>
      </c>
      <c r="J933">
        <v>19.100000000000001</v>
      </c>
      <c r="K933" t="s">
        <v>33</v>
      </c>
      <c r="L933">
        <v>13</v>
      </c>
      <c r="M933" s="1">
        <v>46032</v>
      </c>
      <c r="N933" t="s">
        <v>63</v>
      </c>
      <c r="O933">
        <v>12.8</v>
      </c>
      <c r="P933">
        <v>0.8</v>
      </c>
      <c r="Q933" s="2">
        <v>49622.51</v>
      </c>
      <c r="R933" t="s">
        <v>35</v>
      </c>
      <c r="S933" s="2">
        <v>38075.440000000002</v>
      </c>
      <c r="T933">
        <v>4.5999999999999996</v>
      </c>
      <c r="U933" t="s">
        <v>86</v>
      </c>
      <c r="V933">
        <v>2026</v>
      </c>
      <c r="W933" t="s">
        <v>83</v>
      </c>
      <c r="X933" s="2">
        <v>38075.440000000002</v>
      </c>
      <c r="Y933" s="2">
        <v>11547.07</v>
      </c>
      <c r="Z933" s="2">
        <v>0.76700000000000002</v>
      </c>
      <c r="AA933" s="2">
        <f>IF(Table1[[#This Row],[Bed Occupied]]="Yes",1,0)</f>
        <v>1</v>
      </c>
    </row>
    <row r="934" spans="1:27" x14ac:dyDescent="0.25">
      <c r="A934" t="s">
        <v>1026</v>
      </c>
      <c r="B934" s="1">
        <v>46242</v>
      </c>
      <c r="C934" s="1">
        <v>46244.7</v>
      </c>
      <c r="D934" t="s">
        <v>61</v>
      </c>
      <c r="E934" t="s">
        <v>47</v>
      </c>
      <c r="F934" t="s">
        <v>29</v>
      </c>
      <c r="G934" t="s">
        <v>67</v>
      </c>
      <c r="H934" t="s">
        <v>49</v>
      </c>
      <c r="I934" t="s">
        <v>32</v>
      </c>
      <c r="J934">
        <v>2.7</v>
      </c>
      <c r="K934" t="s">
        <v>57</v>
      </c>
      <c r="L934">
        <v>102</v>
      </c>
      <c r="M934" s="1">
        <v>46241</v>
      </c>
      <c r="N934" t="s">
        <v>34</v>
      </c>
      <c r="O934">
        <v>9.1</v>
      </c>
      <c r="P934">
        <v>1.1000000000000001</v>
      </c>
      <c r="Q934" s="2">
        <v>9609.07</v>
      </c>
      <c r="R934" t="s">
        <v>35</v>
      </c>
      <c r="S934" s="2">
        <v>5794.13</v>
      </c>
      <c r="T934">
        <v>3.4</v>
      </c>
      <c r="U934" t="s">
        <v>138</v>
      </c>
      <c r="V934">
        <v>2026</v>
      </c>
      <c r="W934" t="s">
        <v>77</v>
      </c>
      <c r="X934" s="2">
        <v>5794.13</v>
      </c>
      <c r="Y934" s="2">
        <v>3814.94</v>
      </c>
      <c r="Z934" s="2">
        <v>0.60299999999999998</v>
      </c>
      <c r="AA934" s="2">
        <f>IF(Table1[[#This Row],[Bed Occupied]]="Yes",1,0)</f>
        <v>0</v>
      </c>
    </row>
    <row r="935" spans="1:27" x14ac:dyDescent="0.25">
      <c r="A935" t="s">
        <v>1027</v>
      </c>
      <c r="B935" s="1">
        <v>46325</v>
      </c>
      <c r="C935" s="1">
        <v>46327.5</v>
      </c>
      <c r="D935" t="s">
        <v>102</v>
      </c>
      <c r="E935" t="s">
        <v>28</v>
      </c>
      <c r="F935" t="s">
        <v>29</v>
      </c>
      <c r="G935" t="s">
        <v>53</v>
      </c>
      <c r="H935" t="s">
        <v>31</v>
      </c>
      <c r="I935" t="s">
        <v>41</v>
      </c>
      <c r="J935">
        <v>2.5</v>
      </c>
      <c r="K935" t="s">
        <v>33</v>
      </c>
      <c r="L935">
        <v>55</v>
      </c>
      <c r="M935" s="1">
        <v>46325</v>
      </c>
      <c r="N935" t="s">
        <v>63</v>
      </c>
      <c r="O935">
        <v>12.7</v>
      </c>
      <c r="P935">
        <v>0.7</v>
      </c>
      <c r="Q935" s="2">
        <v>9405.75</v>
      </c>
      <c r="R935" t="s">
        <v>85</v>
      </c>
      <c r="S935" s="2">
        <v>5596.15</v>
      </c>
      <c r="T935">
        <v>3.8</v>
      </c>
      <c r="U935" t="s">
        <v>36</v>
      </c>
      <c r="V935">
        <v>2026</v>
      </c>
      <c r="W935" t="s">
        <v>77</v>
      </c>
      <c r="X935" s="2">
        <v>5596.15</v>
      </c>
      <c r="Y935" s="2">
        <v>3809.6</v>
      </c>
      <c r="Z935" s="2">
        <v>0.59499999999999997</v>
      </c>
      <c r="AA935" s="2">
        <f>IF(Table1[[#This Row],[Bed Occupied]]="Yes",1,0)</f>
        <v>1</v>
      </c>
    </row>
    <row r="936" spans="1:27" x14ac:dyDescent="0.25">
      <c r="A936" t="s">
        <v>1028</v>
      </c>
      <c r="B936" s="1">
        <v>45688</v>
      </c>
      <c r="C936" s="1">
        <v>45689.5</v>
      </c>
      <c r="D936" t="s">
        <v>39</v>
      </c>
      <c r="E936" t="s">
        <v>52</v>
      </c>
      <c r="F936" t="s">
        <v>92</v>
      </c>
      <c r="G936" t="s">
        <v>67</v>
      </c>
      <c r="H936" t="s">
        <v>49</v>
      </c>
      <c r="I936" t="s">
        <v>41</v>
      </c>
      <c r="J936">
        <v>1.5</v>
      </c>
      <c r="K936" t="s">
        <v>33</v>
      </c>
      <c r="L936">
        <v>81</v>
      </c>
      <c r="M936" s="1">
        <v>45687</v>
      </c>
      <c r="N936" t="s">
        <v>42</v>
      </c>
      <c r="O936">
        <v>9.5</v>
      </c>
      <c r="P936">
        <v>1.5</v>
      </c>
      <c r="Q936" s="2">
        <v>2090.19</v>
      </c>
      <c r="R936" t="s">
        <v>58</v>
      </c>
      <c r="S936" s="2">
        <v>1261.69</v>
      </c>
      <c r="T936">
        <v>3.5</v>
      </c>
      <c r="U936" t="s">
        <v>145</v>
      </c>
      <c r="V936">
        <v>2025</v>
      </c>
      <c r="W936" t="s">
        <v>72</v>
      </c>
      <c r="X936" s="2">
        <v>1261.69</v>
      </c>
      <c r="Y936" s="2">
        <v>828.5</v>
      </c>
      <c r="Z936" s="2">
        <v>0.60399999999999998</v>
      </c>
      <c r="AA936" s="2">
        <f>IF(Table1[[#This Row],[Bed Occupied]]="Yes",1,0)</f>
        <v>1</v>
      </c>
    </row>
    <row r="937" spans="1:27" x14ac:dyDescent="0.25">
      <c r="A937" t="s">
        <v>1029</v>
      </c>
      <c r="B937" s="1">
        <v>45967</v>
      </c>
      <c r="C937" s="1">
        <v>45969.4</v>
      </c>
      <c r="D937" t="s">
        <v>39</v>
      </c>
      <c r="E937" t="s">
        <v>66</v>
      </c>
      <c r="F937" t="s">
        <v>48</v>
      </c>
      <c r="G937" t="s">
        <v>53</v>
      </c>
      <c r="H937" t="s">
        <v>40</v>
      </c>
      <c r="I937" t="s">
        <v>32</v>
      </c>
      <c r="J937">
        <v>2.4</v>
      </c>
      <c r="K937" t="s">
        <v>33</v>
      </c>
      <c r="L937">
        <v>61</v>
      </c>
      <c r="M937" s="1">
        <v>45967</v>
      </c>
      <c r="N937" t="s">
        <v>34</v>
      </c>
      <c r="O937">
        <v>12</v>
      </c>
      <c r="P937">
        <v>2</v>
      </c>
      <c r="Q937" s="2">
        <v>2286.5</v>
      </c>
      <c r="R937" t="s">
        <v>58</v>
      </c>
      <c r="S937" s="2">
        <v>1452.98</v>
      </c>
      <c r="T937">
        <v>3.8</v>
      </c>
      <c r="U937" t="s">
        <v>71</v>
      </c>
      <c r="V937">
        <v>2025</v>
      </c>
      <c r="W937" t="s">
        <v>72</v>
      </c>
      <c r="X937" s="2">
        <v>1452.98</v>
      </c>
      <c r="Y937" s="2">
        <v>833.52</v>
      </c>
      <c r="Z937" s="2">
        <v>0.63500000000000001</v>
      </c>
      <c r="AA937" s="2">
        <f>IF(Table1[[#This Row],[Bed Occupied]]="Yes",1,0)</f>
        <v>1</v>
      </c>
    </row>
    <row r="938" spans="1:27" x14ac:dyDescent="0.25">
      <c r="A938" t="s">
        <v>1030</v>
      </c>
      <c r="B938" s="1">
        <v>46183</v>
      </c>
      <c r="C938" s="1">
        <v>46184.4</v>
      </c>
      <c r="D938" t="s">
        <v>39</v>
      </c>
      <c r="E938" t="s">
        <v>47</v>
      </c>
      <c r="F938" t="s">
        <v>48</v>
      </c>
      <c r="G938" t="s">
        <v>67</v>
      </c>
      <c r="H938" t="s">
        <v>56</v>
      </c>
      <c r="I938" t="s">
        <v>41</v>
      </c>
      <c r="J938">
        <v>1.4</v>
      </c>
      <c r="K938" t="s">
        <v>33</v>
      </c>
      <c r="L938">
        <v>97</v>
      </c>
      <c r="M938" s="1">
        <v>46183</v>
      </c>
      <c r="N938" t="s">
        <v>34</v>
      </c>
      <c r="O938">
        <v>12</v>
      </c>
      <c r="P938">
        <v>0</v>
      </c>
      <c r="Q938" s="2">
        <v>2788.2</v>
      </c>
      <c r="R938" t="s">
        <v>58</v>
      </c>
      <c r="S938" s="2">
        <v>1579.65</v>
      </c>
      <c r="T938">
        <v>2.7</v>
      </c>
      <c r="U938" t="s">
        <v>126</v>
      </c>
      <c r="V938">
        <v>2026</v>
      </c>
      <c r="W938" t="s">
        <v>69</v>
      </c>
      <c r="X938" s="2">
        <v>1579.65</v>
      </c>
      <c r="Y938" s="2">
        <v>1208.55</v>
      </c>
      <c r="Z938" s="2">
        <v>0.56699999999999995</v>
      </c>
      <c r="AA938" s="2">
        <f>IF(Table1[[#This Row],[Bed Occupied]]="Yes",1,0)</f>
        <v>1</v>
      </c>
    </row>
    <row r="939" spans="1:27" x14ac:dyDescent="0.25">
      <c r="A939" t="s">
        <v>1031</v>
      </c>
      <c r="B939" s="1">
        <v>46317</v>
      </c>
      <c r="C939" s="1">
        <v>46318.1</v>
      </c>
      <c r="D939" t="s">
        <v>39</v>
      </c>
      <c r="E939" t="s">
        <v>66</v>
      </c>
      <c r="F939" t="s">
        <v>48</v>
      </c>
      <c r="G939" t="s">
        <v>30</v>
      </c>
      <c r="H939" t="s">
        <v>40</v>
      </c>
      <c r="I939" t="s">
        <v>32</v>
      </c>
      <c r="J939">
        <v>1.1000000000000001</v>
      </c>
      <c r="K939" t="s">
        <v>33</v>
      </c>
      <c r="L939">
        <v>103</v>
      </c>
      <c r="M939" s="1">
        <v>46316</v>
      </c>
      <c r="N939" t="s">
        <v>42</v>
      </c>
      <c r="O939">
        <v>8.8000000000000007</v>
      </c>
      <c r="P939">
        <v>0.8</v>
      </c>
      <c r="Q939" s="2">
        <v>1772.3</v>
      </c>
      <c r="R939" t="s">
        <v>85</v>
      </c>
      <c r="S939" s="2">
        <v>976.64</v>
      </c>
      <c r="T939">
        <v>3.1</v>
      </c>
      <c r="U939" t="s">
        <v>36</v>
      </c>
      <c r="V939">
        <v>2026</v>
      </c>
      <c r="W939" t="s">
        <v>69</v>
      </c>
      <c r="X939" s="2">
        <v>976.64</v>
      </c>
      <c r="Y939" s="2">
        <v>795.66</v>
      </c>
      <c r="Z939" s="2">
        <v>0.55100000000000005</v>
      </c>
      <c r="AA939" s="2">
        <f>IF(Table1[[#This Row],[Bed Occupied]]="Yes",1,0)</f>
        <v>1</v>
      </c>
    </row>
    <row r="940" spans="1:27" x14ac:dyDescent="0.25">
      <c r="A940" t="s">
        <v>1032</v>
      </c>
      <c r="B940" s="1">
        <v>46135</v>
      </c>
      <c r="C940" s="1">
        <v>46147.1</v>
      </c>
      <c r="D940" t="s">
        <v>51</v>
      </c>
      <c r="E940" t="s">
        <v>52</v>
      </c>
      <c r="F940" t="s">
        <v>48</v>
      </c>
      <c r="G940" t="s">
        <v>30</v>
      </c>
      <c r="H940" t="s">
        <v>49</v>
      </c>
      <c r="I940" t="s">
        <v>32</v>
      </c>
      <c r="J940">
        <v>12.1</v>
      </c>
      <c r="K940" t="s">
        <v>33</v>
      </c>
      <c r="L940">
        <v>72</v>
      </c>
      <c r="M940" s="1">
        <v>46135</v>
      </c>
      <c r="N940" t="s">
        <v>42</v>
      </c>
      <c r="O940">
        <v>15.8</v>
      </c>
      <c r="P940">
        <v>3.8</v>
      </c>
      <c r="Q940" s="2">
        <v>15230.17</v>
      </c>
      <c r="R940" t="s">
        <v>58</v>
      </c>
      <c r="S940" s="2">
        <v>9100.44</v>
      </c>
      <c r="T940">
        <v>2.9</v>
      </c>
      <c r="U940" t="s">
        <v>98</v>
      </c>
      <c r="V940">
        <v>2026</v>
      </c>
      <c r="W940" t="s">
        <v>72</v>
      </c>
      <c r="X940" s="2">
        <v>9100.44</v>
      </c>
      <c r="Y940" s="2">
        <v>6129.73</v>
      </c>
      <c r="Z940" s="2">
        <v>0.59799999999999998</v>
      </c>
      <c r="AA940" s="2">
        <f>IF(Table1[[#This Row],[Bed Occupied]]="Yes",1,0)</f>
        <v>1</v>
      </c>
    </row>
    <row r="941" spans="1:27" x14ac:dyDescent="0.25">
      <c r="A941" t="s">
        <v>1033</v>
      </c>
      <c r="B941" s="1">
        <v>46187</v>
      </c>
      <c r="C941" s="1">
        <v>46189.4</v>
      </c>
      <c r="D941" t="s">
        <v>102</v>
      </c>
      <c r="E941" t="s">
        <v>47</v>
      </c>
      <c r="F941" t="s">
        <v>48</v>
      </c>
      <c r="G941" t="s">
        <v>30</v>
      </c>
      <c r="H941" t="s">
        <v>49</v>
      </c>
      <c r="I941" t="s">
        <v>32</v>
      </c>
      <c r="J941">
        <v>2.4</v>
      </c>
      <c r="K941" t="s">
        <v>33</v>
      </c>
      <c r="L941">
        <v>55</v>
      </c>
      <c r="M941" s="1">
        <v>46186</v>
      </c>
      <c r="N941" t="s">
        <v>42</v>
      </c>
      <c r="O941">
        <v>10.6</v>
      </c>
      <c r="P941">
        <v>2.6</v>
      </c>
      <c r="Q941" s="2">
        <v>11644.76</v>
      </c>
      <c r="R941" t="s">
        <v>35</v>
      </c>
      <c r="S941" s="2">
        <v>5789.97</v>
      </c>
      <c r="T941">
        <v>3.2</v>
      </c>
      <c r="U941" t="s">
        <v>126</v>
      </c>
      <c r="V941">
        <v>2026</v>
      </c>
      <c r="W941" t="s">
        <v>83</v>
      </c>
      <c r="X941" s="2">
        <v>5789.97</v>
      </c>
      <c r="Y941" s="2">
        <v>5854.79</v>
      </c>
      <c r="Z941" s="2">
        <v>0.497</v>
      </c>
      <c r="AA941" s="2">
        <f>IF(Table1[[#This Row],[Bed Occupied]]="Yes",1,0)</f>
        <v>1</v>
      </c>
    </row>
    <row r="942" spans="1:27" x14ac:dyDescent="0.25">
      <c r="A942" t="s">
        <v>1034</v>
      </c>
      <c r="B942" s="1">
        <v>45932</v>
      </c>
      <c r="C942" s="1">
        <v>45933.4</v>
      </c>
      <c r="D942" t="s">
        <v>96</v>
      </c>
      <c r="E942" t="s">
        <v>47</v>
      </c>
      <c r="F942" t="s">
        <v>29</v>
      </c>
      <c r="G942" t="s">
        <v>151</v>
      </c>
      <c r="H942" t="s">
        <v>49</v>
      </c>
      <c r="I942" t="s">
        <v>32</v>
      </c>
      <c r="J942">
        <v>1.4</v>
      </c>
      <c r="K942" t="s">
        <v>33</v>
      </c>
      <c r="L942">
        <v>49</v>
      </c>
      <c r="M942" s="1">
        <v>45931</v>
      </c>
      <c r="N942" t="s">
        <v>42</v>
      </c>
      <c r="O942">
        <v>9.6999999999999993</v>
      </c>
      <c r="P942">
        <v>1.7</v>
      </c>
      <c r="Q942" s="2">
        <v>3209.88</v>
      </c>
      <c r="R942" t="s">
        <v>35</v>
      </c>
      <c r="S942" s="2">
        <v>1775.79</v>
      </c>
      <c r="T942">
        <v>3.7</v>
      </c>
      <c r="U942" t="s">
        <v>82</v>
      </c>
      <c r="V942">
        <v>2025</v>
      </c>
      <c r="W942" t="s">
        <v>69</v>
      </c>
      <c r="X942" s="2">
        <v>1775.79</v>
      </c>
      <c r="Y942" s="2">
        <v>1434.09</v>
      </c>
      <c r="Z942" s="2">
        <v>0.55300000000000005</v>
      </c>
      <c r="AA942" s="2">
        <f>IF(Table1[[#This Row],[Bed Occupied]]="Yes",1,0)</f>
        <v>1</v>
      </c>
    </row>
    <row r="943" spans="1:27" x14ac:dyDescent="0.25">
      <c r="A943" t="s">
        <v>1035</v>
      </c>
      <c r="B943" s="1">
        <v>45673</v>
      </c>
      <c r="C943" s="1">
        <v>45676.7</v>
      </c>
      <c r="D943" t="s">
        <v>88</v>
      </c>
      <c r="E943" t="s">
        <v>28</v>
      </c>
      <c r="F943" t="s">
        <v>48</v>
      </c>
      <c r="G943" t="s">
        <v>53</v>
      </c>
      <c r="H943" t="s">
        <v>31</v>
      </c>
      <c r="I943" t="s">
        <v>32</v>
      </c>
      <c r="J943">
        <v>3.7</v>
      </c>
      <c r="K943" t="s">
        <v>33</v>
      </c>
      <c r="L943">
        <v>34</v>
      </c>
      <c r="M943" s="1">
        <v>45673</v>
      </c>
      <c r="N943" t="s">
        <v>63</v>
      </c>
      <c r="O943">
        <v>8.9</v>
      </c>
      <c r="P943">
        <v>0.9</v>
      </c>
      <c r="Q943" s="2">
        <v>20304.080000000002</v>
      </c>
      <c r="R943" t="s">
        <v>58</v>
      </c>
      <c r="S943" s="2">
        <v>12206.12</v>
      </c>
      <c r="T943">
        <v>4.4000000000000004</v>
      </c>
      <c r="U943" t="s">
        <v>145</v>
      </c>
      <c r="V943">
        <v>2025</v>
      </c>
      <c r="W943" t="s">
        <v>72</v>
      </c>
      <c r="X943" s="2">
        <v>12206.12</v>
      </c>
      <c r="Y943" s="2">
        <v>8097.96</v>
      </c>
      <c r="Z943" s="2">
        <v>0.60099999999999998</v>
      </c>
      <c r="AA943" s="2">
        <f>IF(Table1[[#This Row],[Bed Occupied]]="Yes",1,0)</f>
        <v>1</v>
      </c>
    </row>
    <row r="944" spans="1:27" x14ac:dyDescent="0.25">
      <c r="A944" t="s">
        <v>1036</v>
      </c>
      <c r="B944" s="1">
        <v>45706</v>
      </c>
      <c r="C944" s="1">
        <v>45709.599999999999</v>
      </c>
      <c r="D944" t="s">
        <v>46</v>
      </c>
      <c r="E944" t="s">
        <v>52</v>
      </c>
      <c r="F944" t="s">
        <v>48</v>
      </c>
      <c r="G944" t="s">
        <v>30</v>
      </c>
      <c r="H944" t="s">
        <v>40</v>
      </c>
      <c r="I944" t="s">
        <v>32</v>
      </c>
      <c r="J944">
        <v>3.6</v>
      </c>
      <c r="K944" t="s">
        <v>33</v>
      </c>
      <c r="L944">
        <v>29</v>
      </c>
      <c r="M944" s="1">
        <v>45705</v>
      </c>
      <c r="N944" t="s">
        <v>63</v>
      </c>
      <c r="O944">
        <v>10</v>
      </c>
      <c r="P944">
        <v>2</v>
      </c>
      <c r="Q944" s="2">
        <v>5218.87</v>
      </c>
      <c r="R944" t="s">
        <v>35</v>
      </c>
      <c r="S944" s="2">
        <v>2815.6</v>
      </c>
      <c r="T944">
        <v>3.8</v>
      </c>
      <c r="U944" t="s">
        <v>100</v>
      </c>
      <c r="V944">
        <v>2025</v>
      </c>
      <c r="W944" t="s">
        <v>37</v>
      </c>
      <c r="X944" s="2">
        <v>2815.6</v>
      </c>
      <c r="Y944" s="2">
        <v>2403.27</v>
      </c>
      <c r="Z944" s="2">
        <v>0.54</v>
      </c>
      <c r="AA944" s="2">
        <f>IF(Table1[[#This Row],[Bed Occupied]]="Yes",1,0)</f>
        <v>1</v>
      </c>
    </row>
    <row r="945" spans="1:27" x14ac:dyDescent="0.25">
      <c r="A945" t="s">
        <v>1037</v>
      </c>
      <c r="B945" s="1">
        <v>45938</v>
      </c>
      <c r="C945" s="1">
        <v>45940.9</v>
      </c>
      <c r="D945" t="s">
        <v>88</v>
      </c>
      <c r="E945" t="s">
        <v>52</v>
      </c>
      <c r="F945" t="s">
        <v>48</v>
      </c>
      <c r="G945" t="s">
        <v>67</v>
      </c>
      <c r="H945" t="s">
        <v>31</v>
      </c>
      <c r="I945" t="s">
        <v>32</v>
      </c>
      <c r="J945">
        <v>2.9</v>
      </c>
      <c r="K945" t="s">
        <v>33</v>
      </c>
      <c r="L945">
        <v>35</v>
      </c>
      <c r="M945" s="1">
        <v>45938</v>
      </c>
      <c r="N945" t="s">
        <v>42</v>
      </c>
      <c r="O945">
        <v>8.6999999999999993</v>
      </c>
      <c r="P945">
        <v>0.7</v>
      </c>
      <c r="Q945" s="2">
        <v>21385.54</v>
      </c>
      <c r="R945" t="s">
        <v>58</v>
      </c>
      <c r="S945" s="2">
        <v>13572.47</v>
      </c>
      <c r="T945">
        <v>4.0999999999999996</v>
      </c>
      <c r="U945" t="s">
        <v>82</v>
      </c>
      <c r="V945">
        <v>2025</v>
      </c>
      <c r="W945" t="s">
        <v>69</v>
      </c>
      <c r="X945" s="2">
        <v>13572.47</v>
      </c>
      <c r="Y945" s="2">
        <v>7813.07</v>
      </c>
      <c r="Z945" s="2">
        <v>0.63500000000000001</v>
      </c>
      <c r="AA945" s="2">
        <f>IF(Table1[[#This Row],[Bed Occupied]]="Yes",1,0)</f>
        <v>1</v>
      </c>
    </row>
    <row r="946" spans="1:27" x14ac:dyDescent="0.25">
      <c r="A946" t="s">
        <v>1038</v>
      </c>
      <c r="B946" s="1">
        <v>46152</v>
      </c>
      <c r="C946" s="1">
        <v>46152.4</v>
      </c>
      <c r="D946" t="s">
        <v>39</v>
      </c>
      <c r="E946" t="s">
        <v>52</v>
      </c>
      <c r="F946" t="s">
        <v>29</v>
      </c>
      <c r="G946" t="s">
        <v>151</v>
      </c>
      <c r="H946" t="s">
        <v>56</v>
      </c>
      <c r="I946" t="s">
        <v>32</v>
      </c>
      <c r="J946">
        <v>0.4</v>
      </c>
      <c r="K946" t="s">
        <v>33</v>
      </c>
      <c r="L946">
        <v>71</v>
      </c>
      <c r="M946" s="1">
        <v>46152</v>
      </c>
      <c r="N946" t="s">
        <v>63</v>
      </c>
      <c r="O946">
        <v>10.5</v>
      </c>
      <c r="P946">
        <v>2.5</v>
      </c>
      <c r="Q946" s="2">
        <v>1808.75</v>
      </c>
      <c r="R946" t="s">
        <v>35</v>
      </c>
      <c r="S946" s="2">
        <v>1106.4000000000001</v>
      </c>
      <c r="T946">
        <v>3.4</v>
      </c>
      <c r="U946" t="s">
        <v>94</v>
      </c>
      <c r="V946">
        <v>2026</v>
      </c>
      <c r="W946" t="s">
        <v>74</v>
      </c>
      <c r="X946" s="2">
        <v>1106.4000000000001</v>
      </c>
      <c r="Y946" s="2">
        <v>702.35</v>
      </c>
      <c r="Z946" s="2">
        <v>0.61199999999999999</v>
      </c>
      <c r="AA946" s="2">
        <f>IF(Table1[[#This Row],[Bed Occupied]]="Yes",1,0)</f>
        <v>1</v>
      </c>
    </row>
    <row r="947" spans="1:27" x14ac:dyDescent="0.25">
      <c r="A947" t="s">
        <v>1039</v>
      </c>
      <c r="B947" s="1">
        <v>45749</v>
      </c>
      <c r="C947" s="1">
        <v>45750.400000000001</v>
      </c>
      <c r="D947" t="s">
        <v>96</v>
      </c>
      <c r="E947" t="s">
        <v>47</v>
      </c>
      <c r="F947" t="s">
        <v>29</v>
      </c>
      <c r="G947" t="s">
        <v>53</v>
      </c>
      <c r="H947" t="s">
        <v>40</v>
      </c>
      <c r="I947" t="s">
        <v>32</v>
      </c>
      <c r="J947">
        <v>1.4</v>
      </c>
      <c r="K947" t="s">
        <v>33</v>
      </c>
      <c r="L947">
        <v>59</v>
      </c>
      <c r="M947" s="1">
        <v>45749</v>
      </c>
      <c r="N947" t="s">
        <v>42</v>
      </c>
      <c r="O947">
        <v>10.1</v>
      </c>
      <c r="P947">
        <v>2.1</v>
      </c>
      <c r="Q947" s="2">
        <v>3829.49</v>
      </c>
      <c r="R947" t="s">
        <v>35</v>
      </c>
      <c r="S947" s="2">
        <v>2014.86</v>
      </c>
      <c r="T947">
        <v>3.6</v>
      </c>
      <c r="U947" t="s">
        <v>89</v>
      </c>
      <c r="V947">
        <v>2025</v>
      </c>
      <c r="W947" t="s">
        <v>69</v>
      </c>
      <c r="X947" s="2">
        <v>2014.86</v>
      </c>
      <c r="Y947" s="2">
        <v>1814.63</v>
      </c>
      <c r="Z947" s="2">
        <v>0.52600000000000002</v>
      </c>
      <c r="AA947" s="2">
        <f>IF(Table1[[#This Row],[Bed Occupied]]="Yes",1,0)</f>
        <v>1</v>
      </c>
    </row>
    <row r="948" spans="1:27" x14ac:dyDescent="0.25">
      <c r="A948" t="s">
        <v>1040</v>
      </c>
      <c r="B948" s="1">
        <v>45663</v>
      </c>
      <c r="C948" s="1">
        <v>45663.9</v>
      </c>
      <c r="D948" t="s">
        <v>27</v>
      </c>
      <c r="E948" t="s">
        <v>28</v>
      </c>
      <c r="F948" t="s">
        <v>29</v>
      </c>
      <c r="G948" t="s">
        <v>67</v>
      </c>
      <c r="H948" t="s">
        <v>56</v>
      </c>
      <c r="I948" t="s">
        <v>41</v>
      </c>
      <c r="J948">
        <v>0.9</v>
      </c>
      <c r="K948" t="s">
        <v>57</v>
      </c>
      <c r="L948">
        <v>34</v>
      </c>
      <c r="M948" s="1">
        <v>45663</v>
      </c>
      <c r="N948" t="s">
        <v>42</v>
      </c>
      <c r="O948">
        <v>11.3</v>
      </c>
      <c r="P948">
        <v>1.3</v>
      </c>
      <c r="Q948" s="2">
        <v>9059.6299999999992</v>
      </c>
      <c r="R948" t="s">
        <v>35</v>
      </c>
      <c r="S948" s="2">
        <v>6380.46</v>
      </c>
      <c r="T948">
        <v>3.8</v>
      </c>
      <c r="U948" t="s">
        <v>145</v>
      </c>
      <c r="V948">
        <v>2025</v>
      </c>
      <c r="W948" t="s">
        <v>37</v>
      </c>
      <c r="X948" s="2">
        <v>6380.46</v>
      </c>
      <c r="Y948" s="2">
        <v>2679.17</v>
      </c>
      <c r="Z948" s="2">
        <v>0.70399999999999996</v>
      </c>
      <c r="AA948" s="2">
        <f>IF(Table1[[#This Row],[Bed Occupied]]="Yes",1,0)</f>
        <v>0</v>
      </c>
    </row>
    <row r="949" spans="1:27" x14ac:dyDescent="0.25">
      <c r="A949" t="s">
        <v>1041</v>
      </c>
      <c r="B949" s="1">
        <v>46187</v>
      </c>
      <c r="C949" s="1">
        <v>46188.2</v>
      </c>
      <c r="D949" t="s">
        <v>39</v>
      </c>
      <c r="E949" t="s">
        <v>47</v>
      </c>
      <c r="F949" t="s">
        <v>48</v>
      </c>
      <c r="G949" t="s">
        <v>30</v>
      </c>
      <c r="H949" t="s">
        <v>49</v>
      </c>
      <c r="I949" t="s">
        <v>41</v>
      </c>
      <c r="J949">
        <v>1.2</v>
      </c>
      <c r="K949" t="s">
        <v>33</v>
      </c>
      <c r="L949">
        <v>88</v>
      </c>
      <c r="M949" s="1">
        <v>46187</v>
      </c>
      <c r="N949" t="s">
        <v>34</v>
      </c>
      <c r="O949">
        <v>10.9</v>
      </c>
      <c r="P949">
        <v>2.9</v>
      </c>
      <c r="Q949" s="2">
        <v>966.46</v>
      </c>
      <c r="R949" t="s">
        <v>35</v>
      </c>
      <c r="S949" s="2">
        <v>453.43</v>
      </c>
      <c r="T949">
        <v>3</v>
      </c>
      <c r="U949" t="s">
        <v>126</v>
      </c>
      <c r="V949">
        <v>2026</v>
      </c>
      <c r="W949" t="s">
        <v>74</v>
      </c>
      <c r="X949" s="2">
        <v>453.43</v>
      </c>
      <c r="Y949" s="2">
        <v>513.03</v>
      </c>
      <c r="Z949" s="2">
        <v>0.46899999999999997</v>
      </c>
      <c r="AA949" s="2">
        <f>IF(Table1[[#This Row],[Bed Occupied]]="Yes",1,0)</f>
        <v>1</v>
      </c>
    </row>
    <row r="950" spans="1:27" x14ac:dyDescent="0.25">
      <c r="A950" t="s">
        <v>1042</v>
      </c>
      <c r="B950" s="1">
        <v>45710</v>
      </c>
      <c r="C950" s="1">
        <v>45711.4</v>
      </c>
      <c r="D950" t="s">
        <v>39</v>
      </c>
      <c r="E950" t="s">
        <v>52</v>
      </c>
      <c r="F950" t="s">
        <v>92</v>
      </c>
      <c r="G950" t="s">
        <v>30</v>
      </c>
      <c r="H950" t="s">
        <v>81</v>
      </c>
      <c r="I950" t="s">
        <v>93</v>
      </c>
      <c r="J950">
        <v>1.4</v>
      </c>
      <c r="K950" t="s">
        <v>57</v>
      </c>
      <c r="L950">
        <v>45</v>
      </c>
      <c r="M950" s="1">
        <v>45710</v>
      </c>
      <c r="N950" t="s">
        <v>34</v>
      </c>
      <c r="O950">
        <v>11.4</v>
      </c>
      <c r="P950">
        <v>1.4</v>
      </c>
      <c r="Q950" s="2">
        <v>1421.45</v>
      </c>
      <c r="R950" t="s">
        <v>35</v>
      </c>
      <c r="S950" s="2">
        <v>803.67</v>
      </c>
      <c r="T950">
        <v>3.8</v>
      </c>
      <c r="U950" t="s">
        <v>100</v>
      </c>
      <c r="V950">
        <v>2025</v>
      </c>
      <c r="W950" t="s">
        <v>83</v>
      </c>
      <c r="X950" s="2">
        <v>803.67</v>
      </c>
      <c r="Y950" s="2">
        <v>617.78</v>
      </c>
      <c r="Z950" s="2">
        <v>0.56499999999999995</v>
      </c>
      <c r="AA950" s="2">
        <f>IF(Table1[[#This Row],[Bed Occupied]]="Yes",1,0)</f>
        <v>0</v>
      </c>
    </row>
    <row r="951" spans="1:27" x14ac:dyDescent="0.25">
      <c r="A951" t="s">
        <v>1043</v>
      </c>
      <c r="B951" s="1">
        <v>45898</v>
      </c>
      <c r="C951" s="1">
        <v>45902</v>
      </c>
      <c r="D951" t="s">
        <v>46</v>
      </c>
      <c r="E951" t="s">
        <v>47</v>
      </c>
      <c r="F951" t="s">
        <v>48</v>
      </c>
      <c r="G951" t="s">
        <v>53</v>
      </c>
      <c r="H951" t="s">
        <v>40</v>
      </c>
      <c r="I951" t="s">
        <v>32</v>
      </c>
      <c r="J951">
        <v>4</v>
      </c>
      <c r="K951" t="s">
        <v>33</v>
      </c>
      <c r="L951">
        <v>87</v>
      </c>
      <c r="M951" s="1">
        <v>45898</v>
      </c>
      <c r="N951" t="s">
        <v>34</v>
      </c>
      <c r="O951">
        <v>11</v>
      </c>
      <c r="P951">
        <v>1</v>
      </c>
      <c r="Q951" s="2">
        <v>5459.36</v>
      </c>
      <c r="R951" t="s">
        <v>35</v>
      </c>
      <c r="S951" s="2">
        <v>3248.72</v>
      </c>
      <c r="T951">
        <v>3.3</v>
      </c>
      <c r="U951" t="s">
        <v>104</v>
      </c>
      <c r="V951">
        <v>2025</v>
      </c>
      <c r="W951" t="s">
        <v>77</v>
      </c>
      <c r="X951" s="2">
        <v>3248.72</v>
      </c>
      <c r="Y951" s="2">
        <v>2210.64</v>
      </c>
      <c r="Z951" s="2">
        <v>0.59499999999999997</v>
      </c>
      <c r="AA951" s="2">
        <f>IF(Table1[[#This Row],[Bed Occupied]]="Yes",1,0)</f>
        <v>1</v>
      </c>
    </row>
    <row r="952" spans="1:27" x14ac:dyDescent="0.25">
      <c r="A952" t="s">
        <v>1044</v>
      </c>
      <c r="B952" s="1">
        <v>46360</v>
      </c>
      <c r="C952" s="1">
        <v>46364.9</v>
      </c>
      <c r="D952" t="s">
        <v>46</v>
      </c>
      <c r="E952" t="s">
        <v>47</v>
      </c>
      <c r="F952" t="s">
        <v>29</v>
      </c>
      <c r="G952" t="s">
        <v>53</v>
      </c>
      <c r="H952" t="s">
        <v>76</v>
      </c>
      <c r="I952" t="s">
        <v>41</v>
      </c>
      <c r="J952">
        <v>4.9000000000000004</v>
      </c>
      <c r="K952" t="s">
        <v>57</v>
      </c>
      <c r="L952">
        <v>55</v>
      </c>
      <c r="M952" s="1">
        <v>46359</v>
      </c>
      <c r="N952" t="s">
        <v>34</v>
      </c>
      <c r="O952">
        <v>8</v>
      </c>
      <c r="P952">
        <v>0</v>
      </c>
      <c r="Q952" s="2">
        <v>7081.2</v>
      </c>
      <c r="R952" t="s">
        <v>35</v>
      </c>
      <c r="S952" s="2">
        <v>4386.13</v>
      </c>
      <c r="T952">
        <v>3.5</v>
      </c>
      <c r="U952" t="s">
        <v>54</v>
      </c>
      <c r="V952">
        <v>2026</v>
      </c>
      <c r="W952" t="s">
        <v>72</v>
      </c>
      <c r="X952" s="2">
        <v>4386.13</v>
      </c>
      <c r="Y952" s="2">
        <v>2695.07</v>
      </c>
      <c r="Z952" s="2">
        <v>0.61899999999999999</v>
      </c>
      <c r="AA952" s="2">
        <f>IF(Table1[[#This Row],[Bed Occupied]]="Yes",1,0)</f>
        <v>0</v>
      </c>
    </row>
    <row r="953" spans="1:27" x14ac:dyDescent="0.25">
      <c r="A953" t="s">
        <v>1045</v>
      </c>
      <c r="B953" s="1">
        <v>46286</v>
      </c>
      <c r="C953" s="1">
        <v>46287.5</v>
      </c>
      <c r="D953" t="s">
        <v>96</v>
      </c>
      <c r="E953" t="s">
        <v>52</v>
      </c>
      <c r="F953" t="s">
        <v>29</v>
      </c>
      <c r="G953" t="s">
        <v>67</v>
      </c>
      <c r="H953" t="s">
        <v>49</v>
      </c>
      <c r="I953" t="s">
        <v>32</v>
      </c>
      <c r="J953">
        <v>1.5</v>
      </c>
      <c r="K953" t="s">
        <v>33</v>
      </c>
      <c r="L953">
        <v>41</v>
      </c>
      <c r="M953" s="1">
        <v>46285</v>
      </c>
      <c r="N953" t="s">
        <v>63</v>
      </c>
      <c r="O953">
        <v>15.3</v>
      </c>
      <c r="P953">
        <v>3.3</v>
      </c>
      <c r="Q953" s="2">
        <v>3058.99</v>
      </c>
      <c r="R953" t="s">
        <v>35</v>
      </c>
      <c r="S953" s="2">
        <v>2138.89</v>
      </c>
      <c r="T953">
        <v>3.1</v>
      </c>
      <c r="U953" t="s">
        <v>133</v>
      </c>
      <c r="V953">
        <v>2026</v>
      </c>
      <c r="W953" t="s">
        <v>74</v>
      </c>
      <c r="X953" s="2">
        <v>2138.89</v>
      </c>
      <c r="Y953" s="2">
        <v>920.1</v>
      </c>
      <c r="Z953" s="2">
        <v>0.69899999999999995</v>
      </c>
      <c r="AA953" s="2">
        <f>IF(Table1[[#This Row],[Bed Occupied]]="Yes",1,0)</f>
        <v>1</v>
      </c>
    </row>
    <row r="954" spans="1:27" x14ac:dyDescent="0.25">
      <c r="A954" t="s">
        <v>1046</v>
      </c>
      <c r="B954" s="1">
        <v>45904</v>
      </c>
      <c r="C954" s="1">
        <v>45911.6</v>
      </c>
      <c r="D954" t="s">
        <v>51</v>
      </c>
      <c r="E954" t="s">
        <v>47</v>
      </c>
      <c r="F954" t="s">
        <v>29</v>
      </c>
      <c r="G954" t="s">
        <v>30</v>
      </c>
      <c r="H954" t="s">
        <v>62</v>
      </c>
      <c r="I954" t="s">
        <v>32</v>
      </c>
      <c r="J954">
        <v>7.6</v>
      </c>
      <c r="K954" t="s">
        <v>33</v>
      </c>
      <c r="L954">
        <v>73</v>
      </c>
      <c r="M954" s="1">
        <v>45903</v>
      </c>
      <c r="N954" t="s">
        <v>63</v>
      </c>
      <c r="O954">
        <v>9.3000000000000007</v>
      </c>
      <c r="P954">
        <v>1.3</v>
      </c>
      <c r="Q954" s="2">
        <v>12844.43</v>
      </c>
      <c r="R954" t="s">
        <v>85</v>
      </c>
      <c r="S954" s="2">
        <v>6190.97</v>
      </c>
      <c r="T954">
        <v>3.8</v>
      </c>
      <c r="U954" t="s">
        <v>59</v>
      </c>
      <c r="V954">
        <v>2025</v>
      </c>
      <c r="W954" t="s">
        <v>69</v>
      </c>
      <c r="X954" s="2">
        <v>6190.97</v>
      </c>
      <c r="Y954" s="2">
        <v>6653.46</v>
      </c>
      <c r="Z954" s="2">
        <v>0.48199999999999998</v>
      </c>
      <c r="AA954" s="2">
        <f>IF(Table1[[#This Row],[Bed Occupied]]="Yes",1,0)</f>
        <v>1</v>
      </c>
    </row>
    <row r="955" spans="1:27" x14ac:dyDescent="0.25">
      <c r="A955" t="s">
        <v>1047</v>
      </c>
      <c r="B955" s="1">
        <v>45722</v>
      </c>
      <c r="C955" s="1">
        <v>45725.9</v>
      </c>
      <c r="D955" t="s">
        <v>96</v>
      </c>
      <c r="E955" t="s">
        <v>47</v>
      </c>
      <c r="F955" t="s">
        <v>29</v>
      </c>
      <c r="G955" t="s">
        <v>151</v>
      </c>
      <c r="H955" t="s">
        <v>62</v>
      </c>
      <c r="I955" t="s">
        <v>32</v>
      </c>
      <c r="J955">
        <v>3.9</v>
      </c>
      <c r="K955" t="s">
        <v>57</v>
      </c>
      <c r="L955">
        <v>45</v>
      </c>
      <c r="M955" s="1">
        <v>45722</v>
      </c>
      <c r="N955" t="s">
        <v>34</v>
      </c>
      <c r="O955">
        <v>9.5</v>
      </c>
      <c r="P955">
        <v>1.5</v>
      </c>
      <c r="Q955" s="2">
        <v>4529.1000000000004</v>
      </c>
      <c r="R955" t="s">
        <v>35</v>
      </c>
      <c r="S955" s="2">
        <v>2375.7199999999998</v>
      </c>
      <c r="T955">
        <v>4.3</v>
      </c>
      <c r="U955" t="s">
        <v>173</v>
      </c>
      <c r="V955">
        <v>2025</v>
      </c>
      <c r="W955" t="s">
        <v>72</v>
      </c>
      <c r="X955" s="2">
        <v>2375.7199999999998</v>
      </c>
      <c r="Y955" s="2">
        <v>2153.38</v>
      </c>
      <c r="Z955" s="2">
        <v>0.52500000000000002</v>
      </c>
      <c r="AA955" s="2">
        <f>IF(Table1[[#This Row],[Bed Occupied]]="Yes",1,0)</f>
        <v>0</v>
      </c>
    </row>
    <row r="956" spans="1:27" x14ac:dyDescent="0.25">
      <c r="A956" t="s">
        <v>1048</v>
      </c>
      <c r="B956" s="1">
        <v>46106</v>
      </c>
      <c r="C956" s="1">
        <v>46106.5</v>
      </c>
      <c r="D956" t="s">
        <v>39</v>
      </c>
      <c r="E956" t="s">
        <v>28</v>
      </c>
      <c r="F956" t="s">
        <v>48</v>
      </c>
      <c r="G956" t="s">
        <v>53</v>
      </c>
      <c r="H956" t="s">
        <v>76</v>
      </c>
      <c r="I956" t="s">
        <v>32</v>
      </c>
      <c r="J956">
        <v>0.5</v>
      </c>
      <c r="K956" t="s">
        <v>57</v>
      </c>
      <c r="L956">
        <v>110</v>
      </c>
      <c r="M956" s="1">
        <v>46105</v>
      </c>
      <c r="N956" t="s">
        <v>42</v>
      </c>
      <c r="O956">
        <v>8.1</v>
      </c>
      <c r="P956">
        <v>0.1</v>
      </c>
      <c r="Q956" s="2">
        <v>2084.5</v>
      </c>
      <c r="R956" t="s">
        <v>35</v>
      </c>
      <c r="S956" s="2">
        <v>1458.77</v>
      </c>
      <c r="T956">
        <v>3.5</v>
      </c>
      <c r="U956" t="s">
        <v>115</v>
      </c>
      <c r="V956">
        <v>2026</v>
      </c>
      <c r="W956" t="s">
        <v>44</v>
      </c>
      <c r="X956" s="2">
        <v>1458.77</v>
      </c>
      <c r="Y956" s="2">
        <v>625.73</v>
      </c>
      <c r="Z956" s="2">
        <v>0.7</v>
      </c>
      <c r="AA956" s="2">
        <f>IF(Table1[[#This Row],[Bed Occupied]]="Yes",1,0)</f>
        <v>0</v>
      </c>
    </row>
    <row r="957" spans="1:27" x14ac:dyDescent="0.25">
      <c r="A957" t="s">
        <v>1049</v>
      </c>
      <c r="B957" s="1">
        <v>46297</v>
      </c>
      <c r="C957" s="1">
        <v>46298.8</v>
      </c>
      <c r="D957" t="s">
        <v>96</v>
      </c>
      <c r="E957" t="s">
        <v>28</v>
      </c>
      <c r="F957" t="s">
        <v>48</v>
      </c>
      <c r="G957" t="s">
        <v>30</v>
      </c>
      <c r="H957" t="s">
        <v>31</v>
      </c>
      <c r="I957" t="s">
        <v>32</v>
      </c>
      <c r="J957">
        <v>1.8</v>
      </c>
      <c r="K957" t="s">
        <v>57</v>
      </c>
      <c r="L957">
        <v>92</v>
      </c>
      <c r="M957" s="1">
        <v>46297</v>
      </c>
      <c r="N957" t="s">
        <v>42</v>
      </c>
      <c r="O957">
        <v>13.2</v>
      </c>
      <c r="P957">
        <v>1.2</v>
      </c>
      <c r="Q957" s="2">
        <v>3211.55</v>
      </c>
      <c r="R957" t="s">
        <v>58</v>
      </c>
      <c r="S957" s="2">
        <v>1653.1</v>
      </c>
      <c r="T957">
        <v>2.5</v>
      </c>
      <c r="U957" t="s">
        <v>36</v>
      </c>
      <c r="V957">
        <v>2026</v>
      </c>
      <c r="W957" t="s">
        <v>77</v>
      </c>
      <c r="X957" s="2">
        <v>1653.1</v>
      </c>
      <c r="Y957" s="2">
        <v>1558.45</v>
      </c>
      <c r="Z957" s="2">
        <v>0.51500000000000001</v>
      </c>
      <c r="AA957" s="2">
        <f>IF(Table1[[#This Row],[Bed Occupied]]="Yes",1,0)</f>
        <v>0</v>
      </c>
    </row>
    <row r="958" spans="1:27" x14ac:dyDescent="0.25">
      <c r="A958" t="s">
        <v>1050</v>
      </c>
      <c r="B958" s="1">
        <v>45923</v>
      </c>
      <c r="C958" s="1">
        <v>45923.1</v>
      </c>
      <c r="D958" t="s">
        <v>39</v>
      </c>
      <c r="E958" t="s">
        <v>28</v>
      </c>
      <c r="F958" t="s">
        <v>29</v>
      </c>
      <c r="G958" t="s">
        <v>30</v>
      </c>
      <c r="H958" t="s">
        <v>56</v>
      </c>
      <c r="I958" t="s">
        <v>41</v>
      </c>
      <c r="J958">
        <v>0.1</v>
      </c>
      <c r="K958" t="s">
        <v>33</v>
      </c>
      <c r="L958">
        <v>96</v>
      </c>
      <c r="M958" s="1">
        <v>45923</v>
      </c>
      <c r="N958" t="s">
        <v>42</v>
      </c>
      <c r="O958">
        <v>8.3000000000000007</v>
      </c>
      <c r="P958">
        <v>0.3</v>
      </c>
      <c r="Q958" s="2">
        <v>1404.69</v>
      </c>
      <c r="R958" t="s">
        <v>85</v>
      </c>
      <c r="S958" s="2">
        <v>851.95</v>
      </c>
      <c r="T958">
        <v>3.9</v>
      </c>
      <c r="U958" t="s">
        <v>59</v>
      </c>
      <c r="V958">
        <v>2025</v>
      </c>
      <c r="W958" t="s">
        <v>44</v>
      </c>
      <c r="X958" s="2">
        <v>851.95</v>
      </c>
      <c r="Y958" s="2">
        <v>552.74</v>
      </c>
      <c r="Z958" s="2">
        <v>0.60699999999999998</v>
      </c>
      <c r="AA958" s="2">
        <f>IF(Table1[[#This Row],[Bed Occupied]]="Yes",1,0)</f>
        <v>1</v>
      </c>
    </row>
    <row r="959" spans="1:27" x14ac:dyDescent="0.25">
      <c r="A959" t="s">
        <v>1051</v>
      </c>
      <c r="B959" s="1">
        <v>45974</v>
      </c>
      <c r="C959" s="1">
        <v>45976.3</v>
      </c>
      <c r="D959" t="s">
        <v>39</v>
      </c>
      <c r="E959" t="s">
        <v>28</v>
      </c>
      <c r="F959" t="s">
        <v>29</v>
      </c>
      <c r="G959" t="s">
        <v>67</v>
      </c>
      <c r="H959" t="s">
        <v>81</v>
      </c>
      <c r="I959" t="s">
        <v>41</v>
      </c>
      <c r="J959">
        <v>2.2999999999999998</v>
      </c>
      <c r="K959" t="s">
        <v>57</v>
      </c>
      <c r="L959">
        <v>63</v>
      </c>
      <c r="M959" s="1">
        <v>45974</v>
      </c>
      <c r="N959" t="s">
        <v>42</v>
      </c>
      <c r="O959">
        <v>12.1</v>
      </c>
      <c r="P959">
        <v>2.1</v>
      </c>
      <c r="Q959" s="2">
        <v>1741.6</v>
      </c>
      <c r="R959" t="s">
        <v>35</v>
      </c>
      <c r="S959" s="2">
        <v>911.93</v>
      </c>
      <c r="T959">
        <v>3.4</v>
      </c>
      <c r="U959" t="s">
        <v>71</v>
      </c>
      <c r="V959">
        <v>2025</v>
      </c>
      <c r="W959" t="s">
        <v>72</v>
      </c>
      <c r="X959" s="2">
        <v>911.93</v>
      </c>
      <c r="Y959" s="2">
        <v>829.67</v>
      </c>
      <c r="Z959" s="2">
        <v>0.52400000000000002</v>
      </c>
      <c r="AA959" s="2">
        <f>IF(Table1[[#This Row],[Bed Occupied]]="Yes",1,0)</f>
        <v>0</v>
      </c>
    </row>
    <row r="960" spans="1:27" x14ac:dyDescent="0.25">
      <c r="A960" t="s">
        <v>1052</v>
      </c>
      <c r="B960" s="1">
        <v>46064</v>
      </c>
      <c r="C960" s="1">
        <v>46074.2</v>
      </c>
      <c r="D960" t="s">
        <v>88</v>
      </c>
      <c r="E960" t="s">
        <v>28</v>
      </c>
      <c r="F960" t="s">
        <v>29</v>
      </c>
      <c r="G960" t="s">
        <v>30</v>
      </c>
      <c r="H960" t="s">
        <v>62</v>
      </c>
      <c r="I960" t="s">
        <v>93</v>
      </c>
      <c r="J960">
        <v>10.199999999999999</v>
      </c>
      <c r="K960" t="s">
        <v>33</v>
      </c>
      <c r="L960">
        <v>27</v>
      </c>
      <c r="M960" s="1">
        <v>46063</v>
      </c>
      <c r="N960" t="s">
        <v>63</v>
      </c>
      <c r="O960">
        <v>10.7</v>
      </c>
      <c r="P960">
        <v>0.7</v>
      </c>
      <c r="Q960" s="2">
        <v>41826.99</v>
      </c>
      <c r="R960" t="s">
        <v>35</v>
      </c>
      <c r="S960" s="2">
        <v>26617.07</v>
      </c>
      <c r="T960">
        <v>4.9000000000000004</v>
      </c>
      <c r="U960" t="s">
        <v>68</v>
      </c>
      <c r="V960">
        <v>2026</v>
      </c>
      <c r="W960" t="s">
        <v>44</v>
      </c>
      <c r="X960" s="2">
        <v>26617.07</v>
      </c>
      <c r="Y960" s="2">
        <v>15209.92</v>
      </c>
      <c r="Z960" s="2">
        <v>0.63600000000000001</v>
      </c>
      <c r="AA960" s="2">
        <f>IF(Table1[[#This Row],[Bed Occupied]]="Yes",1,0)</f>
        <v>1</v>
      </c>
    </row>
    <row r="961" spans="1:27" x14ac:dyDescent="0.25">
      <c r="A961" t="s">
        <v>1053</v>
      </c>
      <c r="B961" s="1">
        <v>45890</v>
      </c>
      <c r="C961" s="1">
        <v>45899.4</v>
      </c>
      <c r="D961" t="s">
        <v>27</v>
      </c>
      <c r="E961" t="s">
        <v>28</v>
      </c>
      <c r="F961" t="s">
        <v>29</v>
      </c>
      <c r="G961" t="s">
        <v>30</v>
      </c>
      <c r="H961" t="s">
        <v>56</v>
      </c>
      <c r="I961" t="s">
        <v>41</v>
      </c>
      <c r="J961">
        <v>9.4</v>
      </c>
      <c r="K961" t="s">
        <v>57</v>
      </c>
      <c r="L961">
        <v>82</v>
      </c>
      <c r="M961" s="1">
        <v>45889</v>
      </c>
      <c r="N961" t="s">
        <v>42</v>
      </c>
      <c r="O961">
        <v>8.6999999999999993</v>
      </c>
      <c r="P961">
        <v>0.7</v>
      </c>
      <c r="Q961" s="2">
        <v>15842.47</v>
      </c>
      <c r="R961" t="s">
        <v>58</v>
      </c>
      <c r="S961" s="2">
        <v>9205.5499999999993</v>
      </c>
      <c r="T961">
        <v>3.7</v>
      </c>
      <c r="U961" t="s">
        <v>104</v>
      </c>
      <c r="V961">
        <v>2025</v>
      </c>
      <c r="W961" t="s">
        <v>69</v>
      </c>
      <c r="X961" s="2">
        <v>9205.5499999999993</v>
      </c>
      <c r="Y961" s="2">
        <v>6636.92</v>
      </c>
      <c r="Z961" s="2">
        <v>0.58099999999999996</v>
      </c>
      <c r="AA961" s="2">
        <f>IF(Table1[[#This Row],[Bed Occupied]]="Yes",1,0)</f>
        <v>0</v>
      </c>
    </row>
    <row r="962" spans="1:27" x14ac:dyDescent="0.25">
      <c r="A962" t="s">
        <v>1054</v>
      </c>
      <c r="B962" s="1">
        <v>46339</v>
      </c>
      <c r="C962" s="1">
        <v>46339.8</v>
      </c>
      <c r="D962" t="s">
        <v>46</v>
      </c>
      <c r="E962" t="s">
        <v>66</v>
      </c>
      <c r="F962" t="s">
        <v>48</v>
      </c>
      <c r="G962" t="s">
        <v>30</v>
      </c>
      <c r="H962" t="s">
        <v>31</v>
      </c>
      <c r="I962" t="s">
        <v>41</v>
      </c>
      <c r="J962">
        <v>0.8</v>
      </c>
      <c r="K962" t="s">
        <v>33</v>
      </c>
      <c r="L962">
        <v>49</v>
      </c>
      <c r="M962" s="1">
        <v>46338</v>
      </c>
      <c r="N962" t="s">
        <v>34</v>
      </c>
      <c r="O962">
        <v>12.4</v>
      </c>
      <c r="P962">
        <v>0.4</v>
      </c>
      <c r="Q962" s="2">
        <v>6082.09</v>
      </c>
      <c r="R962" t="s">
        <v>35</v>
      </c>
      <c r="S962" s="2">
        <v>4310.12</v>
      </c>
      <c r="T962">
        <v>4.2</v>
      </c>
      <c r="U962" t="s">
        <v>130</v>
      </c>
      <c r="V962">
        <v>2026</v>
      </c>
      <c r="W962" t="s">
        <v>72</v>
      </c>
      <c r="X962" s="2">
        <v>4310.12</v>
      </c>
      <c r="Y962" s="2">
        <v>1771.97</v>
      </c>
      <c r="Z962" s="2">
        <v>0.70899999999999996</v>
      </c>
      <c r="AA962" s="2">
        <f>IF(Table1[[#This Row],[Bed Occupied]]="Yes",1,0)</f>
        <v>1</v>
      </c>
    </row>
    <row r="963" spans="1:27" x14ac:dyDescent="0.25">
      <c r="A963" t="s">
        <v>1055</v>
      </c>
      <c r="B963" s="1">
        <v>46156</v>
      </c>
      <c r="C963" s="1">
        <v>46160.6</v>
      </c>
      <c r="D963" t="s">
        <v>102</v>
      </c>
      <c r="E963" t="s">
        <v>47</v>
      </c>
      <c r="F963" t="s">
        <v>48</v>
      </c>
      <c r="G963" t="s">
        <v>151</v>
      </c>
      <c r="H963" t="s">
        <v>49</v>
      </c>
      <c r="I963" t="s">
        <v>32</v>
      </c>
      <c r="J963">
        <v>4.5999999999999996</v>
      </c>
      <c r="K963" t="s">
        <v>57</v>
      </c>
      <c r="L963">
        <v>88</v>
      </c>
      <c r="M963" s="1">
        <v>46155</v>
      </c>
      <c r="N963" t="s">
        <v>34</v>
      </c>
      <c r="O963">
        <v>12.4</v>
      </c>
      <c r="P963">
        <v>2.4</v>
      </c>
      <c r="Q963" s="2">
        <v>10993.71</v>
      </c>
      <c r="R963" t="s">
        <v>85</v>
      </c>
      <c r="S963" s="2">
        <v>6046.61</v>
      </c>
      <c r="T963">
        <v>3.2</v>
      </c>
      <c r="U963" t="s">
        <v>94</v>
      </c>
      <c r="V963">
        <v>2026</v>
      </c>
      <c r="W963" t="s">
        <v>69</v>
      </c>
      <c r="X963" s="2">
        <v>6046.61</v>
      </c>
      <c r="Y963" s="2">
        <v>4947.1000000000004</v>
      </c>
      <c r="Z963" s="2">
        <v>0.55000000000000004</v>
      </c>
      <c r="AA963" s="2">
        <f>IF(Table1[[#This Row],[Bed Occupied]]="Yes",1,0)</f>
        <v>0</v>
      </c>
    </row>
    <row r="964" spans="1:27" x14ac:dyDescent="0.25">
      <c r="A964" t="s">
        <v>1056</v>
      </c>
      <c r="B964" s="1">
        <v>45808</v>
      </c>
      <c r="C964" s="1">
        <v>45809.3</v>
      </c>
      <c r="D964" t="s">
        <v>96</v>
      </c>
      <c r="E964" t="s">
        <v>28</v>
      </c>
      <c r="F964" t="s">
        <v>48</v>
      </c>
      <c r="G964" t="s">
        <v>53</v>
      </c>
      <c r="H964" t="s">
        <v>31</v>
      </c>
      <c r="I964" t="s">
        <v>41</v>
      </c>
      <c r="J964">
        <v>1.3</v>
      </c>
      <c r="K964" t="s">
        <v>33</v>
      </c>
      <c r="L964">
        <v>47</v>
      </c>
      <c r="M964" s="1">
        <v>45808</v>
      </c>
      <c r="N964" t="s">
        <v>42</v>
      </c>
      <c r="O964">
        <v>10</v>
      </c>
      <c r="P964">
        <v>0</v>
      </c>
      <c r="Q964" s="2">
        <v>4138.99</v>
      </c>
      <c r="R964" t="s">
        <v>35</v>
      </c>
      <c r="S964" s="2">
        <v>2285.17</v>
      </c>
      <c r="T964">
        <v>3.4</v>
      </c>
      <c r="U964" t="s">
        <v>122</v>
      </c>
      <c r="V964">
        <v>2025</v>
      </c>
      <c r="W964" t="s">
        <v>83</v>
      </c>
      <c r="X964" s="2">
        <v>2285.17</v>
      </c>
      <c r="Y964" s="2">
        <v>1853.82</v>
      </c>
      <c r="Z964" s="2">
        <v>0.55200000000000005</v>
      </c>
      <c r="AA964" s="2">
        <f>IF(Table1[[#This Row],[Bed Occupied]]="Yes",1,0)</f>
        <v>1</v>
      </c>
    </row>
    <row r="965" spans="1:27" x14ac:dyDescent="0.25">
      <c r="A965" t="s">
        <v>1057</v>
      </c>
      <c r="B965" s="1">
        <v>46269</v>
      </c>
      <c r="C965" s="1">
        <v>46269.5</v>
      </c>
      <c r="D965" t="s">
        <v>102</v>
      </c>
      <c r="E965" t="s">
        <v>47</v>
      </c>
      <c r="F965" t="s">
        <v>48</v>
      </c>
      <c r="G965" t="s">
        <v>30</v>
      </c>
      <c r="H965" t="s">
        <v>81</v>
      </c>
      <c r="I965" t="s">
        <v>41</v>
      </c>
      <c r="J965">
        <v>0.5</v>
      </c>
      <c r="K965" t="s">
        <v>57</v>
      </c>
      <c r="L965">
        <v>46</v>
      </c>
      <c r="M965" s="1">
        <v>46268</v>
      </c>
      <c r="N965" t="s">
        <v>42</v>
      </c>
      <c r="O965">
        <v>12.4</v>
      </c>
      <c r="P965">
        <v>0.4</v>
      </c>
      <c r="Q965" s="2">
        <v>8114.42</v>
      </c>
      <c r="R965" t="s">
        <v>58</v>
      </c>
      <c r="S965" s="2">
        <v>4906.97</v>
      </c>
      <c r="T965">
        <v>4.5</v>
      </c>
      <c r="U965" t="s">
        <v>133</v>
      </c>
      <c r="V965">
        <v>2026</v>
      </c>
      <c r="W965" t="s">
        <v>72</v>
      </c>
      <c r="X965" s="2">
        <v>4906.97</v>
      </c>
      <c r="Y965" s="2">
        <v>3207.45</v>
      </c>
      <c r="Z965" s="2">
        <v>0.60499999999999998</v>
      </c>
      <c r="AA965" s="2">
        <f>IF(Table1[[#This Row],[Bed Occupied]]="Yes",1,0)</f>
        <v>0</v>
      </c>
    </row>
    <row r="966" spans="1:27" x14ac:dyDescent="0.25">
      <c r="A966" t="s">
        <v>1058</v>
      </c>
      <c r="B966" s="1">
        <v>46174</v>
      </c>
      <c r="C966" s="1">
        <v>46176</v>
      </c>
      <c r="D966" t="s">
        <v>39</v>
      </c>
      <c r="E966" t="s">
        <v>52</v>
      </c>
      <c r="F966" t="s">
        <v>29</v>
      </c>
      <c r="G966" t="s">
        <v>53</v>
      </c>
      <c r="H966" t="s">
        <v>49</v>
      </c>
      <c r="I966" t="s">
        <v>32</v>
      </c>
      <c r="J966">
        <v>2</v>
      </c>
      <c r="K966" t="s">
        <v>33</v>
      </c>
      <c r="L966">
        <v>99</v>
      </c>
      <c r="M966" s="1">
        <v>46174</v>
      </c>
      <c r="N966" t="s">
        <v>34</v>
      </c>
      <c r="O966">
        <v>11.6</v>
      </c>
      <c r="P966">
        <v>1.6</v>
      </c>
      <c r="Q966" s="2">
        <v>2149.58</v>
      </c>
      <c r="R966" t="s">
        <v>58</v>
      </c>
      <c r="S966" s="2">
        <v>1364.94</v>
      </c>
      <c r="T966">
        <v>3.3</v>
      </c>
      <c r="U966" t="s">
        <v>126</v>
      </c>
      <c r="V966">
        <v>2026</v>
      </c>
      <c r="W966" t="s">
        <v>37</v>
      </c>
      <c r="X966" s="2">
        <v>1364.94</v>
      </c>
      <c r="Y966" s="2">
        <v>784.64</v>
      </c>
      <c r="Z966" s="2">
        <v>0.63500000000000001</v>
      </c>
      <c r="AA966" s="2">
        <f>IF(Table1[[#This Row],[Bed Occupied]]="Yes",1,0)</f>
        <v>1</v>
      </c>
    </row>
    <row r="967" spans="1:27" x14ac:dyDescent="0.25">
      <c r="A967" t="s">
        <v>1059</v>
      </c>
      <c r="B967" s="1">
        <v>46004</v>
      </c>
      <c r="C967" s="1">
        <v>46004.4</v>
      </c>
      <c r="D967" t="s">
        <v>39</v>
      </c>
      <c r="E967" t="s">
        <v>52</v>
      </c>
      <c r="F967" t="s">
        <v>29</v>
      </c>
      <c r="G967" t="s">
        <v>53</v>
      </c>
      <c r="H967" t="s">
        <v>40</v>
      </c>
      <c r="I967" t="s">
        <v>41</v>
      </c>
      <c r="J967">
        <v>0.4</v>
      </c>
      <c r="K967" t="s">
        <v>33</v>
      </c>
      <c r="L967">
        <v>53</v>
      </c>
      <c r="M967" s="1">
        <v>46003</v>
      </c>
      <c r="N967" t="s">
        <v>63</v>
      </c>
      <c r="O967">
        <v>13.2</v>
      </c>
      <c r="P967">
        <v>1.2</v>
      </c>
      <c r="Q967" s="2">
        <v>1768.91</v>
      </c>
      <c r="R967" t="s">
        <v>35</v>
      </c>
      <c r="S967" s="2">
        <v>1145.78</v>
      </c>
      <c r="T967">
        <v>3.7</v>
      </c>
      <c r="U967" t="s">
        <v>79</v>
      </c>
      <c r="V967">
        <v>2025</v>
      </c>
      <c r="W967" t="s">
        <v>77</v>
      </c>
      <c r="X967" s="2">
        <v>1145.78</v>
      </c>
      <c r="Y967" s="2">
        <v>623.13</v>
      </c>
      <c r="Z967" s="2">
        <v>0.64800000000000002</v>
      </c>
      <c r="AA967" s="2">
        <f>IF(Table1[[#This Row],[Bed Occupied]]="Yes",1,0)</f>
        <v>1</v>
      </c>
    </row>
    <row r="968" spans="1:27" x14ac:dyDescent="0.25">
      <c r="A968" t="s">
        <v>1060</v>
      </c>
      <c r="B968" s="1">
        <v>45809</v>
      </c>
      <c r="C968" s="1">
        <v>45814.5</v>
      </c>
      <c r="D968" t="s">
        <v>61</v>
      </c>
      <c r="E968" t="s">
        <v>52</v>
      </c>
      <c r="F968" t="s">
        <v>29</v>
      </c>
      <c r="G968" t="s">
        <v>30</v>
      </c>
      <c r="H968" t="s">
        <v>62</v>
      </c>
      <c r="I968" t="s">
        <v>32</v>
      </c>
      <c r="J968">
        <v>5.5</v>
      </c>
      <c r="K968" t="s">
        <v>33</v>
      </c>
      <c r="L968">
        <v>71</v>
      </c>
      <c r="M968" s="1">
        <v>45808</v>
      </c>
      <c r="N968" t="s">
        <v>34</v>
      </c>
      <c r="O968">
        <v>9.9</v>
      </c>
      <c r="P968">
        <v>1.9</v>
      </c>
      <c r="Q968" s="2">
        <v>15115.24</v>
      </c>
      <c r="R968" t="s">
        <v>35</v>
      </c>
      <c r="S968" s="2">
        <v>10073.780000000001</v>
      </c>
      <c r="T968">
        <v>4</v>
      </c>
      <c r="U968" t="s">
        <v>64</v>
      </c>
      <c r="V968">
        <v>2025</v>
      </c>
      <c r="W968" t="s">
        <v>83</v>
      </c>
      <c r="X968" s="2">
        <v>10073.780000000001</v>
      </c>
      <c r="Y968" s="2">
        <v>5041.46</v>
      </c>
      <c r="Z968" s="2">
        <v>0.66600000000000004</v>
      </c>
      <c r="AA968" s="2">
        <f>IF(Table1[[#This Row],[Bed Occupied]]="Yes",1,0)</f>
        <v>1</v>
      </c>
    </row>
    <row r="969" spans="1:27" x14ac:dyDescent="0.25">
      <c r="A969" t="s">
        <v>1061</v>
      </c>
      <c r="B969" s="1">
        <v>45858</v>
      </c>
      <c r="C969" s="1">
        <v>45859.8</v>
      </c>
      <c r="D969" t="s">
        <v>46</v>
      </c>
      <c r="E969" t="s">
        <v>52</v>
      </c>
      <c r="F969" t="s">
        <v>48</v>
      </c>
      <c r="G969" t="s">
        <v>53</v>
      </c>
      <c r="H969" t="s">
        <v>49</v>
      </c>
      <c r="I969" t="s">
        <v>41</v>
      </c>
      <c r="J969">
        <v>1.8</v>
      </c>
      <c r="K969" t="s">
        <v>57</v>
      </c>
      <c r="L969">
        <v>24</v>
      </c>
      <c r="M969" s="1">
        <v>45857</v>
      </c>
      <c r="N969" t="s">
        <v>42</v>
      </c>
      <c r="O969">
        <v>13.8</v>
      </c>
      <c r="P969">
        <v>1.8</v>
      </c>
      <c r="Q969" s="2">
        <v>4230.04</v>
      </c>
      <c r="R969" t="s">
        <v>35</v>
      </c>
      <c r="S969" s="2">
        <v>1686.16</v>
      </c>
      <c r="T969">
        <v>3.9</v>
      </c>
      <c r="U969" t="s">
        <v>135</v>
      </c>
      <c r="V969">
        <v>2025</v>
      </c>
      <c r="W969" t="s">
        <v>83</v>
      </c>
      <c r="X969" s="2">
        <v>1686.16</v>
      </c>
      <c r="Y969" s="2">
        <v>2543.88</v>
      </c>
      <c r="Z969" s="2">
        <v>0.39900000000000002</v>
      </c>
      <c r="AA969" s="2">
        <f>IF(Table1[[#This Row],[Bed Occupied]]="Yes",1,0)</f>
        <v>0</v>
      </c>
    </row>
    <row r="970" spans="1:27" x14ac:dyDescent="0.25">
      <c r="A970" t="s">
        <v>1062</v>
      </c>
      <c r="B970" s="1">
        <v>46300</v>
      </c>
      <c r="C970" s="1">
        <v>46304.2</v>
      </c>
      <c r="D970" t="s">
        <v>27</v>
      </c>
      <c r="E970" t="s">
        <v>52</v>
      </c>
      <c r="F970" t="s">
        <v>48</v>
      </c>
      <c r="G970" t="s">
        <v>67</v>
      </c>
      <c r="H970" t="s">
        <v>81</v>
      </c>
      <c r="I970" t="s">
        <v>93</v>
      </c>
      <c r="J970">
        <v>4.2</v>
      </c>
      <c r="K970" t="s">
        <v>33</v>
      </c>
      <c r="L970">
        <v>49</v>
      </c>
      <c r="M970" s="1">
        <v>46299</v>
      </c>
      <c r="N970" t="s">
        <v>34</v>
      </c>
      <c r="O970">
        <v>9</v>
      </c>
      <c r="P970">
        <v>1</v>
      </c>
      <c r="Q970" s="2">
        <v>11014.99</v>
      </c>
      <c r="R970" t="s">
        <v>58</v>
      </c>
      <c r="S970" s="2">
        <v>6351.75</v>
      </c>
      <c r="T970">
        <v>3.9</v>
      </c>
      <c r="U970" t="s">
        <v>36</v>
      </c>
      <c r="V970">
        <v>2026</v>
      </c>
      <c r="W970" t="s">
        <v>74</v>
      </c>
      <c r="X970" s="2">
        <v>6351.75</v>
      </c>
      <c r="Y970" s="2">
        <v>4663.24</v>
      </c>
      <c r="Z970" s="2">
        <v>0.57699999999999996</v>
      </c>
      <c r="AA970" s="2">
        <f>IF(Table1[[#This Row],[Bed Occupied]]="Yes",1,0)</f>
        <v>1</v>
      </c>
    </row>
    <row r="971" spans="1:27" x14ac:dyDescent="0.25">
      <c r="A971" t="s">
        <v>1063</v>
      </c>
      <c r="B971" s="1">
        <v>46254</v>
      </c>
      <c r="C971" s="1">
        <v>46260.1</v>
      </c>
      <c r="D971" t="s">
        <v>51</v>
      </c>
      <c r="E971" t="s">
        <v>47</v>
      </c>
      <c r="F971" t="s">
        <v>48</v>
      </c>
      <c r="G971" t="s">
        <v>53</v>
      </c>
      <c r="H971" t="s">
        <v>62</v>
      </c>
      <c r="I971" t="s">
        <v>41</v>
      </c>
      <c r="J971">
        <v>6.1</v>
      </c>
      <c r="K971" t="s">
        <v>33</v>
      </c>
      <c r="L971">
        <v>52</v>
      </c>
      <c r="M971" s="1">
        <v>46253</v>
      </c>
      <c r="N971" t="s">
        <v>42</v>
      </c>
      <c r="O971">
        <v>10.8</v>
      </c>
      <c r="P971">
        <v>0.8</v>
      </c>
      <c r="Q971" s="2">
        <v>10448.09</v>
      </c>
      <c r="R971" t="s">
        <v>85</v>
      </c>
      <c r="S971" s="2">
        <v>5517.83</v>
      </c>
      <c r="T971">
        <v>4</v>
      </c>
      <c r="U971" t="s">
        <v>138</v>
      </c>
      <c r="V971">
        <v>2026</v>
      </c>
      <c r="W971" t="s">
        <v>69</v>
      </c>
      <c r="X971" s="2">
        <v>5517.83</v>
      </c>
      <c r="Y971" s="2">
        <v>4930.26</v>
      </c>
      <c r="Z971" s="2">
        <v>0.52800000000000002</v>
      </c>
      <c r="AA971" s="2">
        <f>IF(Table1[[#This Row],[Bed Occupied]]="Yes",1,0)</f>
        <v>1</v>
      </c>
    </row>
    <row r="972" spans="1:27" x14ac:dyDescent="0.25">
      <c r="A972" t="s">
        <v>1064</v>
      </c>
      <c r="B972" s="1">
        <v>45887</v>
      </c>
      <c r="C972" s="1">
        <v>45893.599999999999</v>
      </c>
      <c r="D972" t="s">
        <v>88</v>
      </c>
      <c r="E972" t="s">
        <v>28</v>
      </c>
      <c r="F972" t="s">
        <v>29</v>
      </c>
      <c r="G972" t="s">
        <v>67</v>
      </c>
      <c r="H972" t="s">
        <v>56</v>
      </c>
      <c r="I972" t="s">
        <v>93</v>
      </c>
      <c r="J972">
        <v>6.6</v>
      </c>
      <c r="K972" t="s">
        <v>33</v>
      </c>
      <c r="L972">
        <v>23</v>
      </c>
      <c r="M972" s="1">
        <v>45886</v>
      </c>
      <c r="N972" t="s">
        <v>63</v>
      </c>
      <c r="O972">
        <v>13.4</v>
      </c>
      <c r="P972">
        <v>1.4</v>
      </c>
      <c r="Q972" s="2">
        <v>26965.5</v>
      </c>
      <c r="R972" t="s">
        <v>35</v>
      </c>
      <c r="S972" s="2">
        <v>21289.83</v>
      </c>
      <c r="T972">
        <v>3.9</v>
      </c>
      <c r="U972" t="s">
        <v>104</v>
      </c>
      <c r="V972">
        <v>2025</v>
      </c>
      <c r="W972" t="s">
        <v>74</v>
      </c>
      <c r="X972" s="2">
        <v>21289.83</v>
      </c>
      <c r="Y972" s="2">
        <v>5675.67</v>
      </c>
      <c r="Z972" s="2">
        <v>0.79</v>
      </c>
      <c r="AA972" s="2">
        <f>IF(Table1[[#This Row],[Bed Occupied]]="Yes",1,0)</f>
        <v>1</v>
      </c>
    </row>
    <row r="973" spans="1:27" x14ac:dyDescent="0.25">
      <c r="A973" t="s">
        <v>1065</v>
      </c>
      <c r="B973" s="1">
        <v>46197</v>
      </c>
      <c r="C973" s="1">
        <v>46197.5</v>
      </c>
      <c r="D973" t="s">
        <v>39</v>
      </c>
      <c r="E973" t="s">
        <v>28</v>
      </c>
      <c r="F973" t="s">
        <v>48</v>
      </c>
      <c r="G973" t="s">
        <v>67</v>
      </c>
      <c r="H973" t="s">
        <v>49</v>
      </c>
      <c r="I973" t="s">
        <v>41</v>
      </c>
      <c r="J973">
        <v>0.5</v>
      </c>
      <c r="K973" t="s">
        <v>57</v>
      </c>
      <c r="L973">
        <v>79</v>
      </c>
      <c r="M973" s="1">
        <v>46197</v>
      </c>
      <c r="N973" t="s">
        <v>34</v>
      </c>
      <c r="O973">
        <v>11.9</v>
      </c>
      <c r="P973">
        <v>1.9</v>
      </c>
      <c r="Q973" s="2">
        <v>1588.38</v>
      </c>
      <c r="R973" t="s">
        <v>35</v>
      </c>
      <c r="S973" s="2">
        <v>833.48</v>
      </c>
      <c r="T973">
        <v>3.7</v>
      </c>
      <c r="U973" t="s">
        <v>126</v>
      </c>
      <c r="V973">
        <v>2026</v>
      </c>
      <c r="W973" t="s">
        <v>69</v>
      </c>
      <c r="X973" s="2">
        <v>833.48</v>
      </c>
      <c r="Y973" s="2">
        <v>754.9</v>
      </c>
      <c r="Z973" s="2">
        <v>0.52500000000000002</v>
      </c>
      <c r="AA973" s="2">
        <f>IF(Table1[[#This Row],[Bed Occupied]]="Yes",1,0)</f>
        <v>0</v>
      </c>
    </row>
    <row r="974" spans="1:27" x14ac:dyDescent="0.25">
      <c r="A974" t="s">
        <v>1066</v>
      </c>
      <c r="B974" s="1">
        <v>45740</v>
      </c>
      <c r="C974" s="1">
        <v>45750.8</v>
      </c>
      <c r="D974" t="s">
        <v>102</v>
      </c>
      <c r="E974" t="s">
        <v>28</v>
      </c>
      <c r="F974" t="s">
        <v>29</v>
      </c>
      <c r="G974" t="s">
        <v>30</v>
      </c>
      <c r="H974" t="s">
        <v>56</v>
      </c>
      <c r="I974" t="s">
        <v>32</v>
      </c>
      <c r="J974">
        <v>10.8</v>
      </c>
      <c r="K974" t="s">
        <v>33</v>
      </c>
      <c r="L974">
        <v>82</v>
      </c>
      <c r="M974" s="1">
        <v>45740</v>
      </c>
      <c r="N974" t="s">
        <v>42</v>
      </c>
      <c r="O974">
        <v>9.6</v>
      </c>
      <c r="P974">
        <v>1.6</v>
      </c>
      <c r="Q974" s="2">
        <v>18882.68</v>
      </c>
      <c r="R974" t="s">
        <v>35</v>
      </c>
      <c r="S974" s="2">
        <v>13614.59</v>
      </c>
      <c r="T974">
        <v>3.5</v>
      </c>
      <c r="U974" t="s">
        <v>173</v>
      </c>
      <c r="V974">
        <v>2025</v>
      </c>
      <c r="W974" t="s">
        <v>37</v>
      </c>
      <c r="X974" s="2">
        <v>13614.59</v>
      </c>
      <c r="Y974" s="2">
        <v>5268.09</v>
      </c>
      <c r="Z974" s="2">
        <v>0.72099999999999997</v>
      </c>
      <c r="AA974" s="2">
        <f>IF(Table1[[#This Row],[Bed Occupied]]="Yes",1,0)</f>
        <v>1</v>
      </c>
    </row>
    <row r="975" spans="1:27" x14ac:dyDescent="0.25">
      <c r="A975" t="s">
        <v>1067</v>
      </c>
      <c r="B975" s="1">
        <v>45990</v>
      </c>
      <c r="C975" s="1">
        <v>45991.5</v>
      </c>
      <c r="D975" t="s">
        <v>96</v>
      </c>
      <c r="E975" t="s">
        <v>28</v>
      </c>
      <c r="F975" t="s">
        <v>29</v>
      </c>
      <c r="G975" t="s">
        <v>30</v>
      </c>
      <c r="H975" t="s">
        <v>76</v>
      </c>
      <c r="I975" t="s">
        <v>32</v>
      </c>
      <c r="J975">
        <v>1.5</v>
      </c>
      <c r="K975" t="s">
        <v>33</v>
      </c>
      <c r="L975">
        <v>53</v>
      </c>
      <c r="M975" s="1">
        <v>45990</v>
      </c>
      <c r="N975" t="s">
        <v>42</v>
      </c>
      <c r="O975">
        <v>10.3</v>
      </c>
      <c r="P975">
        <v>2.2999999999999998</v>
      </c>
      <c r="Q975" s="2">
        <v>3174.02</v>
      </c>
      <c r="R975" t="s">
        <v>35</v>
      </c>
      <c r="S975" s="2">
        <v>1886.93</v>
      </c>
      <c r="T975">
        <v>3.3</v>
      </c>
      <c r="U975" t="s">
        <v>71</v>
      </c>
      <c r="V975">
        <v>2025</v>
      </c>
      <c r="W975" t="s">
        <v>83</v>
      </c>
      <c r="X975" s="2">
        <v>1886.93</v>
      </c>
      <c r="Y975" s="2">
        <v>1287.0899999999999</v>
      </c>
      <c r="Z975" s="2">
        <v>0.59399999999999997</v>
      </c>
      <c r="AA975" s="2">
        <f>IF(Table1[[#This Row],[Bed Occupied]]="Yes",1,0)</f>
        <v>1</v>
      </c>
    </row>
    <row r="976" spans="1:27" x14ac:dyDescent="0.25">
      <c r="A976" t="s">
        <v>1068</v>
      </c>
      <c r="B976" s="1">
        <v>45892</v>
      </c>
      <c r="C976" s="1">
        <v>45894.400000000001</v>
      </c>
      <c r="D976" t="s">
        <v>61</v>
      </c>
      <c r="E976" t="s">
        <v>47</v>
      </c>
      <c r="F976" t="s">
        <v>29</v>
      </c>
      <c r="G976" t="s">
        <v>67</v>
      </c>
      <c r="H976" t="s">
        <v>81</v>
      </c>
      <c r="I976" t="s">
        <v>32</v>
      </c>
      <c r="J976">
        <v>2.4</v>
      </c>
      <c r="K976" t="s">
        <v>33</v>
      </c>
      <c r="L976">
        <v>98</v>
      </c>
      <c r="M976" s="1">
        <v>45892</v>
      </c>
      <c r="N976" t="s">
        <v>42</v>
      </c>
      <c r="O976">
        <v>14.9</v>
      </c>
      <c r="P976">
        <v>2.9</v>
      </c>
      <c r="Q976" s="2">
        <v>17241.25</v>
      </c>
      <c r="R976" t="s">
        <v>35</v>
      </c>
      <c r="S976" s="2">
        <v>12553.14</v>
      </c>
      <c r="T976">
        <v>3.3</v>
      </c>
      <c r="U976" t="s">
        <v>104</v>
      </c>
      <c r="V976">
        <v>2025</v>
      </c>
      <c r="W976" t="s">
        <v>83</v>
      </c>
      <c r="X976" s="2">
        <v>12553.14</v>
      </c>
      <c r="Y976" s="2">
        <v>4688.1099999999997</v>
      </c>
      <c r="Z976" s="2">
        <v>0.72799999999999998</v>
      </c>
      <c r="AA976" s="2">
        <f>IF(Table1[[#This Row],[Bed Occupied]]="Yes",1,0)</f>
        <v>1</v>
      </c>
    </row>
    <row r="977" spans="1:27" x14ac:dyDescent="0.25">
      <c r="A977" t="s">
        <v>1069</v>
      </c>
      <c r="B977" s="1">
        <v>46352</v>
      </c>
      <c r="C977" s="1">
        <v>46357.5</v>
      </c>
      <c r="D977" t="s">
        <v>88</v>
      </c>
      <c r="E977" t="s">
        <v>52</v>
      </c>
      <c r="F977" t="s">
        <v>29</v>
      </c>
      <c r="G977" t="s">
        <v>151</v>
      </c>
      <c r="H977" t="s">
        <v>76</v>
      </c>
      <c r="I977" t="s">
        <v>41</v>
      </c>
      <c r="J977">
        <v>5.5</v>
      </c>
      <c r="K977" t="s">
        <v>33</v>
      </c>
      <c r="L977">
        <v>45</v>
      </c>
      <c r="M977" s="1">
        <v>46352</v>
      </c>
      <c r="N977" t="s">
        <v>34</v>
      </c>
      <c r="O977">
        <v>9.3000000000000007</v>
      </c>
      <c r="P977">
        <v>1.3</v>
      </c>
      <c r="Q977" s="2">
        <v>24638</v>
      </c>
      <c r="R977" t="s">
        <v>85</v>
      </c>
      <c r="S977" s="2">
        <v>21074.02</v>
      </c>
      <c r="T977">
        <v>3.7</v>
      </c>
      <c r="U977" t="s">
        <v>130</v>
      </c>
      <c r="V977">
        <v>2026</v>
      </c>
      <c r="W977" t="s">
        <v>72</v>
      </c>
      <c r="X977" s="2">
        <v>21074.02</v>
      </c>
      <c r="Y977" s="2">
        <v>3563.98</v>
      </c>
      <c r="Z977" s="2">
        <v>0.85499999999999998</v>
      </c>
      <c r="AA977" s="2">
        <f>IF(Table1[[#This Row],[Bed Occupied]]="Yes",1,0)</f>
        <v>1</v>
      </c>
    </row>
    <row r="978" spans="1:27" x14ac:dyDescent="0.25">
      <c r="A978" t="s">
        <v>1070</v>
      </c>
      <c r="B978" s="1">
        <v>46084</v>
      </c>
      <c r="C978" s="1">
        <v>46084.9</v>
      </c>
      <c r="D978" t="s">
        <v>102</v>
      </c>
      <c r="E978" t="s">
        <v>66</v>
      </c>
      <c r="F978" t="s">
        <v>48</v>
      </c>
      <c r="G978" t="s">
        <v>67</v>
      </c>
      <c r="H978" t="s">
        <v>49</v>
      </c>
      <c r="I978" t="s">
        <v>32</v>
      </c>
      <c r="J978">
        <v>0.9</v>
      </c>
      <c r="K978" t="s">
        <v>33</v>
      </c>
      <c r="L978">
        <v>77</v>
      </c>
      <c r="M978" s="1">
        <v>46084</v>
      </c>
      <c r="N978" t="s">
        <v>63</v>
      </c>
      <c r="O978">
        <v>13.1</v>
      </c>
      <c r="P978">
        <v>1.1000000000000001</v>
      </c>
      <c r="Q978" s="2">
        <v>9091.2900000000009</v>
      </c>
      <c r="R978" t="s">
        <v>85</v>
      </c>
      <c r="S978" s="2">
        <v>5121.76</v>
      </c>
      <c r="T978">
        <v>2.7</v>
      </c>
      <c r="U978" t="s">
        <v>115</v>
      </c>
      <c r="V978">
        <v>2026</v>
      </c>
      <c r="W978" t="s">
        <v>44</v>
      </c>
      <c r="X978" s="2">
        <v>5121.76</v>
      </c>
      <c r="Y978" s="2">
        <v>3969.53</v>
      </c>
      <c r="Z978" s="2">
        <v>0.56299999999999994</v>
      </c>
      <c r="AA978" s="2">
        <f>IF(Table1[[#This Row],[Bed Occupied]]="Yes",1,0)</f>
        <v>1</v>
      </c>
    </row>
    <row r="979" spans="1:27" x14ac:dyDescent="0.25">
      <c r="A979" t="s">
        <v>1071</v>
      </c>
      <c r="B979" s="1">
        <v>46191</v>
      </c>
      <c r="C979" s="1">
        <v>46193.599999999999</v>
      </c>
      <c r="D979" t="s">
        <v>61</v>
      </c>
      <c r="E979" t="s">
        <v>28</v>
      </c>
      <c r="F979" t="s">
        <v>48</v>
      </c>
      <c r="G979" t="s">
        <v>30</v>
      </c>
      <c r="H979" t="s">
        <v>81</v>
      </c>
      <c r="I979" t="s">
        <v>41</v>
      </c>
      <c r="J979">
        <v>2.6</v>
      </c>
      <c r="K979" t="s">
        <v>33</v>
      </c>
      <c r="L979">
        <v>50</v>
      </c>
      <c r="M979" s="1">
        <v>46191</v>
      </c>
      <c r="N979" t="s">
        <v>42</v>
      </c>
      <c r="O979">
        <v>8</v>
      </c>
      <c r="P979">
        <v>0</v>
      </c>
      <c r="Q979" s="2">
        <v>17387.78</v>
      </c>
      <c r="R979" t="s">
        <v>85</v>
      </c>
      <c r="S979" s="2">
        <v>9785.9</v>
      </c>
      <c r="T979">
        <v>4.7</v>
      </c>
      <c r="U979" t="s">
        <v>126</v>
      </c>
      <c r="V979">
        <v>2026</v>
      </c>
      <c r="W979" t="s">
        <v>72</v>
      </c>
      <c r="X979" s="2">
        <v>9785.9</v>
      </c>
      <c r="Y979" s="2">
        <v>7601.88</v>
      </c>
      <c r="Z979" s="2">
        <v>0.56299999999999994</v>
      </c>
      <c r="AA979" s="2">
        <f>IF(Table1[[#This Row],[Bed Occupied]]="Yes",1,0)</f>
        <v>1</v>
      </c>
    </row>
    <row r="980" spans="1:27" x14ac:dyDescent="0.25">
      <c r="A980" t="s">
        <v>1072</v>
      </c>
      <c r="B980" s="1">
        <v>45906</v>
      </c>
      <c r="C980" s="1">
        <v>45909.5</v>
      </c>
      <c r="D980" t="s">
        <v>61</v>
      </c>
      <c r="E980" t="s">
        <v>66</v>
      </c>
      <c r="F980" t="s">
        <v>29</v>
      </c>
      <c r="G980" t="s">
        <v>30</v>
      </c>
      <c r="H980" t="s">
        <v>49</v>
      </c>
      <c r="I980" t="s">
        <v>32</v>
      </c>
      <c r="J980">
        <v>3.5</v>
      </c>
      <c r="K980" t="s">
        <v>33</v>
      </c>
      <c r="L980">
        <v>102</v>
      </c>
      <c r="M980" s="1">
        <v>45905</v>
      </c>
      <c r="N980" t="s">
        <v>42</v>
      </c>
      <c r="O980">
        <v>13.7</v>
      </c>
      <c r="P980">
        <v>1.7</v>
      </c>
      <c r="Q980" s="2">
        <v>13760.38</v>
      </c>
      <c r="R980" t="s">
        <v>35</v>
      </c>
      <c r="S980" s="2">
        <v>9236.24</v>
      </c>
      <c r="T980">
        <v>2.8</v>
      </c>
      <c r="U980" t="s">
        <v>59</v>
      </c>
      <c r="V980">
        <v>2025</v>
      </c>
      <c r="W980" t="s">
        <v>77</v>
      </c>
      <c r="X980" s="2">
        <v>9236.24</v>
      </c>
      <c r="Y980" s="2">
        <v>4524.1400000000003</v>
      </c>
      <c r="Z980" s="2">
        <v>0.67100000000000004</v>
      </c>
      <c r="AA980" s="2">
        <f>IF(Table1[[#This Row],[Bed Occupied]]="Yes",1,0)</f>
        <v>1</v>
      </c>
    </row>
    <row r="981" spans="1:27" x14ac:dyDescent="0.25">
      <c r="A981" t="s">
        <v>1073</v>
      </c>
      <c r="B981" s="1">
        <v>45730</v>
      </c>
      <c r="C981" s="1">
        <v>45733.9</v>
      </c>
      <c r="D981" t="s">
        <v>102</v>
      </c>
      <c r="E981" t="s">
        <v>28</v>
      </c>
      <c r="F981" t="s">
        <v>29</v>
      </c>
      <c r="G981" t="s">
        <v>53</v>
      </c>
      <c r="H981" t="s">
        <v>62</v>
      </c>
      <c r="I981" t="s">
        <v>41</v>
      </c>
      <c r="J981">
        <v>3.9</v>
      </c>
      <c r="K981" t="s">
        <v>33</v>
      </c>
      <c r="L981">
        <v>54</v>
      </c>
      <c r="M981" s="1">
        <v>45730</v>
      </c>
      <c r="N981" t="s">
        <v>63</v>
      </c>
      <c r="O981">
        <v>10</v>
      </c>
      <c r="P981">
        <v>2</v>
      </c>
      <c r="Q981" s="2">
        <v>11123.26</v>
      </c>
      <c r="R981" t="s">
        <v>35</v>
      </c>
      <c r="S981" s="2">
        <v>7533.17</v>
      </c>
      <c r="T981">
        <v>2.9</v>
      </c>
      <c r="U981" t="s">
        <v>173</v>
      </c>
      <c r="V981">
        <v>2025</v>
      </c>
      <c r="W981" t="s">
        <v>77</v>
      </c>
      <c r="X981" s="2">
        <v>7533.17</v>
      </c>
      <c r="Y981" s="2">
        <v>3590.09</v>
      </c>
      <c r="Z981" s="2">
        <v>0.67700000000000005</v>
      </c>
      <c r="AA981" s="2">
        <f>IF(Table1[[#This Row],[Bed Occupied]]="Yes",1,0)</f>
        <v>1</v>
      </c>
    </row>
    <row r="982" spans="1:27" x14ac:dyDescent="0.25">
      <c r="A982" t="s">
        <v>1074</v>
      </c>
      <c r="B982" s="1">
        <v>46253</v>
      </c>
      <c r="C982" s="1">
        <v>46255</v>
      </c>
      <c r="D982" t="s">
        <v>96</v>
      </c>
      <c r="E982" t="s">
        <v>52</v>
      </c>
      <c r="F982" t="s">
        <v>29</v>
      </c>
      <c r="G982" t="s">
        <v>30</v>
      </c>
      <c r="H982" t="s">
        <v>81</v>
      </c>
      <c r="I982" t="s">
        <v>32</v>
      </c>
      <c r="J982">
        <v>2</v>
      </c>
      <c r="K982" t="s">
        <v>33</v>
      </c>
      <c r="L982">
        <v>71</v>
      </c>
      <c r="M982" s="1">
        <v>46253</v>
      </c>
      <c r="N982" t="s">
        <v>34</v>
      </c>
      <c r="O982">
        <v>14.6</v>
      </c>
      <c r="P982">
        <v>2.6</v>
      </c>
      <c r="Q982" s="2">
        <v>3179.42</v>
      </c>
      <c r="R982" t="s">
        <v>58</v>
      </c>
      <c r="S982" s="2">
        <v>1685.43</v>
      </c>
      <c r="T982">
        <v>3.6</v>
      </c>
      <c r="U982" t="s">
        <v>138</v>
      </c>
      <c r="V982">
        <v>2026</v>
      </c>
      <c r="W982" t="s">
        <v>69</v>
      </c>
      <c r="X982" s="2">
        <v>1685.43</v>
      </c>
      <c r="Y982" s="2">
        <v>1493.99</v>
      </c>
      <c r="Z982" s="2">
        <v>0.53</v>
      </c>
      <c r="AA982" s="2">
        <f>IF(Table1[[#This Row],[Bed Occupied]]="Yes",1,0)</f>
        <v>1</v>
      </c>
    </row>
    <row r="983" spans="1:27" x14ac:dyDescent="0.25">
      <c r="A983" t="s">
        <v>1075</v>
      </c>
      <c r="B983" s="1">
        <v>46337</v>
      </c>
      <c r="C983" s="1">
        <v>46339.6</v>
      </c>
      <c r="D983" t="s">
        <v>96</v>
      </c>
      <c r="E983" t="s">
        <v>28</v>
      </c>
      <c r="F983" t="s">
        <v>29</v>
      </c>
      <c r="G983" t="s">
        <v>30</v>
      </c>
      <c r="H983" t="s">
        <v>56</v>
      </c>
      <c r="I983" t="s">
        <v>32</v>
      </c>
      <c r="J983">
        <v>2.6</v>
      </c>
      <c r="K983" t="s">
        <v>57</v>
      </c>
      <c r="L983">
        <v>88</v>
      </c>
      <c r="M983" s="1">
        <v>46337</v>
      </c>
      <c r="N983" t="s">
        <v>42</v>
      </c>
      <c r="O983">
        <v>8.1</v>
      </c>
      <c r="P983">
        <v>0.1</v>
      </c>
      <c r="Q983" s="2">
        <v>3902.66</v>
      </c>
      <c r="R983" t="s">
        <v>35</v>
      </c>
      <c r="S983" s="2">
        <v>2233.04</v>
      </c>
      <c r="T983">
        <v>3.4</v>
      </c>
      <c r="U983" t="s">
        <v>130</v>
      </c>
      <c r="V983">
        <v>2026</v>
      </c>
      <c r="W983" t="s">
        <v>69</v>
      </c>
      <c r="X983" s="2">
        <v>2233.04</v>
      </c>
      <c r="Y983" s="2">
        <v>1669.62</v>
      </c>
      <c r="Z983" s="2">
        <v>0.57199999999999995</v>
      </c>
      <c r="AA983" s="2">
        <f>IF(Table1[[#This Row],[Bed Occupied]]="Yes",1,0)</f>
        <v>0</v>
      </c>
    </row>
    <row r="984" spans="1:27" x14ac:dyDescent="0.25">
      <c r="A984" t="s">
        <v>1076</v>
      </c>
      <c r="B984" s="1">
        <v>46235</v>
      </c>
      <c r="C984" s="1">
        <v>46240.6</v>
      </c>
      <c r="D984" t="s">
        <v>88</v>
      </c>
      <c r="E984" t="s">
        <v>47</v>
      </c>
      <c r="F984" t="s">
        <v>29</v>
      </c>
      <c r="G984" t="s">
        <v>53</v>
      </c>
      <c r="H984" t="s">
        <v>31</v>
      </c>
      <c r="I984" t="s">
        <v>32</v>
      </c>
      <c r="J984">
        <v>5.6</v>
      </c>
      <c r="K984" t="s">
        <v>33</v>
      </c>
      <c r="L984">
        <v>63</v>
      </c>
      <c r="M984" s="1">
        <v>46235</v>
      </c>
      <c r="N984" t="s">
        <v>63</v>
      </c>
      <c r="O984">
        <v>11.2</v>
      </c>
      <c r="P984">
        <v>3.2</v>
      </c>
      <c r="Q984" s="2">
        <v>22607.42</v>
      </c>
      <c r="R984" t="s">
        <v>35</v>
      </c>
      <c r="S984" s="2">
        <v>17928.189999999999</v>
      </c>
      <c r="T984">
        <v>3.3</v>
      </c>
      <c r="U984" t="s">
        <v>138</v>
      </c>
      <c r="V984">
        <v>2026</v>
      </c>
      <c r="W984" t="s">
        <v>83</v>
      </c>
      <c r="X984" s="2">
        <v>17928.189999999999</v>
      </c>
      <c r="Y984" s="2">
        <v>4679.2299999999996</v>
      </c>
      <c r="Z984" s="2">
        <v>0.79300000000000004</v>
      </c>
      <c r="AA984" s="2">
        <f>IF(Table1[[#This Row],[Bed Occupied]]="Yes",1,0)</f>
        <v>1</v>
      </c>
    </row>
    <row r="985" spans="1:27" x14ac:dyDescent="0.25">
      <c r="A985" t="s">
        <v>1077</v>
      </c>
      <c r="B985" s="1">
        <v>45802</v>
      </c>
      <c r="C985" s="1">
        <v>45804.1</v>
      </c>
      <c r="D985" t="s">
        <v>39</v>
      </c>
      <c r="E985" t="s">
        <v>28</v>
      </c>
      <c r="F985" t="s">
        <v>48</v>
      </c>
      <c r="G985" t="s">
        <v>151</v>
      </c>
      <c r="H985" t="s">
        <v>40</v>
      </c>
      <c r="I985" t="s">
        <v>41</v>
      </c>
      <c r="J985">
        <v>2.1</v>
      </c>
      <c r="K985" t="s">
        <v>57</v>
      </c>
      <c r="L985">
        <v>103</v>
      </c>
      <c r="M985" s="1">
        <v>45802</v>
      </c>
      <c r="N985" t="s">
        <v>42</v>
      </c>
      <c r="O985">
        <v>11.6</v>
      </c>
      <c r="P985">
        <v>1.6</v>
      </c>
      <c r="Q985" s="2">
        <v>2457.6</v>
      </c>
      <c r="R985" t="s">
        <v>58</v>
      </c>
      <c r="S985" s="2">
        <v>1590.27</v>
      </c>
      <c r="T985">
        <v>3.3</v>
      </c>
      <c r="U985" t="s">
        <v>122</v>
      </c>
      <c r="V985">
        <v>2025</v>
      </c>
      <c r="W985" t="s">
        <v>74</v>
      </c>
      <c r="X985" s="2">
        <v>1590.27</v>
      </c>
      <c r="Y985" s="2">
        <v>867.33</v>
      </c>
      <c r="Z985" s="2">
        <v>0.64700000000000002</v>
      </c>
      <c r="AA985" s="2">
        <f>IF(Table1[[#This Row],[Bed Occupied]]="Yes",1,0)</f>
        <v>0</v>
      </c>
    </row>
    <row r="986" spans="1:27" x14ac:dyDescent="0.25">
      <c r="A986" t="s">
        <v>1078</v>
      </c>
      <c r="B986" s="1">
        <v>45703</v>
      </c>
      <c r="C986" s="1">
        <v>45709.7</v>
      </c>
      <c r="D986" t="s">
        <v>61</v>
      </c>
      <c r="E986" t="s">
        <v>52</v>
      </c>
      <c r="F986" t="s">
        <v>29</v>
      </c>
      <c r="G986" t="s">
        <v>53</v>
      </c>
      <c r="H986" t="s">
        <v>31</v>
      </c>
      <c r="I986" t="s">
        <v>32</v>
      </c>
      <c r="J986">
        <v>6.7</v>
      </c>
      <c r="K986" t="s">
        <v>33</v>
      </c>
      <c r="L986">
        <v>82</v>
      </c>
      <c r="M986" s="1">
        <v>45702</v>
      </c>
      <c r="N986" t="s">
        <v>34</v>
      </c>
      <c r="O986">
        <v>10.5</v>
      </c>
      <c r="P986">
        <v>0.5</v>
      </c>
      <c r="Q986" s="2">
        <v>18267.53</v>
      </c>
      <c r="R986" t="s">
        <v>58</v>
      </c>
      <c r="S986" s="2">
        <v>11418.92</v>
      </c>
      <c r="T986">
        <v>3.9</v>
      </c>
      <c r="U986" t="s">
        <v>100</v>
      </c>
      <c r="V986">
        <v>2025</v>
      </c>
      <c r="W986" t="s">
        <v>77</v>
      </c>
      <c r="X986" s="2">
        <v>11418.92</v>
      </c>
      <c r="Y986" s="2">
        <v>6848.61</v>
      </c>
      <c r="Z986" s="2">
        <v>0.625</v>
      </c>
      <c r="AA986" s="2">
        <f>IF(Table1[[#This Row],[Bed Occupied]]="Yes",1,0)</f>
        <v>1</v>
      </c>
    </row>
    <row r="987" spans="1:27" x14ac:dyDescent="0.25">
      <c r="A987" t="s">
        <v>1079</v>
      </c>
      <c r="B987" s="1">
        <v>46144</v>
      </c>
      <c r="C987" s="1">
        <v>46146.5</v>
      </c>
      <c r="D987" t="s">
        <v>96</v>
      </c>
      <c r="E987" t="s">
        <v>52</v>
      </c>
      <c r="F987" t="s">
        <v>48</v>
      </c>
      <c r="G987" t="s">
        <v>30</v>
      </c>
      <c r="H987" t="s">
        <v>81</v>
      </c>
      <c r="I987" t="s">
        <v>41</v>
      </c>
      <c r="J987">
        <v>2.5</v>
      </c>
      <c r="K987" t="s">
        <v>33</v>
      </c>
      <c r="L987">
        <v>27</v>
      </c>
      <c r="M987" s="1">
        <v>46144</v>
      </c>
      <c r="N987" t="s">
        <v>34</v>
      </c>
      <c r="O987">
        <v>8.1</v>
      </c>
      <c r="P987">
        <v>0.1</v>
      </c>
      <c r="Q987" s="2">
        <v>4253.33</v>
      </c>
      <c r="R987" t="s">
        <v>35</v>
      </c>
      <c r="S987" s="2">
        <v>2493.64</v>
      </c>
      <c r="T987">
        <v>4.5</v>
      </c>
      <c r="U987" t="s">
        <v>94</v>
      </c>
      <c r="V987">
        <v>2026</v>
      </c>
      <c r="W987" t="s">
        <v>83</v>
      </c>
      <c r="X987" s="2">
        <v>2493.64</v>
      </c>
      <c r="Y987" s="2">
        <v>1759.69</v>
      </c>
      <c r="Z987" s="2">
        <v>0.58599999999999997</v>
      </c>
      <c r="AA987" s="2">
        <f>IF(Table1[[#This Row],[Bed Occupied]]="Yes",1,0)</f>
        <v>1</v>
      </c>
    </row>
    <row r="988" spans="1:27" x14ac:dyDescent="0.25">
      <c r="A988" t="s">
        <v>1080</v>
      </c>
      <c r="B988" s="1">
        <v>45744</v>
      </c>
      <c r="C988" s="1">
        <v>45750.2</v>
      </c>
      <c r="D988" t="s">
        <v>46</v>
      </c>
      <c r="E988" t="s">
        <v>47</v>
      </c>
      <c r="F988" t="s">
        <v>29</v>
      </c>
      <c r="G988" t="s">
        <v>30</v>
      </c>
      <c r="H988" t="s">
        <v>62</v>
      </c>
      <c r="I988" t="s">
        <v>32</v>
      </c>
      <c r="J988">
        <v>6.2</v>
      </c>
      <c r="K988" t="s">
        <v>33</v>
      </c>
      <c r="L988">
        <v>86</v>
      </c>
      <c r="M988" s="1">
        <v>45744</v>
      </c>
      <c r="N988" t="s">
        <v>42</v>
      </c>
      <c r="O988">
        <v>11.2</v>
      </c>
      <c r="P988">
        <v>1.2</v>
      </c>
      <c r="Q988" s="2">
        <v>7414</v>
      </c>
      <c r="R988" t="s">
        <v>35</v>
      </c>
      <c r="S988" s="2">
        <v>3958.02</v>
      </c>
      <c r="T988">
        <v>3.4</v>
      </c>
      <c r="U988" t="s">
        <v>173</v>
      </c>
      <c r="V988">
        <v>2025</v>
      </c>
      <c r="W988" t="s">
        <v>77</v>
      </c>
      <c r="X988" s="2">
        <v>3958.02</v>
      </c>
      <c r="Y988" s="2">
        <v>3455.98</v>
      </c>
      <c r="Z988" s="2">
        <v>0.53400000000000003</v>
      </c>
      <c r="AA988" s="2">
        <f>IF(Table1[[#This Row],[Bed Occupied]]="Yes",1,0)</f>
        <v>1</v>
      </c>
    </row>
    <row r="989" spans="1:27" x14ac:dyDescent="0.25">
      <c r="A989" t="s">
        <v>1081</v>
      </c>
      <c r="B989" s="1">
        <v>45676</v>
      </c>
      <c r="C989" s="1">
        <v>45680.3</v>
      </c>
      <c r="D989" t="s">
        <v>96</v>
      </c>
      <c r="E989" t="s">
        <v>28</v>
      </c>
      <c r="F989" t="s">
        <v>29</v>
      </c>
      <c r="G989" t="s">
        <v>53</v>
      </c>
      <c r="H989" t="s">
        <v>76</v>
      </c>
      <c r="I989" t="s">
        <v>41</v>
      </c>
      <c r="J989">
        <v>4.3</v>
      </c>
      <c r="K989" t="s">
        <v>33</v>
      </c>
      <c r="L989">
        <v>17</v>
      </c>
      <c r="M989" s="1">
        <v>45676</v>
      </c>
      <c r="N989" t="s">
        <v>42</v>
      </c>
      <c r="O989">
        <v>8.5</v>
      </c>
      <c r="P989">
        <v>0.5</v>
      </c>
      <c r="Q989" s="2">
        <v>3982.51</v>
      </c>
      <c r="R989" t="s">
        <v>35</v>
      </c>
      <c r="S989" s="2">
        <v>1923.56</v>
      </c>
      <c r="T989">
        <v>3.8</v>
      </c>
      <c r="U989" t="s">
        <v>145</v>
      </c>
      <c r="V989">
        <v>2025</v>
      </c>
      <c r="W989" t="s">
        <v>74</v>
      </c>
      <c r="X989" s="2">
        <v>1923.56</v>
      </c>
      <c r="Y989" s="2">
        <v>2058.9499999999998</v>
      </c>
      <c r="Z989" s="2">
        <v>0.48299999999999998</v>
      </c>
      <c r="AA989" s="2">
        <f>IF(Table1[[#This Row],[Bed Occupied]]="Yes",1,0)</f>
        <v>1</v>
      </c>
    </row>
    <row r="990" spans="1:27" x14ac:dyDescent="0.25">
      <c r="A990" t="s">
        <v>1082</v>
      </c>
      <c r="B990" s="1">
        <v>45950</v>
      </c>
      <c r="C990" s="1">
        <v>45954</v>
      </c>
      <c r="D990" t="s">
        <v>27</v>
      </c>
      <c r="E990" t="s">
        <v>47</v>
      </c>
      <c r="F990" t="s">
        <v>29</v>
      </c>
      <c r="G990" t="s">
        <v>151</v>
      </c>
      <c r="H990" t="s">
        <v>81</v>
      </c>
      <c r="I990" t="s">
        <v>93</v>
      </c>
      <c r="J990">
        <v>4</v>
      </c>
      <c r="K990" t="s">
        <v>33</v>
      </c>
      <c r="L990">
        <v>89</v>
      </c>
      <c r="M990" s="1">
        <v>45950</v>
      </c>
      <c r="N990" t="s">
        <v>63</v>
      </c>
      <c r="O990">
        <v>10.3</v>
      </c>
      <c r="P990">
        <v>2.2999999999999998</v>
      </c>
      <c r="Q990" s="2">
        <v>9770.32</v>
      </c>
      <c r="R990" t="s">
        <v>58</v>
      </c>
      <c r="S990" s="2">
        <v>6951.52</v>
      </c>
      <c r="T990">
        <v>2.7</v>
      </c>
      <c r="U990" t="s">
        <v>82</v>
      </c>
      <c r="V990">
        <v>2025</v>
      </c>
      <c r="W990" t="s">
        <v>37</v>
      </c>
      <c r="X990" s="2">
        <v>6951.52</v>
      </c>
      <c r="Y990" s="2">
        <v>2818.8</v>
      </c>
      <c r="Z990" s="2">
        <v>0.71099999999999997</v>
      </c>
      <c r="AA990" s="2">
        <f>IF(Table1[[#This Row],[Bed Occupied]]="Yes",1,0)</f>
        <v>1</v>
      </c>
    </row>
    <row r="991" spans="1:27" x14ac:dyDescent="0.25">
      <c r="A991" t="s">
        <v>1083</v>
      </c>
      <c r="B991" s="1">
        <v>45775</v>
      </c>
      <c r="C991" s="1">
        <v>45778.3</v>
      </c>
      <c r="D991" t="s">
        <v>61</v>
      </c>
      <c r="E991" t="s">
        <v>28</v>
      </c>
      <c r="F991" t="s">
        <v>48</v>
      </c>
      <c r="G991" t="s">
        <v>151</v>
      </c>
      <c r="H991" t="s">
        <v>56</v>
      </c>
      <c r="I991" t="s">
        <v>41</v>
      </c>
      <c r="J991">
        <v>3.3</v>
      </c>
      <c r="K991" t="s">
        <v>57</v>
      </c>
      <c r="L991">
        <v>83</v>
      </c>
      <c r="M991" s="1">
        <v>45774</v>
      </c>
      <c r="N991" t="s">
        <v>42</v>
      </c>
      <c r="O991">
        <v>10</v>
      </c>
      <c r="P991">
        <v>2</v>
      </c>
      <c r="Q991" s="2">
        <v>13907.61</v>
      </c>
      <c r="R991" t="s">
        <v>35</v>
      </c>
      <c r="S991" s="2">
        <v>7398.96</v>
      </c>
      <c r="T991">
        <v>3.6</v>
      </c>
      <c r="U991" t="s">
        <v>89</v>
      </c>
      <c r="V991">
        <v>2025</v>
      </c>
      <c r="W991" t="s">
        <v>74</v>
      </c>
      <c r="X991" s="2">
        <v>7398.96</v>
      </c>
      <c r="Y991" s="2">
        <v>6508.65</v>
      </c>
      <c r="Z991" s="2">
        <v>0.53200000000000003</v>
      </c>
      <c r="AA991" s="2">
        <f>IF(Table1[[#This Row],[Bed Occupied]]="Yes",1,0)</f>
        <v>0</v>
      </c>
    </row>
    <row r="992" spans="1:27" x14ac:dyDescent="0.25">
      <c r="A992" t="s">
        <v>1084</v>
      </c>
      <c r="B992" s="1">
        <v>45715</v>
      </c>
      <c r="C992" s="1">
        <v>45720</v>
      </c>
      <c r="D992" t="s">
        <v>61</v>
      </c>
      <c r="E992" t="s">
        <v>28</v>
      </c>
      <c r="F992" t="s">
        <v>48</v>
      </c>
      <c r="G992" t="s">
        <v>67</v>
      </c>
      <c r="H992" t="s">
        <v>40</v>
      </c>
      <c r="I992" t="s">
        <v>32</v>
      </c>
      <c r="J992">
        <v>5</v>
      </c>
      <c r="K992" t="s">
        <v>33</v>
      </c>
      <c r="L992">
        <v>87</v>
      </c>
      <c r="M992" s="1">
        <v>45714</v>
      </c>
      <c r="N992" t="s">
        <v>42</v>
      </c>
      <c r="O992">
        <v>9.6999999999999993</v>
      </c>
      <c r="P992">
        <v>1.7</v>
      </c>
      <c r="Q992" s="2">
        <v>16519.509999999998</v>
      </c>
      <c r="R992" t="s">
        <v>35</v>
      </c>
      <c r="S992" s="2">
        <v>11092.18</v>
      </c>
      <c r="T992">
        <v>3.9</v>
      </c>
      <c r="U992" t="s">
        <v>100</v>
      </c>
      <c r="V992">
        <v>2025</v>
      </c>
      <c r="W992" t="s">
        <v>69</v>
      </c>
      <c r="X992" s="2">
        <v>11092.18</v>
      </c>
      <c r="Y992" s="2">
        <v>5427.33</v>
      </c>
      <c r="Z992" s="2">
        <v>0.67100000000000004</v>
      </c>
      <c r="AA992" s="2">
        <f>IF(Table1[[#This Row],[Bed Occupied]]="Yes",1,0)</f>
        <v>1</v>
      </c>
    </row>
    <row r="993" spans="1:27" x14ac:dyDescent="0.25">
      <c r="A993" t="s">
        <v>1085</v>
      </c>
      <c r="B993" s="1">
        <v>45709</v>
      </c>
      <c r="C993" s="1">
        <v>45712.9</v>
      </c>
      <c r="D993" t="s">
        <v>61</v>
      </c>
      <c r="E993" t="s">
        <v>28</v>
      </c>
      <c r="F993" t="s">
        <v>29</v>
      </c>
      <c r="G993" t="s">
        <v>53</v>
      </c>
      <c r="H993" t="s">
        <v>76</v>
      </c>
      <c r="I993" t="s">
        <v>41</v>
      </c>
      <c r="J993">
        <v>3.9</v>
      </c>
      <c r="K993" t="s">
        <v>33</v>
      </c>
      <c r="L993">
        <v>82</v>
      </c>
      <c r="M993" s="1">
        <v>45709</v>
      </c>
      <c r="N993" t="s">
        <v>42</v>
      </c>
      <c r="O993">
        <v>9.6999999999999993</v>
      </c>
      <c r="P993">
        <v>1.7</v>
      </c>
      <c r="Q993" s="2">
        <v>16024.85</v>
      </c>
      <c r="R993" t="s">
        <v>58</v>
      </c>
      <c r="S993" s="2">
        <v>10220.370000000001</v>
      </c>
      <c r="T993">
        <v>2.5</v>
      </c>
      <c r="U993" t="s">
        <v>100</v>
      </c>
      <c r="V993">
        <v>2025</v>
      </c>
      <c r="W993" t="s">
        <v>77</v>
      </c>
      <c r="X993" s="2">
        <v>10220.370000000001</v>
      </c>
      <c r="Y993" s="2">
        <v>5804.48</v>
      </c>
      <c r="Z993" s="2">
        <v>0.63800000000000001</v>
      </c>
      <c r="AA993" s="2">
        <f>IF(Table1[[#This Row],[Bed Occupied]]="Yes",1,0)</f>
        <v>1</v>
      </c>
    </row>
    <row r="994" spans="1:27" x14ac:dyDescent="0.25">
      <c r="A994" t="s">
        <v>1086</v>
      </c>
      <c r="B994" s="1">
        <v>46353</v>
      </c>
      <c r="C994" s="1">
        <v>46353.8</v>
      </c>
      <c r="D994" t="s">
        <v>39</v>
      </c>
      <c r="E994" t="s">
        <v>47</v>
      </c>
      <c r="F994" t="s">
        <v>48</v>
      </c>
      <c r="G994" t="s">
        <v>30</v>
      </c>
      <c r="H994" t="s">
        <v>81</v>
      </c>
      <c r="I994" t="s">
        <v>32</v>
      </c>
      <c r="J994">
        <v>0.8</v>
      </c>
      <c r="K994" t="s">
        <v>33</v>
      </c>
      <c r="L994">
        <v>112</v>
      </c>
      <c r="M994" s="1">
        <v>46353</v>
      </c>
      <c r="N994" t="s">
        <v>42</v>
      </c>
      <c r="O994">
        <v>11.4</v>
      </c>
      <c r="P994">
        <v>3.4</v>
      </c>
      <c r="Q994" s="2">
        <v>2104.25</v>
      </c>
      <c r="R994" t="s">
        <v>35</v>
      </c>
      <c r="S994" s="2">
        <v>1289.75</v>
      </c>
      <c r="T994">
        <v>2.6</v>
      </c>
      <c r="U994" t="s">
        <v>130</v>
      </c>
      <c r="V994">
        <v>2026</v>
      </c>
      <c r="W994" t="s">
        <v>77</v>
      </c>
      <c r="X994" s="2">
        <v>1289.75</v>
      </c>
      <c r="Y994" s="2">
        <v>814.5</v>
      </c>
      <c r="Z994" s="2">
        <v>0.61299999999999999</v>
      </c>
      <c r="AA994" s="2">
        <f>IF(Table1[[#This Row],[Bed Occupied]]="Yes",1,0)</f>
        <v>1</v>
      </c>
    </row>
    <row r="995" spans="1:27" x14ac:dyDescent="0.25">
      <c r="A995" t="s">
        <v>1087</v>
      </c>
      <c r="B995" s="1">
        <v>45985</v>
      </c>
      <c r="C995" s="1">
        <v>45988.1</v>
      </c>
      <c r="D995" t="s">
        <v>46</v>
      </c>
      <c r="E995" t="s">
        <v>52</v>
      </c>
      <c r="F995" t="s">
        <v>29</v>
      </c>
      <c r="G995" t="s">
        <v>30</v>
      </c>
      <c r="H995" t="s">
        <v>62</v>
      </c>
      <c r="I995" t="s">
        <v>32</v>
      </c>
      <c r="J995">
        <v>3.1</v>
      </c>
      <c r="K995" t="s">
        <v>33</v>
      </c>
      <c r="L995">
        <v>42</v>
      </c>
      <c r="M995" s="1">
        <v>45984</v>
      </c>
      <c r="N995" t="s">
        <v>42</v>
      </c>
      <c r="O995">
        <v>9.8000000000000007</v>
      </c>
      <c r="P995">
        <v>1.8</v>
      </c>
      <c r="Q995" s="2">
        <v>5475.18</v>
      </c>
      <c r="R995" t="s">
        <v>35</v>
      </c>
      <c r="S995" s="2">
        <v>3005.33</v>
      </c>
      <c r="T995">
        <v>4.0999999999999996</v>
      </c>
      <c r="U995" t="s">
        <v>71</v>
      </c>
      <c r="V995">
        <v>2025</v>
      </c>
      <c r="W995" t="s">
        <v>74</v>
      </c>
      <c r="X995" s="2">
        <v>3005.33</v>
      </c>
      <c r="Y995" s="2">
        <v>2469.85</v>
      </c>
      <c r="Z995" s="2">
        <v>0.54900000000000004</v>
      </c>
      <c r="AA995" s="2">
        <f>IF(Table1[[#This Row],[Bed Occupied]]="Yes",1,0)</f>
        <v>1</v>
      </c>
    </row>
    <row r="996" spans="1:27" x14ac:dyDescent="0.25">
      <c r="A996" t="s">
        <v>1088</v>
      </c>
      <c r="B996" s="1">
        <v>46165</v>
      </c>
      <c r="C996" s="1">
        <v>46166.3</v>
      </c>
      <c r="D996" t="s">
        <v>39</v>
      </c>
      <c r="E996" t="s">
        <v>52</v>
      </c>
      <c r="F996" t="s">
        <v>48</v>
      </c>
      <c r="G996" t="s">
        <v>30</v>
      </c>
      <c r="H996" t="s">
        <v>40</v>
      </c>
      <c r="I996" t="s">
        <v>32</v>
      </c>
      <c r="J996">
        <v>1.3</v>
      </c>
      <c r="K996" t="s">
        <v>33</v>
      </c>
      <c r="L996">
        <v>85</v>
      </c>
      <c r="M996" s="1">
        <v>46165</v>
      </c>
      <c r="N996" t="s">
        <v>42</v>
      </c>
      <c r="O996">
        <v>13</v>
      </c>
      <c r="P996">
        <v>1</v>
      </c>
      <c r="Q996" s="2">
        <v>1788.78</v>
      </c>
      <c r="R996" t="s">
        <v>35</v>
      </c>
      <c r="S996" s="2">
        <v>1160.02</v>
      </c>
      <c r="T996">
        <v>3.5</v>
      </c>
      <c r="U996" t="s">
        <v>94</v>
      </c>
      <c r="V996">
        <v>2026</v>
      </c>
      <c r="W996" t="s">
        <v>83</v>
      </c>
      <c r="X996" s="2">
        <v>1160.02</v>
      </c>
      <c r="Y996" s="2">
        <v>628.76</v>
      </c>
      <c r="Z996" s="2">
        <v>0.64800000000000002</v>
      </c>
      <c r="AA996" s="2">
        <f>IF(Table1[[#This Row],[Bed Occupied]]="Yes",1,0)</f>
        <v>1</v>
      </c>
    </row>
    <row r="997" spans="1:27" x14ac:dyDescent="0.25">
      <c r="A997" t="s">
        <v>1089</v>
      </c>
      <c r="B997" s="1">
        <v>45708</v>
      </c>
      <c r="C997" s="1">
        <v>45710.9</v>
      </c>
      <c r="D997" t="s">
        <v>96</v>
      </c>
      <c r="E997" t="s">
        <v>28</v>
      </c>
      <c r="F997" t="s">
        <v>29</v>
      </c>
      <c r="G997" t="s">
        <v>151</v>
      </c>
      <c r="H997" t="s">
        <v>40</v>
      </c>
      <c r="I997" t="s">
        <v>32</v>
      </c>
      <c r="J997">
        <v>2.9</v>
      </c>
      <c r="K997" t="s">
        <v>33</v>
      </c>
      <c r="L997">
        <v>65</v>
      </c>
      <c r="M997" s="1">
        <v>45708</v>
      </c>
      <c r="N997" t="s">
        <v>42</v>
      </c>
      <c r="O997">
        <v>12.7</v>
      </c>
      <c r="P997">
        <v>2.7</v>
      </c>
      <c r="Q997" s="2">
        <v>3518.03</v>
      </c>
      <c r="R997" t="s">
        <v>85</v>
      </c>
      <c r="S997" s="2">
        <v>1958.37</v>
      </c>
      <c r="T997">
        <v>2.4</v>
      </c>
      <c r="U997" t="s">
        <v>100</v>
      </c>
      <c r="V997">
        <v>2025</v>
      </c>
      <c r="W997" t="s">
        <v>72</v>
      </c>
      <c r="X997" s="2">
        <v>1958.37</v>
      </c>
      <c r="Y997" s="2">
        <v>1559.66</v>
      </c>
      <c r="Z997" s="2">
        <v>0.55700000000000005</v>
      </c>
      <c r="AA997" s="2">
        <f>IF(Table1[[#This Row],[Bed Occupied]]="Yes",1,0)</f>
        <v>1</v>
      </c>
    </row>
    <row r="998" spans="1:27" x14ac:dyDescent="0.25">
      <c r="A998" t="s">
        <v>1090</v>
      </c>
      <c r="B998" s="1">
        <v>45934</v>
      </c>
      <c r="C998" s="1">
        <v>45943.199999999997</v>
      </c>
      <c r="D998" t="s">
        <v>27</v>
      </c>
      <c r="E998" t="s">
        <v>28</v>
      </c>
      <c r="F998" t="s">
        <v>48</v>
      </c>
      <c r="G998" t="s">
        <v>30</v>
      </c>
      <c r="H998" t="s">
        <v>62</v>
      </c>
      <c r="I998" t="s">
        <v>41</v>
      </c>
      <c r="J998">
        <v>9.1999999999999993</v>
      </c>
      <c r="K998" t="s">
        <v>33</v>
      </c>
      <c r="L998">
        <v>58</v>
      </c>
      <c r="M998" s="1">
        <v>45934</v>
      </c>
      <c r="N998" t="s">
        <v>63</v>
      </c>
      <c r="O998">
        <v>9.8000000000000007</v>
      </c>
      <c r="P998">
        <v>1.8</v>
      </c>
      <c r="Q998" s="2">
        <v>15784.63</v>
      </c>
      <c r="R998" t="s">
        <v>35</v>
      </c>
      <c r="S998" s="2">
        <v>11318.95</v>
      </c>
      <c r="T998">
        <v>4.0999999999999996</v>
      </c>
      <c r="U998" t="s">
        <v>82</v>
      </c>
      <c r="V998">
        <v>2025</v>
      </c>
      <c r="W998" t="s">
        <v>83</v>
      </c>
      <c r="X998" s="2">
        <v>11318.95</v>
      </c>
      <c r="Y998" s="2">
        <v>4465.68</v>
      </c>
      <c r="Z998" s="2">
        <v>0.71699999999999997</v>
      </c>
      <c r="AA998" s="2">
        <f>IF(Table1[[#This Row],[Bed Occupied]]="Yes",1,0)</f>
        <v>1</v>
      </c>
    </row>
    <row r="999" spans="1:27" x14ac:dyDescent="0.25">
      <c r="A999" t="s">
        <v>1091</v>
      </c>
      <c r="B999" s="1">
        <v>46083</v>
      </c>
      <c r="C999" s="1">
        <v>46085.3</v>
      </c>
      <c r="D999" t="s">
        <v>96</v>
      </c>
      <c r="E999" t="s">
        <v>28</v>
      </c>
      <c r="F999" t="s">
        <v>48</v>
      </c>
      <c r="G999" t="s">
        <v>30</v>
      </c>
      <c r="H999" t="s">
        <v>81</v>
      </c>
      <c r="I999" t="s">
        <v>41</v>
      </c>
      <c r="J999">
        <v>2.2999999999999998</v>
      </c>
      <c r="K999" t="s">
        <v>33</v>
      </c>
      <c r="L999">
        <v>59</v>
      </c>
      <c r="M999" s="1">
        <v>46083</v>
      </c>
      <c r="N999" t="s">
        <v>42</v>
      </c>
      <c r="O999">
        <v>8.9</v>
      </c>
      <c r="P999">
        <v>0.9</v>
      </c>
      <c r="Q999" s="2">
        <v>3299.89</v>
      </c>
      <c r="R999" t="s">
        <v>35</v>
      </c>
      <c r="S999" s="2">
        <v>1924.27</v>
      </c>
      <c r="T999">
        <v>3.7</v>
      </c>
      <c r="U999" t="s">
        <v>115</v>
      </c>
      <c r="V999">
        <v>2026</v>
      </c>
      <c r="W999" t="s">
        <v>37</v>
      </c>
      <c r="X999" s="2">
        <v>1924.27</v>
      </c>
      <c r="Y999" s="2">
        <v>1375.62</v>
      </c>
      <c r="Z999" s="2">
        <v>0.58299999999999996</v>
      </c>
      <c r="AA999" s="2">
        <f>IF(Table1[[#This Row],[Bed Occupied]]="Yes",1,0)</f>
        <v>1</v>
      </c>
    </row>
    <row r="1000" spans="1:27" x14ac:dyDescent="0.25">
      <c r="A1000" t="s">
        <v>1092</v>
      </c>
      <c r="B1000" s="1">
        <v>46098</v>
      </c>
      <c r="C1000" s="1">
        <v>46101.4</v>
      </c>
      <c r="D1000" t="s">
        <v>51</v>
      </c>
      <c r="E1000" t="s">
        <v>52</v>
      </c>
      <c r="F1000" t="s">
        <v>48</v>
      </c>
      <c r="G1000" t="s">
        <v>151</v>
      </c>
      <c r="H1000" t="s">
        <v>49</v>
      </c>
      <c r="I1000" t="s">
        <v>32</v>
      </c>
      <c r="J1000">
        <v>3.4</v>
      </c>
      <c r="K1000" t="s">
        <v>33</v>
      </c>
      <c r="L1000">
        <v>80</v>
      </c>
      <c r="M1000" s="1">
        <v>46098</v>
      </c>
      <c r="N1000" t="s">
        <v>34</v>
      </c>
      <c r="O1000">
        <v>9.1</v>
      </c>
      <c r="P1000">
        <v>1.1000000000000001</v>
      </c>
      <c r="Q1000" s="2">
        <v>10164.33</v>
      </c>
      <c r="R1000" t="s">
        <v>35</v>
      </c>
      <c r="S1000" s="2">
        <v>5458.36</v>
      </c>
      <c r="T1000">
        <v>3.1</v>
      </c>
      <c r="U1000" t="s">
        <v>115</v>
      </c>
      <c r="V1000">
        <v>2026</v>
      </c>
      <c r="W1000" t="s">
        <v>44</v>
      </c>
      <c r="X1000" s="2">
        <v>5458.36</v>
      </c>
      <c r="Y1000" s="2">
        <v>4705.97</v>
      </c>
      <c r="Z1000" s="2">
        <v>0.53700000000000003</v>
      </c>
      <c r="AA1000" s="2">
        <f>IF(Table1[[#This Row],[Bed Occupied]]="Yes",1,0)</f>
        <v>1</v>
      </c>
    </row>
    <row r="1001" spans="1:27" x14ac:dyDescent="0.25">
      <c r="A1001" t="s">
        <v>1093</v>
      </c>
      <c r="B1001" s="1">
        <v>46044</v>
      </c>
      <c r="C1001" s="1">
        <v>46055</v>
      </c>
      <c r="D1001" t="s">
        <v>88</v>
      </c>
      <c r="E1001" t="s">
        <v>52</v>
      </c>
      <c r="F1001" t="s">
        <v>29</v>
      </c>
      <c r="G1001" t="s">
        <v>30</v>
      </c>
      <c r="H1001" t="s">
        <v>56</v>
      </c>
      <c r="I1001" t="s">
        <v>32</v>
      </c>
      <c r="J1001">
        <v>11</v>
      </c>
      <c r="K1001" t="s">
        <v>33</v>
      </c>
      <c r="L1001">
        <v>27</v>
      </c>
      <c r="M1001" s="1">
        <v>46043</v>
      </c>
      <c r="N1001" t="s">
        <v>42</v>
      </c>
      <c r="O1001">
        <v>10</v>
      </c>
      <c r="P1001">
        <v>2</v>
      </c>
      <c r="Q1001" s="2">
        <v>35497.47</v>
      </c>
      <c r="R1001" t="s">
        <v>85</v>
      </c>
      <c r="S1001" s="2">
        <v>26713.759999999998</v>
      </c>
      <c r="T1001">
        <v>3.4</v>
      </c>
      <c r="U1001" t="s">
        <v>86</v>
      </c>
      <c r="V1001">
        <v>2026</v>
      </c>
      <c r="W1001" t="s">
        <v>69</v>
      </c>
      <c r="X1001" s="2">
        <v>26713.759999999998</v>
      </c>
      <c r="Y1001" s="2">
        <v>8783.7099999999991</v>
      </c>
      <c r="Z1001" s="2">
        <v>0.753</v>
      </c>
      <c r="AA1001" s="2">
        <f>IF(Table1[[#This Row],[Bed Occupied]]="Yes",1,0)</f>
        <v>1</v>
      </c>
    </row>
    <row r="1002" spans="1:27" x14ac:dyDescent="0.25">
      <c r="A1002" t="s">
        <v>1094</v>
      </c>
      <c r="B1002" s="1">
        <v>46337</v>
      </c>
      <c r="C1002" s="1">
        <v>46337.5</v>
      </c>
      <c r="D1002" t="s">
        <v>39</v>
      </c>
      <c r="E1002" t="s">
        <v>28</v>
      </c>
      <c r="F1002" t="s">
        <v>29</v>
      </c>
      <c r="G1002" t="s">
        <v>30</v>
      </c>
      <c r="H1002" t="s">
        <v>56</v>
      </c>
      <c r="I1002" t="s">
        <v>32</v>
      </c>
      <c r="J1002">
        <v>0.5</v>
      </c>
      <c r="K1002" t="s">
        <v>57</v>
      </c>
      <c r="L1002">
        <v>90</v>
      </c>
      <c r="M1002" s="1">
        <v>46337</v>
      </c>
      <c r="N1002" t="s">
        <v>34</v>
      </c>
      <c r="O1002">
        <v>12.6</v>
      </c>
      <c r="P1002">
        <v>0.6</v>
      </c>
      <c r="Q1002" s="2">
        <v>2442.21</v>
      </c>
      <c r="R1002" t="s">
        <v>85</v>
      </c>
      <c r="S1002" s="2">
        <v>1477.67</v>
      </c>
      <c r="T1002">
        <v>4</v>
      </c>
      <c r="U1002" t="s">
        <v>130</v>
      </c>
      <c r="V1002">
        <v>2026</v>
      </c>
      <c r="W1002" t="s">
        <v>69</v>
      </c>
      <c r="X1002" s="2">
        <v>1477.67</v>
      </c>
      <c r="Y1002" s="2">
        <v>964.54</v>
      </c>
      <c r="Z1002" s="2">
        <v>0.60499999999999998</v>
      </c>
      <c r="AA1002" s="2">
        <f>IF(Table1[[#This Row],[Bed Occupied]]="Yes",1,0)</f>
        <v>0</v>
      </c>
    </row>
    <row r="1003" spans="1:27" x14ac:dyDescent="0.25">
      <c r="A1003" t="s">
        <v>1095</v>
      </c>
      <c r="B1003" s="1">
        <v>46130</v>
      </c>
      <c r="C1003" s="1">
        <v>46130.7</v>
      </c>
      <c r="D1003" t="s">
        <v>46</v>
      </c>
      <c r="E1003" t="s">
        <v>66</v>
      </c>
      <c r="F1003" t="s">
        <v>48</v>
      </c>
      <c r="G1003" t="s">
        <v>53</v>
      </c>
      <c r="H1003" t="s">
        <v>62</v>
      </c>
      <c r="I1003" t="s">
        <v>32</v>
      </c>
      <c r="J1003">
        <v>0.7</v>
      </c>
      <c r="K1003" t="s">
        <v>33</v>
      </c>
      <c r="L1003">
        <v>78</v>
      </c>
      <c r="M1003" s="1">
        <v>46129</v>
      </c>
      <c r="N1003" t="s">
        <v>34</v>
      </c>
      <c r="O1003">
        <v>10</v>
      </c>
      <c r="P1003">
        <v>2</v>
      </c>
      <c r="Q1003" s="2">
        <v>4090.08</v>
      </c>
      <c r="R1003" t="s">
        <v>35</v>
      </c>
      <c r="S1003" s="2">
        <v>2386.89</v>
      </c>
      <c r="T1003">
        <v>3.2</v>
      </c>
      <c r="U1003" t="s">
        <v>98</v>
      </c>
      <c r="V1003">
        <v>2026</v>
      </c>
      <c r="W1003" t="s">
        <v>77</v>
      </c>
      <c r="X1003" s="2">
        <v>2386.89</v>
      </c>
      <c r="Y1003" s="2">
        <v>1703.19</v>
      </c>
      <c r="Z1003" s="2">
        <v>0.58399999999999996</v>
      </c>
      <c r="AA1003" s="2">
        <f>IF(Table1[[#This Row],[Bed Occupied]]="Yes",1,0)</f>
        <v>1</v>
      </c>
    </row>
    <row r="1004" spans="1:27" x14ac:dyDescent="0.25">
      <c r="A1004" t="s">
        <v>1096</v>
      </c>
      <c r="B1004" s="1">
        <v>46297</v>
      </c>
      <c r="C1004" s="1">
        <v>46299.6</v>
      </c>
      <c r="D1004" t="s">
        <v>96</v>
      </c>
      <c r="E1004" t="s">
        <v>28</v>
      </c>
      <c r="F1004" t="s">
        <v>48</v>
      </c>
      <c r="G1004" t="s">
        <v>53</v>
      </c>
      <c r="H1004" t="s">
        <v>31</v>
      </c>
      <c r="I1004" t="s">
        <v>32</v>
      </c>
      <c r="J1004">
        <v>2.6</v>
      </c>
      <c r="K1004" t="s">
        <v>33</v>
      </c>
      <c r="L1004">
        <v>27</v>
      </c>
      <c r="M1004" s="1">
        <v>46297</v>
      </c>
      <c r="N1004" t="s">
        <v>42</v>
      </c>
      <c r="O1004">
        <v>8.1999999999999993</v>
      </c>
      <c r="P1004">
        <v>0.2</v>
      </c>
      <c r="Q1004" s="2">
        <v>3584.91</v>
      </c>
      <c r="R1004" t="s">
        <v>85</v>
      </c>
      <c r="S1004" s="2">
        <v>1882.43</v>
      </c>
      <c r="T1004">
        <v>3.5</v>
      </c>
      <c r="U1004" t="s">
        <v>36</v>
      </c>
      <c r="V1004">
        <v>2026</v>
      </c>
      <c r="W1004" t="s">
        <v>77</v>
      </c>
      <c r="X1004" s="2">
        <v>1882.43</v>
      </c>
      <c r="Y1004" s="2">
        <v>1702.48</v>
      </c>
      <c r="Z1004" s="2">
        <v>0.52500000000000002</v>
      </c>
      <c r="AA1004" s="2">
        <f>IF(Table1[[#This Row],[Bed Occupied]]="Yes",1,0)</f>
        <v>1</v>
      </c>
    </row>
    <row r="1005" spans="1:27" x14ac:dyDescent="0.25">
      <c r="A1005" t="s">
        <v>1097</v>
      </c>
      <c r="B1005" s="1">
        <v>45923</v>
      </c>
      <c r="C1005" s="1">
        <v>45923.8</v>
      </c>
      <c r="D1005" t="s">
        <v>39</v>
      </c>
      <c r="E1005" t="s">
        <v>52</v>
      </c>
      <c r="F1005" t="s">
        <v>48</v>
      </c>
      <c r="G1005" t="s">
        <v>67</v>
      </c>
      <c r="H1005" t="s">
        <v>49</v>
      </c>
      <c r="I1005" t="s">
        <v>32</v>
      </c>
      <c r="J1005">
        <v>0.8</v>
      </c>
      <c r="K1005" t="s">
        <v>57</v>
      </c>
      <c r="L1005">
        <v>75</v>
      </c>
      <c r="M1005" s="1">
        <v>45923</v>
      </c>
      <c r="N1005" t="s">
        <v>63</v>
      </c>
      <c r="O1005">
        <v>12.7</v>
      </c>
      <c r="P1005">
        <v>0.7</v>
      </c>
      <c r="Q1005" s="2">
        <v>1111.43</v>
      </c>
      <c r="R1005" t="s">
        <v>58</v>
      </c>
      <c r="S1005" s="2">
        <v>702.02</v>
      </c>
      <c r="T1005">
        <v>4.4000000000000004</v>
      </c>
      <c r="U1005" t="s">
        <v>59</v>
      </c>
      <c r="V1005">
        <v>2025</v>
      </c>
      <c r="W1005" t="s">
        <v>44</v>
      </c>
      <c r="X1005" s="2">
        <v>702.02</v>
      </c>
      <c r="Y1005" s="2">
        <v>409.41</v>
      </c>
      <c r="Z1005" s="2">
        <v>0.63200000000000001</v>
      </c>
      <c r="AA1005" s="2">
        <f>IF(Table1[[#This Row],[Bed Occupied]]="Yes",1,0)</f>
        <v>0</v>
      </c>
    </row>
    <row r="1006" spans="1:27" x14ac:dyDescent="0.25">
      <c r="A1006" t="s">
        <v>1098</v>
      </c>
      <c r="B1006" s="1">
        <v>45867</v>
      </c>
      <c r="C1006" s="1">
        <v>45867.9</v>
      </c>
      <c r="D1006" t="s">
        <v>39</v>
      </c>
      <c r="E1006" t="s">
        <v>47</v>
      </c>
      <c r="F1006" t="s">
        <v>29</v>
      </c>
      <c r="G1006" t="s">
        <v>151</v>
      </c>
      <c r="H1006" t="s">
        <v>62</v>
      </c>
      <c r="I1006" t="s">
        <v>41</v>
      </c>
      <c r="J1006">
        <v>0.9</v>
      </c>
      <c r="K1006" t="s">
        <v>57</v>
      </c>
      <c r="L1006">
        <v>68</v>
      </c>
      <c r="M1006" s="1">
        <v>45866</v>
      </c>
      <c r="N1006" t="s">
        <v>63</v>
      </c>
      <c r="O1006">
        <v>13.4</v>
      </c>
      <c r="P1006">
        <v>1.4</v>
      </c>
      <c r="Q1006" s="2">
        <v>1622.49</v>
      </c>
      <c r="R1006" t="s">
        <v>58</v>
      </c>
      <c r="S1006" s="2">
        <v>847.08</v>
      </c>
      <c r="T1006">
        <v>3.7</v>
      </c>
      <c r="U1006" t="s">
        <v>135</v>
      </c>
      <c r="V1006">
        <v>2025</v>
      </c>
      <c r="W1006" t="s">
        <v>37</v>
      </c>
      <c r="X1006" s="2">
        <v>847.08</v>
      </c>
      <c r="Y1006" s="2">
        <v>775.41</v>
      </c>
      <c r="Z1006" s="2">
        <v>0.52200000000000002</v>
      </c>
      <c r="AA1006" s="2">
        <f>IF(Table1[[#This Row],[Bed Occupied]]="Yes",1,0)</f>
        <v>0</v>
      </c>
    </row>
    <row r="1007" spans="1:27" x14ac:dyDescent="0.25">
      <c r="A1007" t="s">
        <v>1099</v>
      </c>
      <c r="B1007" s="1">
        <v>45677</v>
      </c>
      <c r="C1007" s="1">
        <v>45680</v>
      </c>
      <c r="D1007" t="s">
        <v>88</v>
      </c>
      <c r="E1007" t="s">
        <v>28</v>
      </c>
      <c r="F1007" t="s">
        <v>29</v>
      </c>
      <c r="G1007" t="s">
        <v>30</v>
      </c>
      <c r="H1007" t="s">
        <v>76</v>
      </c>
      <c r="I1007" t="s">
        <v>41</v>
      </c>
      <c r="J1007">
        <v>3</v>
      </c>
      <c r="K1007" t="s">
        <v>33</v>
      </c>
      <c r="L1007">
        <v>42</v>
      </c>
      <c r="M1007" s="1">
        <v>45676</v>
      </c>
      <c r="N1007" t="s">
        <v>42</v>
      </c>
      <c r="O1007">
        <v>12</v>
      </c>
      <c r="P1007">
        <v>0</v>
      </c>
      <c r="Q1007" s="2">
        <v>17740.39</v>
      </c>
      <c r="R1007" t="s">
        <v>35</v>
      </c>
      <c r="S1007" s="2">
        <v>11857.66</v>
      </c>
      <c r="T1007">
        <v>4</v>
      </c>
      <c r="U1007" t="s">
        <v>145</v>
      </c>
      <c r="V1007">
        <v>2025</v>
      </c>
      <c r="W1007" t="s">
        <v>74</v>
      </c>
      <c r="X1007" s="2">
        <v>11857.66</v>
      </c>
      <c r="Y1007" s="2">
        <v>5882.73</v>
      </c>
      <c r="Z1007" s="2">
        <v>0.66800000000000004</v>
      </c>
      <c r="AA1007" s="2">
        <f>IF(Table1[[#This Row],[Bed Occupied]]="Yes",1,0)</f>
        <v>1</v>
      </c>
    </row>
    <row r="1008" spans="1:27" x14ac:dyDescent="0.25">
      <c r="A1008" t="s">
        <v>1100</v>
      </c>
      <c r="B1008" s="1">
        <v>45811</v>
      </c>
      <c r="C1008" s="1">
        <v>45820.2</v>
      </c>
      <c r="D1008" t="s">
        <v>61</v>
      </c>
      <c r="E1008" t="s">
        <v>66</v>
      </c>
      <c r="F1008" t="s">
        <v>48</v>
      </c>
      <c r="G1008" t="s">
        <v>151</v>
      </c>
      <c r="H1008" t="s">
        <v>40</v>
      </c>
      <c r="I1008" t="s">
        <v>32</v>
      </c>
      <c r="J1008">
        <v>9.1999999999999993</v>
      </c>
      <c r="K1008" t="s">
        <v>33</v>
      </c>
      <c r="L1008">
        <v>81</v>
      </c>
      <c r="M1008" s="1">
        <v>45811</v>
      </c>
      <c r="N1008" t="s">
        <v>63</v>
      </c>
      <c r="O1008">
        <v>14</v>
      </c>
      <c r="P1008">
        <v>2</v>
      </c>
      <c r="Q1008" s="2">
        <v>22232.48</v>
      </c>
      <c r="R1008" t="s">
        <v>35</v>
      </c>
      <c r="S1008" s="2">
        <v>15377.06</v>
      </c>
      <c r="T1008">
        <v>3.7</v>
      </c>
      <c r="U1008" t="s">
        <v>64</v>
      </c>
      <c r="V1008">
        <v>2025</v>
      </c>
      <c r="W1008" t="s">
        <v>44</v>
      </c>
      <c r="X1008" s="2">
        <v>15377.06</v>
      </c>
      <c r="Y1008" s="2">
        <v>6855.42</v>
      </c>
      <c r="Z1008" s="2">
        <v>0.69199999999999995</v>
      </c>
      <c r="AA1008" s="2">
        <f>IF(Table1[[#This Row],[Bed Occupied]]="Yes",1,0)</f>
        <v>1</v>
      </c>
    </row>
    <row r="1009" spans="1:27" x14ac:dyDescent="0.25">
      <c r="A1009" t="s">
        <v>1101</v>
      </c>
      <c r="B1009" s="1">
        <v>46267</v>
      </c>
      <c r="C1009" s="1">
        <v>46268.5</v>
      </c>
      <c r="D1009" t="s">
        <v>88</v>
      </c>
      <c r="E1009" t="s">
        <v>52</v>
      </c>
      <c r="F1009" t="s">
        <v>29</v>
      </c>
      <c r="G1009" t="s">
        <v>53</v>
      </c>
      <c r="H1009" t="s">
        <v>31</v>
      </c>
      <c r="I1009" t="s">
        <v>93</v>
      </c>
      <c r="J1009">
        <v>1.5</v>
      </c>
      <c r="K1009" t="s">
        <v>33</v>
      </c>
      <c r="L1009">
        <v>33</v>
      </c>
      <c r="M1009" s="1">
        <v>46266</v>
      </c>
      <c r="N1009" t="s">
        <v>42</v>
      </c>
      <c r="O1009">
        <v>9.1</v>
      </c>
      <c r="P1009">
        <v>1.1000000000000001</v>
      </c>
      <c r="Q1009" s="2">
        <v>24183.61</v>
      </c>
      <c r="R1009" t="s">
        <v>35</v>
      </c>
      <c r="S1009" s="2">
        <v>17106.3</v>
      </c>
      <c r="T1009">
        <v>3.8</v>
      </c>
      <c r="U1009" t="s">
        <v>133</v>
      </c>
      <c r="V1009">
        <v>2026</v>
      </c>
      <c r="W1009" t="s">
        <v>44</v>
      </c>
      <c r="X1009" s="2">
        <v>17106.3</v>
      </c>
      <c r="Y1009" s="2">
        <v>7077.31</v>
      </c>
      <c r="Z1009" s="2">
        <v>0.70699999999999996</v>
      </c>
      <c r="AA1009" s="2">
        <f>IF(Table1[[#This Row],[Bed Occupied]]="Yes",1,0)</f>
        <v>1</v>
      </c>
    </row>
    <row r="1010" spans="1:27" x14ac:dyDescent="0.25">
      <c r="A1010" t="s">
        <v>1102</v>
      </c>
      <c r="B1010" s="1">
        <v>46001</v>
      </c>
      <c r="C1010" s="1">
        <v>46009.599999999999</v>
      </c>
      <c r="D1010" t="s">
        <v>88</v>
      </c>
      <c r="E1010" t="s">
        <v>28</v>
      </c>
      <c r="F1010" t="s">
        <v>29</v>
      </c>
      <c r="G1010" t="s">
        <v>30</v>
      </c>
      <c r="H1010" t="s">
        <v>56</v>
      </c>
      <c r="I1010" t="s">
        <v>32</v>
      </c>
      <c r="J1010">
        <v>8.6</v>
      </c>
      <c r="K1010" t="s">
        <v>33</v>
      </c>
      <c r="L1010">
        <v>50</v>
      </c>
      <c r="M1010" s="1">
        <v>46000</v>
      </c>
      <c r="N1010" t="s">
        <v>42</v>
      </c>
      <c r="O1010">
        <v>12.5</v>
      </c>
      <c r="P1010">
        <v>0.5</v>
      </c>
      <c r="Q1010" s="2">
        <v>31618.43</v>
      </c>
      <c r="R1010" t="s">
        <v>35</v>
      </c>
      <c r="S1010" s="2">
        <v>19037.900000000001</v>
      </c>
      <c r="T1010">
        <v>4</v>
      </c>
      <c r="U1010" t="s">
        <v>79</v>
      </c>
      <c r="V1010">
        <v>2025</v>
      </c>
      <c r="W1010" t="s">
        <v>44</v>
      </c>
      <c r="X1010" s="2">
        <v>19037.900000000001</v>
      </c>
      <c r="Y1010" s="2">
        <v>12580.53</v>
      </c>
      <c r="Z1010" s="2">
        <v>0.60199999999999998</v>
      </c>
      <c r="AA1010" s="2">
        <f>IF(Table1[[#This Row],[Bed Occupied]]="Yes",1,0)</f>
        <v>1</v>
      </c>
    </row>
    <row r="1011" spans="1:27" x14ac:dyDescent="0.25">
      <c r="A1011" t="s">
        <v>1103</v>
      </c>
      <c r="B1011" s="1">
        <v>46083</v>
      </c>
      <c r="C1011" s="1">
        <v>46084</v>
      </c>
      <c r="D1011" t="s">
        <v>39</v>
      </c>
      <c r="E1011" t="s">
        <v>47</v>
      </c>
      <c r="F1011" t="s">
        <v>48</v>
      </c>
      <c r="G1011" t="s">
        <v>53</v>
      </c>
      <c r="H1011" t="s">
        <v>81</v>
      </c>
      <c r="I1011" t="s">
        <v>41</v>
      </c>
      <c r="J1011">
        <v>1</v>
      </c>
      <c r="K1011" t="s">
        <v>33</v>
      </c>
      <c r="L1011">
        <v>72</v>
      </c>
      <c r="M1011" s="1">
        <v>46082</v>
      </c>
      <c r="N1011" t="s">
        <v>42</v>
      </c>
      <c r="O1011">
        <v>13.5</v>
      </c>
      <c r="P1011">
        <v>1.5</v>
      </c>
      <c r="Q1011" s="2">
        <v>2336.69</v>
      </c>
      <c r="R1011" t="s">
        <v>85</v>
      </c>
      <c r="S1011" s="2">
        <v>1220.42</v>
      </c>
      <c r="T1011">
        <v>3.5</v>
      </c>
      <c r="U1011" t="s">
        <v>115</v>
      </c>
      <c r="V1011">
        <v>2026</v>
      </c>
      <c r="W1011" t="s">
        <v>74</v>
      </c>
      <c r="X1011" s="2">
        <v>1220.42</v>
      </c>
      <c r="Y1011" s="2">
        <v>1116.27</v>
      </c>
      <c r="Z1011" s="2">
        <v>0.52200000000000002</v>
      </c>
      <c r="AA1011" s="2">
        <f>IF(Table1[[#This Row],[Bed Occupied]]="Yes",1,0)</f>
        <v>1</v>
      </c>
    </row>
    <row r="1012" spans="1:27" x14ac:dyDescent="0.25">
      <c r="A1012" t="s">
        <v>1104</v>
      </c>
      <c r="B1012" s="1">
        <v>46007</v>
      </c>
      <c r="C1012" s="1">
        <v>46011.9</v>
      </c>
      <c r="D1012" t="s">
        <v>96</v>
      </c>
      <c r="E1012" t="s">
        <v>28</v>
      </c>
      <c r="F1012" t="s">
        <v>48</v>
      </c>
      <c r="G1012" t="s">
        <v>30</v>
      </c>
      <c r="H1012" t="s">
        <v>49</v>
      </c>
      <c r="I1012" t="s">
        <v>32</v>
      </c>
      <c r="J1012">
        <v>4.9000000000000004</v>
      </c>
      <c r="K1012" t="s">
        <v>57</v>
      </c>
      <c r="L1012">
        <v>48</v>
      </c>
      <c r="M1012" s="1">
        <v>46006</v>
      </c>
      <c r="N1012" t="s">
        <v>63</v>
      </c>
      <c r="O1012">
        <v>13.3</v>
      </c>
      <c r="P1012">
        <v>1.3</v>
      </c>
      <c r="Q1012" s="2">
        <v>4043.2</v>
      </c>
      <c r="R1012" t="s">
        <v>58</v>
      </c>
      <c r="S1012" s="2">
        <v>2403.08</v>
      </c>
      <c r="T1012">
        <v>3.9</v>
      </c>
      <c r="U1012" t="s">
        <v>79</v>
      </c>
      <c r="V1012">
        <v>2025</v>
      </c>
      <c r="W1012" t="s">
        <v>37</v>
      </c>
      <c r="X1012" s="2">
        <v>2403.08</v>
      </c>
      <c r="Y1012" s="2">
        <v>1640.12</v>
      </c>
      <c r="Z1012" s="2">
        <v>0.59399999999999997</v>
      </c>
      <c r="AA1012" s="2">
        <f>IF(Table1[[#This Row],[Bed Occupied]]="Yes",1,0)</f>
        <v>0</v>
      </c>
    </row>
    <row r="1013" spans="1:27" x14ac:dyDescent="0.25">
      <c r="A1013" t="s">
        <v>1105</v>
      </c>
      <c r="B1013" s="1">
        <v>45825</v>
      </c>
      <c r="C1013" s="1">
        <v>45830.2</v>
      </c>
      <c r="D1013" t="s">
        <v>46</v>
      </c>
      <c r="E1013" t="s">
        <v>28</v>
      </c>
      <c r="F1013" t="s">
        <v>29</v>
      </c>
      <c r="G1013" t="s">
        <v>30</v>
      </c>
      <c r="H1013" t="s">
        <v>56</v>
      </c>
      <c r="I1013" t="s">
        <v>41</v>
      </c>
      <c r="J1013">
        <v>5.2</v>
      </c>
      <c r="K1013" t="s">
        <v>57</v>
      </c>
      <c r="L1013">
        <v>55</v>
      </c>
      <c r="M1013" s="1">
        <v>45825</v>
      </c>
      <c r="N1013" t="s">
        <v>34</v>
      </c>
      <c r="O1013">
        <v>8.3000000000000007</v>
      </c>
      <c r="P1013">
        <v>0.3</v>
      </c>
      <c r="Q1013" s="2">
        <v>5377.7</v>
      </c>
      <c r="R1013" t="s">
        <v>58</v>
      </c>
      <c r="S1013" s="2">
        <v>3085.8</v>
      </c>
      <c r="T1013">
        <v>4.3</v>
      </c>
      <c r="U1013" t="s">
        <v>64</v>
      </c>
      <c r="V1013">
        <v>2025</v>
      </c>
      <c r="W1013" t="s">
        <v>44</v>
      </c>
      <c r="X1013" s="2">
        <v>3085.8</v>
      </c>
      <c r="Y1013" s="2">
        <v>2291.9</v>
      </c>
      <c r="Z1013" s="2">
        <v>0.57399999999999995</v>
      </c>
      <c r="AA1013" s="2">
        <f>IF(Table1[[#This Row],[Bed Occupied]]="Yes",1,0)</f>
        <v>0</v>
      </c>
    </row>
    <row r="1014" spans="1:27" x14ac:dyDescent="0.25">
      <c r="A1014" t="s">
        <v>1106</v>
      </c>
      <c r="B1014" s="1">
        <v>46024</v>
      </c>
      <c r="C1014" s="1">
        <v>46025.4</v>
      </c>
      <c r="D1014" t="s">
        <v>51</v>
      </c>
      <c r="E1014" t="s">
        <v>66</v>
      </c>
      <c r="F1014" t="s">
        <v>29</v>
      </c>
      <c r="G1014" t="s">
        <v>151</v>
      </c>
      <c r="H1014" t="s">
        <v>56</v>
      </c>
      <c r="I1014" t="s">
        <v>32</v>
      </c>
      <c r="J1014">
        <v>1.4</v>
      </c>
      <c r="K1014" t="s">
        <v>57</v>
      </c>
      <c r="L1014">
        <v>52</v>
      </c>
      <c r="M1014" s="1">
        <v>46024</v>
      </c>
      <c r="N1014" t="s">
        <v>34</v>
      </c>
      <c r="O1014">
        <v>11.3</v>
      </c>
      <c r="P1014">
        <v>1.3</v>
      </c>
      <c r="Q1014" s="2">
        <v>7641.17</v>
      </c>
      <c r="R1014" t="s">
        <v>35</v>
      </c>
      <c r="S1014" s="2">
        <v>4538.3500000000004</v>
      </c>
      <c r="T1014">
        <v>3.3</v>
      </c>
      <c r="U1014" t="s">
        <v>86</v>
      </c>
      <c r="V1014">
        <v>2026</v>
      </c>
      <c r="W1014" t="s">
        <v>77</v>
      </c>
      <c r="X1014" s="2">
        <v>4538.3500000000004</v>
      </c>
      <c r="Y1014" s="2">
        <v>3102.82</v>
      </c>
      <c r="Z1014" s="2">
        <v>0.59399999999999997</v>
      </c>
      <c r="AA1014" s="2">
        <f>IF(Table1[[#This Row],[Bed Occupied]]="Yes",1,0)</f>
        <v>0</v>
      </c>
    </row>
    <row r="1015" spans="1:27" x14ac:dyDescent="0.25">
      <c r="A1015" t="s">
        <v>1107</v>
      </c>
      <c r="B1015" s="1">
        <v>46019</v>
      </c>
      <c r="C1015" s="1">
        <v>46022</v>
      </c>
      <c r="D1015" t="s">
        <v>96</v>
      </c>
      <c r="E1015" t="s">
        <v>52</v>
      </c>
      <c r="F1015" t="s">
        <v>48</v>
      </c>
      <c r="G1015" t="s">
        <v>30</v>
      </c>
      <c r="H1015" t="s">
        <v>49</v>
      </c>
      <c r="I1015" t="s">
        <v>41</v>
      </c>
      <c r="J1015">
        <v>3</v>
      </c>
      <c r="K1015" t="s">
        <v>33</v>
      </c>
      <c r="L1015">
        <v>31</v>
      </c>
      <c r="M1015" s="1">
        <v>46019</v>
      </c>
      <c r="N1015" t="s">
        <v>42</v>
      </c>
      <c r="O1015">
        <v>12.1</v>
      </c>
      <c r="P1015">
        <v>0.1</v>
      </c>
      <c r="Q1015" s="2">
        <v>3525.75</v>
      </c>
      <c r="R1015" t="s">
        <v>35</v>
      </c>
      <c r="S1015" s="2">
        <v>2065.11</v>
      </c>
      <c r="T1015">
        <v>3.6</v>
      </c>
      <c r="U1015" t="s">
        <v>79</v>
      </c>
      <c r="V1015">
        <v>2025</v>
      </c>
      <c r="W1015" t="s">
        <v>74</v>
      </c>
      <c r="X1015" s="2">
        <v>2065.11</v>
      </c>
      <c r="Y1015" s="2">
        <v>1460.64</v>
      </c>
      <c r="Z1015" s="2">
        <v>0.58599999999999997</v>
      </c>
      <c r="AA1015" s="2">
        <f>IF(Table1[[#This Row],[Bed Occupied]]="Yes",1,0)</f>
        <v>1</v>
      </c>
    </row>
    <row r="1016" spans="1:27" x14ac:dyDescent="0.25">
      <c r="A1016" t="s">
        <v>1108</v>
      </c>
      <c r="B1016" s="1">
        <v>46010</v>
      </c>
      <c r="C1016" s="1">
        <v>46012.6</v>
      </c>
      <c r="D1016" t="s">
        <v>96</v>
      </c>
      <c r="E1016" t="s">
        <v>47</v>
      </c>
      <c r="F1016" t="s">
        <v>29</v>
      </c>
      <c r="G1016" t="s">
        <v>30</v>
      </c>
      <c r="H1016" t="s">
        <v>56</v>
      </c>
      <c r="I1016" t="s">
        <v>32</v>
      </c>
      <c r="J1016">
        <v>2.6</v>
      </c>
      <c r="K1016" t="s">
        <v>33</v>
      </c>
      <c r="L1016">
        <v>81</v>
      </c>
      <c r="M1016" s="1">
        <v>46009</v>
      </c>
      <c r="N1016" t="s">
        <v>42</v>
      </c>
      <c r="O1016">
        <v>12.2</v>
      </c>
      <c r="P1016">
        <v>2.2000000000000002</v>
      </c>
      <c r="Q1016" s="2">
        <v>3263.35</v>
      </c>
      <c r="R1016" t="s">
        <v>35</v>
      </c>
      <c r="S1016" s="2">
        <v>1949.45</v>
      </c>
      <c r="T1016">
        <v>3.5</v>
      </c>
      <c r="U1016" t="s">
        <v>79</v>
      </c>
      <c r="V1016">
        <v>2025</v>
      </c>
      <c r="W1016" t="s">
        <v>72</v>
      </c>
      <c r="X1016" s="2">
        <v>1949.45</v>
      </c>
      <c r="Y1016" s="2">
        <v>1313.9</v>
      </c>
      <c r="Z1016" s="2">
        <v>0.59699999999999998</v>
      </c>
      <c r="AA1016" s="2">
        <f>IF(Table1[[#This Row],[Bed Occupied]]="Yes",1,0)</f>
        <v>1</v>
      </c>
    </row>
    <row r="1017" spans="1:27" x14ac:dyDescent="0.25">
      <c r="A1017" t="s">
        <v>1109</v>
      </c>
      <c r="B1017" s="1">
        <v>45951</v>
      </c>
      <c r="C1017" s="1">
        <v>45954.5</v>
      </c>
      <c r="D1017" t="s">
        <v>27</v>
      </c>
      <c r="E1017" t="s">
        <v>52</v>
      </c>
      <c r="F1017" t="s">
        <v>48</v>
      </c>
      <c r="G1017" t="s">
        <v>30</v>
      </c>
      <c r="H1017" t="s">
        <v>31</v>
      </c>
      <c r="I1017" t="s">
        <v>32</v>
      </c>
      <c r="J1017">
        <v>3.5</v>
      </c>
      <c r="K1017" t="s">
        <v>33</v>
      </c>
      <c r="L1017">
        <v>66</v>
      </c>
      <c r="M1017" s="1">
        <v>45951</v>
      </c>
      <c r="N1017" t="s">
        <v>42</v>
      </c>
      <c r="O1017">
        <v>9.1999999999999993</v>
      </c>
      <c r="P1017">
        <v>1.2</v>
      </c>
      <c r="Q1017" s="2">
        <v>10870.49</v>
      </c>
      <c r="R1017" t="s">
        <v>85</v>
      </c>
      <c r="S1017" s="2">
        <v>6924.14</v>
      </c>
      <c r="T1017">
        <v>3.3</v>
      </c>
      <c r="U1017" t="s">
        <v>82</v>
      </c>
      <c r="V1017">
        <v>2025</v>
      </c>
      <c r="W1017" t="s">
        <v>44</v>
      </c>
      <c r="X1017" s="2">
        <v>6924.14</v>
      </c>
      <c r="Y1017" s="2">
        <v>3946.35</v>
      </c>
      <c r="Z1017" s="2">
        <v>0.63700000000000001</v>
      </c>
      <c r="AA1017" s="2">
        <f>IF(Table1[[#This Row],[Bed Occupied]]="Yes",1,0)</f>
        <v>1</v>
      </c>
    </row>
    <row r="1018" spans="1:27" x14ac:dyDescent="0.25">
      <c r="A1018" t="s">
        <v>1110</v>
      </c>
      <c r="B1018" s="1">
        <v>45799</v>
      </c>
      <c r="C1018" s="1">
        <v>45804.5</v>
      </c>
      <c r="D1018" t="s">
        <v>27</v>
      </c>
      <c r="E1018" t="s">
        <v>47</v>
      </c>
      <c r="F1018" t="s">
        <v>29</v>
      </c>
      <c r="G1018" t="s">
        <v>30</v>
      </c>
      <c r="H1018" t="s">
        <v>62</v>
      </c>
      <c r="I1018" t="s">
        <v>41</v>
      </c>
      <c r="J1018">
        <v>5.5</v>
      </c>
      <c r="K1018" t="s">
        <v>33</v>
      </c>
      <c r="L1018">
        <v>27</v>
      </c>
      <c r="M1018" s="1">
        <v>45798</v>
      </c>
      <c r="N1018" t="s">
        <v>42</v>
      </c>
      <c r="O1018">
        <v>8</v>
      </c>
      <c r="P1018">
        <v>0</v>
      </c>
      <c r="Q1018" s="2">
        <v>10239.959999999999</v>
      </c>
      <c r="R1018" t="s">
        <v>58</v>
      </c>
      <c r="S1018" s="2">
        <v>4406.46</v>
      </c>
      <c r="T1018">
        <v>4.5</v>
      </c>
      <c r="U1018" t="s">
        <v>122</v>
      </c>
      <c r="V1018">
        <v>2025</v>
      </c>
      <c r="W1018" t="s">
        <v>69</v>
      </c>
      <c r="X1018" s="2">
        <v>4406.46</v>
      </c>
      <c r="Y1018" s="2">
        <v>5833.5</v>
      </c>
      <c r="Z1018" s="2">
        <v>0.43</v>
      </c>
      <c r="AA1018" s="2">
        <f>IF(Table1[[#This Row],[Bed Occupied]]="Yes",1,0)</f>
        <v>1</v>
      </c>
    </row>
    <row r="1019" spans="1:27" x14ac:dyDescent="0.25">
      <c r="A1019" t="s">
        <v>1111</v>
      </c>
      <c r="B1019" s="1">
        <v>46302</v>
      </c>
      <c r="C1019" s="1">
        <v>46302.6</v>
      </c>
      <c r="D1019" t="s">
        <v>39</v>
      </c>
      <c r="E1019" t="s">
        <v>28</v>
      </c>
      <c r="F1019" t="s">
        <v>29</v>
      </c>
      <c r="G1019" t="s">
        <v>53</v>
      </c>
      <c r="H1019" t="s">
        <v>49</v>
      </c>
      <c r="I1019" t="s">
        <v>41</v>
      </c>
      <c r="J1019">
        <v>0.6</v>
      </c>
      <c r="K1019" t="s">
        <v>57</v>
      </c>
      <c r="L1019">
        <v>37</v>
      </c>
      <c r="M1019" s="1">
        <v>46302</v>
      </c>
      <c r="N1019" t="s">
        <v>42</v>
      </c>
      <c r="O1019">
        <v>8.9</v>
      </c>
      <c r="P1019">
        <v>0.9</v>
      </c>
      <c r="Q1019" s="2">
        <v>2205.5300000000002</v>
      </c>
      <c r="R1019" t="s">
        <v>35</v>
      </c>
      <c r="S1019" s="2">
        <v>1271.9000000000001</v>
      </c>
      <c r="T1019">
        <v>4.3</v>
      </c>
      <c r="U1019" t="s">
        <v>36</v>
      </c>
      <c r="V1019">
        <v>2026</v>
      </c>
      <c r="W1019" t="s">
        <v>69</v>
      </c>
      <c r="X1019" s="2">
        <v>1271.9000000000001</v>
      </c>
      <c r="Y1019" s="2">
        <v>933.63</v>
      </c>
      <c r="Z1019" s="2">
        <v>0.57699999999999996</v>
      </c>
      <c r="AA1019" s="2">
        <f>IF(Table1[[#This Row],[Bed Occupied]]="Yes",1,0)</f>
        <v>0</v>
      </c>
    </row>
    <row r="1020" spans="1:27" x14ac:dyDescent="0.25">
      <c r="A1020" t="s">
        <v>1112</v>
      </c>
      <c r="B1020" s="1">
        <v>45991</v>
      </c>
      <c r="C1020" s="1">
        <v>45994.7</v>
      </c>
      <c r="D1020" t="s">
        <v>51</v>
      </c>
      <c r="E1020" t="s">
        <v>66</v>
      </c>
      <c r="F1020" t="s">
        <v>48</v>
      </c>
      <c r="G1020" t="s">
        <v>151</v>
      </c>
      <c r="H1020" t="s">
        <v>56</v>
      </c>
      <c r="I1020" t="s">
        <v>32</v>
      </c>
      <c r="J1020">
        <v>3.7</v>
      </c>
      <c r="K1020" t="s">
        <v>57</v>
      </c>
      <c r="L1020">
        <v>87</v>
      </c>
      <c r="M1020" s="1">
        <v>45990</v>
      </c>
      <c r="N1020" t="s">
        <v>63</v>
      </c>
      <c r="O1020">
        <v>10.8</v>
      </c>
      <c r="P1020">
        <v>2.8</v>
      </c>
      <c r="Q1020" s="2">
        <v>9030.7800000000007</v>
      </c>
      <c r="R1020" t="s">
        <v>58</v>
      </c>
      <c r="S1020" s="2">
        <v>5138.6899999999996</v>
      </c>
      <c r="T1020">
        <v>3.3</v>
      </c>
      <c r="U1020" t="s">
        <v>71</v>
      </c>
      <c r="V1020">
        <v>2025</v>
      </c>
      <c r="W1020" t="s">
        <v>83</v>
      </c>
      <c r="X1020" s="2">
        <v>5138.6899999999996</v>
      </c>
      <c r="Y1020" s="2">
        <v>3892.09</v>
      </c>
      <c r="Z1020" s="2">
        <v>0.56899999999999995</v>
      </c>
      <c r="AA1020" s="2">
        <f>IF(Table1[[#This Row],[Bed Occupied]]="Yes",1,0)</f>
        <v>0</v>
      </c>
    </row>
    <row r="1021" spans="1:27" x14ac:dyDescent="0.25">
      <c r="A1021" t="s">
        <v>1113</v>
      </c>
      <c r="B1021" s="1">
        <v>46306</v>
      </c>
      <c r="C1021" s="1">
        <v>46309.7</v>
      </c>
      <c r="D1021" t="s">
        <v>27</v>
      </c>
      <c r="E1021" t="s">
        <v>47</v>
      </c>
      <c r="F1021" t="s">
        <v>48</v>
      </c>
      <c r="G1021" t="s">
        <v>67</v>
      </c>
      <c r="H1021" t="s">
        <v>56</v>
      </c>
      <c r="I1021" t="s">
        <v>32</v>
      </c>
      <c r="J1021">
        <v>3.7</v>
      </c>
      <c r="K1021" t="s">
        <v>33</v>
      </c>
      <c r="L1021">
        <v>93</v>
      </c>
      <c r="M1021" s="1">
        <v>46305</v>
      </c>
      <c r="N1021" t="s">
        <v>63</v>
      </c>
      <c r="O1021">
        <v>10</v>
      </c>
      <c r="P1021">
        <v>0</v>
      </c>
      <c r="Q1021" s="2">
        <v>10615.43</v>
      </c>
      <c r="R1021" t="s">
        <v>35</v>
      </c>
      <c r="S1021" s="2">
        <v>6707.23</v>
      </c>
      <c r="T1021">
        <v>3.4</v>
      </c>
      <c r="U1021" t="s">
        <v>36</v>
      </c>
      <c r="V1021">
        <v>2026</v>
      </c>
      <c r="W1021" t="s">
        <v>83</v>
      </c>
      <c r="X1021" s="2">
        <v>6707.23</v>
      </c>
      <c r="Y1021" s="2">
        <v>3908.2</v>
      </c>
      <c r="Z1021" s="2">
        <v>0.63200000000000001</v>
      </c>
      <c r="AA1021" s="2">
        <f>IF(Table1[[#This Row],[Bed Occupied]]="Yes",1,0)</f>
        <v>1</v>
      </c>
    </row>
    <row r="1022" spans="1:27" x14ac:dyDescent="0.25">
      <c r="A1022" t="s">
        <v>1114</v>
      </c>
      <c r="B1022" s="1">
        <v>45753</v>
      </c>
      <c r="C1022" s="1">
        <v>45755</v>
      </c>
      <c r="D1022" t="s">
        <v>27</v>
      </c>
      <c r="E1022" t="s">
        <v>66</v>
      </c>
      <c r="F1022" t="s">
        <v>29</v>
      </c>
      <c r="G1022" t="s">
        <v>67</v>
      </c>
      <c r="H1022" t="s">
        <v>49</v>
      </c>
      <c r="I1022" t="s">
        <v>32</v>
      </c>
      <c r="J1022">
        <v>2</v>
      </c>
      <c r="K1022" t="s">
        <v>33</v>
      </c>
      <c r="L1022">
        <v>74</v>
      </c>
      <c r="M1022" s="1">
        <v>45752</v>
      </c>
      <c r="N1022" t="s">
        <v>42</v>
      </c>
      <c r="O1022">
        <v>10.3</v>
      </c>
      <c r="P1022">
        <v>2.2999999999999998</v>
      </c>
      <c r="Q1022" s="2">
        <v>9515.67</v>
      </c>
      <c r="R1022" t="s">
        <v>35</v>
      </c>
      <c r="S1022" s="2">
        <v>6604.46</v>
      </c>
      <c r="T1022">
        <v>2.9</v>
      </c>
      <c r="U1022" t="s">
        <v>89</v>
      </c>
      <c r="V1022">
        <v>2025</v>
      </c>
      <c r="W1022" t="s">
        <v>83</v>
      </c>
      <c r="X1022" s="2">
        <v>6604.46</v>
      </c>
      <c r="Y1022" s="2">
        <v>2911.21</v>
      </c>
      <c r="Z1022" s="2">
        <v>0.69399999999999995</v>
      </c>
      <c r="AA1022" s="2">
        <f>IF(Table1[[#This Row],[Bed Occupied]]="Yes",1,0)</f>
        <v>1</v>
      </c>
    </row>
    <row r="1023" spans="1:27" x14ac:dyDescent="0.25">
      <c r="A1023" t="s">
        <v>1115</v>
      </c>
      <c r="B1023" s="1">
        <v>45864</v>
      </c>
      <c r="C1023" s="1">
        <v>45864.800000000003</v>
      </c>
      <c r="D1023" t="s">
        <v>39</v>
      </c>
      <c r="E1023" t="s">
        <v>66</v>
      </c>
      <c r="F1023" t="s">
        <v>29</v>
      </c>
      <c r="G1023" t="s">
        <v>67</v>
      </c>
      <c r="H1023" t="s">
        <v>81</v>
      </c>
      <c r="I1023" t="s">
        <v>32</v>
      </c>
      <c r="J1023">
        <v>0.8</v>
      </c>
      <c r="K1023" t="s">
        <v>57</v>
      </c>
      <c r="L1023">
        <v>77</v>
      </c>
      <c r="M1023" s="1">
        <v>45864</v>
      </c>
      <c r="N1023" t="s">
        <v>42</v>
      </c>
      <c r="O1023">
        <v>10.5</v>
      </c>
      <c r="P1023">
        <v>2.5</v>
      </c>
      <c r="Q1023" s="2">
        <v>1775.98</v>
      </c>
      <c r="R1023" t="s">
        <v>35</v>
      </c>
      <c r="S1023" s="2">
        <v>915.79</v>
      </c>
      <c r="T1023">
        <v>2.8</v>
      </c>
      <c r="U1023" t="s">
        <v>135</v>
      </c>
      <c r="V1023">
        <v>2025</v>
      </c>
      <c r="W1023" t="s">
        <v>83</v>
      </c>
      <c r="X1023" s="2">
        <v>915.79</v>
      </c>
      <c r="Y1023" s="2">
        <v>860.19</v>
      </c>
      <c r="Z1023" s="2">
        <v>0.51600000000000001</v>
      </c>
      <c r="AA1023" s="2">
        <f>IF(Table1[[#This Row],[Bed Occupied]]="Yes",1,0)</f>
        <v>0</v>
      </c>
    </row>
    <row r="1024" spans="1:27" x14ac:dyDescent="0.25">
      <c r="A1024" t="s">
        <v>1116</v>
      </c>
      <c r="B1024" s="1">
        <v>45729</v>
      </c>
      <c r="C1024" s="1">
        <v>45730.9</v>
      </c>
      <c r="D1024" t="s">
        <v>46</v>
      </c>
      <c r="E1024" t="s">
        <v>47</v>
      </c>
      <c r="F1024" t="s">
        <v>29</v>
      </c>
      <c r="G1024" t="s">
        <v>30</v>
      </c>
      <c r="H1024" t="s">
        <v>76</v>
      </c>
      <c r="I1024" t="s">
        <v>32</v>
      </c>
      <c r="J1024">
        <v>1.9</v>
      </c>
      <c r="K1024" t="s">
        <v>57</v>
      </c>
      <c r="L1024">
        <v>62</v>
      </c>
      <c r="M1024" s="1">
        <v>45729</v>
      </c>
      <c r="N1024" t="s">
        <v>42</v>
      </c>
      <c r="O1024">
        <v>8.9</v>
      </c>
      <c r="P1024">
        <v>0.9</v>
      </c>
      <c r="Q1024" s="2">
        <v>6061.06</v>
      </c>
      <c r="R1024" t="s">
        <v>85</v>
      </c>
      <c r="S1024" s="2">
        <v>3601.58</v>
      </c>
      <c r="T1024">
        <v>3.5</v>
      </c>
      <c r="U1024" t="s">
        <v>173</v>
      </c>
      <c r="V1024">
        <v>2025</v>
      </c>
      <c r="W1024" t="s">
        <v>72</v>
      </c>
      <c r="X1024" s="2">
        <v>3601.58</v>
      </c>
      <c r="Y1024" s="2">
        <v>2459.48</v>
      </c>
      <c r="Z1024" s="2">
        <v>0.59399999999999997</v>
      </c>
      <c r="AA1024" s="2">
        <f>IF(Table1[[#This Row],[Bed Occupied]]="Yes",1,0)</f>
        <v>0</v>
      </c>
    </row>
    <row r="1025" spans="1:27" x14ac:dyDescent="0.25">
      <c r="A1025" t="s">
        <v>1117</v>
      </c>
      <c r="B1025" s="1">
        <v>45704</v>
      </c>
      <c r="C1025" s="1">
        <v>45705.3</v>
      </c>
      <c r="D1025" t="s">
        <v>39</v>
      </c>
      <c r="E1025" t="s">
        <v>28</v>
      </c>
      <c r="F1025" t="s">
        <v>48</v>
      </c>
      <c r="G1025" t="s">
        <v>30</v>
      </c>
      <c r="H1025" t="s">
        <v>49</v>
      </c>
      <c r="I1025" t="s">
        <v>32</v>
      </c>
      <c r="J1025">
        <v>1.3</v>
      </c>
      <c r="K1025" t="s">
        <v>57</v>
      </c>
      <c r="L1025">
        <v>121</v>
      </c>
      <c r="M1025" s="1">
        <v>45703</v>
      </c>
      <c r="N1025" t="s">
        <v>34</v>
      </c>
      <c r="O1025">
        <v>9.3000000000000007</v>
      </c>
      <c r="P1025">
        <v>1.3</v>
      </c>
      <c r="Q1025" s="2">
        <v>1455.92</v>
      </c>
      <c r="R1025" t="s">
        <v>35</v>
      </c>
      <c r="S1025" s="2">
        <v>886.11</v>
      </c>
      <c r="T1025">
        <v>3.1</v>
      </c>
      <c r="U1025" t="s">
        <v>100</v>
      </c>
      <c r="V1025">
        <v>2025</v>
      </c>
      <c r="W1025" t="s">
        <v>83</v>
      </c>
      <c r="X1025" s="2">
        <v>886.11</v>
      </c>
      <c r="Y1025" s="2">
        <v>569.80999999999995</v>
      </c>
      <c r="Z1025" s="2">
        <v>0.60899999999999999</v>
      </c>
      <c r="AA1025" s="2">
        <f>IF(Table1[[#This Row],[Bed Occupied]]="Yes",1,0)</f>
        <v>0</v>
      </c>
    </row>
    <row r="1026" spans="1:27" x14ac:dyDescent="0.25">
      <c r="A1026" t="s">
        <v>1118</v>
      </c>
      <c r="B1026" s="1">
        <v>46110</v>
      </c>
      <c r="C1026" s="1">
        <v>46114.2</v>
      </c>
      <c r="D1026" t="s">
        <v>96</v>
      </c>
      <c r="E1026" t="s">
        <v>52</v>
      </c>
      <c r="F1026" t="s">
        <v>29</v>
      </c>
      <c r="G1026" t="s">
        <v>30</v>
      </c>
      <c r="H1026" t="s">
        <v>81</v>
      </c>
      <c r="I1026" t="s">
        <v>41</v>
      </c>
      <c r="J1026">
        <v>4.2</v>
      </c>
      <c r="K1026" t="s">
        <v>57</v>
      </c>
      <c r="L1026">
        <v>12</v>
      </c>
      <c r="M1026" s="1">
        <v>46109</v>
      </c>
      <c r="N1026" t="s">
        <v>42</v>
      </c>
      <c r="O1026">
        <v>12</v>
      </c>
      <c r="P1026">
        <v>2</v>
      </c>
      <c r="Q1026" s="2">
        <v>5030</v>
      </c>
      <c r="R1026" t="s">
        <v>35</v>
      </c>
      <c r="S1026" s="2">
        <v>2773.68</v>
      </c>
      <c r="T1026">
        <v>3.3</v>
      </c>
      <c r="U1026" t="s">
        <v>115</v>
      </c>
      <c r="V1026">
        <v>2026</v>
      </c>
      <c r="W1026" t="s">
        <v>83</v>
      </c>
      <c r="X1026" s="2">
        <v>2773.68</v>
      </c>
      <c r="Y1026" s="2">
        <v>2256.3200000000002</v>
      </c>
      <c r="Z1026" s="2">
        <v>0.55100000000000005</v>
      </c>
      <c r="AA1026" s="2">
        <f>IF(Table1[[#This Row],[Bed Occupied]]="Yes",1,0)</f>
        <v>0</v>
      </c>
    </row>
    <row r="1027" spans="1:27" x14ac:dyDescent="0.25">
      <c r="A1027" t="s">
        <v>1119</v>
      </c>
      <c r="B1027" s="1">
        <v>46275</v>
      </c>
      <c r="C1027" s="1">
        <v>46276.4</v>
      </c>
      <c r="D1027" t="s">
        <v>61</v>
      </c>
      <c r="E1027" t="s">
        <v>47</v>
      </c>
      <c r="F1027" t="s">
        <v>48</v>
      </c>
      <c r="G1027" t="s">
        <v>67</v>
      </c>
      <c r="H1027" t="s">
        <v>40</v>
      </c>
      <c r="I1027" t="s">
        <v>32</v>
      </c>
      <c r="J1027">
        <v>1.4</v>
      </c>
      <c r="K1027" t="s">
        <v>33</v>
      </c>
      <c r="L1027">
        <v>104</v>
      </c>
      <c r="M1027" s="1">
        <v>46275</v>
      </c>
      <c r="N1027" t="s">
        <v>42</v>
      </c>
      <c r="O1027">
        <v>11.1</v>
      </c>
      <c r="P1027">
        <v>1.1000000000000001</v>
      </c>
      <c r="Q1027" s="2">
        <v>11776.48</v>
      </c>
      <c r="R1027" t="s">
        <v>35</v>
      </c>
      <c r="S1027" s="2">
        <v>6847.5</v>
      </c>
      <c r="T1027">
        <v>2.8</v>
      </c>
      <c r="U1027" t="s">
        <v>133</v>
      </c>
      <c r="V1027">
        <v>2026</v>
      </c>
      <c r="W1027" t="s">
        <v>72</v>
      </c>
      <c r="X1027" s="2">
        <v>6847.5</v>
      </c>
      <c r="Y1027" s="2">
        <v>4928.9799999999996</v>
      </c>
      <c r="Z1027" s="2">
        <v>0.58099999999999996</v>
      </c>
      <c r="AA1027" s="2">
        <f>IF(Table1[[#This Row],[Bed Occupied]]="Yes",1,0)</f>
        <v>1</v>
      </c>
    </row>
    <row r="1028" spans="1:27" x14ac:dyDescent="0.25">
      <c r="A1028" t="s">
        <v>1120</v>
      </c>
      <c r="B1028" s="1">
        <v>45861</v>
      </c>
      <c r="C1028" s="1">
        <v>45865.9</v>
      </c>
      <c r="D1028" t="s">
        <v>27</v>
      </c>
      <c r="E1028" t="s">
        <v>47</v>
      </c>
      <c r="F1028" t="s">
        <v>48</v>
      </c>
      <c r="G1028" t="s">
        <v>67</v>
      </c>
      <c r="H1028" t="s">
        <v>56</v>
      </c>
      <c r="I1028" t="s">
        <v>41</v>
      </c>
      <c r="J1028">
        <v>4.9000000000000004</v>
      </c>
      <c r="K1028" t="s">
        <v>57</v>
      </c>
      <c r="L1028">
        <v>24</v>
      </c>
      <c r="M1028" s="1">
        <v>45861</v>
      </c>
      <c r="N1028" t="s">
        <v>63</v>
      </c>
      <c r="O1028">
        <v>13.5</v>
      </c>
      <c r="P1028">
        <v>1.5</v>
      </c>
      <c r="Q1028" s="2">
        <v>13058.37</v>
      </c>
      <c r="R1028" t="s">
        <v>35</v>
      </c>
      <c r="S1028" s="2">
        <v>7283.52</v>
      </c>
      <c r="T1028">
        <v>3.9</v>
      </c>
      <c r="U1028" t="s">
        <v>135</v>
      </c>
      <c r="V1028">
        <v>2025</v>
      </c>
      <c r="W1028" t="s">
        <v>69</v>
      </c>
      <c r="X1028" s="2">
        <v>7283.52</v>
      </c>
      <c r="Y1028" s="2">
        <v>5774.85</v>
      </c>
      <c r="Z1028" s="2">
        <v>0.55800000000000005</v>
      </c>
      <c r="AA1028" s="2">
        <f>IF(Table1[[#This Row],[Bed Occupied]]="Yes",1,0)</f>
        <v>0</v>
      </c>
    </row>
    <row r="1029" spans="1:27" x14ac:dyDescent="0.25">
      <c r="A1029" t="s">
        <v>1121</v>
      </c>
      <c r="B1029" s="1">
        <v>46149</v>
      </c>
      <c r="C1029" s="1">
        <v>46151.199999999997</v>
      </c>
      <c r="D1029" t="s">
        <v>102</v>
      </c>
      <c r="E1029" t="s">
        <v>52</v>
      </c>
      <c r="F1029" t="s">
        <v>48</v>
      </c>
      <c r="G1029" t="s">
        <v>151</v>
      </c>
      <c r="H1029" t="s">
        <v>31</v>
      </c>
      <c r="I1029" t="s">
        <v>41</v>
      </c>
      <c r="J1029">
        <v>2.2000000000000002</v>
      </c>
      <c r="K1029" t="s">
        <v>33</v>
      </c>
      <c r="L1029">
        <v>25</v>
      </c>
      <c r="M1029" s="1">
        <v>46148</v>
      </c>
      <c r="N1029" t="s">
        <v>42</v>
      </c>
      <c r="O1029">
        <v>10</v>
      </c>
      <c r="P1029">
        <v>0</v>
      </c>
      <c r="Q1029" s="2">
        <v>10712.11</v>
      </c>
      <c r="R1029" t="s">
        <v>35</v>
      </c>
      <c r="S1029" s="2">
        <v>6619.3</v>
      </c>
      <c r="T1029">
        <v>4.7</v>
      </c>
      <c r="U1029" t="s">
        <v>94</v>
      </c>
      <c r="V1029">
        <v>2026</v>
      </c>
      <c r="W1029" t="s">
        <v>69</v>
      </c>
      <c r="X1029" s="2">
        <v>6619.3</v>
      </c>
      <c r="Y1029" s="2">
        <v>4092.81</v>
      </c>
      <c r="Z1029" s="2">
        <v>0.61799999999999999</v>
      </c>
      <c r="AA1029" s="2">
        <f>IF(Table1[[#This Row],[Bed Occupied]]="Yes",1,0)</f>
        <v>1</v>
      </c>
    </row>
    <row r="1030" spans="1:27" x14ac:dyDescent="0.25">
      <c r="A1030" t="s">
        <v>1122</v>
      </c>
      <c r="B1030" s="1">
        <v>45818</v>
      </c>
      <c r="C1030" s="1">
        <v>45823</v>
      </c>
      <c r="D1030" t="s">
        <v>46</v>
      </c>
      <c r="E1030" t="s">
        <v>47</v>
      </c>
      <c r="F1030" t="s">
        <v>48</v>
      </c>
      <c r="G1030" t="s">
        <v>53</v>
      </c>
      <c r="H1030" t="s">
        <v>40</v>
      </c>
      <c r="I1030" t="s">
        <v>41</v>
      </c>
      <c r="J1030">
        <v>5</v>
      </c>
      <c r="K1030" t="s">
        <v>33</v>
      </c>
      <c r="L1030">
        <v>42</v>
      </c>
      <c r="M1030" s="1">
        <v>45818</v>
      </c>
      <c r="N1030" t="s">
        <v>34</v>
      </c>
      <c r="O1030">
        <v>8</v>
      </c>
      <c r="P1030">
        <v>0</v>
      </c>
      <c r="Q1030" s="2">
        <v>7014.42</v>
      </c>
      <c r="R1030" t="s">
        <v>35</v>
      </c>
      <c r="S1030" s="2">
        <v>3877.42</v>
      </c>
      <c r="T1030">
        <v>4</v>
      </c>
      <c r="U1030" t="s">
        <v>64</v>
      </c>
      <c r="V1030">
        <v>2025</v>
      </c>
      <c r="W1030" t="s">
        <v>44</v>
      </c>
      <c r="X1030" s="2">
        <v>3877.42</v>
      </c>
      <c r="Y1030" s="2">
        <v>3137</v>
      </c>
      <c r="Z1030" s="2">
        <v>0.55300000000000005</v>
      </c>
      <c r="AA1030" s="2">
        <f>IF(Table1[[#This Row],[Bed Occupied]]="Yes",1,0)</f>
        <v>1</v>
      </c>
    </row>
    <row r="1031" spans="1:27" x14ac:dyDescent="0.25">
      <c r="A1031" t="s">
        <v>1123</v>
      </c>
      <c r="B1031" s="1">
        <v>46005</v>
      </c>
      <c r="C1031" s="1">
        <v>46009.8</v>
      </c>
      <c r="D1031" t="s">
        <v>27</v>
      </c>
      <c r="E1031" t="s">
        <v>28</v>
      </c>
      <c r="F1031" t="s">
        <v>48</v>
      </c>
      <c r="G1031" t="s">
        <v>53</v>
      </c>
      <c r="H1031" t="s">
        <v>62</v>
      </c>
      <c r="I1031" t="s">
        <v>32</v>
      </c>
      <c r="J1031">
        <v>4.8</v>
      </c>
      <c r="K1031" t="s">
        <v>33</v>
      </c>
      <c r="L1031">
        <v>97</v>
      </c>
      <c r="M1031" s="1">
        <v>46004</v>
      </c>
      <c r="N1031" t="s">
        <v>63</v>
      </c>
      <c r="O1031">
        <v>12.8</v>
      </c>
      <c r="P1031">
        <v>2.8</v>
      </c>
      <c r="Q1031" s="2">
        <v>11359.28</v>
      </c>
      <c r="R1031" t="s">
        <v>35</v>
      </c>
      <c r="S1031" s="2">
        <v>5842.43</v>
      </c>
      <c r="T1031">
        <v>2.7</v>
      </c>
      <c r="U1031" t="s">
        <v>79</v>
      </c>
      <c r="V1031">
        <v>2025</v>
      </c>
      <c r="W1031" t="s">
        <v>83</v>
      </c>
      <c r="X1031" s="2">
        <v>5842.43</v>
      </c>
      <c r="Y1031" s="2">
        <v>5516.85</v>
      </c>
      <c r="Z1031" s="2">
        <v>0.51400000000000001</v>
      </c>
      <c r="AA1031" s="2">
        <f>IF(Table1[[#This Row],[Bed Occupied]]="Yes",1,0)</f>
        <v>1</v>
      </c>
    </row>
    <row r="1032" spans="1:27" x14ac:dyDescent="0.25">
      <c r="A1032" t="s">
        <v>1124</v>
      </c>
      <c r="B1032" s="1">
        <v>46093</v>
      </c>
      <c r="C1032" s="1">
        <v>46094.1</v>
      </c>
      <c r="D1032" t="s">
        <v>61</v>
      </c>
      <c r="E1032" t="s">
        <v>47</v>
      </c>
      <c r="F1032" t="s">
        <v>29</v>
      </c>
      <c r="G1032" t="s">
        <v>30</v>
      </c>
      <c r="H1032" t="s">
        <v>56</v>
      </c>
      <c r="I1032" t="s">
        <v>93</v>
      </c>
      <c r="J1032">
        <v>1.1000000000000001</v>
      </c>
      <c r="K1032" t="s">
        <v>33</v>
      </c>
      <c r="L1032">
        <v>86</v>
      </c>
      <c r="M1032" s="1">
        <v>46092</v>
      </c>
      <c r="N1032" t="s">
        <v>63</v>
      </c>
      <c r="O1032">
        <v>12.4</v>
      </c>
      <c r="P1032">
        <v>0.4</v>
      </c>
      <c r="Q1032" s="2">
        <v>12734.56</v>
      </c>
      <c r="R1032" t="s">
        <v>35</v>
      </c>
      <c r="S1032" s="2">
        <v>7794.99</v>
      </c>
      <c r="T1032">
        <v>3</v>
      </c>
      <c r="U1032" t="s">
        <v>115</v>
      </c>
      <c r="V1032">
        <v>2026</v>
      </c>
      <c r="W1032" t="s">
        <v>69</v>
      </c>
      <c r="X1032" s="2">
        <v>7794.99</v>
      </c>
      <c r="Y1032" s="2">
        <v>4939.57</v>
      </c>
      <c r="Z1032" s="2">
        <v>0.61199999999999999</v>
      </c>
      <c r="AA1032" s="2">
        <f>IF(Table1[[#This Row],[Bed Occupied]]="Yes",1,0)</f>
        <v>1</v>
      </c>
    </row>
    <row r="1033" spans="1:27" x14ac:dyDescent="0.25">
      <c r="A1033" t="s">
        <v>1125</v>
      </c>
      <c r="B1033" s="1">
        <v>45659</v>
      </c>
      <c r="C1033" s="1">
        <v>45662.1</v>
      </c>
      <c r="D1033" t="s">
        <v>46</v>
      </c>
      <c r="E1033" t="s">
        <v>52</v>
      </c>
      <c r="F1033" t="s">
        <v>29</v>
      </c>
      <c r="G1033" t="s">
        <v>53</v>
      </c>
      <c r="H1033" t="s">
        <v>56</v>
      </c>
      <c r="I1033" t="s">
        <v>41</v>
      </c>
      <c r="J1033">
        <v>3.1</v>
      </c>
      <c r="K1033" t="s">
        <v>57</v>
      </c>
      <c r="L1033">
        <v>58</v>
      </c>
      <c r="M1033" s="1">
        <v>45659</v>
      </c>
      <c r="N1033" t="s">
        <v>34</v>
      </c>
      <c r="O1033">
        <v>9.3000000000000007</v>
      </c>
      <c r="P1033">
        <v>1.3</v>
      </c>
      <c r="Q1033" s="2">
        <v>6424.24</v>
      </c>
      <c r="R1033" t="s">
        <v>85</v>
      </c>
      <c r="S1033" s="2">
        <v>3288.99</v>
      </c>
      <c r="T1033">
        <v>4</v>
      </c>
      <c r="U1033" t="s">
        <v>145</v>
      </c>
      <c r="V1033">
        <v>2025</v>
      </c>
      <c r="W1033" t="s">
        <v>72</v>
      </c>
      <c r="X1033" s="2">
        <v>3288.99</v>
      </c>
      <c r="Y1033" s="2">
        <v>3135.25</v>
      </c>
      <c r="Z1033" s="2">
        <v>0.51200000000000001</v>
      </c>
      <c r="AA1033" s="2">
        <f>IF(Table1[[#This Row],[Bed Occupied]]="Yes",1,0)</f>
        <v>0</v>
      </c>
    </row>
    <row r="1034" spans="1:27" x14ac:dyDescent="0.25">
      <c r="A1034" t="s">
        <v>1126</v>
      </c>
      <c r="B1034" s="1">
        <v>46374</v>
      </c>
      <c r="C1034" s="1">
        <v>46377.3</v>
      </c>
      <c r="D1034" t="s">
        <v>27</v>
      </c>
      <c r="E1034" t="s">
        <v>47</v>
      </c>
      <c r="F1034" t="s">
        <v>29</v>
      </c>
      <c r="G1034" t="s">
        <v>151</v>
      </c>
      <c r="H1034" t="s">
        <v>40</v>
      </c>
      <c r="I1034" t="s">
        <v>32</v>
      </c>
      <c r="J1034">
        <v>3.3</v>
      </c>
      <c r="K1034" t="s">
        <v>33</v>
      </c>
      <c r="L1034">
        <v>108</v>
      </c>
      <c r="M1034" s="1">
        <v>46374</v>
      </c>
      <c r="N1034" t="s">
        <v>42</v>
      </c>
      <c r="O1034">
        <v>12.4</v>
      </c>
      <c r="P1034">
        <v>0.4</v>
      </c>
      <c r="Q1034" s="2">
        <v>10523.52</v>
      </c>
      <c r="R1034" t="s">
        <v>35</v>
      </c>
      <c r="S1034" s="2">
        <v>7102.36</v>
      </c>
      <c r="T1034">
        <v>3.7</v>
      </c>
      <c r="U1034" t="s">
        <v>54</v>
      </c>
      <c r="V1034">
        <v>2026</v>
      </c>
      <c r="W1034" t="s">
        <v>77</v>
      </c>
      <c r="X1034" s="2">
        <v>7102.36</v>
      </c>
      <c r="Y1034" s="2">
        <v>3421.16</v>
      </c>
      <c r="Z1034" s="2">
        <v>0.67500000000000004</v>
      </c>
      <c r="AA1034" s="2">
        <f>IF(Table1[[#This Row],[Bed Occupied]]="Yes",1,0)</f>
        <v>1</v>
      </c>
    </row>
    <row r="1035" spans="1:27" x14ac:dyDescent="0.25">
      <c r="A1035" t="s">
        <v>1127</v>
      </c>
      <c r="B1035" s="1">
        <v>45809</v>
      </c>
      <c r="C1035" s="1">
        <v>45810.3</v>
      </c>
      <c r="D1035" t="s">
        <v>51</v>
      </c>
      <c r="E1035" t="s">
        <v>47</v>
      </c>
      <c r="F1035" t="s">
        <v>48</v>
      </c>
      <c r="G1035" t="s">
        <v>151</v>
      </c>
      <c r="H1035" t="s">
        <v>81</v>
      </c>
      <c r="I1035" t="s">
        <v>41</v>
      </c>
      <c r="J1035">
        <v>1.3</v>
      </c>
      <c r="K1035" t="s">
        <v>33</v>
      </c>
      <c r="L1035">
        <v>53</v>
      </c>
      <c r="M1035" s="1">
        <v>45809</v>
      </c>
      <c r="N1035" t="s">
        <v>63</v>
      </c>
      <c r="O1035">
        <v>13.6</v>
      </c>
      <c r="P1035">
        <v>1.6</v>
      </c>
      <c r="Q1035" s="2">
        <v>9772.11</v>
      </c>
      <c r="R1035" t="s">
        <v>85</v>
      </c>
      <c r="S1035" s="2">
        <v>4993</v>
      </c>
      <c r="T1035">
        <v>3.9</v>
      </c>
      <c r="U1035" t="s">
        <v>64</v>
      </c>
      <c r="V1035">
        <v>2025</v>
      </c>
      <c r="W1035" t="s">
        <v>74</v>
      </c>
      <c r="X1035" s="2">
        <v>4993</v>
      </c>
      <c r="Y1035" s="2">
        <v>4779.1099999999997</v>
      </c>
      <c r="Z1035" s="2">
        <v>0.51100000000000001</v>
      </c>
      <c r="AA1035" s="2">
        <f>IF(Table1[[#This Row],[Bed Occupied]]="Yes",1,0)</f>
        <v>1</v>
      </c>
    </row>
    <row r="1036" spans="1:27" x14ac:dyDescent="0.25">
      <c r="A1036" t="s">
        <v>1128</v>
      </c>
      <c r="B1036" s="1">
        <v>45865</v>
      </c>
      <c r="C1036" s="1">
        <v>45865.7</v>
      </c>
      <c r="D1036" t="s">
        <v>39</v>
      </c>
      <c r="E1036" t="s">
        <v>66</v>
      </c>
      <c r="F1036" t="s">
        <v>48</v>
      </c>
      <c r="G1036" t="s">
        <v>30</v>
      </c>
      <c r="H1036" t="s">
        <v>49</v>
      </c>
      <c r="I1036" t="s">
        <v>32</v>
      </c>
      <c r="J1036">
        <v>0.7</v>
      </c>
      <c r="K1036" t="s">
        <v>33</v>
      </c>
      <c r="L1036">
        <v>89</v>
      </c>
      <c r="M1036" s="1">
        <v>45865</v>
      </c>
      <c r="N1036" t="s">
        <v>34</v>
      </c>
      <c r="O1036">
        <v>9.5</v>
      </c>
      <c r="P1036">
        <v>1.5</v>
      </c>
      <c r="Q1036" s="2">
        <v>2052.79</v>
      </c>
      <c r="R1036" t="s">
        <v>35</v>
      </c>
      <c r="S1036" s="2">
        <v>1365.57</v>
      </c>
      <c r="T1036">
        <v>3.2</v>
      </c>
      <c r="U1036" t="s">
        <v>135</v>
      </c>
      <c r="V1036">
        <v>2025</v>
      </c>
      <c r="W1036" t="s">
        <v>74</v>
      </c>
      <c r="X1036" s="2">
        <v>1365.57</v>
      </c>
      <c r="Y1036" s="2">
        <v>687.22</v>
      </c>
      <c r="Z1036" s="2">
        <v>0.66500000000000004</v>
      </c>
      <c r="AA1036" s="2">
        <f>IF(Table1[[#This Row],[Bed Occupied]]="Yes",1,0)</f>
        <v>1</v>
      </c>
    </row>
    <row r="1037" spans="1:27" x14ac:dyDescent="0.25">
      <c r="A1037" t="s">
        <v>1129</v>
      </c>
      <c r="B1037" s="1">
        <v>45984</v>
      </c>
      <c r="C1037" s="1">
        <v>45987.6</v>
      </c>
      <c r="D1037" t="s">
        <v>102</v>
      </c>
      <c r="E1037" t="s">
        <v>66</v>
      </c>
      <c r="F1037" t="s">
        <v>29</v>
      </c>
      <c r="G1037" t="s">
        <v>67</v>
      </c>
      <c r="H1037" t="s">
        <v>76</v>
      </c>
      <c r="I1037" t="s">
        <v>41</v>
      </c>
      <c r="J1037">
        <v>3.6</v>
      </c>
      <c r="K1037" t="s">
        <v>33</v>
      </c>
      <c r="L1037">
        <v>66</v>
      </c>
      <c r="M1037" s="1">
        <v>45983</v>
      </c>
      <c r="N1037" t="s">
        <v>63</v>
      </c>
      <c r="O1037">
        <v>8.9</v>
      </c>
      <c r="P1037">
        <v>0.9</v>
      </c>
      <c r="Q1037" s="2">
        <v>10314.379999999999</v>
      </c>
      <c r="R1037" t="s">
        <v>85</v>
      </c>
      <c r="S1037" s="2">
        <v>7731.48</v>
      </c>
      <c r="T1037">
        <v>3.6</v>
      </c>
      <c r="U1037" t="s">
        <v>71</v>
      </c>
      <c r="V1037">
        <v>2025</v>
      </c>
      <c r="W1037" t="s">
        <v>83</v>
      </c>
      <c r="X1037" s="2">
        <v>7731.48</v>
      </c>
      <c r="Y1037" s="2">
        <v>2582.9</v>
      </c>
      <c r="Z1037" s="2">
        <v>0.75</v>
      </c>
      <c r="AA1037" s="2">
        <f>IF(Table1[[#This Row],[Bed Occupied]]="Yes",1,0)</f>
        <v>1</v>
      </c>
    </row>
    <row r="1038" spans="1:27" x14ac:dyDescent="0.25">
      <c r="A1038" t="s">
        <v>1130</v>
      </c>
      <c r="B1038" s="1">
        <v>46343</v>
      </c>
      <c r="C1038" s="1">
        <v>46344.3</v>
      </c>
      <c r="D1038" t="s">
        <v>96</v>
      </c>
      <c r="E1038" t="s">
        <v>52</v>
      </c>
      <c r="F1038" t="s">
        <v>48</v>
      </c>
      <c r="G1038" t="s">
        <v>67</v>
      </c>
      <c r="H1038" t="s">
        <v>76</v>
      </c>
      <c r="I1038" t="s">
        <v>32</v>
      </c>
      <c r="J1038">
        <v>1.3</v>
      </c>
      <c r="K1038" t="s">
        <v>57</v>
      </c>
      <c r="L1038">
        <v>85</v>
      </c>
      <c r="M1038" s="1">
        <v>46343</v>
      </c>
      <c r="N1038" t="s">
        <v>63</v>
      </c>
      <c r="O1038">
        <v>8.3000000000000007</v>
      </c>
      <c r="P1038">
        <v>0.3</v>
      </c>
      <c r="Q1038" s="2">
        <v>3177.11</v>
      </c>
      <c r="R1038" t="s">
        <v>58</v>
      </c>
      <c r="S1038" s="2">
        <v>1669.78</v>
      </c>
      <c r="T1038">
        <v>3.7</v>
      </c>
      <c r="U1038" t="s">
        <v>130</v>
      </c>
      <c r="V1038">
        <v>2026</v>
      </c>
      <c r="W1038" t="s">
        <v>44</v>
      </c>
      <c r="X1038" s="2">
        <v>1669.78</v>
      </c>
      <c r="Y1038" s="2">
        <v>1507.33</v>
      </c>
      <c r="Z1038" s="2">
        <v>0.52600000000000002</v>
      </c>
      <c r="AA1038" s="2">
        <f>IF(Table1[[#This Row],[Bed Occupied]]="Yes",1,0)</f>
        <v>0</v>
      </c>
    </row>
    <row r="1039" spans="1:27" x14ac:dyDescent="0.25">
      <c r="A1039" t="s">
        <v>1131</v>
      </c>
      <c r="B1039" s="1">
        <v>45890</v>
      </c>
      <c r="C1039" s="1">
        <v>45897.2</v>
      </c>
      <c r="D1039" t="s">
        <v>27</v>
      </c>
      <c r="E1039" t="s">
        <v>52</v>
      </c>
      <c r="F1039" t="s">
        <v>48</v>
      </c>
      <c r="G1039" t="s">
        <v>30</v>
      </c>
      <c r="H1039" t="s">
        <v>49</v>
      </c>
      <c r="I1039" t="s">
        <v>41</v>
      </c>
      <c r="J1039">
        <v>7.2</v>
      </c>
      <c r="K1039" t="s">
        <v>33</v>
      </c>
      <c r="L1039">
        <v>72</v>
      </c>
      <c r="M1039" s="1">
        <v>45890</v>
      </c>
      <c r="N1039" t="s">
        <v>42</v>
      </c>
      <c r="O1039">
        <v>9.4</v>
      </c>
      <c r="P1039">
        <v>1.4</v>
      </c>
      <c r="Q1039" s="2">
        <v>14801.45</v>
      </c>
      <c r="R1039" t="s">
        <v>58</v>
      </c>
      <c r="S1039" s="2">
        <v>8779.83</v>
      </c>
      <c r="T1039">
        <v>3.3</v>
      </c>
      <c r="U1039" t="s">
        <v>104</v>
      </c>
      <c r="V1039">
        <v>2025</v>
      </c>
      <c r="W1039" t="s">
        <v>72</v>
      </c>
      <c r="X1039" s="2">
        <v>8779.83</v>
      </c>
      <c r="Y1039" s="2">
        <v>6021.62</v>
      </c>
      <c r="Z1039" s="2">
        <v>0.59299999999999997</v>
      </c>
      <c r="AA1039" s="2">
        <f>IF(Table1[[#This Row],[Bed Occupied]]="Yes",1,0)</f>
        <v>1</v>
      </c>
    </row>
    <row r="1040" spans="1:27" x14ac:dyDescent="0.25">
      <c r="A1040" t="s">
        <v>1132</v>
      </c>
      <c r="B1040" s="1">
        <v>46028</v>
      </c>
      <c r="C1040" s="1">
        <v>46031.1</v>
      </c>
      <c r="D1040" t="s">
        <v>51</v>
      </c>
      <c r="E1040" t="s">
        <v>52</v>
      </c>
      <c r="F1040" t="s">
        <v>29</v>
      </c>
      <c r="G1040" t="s">
        <v>151</v>
      </c>
      <c r="H1040" t="s">
        <v>62</v>
      </c>
      <c r="I1040" t="s">
        <v>41</v>
      </c>
      <c r="J1040">
        <v>3.1</v>
      </c>
      <c r="K1040" t="s">
        <v>57</v>
      </c>
      <c r="L1040">
        <v>61</v>
      </c>
      <c r="M1040" s="1">
        <v>46027</v>
      </c>
      <c r="N1040" t="s">
        <v>42</v>
      </c>
      <c r="O1040">
        <v>8</v>
      </c>
      <c r="P1040">
        <v>0</v>
      </c>
      <c r="Q1040" s="2">
        <v>7434.31</v>
      </c>
      <c r="R1040" t="s">
        <v>35</v>
      </c>
      <c r="S1040" s="2">
        <v>4881.5600000000004</v>
      </c>
      <c r="T1040">
        <v>4.2</v>
      </c>
      <c r="U1040" t="s">
        <v>86</v>
      </c>
      <c r="V1040">
        <v>2026</v>
      </c>
      <c r="W1040" t="s">
        <v>37</v>
      </c>
      <c r="X1040" s="2">
        <v>4881.5600000000004</v>
      </c>
      <c r="Y1040" s="2">
        <v>2552.75</v>
      </c>
      <c r="Z1040" s="2">
        <v>0.65700000000000003</v>
      </c>
      <c r="AA1040" s="2">
        <f>IF(Table1[[#This Row],[Bed Occupied]]="Yes",1,0)</f>
        <v>0</v>
      </c>
    </row>
    <row r="1041" spans="1:27" x14ac:dyDescent="0.25">
      <c r="A1041" t="s">
        <v>1133</v>
      </c>
      <c r="B1041" s="1">
        <v>45990</v>
      </c>
      <c r="C1041" s="1">
        <v>45992.1</v>
      </c>
      <c r="D1041" t="s">
        <v>102</v>
      </c>
      <c r="E1041" t="s">
        <v>47</v>
      </c>
      <c r="F1041" t="s">
        <v>29</v>
      </c>
      <c r="G1041" t="s">
        <v>30</v>
      </c>
      <c r="H1041" t="s">
        <v>49</v>
      </c>
      <c r="I1041" t="s">
        <v>32</v>
      </c>
      <c r="J1041">
        <v>2.1</v>
      </c>
      <c r="K1041" t="s">
        <v>57</v>
      </c>
      <c r="L1041">
        <v>95</v>
      </c>
      <c r="M1041" s="1">
        <v>45990</v>
      </c>
      <c r="N1041" t="s">
        <v>42</v>
      </c>
      <c r="O1041">
        <v>13.3</v>
      </c>
      <c r="P1041">
        <v>1.3</v>
      </c>
      <c r="Q1041" s="2">
        <v>11632.9</v>
      </c>
      <c r="R1041" t="s">
        <v>35</v>
      </c>
      <c r="S1041" s="2">
        <v>7969.01</v>
      </c>
      <c r="T1041">
        <v>3.4</v>
      </c>
      <c r="U1041" t="s">
        <v>71</v>
      </c>
      <c r="V1041">
        <v>2025</v>
      </c>
      <c r="W1041" t="s">
        <v>83</v>
      </c>
      <c r="X1041" s="2">
        <v>7969.01</v>
      </c>
      <c r="Y1041" s="2">
        <v>3663.89</v>
      </c>
      <c r="Z1041" s="2">
        <v>0.68500000000000005</v>
      </c>
      <c r="AA1041" s="2">
        <f>IF(Table1[[#This Row],[Bed Occupied]]="Yes",1,0)</f>
        <v>0</v>
      </c>
    </row>
    <row r="1042" spans="1:27" x14ac:dyDescent="0.25">
      <c r="A1042" t="s">
        <v>1134</v>
      </c>
      <c r="B1042" s="1">
        <v>45819</v>
      </c>
      <c r="C1042" s="1">
        <v>45820.2</v>
      </c>
      <c r="D1042" t="s">
        <v>39</v>
      </c>
      <c r="E1042" t="s">
        <v>52</v>
      </c>
      <c r="F1042" t="s">
        <v>29</v>
      </c>
      <c r="G1042" t="s">
        <v>30</v>
      </c>
      <c r="H1042" t="s">
        <v>31</v>
      </c>
      <c r="I1042" t="s">
        <v>41</v>
      </c>
      <c r="J1042">
        <v>1.2</v>
      </c>
      <c r="K1042" t="s">
        <v>57</v>
      </c>
      <c r="L1042">
        <v>81</v>
      </c>
      <c r="M1042" s="1">
        <v>45819</v>
      </c>
      <c r="N1042" t="s">
        <v>63</v>
      </c>
      <c r="O1042">
        <v>9</v>
      </c>
      <c r="P1042">
        <v>1</v>
      </c>
      <c r="Q1042" s="2">
        <v>1884.32</v>
      </c>
      <c r="R1042" t="s">
        <v>35</v>
      </c>
      <c r="S1042" s="2">
        <v>1037.23</v>
      </c>
      <c r="T1042">
        <v>3.8</v>
      </c>
      <c r="U1042" t="s">
        <v>64</v>
      </c>
      <c r="V1042">
        <v>2025</v>
      </c>
      <c r="W1042" t="s">
        <v>69</v>
      </c>
      <c r="X1042" s="2">
        <v>1037.23</v>
      </c>
      <c r="Y1042" s="2">
        <v>847.09</v>
      </c>
      <c r="Z1042" s="2">
        <v>0.55000000000000004</v>
      </c>
      <c r="AA1042" s="2">
        <f>IF(Table1[[#This Row],[Bed Occupied]]="Yes",1,0)</f>
        <v>0</v>
      </c>
    </row>
    <row r="1043" spans="1:27" x14ac:dyDescent="0.25">
      <c r="A1043" t="s">
        <v>1135</v>
      </c>
      <c r="B1043" s="1">
        <v>45883</v>
      </c>
      <c r="C1043" s="1">
        <v>45887.3</v>
      </c>
      <c r="D1043" t="s">
        <v>51</v>
      </c>
      <c r="E1043" t="s">
        <v>28</v>
      </c>
      <c r="F1043" t="s">
        <v>48</v>
      </c>
      <c r="G1043" t="s">
        <v>67</v>
      </c>
      <c r="H1043" t="s">
        <v>49</v>
      </c>
      <c r="I1043" t="s">
        <v>41</v>
      </c>
      <c r="J1043">
        <v>4.3</v>
      </c>
      <c r="K1043" t="s">
        <v>57</v>
      </c>
      <c r="L1043">
        <v>50</v>
      </c>
      <c r="M1043" s="1">
        <v>45882</v>
      </c>
      <c r="N1043" t="s">
        <v>34</v>
      </c>
      <c r="O1043">
        <v>13.1</v>
      </c>
      <c r="P1043">
        <v>1.1000000000000001</v>
      </c>
      <c r="Q1043" s="2">
        <v>8204.39</v>
      </c>
      <c r="R1043" t="s">
        <v>35</v>
      </c>
      <c r="S1043" s="2">
        <v>4706.16</v>
      </c>
      <c r="T1043">
        <v>3.8</v>
      </c>
      <c r="U1043" t="s">
        <v>104</v>
      </c>
      <c r="V1043">
        <v>2025</v>
      </c>
      <c r="W1043" t="s">
        <v>69</v>
      </c>
      <c r="X1043" s="2">
        <v>4706.16</v>
      </c>
      <c r="Y1043" s="2">
        <v>3498.23</v>
      </c>
      <c r="Z1043" s="2">
        <v>0.57399999999999995</v>
      </c>
      <c r="AA1043" s="2">
        <f>IF(Table1[[#This Row],[Bed Occupied]]="Yes",1,0)</f>
        <v>0</v>
      </c>
    </row>
    <row r="1044" spans="1:27" x14ac:dyDescent="0.25">
      <c r="A1044" t="s">
        <v>1136</v>
      </c>
      <c r="B1044" s="1">
        <v>46199</v>
      </c>
      <c r="C1044" s="1">
        <v>46205</v>
      </c>
      <c r="D1044" t="s">
        <v>102</v>
      </c>
      <c r="E1044" t="s">
        <v>47</v>
      </c>
      <c r="F1044" t="s">
        <v>29</v>
      </c>
      <c r="G1044" t="s">
        <v>30</v>
      </c>
      <c r="H1044" t="s">
        <v>62</v>
      </c>
      <c r="I1044" t="s">
        <v>32</v>
      </c>
      <c r="J1044">
        <v>6</v>
      </c>
      <c r="K1044" t="s">
        <v>57</v>
      </c>
      <c r="L1044">
        <v>83</v>
      </c>
      <c r="M1044" s="1">
        <v>46198</v>
      </c>
      <c r="N1044" t="s">
        <v>42</v>
      </c>
      <c r="O1044">
        <v>10.6</v>
      </c>
      <c r="P1044">
        <v>2.6</v>
      </c>
      <c r="Q1044" s="2">
        <v>13952.34</v>
      </c>
      <c r="R1044" t="s">
        <v>85</v>
      </c>
      <c r="S1044" s="2">
        <v>8289.14</v>
      </c>
      <c r="T1044">
        <v>2.4</v>
      </c>
      <c r="U1044" t="s">
        <v>126</v>
      </c>
      <c r="V1044">
        <v>2026</v>
      </c>
      <c r="W1044" t="s">
        <v>72</v>
      </c>
      <c r="X1044" s="2">
        <v>8289.14</v>
      </c>
      <c r="Y1044" s="2">
        <v>5663.2</v>
      </c>
      <c r="Z1044" s="2">
        <v>0.59399999999999997</v>
      </c>
      <c r="AA1044" s="2">
        <f>IF(Table1[[#This Row],[Bed Occupied]]="Yes",1,0)</f>
        <v>0</v>
      </c>
    </row>
    <row r="1045" spans="1:27" x14ac:dyDescent="0.25">
      <c r="A1045" t="s">
        <v>1137</v>
      </c>
      <c r="B1045" s="1">
        <v>46077</v>
      </c>
      <c r="C1045" s="1">
        <v>46079.8</v>
      </c>
      <c r="D1045" t="s">
        <v>46</v>
      </c>
      <c r="E1045" t="s">
        <v>28</v>
      </c>
      <c r="F1045" t="s">
        <v>29</v>
      </c>
      <c r="G1045" t="s">
        <v>151</v>
      </c>
      <c r="H1045" t="s">
        <v>31</v>
      </c>
      <c r="I1045" t="s">
        <v>93</v>
      </c>
      <c r="J1045">
        <v>2.8</v>
      </c>
      <c r="K1045" t="s">
        <v>33</v>
      </c>
      <c r="L1045">
        <v>49</v>
      </c>
      <c r="M1045" s="1">
        <v>46076</v>
      </c>
      <c r="N1045" t="s">
        <v>42</v>
      </c>
      <c r="O1045">
        <v>9.1</v>
      </c>
      <c r="P1045">
        <v>1.1000000000000001</v>
      </c>
      <c r="Q1045" s="2">
        <v>4787.84</v>
      </c>
      <c r="R1045" t="s">
        <v>35</v>
      </c>
      <c r="S1045" s="2">
        <v>2580.16</v>
      </c>
      <c r="T1045">
        <v>3.3</v>
      </c>
      <c r="U1045" t="s">
        <v>68</v>
      </c>
      <c r="V1045">
        <v>2026</v>
      </c>
      <c r="W1045" t="s">
        <v>37</v>
      </c>
      <c r="X1045" s="2">
        <v>2580.16</v>
      </c>
      <c r="Y1045" s="2">
        <v>2207.6799999999998</v>
      </c>
      <c r="Z1045" s="2">
        <v>0.53900000000000003</v>
      </c>
      <c r="AA1045" s="2">
        <f>IF(Table1[[#This Row],[Bed Occupied]]="Yes",1,0)</f>
        <v>1</v>
      </c>
    </row>
    <row r="1046" spans="1:27" x14ac:dyDescent="0.25">
      <c r="A1046" t="s">
        <v>1138</v>
      </c>
      <c r="B1046" s="1">
        <v>45851</v>
      </c>
      <c r="C1046" s="1">
        <v>45852.2</v>
      </c>
      <c r="D1046" t="s">
        <v>39</v>
      </c>
      <c r="E1046" t="s">
        <v>47</v>
      </c>
      <c r="F1046" t="s">
        <v>92</v>
      </c>
      <c r="G1046" t="s">
        <v>67</v>
      </c>
      <c r="H1046" t="s">
        <v>49</v>
      </c>
      <c r="I1046" t="s">
        <v>32</v>
      </c>
      <c r="J1046">
        <v>1.2</v>
      </c>
      <c r="K1046" t="s">
        <v>33</v>
      </c>
      <c r="L1046">
        <v>116</v>
      </c>
      <c r="M1046" s="1">
        <v>45851</v>
      </c>
      <c r="N1046" t="s">
        <v>42</v>
      </c>
      <c r="O1046">
        <v>9.6</v>
      </c>
      <c r="P1046">
        <v>1.6</v>
      </c>
      <c r="Q1046" s="2">
        <v>1810.22</v>
      </c>
      <c r="R1046" t="s">
        <v>85</v>
      </c>
      <c r="S1046" s="2">
        <v>1148.93</v>
      </c>
      <c r="T1046">
        <v>2.6</v>
      </c>
      <c r="U1046" t="s">
        <v>135</v>
      </c>
      <c r="V1046">
        <v>2025</v>
      </c>
      <c r="W1046" t="s">
        <v>74</v>
      </c>
      <c r="X1046" s="2">
        <v>1148.93</v>
      </c>
      <c r="Y1046" s="2">
        <v>661.29</v>
      </c>
      <c r="Z1046" s="2">
        <v>0.63500000000000001</v>
      </c>
      <c r="AA1046" s="2">
        <f>IF(Table1[[#This Row],[Bed Occupied]]="Yes",1,0)</f>
        <v>1</v>
      </c>
    </row>
    <row r="1047" spans="1:27" x14ac:dyDescent="0.25">
      <c r="A1047" t="s">
        <v>1139</v>
      </c>
      <c r="B1047" s="1">
        <v>45908</v>
      </c>
      <c r="C1047" s="1">
        <v>45910.9</v>
      </c>
      <c r="D1047" t="s">
        <v>27</v>
      </c>
      <c r="E1047" t="s">
        <v>66</v>
      </c>
      <c r="F1047" t="s">
        <v>48</v>
      </c>
      <c r="G1047" t="s">
        <v>30</v>
      </c>
      <c r="H1047" t="s">
        <v>62</v>
      </c>
      <c r="I1047" t="s">
        <v>93</v>
      </c>
      <c r="J1047">
        <v>2.9</v>
      </c>
      <c r="K1047" t="s">
        <v>33</v>
      </c>
      <c r="L1047">
        <v>53</v>
      </c>
      <c r="M1047" s="1">
        <v>45908</v>
      </c>
      <c r="N1047" t="s">
        <v>42</v>
      </c>
      <c r="O1047">
        <v>10</v>
      </c>
      <c r="P1047">
        <v>0</v>
      </c>
      <c r="Q1047" s="2">
        <v>9085.85</v>
      </c>
      <c r="R1047" t="s">
        <v>58</v>
      </c>
      <c r="S1047" s="2">
        <v>5808.82</v>
      </c>
      <c r="T1047">
        <v>3.8</v>
      </c>
      <c r="U1047" t="s">
        <v>59</v>
      </c>
      <c r="V1047">
        <v>2025</v>
      </c>
      <c r="W1047" t="s">
        <v>37</v>
      </c>
      <c r="X1047" s="2">
        <v>5808.82</v>
      </c>
      <c r="Y1047" s="2">
        <v>3277.03</v>
      </c>
      <c r="Z1047" s="2">
        <v>0.63900000000000001</v>
      </c>
      <c r="AA1047" s="2">
        <f>IF(Table1[[#This Row],[Bed Occupied]]="Yes",1,0)</f>
        <v>1</v>
      </c>
    </row>
    <row r="1048" spans="1:27" x14ac:dyDescent="0.25">
      <c r="A1048" t="s">
        <v>1140</v>
      </c>
      <c r="B1048" s="1">
        <v>46357</v>
      </c>
      <c r="C1048" s="1">
        <v>46372.4</v>
      </c>
      <c r="D1048" t="s">
        <v>88</v>
      </c>
      <c r="E1048" t="s">
        <v>47</v>
      </c>
      <c r="F1048" t="s">
        <v>48</v>
      </c>
      <c r="G1048" t="s">
        <v>67</v>
      </c>
      <c r="H1048" t="s">
        <v>62</v>
      </c>
      <c r="I1048" t="s">
        <v>41</v>
      </c>
      <c r="J1048">
        <v>15.4</v>
      </c>
      <c r="K1048" t="s">
        <v>33</v>
      </c>
      <c r="L1048">
        <v>41</v>
      </c>
      <c r="M1048" s="1">
        <v>46356</v>
      </c>
      <c r="N1048" t="s">
        <v>42</v>
      </c>
      <c r="O1048">
        <v>8</v>
      </c>
      <c r="P1048">
        <v>0</v>
      </c>
      <c r="Q1048" s="2">
        <v>41007.660000000003</v>
      </c>
      <c r="R1048" t="s">
        <v>58</v>
      </c>
      <c r="S1048" s="2">
        <v>27740.84</v>
      </c>
      <c r="T1048">
        <v>4.4000000000000004</v>
      </c>
      <c r="U1048" t="s">
        <v>54</v>
      </c>
      <c r="V1048">
        <v>2026</v>
      </c>
      <c r="W1048" t="s">
        <v>37</v>
      </c>
      <c r="X1048" s="2">
        <v>27740.84</v>
      </c>
      <c r="Y1048" s="2">
        <v>13266.82</v>
      </c>
      <c r="Z1048" s="2">
        <v>0.67600000000000005</v>
      </c>
      <c r="AA1048" s="2">
        <f>IF(Table1[[#This Row],[Bed Occupied]]="Yes",1,0)</f>
        <v>1</v>
      </c>
    </row>
    <row r="1049" spans="1:27" x14ac:dyDescent="0.25">
      <c r="A1049" t="s">
        <v>1141</v>
      </c>
      <c r="B1049" s="1">
        <v>46169</v>
      </c>
      <c r="C1049" s="1">
        <v>46170.3</v>
      </c>
      <c r="D1049" t="s">
        <v>39</v>
      </c>
      <c r="E1049" t="s">
        <v>28</v>
      </c>
      <c r="F1049" t="s">
        <v>48</v>
      </c>
      <c r="G1049" t="s">
        <v>30</v>
      </c>
      <c r="H1049" t="s">
        <v>31</v>
      </c>
      <c r="I1049" t="s">
        <v>32</v>
      </c>
      <c r="J1049">
        <v>1.3</v>
      </c>
      <c r="K1049" t="s">
        <v>33</v>
      </c>
      <c r="L1049">
        <v>115</v>
      </c>
      <c r="M1049" s="1">
        <v>46168</v>
      </c>
      <c r="N1049" t="s">
        <v>63</v>
      </c>
      <c r="O1049">
        <v>13.3</v>
      </c>
      <c r="P1049">
        <v>1.3</v>
      </c>
      <c r="Q1049" s="2">
        <v>1893.61</v>
      </c>
      <c r="R1049" t="s">
        <v>35</v>
      </c>
      <c r="S1049" s="2">
        <v>1105.6400000000001</v>
      </c>
      <c r="T1049">
        <v>2.5</v>
      </c>
      <c r="U1049" t="s">
        <v>94</v>
      </c>
      <c r="V1049">
        <v>2026</v>
      </c>
      <c r="W1049" t="s">
        <v>44</v>
      </c>
      <c r="X1049" s="2">
        <v>1105.6400000000001</v>
      </c>
      <c r="Y1049" s="2">
        <v>787.97</v>
      </c>
      <c r="Z1049" s="2">
        <v>0.58399999999999996</v>
      </c>
      <c r="AA1049" s="2">
        <f>IF(Table1[[#This Row],[Bed Occupied]]="Yes",1,0)</f>
        <v>1</v>
      </c>
    </row>
    <row r="1050" spans="1:27" x14ac:dyDescent="0.25">
      <c r="A1050" t="s">
        <v>1142</v>
      </c>
      <c r="B1050" s="1">
        <v>45740</v>
      </c>
      <c r="C1050" s="1">
        <v>45743.8</v>
      </c>
      <c r="D1050" t="s">
        <v>51</v>
      </c>
      <c r="E1050" t="s">
        <v>52</v>
      </c>
      <c r="F1050" t="s">
        <v>29</v>
      </c>
      <c r="G1050" t="s">
        <v>53</v>
      </c>
      <c r="H1050" t="s">
        <v>49</v>
      </c>
      <c r="I1050" t="s">
        <v>32</v>
      </c>
      <c r="J1050">
        <v>3.8</v>
      </c>
      <c r="K1050" t="s">
        <v>33</v>
      </c>
      <c r="L1050">
        <v>79</v>
      </c>
      <c r="M1050" s="1">
        <v>45740</v>
      </c>
      <c r="N1050" t="s">
        <v>34</v>
      </c>
      <c r="O1050">
        <v>13.6</v>
      </c>
      <c r="P1050">
        <v>1.6</v>
      </c>
      <c r="Q1050" s="2">
        <v>10207.33</v>
      </c>
      <c r="R1050" t="s">
        <v>35</v>
      </c>
      <c r="S1050" s="2">
        <v>5892.7</v>
      </c>
      <c r="T1050">
        <v>3.4</v>
      </c>
      <c r="U1050" t="s">
        <v>173</v>
      </c>
      <c r="V1050">
        <v>2025</v>
      </c>
      <c r="W1050" t="s">
        <v>37</v>
      </c>
      <c r="X1050" s="2">
        <v>5892.7</v>
      </c>
      <c r="Y1050" s="2">
        <v>4314.63</v>
      </c>
      <c r="Z1050" s="2">
        <v>0.57699999999999996</v>
      </c>
      <c r="AA1050" s="2">
        <f>IF(Table1[[#This Row],[Bed Occupied]]="Yes",1,0)</f>
        <v>1</v>
      </c>
    </row>
    <row r="1051" spans="1:27" x14ac:dyDescent="0.25">
      <c r="A1051" t="s">
        <v>1143</v>
      </c>
      <c r="B1051" s="1">
        <v>46183</v>
      </c>
      <c r="C1051" s="1">
        <v>46183.7</v>
      </c>
      <c r="D1051" t="s">
        <v>39</v>
      </c>
      <c r="E1051" t="s">
        <v>66</v>
      </c>
      <c r="F1051" t="s">
        <v>48</v>
      </c>
      <c r="G1051" t="s">
        <v>53</v>
      </c>
      <c r="H1051" t="s">
        <v>49</v>
      </c>
      <c r="I1051" t="s">
        <v>32</v>
      </c>
      <c r="J1051">
        <v>0.7</v>
      </c>
      <c r="K1051" t="s">
        <v>33</v>
      </c>
      <c r="L1051">
        <v>86</v>
      </c>
      <c r="M1051" s="1">
        <v>46183</v>
      </c>
      <c r="N1051" t="s">
        <v>63</v>
      </c>
      <c r="O1051">
        <v>9.9</v>
      </c>
      <c r="P1051">
        <v>1.9</v>
      </c>
      <c r="Q1051" s="2">
        <v>2290.4699999999998</v>
      </c>
      <c r="R1051" t="s">
        <v>35</v>
      </c>
      <c r="S1051" s="2">
        <v>1672.52</v>
      </c>
      <c r="T1051">
        <v>2.7</v>
      </c>
      <c r="U1051" t="s">
        <v>126</v>
      </c>
      <c r="V1051">
        <v>2026</v>
      </c>
      <c r="W1051" t="s">
        <v>69</v>
      </c>
      <c r="X1051" s="2">
        <v>1672.52</v>
      </c>
      <c r="Y1051" s="2">
        <v>617.95000000000005</v>
      </c>
      <c r="Z1051" s="2">
        <v>0.73</v>
      </c>
      <c r="AA1051" s="2">
        <f>IF(Table1[[#This Row],[Bed Occupied]]="Yes",1,0)</f>
        <v>1</v>
      </c>
    </row>
    <row r="1052" spans="1:27" x14ac:dyDescent="0.25">
      <c r="A1052" t="s">
        <v>1144</v>
      </c>
      <c r="B1052" s="1">
        <v>46297</v>
      </c>
      <c r="C1052" s="1">
        <v>46302.400000000001</v>
      </c>
      <c r="D1052" t="s">
        <v>46</v>
      </c>
      <c r="E1052" t="s">
        <v>52</v>
      </c>
      <c r="F1052" t="s">
        <v>48</v>
      </c>
      <c r="G1052" t="s">
        <v>67</v>
      </c>
      <c r="H1052" t="s">
        <v>76</v>
      </c>
      <c r="I1052" t="s">
        <v>41</v>
      </c>
      <c r="J1052">
        <v>5.4</v>
      </c>
      <c r="K1052" t="s">
        <v>33</v>
      </c>
      <c r="L1052">
        <v>62</v>
      </c>
      <c r="M1052" s="1">
        <v>46296</v>
      </c>
      <c r="N1052" t="s">
        <v>42</v>
      </c>
      <c r="O1052">
        <v>14.2</v>
      </c>
      <c r="P1052">
        <v>2.2000000000000002</v>
      </c>
      <c r="Q1052" s="2">
        <v>6923.02</v>
      </c>
      <c r="R1052" t="s">
        <v>58</v>
      </c>
      <c r="S1052" s="2">
        <v>3981.23</v>
      </c>
      <c r="T1052">
        <v>3.3</v>
      </c>
      <c r="U1052" t="s">
        <v>36</v>
      </c>
      <c r="V1052">
        <v>2026</v>
      </c>
      <c r="W1052" t="s">
        <v>72</v>
      </c>
      <c r="X1052" s="2">
        <v>3981.23</v>
      </c>
      <c r="Y1052" s="2">
        <v>2941.79</v>
      </c>
      <c r="Z1052" s="2">
        <v>0.57499999999999996</v>
      </c>
      <c r="AA1052" s="2">
        <f>IF(Table1[[#This Row],[Bed Occupied]]="Yes",1,0)</f>
        <v>1</v>
      </c>
    </row>
    <row r="1053" spans="1:27" x14ac:dyDescent="0.25">
      <c r="A1053" t="s">
        <v>1145</v>
      </c>
      <c r="B1053" s="1">
        <v>46246</v>
      </c>
      <c r="C1053" s="1">
        <v>46246.9</v>
      </c>
      <c r="D1053" t="s">
        <v>27</v>
      </c>
      <c r="E1053" t="s">
        <v>52</v>
      </c>
      <c r="F1053" t="s">
        <v>48</v>
      </c>
      <c r="G1053" t="s">
        <v>151</v>
      </c>
      <c r="H1053" t="s">
        <v>56</v>
      </c>
      <c r="I1053" t="s">
        <v>32</v>
      </c>
      <c r="J1053">
        <v>0.9</v>
      </c>
      <c r="K1053" t="s">
        <v>57</v>
      </c>
      <c r="L1053">
        <v>58</v>
      </c>
      <c r="M1053" s="1">
        <v>46246</v>
      </c>
      <c r="N1053" t="s">
        <v>34</v>
      </c>
      <c r="O1053">
        <v>9.3000000000000007</v>
      </c>
      <c r="P1053">
        <v>1.3</v>
      </c>
      <c r="Q1053" s="2">
        <v>11318.28</v>
      </c>
      <c r="R1053" t="s">
        <v>85</v>
      </c>
      <c r="S1053" s="2">
        <v>7633.18</v>
      </c>
      <c r="T1053">
        <v>3.5</v>
      </c>
      <c r="U1053" t="s">
        <v>138</v>
      </c>
      <c r="V1053">
        <v>2026</v>
      </c>
      <c r="W1053" t="s">
        <v>69</v>
      </c>
      <c r="X1053" s="2">
        <v>7633.18</v>
      </c>
      <c r="Y1053" s="2">
        <v>3685.1</v>
      </c>
      <c r="Z1053" s="2">
        <v>0.67400000000000004</v>
      </c>
      <c r="AA1053" s="2">
        <f>IF(Table1[[#This Row],[Bed Occupied]]="Yes",1,0)</f>
        <v>0</v>
      </c>
    </row>
    <row r="1054" spans="1:27" x14ac:dyDescent="0.25">
      <c r="A1054" t="s">
        <v>1146</v>
      </c>
      <c r="B1054" s="1">
        <v>46106</v>
      </c>
      <c r="C1054" s="1">
        <v>46108.2</v>
      </c>
      <c r="D1054" t="s">
        <v>96</v>
      </c>
      <c r="E1054" t="s">
        <v>52</v>
      </c>
      <c r="F1054" t="s">
        <v>29</v>
      </c>
      <c r="G1054" t="s">
        <v>67</v>
      </c>
      <c r="H1054" t="s">
        <v>56</v>
      </c>
      <c r="I1054" t="s">
        <v>32</v>
      </c>
      <c r="J1054">
        <v>2.2000000000000002</v>
      </c>
      <c r="K1054" t="s">
        <v>33</v>
      </c>
      <c r="L1054">
        <v>43</v>
      </c>
      <c r="M1054" s="1">
        <v>46106</v>
      </c>
      <c r="N1054" t="s">
        <v>34</v>
      </c>
      <c r="O1054">
        <v>8</v>
      </c>
      <c r="P1054">
        <v>0</v>
      </c>
      <c r="Q1054" s="2">
        <v>4890.8100000000004</v>
      </c>
      <c r="R1054" t="s">
        <v>35</v>
      </c>
      <c r="S1054" s="2">
        <v>2915.32</v>
      </c>
      <c r="T1054">
        <v>4.4000000000000004</v>
      </c>
      <c r="U1054" t="s">
        <v>115</v>
      </c>
      <c r="V1054">
        <v>2026</v>
      </c>
      <c r="W1054" t="s">
        <v>69</v>
      </c>
      <c r="X1054" s="2">
        <v>2915.32</v>
      </c>
      <c r="Y1054" s="2">
        <v>1975.49</v>
      </c>
      <c r="Z1054" s="2">
        <v>0.59599999999999997</v>
      </c>
      <c r="AA1054" s="2">
        <f>IF(Table1[[#This Row],[Bed Occupied]]="Yes",1,0)</f>
        <v>1</v>
      </c>
    </row>
    <row r="1055" spans="1:27" x14ac:dyDescent="0.25">
      <c r="A1055" t="s">
        <v>1147</v>
      </c>
      <c r="B1055" s="1">
        <v>46219</v>
      </c>
      <c r="C1055" s="1">
        <v>46221.1</v>
      </c>
      <c r="D1055" t="s">
        <v>51</v>
      </c>
      <c r="E1055" t="s">
        <v>52</v>
      </c>
      <c r="F1055" t="s">
        <v>29</v>
      </c>
      <c r="G1055" t="s">
        <v>53</v>
      </c>
      <c r="H1055" t="s">
        <v>31</v>
      </c>
      <c r="I1055" t="s">
        <v>32</v>
      </c>
      <c r="J1055">
        <v>2.1</v>
      </c>
      <c r="K1055" t="s">
        <v>57</v>
      </c>
      <c r="L1055">
        <v>78</v>
      </c>
      <c r="M1055" s="1">
        <v>46218</v>
      </c>
      <c r="N1055" t="s">
        <v>34</v>
      </c>
      <c r="O1055">
        <v>9.4</v>
      </c>
      <c r="P1055">
        <v>1.4</v>
      </c>
      <c r="Q1055" s="2">
        <v>8063.64</v>
      </c>
      <c r="R1055" t="s">
        <v>58</v>
      </c>
      <c r="S1055" s="2">
        <v>4765.3</v>
      </c>
      <c r="T1055">
        <v>3.5</v>
      </c>
      <c r="U1055" t="s">
        <v>43</v>
      </c>
      <c r="V1055">
        <v>2026</v>
      </c>
      <c r="W1055" t="s">
        <v>69</v>
      </c>
      <c r="X1055" s="2">
        <v>4765.3</v>
      </c>
      <c r="Y1055" s="2">
        <v>3298.34</v>
      </c>
      <c r="Z1055" s="2">
        <v>0.59099999999999997</v>
      </c>
      <c r="AA1055" s="2">
        <f>IF(Table1[[#This Row],[Bed Occupied]]="Yes",1,0)</f>
        <v>0</v>
      </c>
    </row>
    <row r="1056" spans="1:27" x14ac:dyDescent="0.25">
      <c r="A1056" t="s">
        <v>1148</v>
      </c>
      <c r="B1056" s="1">
        <v>46312</v>
      </c>
      <c r="C1056" s="1">
        <v>46319.3</v>
      </c>
      <c r="D1056" t="s">
        <v>61</v>
      </c>
      <c r="E1056" t="s">
        <v>52</v>
      </c>
      <c r="F1056" t="s">
        <v>29</v>
      </c>
      <c r="G1056" t="s">
        <v>151</v>
      </c>
      <c r="H1056" t="s">
        <v>81</v>
      </c>
      <c r="I1056" t="s">
        <v>32</v>
      </c>
      <c r="J1056">
        <v>7.3</v>
      </c>
      <c r="K1056" t="s">
        <v>33</v>
      </c>
      <c r="L1056">
        <v>40</v>
      </c>
      <c r="M1056" s="1">
        <v>46312</v>
      </c>
      <c r="N1056" t="s">
        <v>34</v>
      </c>
      <c r="O1056">
        <v>9.3000000000000007</v>
      </c>
      <c r="P1056">
        <v>1.3</v>
      </c>
      <c r="Q1056" s="2">
        <v>16494.23</v>
      </c>
      <c r="R1056" t="s">
        <v>35</v>
      </c>
      <c r="S1056" s="2">
        <v>11321.9</v>
      </c>
      <c r="T1056">
        <v>4</v>
      </c>
      <c r="U1056" t="s">
        <v>36</v>
      </c>
      <c r="V1056">
        <v>2026</v>
      </c>
      <c r="W1056" t="s">
        <v>83</v>
      </c>
      <c r="X1056" s="2">
        <v>11321.9</v>
      </c>
      <c r="Y1056" s="2">
        <v>5172.33</v>
      </c>
      <c r="Z1056" s="2">
        <v>0.68600000000000005</v>
      </c>
      <c r="AA1056" s="2">
        <f>IF(Table1[[#This Row],[Bed Occupied]]="Yes",1,0)</f>
        <v>1</v>
      </c>
    </row>
    <row r="1057" spans="1:27" x14ac:dyDescent="0.25">
      <c r="A1057" t="s">
        <v>1149</v>
      </c>
      <c r="B1057" s="1">
        <v>46368</v>
      </c>
      <c r="C1057" s="1">
        <v>46369.3</v>
      </c>
      <c r="D1057" t="s">
        <v>39</v>
      </c>
      <c r="E1057" t="s">
        <v>47</v>
      </c>
      <c r="F1057" t="s">
        <v>48</v>
      </c>
      <c r="G1057" t="s">
        <v>67</v>
      </c>
      <c r="H1057" t="s">
        <v>40</v>
      </c>
      <c r="I1057" t="s">
        <v>32</v>
      </c>
      <c r="J1057">
        <v>1.3</v>
      </c>
      <c r="K1057" t="s">
        <v>33</v>
      </c>
      <c r="L1057">
        <v>128</v>
      </c>
      <c r="M1057" s="1">
        <v>46368</v>
      </c>
      <c r="N1057" t="s">
        <v>42</v>
      </c>
      <c r="O1057">
        <v>15.6</v>
      </c>
      <c r="P1057">
        <v>3.6</v>
      </c>
      <c r="Q1057" s="2">
        <v>1929.91</v>
      </c>
      <c r="R1057" t="s">
        <v>85</v>
      </c>
      <c r="S1057" s="2">
        <v>1143.72</v>
      </c>
      <c r="T1057">
        <v>2.5</v>
      </c>
      <c r="U1057" t="s">
        <v>54</v>
      </c>
      <c r="V1057">
        <v>2026</v>
      </c>
      <c r="W1057" t="s">
        <v>83</v>
      </c>
      <c r="X1057" s="2">
        <v>1143.72</v>
      </c>
      <c r="Y1057" s="2">
        <v>786.19</v>
      </c>
      <c r="Z1057" s="2">
        <v>0.59299999999999997</v>
      </c>
      <c r="AA1057" s="2">
        <f>IF(Table1[[#This Row],[Bed Occupied]]="Yes",1,0)</f>
        <v>1</v>
      </c>
    </row>
    <row r="1058" spans="1:27" x14ac:dyDescent="0.25">
      <c r="A1058" t="s">
        <v>1150</v>
      </c>
      <c r="B1058" s="1">
        <v>45913</v>
      </c>
      <c r="C1058" s="1">
        <v>45914.2</v>
      </c>
      <c r="D1058" t="s">
        <v>39</v>
      </c>
      <c r="E1058" t="s">
        <v>52</v>
      </c>
      <c r="F1058" t="s">
        <v>29</v>
      </c>
      <c r="G1058" t="s">
        <v>67</v>
      </c>
      <c r="H1058" t="s">
        <v>76</v>
      </c>
      <c r="I1058" t="s">
        <v>32</v>
      </c>
      <c r="J1058">
        <v>1.2</v>
      </c>
      <c r="K1058" t="s">
        <v>33</v>
      </c>
      <c r="L1058">
        <v>100</v>
      </c>
      <c r="M1058" s="1">
        <v>45912</v>
      </c>
      <c r="N1058" t="s">
        <v>42</v>
      </c>
      <c r="O1058">
        <v>10</v>
      </c>
      <c r="P1058">
        <v>2</v>
      </c>
      <c r="Q1058" s="2">
        <v>2058.61</v>
      </c>
      <c r="R1058" t="s">
        <v>85</v>
      </c>
      <c r="S1058" s="2">
        <v>1501.15</v>
      </c>
      <c r="T1058">
        <v>2.7</v>
      </c>
      <c r="U1058" t="s">
        <v>59</v>
      </c>
      <c r="V1058">
        <v>2025</v>
      </c>
      <c r="W1058" t="s">
        <v>77</v>
      </c>
      <c r="X1058" s="2">
        <v>1501.15</v>
      </c>
      <c r="Y1058" s="2">
        <v>557.46</v>
      </c>
      <c r="Z1058" s="2">
        <v>0.72899999999999998</v>
      </c>
      <c r="AA1058" s="2">
        <f>IF(Table1[[#This Row],[Bed Occupied]]="Yes",1,0)</f>
        <v>1</v>
      </c>
    </row>
    <row r="1059" spans="1:27" x14ac:dyDescent="0.25">
      <c r="A1059" t="s">
        <v>1151</v>
      </c>
      <c r="B1059" s="1">
        <v>45827</v>
      </c>
      <c r="C1059" s="1">
        <v>45828.9</v>
      </c>
      <c r="D1059" t="s">
        <v>61</v>
      </c>
      <c r="E1059" t="s">
        <v>47</v>
      </c>
      <c r="F1059" t="s">
        <v>48</v>
      </c>
      <c r="G1059" t="s">
        <v>30</v>
      </c>
      <c r="H1059" t="s">
        <v>49</v>
      </c>
      <c r="I1059" t="s">
        <v>93</v>
      </c>
      <c r="J1059">
        <v>1.9</v>
      </c>
      <c r="K1059" t="s">
        <v>33</v>
      </c>
      <c r="L1059">
        <v>88</v>
      </c>
      <c r="M1059" s="1">
        <v>45826</v>
      </c>
      <c r="N1059" t="s">
        <v>63</v>
      </c>
      <c r="O1059">
        <v>8</v>
      </c>
      <c r="P1059">
        <v>0</v>
      </c>
      <c r="Q1059" s="2">
        <v>17986.7</v>
      </c>
      <c r="R1059" t="s">
        <v>35</v>
      </c>
      <c r="S1059" s="2">
        <v>11766.44</v>
      </c>
      <c r="T1059">
        <v>4.0999999999999996</v>
      </c>
      <c r="U1059" t="s">
        <v>64</v>
      </c>
      <c r="V1059">
        <v>2025</v>
      </c>
      <c r="W1059" t="s">
        <v>69</v>
      </c>
      <c r="X1059" s="2">
        <v>11766.44</v>
      </c>
      <c r="Y1059" s="2">
        <v>6220.26</v>
      </c>
      <c r="Z1059" s="2">
        <v>0.65400000000000003</v>
      </c>
      <c r="AA1059" s="2">
        <f>IF(Table1[[#This Row],[Bed Occupied]]="Yes",1,0)</f>
        <v>1</v>
      </c>
    </row>
    <row r="1060" spans="1:27" x14ac:dyDescent="0.25">
      <c r="A1060" t="s">
        <v>1152</v>
      </c>
      <c r="B1060" s="1">
        <v>46201</v>
      </c>
      <c r="C1060" s="1">
        <v>46204.5</v>
      </c>
      <c r="D1060" t="s">
        <v>27</v>
      </c>
      <c r="E1060" t="s">
        <v>47</v>
      </c>
      <c r="F1060" t="s">
        <v>48</v>
      </c>
      <c r="G1060" t="s">
        <v>53</v>
      </c>
      <c r="H1060" t="s">
        <v>76</v>
      </c>
      <c r="I1060" t="s">
        <v>41</v>
      </c>
      <c r="J1060">
        <v>3.5</v>
      </c>
      <c r="K1060" t="s">
        <v>33</v>
      </c>
      <c r="L1060">
        <v>87</v>
      </c>
      <c r="M1060" s="1">
        <v>46201</v>
      </c>
      <c r="N1060" t="s">
        <v>42</v>
      </c>
      <c r="O1060">
        <v>8</v>
      </c>
      <c r="P1060">
        <v>0</v>
      </c>
      <c r="Q1060" s="2">
        <v>9945.31</v>
      </c>
      <c r="R1060" t="s">
        <v>58</v>
      </c>
      <c r="S1060" s="2">
        <v>4710.0200000000004</v>
      </c>
      <c r="T1060">
        <v>3.6</v>
      </c>
      <c r="U1060" t="s">
        <v>126</v>
      </c>
      <c r="V1060">
        <v>2026</v>
      </c>
      <c r="W1060" t="s">
        <v>74</v>
      </c>
      <c r="X1060" s="2">
        <v>4710.0200000000004</v>
      </c>
      <c r="Y1060" s="2">
        <v>5235.29</v>
      </c>
      <c r="Z1060" s="2">
        <v>0.47399999999999998</v>
      </c>
      <c r="AA1060" s="2">
        <f>IF(Table1[[#This Row],[Bed Occupied]]="Yes",1,0)</f>
        <v>1</v>
      </c>
    </row>
    <row r="1061" spans="1:27" x14ac:dyDescent="0.25">
      <c r="A1061" t="s">
        <v>1153</v>
      </c>
      <c r="B1061" s="1">
        <v>46371</v>
      </c>
      <c r="C1061" s="1">
        <v>46376.5</v>
      </c>
      <c r="D1061" t="s">
        <v>61</v>
      </c>
      <c r="E1061" t="s">
        <v>47</v>
      </c>
      <c r="F1061" t="s">
        <v>29</v>
      </c>
      <c r="G1061" t="s">
        <v>151</v>
      </c>
      <c r="H1061" t="s">
        <v>81</v>
      </c>
      <c r="I1061" t="s">
        <v>41</v>
      </c>
      <c r="J1061">
        <v>5.5</v>
      </c>
      <c r="K1061" t="s">
        <v>57</v>
      </c>
      <c r="L1061">
        <v>57</v>
      </c>
      <c r="M1061" s="1">
        <v>46370</v>
      </c>
      <c r="N1061" t="s">
        <v>63</v>
      </c>
      <c r="O1061">
        <v>8</v>
      </c>
      <c r="P1061">
        <v>0</v>
      </c>
      <c r="Q1061" s="2">
        <v>17661.45</v>
      </c>
      <c r="R1061" t="s">
        <v>58</v>
      </c>
      <c r="S1061" s="2">
        <v>13976.26</v>
      </c>
      <c r="T1061">
        <v>4.5</v>
      </c>
      <c r="U1061" t="s">
        <v>54</v>
      </c>
      <c r="V1061">
        <v>2026</v>
      </c>
      <c r="W1061" t="s">
        <v>37</v>
      </c>
      <c r="X1061" s="2">
        <v>13976.26</v>
      </c>
      <c r="Y1061" s="2">
        <v>3685.19</v>
      </c>
      <c r="Z1061" s="2">
        <v>0.79100000000000004</v>
      </c>
      <c r="AA1061" s="2">
        <f>IF(Table1[[#This Row],[Bed Occupied]]="Yes",1,0)</f>
        <v>0</v>
      </c>
    </row>
    <row r="1062" spans="1:27" x14ac:dyDescent="0.25">
      <c r="A1062" t="s">
        <v>1154</v>
      </c>
      <c r="B1062" s="1">
        <v>45705</v>
      </c>
      <c r="C1062" s="1">
        <v>45711.8</v>
      </c>
      <c r="D1062" t="s">
        <v>27</v>
      </c>
      <c r="E1062" t="s">
        <v>52</v>
      </c>
      <c r="F1062" t="s">
        <v>48</v>
      </c>
      <c r="G1062" t="s">
        <v>67</v>
      </c>
      <c r="H1062" t="s">
        <v>76</v>
      </c>
      <c r="I1062" t="s">
        <v>41</v>
      </c>
      <c r="J1062">
        <v>6.8</v>
      </c>
      <c r="K1062" t="s">
        <v>33</v>
      </c>
      <c r="L1062">
        <v>79</v>
      </c>
      <c r="M1062" s="1">
        <v>45705</v>
      </c>
      <c r="N1062" t="s">
        <v>34</v>
      </c>
      <c r="O1062">
        <v>12.8</v>
      </c>
      <c r="P1062">
        <v>0.8</v>
      </c>
      <c r="Q1062" s="2">
        <v>12041.39</v>
      </c>
      <c r="R1062" t="s">
        <v>58</v>
      </c>
      <c r="S1062" s="2">
        <v>7217.87</v>
      </c>
      <c r="T1062">
        <v>3.9</v>
      </c>
      <c r="U1062" t="s">
        <v>100</v>
      </c>
      <c r="V1062">
        <v>2025</v>
      </c>
      <c r="W1062" t="s">
        <v>37</v>
      </c>
      <c r="X1062" s="2">
        <v>7217.87</v>
      </c>
      <c r="Y1062" s="2">
        <v>4823.5200000000004</v>
      </c>
      <c r="Z1062" s="2">
        <v>0.59899999999999998</v>
      </c>
      <c r="AA1062" s="2">
        <f>IF(Table1[[#This Row],[Bed Occupied]]="Yes",1,0)</f>
        <v>1</v>
      </c>
    </row>
    <row r="1063" spans="1:27" x14ac:dyDescent="0.25">
      <c r="A1063" t="s">
        <v>1155</v>
      </c>
      <c r="B1063" s="1">
        <v>46064</v>
      </c>
      <c r="C1063" s="1">
        <v>46070</v>
      </c>
      <c r="D1063" t="s">
        <v>61</v>
      </c>
      <c r="E1063" t="s">
        <v>47</v>
      </c>
      <c r="F1063" t="s">
        <v>29</v>
      </c>
      <c r="G1063" t="s">
        <v>30</v>
      </c>
      <c r="H1063" t="s">
        <v>81</v>
      </c>
      <c r="I1063" t="s">
        <v>32</v>
      </c>
      <c r="J1063">
        <v>6</v>
      </c>
      <c r="K1063" t="s">
        <v>33</v>
      </c>
      <c r="L1063">
        <v>66</v>
      </c>
      <c r="M1063" s="1">
        <v>46063</v>
      </c>
      <c r="N1063" t="s">
        <v>42</v>
      </c>
      <c r="O1063">
        <v>9.3000000000000007</v>
      </c>
      <c r="P1063">
        <v>1.3</v>
      </c>
      <c r="Q1063" s="2">
        <v>16837.32</v>
      </c>
      <c r="R1063" t="s">
        <v>35</v>
      </c>
      <c r="S1063" s="2">
        <v>11199.98</v>
      </c>
      <c r="T1063">
        <v>3.4</v>
      </c>
      <c r="U1063" t="s">
        <v>68</v>
      </c>
      <c r="V1063">
        <v>2026</v>
      </c>
      <c r="W1063" t="s">
        <v>44</v>
      </c>
      <c r="X1063" s="2">
        <v>11199.98</v>
      </c>
      <c r="Y1063" s="2">
        <v>5637.34</v>
      </c>
      <c r="Z1063" s="2">
        <v>0.66500000000000004</v>
      </c>
      <c r="AA1063" s="2">
        <f>IF(Table1[[#This Row],[Bed Occupied]]="Yes",1,0)</f>
        <v>1</v>
      </c>
    </row>
    <row r="1064" spans="1:27" x14ac:dyDescent="0.25">
      <c r="A1064" t="s">
        <v>1156</v>
      </c>
      <c r="B1064" s="1">
        <v>46147</v>
      </c>
      <c r="C1064" s="1">
        <v>46150.2</v>
      </c>
      <c r="D1064" t="s">
        <v>96</v>
      </c>
      <c r="E1064" t="s">
        <v>66</v>
      </c>
      <c r="F1064" t="s">
        <v>48</v>
      </c>
      <c r="G1064" t="s">
        <v>67</v>
      </c>
      <c r="H1064" t="s">
        <v>40</v>
      </c>
      <c r="I1064" t="s">
        <v>41</v>
      </c>
      <c r="J1064">
        <v>3.2</v>
      </c>
      <c r="K1064" t="s">
        <v>57</v>
      </c>
      <c r="L1064">
        <v>43</v>
      </c>
      <c r="M1064" s="1">
        <v>46146</v>
      </c>
      <c r="N1064" t="s">
        <v>42</v>
      </c>
      <c r="O1064">
        <v>8.6999999999999993</v>
      </c>
      <c r="P1064">
        <v>0.7</v>
      </c>
      <c r="Q1064" s="2">
        <v>3231.37</v>
      </c>
      <c r="R1064" t="s">
        <v>58</v>
      </c>
      <c r="S1064" s="2">
        <v>1736.45</v>
      </c>
      <c r="T1064">
        <v>4.5999999999999996</v>
      </c>
      <c r="U1064" t="s">
        <v>94</v>
      </c>
      <c r="V1064">
        <v>2026</v>
      </c>
      <c r="W1064" t="s">
        <v>37</v>
      </c>
      <c r="X1064" s="2">
        <v>1736.45</v>
      </c>
      <c r="Y1064" s="2">
        <v>1494.92</v>
      </c>
      <c r="Z1064" s="2">
        <v>0.53700000000000003</v>
      </c>
      <c r="AA1064" s="2">
        <f>IF(Table1[[#This Row],[Bed Occupied]]="Yes",1,0)</f>
        <v>0</v>
      </c>
    </row>
    <row r="1065" spans="1:27" x14ac:dyDescent="0.25">
      <c r="A1065" t="s">
        <v>1157</v>
      </c>
      <c r="B1065" s="1">
        <v>46280</v>
      </c>
      <c r="C1065" s="1">
        <v>46280.9</v>
      </c>
      <c r="D1065" t="s">
        <v>46</v>
      </c>
      <c r="E1065" t="s">
        <v>47</v>
      </c>
      <c r="F1065" t="s">
        <v>29</v>
      </c>
      <c r="G1065" t="s">
        <v>53</v>
      </c>
      <c r="H1065" t="s">
        <v>81</v>
      </c>
      <c r="I1065" t="s">
        <v>32</v>
      </c>
      <c r="J1065">
        <v>0.9</v>
      </c>
      <c r="K1065" t="s">
        <v>33</v>
      </c>
      <c r="L1065">
        <v>56</v>
      </c>
      <c r="M1065" s="1">
        <v>46279</v>
      </c>
      <c r="N1065" t="s">
        <v>63</v>
      </c>
      <c r="O1065">
        <v>12.6</v>
      </c>
      <c r="P1065">
        <v>0.6</v>
      </c>
      <c r="Q1065" s="2">
        <v>3349.3</v>
      </c>
      <c r="R1065" t="s">
        <v>35</v>
      </c>
      <c r="S1065" s="2">
        <v>1855.73</v>
      </c>
      <c r="T1065">
        <v>3.5</v>
      </c>
      <c r="U1065" t="s">
        <v>133</v>
      </c>
      <c r="V1065">
        <v>2026</v>
      </c>
      <c r="W1065" t="s">
        <v>37</v>
      </c>
      <c r="X1065" s="2">
        <v>1855.73</v>
      </c>
      <c r="Y1065" s="2">
        <v>1493.57</v>
      </c>
      <c r="Z1065" s="2">
        <v>0.55400000000000005</v>
      </c>
      <c r="AA1065" s="2">
        <f>IF(Table1[[#This Row],[Bed Occupied]]="Yes",1,0)</f>
        <v>1</v>
      </c>
    </row>
    <row r="1066" spans="1:27" x14ac:dyDescent="0.25">
      <c r="A1066" t="s">
        <v>1158</v>
      </c>
      <c r="B1066" s="1">
        <v>46223</v>
      </c>
      <c r="C1066" s="1">
        <v>46229.5</v>
      </c>
      <c r="D1066" t="s">
        <v>88</v>
      </c>
      <c r="E1066" t="s">
        <v>47</v>
      </c>
      <c r="F1066" t="s">
        <v>29</v>
      </c>
      <c r="G1066" t="s">
        <v>30</v>
      </c>
      <c r="H1066" t="s">
        <v>81</v>
      </c>
      <c r="I1066" t="s">
        <v>32</v>
      </c>
      <c r="J1066">
        <v>6.5</v>
      </c>
      <c r="K1066" t="s">
        <v>33</v>
      </c>
      <c r="L1066">
        <v>63</v>
      </c>
      <c r="M1066" s="1">
        <v>46223</v>
      </c>
      <c r="N1066" t="s">
        <v>42</v>
      </c>
      <c r="O1066">
        <v>11</v>
      </c>
      <c r="P1066">
        <v>1</v>
      </c>
      <c r="Q1066" s="2">
        <v>30754.98</v>
      </c>
      <c r="R1066" t="s">
        <v>58</v>
      </c>
      <c r="S1066" s="2">
        <v>20079.32</v>
      </c>
      <c r="T1066">
        <v>3.3</v>
      </c>
      <c r="U1066" t="s">
        <v>43</v>
      </c>
      <c r="V1066">
        <v>2026</v>
      </c>
      <c r="W1066" t="s">
        <v>37</v>
      </c>
      <c r="X1066" s="2">
        <v>20079.32</v>
      </c>
      <c r="Y1066" s="2">
        <v>10675.66</v>
      </c>
      <c r="Z1066" s="2">
        <v>0.65300000000000002</v>
      </c>
      <c r="AA1066" s="2">
        <f>IF(Table1[[#This Row],[Bed Occupied]]="Yes",1,0)</f>
        <v>1</v>
      </c>
    </row>
    <row r="1067" spans="1:27" x14ac:dyDescent="0.25">
      <c r="A1067" t="s">
        <v>1159</v>
      </c>
      <c r="B1067" s="1">
        <v>46050</v>
      </c>
      <c r="C1067" s="1">
        <v>46056.9</v>
      </c>
      <c r="D1067" t="s">
        <v>27</v>
      </c>
      <c r="E1067" t="s">
        <v>52</v>
      </c>
      <c r="F1067" t="s">
        <v>29</v>
      </c>
      <c r="G1067" t="s">
        <v>53</v>
      </c>
      <c r="H1067" t="s">
        <v>62</v>
      </c>
      <c r="I1067" t="s">
        <v>32</v>
      </c>
      <c r="J1067">
        <v>6.9</v>
      </c>
      <c r="K1067" t="s">
        <v>33</v>
      </c>
      <c r="L1067">
        <v>96</v>
      </c>
      <c r="M1067" s="1">
        <v>46050</v>
      </c>
      <c r="N1067" t="s">
        <v>42</v>
      </c>
      <c r="O1067">
        <v>10.4</v>
      </c>
      <c r="P1067">
        <v>0.4</v>
      </c>
      <c r="Q1067" s="2">
        <v>14845.27</v>
      </c>
      <c r="R1067" t="s">
        <v>35</v>
      </c>
      <c r="S1067" s="2">
        <v>7568.87</v>
      </c>
      <c r="T1067">
        <v>3.8</v>
      </c>
      <c r="U1067" t="s">
        <v>86</v>
      </c>
      <c r="V1067">
        <v>2026</v>
      </c>
      <c r="W1067" t="s">
        <v>69</v>
      </c>
      <c r="X1067" s="2">
        <v>7568.87</v>
      </c>
      <c r="Y1067" s="2">
        <v>7276.4</v>
      </c>
      <c r="Z1067" s="2">
        <v>0.51</v>
      </c>
      <c r="AA1067" s="2">
        <f>IF(Table1[[#This Row],[Bed Occupied]]="Yes",1,0)</f>
        <v>1</v>
      </c>
    </row>
    <row r="1068" spans="1:27" x14ac:dyDescent="0.25">
      <c r="A1068" t="s">
        <v>1160</v>
      </c>
      <c r="B1068" s="1">
        <v>46381</v>
      </c>
      <c r="C1068" s="1">
        <v>46381.1</v>
      </c>
      <c r="D1068" t="s">
        <v>39</v>
      </c>
      <c r="E1068" t="s">
        <v>52</v>
      </c>
      <c r="F1068" t="s">
        <v>92</v>
      </c>
      <c r="G1068" t="s">
        <v>53</v>
      </c>
      <c r="H1068" t="s">
        <v>81</v>
      </c>
      <c r="I1068" t="s">
        <v>41</v>
      </c>
      <c r="J1068">
        <v>0.1</v>
      </c>
      <c r="K1068" t="s">
        <v>33</v>
      </c>
      <c r="L1068">
        <v>72</v>
      </c>
      <c r="M1068" s="1">
        <v>46380</v>
      </c>
      <c r="N1068" t="s">
        <v>34</v>
      </c>
      <c r="O1068">
        <v>11.1</v>
      </c>
      <c r="P1068">
        <v>1.1000000000000001</v>
      </c>
      <c r="Q1068" s="2">
        <v>1684.94</v>
      </c>
      <c r="R1068" t="s">
        <v>58</v>
      </c>
      <c r="S1068" s="2">
        <v>904.73</v>
      </c>
      <c r="T1068">
        <v>3.5</v>
      </c>
      <c r="U1068" t="s">
        <v>54</v>
      </c>
      <c r="V1068">
        <v>2026</v>
      </c>
      <c r="W1068" t="s">
        <v>72</v>
      </c>
      <c r="X1068" s="2">
        <v>904.73</v>
      </c>
      <c r="Y1068" s="2">
        <v>780.21</v>
      </c>
      <c r="Z1068" s="2">
        <v>0.53700000000000003</v>
      </c>
      <c r="AA1068" s="2">
        <f>IF(Table1[[#This Row],[Bed Occupied]]="Yes",1,0)</f>
        <v>1</v>
      </c>
    </row>
    <row r="1069" spans="1:27" x14ac:dyDescent="0.25">
      <c r="A1069" t="s">
        <v>1161</v>
      </c>
      <c r="B1069" s="1">
        <v>46240</v>
      </c>
      <c r="C1069" s="1">
        <v>46242.8</v>
      </c>
      <c r="D1069" t="s">
        <v>102</v>
      </c>
      <c r="E1069" t="s">
        <v>52</v>
      </c>
      <c r="F1069" t="s">
        <v>48</v>
      </c>
      <c r="G1069" t="s">
        <v>67</v>
      </c>
      <c r="H1069" t="s">
        <v>81</v>
      </c>
      <c r="I1069" t="s">
        <v>32</v>
      </c>
      <c r="J1069">
        <v>2.8</v>
      </c>
      <c r="K1069" t="s">
        <v>57</v>
      </c>
      <c r="L1069">
        <v>80</v>
      </c>
      <c r="M1069" s="1">
        <v>46239</v>
      </c>
      <c r="N1069" t="s">
        <v>34</v>
      </c>
      <c r="O1069">
        <v>9.8000000000000007</v>
      </c>
      <c r="P1069">
        <v>1.8</v>
      </c>
      <c r="Q1069" s="2">
        <v>12687.75</v>
      </c>
      <c r="R1069" t="s">
        <v>85</v>
      </c>
      <c r="S1069" s="2">
        <v>8257.8799999999992</v>
      </c>
      <c r="T1069">
        <v>4.2</v>
      </c>
      <c r="U1069" t="s">
        <v>138</v>
      </c>
      <c r="V1069">
        <v>2026</v>
      </c>
      <c r="W1069" t="s">
        <v>69</v>
      </c>
      <c r="X1069" s="2">
        <v>8257.8799999999992</v>
      </c>
      <c r="Y1069" s="2">
        <v>4429.87</v>
      </c>
      <c r="Z1069" s="2">
        <v>0.65100000000000002</v>
      </c>
      <c r="AA1069" s="2">
        <f>IF(Table1[[#This Row],[Bed Occupied]]="Yes",1,0)</f>
        <v>0</v>
      </c>
    </row>
    <row r="1070" spans="1:27" x14ac:dyDescent="0.25">
      <c r="A1070" t="s">
        <v>1162</v>
      </c>
      <c r="B1070" s="1">
        <v>45997</v>
      </c>
      <c r="C1070" s="1">
        <v>45998.3</v>
      </c>
      <c r="D1070" t="s">
        <v>39</v>
      </c>
      <c r="E1070" t="s">
        <v>66</v>
      </c>
      <c r="F1070" t="s">
        <v>29</v>
      </c>
      <c r="G1070" t="s">
        <v>30</v>
      </c>
      <c r="H1070" t="s">
        <v>49</v>
      </c>
      <c r="I1070" t="s">
        <v>41</v>
      </c>
      <c r="J1070">
        <v>1.3</v>
      </c>
      <c r="K1070" t="s">
        <v>57</v>
      </c>
      <c r="L1070">
        <v>92</v>
      </c>
      <c r="M1070" s="1">
        <v>45996</v>
      </c>
      <c r="N1070" t="s">
        <v>34</v>
      </c>
      <c r="O1070">
        <v>8.6</v>
      </c>
      <c r="P1070">
        <v>0.6</v>
      </c>
      <c r="Q1070" s="2">
        <v>1563.51</v>
      </c>
      <c r="R1070" t="s">
        <v>35</v>
      </c>
      <c r="S1070" s="2">
        <v>752.38</v>
      </c>
      <c r="T1070">
        <v>3.8</v>
      </c>
      <c r="U1070" t="s">
        <v>79</v>
      </c>
      <c r="V1070">
        <v>2025</v>
      </c>
      <c r="W1070" t="s">
        <v>77</v>
      </c>
      <c r="X1070" s="2">
        <v>752.38</v>
      </c>
      <c r="Y1070" s="2">
        <v>811.13</v>
      </c>
      <c r="Z1070" s="2">
        <v>0.48099999999999998</v>
      </c>
      <c r="AA1070" s="2">
        <f>IF(Table1[[#This Row],[Bed Occupied]]="Yes",1,0)</f>
        <v>0</v>
      </c>
    </row>
    <row r="1071" spans="1:27" x14ac:dyDescent="0.25">
      <c r="A1071" t="s">
        <v>1163</v>
      </c>
      <c r="B1071" s="1">
        <v>46370</v>
      </c>
      <c r="C1071" s="1">
        <v>46376.7</v>
      </c>
      <c r="D1071" t="s">
        <v>102</v>
      </c>
      <c r="E1071" t="s">
        <v>52</v>
      </c>
      <c r="F1071" t="s">
        <v>29</v>
      </c>
      <c r="G1071" t="s">
        <v>53</v>
      </c>
      <c r="H1071" t="s">
        <v>76</v>
      </c>
      <c r="I1071" t="s">
        <v>93</v>
      </c>
      <c r="J1071">
        <v>6.7</v>
      </c>
      <c r="K1071" t="s">
        <v>33</v>
      </c>
      <c r="L1071">
        <v>48</v>
      </c>
      <c r="M1071" s="1">
        <v>46370</v>
      </c>
      <c r="N1071" t="s">
        <v>42</v>
      </c>
      <c r="O1071">
        <v>13.6</v>
      </c>
      <c r="P1071">
        <v>1.6</v>
      </c>
      <c r="Q1071" s="2">
        <v>13900.28</v>
      </c>
      <c r="R1071" t="s">
        <v>85</v>
      </c>
      <c r="S1071" s="2">
        <v>9039.64</v>
      </c>
      <c r="T1071">
        <v>4.0999999999999996</v>
      </c>
      <c r="U1071" t="s">
        <v>54</v>
      </c>
      <c r="V1071">
        <v>2026</v>
      </c>
      <c r="W1071" t="s">
        <v>37</v>
      </c>
      <c r="X1071" s="2">
        <v>9039.64</v>
      </c>
      <c r="Y1071" s="2">
        <v>4860.6400000000003</v>
      </c>
      <c r="Z1071" s="2">
        <v>0.65</v>
      </c>
      <c r="AA1071" s="2">
        <f>IF(Table1[[#This Row],[Bed Occupied]]="Yes",1,0)</f>
        <v>1</v>
      </c>
    </row>
    <row r="1072" spans="1:27" x14ac:dyDescent="0.25">
      <c r="A1072" t="s">
        <v>1164</v>
      </c>
      <c r="B1072" s="1">
        <v>46244</v>
      </c>
      <c r="C1072" s="1">
        <v>46247.5</v>
      </c>
      <c r="D1072" t="s">
        <v>102</v>
      </c>
      <c r="E1072" t="s">
        <v>28</v>
      </c>
      <c r="F1072" t="s">
        <v>48</v>
      </c>
      <c r="G1072" t="s">
        <v>30</v>
      </c>
      <c r="H1072" t="s">
        <v>56</v>
      </c>
      <c r="I1072" t="s">
        <v>41</v>
      </c>
      <c r="J1072">
        <v>3.5</v>
      </c>
      <c r="K1072" t="s">
        <v>33</v>
      </c>
      <c r="L1072">
        <v>91</v>
      </c>
      <c r="M1072" s="1">
        <v>46244</v>
      </c>
      <c r="N1072" t="s">
        <v>42</v>
      </c>
      <c r="O1072">
        <v>11.2</v>
      </c>
      <c r="P1072">
        <v>1.2</v>
      </c>
      <c r="Q1072" s="2">
        <v>11771.25</v>
      </c>
      <c r="R1072" t="s">
        <v>35</v>
      </c>
      <c r="S1072" s="2">
        <v>8936.5499999999993</v>
      </c>
      <c r="T1072">
        <v>3.4</v>
      </c>
      <c r="U1072" t="s">
        <v>138</v>
      </c>
      <c r="V1072">
        <v>2026</v>
      </c>
      <c r="W1072" t="s">
        <v>37</v>
      </c>
      <c r="X1072" s="2">
        <v>8936.5499999999993</v>
      </c>
      <c r="Y1072" s="2">
        <v>2834.7</v>
      </c>
      <c r="Z1072" s="2">
        <v>0.75900000000000001</v>
      </c>
      <c r="AA1072" s="2">
        <f>IF(Table1[[#This Row],[Bed Occupied]]="Yes",1,0)</f>
        <v>1</v>
      </c>
    </row>
    <row r="1073" spans="1:27" x14ac:dyDescent="0.25">
      <c r="A1073" t="s">
        <v>1165</v>
      </c>
      <c r="B1073" s="1">
        <v>46236</v>
      </c>
      <c r="C1073" s="1">
        <v>46239.7</v>
      </c>
      <c r="D1073" t="s">
        <v>27</v>
      </c>
      <c r="E1073" t="s">
        <v>52</v>
      </c>
      <c r="F1073" t="s">
        <v>29</v>
      </c>
      <c r="G1073" t="s">
        <v>67</v>
      </c>
      <c r="H1073" t="s">
        <v>56</v>
      </c>
      <c r="I1073" t="s">
        <v>32</v>
      </c>
      <c r="J1073">
        <v>3.7</v>
      </c>
      <c r="K1073" t="s">
        <v>57</v>
      </c>
      <c r="L1073">
        <v>78</v>
      </c>
      <c r="M1073" s="1">
        <v>46236</v>
      </c>
      <c r="N1073" t="s">
        <v>42</v>
      </c>
      <c r="O1073">
        <v>11.1</v>
      </c>
      <c r="P1073">
        <v>1.1000000000000001</v>
      </c>
      <c r="Q1073" s="2">
        <v>12661.04</v>
      </c>
      <c r="R1073" t="s">
        <v>35</v>
      </c>
      <c r="S1073" s="2">
        <v>8194.32</v>
      </c>
      <c r="T1073">
        <v>2.9</v>
      </c>
      <c r="U1073" t="s">
        <v>138</v>
      </c>
      <c r="V1073">
        <v>2026</v>
      </c>
      <c r="W1073" t="s">
        <v>74</v>
      </c>
      <c r="X1073" s="2">
        <v>8194.32</v>
      </c>
      <c r="Y1073" s="2">
        <v>4466.72</v>
      </c>
      <c r="Z1073" s="2">
        <v>0.64700000000000002</v>
      </c>
      <c r="AA1073" s="2">
        <f>IF(Table1[[#This Row],[Bed Occupied]]="Yes",1,0)</f>
        <v>0</v>
      </c>
    </row>
    <row r="1074" spans="1:27" x14ac:dyDescent="0.25">
      <c r="A1074" t="s">
        <v>1166</v>
      </c>
      <c r="B1074" s="1">
        <v>45738</v>
      </c>
      <c r="C1074" s="1">
        <v>45742.5</v>
      </c>
      <c r="D1074" t="s">
        <v>27</v>
      </c>
      <c r="E1074" t="s">
        <v>47</v>
      </c>
      <c r="F1074" t="s">
        <v>92</v>
      </c>
      <c r="G1074" t="s">
        <v>30</v>
      </c>
      <c r="H1074" t="s">
        <v>49</v>
      </c>
      <c r="I1074" t="s">
        <v>41</v>
      </c>
      <c r="J1074">
        <v>4.5</v>
      </c>
      <c r="K1074" t="s">
        <v>33</v>
      </c>
      <c r="L1074">
        <v>85</v>
      </c>
      <c r="M1074" s="1">
        <v>45738</v>
      </c>
      <c r="N1074" t="s">
        <v>63</v>
      </c>
      <c r="O1074">
        <v>9.1999999999999993</v>
      </c>
      <c r="P1074">
        <v>1.2</v>
      </c>
      <c r="Q1074" s="2">
        <v>11618.16</v>
      </c>
      <c r="R1074" t="s">
        <v>35</v>
      </c>
      <c r="S1074" s="2">
        <v>6350.85</v>
      </c>
      <c r="T1074">
        <v>2.9</v>
      </c>
      <c r="U1074" t="s">
        <v>173</v>
      </c>
      <c r="V1074">
        <v>2025</v>
      </c>
      <c r="W1074" t="s">
        <v>83</v>
      </c>
      <c r="X1074" s="2">
        <v>6350.85</v>
      </c>
      <c r="Y1074" s="2">
        <v>5267.31</v>
      </c>
      <c r="Z1074" s="2">
        <v>0.54700000000000004</v>
      </c>
      <c r="AA1074" s="2">
        <f>IF(Table1[[#This Row],[Bed Occupied]]="Yes",1,0)</f>
        <v>1</v>
      </c>
    </row>
    <row r="1075" spans="1:27" x14ac:dyDescent="0.25">
      <c r="A1075" t="s">
        <v>1167</v>
      </c>
      <c r="B1075" s="1">
        <v>46052</v>
      </c>
      <c r="C1075" s="1">
        <v>46054.5</v>
      </c>
      <c r="D1075" t="s">
        <v>96</v>
      </c>
      <c r="E1075" t="s">
        <v>47</v>
      </c>
      <c r="F1075" t="s">
        <v>48</v>
      </c>
      <c r="G1075" t="s">
        <v>67</v>
      </c>
      <c r="H1075" t="s">
        <v>31</v>
      </c>
      <c r="I1075" t="s">
        <v>93</v>
      </c>
      <c r="J1075">
        <v>2.5</v>
      </c>
      <c r="K1075" t="s">
        <v>33</v>
      </c>
      <c r="L1075">
        <v>56</v>
      </c>
      <c r="M1075" s="1">
        <v>46052</v>
      </c>
      <c r="N1075" t="s">
        <v>42</v>
      </c>
      <c r="O1075">
        <v>10</v>
      </c>
      <c r="P1075">
        <v>0</v>
      </c>
      <c r="Q1075" s="2">
        <v>4076.85</v>
      </c>
      <c r="R1075" t="s">
        <v>35</v>
      </c>
      <c r="S1075" s="2">
        <v>2422.2600000000002</v>
      </c>
      <c r="T1075">
        <v>4.3</v>
      </c>
      <c r="U1075" t="s">
        <v>86</v>
      </c>
      <c r="V1075">
        <v>2026</v>
      </c>
      <c r="W1075" t="s">
        <v>77</v>
      </c>
      <c r="X1075" s="2">
        <v>2422.2600000000002</v>
      </c>
      <c r="Y1075" s="2">
        <v>1654.59</v>
      </c>
      <c r="Z1075" s="2">
        <v>0.59399999999999997</v>
      </c>
      <c r="AA1075" s="2">
        <f>IF(Table1[[#This Row],[Bed Occupied]]="Yes",1,0)</f>
        <v>1</v>
      </c>
    </row>
    <row r="1076" spans="1:27" x14ac:dyDescent="0.25">
      <c r="A1076" t="s">
        <v>1168</v>
      </c>
      <c r="B1076" s="1">
        <v>46298</v>
      </c>
      <c r="C1076" s="1">
        <v>46299.9</v>
      </c>
      <c r="D1076" t="s">
        <v>27</v>
      </c>
      <c r="E1076" t="s">
        <v>47</v>
      </c>
      <c r="F1076" t="s">
        <v>48</v>
      </c>
      <c r="G1076" t="s">
        <v>30</v>
      </c>
      <c r="H1076" t="s">
        <v>40</v>
      </c>
      <c r="I1076" t="s">
        <v>32</v>
      </c>
      <c r="J1076">
        <v>1.9</v>
      </c>
      <c r="K1076" t="s">
        <v>33</v>
      </c>
      <c r="L1076">
        <v>47</v>
      </c>
      <c r="M1076" s="1">
        <v>46298</v>
      </c>
      <c r="N1076" t="s">
        <v>42</v>
      </c>
      <c r="O1076">
        <v>9.6999999999999993</v>
      </c>
      <c r="P1076">
        <v>1.7</v>
      </c>
      <c r="Q1076" s="2">
        <v>8548.86</v>
      </c>
      <c r="R1076" t="s">
        <v>35</v>
      </c>
      <c r="S1076" s="2">
        <v>5876.97</v>
      </c>
      <c r="T1076">
        <v>3.4</v>
      </c>
      <c r="U1076" t="s">
        <v>36</v>
      </c>
      <c r="V1076">
        <v>2026</v>
      </c>
      <c r="W1076" t="s">
        <v>83</v>
      </c>
      <c r="X1076" s="2">
        <v>5876.97</v>
      </c>
      <c r="Y1076" s="2">
        <v>2671.89</v>
      </c>
      <c r="Z1076" s="2">
        <v>0.68700000000000006</v>
      </c>
      <c r="AA1076" s="2">
        <f>IF(Table1[[#This Row],[Bed Occupied]]="Yes",1,0)</f>
        <v>1</v>
      </c>
    </row>
    <row r="1077" spans="1:27" x14ac:dyDescent="0.25">
      <c r="A1077" t="s">
        <v>1169</v>
      </c>
      <c r="B1077" s="1">
        <v>46330</v>
      </c>
      <c r="C1077" s="1">
        <v>46330.7</v>
      </c>
      <c r="D1077" t="s">
        <v>39</v>
      </c>
      <c r="E1077" t="s">
        <v>28</v>
      </c>
      <c r="F1077" t="s">
        <v>92</v>
      </c>
      <c r="G1077" t="s">
        <v>53</v>
      </c>
      <c r="H1077" t="s">
        <v>62</v>
      </c>
      <c r="I1077" t="s">
        <v>32</v>
      </c>
      <c r="J1077">
        <v>0.7</v>
      </c>
      <c r="K1077" t="s">
        <v>33</v>
      </c>
      <c r="L1077">
        <v>127</v>
      </c>
      <c r="M1077" s="1">
        <v>46329</v>
      </c>
      <c r="N1077" t="s">
        <v>42</v>
      </c>
      <c r="O1077">
        <v>14.1</v>
      </c>
      <c r="P1077">
        <v>2.1</v>
      </c>
      <c r="Q1077" s="2">
        <v>2021.02</v>
      </c>
      <c r="R1077" t="s">
        <v>85</v>
      </c>
      <c r="S1077" s="2">
        <v>1330.34</v>
      </c>
      <c r="T1077">
        <v>2.5</v>
      </c>
      <c r="U1077" t="s">
        <v>130</v>
      </c>
      <c r="V1077">
        <v>2026</v>
      </c>
      <c r="W1077" t="s">
        <v>44</v>
      </c>
      <c r="X1077" s="2">
        <v>1330.34</v>
      </c>
      <c r="Y1077" s="2">
        <v>690.68</v>
      </c>
      <c r="Z1077" s="2">
        <v>0.65800000000000003</v>
      </c>
      <c r="AA1077" s="2">
        <f>IF(Table1[[#This Row],[Bed Occupied]]="Yes",1,0)</f>
        <v>1</v>
      </c>
    </row>
    <row r="1078" spans="1:27" x14ac:dyDescent="0.25">
      <c r="A1078" t="s">
        <v>1170</v>
      </c>
      <c r="B1078" s="1">
        <v>46038</v>
      </c>
      <c r="C1078" s="1">
        <v>46038.2</v>
      </c>
      <c r="D1078" t="s">
        <v>39</v>
      </c>
      <c r="E1078" t="s">
        <v>28</v>
      </c>
      <c r="F1078" t="s">
        <v>29</v>
      </c>
      <c r="G1078" t="s">
        <v>53</v>
      </c>
      <c r="H1078" t="s">
        <v>81</v>
      </c>
      <c r="I1078" t="s">
        <v>32</v>
      </c>
      <c r="J1078">
        <v>0.2</v>
      </c>
      <c r="K1078" t="s">
        <v>33</v>
      </c>
      <c r="L1078">
        <v>119</v>
      </c>
      <c r="M1078" s="1">
        <v>46038</v>
      </c>
      <c r="N1078" t="s">
        <v>42</v>
      </c>
      <c r="O1078">
        <v>13.1</v>
      </c>
      <c r="P1078">
        <v>1.1000000000000001</v>
      </c>
      <c r="Q1078" s="2">
        <v>2291.17</v>
      </c>
      <c r="R1078" t="s">
        <v>35</v>
      </c>
      <c r="S1078" s="2">
        <v>1354.68</v>
      </c>
      <c r="T1078">
        <v>3.1</v>
      </c>
      <c r="U1078" t="s">
        <v>86</v>
      </c>
      <c r="V1078">
        <v>2026</v>
      </c>
      <c r="W1078" t="s">
        <v>77</v>
      </c>
      <c r="X1078" s="2">
        <v>1354.68</v>
      </c>
      <c r="Y1078" s="2">
        <v>936.49</v>
      </c>
      <c r="Z1078" s="2">
        <v>0.59099999999999997</v>
      </c>
      <c r="AA1078" s="2">
        <f>IF(Table1[[#This Row],[Bed Occupied]]="Yes",1,0)</f>
        <v>1</v>
      </c>
    </row>
    <row r="1079" spans="1:27" x14ac:dyDescent="0.25">
      <c r="A1079" t="s">
        <v>1171</v>
      </c>
      <c r="B1079" s="1">
        <v>45881</v>
      </c>
      <c r="C1079" s="1">
        <v>45881.599999999999</v>
      </c>
      <c r="D1079" t="s">
        <v>39</v>
      </c>
      <c r="E1079" t="s">
        <v>28</v>
      </c>
      <c r="F1079" t="s">
        <v>29</v>
      </c>
      <c r="G1079" t="s">
        <v>151</v>
      </c>
      <c r="H1079" t="s">
        <v>76</v>
      </c>
      <c r="I1079" t="s">
        <v>32</v>
      </c>
      <c r="J1079">
        <v>0.6</v>
      </c>
      <c r="K1079" t="s">
        <v>57</v>
      </c>
      <c r="L1079">
        <v>102</v>
      </c>
      <c r="M1079" s="1">
        <v>45881</v>
      </c>
      <c r="N1079" t="s">
        <v>63</v>
      </c>
      <c r="O1079">
        <v>9.3000000000000007</v>
      </c>
      <c r="P1079">
        <v>1.3</v>
      </c>
      <c r="Q1079" s="2">
        <v>1326.06</v>
      </c>
      <c r="R1079" t="s">
        <v>58</v>
      </c>
      <c r="S1079" s="2">
        <v>817.21</v>
      </c>
      <c r="T1079">
        <v>3.2</v>
      </c>
      <c r="U1079" t="s">
        <v>104</v>
      </c>
      <c r="V1079">
        <v>2025</v>
      </c>
      <c r="W1079" t="s">
        <v>44</v>
      </c>
      <c r="X1079" s="2">
        <v>817.21</v>
      </c>
      <c r="Y1079" s="2">
        <v>508.85</v>
      </c>
      <c r="Z1079" s="2">
        <v>0.61599999999999999</v>
      </c>
      <c r="AA1079" s="2">
        <f>IF(Table1[[#This Row],[Bed Occupied]]="Yes",1,0)</f>
        <v>0</v>
      </c>
    </row>
    <row r="1080" spans="1:27" x14ac:dyDescent="0.25">
      <c r="A1080" t="s">
        <v>1172</v>
      </c>
      <c r="B1080" s="1">
        <v>45686</v>
      </c>
      <c r="C1080" s="1">
        <v>45687.4</v>
      </c>
      <c r="D1080" t="s">
        <v>51</v>
      </c>
      <c r="E1080" t="s">
        <v>28</v>
      </c>
      <c r="F1080" t="s">
        <v>29</v>
      </c>
      <c r="G1080" t="s">
        <v>30</v>
      </c>
      <c r="H1080" t="s">
        <v>81</v>
      </c>
      <c r="I1080" t="s">
        <v>41</v>
      </c>
      <c r="J1080">
        <v>1.4</v>
      </c>
      <c r="K1080" t="s">
        <v>33</v>
      </c>
      <c r="L1080">
        <v>57</v>
      </c>
      <c r="M1080" s="1">
        <v>45686</v>
      </c>
      <c r="N1080" t="s">
        <v>42</v>
      </c>
      <c r="O1080">
        <v>9</v>
      </c>
      <c r="P1080">
        <v>1</v>
      </c>
      <c r="Q1080" s="2">
        <v>9570.5</v>
      </c>
      <c r="R1080" t="s">
        <v>58</v>
      </c>
      <c r="S1080" s="2">
        <v>6230.52</v>
      </c>
      <c r="T1080">
        <v>3.6</v>
      </c>
      <c r="U1080" t="s">
        <v>145</v>
      </c>
      <c r="V1080">
        <v>2025</v>
      </c>
      <c r="W1080" t="s">
        <v>69</v>
      </c>
      <c r="X1080" s="2">
        <v>6230.52</v>
      </c>
      <c r="Y1080" s="2">
        <v>3339.98</v>
      </c>
      <c r="Z1080" s="2">
        <v>0.65100000000000002</v>
      </c>
      <c r="AA1080" s="2">
        <f>IF(Table1[[#This Row],[Bed Occupied]]="Yes",1,0)</f>
        <v>1</v>
      </c>
    </row>
    <row r="1081" spans="1:27" x14ac:dyDescent="0.25">
      <c r="A1081" t="s">
        <v>1173</v>
      </c>
      <c r="B1081" s="1">
        <v>46353</v>
      </c>
      <c r="C1081" s="1">
        <v>46353.5</v>
      </c>
      <c r="D1081" t="s">
        <v>39</v>
      </c>
      <c r="E1081" t="s">
        <v>52</v>
      </c>
      <c r="F1081" t="s">
        <v>29</v>
      </c>
      <c r="G1081" t="s">
        <v>30</v>
      </c>
      <c r="H1081" t="s">
        <v>62</v>
      </c>
      <c r="I1081" t="s">
        <v>41</v>
      </c>
      <c r="J1081">
        <v>0.5</v>
      </c>
      <c r="K1081" t="s">
        <v>33</v>
      </c>
      <c r="L1081">
        <v>84</v>
      </c>
      <c r="M1081" s="1">
        <v>46353</v>
      </c>
      <c r="N1081" t="s">
        <v>34</v>
      </c>
      <c r="O1081">
        <v>11.1</v>
      </c>
      <c r="P1081">
        <v>1.1000000000000001</v>
      </c>
      <c r="Q1081" s="2">
        <v>1814.41</v>
      </c>
      <c r="R1081" t="s">
        <v>35</v>
      </c>
      <c r="S1081" s="2">
        <v>1117.92</v>
      </c>
      <c r="T1081">
        <v>3</v>
      </c>
      <c r="U1081" t="s">
        <v>130</v>
      </c>
      <c r="V1081">
        <v>2026</v>
      </c>
      <c r="W1081" t="s">
        <v>77</v>
      </c>
      <c r="X1081" s="2">
        <v>1117.92</v>
      </c>
      <c r="Y1081" s="2">
        <v>696.49</v>
      </c>
      <c r="Z1081" s="2">
        <v>0.61599999999999999</v>
      </c>
      <c r="AA1081" s="2">
        <f>IF(Table1[[#This Row],[Bed Occupied]]="Yes",1,0)</f>
        <v>1</v>
      </c>
    </row>
    <row r="1082" spans="1:27" x14ac:dyDescent="0.25">
      <c r="A1082" t="s">
        <v>1174</v>
      </c>
      <c r="B1082" s="1">
        <v>46324</v>
      </c>
      <c r="C1082" s="1">
        <v>46335.5</v>
      </c>
      <c r="D1082" t="s">
        <v>102</v>
      </c>
      <c r="E1082" t="s">
        <v>47</v>
      </c>
      <c r="F1082" t="s">
        <v>92</v>
      </c>
      <c r="G1082" t="s">
        <v>67</v>
      </c>
      <c r="H1082" t="s">
        <v>81</v>
      </c>
      <c r="I1082" t="s">
        <v>32</v>
      </c>
      <c r="J1082">
        <v>11.5</v>
      </c>
      <c r="K1082" t="s">
        <v>33</v>
      </c>
      <c r="L1082">
        <v>95</v>
      </c>
      <c r="M1082" s="1">
        <v>46323</v>
      </c>
      <c r="N1082" t="s">
        <v>34</v>
      </c>
      <c r="O1082">
        <v>9.5</v>
      </c>
      <c r="P1082">
        <v>1.5</v>
      </c>
      <c r="Q1082" s="2">
        <v>15884.88</v>
      </c>
      <c r="R1082" t="s">
        <v>85</v>
      </c>
      <c r="S1082" s="2">
        <v>10152.040000000001</v>
      </c>
      <c r="T1082">
        <v>3.2</v>
      </c>
      <c r="U1082" t="s">
        <v>36</v>
      </c>
      <c r="V1082">
        <v>2026</v>
      </c>
      <c r="W1082" t="s">
        <v>69</v>
      </c>
      <c r="X1082" s="2">
        <v>10152.040000000001</v>
      </c>
      <c r="Y1082" s="2">
        <v>5732.84</v>
      </c>
      <c r="Z1082" s="2">
        <v>0.63900000000000001</v>
      </c>
      <c r="AA1082" s="2">
        <f>IF(Table1[[#This Row],[Bed Occupied]]="Yes",1,0)</f>
        <v>1</v>
      </c>
    </row>
    <row r="1083" spans="1:27" x14ac:dyDescent="0.25">
      <c r="A1083" t="s">
        <v>1175</v>
      </c>
      <c r="B1083" s="1">
        <v>45777</v>
      </c>
      <c r="C1083" s="1">
        <v>45780.7</v>
      </c>
      <c r="D1083" t="s">
        <v>96</v>
      </c>
      <c r="E1083" t="s">
        <v>28</v>
      </c>
      <c r="F1083" t="s">
        <v>29</v>
      </c>
      <c r="G1083" t="s">
        <v>30</v>
      </c>
      <c r="H1083" t="s">
        <v>56</v>
      </c>
      <c r="I1083" t="s">
        <v>41</v>
      </c>
      <c r="J1083">
        <v>3.7</v>
      </c>
      <c r="K1083" t="s">
        <v>33</v>
      </c>
      <c r="L1083">
        <v>28</v>
      </c>
      <c r="M1083" s="1">
        <v>45776</v>
      </c>
      <c r="N1083" t="s">
        <v>42</v>
      </c>
      <c r="O1083">
        <v>13.7</v>
      </c>
      <c r="P1083">
        <v>1.7</v>
      </c>
      <c r="Q1083" s="2">
        <v>3949.72</v>
      </c>
      <c r="R1083" t="s">
        <v>35</v>
      </c>
      <c r="S1083" s="2">
        <v>2099.94</v>
      </c>
      <c r="T1083">
        <v>3.6</v>
      </c>
      <c r="U1083" t="s">
        <v>89</v>
      </c>
      <c r="V1083">
        <v>2025</v>
      </c>
      <c r="W1083" t="s">
        <v>44</v>
      </c>
      <c r="X1083" s="2">
        <v>2099.94</v>
      </c>
      <c r="Y1083" s="2">
        <v>1849.78</v>
      </c>
      <c r="Z1083" s="2">
        <v>0.53200000000000003</v>
      </c>
      <c r="AA1083" s="2">
        <f>IF(Table1[[#This Row],[Bed Occupied]]="Yes",1,0)</f>
        <v>1</v>
      </c>
    </row>
    <row r="1084" spans="1:27" x14ac:dyDescent="0.25">
      <c r="A1084" t="s">
        <v>1176</v>
      </c>
      <c r="B1084" s="1">
        <v>45867</v>
      </c>
      <c r="C1084" s="1">
        <v>45868.800000000003</v>
      </c>
      <c r="D1084" t="s">
        <v>61</v>
      </c>
      <c r="E1084" t="s">
        <v>47</v>
      </c>
      <c r="F1084" t="s">
        <v>48</v>
      </c>
      <c r="G1084" t="s">
        <v>30</v>
      </c>
      <c r="H1084" t="s">
        <v>81</v>
      </c>
      <c r="I1084" t="s">
        <v>41</v>
      </c>
      <c r="J1084">
        <v>1.8</v>
      </c>
      <c r="K1084" t="s">
        <v>33</v>
      </c>
      <c r="L1084">
        <v>89</v>
      </c>
      <c r="M1084" s="1">
        <v>45866</v>
      </c>
      <c r="N1084" t="s">
        <v>42</v>
      </c>
      <c r="O1084">
        <v>13.1</v>
      </c>
      <c r="P1084">
        <v>1.1000000000000001</v>
      </c>
      <c r="Q1084" s="2">
        <v>15818.18</v>
      </c>
      <c r="R1084" t="s">
        <v>58</v>
      </c>
      <c r="S1084" s="2">
        <v>11345.83</v>
      </c>
      <c r="T1084">
        <v>3.5</v>
      </c>
      <c r="U1084" t="s">
        <v>135</v>
      </c>
      <c r="V1084">
        <v>2025</v>
      </c>
      <c r="W1084" t="s">
        <v>37</v>
      </c>
      <c r="X1084" s="2">
        <v>11345.83</v>
      </c>
      <c r="Y1084" s="2">
        <v>4472.3500000000004</v>
      </c>
      <c r="Z1084" s="2">
        <v>0.71699999999999997</v>
      </c>
      <c r="AA1084" s="2">
        <f>IF(Table1[[#This Row],[Bed Occupied]]="Yes",1,0)</f>
        <v>1</v>
      </c>
    </row>
    <row r="1085" spans="1:27" x14ac:dyDescent="0.25">
      <c r="A1085" t="s">
        <v>1177</v>
      </c>
      <c r="B1085" s="1">
        <v>45952</v>
      </c>
      <c r="C1085" s="1">
        <v>45952.4</v>
      </c>
      <c r="D1085" t="s">
        <v>39</v>
      </c>
      <c r="E1085" t="s">
        <v>28</v>
      </c>
      <c r="F1085" t="s">
        <v>48</v>
      </c>
      <c r="G1085" t="s">
        <v>67</v>
      </c>
      <c r="H1085" t="s">
        <v>62</v>
      </c>
      <c r="I1085" t="s">
        <v>41</v>
      </c>
      <c r="J1085">
        <v>0.4</v>
      </c>
      <c r="K1085" t="s">
        <v>57</v>
      </c>
      <c r="L1085">
        <v>55</v>
      </c>
      <c r="M1085" s="1">
        <v>45951</v>
      </c>
      <c r="N1085" t="s">
        <v>42</v>
      </c>
      <c r="O1085">
        <v>8</v>
      </c>
      <c r="P1085">
        <v>0</v>
      </c>
      <c r="Q1085" s="2">
        <v>1698.36</v>
      </c>
      <c r="R1085" t="s">
        <v>35</v>
      </c>
      <c r="S1085" s="2">
        <v>930.45</v>
      </c>
      <c r="T1085">
        <v>3.8</v>
      </c>
      <c r="U1085" t="s">
        <v>82</v>
      </c>
      <c r="V1085">
        <v>2025</v>
      </c>
      <c r="W1085" t="s">
        <v>44</v>
      </c>
      <c r="X1085" s="2">
        <v>930.45</v>
      </c>
      <c r="Y1085" s="2">
        <v>767.91</v>
      </c>
      <c r="Z1085" s="2">
        <v>0.54800000000000004</v>
      </c>
      <c r="AA1085" s="2">
        <f>IF(Table1[[#This Row],[Bed Occupied]]="Yes",1,0)</f>
        <v>0</v>
      </c>
    </row>
    <row r="1086" spans="1:27" x14ac:dyDescent="0.25">
      <c r="A1086" t="s">
        <v>1178</v>
      </c>
      <c r="B1086" s="1">
        <v>45711</v>
      </c>
      <c r="C1086" s="1">
        <v>45712.800000000003</v>
      </c>
      <c r="D1086" t="s">
        <v>46</v>
      </c>
      <c r="E1086" t="s">
        <v>66</v>
      </c>
      <c r="F1086" t="s">
        <v>29</v>
      </c>
      <c r="G1086" t="s">
        <v>67</v>
      </c>
      <c r="H1086" t="s">
        <v>76</v>
      </c>
      <c r="I1086" t="s">
        <v>32</v>
      </c>
      <c r="J1086">
        <v>1.8</v>
      </c>
      <c r="K1086" t="s">
        <v>33</v>
      </c>
      <c r="L1086">
        <v>33</v>
      </c>
      <c r="M1086" s="1">
        <v>45711</v>
      </c>
      <c r="N1086" t="s">
        <v>42</v>
      </c>
      <c r="O1086">
        <v>16.3</v>
      </c>
      <c r="P1086">
        <v>4.3</v>
      </c>
      <c r="Q1086" s="2">
        <v>5207.45</v>
      </c>
      <c r="R1086" t="s">
        <v>35</v>
      </c>
      <c r="S1086" s="2">
        <v>3885.53</v>
      </c>
      <c r="T1086">
        <v>3.2</v>
      </c>
      <c r="U1086" t="s">
        <v>100</v>
      </c>
      <c r="V1086">
        <v>2025</v>
      </c>
      <c r="W1086" t="s">
        <v>74</v>
      </c>
      <c r="X1086" s="2">
        <v>3885.53</v>
      </c>
      <c r="Y1086" s="2">
        <v>1321.92</v>
      </c>
      <c r="Z1086" s="2">
        <v>0.746</v>
      </c>
      <c r="AA1086" s="2">
        <f>IF(Table1[[#This Row],[Bed Occupied]]="Yes",1,0)</f>
        <v>1</v>
      </c>
    </row>
    <row r="1087" spans="1:27" x14ac:dyDescent="0.25">
      <c r="A1087" t="s">
        <v>1179</v>
      </c>
      <c r="B1087" s="1">
        <v>46289</v>
      </c>
      <c r="C1087" s="1">
        <v>46289.9</v>
      </c>
      <c r="D1087" t="s">
        <v>46</v>
      </c>
      <c r="E1087" t="s">
        <v>47</v>
      </c>
      <c r="F1087" t="s">
        <v>29</v>
      </c>
      <c r="G1087" t="s">
        <v>30</v>
      </c>
      <c r="H1087" t="s">
        <v>76</v>
      </c>
      <c r="I1087" t="s">
        <v>32</v>
      </c>
      <c r="J1087">
        <v>0.9</v>
      </c>
      <c r="K1087" t="s">
        <v>33</v>
      </c>
      <c r="L1087">
        <v>76</v>
      </c>
      <c r="M1087" s="1">
        <v>46289</v>
      </c>
      <c r="N1087" t="s">
        <v>34</v>
      </c>
      <c r="O1087">
        <v>10.8</v>
      </c>
      <c r="P1087">
        <v>0.8</v>
      </c>
      <c r="Q1087" s="2">
        <v>3222.92</v>
      </c>
      <c r="R1087" t="s">
        <v>85</v>
      </c>
      <c r="S1087" s="2">
        <v>1777.8</v>
      </c>
      <c r="T1087">
        <v>3.4</v>
      </c>
      <c r="U1087" t="s">
        <v>133</v>
      </c>
      <c r="V1087">
        <v>2026</v>
      </c>
      <c r="W1087" t="s">
        <v>72</v>
      </c>
      <c r="X1087" s="2">
        <v>1777.8</v>
      </c>
      <c r="Y1087" s="2">
        <v>1445.12</v>
      </c>
      <c r="Z1087" s="2">
        <v>0.55200000000000005</v>
      </c>
      <c r="AA1087" s="2">
        <f>IF(Table1[[#This Row],[Bed Occupied]]="Yes",1,0)</f>
        <v>1</v>
      </c>
    </row>
    <row r="1088" spans="1:27" x14ac:dyDescent="0.25">
      <c r="A1088" t="s">
        <v>1180</v>
      </c>
      <c r="B1088" s="1">
        <v>46054</v>
      </c>
      <c r="C1088" s="1">
        <v>46059.1</v>
      </c>
      <c r="D1088" t="s">
        <v>61</v>
      </c>
      <c r="E1088" t="s">
        <v>28</v>
      </c>
      <c r="F1088" t="s">
        <v>29</v>
      </c>
      <c r="G1088" t="s">
        <v>67</v>
      </c>
      <c r="H1088" t="s">
        <v>56</v>
      </c>
      <c r="I1088" t="s">
        <v>32</v>
      </c>
      <c r="J1088">
        <v>5.0999999999999996</v>
      </c>
      <c r="K1088" t="s">
        <v>33</v>
      </c>
      <c r="L1088">
        <v>108</v>
      </c>
      <c r="M1088" s="1">
        <v>46054</v>
      </c>
      <c r="N1088" t="s">
        <v>34</v>
      </c>
      <c r="O1088">
        <v>10.8</v>
      </c>
      <c r="P1088">
        <v>2.8</v>
      </c>
      <c r="Q1088" s="2">
        <v>12593.53</v>
      </c>
      <c r="R1088" t="s">
        <v>58</v>
      </c>
      <c r="S1088" s="2">
        <v>8918.17</v>
      </c>
      <c r="T1088">
        <v>3.3</v>
      </c>
      <c r="U1088" t="s">
        <v>68</v>
      </c>
      <c r="V1088">
        <v>2026</v>
      </c>
      <c r="W1088" t="s">
        <v>74</v>
      </c>
      <c r="X1088" s="2">
        <v>8918.17</v>
      </c>
      <c r="Y1088" s="2">
        <v>3675.36</v>
      </c>
      <c r="Z1088" s="2">
        <v>0.70799999999999996</v>
      </c>
      <c r="AA1088" s="2">
        <f>IF(Table1[[#This Row],[Bed Occupied]]="Yes",1,0)</f>
        <v>1</v>
      </c>
    </row>
    <row r="1089" spans="1:27" x14ac:dyDescent="0.25">
      <c r="A1089" t="s">
        <v>1181</v>
      </c>
      <c r="B1089" s="1">
        <v>45806</v>
      </c>
      <c r="C1089" s="1">
        <v>45812.9</v>
      </c>
      <c r="D1089" t="s">
        <v>88</v>
      </c>
      <c r="E1089" t="s">
        <v>52</v>
      </c>
      <c r="F1089" t="s">
        <v>29</v>
      </c>
      <c r="G1089" t="s">
        <v>67</v>
      </c>
      <c r="H1089" t="s">
        <v>49</v>
      </c>
      <c r="I1089" t="s">
        <v>41</v>
      </c>
      <c r="J1089">
        <v>6.9</v>
      </c>
      <c r="K1089" t="s">
        <v>33</v>
      </c>
      <c r="L1089">
        <v>22</v>
      </c>
      <c r="M1089" s="1">
        <v>45805</v>
      </c>
      <c r="N1089" t="s">
        <v>42</v>
      </c>
      <c r="O1089">
        <v>8.9</v>
      </c>
      <c r="P1089">
        <v>0.9</v>
      </c>
      <c r="Q1089" s="2">
        <v>23594.44</v>
      </c>
      <c r="R1089" t="s">
        <v>58</v>
      </c>
      <c r="S1089" s="2">
        <v>15179.47</v>
      </c>
      <c r="T1089">
        <v>3.6</v>
      </c>
      <c r="U1089" t="s">
        <v>122</v>
      </c>
      <c r="V1089">
        <v>2025</v>
      </c>
      <c r="W1089" t="s">
        <v>69</v>
      </c>
      <c r="X1089" s="2">
        <v>15179.47</v>
      </c>
      <c r="Y1089" s="2">
        <v>8414.9699999999993</v>
      </c>
      <c r="Z1089" s="2">
        <v>0.64300000000000002</v>
      </c>
      <c r="AA1089" s="2">
        <f>IF(Table1[[#This Row],[Bed Occupied]]="Yes",1,0)</f>
        <v>1</v>
      </c>
    </row>
    <row r="1090" spans="1:27" x14ac:dyDescent="0.25">
      <c r="A1090" t="s">
        <v>1182</v>
      </c>
      <c r="B1090" s="1">
        <v>46162</v>
      </c>
      <c r="C1090" s="1">
        <v>46162.5</v>
      </c>
      <c r="D1090" t="s">
        <v>39</v>
      </c>
      <c r="E1090" t="s">
        <v>28</v>
      </c>
      <c r="F1090" t="s">
        <v>48</v>
      </c>
      <c r="G1090" t="s">
        <v>30</v>
      </c>
      <c r="H1090" t="s">
        <v>56</v>
      </c>
      <c r="I1090" t="s">
        <v>41</v>
      </c>
      <c r="J1090">
        <v>0.5</v>
      </c>
      <c r="K1090" t="s">
        <v>57</v>
      </c>
      <c r="L1090">
        <v>34</v>
      </c>
      <c r="M1090" s="1">
        <v>46161</v>
      </c>
      <c r="N1090" t="s">
        <v>42</v>
      </c>
      <c r="O1090">
        <v>10.5</v>
      </c>
      <c r="P1090">
        <v>2.5</v>
      </c>
      <c r="Q1090" s="2">
        <v>2254.61</v>
      </c>
      <c r="R1090" t="s">
        <v>35</v>
      </c>
      <c r="S1090" s="2">
        <v>1243.18</v>
      </c>
      <c r="T1090">
        <v>3.6</v>
      </c>
      <c r="U1090" t="s">
        <v>94</v>
      </c>
      <c r="V1090">
        <v>2026</v>
      </c>
      <c r="W1090" t="s">
        <v>44</v>
      </c>
      <c r="X1090" s="2">
        <v>1243.18</v>
      </c>
      <c r="Y1090" s="2">
        <v>1011.43</v>
      </c>
      <c r="Z1090" s="2">
        <v>0.55100000000000005</v>
      </c>
      <c r="AA1090" s="2">
        <f>IF(Table1[[#This Row],[Bed Occupied]]="Yes",1,0)</f>
        <v>0</v>
      </c>
    </row>
    <row r="1091" spans="1:27" x14ac:dyDescent="0.25">
      <c r="A1091" t="s">
        <v>1183</v>
      </c>
      <c r="B1091" s="1">
        <v>46255</v>
      </c>
      <c r="C1091" s="1">
        <v>46256.6</v>
      </c>
      <c r="D1091" t="s">
        <v>39</v>
      </c>
      <c r="E1091" t="s">
        <v>66</v>
      </c>
      <c r="F1091" t="s">
        <v>29</v>
      </c>
      <c r="G1091" t="s">
        <v>53</v>
      </c>
      <c r="H1091" t="s">
        <v>56</v>
      </c>
      <c r="I1091" t="s">
        <v>32</v>
      </c>
      <c r="J1091">
        <v>1.6</v>
      </c>
      <c r="K1091" t="s">
        <v>33</v>
      </c>
      <c r="L1091">
        <v>73</v>
      </c>
      <c r="M1091" s="1">
        <v>46255</v>
      </c>
      <c r="N1091" t="s">
        <v>42</v>
      </c>
      <c r="O1091">
        <v>11</v>
      </c>
      <c r="P1091">
        <v>1</v>
      </c>
      <c r="Q1091" s="2">
        <v>2069.6999999999998</v>
      </c>
      <c r="R1091" t="s">
        <v>35</v>
      </c>
      <c r="S1091" s="2">
        <v>1127.26</v>
      </c>
      <c r="T1091">
        <v>3.4</v>
      </c>
      <c r="U1091" t="s">
        <v>138</v>
      </c>
      <c r="V1091">
        <v>2026</v>
      </c>
      <c r="W1091" t="s">
        <v>77</v>
      </c>
      <c r="X1091" s="2">
        <v>1127.26</v>
      </c>
      <c r="Y1091" s="2">
        <v>942.44</v>
      </c>
      <c r="Z1091" s="2">
        <v>0.54500000000000004</v>
      </c>
      <c r="AA1091" s="2">
        <f>IF(Table1[[#This Row],[Bed Occupied]]="Yes",1,0)</f>
        <v>1</v>
      </c>
    </row>
    <row r="1092" spans="1:27" x14ac:dyDescent="0.25">
      <c r="A1092" t="s">
        <v>1184</v>
      </c>
      <c r="B1092" s="1">
        <v>45978</v>
      </c>
      <c r="C1092" s="1">
        <v>45984.800000000003</v>
      </c>
      <c r="D1092" t="s">
        <v>61</v>
      </c>
      <c r="E1092" t="s">
        <v>47</v>
      </c>
      <c r="F1092" t="s">
        <v>48</v>
      </c>
      <c r="G1092" t="s">
        <v>30</v>
      </c>
      <c r="H1092" t="s">
        <v>62</v>
      </c>
      <c r="I1092" t="s">
        <v>32</v>
      </c>
      <c r="J1092">
        <v>6.8</v>
      </c>
      <c r="K1092" t="s">
        <v>33</v>
      </c>
      <c r="L1092">
        <v>93</v>
      </c>
      <c r="M1092" s="1">
        <v>45977</v>
      </c>
      <c r="N1092" t="s">
        <v>42</v>
      </c>
      <c r="O1092">
        <v>12.2</v>
      </c>
      <c r="P1092">
        <v>2.2000000000000002</v>
      </c>
      <c r="Q1092" s="2">
        <v>20899.330000000002</v>
      </c>
      <c r="R1092" t="s">
        <v>58</v>
      </c>
      <c r="S1092" s="2">
        <v>12079.06</v>
      </c>
      <c r="T1092">
        <v>2.8</v>
      </c>
      <c r="U1092" t="s">
        <v>71</v>
      </c>
      <c r="V1092">
        <v>2025</v>
      </c>
      <c r="W1092" t="s">
        <v>74</v>
      </c>
      <c r="X1092" s="2">
        <v>12079.06</v>
      </c>
      <c r="Y1092" s="2">
        <v>8820.27</v>
      </c>
      <c r="Z1092" s="2">
        <v>0.57799999999999996</v>
      </c>
      <c r="AA1092" s="2">
        <f>IF(Table1[[#This Row],[Bed Occupied]]="Yes",1,0)</f>
        <v>1</v>
      </c>
    </row>
    <row r="1093" spans="1:27" x14ac:dyDescent="0.25">
      <c r="A1093" t="s">
        <v>1185</v>
      </c>
      <c r="B1093" s="1">
        <v>45967</v>
      </c>
      <c r="C1093" s="1">
        <v>45969</v>
      </c>
      <c r="D1093" t="s">
        <v>51</v>
      </c>
      <c r="E1093" t="s">
        <v>28</v>
      </c>
      <c r="F1093" t="s">
        <v>48</v>
      </c>
      <c r="G1093" t="s">
        <v>30</v>
      </c>
      <c r="H1093" t="s">
        <v>81</v>
      </c>
      <c r="I1093" t="s">
        <v>41</v>
      </c>
      <c r="J1093">
        <v>2</v>
      </c>
      <c r="K1093" t="s">
        <v>57</v>
      </c>
      <c r="L1093">
        <v>50</v>
      </c>
      <c r="M1093" s="1">
        <v>45967</v>
      </c>
      <c r="N1093" t="s">
        <v>42</v>
      </c>
      <c r="O1093">
        <v>9.6</v>
      </c>
      <c r="P1093">
        <v>1.6</v>
      </c>
      <c r="Q1093" s="2">
        <v>10021.36</v>
      </c>
      <c r="R1093" t="s">
        <v>35</v>
      </c>
      <c r="S1093" s="2">
        <v>5667.43</v>
      </c>
      <c r="T1093">
        <v>3.7</v>
      </c>
      <c r="U1093" t="s">
        <v>71</v>
      </c>
      <c r="V1093">
        <v>2025</v>
      </c>
      <c r="W1093" t="s">
        <v>72</v>
      </c>
      <c r="X1093" s="2">
        <v>5667.43</v>
      </c>
      <c r="Y1093" s="2">
        <v>4353.93</v>
      </c>
      <c r="Z1093" s="2">
        <v>0.56599999999999995</v>
      </c>
      <c r="AA1093" s="2">
        <f>IF(Table1[[#This Row],[Bed Occupied]]="Yes",1,0)</f>
        <v>0</v>
      </c>
    </row>
    <row r="1094" spans="1:27" x14ac:dyDescent="0.25">
      <c r="A1094" t="s">
        <v>1186</v>
      </c>
      <c r="B1094" s="1">
        <v>45892</v>
      </c>
      <c r="C1094" s="1">
        <v>45893.8</v>
      </c>
      <c r="D1094" t="s">
        <v>27</v>
      </c>
      <c r="E1094" t="s">
        <v>52</v>
      </c>
      <c r="F1094" t="s">
        <v>29</v>
      </c>
      <c r="G1094" t="s">
        <v>30</v>
      </c>
      <c r="H1094" t="s">
        <v>31</v>
      </c>
      <c r="I1094" t="s">
        <v>32</v>
      </c>
      <c r="J1094">
        <v>1.8</v>
      </c>
      <c r="K1094" t="s">
        <v>33</v>
      </c>
      <c r="L1094">
        <v>103</v>
      </c>
      <c r="M1094" s="1">
        <v>45891</v>
      </c>
      <c r="N1094" t="s">
        <v>63</v>
      </c>
      <c r="O1094">
        <v>10.6</v>
      </c>
      <c r="P1094">
        <v>2.6</v>
      </c>
      <c r="Q1094" s="2">
        <v>8021.28</v>
      </c>
      <c r="R1094" t="s">
        <v>35</v>
      </c>
      <c r="S1094" s="2">
        <v>5226.8500000000004</v>
      </c>
      <c r="T1094">
        <v>2.9</v>
      </c>
      <c r="U1094" t="s">
        <v>104</v>
      </c>
      <c r="V1094">
        <v>2025</v>
      </c>
      <c r="W1094" t="s">
        <v>77</v>
      </c>
      <c r="X1094" s="2">
        <v>5226.8500000000004</v>
      </c>
      <c r="Y1094" s="2">
        <v>2794.43</v>
      </c>
      <c r="Z1094" s="2">
        <v>0.65200000000000002</v>
      </c>
      <c r="AA1094" s="2">
        <f>IF(Table1[[#This Row],[Bed Occupied]]="Yes",1,0)</f>
        <v>1</v>
      </c>
    </row>
    <row r="1095" spans="1:27" x14ac:dyDescent="0.25">
      <c r="A1095" t="s">
        <v>1187</v>
      </c>
      <c r="B1095" s="1">
        <v>46352</v>
      </c>
      <c r="C1095" s="1">
        <v>46354</v>
      </c>
      <c r="D1095" t="s">
        <v>46</v>
      </c>
      <c r="E1095" t="s">
        <v>66</v>
      </c>
      <c r="F1095" t="s">
        <v>29</v>
      </c>
      <c r="G1095" t="s">
        <v>30</v>
      </c>
      <c r="H1095" t="s">
        <v>40</v>
      </c>
      <c r="I1095" t="s">
        <v>32</v>
      </c>
      <c r="J1095">
        <v>2</v>
      </c>
      <c r="K1095" t="s">
        <v>33</v>
      </c>
      <c r="L1095">
        <v>66</v>
      </c>
      <c r="M1095" s="1">
        <v>46351</v>
      </c>
      <c r="N1095" t="s">
        <v>42</v>
      </c>
      <c r="O1095">
        <v>9.3000000000000007</v>
      </c>
      <c r="P1095">
        <v>1.3</v>
      </c>
      <c r="Q1095" s="2">
        <v>6356.28</v>
      </c>
      <c r="R1095" t="s">
        <v>35</v>
      </c>
      <c r="S1095" s="2">
        <v>3655.85</v>
      </c>
      <c r="T1095">
        <v>3.5</v>
      </c>
      <c r="U1095" t="s">
        <v>130</v>
      </c>
      <c r="V1095">
        <v>2026</v>
      </c>
      <c r="W1095" t="s">
        <v>69</v>
      </c>
      <c r="X1095" s="2">
        <v>3655.85</v>
      </c>
      <c r="Y1095" s="2">
        <v>2700.43</v>
      </c>
      <c r="Z1095" s="2">
        <v>0.57499999999999996</v>
      </c>
      <c r="AA1095" s="2">
        <f>IF(Table1[[#This Row],[Bed Occupied]]="Yes",1,0)</f>
        <v>1</v>
      </c>
    </row>
    <row r="1096" spans="1:27" x14ac:dyDescent="0.25">
      <c r="A1096" t="s">
        <v>1188</v>
      </c>
      <c r="B1096" s="1">
        <v>46042</v>
      </c>
      <c r="C1096" s="1">
        <v>46046</v>
      </c>
      <c r="D1096" t="s">
        <v>46</v>
      </c>
      <c r="E1096" t="s">
        <v>66</v>
      </c>
      <c r="F1096" t="s">
        <v>48</v>
      </c>
      <c r="G1096" t="s">
        <v>53</v>
      </c>
      <c r="H1096" t="s">
        <v>49</v>
      </c>
      <c r="I1096" t="s">
        <v>32</v>
      </c>
      <c r="J1096">
        <v>4</v>
      </c>
      <c r="K1096" t="s">
        <v>33</v>
      </c>
      <c r="L1096">
        <v>52</v>
      </c>
      <c r="M1096" s="1">
        <v>46042</v>
      </c>
      <c r="N1096" t="s">
        <v>42</v>
      </c>
      <c r="O1096">
        <v>14.1</v>
      </c>
      <c r="P1096">
        <v>2.1</v>
      </c>
      <c r="Q1096" s="2">
        <v>5422.72</v>
      </c>
      <c r="R1096" t="s">
        <v>85</v>
      </c>
      <c r="S1096" s="2">
        <v>3587.55</v>
      </c>
      <c r="T1096">
        <v>3.4</v>
      </c>
      <c r="U1096" t="s">
        <v>86</v>
      </c>
      <c r="V1096">
        <v>2026</v>
      </c>
      <c r="W1096" t="s">
        <v>44</v>
      </c>
      <c r="X1096" s="2">
        <v>3587.55</v>
      </c>
      <c r="Y1096" s="2">
        <v>1835.17</v>
      </c>
      <c r="Z1096" s="2">
        <v>0.66200000000000003</v>
      </c>
      <c r="AA1096" s="2">
        <f>IF(Table1[[#This Row],[Bed Occupied]]="Yes",1,0)</f>
        <v>1</v>
      </c>
    </row>
    <row r="1097" spans="1:27" x14ac:dyDescent="0.25">
      <c r="A1097" t="s">
        <v>1189</v>
      </c>
      <c r="B1097" s="1">
        <v>45821</v>
      </c>
      <c r="C1097" s="1">
        <v>45840.5</v>
      </c>
      <c r="D1097" t="s">
        <v>88</v>
      </c>
      <c r="E1097" t="s">
        <v>28</v>
      </c>
      <c r="F1097" t="s">
        <v>29</v>
      </c>
      <c r="G1097" t="s">
        <v>30</v>
      </c>
      <c r="H1097" t="s">
        <v>49</v>
      </c>
      <c r="I1097" t="s">
        <v>32</v>
      </c>
      <c r="J1097">
        <v>19.5</v>
      </c>
      <c r="K1097" t="s">
        <v>33</v>
      </c>
      <c r="L1097">
        <v>56</v>
      </c>
      <c r="M1097" s="1">
        <v>45820</v>
      </c>
      <c r="N1097" t="s">
        <v>63</v>
      </c>
      <c r="O1097">
        <v>13.1</v>
      </c>
      <c r="P1097">
        <v>1.1000000000000001</v>
      </c>
      <c r="Q1097" s="2">
        <v>50401.16</v>
      </c>
      <c r="R1097" t="s">
        <v>85</v>
      </c>
      <c r="S1097" s="2">
        <v>33472.18</v>
      </c>
      <c r="T1097">
        <v>3.4</v>
      </c>
      <c r="U1097" t="s">
        <v>64</v>
      </c>
      <c r="V1097">
        <v>2025</v>
      </c>
      <c r="W1097" t="s">
        <v>72</v>
      </c>
      <c r="X1097" s="2">
        <v>33472.18</v>
      </c>
      <c r="Y1097" s="2">
        <v>16928.98</v>
      </c>
      <c r="Z1097" s="2">
        <v>0.66400000000000003</v>
      </c>
      <c r="AA1097" s="2">
        <f>IF(Table1[[#This Row],[Bed Occupied]]="Yes",1,0)</f>
        <v>1</v>
      </c>
    </row>
    <row r="1098" spans="1:27" x14ac:dyDescent="0.25">
      <c r="A1098" t="s">
        <v>1190</v>
      </c>
      <c r="B1098" s="1">
        <v>46067</v>
      </c>
      <c r="C1098" s="1">
        <v>46075.3</v>
      </c>
      <c r="D1098" t="s">
        <v>88</v>
      </c>
      <c r="E1098" t="s">
        <v>28</v>
      </c>
      <c r="F1098" t="s">
        <v>29</v>
      </c>
      <c r="G1098" t="s">
        <v>53</v>
      </c>
      <c r="H1098" t="s">
        <v>62</v>
      </c>
      <c r="I1098" t="s">
        <v>32</v>
      </c>
      <c r="J1098">
        <v>8.3000000000000007</v>
      </c>
      <c r="K1098" t="s">
        <v>33</v>
      </c>
      <c r="L1098">
        <v>68</v>
      </c>
      <c r="M1098" s="1">
        <v>46066</v>
      </c>
      <c r="N1098" t="s">
        <v>63</v>
      </c>
      <c r="O1098">
        <v>13.3</v>
      </c>
      <c r="P1098">
        <v>1.3</v>
      </c>
      <c r="Q1098" s="2">
        <v>32350.37</v>
      </c>
      <c r="R1098" t="s">
        <v>35</v>
      </c>
      <c r="S1098" s="2">
        <v>24645.79</v>
      </c>
      <c r="T1098">
        <v>3.8</v>
      </c>
      <c r="U1098" t="s">
        <v>68</v>
      </c>
      <c r="V1098">
        <v>2026</v>
      </c>
      <c r="W1098" t="s">
        <v>77</v>
      </c>
      <c r="X1098" s="2">
        <v>24645.79</v>
      </c>
      <c r="Y1098" s="2">
        <v>7704.58</v>
      </c>
      <c r="Z1098" s="2">
        <v>0.76200000000000001</v>
      </c>
      <c r="AA1098" s="2">
        <f>IF(Table1[[#This Row],[Bed Occupied]]="Yes",1,0)</f>
        <v>1</v>
      </c>
    </row>
    <row r="1099" spans="1:27" x14ac:dyDescent="0.25">
      <c r="A1099" t="s">
        <v>1191</v>
      </c>
      <c r="B1099" s="1">
        <v>45843</v>
      </c>
      <c r="C1099" s="1">
        <v>45844.1</v>
      </c>
      <c r="D1099" t="s">
        <v>46</v>
      </c>
      <c r="E1099" t="s">
        <v>66</v>
      </c>
      <c r="F1099" t="s">
        <v>48</v>
      </c>
      <c r="G1099" t="s">
        <v>67</v>
      </c>
      <c r="H1099" t="s">
        <v>49</v>
      </c>
      <c r="I1099" t="s">
        <v>32</v>
      </c>
      <c r="J1099">
        <v>1.1000000000000001</v>
      </c>
      <c r="K1099" t="s">
        <v>57</v>
      </c>
      <c r="L1099">
        <v>89</v>
      </c>
      <c r="M1099" s="1">
        <v>45843</v>
      </c>
      <c r="N1099" t="s">
        <v>63</v>
      </c>
      <c r="O1099">
        <v>9.3000000000000007</v>
      </c>
      <c r="P1099">
        <v>1.3</v>
      </c>
      <c r="Q1099" s="2">
        <v>4716.63</v>
      </c>
      <c r="R1099" t="s">
        <v>58</v>
      </c>
      <c r="S1099" s="2">
        <v>2615.11</v>
      </c>
      <c r="T1099">
        <v>3.4</v>
      </c>
      <c r="U1099" t="s">
        <v>135</v>
      </c>
      <c r="V1099">
        <v>2025</v>
      </c>
      <c r="W1099" t="s">
        <v>83</v>
      </c>
      <c r="X1099" s="2">
        <v>2615.11</v>
      </c>
      <c r="Y1099" s="2">
        <v>2101.52</v>
      </c>
      <c r="Z1099" s="2">
        <v>0.55400000000000005</v>
      </c>
      <c r="AA1099" s="2">
        <f>IF(Table1[[#This Row],[Bed Occupied]]="Yes",1,0)</f>
        <v>0</v>
      </c>
    </row>
    <row r="1100" spans="1:27" x14ac:dyDescent="0.25">
      <c r="A1100" t="s">
        <v>1192</v>
      </c>
      <c r="B1100" s="1">
        <v>45956</v>
      </c>
      <c r="C1100" s="1">
        <v>45960</v>
      </c>
      <c r="D1100" t="s">
        <v>102</v>
      </c>
      <c r="E1100" t="s">
        <v>66</v>
      </c>
      <c r="F1100" t="s">
        <v>48</v>
      </c>
      <c r="G1100" t="s">
        <v>67</v>
      </c>
      <c r="H1100" t="s">
        <v>81</v>
      </c>
      <c r="I1100" t="s">
        <v>41</v>
      </c>
      <c r="J1100">
        <v>4</v>
      </c>
      <c r="K1100" t="s">
        <v>33</v>
      </c>
      <c r="L1100">
        <v>43</v>
      </c>
      <c r="M1100" s="1">
        <v>45956</v>
      </c>
      <c r="N1100" t="s">
        <v>42</v>
      </c>
      <c r="O1100">
        <v>10.1</v>
      </c>
      <c r="P1100">
        <v>0.1</v>
      </c>
      <c r="Q1100" s="2">
        <v>12013.33</v>
      </c>
      <c r="R1100" t="s">
        <v>35</v>
      </c>
      <c r="S1100" s="2">
        <v>8262.18</v>
      </c>
      <c r="T1100">
        <v>4.3</v>
      </c>
      <c r="U1100" t="s">
        <v>82</v>
      </c>
      <c r="V1100">
        <v>2025</v>
      </c>
      <c r="W1100" t="s">
        <v>74</v>
      </c>
      <c r="X1100" s="2">
        <v>8262.18</v>
      </c>
      <c r="Y1100" s="2">
        <v>3751.15</v>
      </c>
      <c r="Z1100" s="2">
        <v>0.68799999999999994</v>
      </c>
      <c r="AA1100" s="2">
        <f>IF(Table1[[#This Row],[Bed Occupied]]="Yes",1,0)</f>
        <v>1</v>
      </c>
    </row>
    <row r="1101" spans="1:27" x14ac:dyDescent="0.25">
      <c r="A1101" t="s">
        <v>1193</v>
      </c>
      <c r="B1101" s="1">
        <v>46384</v>
      </c>
      <c r="C1101" s="1">
        <v>46388.6</v>
      </c>
      <c r="D1101" t="s">
        <v>61</v>
      </c>
      <c r="E1101" t="s">
        <v>28</v>
      </c>
      <c r="F1101" t="s">
        <v>48</v>
      </c>
      <c r="G1101" t="s">
        <v>151</v>
      </c>
      <c r="H1101" t="s">
        <v>56</v>
      </c>
      <c r="I1101" t="s">
        <v>93</v>
      </c>
      <c r="J1101">
        <v>4.5999999999999996</v>
      </c>
      <c r="K1101" t="s">
        <v>33</v>
      </c>
      <c r="L1101">
        <v>61</v>
      </c>
      <c r="M1101" s="1">
        <v>46383</v>
      </c>
      <c r="N1101" t="s">
        <v>42</v>
      </c>
      <c r="O1101">
        <v>12.6</v>
      </c>
      <c r="P1101">
        <v>0.6</v>
      </c>
      <c r="Q1101" s="2">
        <v>16765.009999999998</v>
      </c>
      <c r="R1101" t="s">
        <v>58</v>
      </c>
      <c r="S1101" s="2">
        <v>11852.9</v>
      </c>
      <c r="T1101">
        <v>3.9</v>
      </c>
      <c r="U1101" t="s">
        <v>54</v>
      </c>
      <c r="V1101">
        <v>2026</v>
      </c>
      <c r="W1101" t="s">
        <v>74</v>
      </c>
      <c r="X1101" s="2">
        <v>11852.9</v>
      </c>
      <c r="Y1101" s="2">
        <v>4912.1099999999997</v>
      </c>
      <c r="Z1101" s="2">
        <v>0.70699999999999996</v>
      </c>
      <c r="AA1101" s="2">
        <f>IF(Table1[[#This Row],[Bed Occupied]]="Yes",1,0)</f>
        <v>1</v>
      </c>
    </row>
    <row r="1102" spans="1:27" x14ac:dyDescent="0.25">
      <c r="A1102" t="s">
        <v>1194</v>
      </c>
      <c r="B1102" s="1">
        <v>46218</v>
      </c>
      <c r="C1102" s="1">
        <v>46219.1</v>
      </c>
      <c r="D1102" t="s">
        <v>39</v>
      </c>
      <c r="E1102" t="s">
        <v>28</v>
      </c>
      <c r="F1102" t="s">
        <v>29</v>
      </c>
      <c r="G1102" t="s">
        <v>53</v>
      </c>
      <c r="H1102" t="s">
        <v>40</v>
      </c>
      <c r="I1102" t="s">
        <v>32</v>
      </c>
      <c r="J1102">
        <v>1.1000000000000001</v>
      </c>
      <c r="K1102" t="s">
        <v>33</v>
      </c>
      <c r="L1102">
        <v>114</v>
      </c>
      <c r="M1102" s="1">
        <v>46218</v>
      </c>
      <c r="N1102" t="s">
        <v>42</v>
      </c>
      <c r="O1102">
        <v>9.6</v>
      </c>
      <c r="P1102">
        <v>1.6</v>
      </c>
      <c r="Q1102" s="2">
        <v>2039.56</v>
      </c>
      <c r="R1102" t="s">
        <v>35</v>
      </c>
      <c r="S1102" s="2">
        <v>1306.9100000000001</v>
      </c>
      <c r="T1102">
        <v>3.6</v>
      </c>
      <c r="U1102" t="s">
        <v>43</v>
      </c>
      <c r="V1102">
        <v>2026</v>
      </c>
      <c r="W1102" t="s">
        <v>69</v>
      </c>
      <c r="X1102" s="2">
        <v>1306.9100000000001</v>
      </c>
      <c r="Y1102" s="2">
        <v>732.65</v>
      </c>
      <c r="Z1102" s="2">
        <v>0.64100000000000001</v>
      </c>
      <c r="AA1102" s="2">
        <f>IF(Table1[[#This Row],[Bed Occupied]]="Yes",1,0)</f>
        <v>1</v>
      </c>
    </row>
    <row r="1103" spans="1:27" x14ac:dyDescent="0.25">
      <c r="A1103" t="s">
        <v>1195</v>
      </c>
      <c r="B1103" s="1">
        <v>46226</v>
      </c>
      <c r="C1103" s="1">
        <v>46227.1</v>
      </c>
      <c r="D1103" t="s">
        <v>102</v>
      </c>
      <c r="E1103" t="s">
        <v>66</v>
      </c>
      <c r="F1103" t="s">
        <v>48</v>
      </c>
      <c r="G1103" t="s">
        <v>30</v>
      </c>
      <c r="H1103" t="s">
        <v>62</v>
      </c>
      <c r="I1103" t="s">
        <v>32</v>
      </c>
      <c r="J1103">
        <v>1.1000000000000001</v>
      </c>
      <c r="K1103" t="s">
        <v>33</v>
      </c>
      <c r="L1103">
        <v>57</v>
      </c>
      <c r="M1103" s="1">
        <v>46225</v>
      </c>
      <c r="N1103" t="s">
        <v>42</v>
      </c>
      <c r="O1103">
        <v>14</v>
      </c>
      <c r="P1103">
        <v>2</v>
      </c>
      <c r="Q1103" s="2">
        <v>8771.77</v>
      </c>
      <c r="R1103" t="s">
        <v>58</v>
      </c>
      <c r="S1103" s="2">
        <v>5353.57</v>
      </c>
      <c r="T1103">
        <v>2.7</v>
      </c>
      <c r="U1103" t="s">
        <v>43</v>
      </c>
      <c r="V1103">
        <v>2026</v>
      </c>
      <c r="W1103" t="s">
        <v>69</v>
      </c>
      <c r="X1103" s="2">
        <v>5353.57</v>
      </c>
      <c r="Y1103" s="2">
        <v>3418.2</v>
      </c>
      <c r="Z1103" s="2">
        <v>0.61</v>
      </c>
      <c r="AA1103" s="2">
        <f>IF(Table1[[#This Row],[Bed Occupied]]="Yes",1,0)</f>
        <v>1</v>
      </c>
    </row>
    <row r="1104" spans="1:27" x14ac:dyDescent="0.25">
      <c r="A1104" t="s">
        <v>1196</v>
      </c>
      <c r="B1104" s="1">
        <v>46067</v>
      </c>
      <c r="C1104" s="1">
        <v>46072.3</v>
      </c>
      <c r="D1104" t="s">
        <v>61</v>
      </c>
      <c r="E1104" t="s">
        <v>52</v>
      </c>
      <c r="F1104" t="s">
        <v>29</v>
      </c>
      <c r="G1104" t="s">
        <v>53</v>
      </c>
      <c r="H1104" t="s">
        <v>62</v>
      </c>
      <c r="I1104" t="s">
        <v>32</v>
      </c>
      <c r="J1104">
        <v>5.3</v>
      </c>
      <c r="K1104" t="s">
        <v>33</v>
      </c>
      <c r="L1104">
        <v>98</v>
      </c>
      <c r="M1104" s="1">
        <v>46067</v>
      </c>
      <c r="N1104" t="s">
        <v>42</v>
      </c>
      <c r="O1104">
        <v>9.1999999999999993</v>
      </c>
      <c r="P1104">
        <v>1.2</v>
      </c>
      <c r="Q1104" s="2">
        <v>15783.02</v>
      </c>
      <c r="R1104" t="s">
        <v>58</v>
      </c>
      <c r="S1104" s="2">
        <v>11675.67</v>
      </c>
      <c r="T1104">
        <v>3.1</v>
      </c>
      <c r="U1104" t="s">
        <v>68</v>
      </c>
      <c r="V1104">
        <v>2026</v>
      </c>
      <c r="W1104" t="s">
        <v>83</v>
      </c>
      <c r="X1104" s="2">
        <v>11675.67</v>
      </c>
      <c r="Y1104" s="2">
        <v>4107.3500000000004</v>
      </c>
      <c r="Z1104" s="2">
        <v>0.74</v>
      </c>
      <c r="AA1104" s="2">
        <f>IF(Table1[[#This Row],[Bed Occupied]]="Yes",1,0)</f>
        <v>1</v>
      </c>
    </row>
    <row r="1105" spans="1:27" x14ac:dyDescent="0.25">
      <c r="A1105" t="s">
        <v>1197</v>
      </c>
      <c r="B1105" s="1">
        <v>45840</v>
      </c>
      <c r="C1105" s="1">
        <v>45843.199999999997</v>
      </c>
      <c r="D1105" t="s">
        <v>102</v>
      </c>
      <c r="E1105" t="s">
        <v>28</v>
      </c>
      <c r="F1105" t="s">
        <v>48</v>
      </c>
      <c r="G1105" t="s">
        <v>67</v>
      </c>
      <c r="H1105" t="s">
        <v>81</v>
      </c>
      <c r="I1105" t="s">
        <v>32</v>
      </c>
      <c r="J1105">
        <v>3.2</v>
      </c>
      <c r="K1105" t="s">
        <v>33</v>
      </c>
      <c r="L1105">
        <v>66</v>
      </c>
      <c r="M1105" s="1">
        <v>45840</v>
      </c>
      <c r="N1105" t="s">
        <v>42</v>
      </c>
      <c r="O1105">
        <v>12.1</v>
      </c>
      <c r="P1105">
        <v>2.1</v>
      </c>
      <c r="Q1105" s="2">
        <v>10570.36</v>
      </c>
      <c r="R1105" t="s">
        <v>35</v>
      </c>
      <c r="S1105" s="2">
        <v>5500.84</v>
      </c>
      <c r="T1105">
        <v>3.1</v>
      </c>
      <c r="U1105" t="s">
        <v>135</v>
      </c>
      <c r="V1105">
        <v>2025</v>
      </c>
      <c r="W1105" t="s">
        <v>69</v>
      </c>
      <c r="X1105" s="2">
        <v>5500.84</v>
      </c>
      <c r="Y1105" s="2">
        <v>5069.5200000000004</v>
      </c>
      <c r="Z1105" s="2">
        <v>0.52</v>
      </c>
      <c r="AA1105" s="2">
        <f>IF(Table1[[#This Row],[Bed Occupied]]="Yes",1,0)</f>
        <v>1</v>
      </c>
    </row>
    <row r="1106" spans="1:27" x14ac:dyDescent="0.25">
      <c r="A1106" t="s">
        <v>1198</v>
      </c>
      <c r="B1106" s="1">
        <v>45689</v>
      </c>
      <c r="C1106" s="1">
        <v>45690.3</v>
      </c>
      <c r="D1106" t="s">
        <v>102</v>
      </c>
      <c r="E1106" t="s">
        <v>47</v>
      </c>
      <c r="F1106" t="s">
        <v>29</v>
      </c>
      <c r="G1106" t="s">
        <v>30</v>
      </c>
      <c r="H1106" t="s">
        <v>76</v>
      </c>
      <c r="I1106" t="s">
        <v>41</v>
      </c>
      <c r="J1106">
        <v>1.3</v>
      </c>
      <c r="K1106" t="s">
        <v>57</v>
      </c>
      <c r="L1106">
        <v>44</v>
      </c>
      <c r="M1106" s="1">
        <v>45688</v>
      </c>
      <c r="N1106" t="s">
        <v>63</v>
      </c>
      <c r="O1106">
        <v>10.1</v>
      </c>
      <c r="P1106">
        <v>2.1</v>
      </c>
      <c r="Q1106" s="2">
        <v>11675.97</v>
      </c>
      <c r="R1106" t="s">
        <v>58</v>
      </c>
      <c r="S1106" s="2">
        <v>7551.75</v>
      </c>
      <c r="T1106">
        <v>3.9</v>
      </c>
      <c r="U1106" t="s">
        <v>100</v>
      </c>
      <c r="V1106">
        <v>2025</v>
      </c>
      <c r="W1106" t="s">
        <v>77</v>
      </c>
      <c r="X1106" s="2">
        <v>7551.75</v>
      </c>
      <c r="Y1106" s="2">
        <v>4124.22</v>
      </c>
      <c r="Z1106" s="2">
        <v>0.64700000000000002</v>
      </c>
      <c r="AA1106" s="2">
        <f>IF(Table1[[#This Row],[Bed Occupied]]="Yes",1,0)</f>
        <v>0</v>
      </c>
    </row>
    <row r="1107" spans="1:27" x14ac:dyDescent="0.25">
      <c r="A1107" t="s">
        <v>1199</v>
      </c>
      <c r="B1107" s="1">
        <v>45956</v>
      </c>
      <c r="C1107" s="1">
        <v>45958.9</v>
      </c>
      <c r="D1107" t="s">
        <v>39</v>
      </c>
      <c r="E1107" t="s">
        <v>28</v>
      </c>
      <c r="F1107" t="s">
        <v>29</v>
      </c>
      <c r="G1107" t="s">
        <v>53</v>
      </c>
      <c r="H1107" t="s">
        <v>31</v>
      </c>
      <c r="I1107" t="s">
        <v>32</v>
      </c>
      <c r="J1107">
        <v>2.9</v>
      </c>
      <c r="K1107" t="s">
        <v>57</v>
      </c>
      <c r="L1107">
        <v>100</v>
      </c>
      <c r="M1107" s="1">
        <v>45955</v>
      </c>
      <c r="N1107" t="s">
        <v>42</v>
      </c>
      <c r="O1107">
        <v>10.7</v>
      </c>
      <c r="P1107">
        <v>2.7</v>
      </c>
      <c r="Q1107" s="2">
        <v>1750.2</v>
      </c>
      <c r="R1107" t="s">
        <v>35</v>
      </c>
      <c r="S1107" s="2">
        <v>1029.6300000000001</v>
      </c>
      <c r="T1107">
        <v>3.1</v>
      </c>
      <c r="U1107" t="s">
        <v>82</v>
      </c>
      <c r="V1107">
        <v>2025</v>
      </c>
      <c r="W1107" t="s">
        <v>83</v>
      </c>
      <c r="X1107" s="2">
        <v>1029.6300000000001</v>
      </c>
      <c r="Y1107" s="2">
        <v>720.57</v>
      </c>
      <c r="Z1107" s="2">
        <v>0.58799999999999997</v>
      </c>
      <c r="AA1107" s="2">
        <f>IF(Table1[[#This Row],[Bed Occupied]]="Yes",1,0)</f>
        <v>0</v>
      </c>
    </row>
    <row r="1108" spans="1:27" x14ac:dyDescent="0.25">
      <c r="A1108" t="s">
        <v>1200</v>
      </c>
      <c r="B1108" s="1">
        <v>46075</v>
      </c>
      <c r="C1108" s="1">
        <v>46076.5</v>
      </c>
      <c r="D1108" t="s">
        <v>61</v>
      </c>
      <c r="E1108" t="s">
        <v>47</v>
      </c>
      <c r="F1108" t="s">
        <v>48</v>
      </c>
      <c r="G1108" t="s">
        <v>151</v>
      </c>
      <c r="H1108" t="s">
        <v>31</v>
      </c>
      <c r="I1108" t="s">
        <v>32</v>
      </c>
      <c r="J1108">
        <v>1.5</v>
      </c>
      <c r="K1108" t="s">
        <v>33</v>
      </c>
      <c r="L1108">
        <v>87</v>
      </c>
      <c r="M1108" s="1">
        <v>46075</v>
      </c>
      <c r="N1108" t="s">
        <v>34</v>
      </c>
      <c r="O1108">
        <v>10.7</v>
      </c>
      <c r="P1108">
        <v>2.7</v>
      </c>
      <c r="Q1108" s="2">
        <v>11556.95</v>
      </c>
      <c r="R1108" t="s">
        <v>35</v>
      </c>
      <c r="S1108" s="2">
        <v>8205.89</v>
      </c>
      <c r="T1108">
        <v>2.4</v>
      </c>
      <c r="U1108" t="s">
        <v>68</v>
      </c>
      <c r="V1108">
        <v>2026</v>
      </c>
      <c r="W1108" t="s">
        <v>74</v>
      </c>
      <c r="X1108" s="2">
        <v>8205.89</v>
      </c>
      <c r="Y1108" s="2">
        <v>3351.06</v>
      </c>
      <c r="Z1108" s="2">
        <v>0.71</v>
      </c>
      <c r="AA1108" s="2">
        <f>IF(Table1[[#This Row],[Bed Occupied]]="Yes",1,0)</f>
        <v>1</v>
      </c>
    </row>
    <row r="1109" spans="1:27" x14ac:dyDescent="0.25">
      <c r="A1109" t="s">
        <v>1201</v>
      </c>
      <c r="B1109" s="1">
        <v>45733</v>
      </c>
      <c r="C1109" s="1">
        <v>45737.599999999999</v>
      </c>
      <c r="D1109" t="s">
        <v>51</v>
      </c>
      <c r="E1109" t="s">
        <v>47</v>
      </c>
      <c r="F1109" t="s">
        <v>48</v>
      </c>
      <c r="G1109" t="s">
        <v>30</v>
      </c>
      <c r="H1109" t="s">
        <v>40</v>
      </c>
      <c r="I1109" t="s">
        <v>41</v>
      </c>
      <c r="J1109">
        <v>4.5999999999999996</v>
      </c>
      <c r="K1109" t="s">
        <v>33</v>
      </c>
      <c r="L1109">
        <v>84</v>
      </c>
      <c r="M1109" s="1">
        <v>45732</v>
      </c>
      <c r="N1109" t="s">
        <v>34</v>
      </c>
      <c r="O1109">
        <v>9.1999999999999993</v>
      </c>
      <c r="P1109">
        <v>1.2</v>
      </c>
      <c r="Q1109" s="2">
        <v>9763.68</v>
      </c>
      <c r="R1109" t="s">
        <v>35</v>
      </c>
      <c r="S1109" s="2">
        <v>5813.84</v>
      </c>
      <c r="T1109">
        <v>3.9</v>
      </c>
      <c r="U1109" t="s">
        <v>173</v>
      </c>
      <c r="V1109">
        <v>2025</v>
      </c>
      <c r="W1109" t="s">
        <v>74</v>
      </c>
      <c r="X1109" s="2">
        <v>5813.84</v>
      </c>
      <c r="Y1109" s="2">
        <v>3949.84</v>
      </c>
      <c r="Z1109" s="2">
        <v>0.59499999999999997</v>
      </c>
      <c r="AA1109" s="2">
        <f>IF(Table1[[#This Row],[Bed Occupied]]="Yes",1,0)</f>
        <v>1</v>
      </c>
    </row>
    <row r="1110" spans="1:27" x14ac:dyDescent="0.25">
      <c r="A1110" t="s">
        <v>1202</v>
      </c>
      <c r="B1110" s="1">
        <v>45944</v>
      </c>
      <c r="C1110" s="1">
        <v>45946.400000000001</v>
      </c>
      <c r="D1110" t="s">
        <v>46</v>
      </c>
      <c r="E1110" t="s">
        <v>47</v>
      </c>
      <c r="F1110" t="s">
        <v>48</v>
      </c>
      <c r="G1110" t="s">
        <v>53</v>
      </c>
      <c r="H1110" t="s">
        <v>81</v>
      </c>
      <c r="I1110" t="s">
        <v>41</v>
      </c>
      <c r="J1110">
        <v>2.4</v>
      </c>
      <c r="K1110" t="s">
        <v>33</v>
      </c>
      <c r="L1110">
        <v>32</v>
      </c>
      <c r="M1110" s="1">
        <v>45943</v>
      </c>
      <c r="N1110" t="s">
        <v>63</v>
      </c>
      <c r="O1110">
        <v>10</v>
      </c>
      <c r="P1110">
        <v>0</v>
      </c>
      <c r="Q1110" s="2">
        <v>5016.3999999999996</v>
      </c>
      <c r="R1110" t="s">
        <v>85</v>
      </c>
      <c r="S1110" s="2">
        <v>2663.49</v>
      </c>
      <c r="T1110">
        <v>4.4000000000000004</v>
      </c>
      <c r="U1110" t="s">
        <v>82</v>
      </c>
      <c r="V1110">
        <v>2025</v>
      </c>
      <c r="W1110" t="s">
        <v>37</v>
      </c>
      <c r="X1110" s="2">
        <v>2663.49</v>
      </c>
      <c r="Y1110" s="2">
        <v>2352.91</v>
      </c>
      <c r="Z1110" s="2">
        <v>0.53100000000000003</v>
      </c>
      <c r="AA1110" s="2">
        <f>IF(Table1[[#This Row],[Bed Occupied]]="Yes",1,0)</f>
        <v>1</v>
      </c>
    </row>
    <row r="1111" spans="1:27" x14ac:dyDescent="0.25">
      <c r="A1111" t="s">
        <v>1203</v>
      </c>
      <c r="B1111" s="1">
        <v>46326</v>
      </c>
      <c r="C1111" s="1">
        <v>46328.5</v>
      </c>
      <c r="D1111" t="s">
        <v>102</v>
      </c>
      <c r="E1111" t="s">
        <v>28</v>
      </c>
      <c r="F1111" t="s">
        <v>29</v>
      </c>
      <c r="G1111" t="s">
        <v>30</v>
      </c>
      <c r="H1111" t="s">
        <v>56</v>
      </c>
      <c r="I1111" t="s">
        <v>32</v>
      </c>
      <c r="J1111">
        <v>2.5</v>
      </c>
      <c r="K1111" t="s">
        <v>33</v>
      </c>
      <c r="L1111">
        <v>62</v>
      </c>
      <c r="M1111" s="1">
        <v>46326</v>
      </c>
      <c r="N1111" t="s">
        <v>42</v>
      </c>
      <c r="O1111">
        <v>14.7</v>
      </c>
      <c r="P1111">
        <v>2.7</v>
      </c>
      <c r="Q1111" s="2">
        <v>11129.52</v>
      </c>
      <c r="R1111" t="s">
        <v>85</v>
      </c>
      <c r="S1111" s="2">
        <v>6171.2</v>
      </c>
      <c r="T1111">
        <v>3.8</v>
      </c>
      <c r="U1111" t="s">
        <v>36</v>
      </c>
      <c r="V1111">
        <v>2026</v>
      </c>
      <c r="W1111" t="s">
        <v>83</v>
      </c>
      <c r="X1111" s="2">
        <v>6171.2</v>
      </c>
      <c r="Y1111" s="2">
        <v>4958.32</v>
      </c>
      <c r="Z1111" s="2">
        <v>0.55400000000000005</v>
      </c>
      <c r="AA1111" s="2">
        <f>IF(Table1[[#This Row],[Bed Occupied]]="Yes",1,0)</f>
        <v>1</v>
      </c>
    </row>
    <row r="1112" spans="1:27" x14ac:dyDescent="0.25">
      <c r="A1112" t="s">
        <v>1204</v>
      </c>
      <c r="B1112" s="1">
        <v>46322</v>
      </c>
      <c r="C1112" s="1">
        <v>46328</v>
      </c>
      <c r="D1112" t="s">
        <v>46</v>
      </c>
      <c r="E1112" t="s">
        <v>52</v>
      </c>
      <c r="F1112" t="s">
        <v>48</v>
      </c>
      <c r="G1112" t="s">
        <v>30</v>
      </c>
      <c r="H1112" t="s">
        <v>49</v>
      </c>
      <c r="I1112" t="s">
        <v>32</v>
      </c>
      <c r="J1112">
        <v>6</v>
      </c>
      <c r="K1112" t="s">
        <v>33</v>
      </c>
      <c r="L1112">
        <v>91</v>
      </c>
      <c r="M1112" s="1">
        <v>46321</v>
      </c>
      <c r="N1112" t="s">
        <v>42</v>
      </c>
      <c r="O1112">
        <v>10.5</v>
      </c>
      <c r="P1112">
        <v>2.5</v>
      </c>
      <c r="Q1112" s="2">
        <v>5587.47</v>
      </c>
      <c r="R1112" t="s">
        <v>58</v>
      </c>
      <c r="S1112" s="2">
        <v>3292.65</v>
      </c>
      <c r="T1112">
        <v>2.6</v>
      </c>
      <c r="U1112" t="s">
        <v>36</v>
      </c>
      <c r="V1112">
        <v>2026</v>
      </c>
      <c r="W1112" t="s">
        <v>37</v>
      </c>
      <c r="X1112" s="2">
        <v>3292.65</v>
      </c>
      <c r="Y1112" s="2">
        <v>2294.8200000000002</v>
      </c>
      <c r="Z1112" s="2">
        <v>0.58899999999999997</v>
      </c>
      <c r="AA1112" s="2">
        <f>IF(Table1[[#This Row],[Bed Occupied]]="Yes",1,0)</f>
        <v>1</v>
      </c>
    </row>
    <row r="1113" spans="1:27" x14ac:dyDescent="0.25">
      <c r="A1113" t="s">
        <v>1205</v>
      </c>
      <c r="B1113" s="1">
        <v>45956</v>
      </c>
      <c r="C1113" s="1">
        <v>45963.8</v>
      </c>
      <c r="D1113" t="s">
        <v>61</v>
      </c>
      <c r="E1113" t="s">
        <v>52</v>
      </c>
      <c r="F1113" t="s">
        <v>48</v>
      </c>
      <c r="G1113" t="s">
        <v>53</v>
      </c>
      <c r="H1113" t="s">
        <v>40</v>
      </c>
      <c r="I1113" t="s">
        <v>41</v>
      </c>
      <c r="J1113">
        <v>7.8</v>
      </c>
      <c r="K1113" t="s">
        <v>33</v>
      </c>
      <c r="L1113">
        <v>68</v>
      </c>
      <c r="M1113" s="1">
        <v>45955</v>
      </c>
      <c r="N1113" t="s">
        <v>42</v>
      </c>
      <c r="O1113">
        <v>12</v>
      </c>
      <c r="P1113">
        <v>0</v>
      </c>
      <c r="Q1113" s="2">
        <v>21835.7</v>
      </c>
      <c r="R1113" t="s">
        <v>85</v>
      </c>
      <c r="S1113" s="2">
        <v>14070.77</v>
      </c>
      <c r="T1113">
        <v>4.3</v>
      </c>
      <c r="U1113" t="s">
        <v>82</v>
      </c>
      <c r="V1113">
        <v>2025</v>
      </c>
      <c r="W1113" t="s">
        <v>83</v>
      </c>
      <c r="X1113" s="2">
        <v>14070.77</v>
      </c>
      <c r="Y1113" s="2">
        <v>7764.93</v>
      </c>
      <c r="Z1113" s="2">
        <v>0.64400000000000002</v>
      </c>
      <c r="AA1113" s="2">
        <f>IF(Table1[[#This Row],[Bed Occupied]]="Yes",1,0)</f>
        <v>1</v>
      </c>
    </row>
    <row r="1114" spans="1:27" x14ac:dyDescent="0.25">
      <c r="A1114" t="s">
        <v>1206</v>
      </c>
      <c r="B1114" s="1">
        <v>45850</v>
      </c>
      <c r="C1114" s="1">
        <v>45852.9</v>
      </c>
      <c r="D1114" t="s">
        <v>102</v>
      </c>
      <c r="E1114" t="s">
        <v>52</v>
      </c>
      <c r="F1114" t="s">
        <v>48</v>
      </c>
      <c r="G1114" t="s">
        <v>67</v>
      </c>
      <c r="H1114" t="s">
        <v>40</v>
      </c>
      <c r="I1114" t="s">
        <v>32</v>
      </c>
      <c r="J1114">
        <v>2.9</v>
      </c>
      <c r="K1114" t="s">
        <v>57</v>
      </c>
      <c r="L1114">
        <v>84</v>
      </c>
      <c r="M1114" s="1">
        <v>45849</v>
      </c>
      <c r="N1114" t="s">
        <v>42</v>
      </c>
      <c r="O1114">
        <v>8.6</v>
      </c>
      <c r="P1114">
        <v>0.6</v>
      </c>
      <c r="Q1114" s="2">
        <v>12472.82</v>
      </c>
      <c r="R1114" t="s">
        <v>35</v>
      </c>
      <c r="S1114" s="2">
        <v>8374.44</v>
      </c>
      <c r="T1114">
        <v>3.3</v>
      </c>
      <c r="U1114" t="s">
        <v>135</v>
      </c>
      <c r="V1114">
        <v>2025</v>
      </c>
      <c r="W1114" t="s">
        <v>77</v>
      </c>
      <c r="X1114" s="2">
        <v>8374.44</v>
      </c>
      <c r="Y1114" s="2">
        <v>4098.38</v>
      </c>
      <c r="Z1114" s="2">
        <v>0.67100000000000004</v>
      </c>
      <c r="AA1114" s="2">
        <f>IF(Table1[[#This Row],[Bed Occupied]]="Yes",1,0)</f>
        <v>0</v>
      </c>
    </row>
    <row r="1115" spans="1:27" x14ac:dyDescent="0.25">
      <c r="A1115" t="s">
        <v>1207</v>
      </c>
      <c r="B1115" s="1">
        <v>46005</v>
      </c>
      <c r="C1115" s="1">
        <v>46006</v>
      </c>
      <c r="D1115" t="s">
        <v>96</v>
      </c>
      <c r="E1115" t="s">
        <v>28</v>
      </c>
      <c r="F1115" t="s">
        <v>29</v>
      </c>
      <c r="G1115" t="s">
        <v>30</v>
      </c>
      <c r="H1115" t="s">
        <v>76</v>
      </c>
      <c r="I1115" t="s">
        <v>32</v>
      </c>
      <c r="J1115">
        <v>1</v>
      </c>
      <c r="K1115" t="s">
        <v>33</v>
      </c>
      <c r="L1115">
        <v>41</v>
      </c>
      <c r="M1115" s="1">
        <v>46004</v>
      </c>
      <c r="N1115" t="s">
        <v>63</v>
      </c>
      <c r="O1115">
        <v>13.4</v>
      </c>
      <c r="P1115">
        <v>1.4</v>
      </c>
      <c r="Q1115" s="2">
        <v>3704.6</v>
      </c>
      <c r="R1115" t="s">
        <v>35</v>
      </c>
      <c r="S1115" s="2">
        <v>2323.64</v>
      </c>
      <c r="T1115">
        <v>3.8</v>
      </c>
      <c r="U1115" t="s">
        <v>79</v>
      </c>
      <c r="V1115">
        <v>2025</v>
      </c>
      <c r="W1115" t="s">
        <v>83</v>
      </c>
      <c r="X1115" s="2">
        <v>2323.64</v>
      </c>
      <c r="Y1115" s="2">
        <v>1380.96</v>
      </c>
      <c r="Z1115" s="2">
        <v>0.627</v>
      </c>
      <c r="AA1115" s="2">
        <f>IF(Table1[[#This Row],[Bed Occupied]]="Yes",1,0)</f>
        <v>1</v>
      </c>
    </row>
    <row r="1116" spans="1:27" x14ac:dyDescent="0.25">
      <c r="A1116" t="s">
        <v>1208</v>
      </c>
      <c r="B1116" s="1">
        <v>45809</v>
      </c>
      <c r="C1116" s="1">
        <v>45809.7</v>
      </c>
      <c r="D1116" t="s">
        <v>39</v>
      </c>
      <c r="E1116" t="s">
        <v>47</v>
      </c>
      <c r="F1116" t="s">
        <v>29</v>
      </c>
      <c r="G1116" t="s">
        <v>67</v>
      </c>
      <c r="H1116" t="s">
        <v>76</v>
      </c>
      <c r="I1116" t="s">
        <v>41</v>
      </c>
      <c r="J1116">
        <v>0.7</v>
      </c>
      <c r="K1116" t="s">
        <v>33</v>
      </c>
      <c r="L1116">
        <v>79</v>
      </c>
      <c r="M1116" s="1">
        <v>45809</v>
      </c>
      <c r="N1116" t="s">
        <v>34</v>
      </c>
      <c r="O1116">
        <v>10</v>
      </c>
      <c r="P1116">
        <v>0</v>
      </c>
      <c r="Q1116" s="2">
        <v>1851.28</v>
      </c>
      <c r="R1116" t="s">
        <v>85</v>
      </c>
      <c r="S1116" s="2">
        <v>1079.05</v>
      </c>
      <c r="T1116">
        <v>3.2</v>
      </c>
      <c r="U1116" t="s">
        <v>64</v>
      </c>
      <c r="V1116">
        <v>2025</v>
      </c>
      <c r="W1116" t="s">
        <v>74</v>
      </c>
      <c r="X1116" s="2">
        <v>1079.05</v>
      </c>
      <c r="Y1116" s="2">
        <v>772.23</v>
      </c>
      <c r="Z1116" s="2">
        <v>0.58299999999999996</v>
      </c>
      <c r="AA1116" s="2">
        <f>IF(Table1[[#This Row],[Bed Occupied]]="Yes",1,0)</f>
        <v>1</v>
      </c>
    </row>
    <row r="1117" spans="1:27" x14ac:dyDescent="0.25">
      <c r="A1117" t="s">
        <v>1209</v>
      </c>
      <c r="B1117" s="1">
        <v>45988</v>
      </c>
      <c r="C1117" s="1">
        <v>45992.7</v>
      </c>
      <c r="D1117" t="s">
        <v>88</v>
      </c>
      <c r="E1117" t="s">
        <v>52</v>
      </c>
      <c r="F1117" t="s">
        <v>48</v>
      </c>
      <c r="G1117" t="s">
        <v>53</v>
      </c>
      <c r="H1117" t="s">
        <v>62</v>
      </c>
      <c r="I1117" t="s">
        <v>32</v>
      </c>
      <c r="J1117">
        <v>4.7</v>
      </c>
      <c r="K1117" t="s">
        <v>33</v>
      </c>
      <c r="L1117">
        <v>65</v>
      </c>
      <c r="M1117" s="1">
        <v>45987</v>
      </c>
      <c r="N1117" t="s">
        <v>42</v>
      </c>
      <c r="O1117">
        <v>8.6999999999999993</v>
      </c>
      <c r="P1117">
        <v>0.7</v>
      </c>
      <c r="Q1117" s="2">
        <v>21157.27</v>
      </c>
      <c r="R1117" t="s">
        <v>35</v>
      </c>
      <c r="S1117" s="2">
        <v>15265.82</v>
      </c>
      <c r="T1117">
        <v>3.4</v>
      </c>
      <c r="U1117" t="s">
        <v>71</v>
      </c>
      <c r="V1117">
        <v>2025</v>
      </c>
      <c r="W1117" t="s">
        <v>69</v>
      </c>
      <c r="X1117" s="2">
        <v>15265.82</v>
      </c>
      <c r="Y1117" s="2">
        <v>5891.45</v>
      </c>
      <c r="Z1117" s="2">
        <v>0.72199999999999998</v>
      </c>
      <c r="AA1117" s="2">
        <f>IF(Table1[[#This Row],[Bed Occupied]]="Yes",1,0)</f>
        <v>1</v>
      </c>
    </row>
    <row r="1118" spans="1:27" x14ac:dyDescent="0.25">
      <c r="A1118" t="s">
        <v>1210</v>
      </c>
      <c r="B1118" s="1">
        <v>46218</v>
      </c>
      <c r="C1118" s="1">
        <v>46223</v>
      </c>
      <c r="D1118" t="s">
        <v>46</v>
      </c>
      <c r="E1118" t="s">
        <v>47</v>
      </c>
      <c r="F1118" t="s">
        <v>48</v>
      </c>
      <c r="G1118" t="s">
        <v>67</v>
      </c>
      <c r="H1118" t="s">
        <v>62</v>
      </c>
      <c r="I1118" t="s">
        <v>41</v>
      </c>
      <c r="J1118">
        <v>5</v>
      </c>
      <c r="K1118" t="s">
        <v>57</v>
      </c>
      <c r="L1118">
        <v>28</v>
      </c>
      <c r="M1118" s="1">
        <v>46218</v>
      </c>
      <c r="N1118" t="s">
        <v>42</v>
      </c>
      <c r="O1118">
        <v>10</v>
      </c>
      <c r="P1118">
        <v>2</v>
      </c>
      <c r="Q1118" s="2">
        <v>6026.83</v>
      </c>
      <c r="R1118" t="s">
        <v>85</v>
      </c>
      <c r="S1118" s="2">
        <v>3940.8</v>
      </c>
      <c r="T1118">
        <v>3.3</v>
      </c>
      <c r="U1118" t="s">
        <v>43</v>
      </c>
      <c r="V1118">
        <v>2026</v>
      </c>
      <c r="W1118" t="s">
        <v>69</v>
      </c>
      <c r="X1118" s="2">
        <v>3940.8</v>
      </c>
      <c r="Y1118" s="2">
        <v>2086.0300000000002</v>
      </c>
      <c r="Z1118" s="2">
        <v>0.65400000000000003</v>
      </c>
      <c r="AA1118" s="2">
        <f>IF(Table1[[#This Row],[Bed Occupied]]="Yes",1,0)</f>
        <v>0</v>
      </c>
    </row>
    <row r="1119" spans="1:27" x14ac:dyDescent="0.25">
      <c r="A1119" t="s">
        <v>1211</v>
      </c>
      <c r="B1119" s="1">
        <v>46138</v>
      </c>
      <c r="C1119" s="1">
        <v>46145.5</v>
      </c>
      <c r="D1119" t="s">
        <v>88</v>
      </c>
      <c r="E1119" t="s">
        <v>52</v>
      </c>
      <c r="F1119" t="s">
        <v>48</v>
      </c>
      <c r="G1119" t="s">
        <v>30</v>
      </c>
      <c r="H1119" t="s">
        <v>40</v>
      </c>
      <c r="I1119" t="s">
        <v>41</v>
      </c>
      <c r="J1119">
        <v>7.5</v>
      </c>
      <c r="K1119" t="s">
        <v>33</v>
      </c>
      <c r="L1119">
        <v>36</v>
      </c>
      <c r="M1119" s="1">
        <v>46137</v>
      </c>
      <c r="N1119" t="s">
        <v>42</v>
      </c>
      <c r="O1119">
        <v>13.6</v>
      </c>
      <c r="P1119">
        <v>1.6</v>
      </c>
      <c r="Q1119" s="2">
        <v>28194.77</v>
      </c>
      <c r="R1119" t="s">
        <v>58</v>
      </c>
      <c r="S1119" s="2">
        <v>19885.87</v>
      </c>
      <c r="T1119">
        <v>3.7</v>
      </c>
      <c r="U1119" t="s">
        <v>98</v>
      </c>
      <c r="V1119">
        <v>2026</v>
      </c>
      <c r="W1119" t="s">
        <v>83</v>
      </c>
      <c r="X1119" s="2">
        <v>19885.87</v>
      </c>
      <c r="Y1119" s="2">
        <v>8308.9</v>
      </c>
      <c r="Z1119" s="2">
        <v>0.70499999999999996</v>
      </c>
      <c r="AA1119" s="2">
        <f>IF(Table1[[#This Row],[Bed Occupied]]="Yes",1,0)</f>
        <v>1</v>
      </c>
    </row>
    <row r="1120" spans="1:27" x14ac:dyDescent="0.25">
      <c r="A1120" t="s">
        <v>1212</v>
      </c>
      <c r="B1120" s="1">
        <v>46345</v>
      </c>
      <c r="C1120" s="1">
        <v>46351.1</v>
      </c>
      <c r="D1120" t="s">
        <v>102</v>
      </c>
      <c r="E1120" t="s">
        <v>66</v>
      </c>
      <c r="F1120" t="s">
        <v>29</v>
      </c>
      <c r="G1120" t="s">
        <v>67</v>
      </c>
      <c r="H1120" t="s">
        <v>62</v>
      </c>
      <c r="I1120" t="s">
        <v>32</v>
      </c>
      <c r="J1120">
        <v>6.1</v>
      </c>
      <c r="K1120" t="s">
        <v>33</v>
      </c>
      <c r="L1120">
        <v>66</v>
      </c>
      <c r="M1120" s="1">
        <v>46345</v>
      </c>
      <c r="N1120" t="s">
        <v>42</v>
      </c>
      <c r="O1120">
        <v>11.6</v>
      </c>
      <c r="P1120">
        <v>1.6</v>
      </c>
      <c r="Q1120" s="2">
        <v>14817.52</v>
      </c>
      <c r="R1120" t="s">
        <v>35</v>
      </c>
      <c r="S1120" s="2">
        <v>9005.36</v>
      </c>
      <c r="T1120">
        <v>3.8</v>
      </c>
      <c r="U1120" t="s">
        <v>130</v>
      </c>
      <c r="V1120">
        <v>2026</v>
      </c>
      <c r="W1120" t="s">
        <v>72</v>
      </c>
      <c r="X1120" s="2">
        <v>9005.36</v>
      </c>
      <c r="Y1120" s="2">
        <v>5812.16</v>
      </c>
      <c r="Z1120" s="2">
        <v>0.60799999999999998</v>
      </c>
      <c r="AA1120" s="2">
        <f>IF(Table1[[#This Row],[Bed Occupied]]="Yes",1,0)</f>
        <v>1</v>
      </c>
    </row>
    <row r="1121" spans="1:27" x14ac:dyDescent="0.25">
      <c r="A1121" t="s">
        <v>1213</v>
      </c>
      <c r="B1121" s="1">
        <v>46163</v>
      </c>
      <c r="C1121" s="1">
        <v>46164.4</v>
      </c>
      <c r="D1121" t="s">
        <v>61</v>
      </c>
      <c r="E1121" t="s">
        <v>52</v>
      </c>
      <c r="F1121" t="s">
        <v>48</v>
      </c>
      <c r="G1121" t="s">
        <v>151</v>
      </c>
      <c r="H1121" t="s">
        <v>31</v>
      </c>
      <c r="I1121" t="s">
        <v>41</v>
      </c>
      <c r="J1121">
        <v>1.4</v>
      </c>
      <c r="K1121" t="s">
        <v>33</v>
      </c>
      <c r="L1121">
        <v>48</v>
      </c>
      <c r="M1121" s="1">
        <v>46162</v>
      </c>
      <c r="N1121" t="s">
        <v>34</v>
      </c>
      <c r="O1121">
        <v>8.6999999999999993</v>
      </c>
      <c r="P1121">
        <v>0.7</v>
      </c>
      <c r="Q1121" s="2">
        <v>12361.12</v>
      </c>
      <c r="R1121" t="s">
        <v>35</v>
      </c>
      <c r="S1121" s="2">
        <v>7177.31</v>
      </c>
      <c r="T1121">
        <v>3.9</v>
      </c>
      <c r="U1121" t="s">
        <v>94</v>
      </c>
      <c r="V1121">
        <v>2026</v>
      </c>
      <c r="W1121" t="s">
        <v>69</v>
      </c>
      <c r="X1121" s="2">
        <v>7177.31</v>
      </c>
      <c r="Y1121" s="2">
        <v>5183.8100000000004</v>
      </c>
      <c r="Z1121" s="2">
        <v>0.58099999999999996</v>
      </c>
      <c r="AA1121" s="2">
        <f>IF(Table1[[#This Row],[Bed Occupied]]="Yes",1,0)</f>
        <v>1</v>
      </c>
    </row>
    <row r="1122" spans="1:27" x14ac:dyDescent="0.25">
      <c r="A1122" t="s">
        <v>1214</v>
      </c>
      <c r="B1122" s="1">
        <v>45670</v>
      </c>
      <c r="C1122" s="1">
        <v>45678.5</v>
      </c>
      <c r="D1122" t="s">
        <v>61</v>
      </c>
      <c r="E1122" t="s">
        <v>47</v>
      </c>
      <c r="F1122" t="s">
        <v>92</v>
      </c>
      <c r="G1122" t="s">
        <v>67</v>
      </c>
      <c r="H1122" t="s">
        <v>40</v>
      </c>
      <c r="I1122" t="s">
        <v>41</v>
      </c>
      <c r="J1122">
        <v>8.5</v>
      </c>
      <c r="K1122" t="s">
        <v>33</v>
      </c>
      <c r="L1122">
        <v>78</v>
      </c>
      <c r="M1122" s="1">
        <v>45670</v>
      </c>
      <c r="N1122" t="s">
        <v>34</v>
      </c>
      <c r="O1122">
        <v>12.1</v>
      </c>
      <c r="P1122">
        <v>2.1</v>
      </c>
      <c r="Q1122" s="2">
        <v>21143</v>
      </c>
      <c r="R1122" t="s">
        <v>35</v>
      </c>
      <c r="S1122" s="2">
        <v>15068.91</v>
      </c>
      <c r="T1122">
        <v>3.4</v>
      </c>
      <c r="U1122" t="s">
        <v>145</v>
      </c>
      <c r="V1122">
        <v>2025</v>
      </c>
      <c r="W1122" t="s">
        <v>37</v>
      </c>
      <c r="X1122" s="2">
        <v>15068.91</v>
      </c>
      <c r="Y1122" s="2">
        <v>6074.09</v>
      </c>
      <c r="Z1122" s="2">
        <v>0.71299999999999997</v>
      </c>
      <c r="AA1122" s="2">
        <f>IF(Table1[[#This Row],[Bed Occupied]]="Yes",1,0)</f>
        <v>1</v>
      </c>
    </row>
    <row r="1123" spans="1:27" x14ac:dyDescent="0.25">
      <c r="A1123" t="s">
        <v>1215</v>
      </c>
      <c r="B1123" s="1">
        <v>46065</v>
      </c>
      <c r="C1123" s="1">
        <v>46071.6</v>
      </c>
      <c r="D1123" t="s">
        <v>46</v>
      </c>
      <c r="E1123" t="s">
        <v>28</v>
      </c>
      <c r="F1123" t="s">
        <v>29</v>
      </c>
      <c r="G1123" t="s">
        <v>53</v>
      </c>
      <c r="H1123" t="s">
        <v>56</v>
      </c>
      <c r="I1123" t="s">
        <v>32</v>
      </c>
      <c r="J1123">
        <v>6.6</v>
      </c>
      <c r="K1123" t="s">
        <v>33</v>
      </c>
      <c r="L1123">
        <v>85</v>
      </c>
      <c r="M1123" s="1">
        <v>46065</v>
      </c>
      <c r="N1123" t="s">
        <v>34</v>
      </c>
      <c r="O1123">
        <v>11.2</v>
      </c>
      <c r="P1123">
        <v>1.2</v>
      </c>
      <c r="Q1123" s="2">
        <v>6607.52</v>
      </c>
      <c r="R1123" t="s">
        <v>58</v>
      </c>
      <c r="S1123" s="2">
        <v>3862.83</v>
      </c>
      <c r="T1123">
        <v>2.9</v>
      </c>
      <c r="U1123" t="s">
        <v>68</v>
      </c>
      <c r="V1123">
        <v>2026</v>
      </c>
      <c r="W1123" t="s">
        <v>72</v>
      </c>
      <c r="X1123" s="2">
        <v>3862.83</v>
      </c>
      <c r="Y1123" s="2">
        <v>2744.69</v>
      </c>
      <c r="Z1123" s="2">
        <v>0.58499999999999996</v>
      </c>
      <c r="AA1123" s="2">
        <f>IF(Table1[[#This Row],[Bed Occupied]]="Yes",1,0)</f>
        <v>1</v>
      </c>
    </row>
    <row r="1124" spans="1:27" x14ac:dyDescent="0.25">
      <c r="A1124" t="s">
        <v>1216</v>
      </c>
      <c r="B1124" s="1">
        <v>46155</v>
      </c>
      <c r="C1124" s="1">
        <v>46158.2</v>
      </c>
      <c r="D1124" t="s">
        <v>88</v>
      </c>
      <c r="E1124" t="s">
        <v>28</v>
      </c>
      <c r="F1124" t="s">
        <v>48</v>
      </c>
      <c r="G1124" t="s">
        <v>53</v>
      </c>
      <c r="H1124" t="s">
        <v>49</v>
      </c>
      <c r="I1124" t="s">
        <v>32</v>
      </c>
      <c r="J1124">
        <v>3.2</v>
      </c>
      <c r="K1124" t="s">
        <v>33</v>
      </c>
      <c r="L1124">
        <v>52</v>
      </c>
      <c r="M1124" s="1">
        <v>46155</v>
      </c>
      <c r="N1124" t="s">
        <v>42</v>
      </c>
      <c r="O1124">
        <v>12.7</v>
      </c>
      <c r="P1124">
        <v>0.7</v>
      </c>
      <c r="Q1124" s="2">
        <v>22036.240000000002</v>
      </c>
      <c r="R1124" t="s">
        <v>35</v>
      </c>
      <c r="S1124" s="2">
        <v>17369.21</v>
      </c>
      <c r="T1124">
        <v>4.3</v>
      </c>
      <c r="U1124" t="s">
        <v>94</v>
      </c>
      <c r="V1124">
        <v>2026</v>
      </c>
      <c r="W1124" t="s">
        <v>69</v>
      </c>
      <c r="X1124" s="2">
        <v>17369.21</v>
      </c>
      <c r="Y1124" s="2">
        <v>4667.03</v>
      </c>
      <c r="Z1124" s="2">
        <v>0.78800000000000003</v>
      </c>
      <c r="AA1124" s="2">
        <f>IF(Table1[[#This Row],[Bed Occupied]]="Yes",1,0)</f>
        <v>1</v>
      </c>
    </row>
    <row r="1125" spans="1:27" x14ac:dyDescent="0.25">
      <c r="A1125" t="s">
        <v>1217</v>
      </c>
      <c r="B1125" s="1">
        <v>46105</v>
      </c>
      <c r="C1125" s="1">
        <v>46108.2</v>
      </c>
      <c r="D1125" t="s">
        <v>96</v>
      </c>
      <c r="E1125" t="s">
        <v>28</v>
      </c>
      <c r="F1125" t="s">
        <v>29</v>
      </c>
      <c r="G1125" t="s">
        <v>30</v>
      </c>
      <c r="H1125" t="s">
        <v>62</v>
      </c>
      <c r="I1125" t="s">
        <v>41</v>
      </c>
      <c r="J1125">
        <v>3.2</v>
      </c>
      <c r="K1125" t="s">
        <v>57</v>
      </c>
      <c r="L1125">
        <v>43</v>
      </c>
      <c r="M1125" s="1">
        <v>46105</v>
      </c>
      <c r="N1125" t="s">
        <v>42</v>
      </c>
      <c r="O1125">
        <v>9.6</v>
      </c>
      <c r="P1125">
        <v>1.6</v>
      </c>
      <c r="Q1125" s="2">
        <v>3810.48</v>
      </c>
      <c r="R1125" t="s">
        <v>35</v>
      </c>
      <c r="S1125" s="2">
        <v>1896.02</v>
      </c>
      <c r="T1125">
        <v>3.9</v>
      </c>
      <c r="U1125" t="s">
        <v>115</v>
      </c>
      <c r="V1125">
        <v>2026</v>
      </c>
      <c r="W1125" t="s">
        <v>44</v>
      </c>
      <c r="X1125" s="2">
        <v>1896.02</v>
      </c>
      <c r="Y1125" s="2">
        <v>1914.46</v>
      </c>
      <c r="Z1125" s="2">
        <v>0.498</v>
      </c>
      <c r="AA1125" s="2">
        <f>IF(Table1[[#This Row],[Bed Occupied]]="Yes",1,0)</f>
        <v>0</v>
      </c>
    </row>
    <row r="1126" spans="1:27" x14ac:dyDescent="0.25">
      <c r="A1126" t="s">
        <v>1218</v>
      </c>
      <c r="B1126" s="1">
        <v>45753</v>
      </c>
      <c r="C1126" s="1">
        <v>45755.3</v>
      </c>
      <c r="D1126" t="s">
        <v>39</v>
      </c>
      <c r="E1126" t="s">
        <v>47</v>
      </c>
      <c r="F1126" t="s">
        <v>29</v>
      </c>
      <c r="G1126" t="s">
        <v>67</v>
      </c>
      <c r="H1126" t="s">
        <v>31</v>
      </c>
      <c r="I1126" t="s">
        <v>41</v>
      </c>
      <c r="J1126">
        <v>2.2999999999999998</v>
      </c>
      <c r="K1126" t="s">
        <v>57</v>
      </c>
      <c r="L1126">
        <v>99</v>
      </c>
      <c r="M1126" s="1">
        <v>45752</v>
      </c>
      <c r="N1126" t="s">
        <v>42</v>
      </c>
      <c r="O1126">
        <v>8.3000000000000007</v>
      </c>
      <c r="P1126">
        <v>0.3</v>
      </c>
      <c r="Q1126" s="2">
        <v>2310.46</v>
      </c>
      <c r="R1126" t="s">
        <v>35</v>
      </c>
      <c r="S1126" s="2">
        <v>1271.94</v>
      </c>
      <c r="T1126">
        <v>3.9</v>
      </c>
      <c r="U1126" t="s">
        <v>89</v>
      </c>
      <c r="V1126">
        <v>2025</v>
      </c>
      <c r="W1126" t="s">
        <v>83</v>
      </c>
      <c r="X1126" s="2">
        <v>1271.94</v>
      </c>
      <c r="Y1126" s="2">
        <v>1038.52</v>
      </c>
      <c r="Z1126" s="2">
        <v>0.55100000000000005</v>
      </c>
      <c r="AA1126" s="2">
        <f>IF(Table1[[#This Row],[Bed Occupied]]="Yes",1,0)</f>
        <v>0</v>
      </c>
    </row>
    <row r="1127" spans="1:27" x14ac:dyDescent="0.25">
      <c r="A1127" t="s">
        <v>1219</v>
      </c>
      <c r="B1127" s="1">
        <v>45926</v>
      </c>
      <c r="C1127" s="1">
        <v>45927.8</v>
      </c>
      <c r="D1127" t="s">
        <v>46</v>
      </c>
      <c r="E1127" t="s">
        <v>28</v>
      </c>
      <c r="F1127" t="s">
        <v>48</v>
      </c>
      <c r="G1127" t="s">
        <v>30</v>
      </c>
      <c r="H1127" t="s">
        <v>56</v>
      </c>
      <c r="I1127" t="s">
        <v>32</v>
      </c>
      <c r="J1127">
        <v>1.8</v>
      </c>
      <c r="K1127" t="s">
        <v>33</v>
      </c>
      <c r="L1127">
        <v>58</v>
      </c>
      <c r="M1127" s="1">
        <v>45926</v>
      </c>
      <c r="N1127" t="s">
        <v>63</v>
      </c>
      <c r="O1127">
        <v>8</v>
      </c>
      <c r="P1127">
        <v>0</v>
      </c>
      <c r="Q1127" s="2">
        <v>3471.77</v>
      </c>
      <c r="R1127" t="s">
        <v>35</v>
      </c>
      <c r="S1127" s="2">
        <v>2245.42</v>
      </c>
      <c r="T1127">
        <v>3.7</v>
      </c>
      <c r="U1127" t="s">
        <v>59</v>
      </c>
      <c r="V1127">
        <v>2025</v>
      </c>
      <c r="W1127" t="s">
        <v>77</v>
      </c>
      <c r="X1127" s="2">
        <v>2245.42</v>
      </c>
      <c r="Y1127" s="2">
        <v>1226.3499999999999</v>
      </c>
      <c r="Z1127" s="2">
        <v>0.64700000000000002</v>
      </c>
      <c r="AA1127" s="2">
        <f>IF(Table1[[#This Row],[Bed Occupied]]="Yes",1,0)</f>
        <v>1</v>
      </c>
    </row>
    <row r="1128" spans="1:27" x14ac:dyDescent="0.25">
      <c r="A1128" t="s">
        <v>1220</v>
      </c>
      <c r="B1128" s="1">
        <v>45964</v>
      </c>
      <c r="C1128" s="1">
        <v>45965.1</v>
      </c>
      <c r="D1128" t="s">
        <v>46</v>
      </c>
      <c r="E1128" t="s">
        <v>66</v>
      </c>
      <c r="F1128" t="s">
        <v>48</v>
      </c>
      <c r="G1128" t="s">
        <v>30</v>
      </c>
      <c r="H1128" t="s">
        <v>49</v>
      </c>
      <c r="I1128" t="s">
        <v>32</v>
      </c>
      <c r="J1128">
        <v>1.1000000000000001</v>
      </c>
      <c r="K1128" t="s">
        <v>33</v>
      </c>
      <c r="L1128">
        <v>71</v>
      </c>
      <c r="M1128" s="1">
        <v>45963</v>
      </c>
      <c r="N1128" t="s">
        <v>34</v>
      </c>
      <c r="O1128">
        <v>9.9</v>
      </c>
      <c r="P1128">
        <v>1.9</v>
      </c>
      <c r="Q1128" s="2">
        <v>5071.17</v>
      </c>
      <c r="R1128" t="s">
        <v>58</v>
      </c>
      <c r="S1128" s="2">
        <v>3091.24</v>
      </c>
      <c r="T1128">
        <v>2.9</v>
      </c>
      <c r="U1128" t="s">
        <v>71</v>
      </c>
      <c r="V1128">
        <v>2025</v>
      </c>
      <c r="W1128" t="s">
        <v>74</v>
      </c>
      <c r="X1128" s="2">
        <v>3091.24</v>
      </c>
      <c r="Y1128" s="2">
        <v>1979.93</v>
      </c>
      <c r="Z1128" s="2">
        <v>0.61</v>
      </c>
      <c r="AA1128" s="2">
        <f>IF(Table1[[#This Row],[Bed Occupied]]="Yes",1,0)</f>
        <v>1</v>
      </c>
    </row>
    <row r="1129" spans="1:27" x14ac:dyDescent="0.25">
      <c r="A1129" t="s">
        <v>1221</v>
      </c>
      <c r="B1129" s="1">
        <v>45917</v>
      </c>
      <c r="C1129" s="1">
        <v>45921.3</v>
      </c>
      <c r="D1129" t="s">
        <v>27</v>
      </c>
      <c r="E1129" t="s">
        <v>66</v>
      </c>
      <c r="F1129" t="s">
        <v>48</v>
      </c>
      <c r="G1129" t="s">
        <v>30</v>
      </c>
      <c r="H1129" t="s">
        <v>81</v>
      </c>
      <c r="I1129" t="s">
        <v>93</v>
      </c>
      <c r="J1129">
        <v>4.3</v>
      </c>
      <c r="K1129" t="s">
        <v>33</v>
      </c>
      <c r="L1129">
        <v>48</v>
      </c>
      <c r="M1129" s="1">
        <v>45917</v>
      </c>
      <c r="N1129" t="s">
        <v>63</v>
      </c>
      <c r="O1129">
        <v>8</v>
      </c>
      <c r="P1129">
        <v>0</v>
      </c>
      <c r="Q1129" s="2">
        <v>11996.4</v>
      </c>
      <c r="R1129" t="s">
        <v>35</v>
      </c>
      <c r="S1129" s="2">
        <v>6706.13</v>
      </c>
      <c r="T1129">
        <v>4.0999999999999996</v>
      </c>
      <c r="U1129" t="s">
        <v>59</v>
      </c>
      <c r="V1129">
        <v>2025</v>
      </c>
      <c r="W1129" t="s">
        <v>69</v>
      </c>
      <c r="X1129" s="2">
        <v>6706.13</v>
      </c>
      <c r="Y1129" s="2">
        <v>5290.27</v>
      </c>
      <c r="Z1129" s="2">
        <v>0.55900000000000005</v>
      </c>
      <c r="AA1129" s="2">
        <f>IF(Table1[[#This Row],[Bed Occupied]]="Yes",1,0)</f>
        <v>1</v>
      </c>
    </row>
    <row r="1130" spans="1:27" x14ac:dyDescent="0.25">
      <c r="A1130" t="s">
        <v>1222</v>
      </c>
      <c r="B1130" s="1">
        <v>46220</v>
      </c>
      <c r="C1130" s="1">
        <v>46220.2</v>
      </c>
      <c r="D1130" t="s">
        <v>39</v>
      </c>
      <c r="E1130" t="s">
        <v>66</v>
      </c>
      <c r="F1130" t="s">
        <v>29</v>
      </c>
      <c r="G1130" t="s">
        <v>53</v>
      </c>
      <c r="H1130" t="s">
        <v>56</v>
      </c>
      <c r="I1130" t="s">
        <v>41</v>
      </c>
      <c r="J1130">
        <v>0.2</v>
      </c>
      <c r="K1130" t="s">
        <v>57</v>
      </c>
      <c r="L1130">
        <v>57</v>
      </c>
      <c r="M1130" s="1">
        <v>46220</v>
      </c>
      <c r="N1130" t="s">
        <v>42</v>
      </c>
      <c r="O1130">
        <v>9.3000000000000007</v>
      </c>
      <c r="P1130">
        <v>1.3</v>
      </c>
      <c r="Q1130" s="2">
        <v>2026.43</v>
      </c>
      <c r="R1130" t="s">
        <v>35</v>
      </c>
      <c r="S1130" s="2">
        <v>1287.5</v>
      </c>
      <c r="T1130">
        <v>3.9</v>
      </c>
      <c r="U1130" t="s">
        <v>43</v>
      </c>
      <c r="V1130">
        <v>2026</v>
      </c>
      <c r="W1130" t="s">
        <v>77</v>
      </c>
      <c r="X1130" s="2">
        <v>1287.5</v>
      </c>
      <c r="Y1130" s="2">
        <v>738.93</v>
      </c>
      <c r="Z1130" s="2">
        <v>0.63500000000000001</v>
      </c>
      <c r="AA1130" s="2">
        <f>IF(Table1[[#This Row],[Bed Occupied]]="Yes",1,0)</f>
        <v>0</v>
      </c>
    </row>
    <row r="1131" spans="1:27" x14ac:dyDescent="0.25">
      <c r="A1131" t="s">
        <v>1223</v>
      </c>
      <c r="B1131" s="1">
        <v>45874</v>
      </c>
      <c r="C1131" s="1">
        <v>45880.7</v>
      </c>
      <c r="D1131" t="s">
        <v>51</v>
      </c>
      <c r="E1131" t="s">
        <v>47</v>
      </c>
      <c r="F1131" t="s">
        <v>29</v>
      </c>
      <c r="G1131" t="s">
        <v>30</v>
      </c>
      <c r="H1131" t="s">
        <v>40</v>
      </c>
      <c r="I1131" t="s">
        <v>41</v>
      </c>
      <c r="J1131">
        <v>6.7</v>
      </c>
      <c r="K1131" t="s">
        <v>33</v>
      </c>
      <c r="L1131">
        <v>43</v>
      </c>
      <c r="M1131" s="1">
        <v>45873</v>
      </c>
      <c r="N1131" t="s">
        <v>63</v>
      </c>
      <c r="O1131">
        <v>12.8</v>
      </c>
      <c r="P1131">
        <v>0.8</v>
      </c>
      <c r="Q1131" s="2">
        <v>10307.58</v>
      </c>
      <c r="R1131" t="s">
        <v>35</v>
      </c>
      <c r="S1131" s="2">
        <v>5377.59</v>
      </c>
      <c r="T1131">
        <v>4.8</v>
      </c>
      <c r="U1131" t="s">
        <v>104</v>
      </c>
      <c r="V1131">
        <v>2025</v>
      </c>
      <c r="W1131" t="s">
        <v>37</v>
      </c>
      <c r="X1131" s="2">
        <v>5377.59</v>
      </c>
      <c r="Y1131" s="2">
        <v>4929.99</v>
      </c>
      <c r="Z1131" s="2">
        <v>0.52200000000000002</v>
      </c>
      <c r="AA1131" s="2">
        <f>IF(Table1[[#This Row],[Bed Occupied]]="Yes",1,0)</f>
        <v>1</v>
      </c>
    </row>
    <row r="1132" spans="1:27" x14ac:dyDescent="0.25">
      <c r="A1132" t="s">
        <v>1224</v>
      </c>
      <c r="B1132" s="1">
        <v>45680</v>
      </c>
      <c r="C1132" s="1">
        <v>45681.599999999999</v>
      </c>
      <c r="D1132" t="s">
        <v>102</v>
      </c>
      <c r="E1132" t="s">
        <v>52</v>
      </c>
      <c r="F1132" t="s">
        <v>48</v>
      </c>
      <c r="G1132" t="s">
        <v>30</v>
      </c>
      <c r="H1132" t="s">
        <v>40</v>
      </c>
      <c r="I1132" t="s">
        <v>41</v>
      </c>
      <c r="J1132">
        <v>1.6</v>
      </c>
      <c r="K1132" t="s">
        <v>57</v>
      </c>
      <c r="L1132">
        <v>25</v>
      </c>
      <c r="M1132" s="1">
        <v>45680</v>
      </c>
      <c r="N1132" t="s">
        <v>42</v>
      </c>
      <c r="O1132">
        <v>8.6999999999999993</v>
      </c>
      <c r="P1132">
        <v>0.7</v>
      </c>
      <c r="Q1132" s="2">
        <v>8652.7800000000007</v>
      </c>
      <c r="R1132" t="s">
        <v>35</v>
      </c>
      <c r="S1132" s="2">
        <v>5794.57</v>
      </c>
      <c r="T1132">
        <v>4</v>
      </c>
      <c r="U1132" t="s">
        <v>145</v>
      </c>
      <c r="V1132">
        <v>2025</v>
      </c>
      <c r="W1132" t="s">
        <v>72</v>
      </c>
      <c r="X1132" s="2">
        <v>5794.57</v>
      </c>
      <c r="Y1132" s="2">
        <v>2858.21</v>
      </c>
      <c r="Z1132" s="2">
        <v>0.67</v>
      </c>
      <c r="AA1132" s="2">
        <f>IF(Table1[[#This Row],[Bed Occupied]]="Yes",1,0)</f>
        <v>0</v>
      </c>
    </row>
    <row r="1133" spans="1:27" x14ac:dyDescent="0.25">
      <c r="A1133" t="s">
        <v>1225</v>
      </c>
      <c r="B1133" s="1">
        <v>46064</v>
      </c>
      <c r="C1133" s="1">
        <v>46065.599999999999</v>
      </c>
      <c r="D1133" t="s">
        <v>96</v>
      </c>
      <c r="E1133" t="s">
        <v>52</v>
      </c>
      <c r="F1133" t="s">
        <v>29</v>
      </c>
      <c r="G1133" t="s">
        <v>30</v>
      </c>
      <c r="H1133" t="s">
        <v>76</v>
      </c>
      <c r="I1133" t="s">
        <v>32</v>
      </c>
      <c r="J1133">
        <v>1.6</v>
      </c>
      <c r="K1133" t="s">
        <v>57</v>
      </c>
      <c r="L1133">
        <v>68</v>
      </c>
      <c r="M1133" s="1">
        <v>46063</v>
      </c>
      <c r="N1133" t="s">
        <v>34</v>
      </c>
      <c r="O1133">
        <v>9.4</v>
      </c>
      <c r="P1133">
        <v>1.4</v>
      </c>
      <c r="Q1133" s="2">
        <v>2958.85</v>
      </c>
      <c r="R1133" t="s">
        <v>35</v>
      </c>
      <c r="S1133" s="2">
        <v>1512.63</v>
      </c>
      <c r="T1133">
        <v>3.8</v>
      </c>
      <c r="U1133" t="s">
        <v>68</v>
      </c>
      <c r="V1133">
        <v>2026</v>
      </c>
      <c r="W1133" t="s">
        <v>44</v>
      </c>
      <c r="X1133" s="2">
        <v>1512.63</v>
      </c>
      <c r="Y1133" s="2">
        <v>1446.22</v>
      </c>
      <c r="Z1133" s="2">
        <v>0.51100000000000001</v>
      </c>
      <c r="AA1133" s="2">
        <f>IF(Table1[[#This Row],[Bed Occupied]]="Yes",1,0)</f>
        <v>0</v>
      </c>
    </row>
    <row r="1134" spans="1:27" x14ac:dyDescent="0.25">
      <c r="A1134" t="s">
        <v>1226</v>
      </c>
      <c r="B1134" s="1">
        <v>45896</v>
      </c>
      <c r="C1134" s="1">
        <v>45900.3</v>
      </c>
      <c r="D1134" t="s">
        <v>46</v>
      </c>
      <c r="E1134" t="s">
        <v>47</v>
      </c>
      <c r="F1134" t="s">
        <v>48</v>
      </c>
      <c r="G1134" t="s">
        <v>30</v>
      </c>
      <c r="H1134" t="s">
        <v>62</v>
      </c>
      <c r="I1134" t="s">
        <v>93</v>
      </c>
      <c r="J1134">
        <v>4.3</v>
      </c>
      <c r="K1134" t="s">
        <v>33</v>
      </c>
      <c r="L1134">
        <v>26</v>
      </c>
      <c r="M1134" s="1">
        <v>45896</v>
      </c>
      <c r="N1134" t="s">
        <v>34</v>
      </c>
      <c r="O1134">
        <v>8.6</v>
      </c>
      <c r="P1134">
        <v>0.6</v>
      </c>
      <c r="Q1134" s="2">
        <v>6283.18</v>
      </c>
      <c r="R1134" t="s">
        <v>58</v>
      </c>
      <c r="S1134" s="2">
        <v>4163.79</v>
      </c>
      <c r="T1134">
        <v>3.8</v>
      </c>
      <c r="U1134" t="s">
        <v>104</v>
      </c>
      <c r="V1134">
        <v>2025</v>
      </c>
      <c r="W1134" t="s">
        <v>69</v>
      </c>
      <c r="X1134" s="2">
        <v>4163.79</v>
      </c>
      <c r="Y1134" s="2">
        <v>2119.39</v>
      </c>
      <c r="Z1134" s="2">
        <v>0.66300000000000003</v>
      </c>
      <c r="AA1134" s="2">
        <f>IF(Table1[[#This Row],[Bed Occupied]]="Yes",1,0)</f>
        <v>1</v>
      </c>
    </row>
    <row r="1135" spans="1:27" x14ac:dyDescent="0.25">
      <c r="A1135" t="s">
        <v>1227</v>
      </c>
      <c r="B1135" s="1">
        <v>45911</v>
      </c>
      <c r="C1135" s="1">
        <v>45915</v>
      </c>
      <c r="D1135" t="s">
        <v>46</v>
      </c>
      <c r="E1135" t="s">
        <v>52</v>
      </c>
      <c r="F1135" t="s">
        <v>29</v>
      </c>
      <c r="G1135" t="s">
        <v>67</v>
      </c>
      <c r="H1135" t="s">
        <v>56</v>
      </c>
      <c r="I1135" t="s">
        <v>32</v>
      </c>
      <c r="J1135">
        <v>4</v>
      </c>
      <c r="K1135" t="s">
        <v>33</v>
      </c>
      <c r="L1135">
        <v>40</v>
      </c>
      <c r="M1135" s="1">
        <v>45910</v>
      </c>
      <c r="N1135" t="s">
        <v>42</v>
      </c>
      <c r="O1135">
        <v>13.3</v>
      </c>
      <c r="P1135">
        <v>1.3</v>
      </c>
      <c r="Q1135" s="2">
        <v>6432.91</v>
      </c>
      <c r="R1135" t="s">
        <v>58</v>
      </c>
      <c r="S1135" s="2">
        <v>3838.99</v>
      </c>
      <c r="T1135">
        <v>3.3</v>
      </c>
      <c r="U1135" t="s">
        <v>59</v>
      </c>
      <c r="V1135">
        <v>2025</v>
      </c>
      <c r="W1135" t="s">
        <v>69</v>
      </c>
      <c r="X1135" s="2">
        <v>3838.99</v>
      </c>
      <c r="Y1135" s="2">
        <v>2593.92</v>
      </c>
      <c r="Z1135" s="2">
        <v>0.59699999999999998</v>
      </c>
      <c r="AA1135" s="2">
        <f>IF(Table1[[#This Row],[Bed Occupied]]="Yes",1,0)</f>
        <v>1</v>
      </c>
    </row>
    <row r="1136" spans="1:27" x14ac:dyDescent="0.25">
      <c r="A1136" t="s">
        <v>1228</v>
      </c>
      <c r="B1136" s="1">
        <v>46136</v>
      </c>
      <c r="C1136" s="1">
        <v>46141</v>
      </c>
      <c r="D1136" t="s">
        <v>102</v>
      </c>
      <c r="E1136" t="s">
        <v>47</v>
      </c>
      <c r="F1136" t="s">
        <v>48</v>
      </c>
      <c r="G1136" t="s">
        <v>53</v>
      </c>
      <c r="H1136" t="s">
        <v>56</v>
      </c>
      <c r="I1136" t="s">
        <v>41</v>
      </c>
      <c r="J1136">
        <v>5</v>
      </c>
      <c r="K1136" t="s">
        <v>33</v>
      </c>
      <c r="L1136">
        <v>58</v>
      </c>
      <c r="M1136" s="1">
        <v>46135</v>
      </c>
      <c r="N1136" t="s">
        <v>34</v>
      </c>
      <c r="O1136">
        <v>11.2</v>
      </c>
      <c r="P1136">
        <v>1.2</v>
      </c>
      <c r="Q1136" s="2">
        <v>11565.84</v>
      </c>
      <c r="R1136" t="s">
        <v>35</v>
      </c>
      <c r="S1136" s="2">
        <v>7409.58</v>
      </c>
      <c r="T1136">
        <v>4.5</v>
      </c>
      <c r="U1136" t="s">
        <v>98</v>
      </c>
      <c r="V1136">
        <v>2026</v>
      </c>
      <c r="W1136" t="s">
        <v>72</v>
      </c>
      <c r="X1136" s="2">
        <v>7409.58</v>
      </c>
      <c r="Y1136" s="2">
        <v>4156.26</v>
      </c>
      <c r="Z1136" s="2">
        <v>0.64100000000000001</v>
      </c>
      <c r="AA1136" s="2">
        <f>IF(Table1[[#This Row],[Bed Occupied]]="Yes",1,0)</f>
        <v>1</v>
      </c>
    </row>
    <row r="1137" spans="1:27" x14ac:dyDescent="0.25">
      <c r="A1137" t="s">
        <v>1229</v>
      </c>
      <c r="B1137" s="1">
        <v>46119</v>
      </c>
      <c r="C1137" s="1">
        <v>46120</v>
      </c>
      <c r="D1137" t="s">
        <v>96</v>
      </c>
      <c r="E1137" t="s">
        <v>47</v>
      </c>
      <c r="F1137" t="s">
        <v>48</v>
      </c>
      <c r="G1137" t="s">
        <v>30</v>
      </c>
      <c r="H1137" t="s">
        <v>40</v>
      </c>
      <c r="I1137" t="s">
        <v>32</v>
      </c>
      <c r="J1137">
        <v>1</v>
      </c>
      <c r="K1137" t="s">
        <v>33</v>
      </c>
      <c r="L1137">
        <v>72</v>
      </c>
      <c r="M1137" s="1">
        <v>46119</v>
      </c>
      <c r="N1137" t="s">
        <v>42</v>
      </c>
      <c r="O1137">
        <v>8.5</v>
      </c>
      <c r="P1137">
        <v>0.5</v>
      </c>
      <c r="Q1137" s="2">
        <v>4089.37</v>
      </c>
      <c r="R1137" t="s">
        <v>58</v>
      </c>
      <c r="S1137" s="2">
        <v>2311.06</v>
      </c>
      <c r="T1137">
        <v>3.6</v>
      </c>
      <c r="U1137" t="s">
        <v>98</v>
      </c>
      <c r="V1137">
        <v>2026</v>
      </c>
      <c r="W1137" t="s">
        <v>44</v>
      </c>
      <c r="X1137" s="2">
        <v>2311.06</v>
      </c>
      <c r="Y1137" s="2">
        <v>1778.31</v>
      </c>
      <c r="Z1137" s="2">
        <v>0.56499999999999995</v>
      </c>
      <c r="AA1137" s="2">
        <f>IF(Table1[[#This Row],[Bed Occupied]]="Yes",1,0)</f>
        <v>1</v>
      </c>
    </row>
    <row r="1138" spans="1:27" x14ac:dyDescent="0.25">
      <c r="A1138" t="s">
        <v>1230</v>
      </c>
      <c r="B1138" s="1">
        <v>46288</v>
      </c>
      <c r="C1138" s="1">
        <v>46292</v>
      </c>
      <c r="D1138" t="s">
        <v>102</v>
      </c>
      <c r="E1138" t="s">
        <v>52</v>
      </c>
      <c r="F1138" t="s">
        <v>29</v>
      </c>
      <c r="G1138" t="s">
        <v>30</v>
      </c>
      <c r="H1138" t="s">
        <v>40</v>
      </c>
      <c r="I1138" t="s">
        <v>93</v>
      </c>
      <c r="J1138">
        <v>4</v>
      </c>
      <c r="K1138" t="s">
        <v>33</v>
      </c>
      <c r="L1138">
        <v>39</v>
      </c>
      <c r="M1138" s="1">
        <v>46287</v>
      </c>
      <c r="N1138" t="s">
        <v>34</v>
      </c>
      <c r="O1138">
        <v>13.8</v>
      </c>
      <c r="P1138">
        <v>1.8</v>
      </c>
      <c r="Q1138" s="2">
        <v>14114.06</v>
      </c>
      <c r="R1138" t="s">
        <v>58</v>
      </c>
      <c r="S1138" s="2">
        <v>8824.9599999999991</v>
      </c>
      <c r="T1138">
        <v>3.6</v>
      </c>
      <c r="U1138" t="s">
        <v>133</v>
      </c>
      <c r="V1138">
        <v>2026</v>
      </c>
      <c r="W1138" t="s">
        <v>44</v>
      </c>
      <c r="X1138" s="2">
        <v>8824.9599999999991</v>
      </c>
      <c r="Y1138" s="2">
        <v>5289.1</v>
      </c>
      <c r="Z1138" s="2">
        <v>0.625</v>
      </c>
      <c r="AA1138" s="2">
        <f>IF(Table1[[#This Row],[Bed Occupied]]="Yes",1,0)</f>
        <v>1</v>
      </c>
    </row>
    <row r="1139" spans="1:27" x14ac:dyDescent="0.25">
      <c r="A1139" t="s">
        <v>1231</v>
      </c>
      <c r="B1139" s="1">
        <v>45724</v>
      </c>
      <c r="C1139" s="1">
        <v>45725.8</v>
      </c>
      <c r="D1139" t="s">
        <v>39</v>
      </c>
      <c r="E1139" t="s">
        <v>66</v>
      </c>
      <c r="F1139" t="s">
        <v>48</v>
      </c>
      <c r="G1139" t="s">
        <v>53</v>
      </c>
      <c r="H1139" t="s">
        <v>56</v>
      </c>
      <c r="I1139" t="s">
        <v>41</v>
      </c>
      <c r="J1139">
        <v>1.8</v>
      </c>
      <c r="K1139" t="s">
        <v>33</v>
      </c>
      <c r="L1139">
        <v>88</v>
      </c>
      <c r="M1139" s="1">
        <v>45723</v>
      </c>
      <c r="N1139" t="s">
        <v>34</v>
      </c>
      <c r="O1139">
        <v>10.7</v>
      </c>
      <c r="P1139">
        <v>0.7</v>
      </c>
      <c r="Q1139" s="2">
        <v>2173.67</v>
      </c>
      <c r="R1139" t="s">
        <v>35</v>
      </c>
      <c r="S1139" s="2">
        <v>1271.55</v>
      </c>
      <c r="T1139">
        <v>2.6</v>
      </c>
      <c r="U1139" t="s">
        <v>173</v>
      </c>
      <c r="V1139">
        <v>2025</v>
      </c>
      <c r="W1139" t="s">
        <v>77</v>
      </c>
      <c r="X1139" s="2">
        <v>1271.55</v>
      </c>
      <c r="Y1139" s="2">
        <v>902.12</v>
      </c>
      <c r="Z1139" s="2">
        <v>0.58499999999999996</v>
      </c>
      <c r="AA1139" s="2">
        <f>IF(Table1[[#This Row],[Bed Occupied]]="Yes",1,0)</f>
        <v>1</v>
      </c>
    </row>
    <row r="1140" spans="1:27" x14ac:dyDescent="0.25">
      <c r="A1140" t="s">
        <v>1232</v>
      </c>
      <c r="B1140" s="1">
        <v>46302</v>
      </c>
      <c r="C1140" s="1">
        <v>46304.7</v>
      </c>
      <c r="D1140" t="s">
        <v>61</v>
      </c>
      <c r="E1140" t="s">
        <v>52</v>
      </c>
      <c r="F1140" t="s">
        <v>29</v>
      </c>
      <c r="G1140" t="s">
        <v>67</v>
      </c>
      <c r="H1140" t="s">
        <v>49</v>
      </c>
      <c r="I1140" t="s">
        <v>41</v>
      </c>
      <c r="J1140">
        <v>2.7</v>
      </c>
      <c r="K1140" t="s">
        <v>57</v>
      </c>
      <c r="L1140">
        <v>45</v>
      </c>
      <c r="M1140" s="1">
        <v>46302</v>
      </c>
      <c r="N1140" t="s">
        <v>63</v>
      </c>
      <c r="O1140">
        <v>13.7</v>
      </c>
      <c r="P1140">
        <v>1.7</v>
      </c>
      <c r="Q1140" s="2">
        <v>14785.95</v>
      </c>
      <c r="R1140" t="s">
        <v>35</v>
      </c>
      <c r="S1140" s="2">
        <v>10384.76</v>
      </c>
      <c r="T1140">
        <v>3.5</v>
      </c>
      <c r="U1140" t="s">
        <v>36</v>
      </c>
      <c r="V1140">
        <v>2026</v>
      </c>
      <c r="W1140" t="s">
        <v>69</v>
      </c>
      <c r="X1140" s="2">
        <v>10384.76</v>
      </c>
      <c r="Y1140" s="2">
        <v>4401.1899999999996</v>
      </c>
      <c r="Z1140" s="2">
        <v>0.70199999999999996</v>
      </c>
      <c r="AA1140" s="2">
        <f>IF(Table1[[#This Row],[Bed Occupied]]="Yes",1,0)</f>
        <v>0</v>
      </c>
    </row>
    <row r="1141" spans="1:27" x14ac:dyDescent="0.25">
      <c r="A1141" t="s">
        <v>1233</v>
      </c>
      <c r="B1141" s="1">
        <v>45850</v>
      </c>
      <c r="C1141" s="1">
        <v>45867.199999999997</v>
      </c>
      <c r="D1141" t="s">
        <v>88</v>
      </c>
      <c r="E1141" t="s">
        <v>66</v>
      </c>
      <c r="F1141" t="s">
        <v>29</v>
      </c>
      <c r="G1141" t="s">
        <v>53</v>
      </c>
      <c r="H1141" t="s">
        <v>49</v>
      </c>
      <c r="I1141" t="s">
        <v>93</v>
      </c>
      <c r="J1141">
        <v>17.2</v>
      </c>
      <c r="K1141" t="s">
        <v>33</v>
      </c>
      <c r="L1141">
        <v>18</v>
      </c>
      <c r="M1141" s="1">
        <v>45850</v>
      </c>
      <c r="N1141" t="s">
        <v>34</v>
      </c>
      <c r="O1141">
        <v>9.9</v>
      </c>
      <c r="P1141">
        <v>1.9</v>
      </c>
      <c r="Q1141" s="2">
        <v>38145.440000000002</v>
      </c>
      <c r="R1141" t="s">
        <v>35</v>
      </c>
      <c r="S1141" s="2">
        <v>27320.6</v>
      </c>
      <c r="T1141">
        <v>4</v>
      </c>
      <c r="U1141" t="s">
        <v>135</v>
      </c>
      <c r="V1141">
        <v>2025</v>
      </c>
      <c r="W1141" t="s">
        <v>83</v>
      </c>
      <c r="X1141" s="2">
        <v>27320.6</v>
      </c>
      <c r="Y1141" s="2">
        <v>10824.84</v>
      </c>
      <c r="Z1141" s="2">
        <v>0.71599999999999997</v>
      </c>
      <c r="AA1141" s="2">
        <f>IF(Table1[[#This Row],[Bed Occupied]]="Yes",1,0)</f>
        <v>1</v>
      </c>
    </row>
    <row r="1142" spans="1:27" x14ac:dyDescent="0.25">
      <c r="A1142" t="s">
        <v>1234</v>
      </c>
      <c r="B1142" s="1">
        <v>45913</v>
      </c>
      <c r="C1142" s="1">
        <v>45914.6</v>
      </c>
      <c r="D1142" t="s">
        <v>96</v>
      </c>
      <c r="E1142" t="s">
        <v>47</v>
      </c>
      <c r="F1142" t="s">
        <v>29</v>
      </c>
      <c r="G1142" t="s">
        <v>30</v>
      </c>
      <c r="H1142" t="s">
        <v>81</v>
      </c>
      <c r="I1142" t="s">
        <v>93</v>
      </c>
      <c r="J1142">
        <v>1.6</v>
      </c>
      <c r="K1142" t="s">
        <v>33</v>
      </c>
      <c r="L1142">
        <v>42</v>
      </c>
      <c r="M1142" s="1">
        <v>45913</v>
      </c>
      <c r="N1142" t="s">
        <v>34</v>
      </c>
      <c r="O1142">
        <v>12.7</v>
      </c>
      <c r="P1142">
        <v>0.7</v>
      </c>
      <c r="Q1142" s="2">
        <v>3162.58</v>
      </c>
      <c r="R1142" t="s">
        <v>85</v>
      </c>
      <c r="S1142" s="2">
        <v>2080.15</v>
      </c>
      <c r="T1142">
        <v>3.5</v>
      </c>
      <c r="U1142" t="s">
        <v>59</v>
      </c>
      <c r="V1142">
        <v>2025</v>
      </c>
      <c r="W1142" t="s">
        <v>83</v>
      </c>
      <c r="X1142" s="2">
        <v>2080.15</v>
      </c>
      <c r="Y1142" s="2">
        <v>1082.43</v>
      </c>
      <c r="Z1142" s="2">
        <v>0.65800000000000003</v>
      </c>
      <c r="AA1142" s="2">
        <f>IF(Table1[[#This Row],[Bed Occupied]]="Yes",1,0)</f>
        <v>1</v>
      </c>
    </row>
    <row r="1143" spans="1:27" x14ac:dyDescent="0.25">
      <c r="A1143" t="s">
        <v>1235</v>
      </c>
      <c r="B1143" s="1">
        <v>45685</v>
      </c>
      <c r="C1143" s="1">
        <v>45685.5</v>
      </c>
      <c r="D1143" t="s">
        <v>46</v>
      </c>
      <c r="E1143" t="s">
        <v>28</v>
      </c>
      <c r="F1143" t="s">
        <v>48</v>
      </c>
      <c r="G1143" t="s">
        <v>53</v>
      </c>
      <c r="H1143" t="s">
        <v>81</v>
      </c>
      <c r="I1143" t="s">
        <v>32</v>
      </c>
      <c r="J1143">
        <v>0.5</v>
      </c>
      <c r="K1143" t="s">
        <v>57</v>
      </c>
      <c r="L1143">
        <v>84</v>
      </c>
      <c r="M1143" s="1">
        <v>45684</v>
      </c>
      <c r="N1143" t="s">
        <v>34</v>
      </c>
      <c r="O1143">
        <v>14.2</v>
      </c>
      <c r="P1143">
        <v>2.2000000000000002</v>
      </c>
      <c r="Q1143" s="2">
        <v>3358.02</v>
      </c>
      <c r="R1143" t="s">
        <v>35</v>
      </c>
      <c r="S1143" s="2">
        <v>1832.91</v>
      </c>
      <c r="T1143">
        <v>3.2</v>
      </c>
      <c r="U1143" t="s">
        <v>145</v>
      </c>
      <c r="V1143">
        <v>2025</v>
      </c>
      <c r="W1143" t="s">
        <v>37</v>
      </c>
      <c r="X1143" s="2">
        <v>1832.91</v>
      </c>
      <c r="Y1143" s="2">
        <v>1525.11</v>
      </c>
      <c r="Z1143" s="2">
        <v>0.54600000000000004</v>
      </c>
      <c r="AA1143" s="2">
        <f>IF(Table1[[#This Row],[Bed Occupied]]="Yes",1,0)</f>
        <v>0</v>
      </c>
    </row>
    <row r="1144" spans="1:27" x14ac:dyDescent="0.25">
      <c r="A1144" t="s">
        <v>1236</v>
      </c>
      <c r="B1144" s="1">
        <v>46183</v>
      </c>
      <c r="C1144" s="1">
        <v>46186.7</v>
      </c>
      <c r="D1144" t="s">
        <v>61</v>
      </c>
      <c r="E1144" t="s">
        <v>52</v>
      </c>
      <c r="F1144" t="s">
        <v>29</v>
      </c>
      <c r="G1144" t="s">
        <v>67</v>
      </c>
      <c r="H1144" t="s">
        <v>49</v>
      </c>
      <c r="I1144" t="s">
        <v>32</v>
      </c>
      <c r="J1144">
        <v>3.7</v>
      </c>
      <c r="K1144" t="s">
        <v>33</v>
      </c>
      <c r="L1144">
        <v>78</v>
      </c>
      <c r="M1144" s="1">
        <v>46182</v>
      </c>
      <c r="N1144" t="s">
        <v>42</v>
      </c>
      <c r="O1144">
        <v>12.7</v>
      </c>
      <c r="P1144">
        <v>0.7</v>
      </c>
      <c r="Q1144" s="2">
        <v>13068.03</v>
      </c>
      <c r="R1144" t="s">
        <v>58</v>
      </c>
      <c r="S1144" s="2">
        <v>9299.73</v>
      </c>
      <c r="T1144">
        <v>3.6</v>
      </c>
      <c r="U1144" t="s">
        <v>126</v>
      </c>
      <c r="V1144">
        <v>2026</v>
      </c>
      <c r="W1144" t="s">
        <v>44</v>
      </c>
      <c r="X1144" s="2">
        <v>9299.73</v>
      </c>
      <c r="Y1144" s="2">
        <v>3768.3</v>
      </c>
      <c r="Z1144" s="2">
        <v>0.71199999999999997</v>
      </c>
      <c r="AA1144" s="2">
        <f>IF(Table1[[#This Row],[Bed Occupied]]="Yes",1,0)</f>
        <v>1</v>
      </c>
    </row>
    <row r="1145" spans="1:27" x14ac:dyDescent="0.25">
      <c r="A1145" t="s">
        <v>1237</v>
      </c>
      <c r="B1145" s="1">
        <v>45749</v>
      </c>
      <c r="C1145" s="1">
        <v>45758.7</v>
      </c>
      <c r="D1145" t="s">
        <v>61</v>
      </c>
      <c r="E1145" t="s">
        <v>52</v>
      </c>
      <c r="F1145" t="s">
        <v>48</v>
      </c>
      <c r="G1145" t="s">
        <v>67</v>
      </c>
      <c r="H1145" t="s">
        <v>62</v>
      </c>
      <c r="I1145" t="s">
        <v>41</v>
      </c>
      <c r="J1145">
        <v>9.6999999999999993</v>
      </c>
      <c r="K1145" t="s">
        <v>33</v>
      </c>
      <c r="L1145">
        <v>49</v>
      </c>
      <c r="M1145" s="1">
        <v>45749</v>
      </c>
      <c r="N1145" t="s">
        <v>42</v>
      </c>
      <c r="O1145">
        <v>8.1999999999999993</v>
      </c>
      <c r="P1145">
        <v>0.2</v>
      </c>
      <c r="Q1145" s="2">
        <v>22801.94</v>
      </c>
      <c r="R1145" t="s">
        <v>58</v>
      </c>
      <c r="S1145" s="2">
        <v>15821.14</v>
      </c>
      <c r="T1145">
        <v>4.5</v>
      </c>
      <c r="U1145" t="s">
        <v>89</v>
      </c>
      <c r="V1145">
        <v>2025</v>
      </c>
      <c r="W1145" t="s">
        <v>69</v>
      </c>
      <c r="X1145" s="2">
        <v>15821.14</v>
      </c>
      <c r="Y1145" s="2">
        <v>6980.8</v>
      </c>
      <c r="Z1145" s="2">
        <v>0.69399999999999995</v>
      </c>
      <c r="AA1145" s="2">
        <f>IF(Table1[[#This Row],[Bed Occupied]]="Yes",1,0)</f>
        <v>1</v>
      </c>
    </row>
    <row r="1146" spans="1:27" x14ac:dyDescent="0.25">
      <c r="A1146" t="s">
        <v>1238</v>
      </c>
      <c r="B1146" s="1">
        <v>46217</v>
      </c>
      <c r="C1146" s="1">
        <v>46217.5</v>
      </c>
      <c r="D1146" t="s">
        <v>39</v>
      </c>
      <c r="E1146" t="s">
        <v>28</v>
      </c>
      <c r="F1146" t="s">
        <v>29</v>
      </c>
      <c r="G1146" t="s">
        <v>30</v>
      </c>
      <c r="H1146" t="s">
        <v>49</v>
      </c>
      <c r="I1146" t="s">
        <v>93</v>
      </c>
      <c r="J1146">
        <v>0.5</v>
      </c>
      <c r="K1146" t="s">
        <v>33</v>
      </c>
      <c r="L1146">
        <v>93</v>
      </c>
      <c r="M1146" s="1">
        <v>46217</v>
      </c>
      <c r="N1146" t="s">
        <v>42</v>
      </c>
      <c r="O1146">
        <v>8</v>
      </c>
      <c r="P1146">
        <v>0</v>
      </c>
      <c r="Q1146" s="2">
        <v>2162.1799999999998</v>
      </c>
      <c r="R1146" t="s">
        <v>58</v>
      </c>
      <c r="S1146" s="2">
        <v>1414.07</v>
      </c>
      <c r="T1146">
        <v>4.0999999999999996</v>
      </c>
      <c r="U1146" t="s">
        <v>43</v>
      </c>
      <c r="V1146">
        <v>2026</v>
      </c>
      <c r="W1146" t="s">
        <v>44</v>
      </c>
      <c r="X1146" s="2">
        <v>1414.07</v>
      </c>
      <c r="Y1146" s="2">
        <v>748.11</v>
      </c>
      <c r="Z1146" s="2">
        <v>0.65400000000000003</v>
      </c>
      <c r="AA1146" s="2">
        <f>IF(Table1[[#This Row],[Bed Occupied]]="Yes",1,0)</f>
        <v>1</v>
      </c>
    </row>
    <row r="1147" spans="1:27" x14ac:dyDescent="0.25">
      <c r="A1147" t="s">
        <v>1239</v>
      </c>
      <c r="B1147" s="1">
        <v>45815</v>
      </c>
      <c r="C1147" s="1">
        <v>45817.599999999999</v>
      </c>
      <c r="D1147" t="s">
        <v>88</v>
      </c>
      <c r="E1147" t="s">
        <v>52</v>
      </c>
      <c r="F1147" t="s">
        <v>29</v>
      </c>
      <c r="G1147" t="s">
        <v>30</v>
      </c>
      <c r="H1147" t="s">
        <v>31</v>
      </c>
      <c r="I1147" t="s">
        <v>32</v>
      </c>
      <c r="J1147">
        <v>2.6</v>
      </c>
      <c r="K1147" t="s">
        <v>33</v>
      </c>
      <c r="L1147">
        <v>61</v>
      </c>
      <c r="M1147" s="1">
        <v>45814</v>
      </c>
      <c r="N1147" t="s">
        <v>42</v>
      </c>
      <c r="O1147">
        <v>14.7</v>
      </c>
      <c r="P1147">
        <v>2.7</v>
      </c>
      <c r="Q1147" s="2">
        <v>22713.15</v>
      </c>
      <c r="R1147" t="s">
        <v>35</v>
      </c>
      <c r="S1147" s="2">
        <v>16518.259999999998</v>
      </c>
      <c r="T1147">
        <v>3.6</v>
      </c>
      <c r="U1147" t="s">
        <v>64</v>
      </c>
      <c r="V1147">
        <v>2025</v>
      </c>
      <c r="W1147" t="s">
        <v>77</v>
      </c>
      <c r="X1147" s="2">
        <v>16518.259999999998</v>
      </c>
      <c r="Y1147" s="2">
        <v>6194.89</v>
      </c>
      <c r="Z1147" s="2">
        <v>0.72699999999999998</v>
      </c>
      <c r="AA1147" s="2">
        <f>IF(Table1[[#This Row],[Bed Occupied]]="Yes",1,0)</f>
        <v>1</v>
      </c>
    </row>
    <row r="1148" spans="1:27" x14ac:dyDescent="0.25">
      <c r="A1148" t="s">
        <v>1240</v>
      </c>
      <c r="B1148" s="1">
        <v>46038</v>
      </c>
      <c r="C1148" s="1">
        <v>46040.5</v>
      </c>
      <c r="D1148" t="s">
        <v>96</v>
      </c>
      <c r="E1148" t="s">
        <v>66</v>
      </c>
      <c r="F1148" t="s">
        <v>48</v>
      </c>
      <c r="G1148" t="s">
        <v>53</v>
      </c>
      <c r="H1148" t="s">
        <v>56</v>
      </c>
      <c r="I1148" t="s">
        <v>32</v>
      </c>
      <c r="J1148">
        <v>2.5</v>
      </c>
      <c r="K1148" t="s">
        <v>57</v>
      </c>
      <c r="L1148">
        <v>63</v>
      </c>
      <c r="M1148" s="1">
        <v>46037</v>
      </c>
      <c r="N1148" t="s">
        <v>42</v>
      </c>
      <c r="O1148">
        <v>10.5</v>
      </c>
      <c r="P1148">
        <v>2.5</v>
      </c>
      <c r="Q1148" s="2">
        <v>3895.01</v>
      </c>
      <c r="R1148" t="s">
        <v>58</v>
      </c>
      <c r="S1148" s="2">
        <v>2297.14</v>
      </c>
      <c r="T1148">
        <v>3.5</v>
      </c>
      <c r="U1148" t="s">
        <v>86</v>
      </c>
      <c r="V1148">
        <v>2026</v>
      </c>
      <c r="W1148" t="s">
        <v>72</v>
      </c>
      <c r="X1148" s="2">
        <v>2297.14</v>
      </c>
      <c r="Y1148" s="2">
        <v>1597.87</v>
      </c>
      <c r="Z1148" s="2">
        <v>0.59</v>
      </c>
      <c r="AA1148" s="2">
        <f>IF(Table1[[#This Row],[Bed Occupied]]="Yes",1,0)</f>
        <v>0</v>
      </c>
    </row>
    <row r="1149" spans="1:27" x14ac:dyDescent="0.25">
      <c r="A1149" t="s">
        <v>1241</v>
      </c>
      <c r="B1149" s="1">
        <v>46266</v>
      </c>
      <c r="C1149" s="1">
        <v>46266.8</v>
      </c>
      <c r="D1149" t="s">
        <v>96</v>
      </c>
      <c r="E1149" t="s">
        <v>47</v>
      </c>
      <c r="F1149" t="s">
        <v>48</v>
      </c>
      <c r="G1149" t="s">
        <v>30</v>
      </c>
      <c r="H1149" t="s">
        <v>56</v>
      </c>
      <c r="I1149" t="s">
        <v>41</v>
      </c>
      <c r="J1149">
        <v>0.8</v>
      </c>
      <c r="K1149" t="s">
        <v>33</v>
      </c>
      <c r="L1149">
        <v>56</v>
      </c>
      <c r="M1149" s="1">
        <v>46266</v>
      </c>
      <c r="N1149" t="s">
        <v>42</v>
      </c>
      <c r="O1149">
        <v>8</v>
      </c>
      <c r="P1149">
        <v>0</v>
      </c>
      <c r="Q1149" s="2">
        <v>3554.02</v>
      </c>
      <c r="R1149" t="s">
        <v>35</v>
      </c>
      <c r="S1149" s="2">
        <v>2093.62</v>
      </c>
      <c r="T1149">
        <v>3.8</v>
      </c>
      <c r="U1149" t="s">
        <v>133</v>
      </c>
      <c r="V1149">
        <v>2026</v>
      </c>
      <c r="W1149" t="s">
        <v>44</v>
      </c>
      <c r="X1149" s="2">
        <v>2093.62</v>
      </c>
      <c r="Y1149" s="2">
        <v>1460.4</v>
      </c>
      <c r="Z1149" s="2">
        <v>0.58899999999999997</v>
      </c>
      <c r="AA1149" s="2">
        <f>IF(Table1[[#This Row],[Bed Occupied]]="Yes",1,0)</f>
        <v>1</v>
      </c>
    </row>
    <row r="1150" spans="1:27" x14ac:dyDescent="0.25">
      <c r="A1150" t="s">
        <v>1242</v>
      </c>
      <c r="B1150" s="1">
        <v>45817</v>
      </c>
      <c r="C1150" s="1">
        <v>45817.4</v>
      </c>
      <c r="D1150" t="s">
        <v>39</v>
      </c>
      <c r="E1150" t="s">
        <v>47</v>
      </c>
      <c r="F1150" t="s">
        <v>48</v>
      </c>
      <c r="G1150" t="s">
        <v>30</v>
      </c>
      <c r="H1150" t="s">
        <v>76</v>
      </c>
      <c r="I1150" t="s">
        <v>32</v>
      </c>
      <c r="J1150">
        <v>0.4</v>
      </c>
      <c r="K1150" t="s">
        <v>33</v>
      </c>
      <c r="L1150">
        <v>135</v>
      </c>
      <c r="M1150" s="1">
        <v>45816</v>
      </c>
      <c r="N1150" t="s">
        <v>63</v>
      </c>
      <c r="O1150">
        <v>9.8000000000000007</v>
      </c>
      <c r="P1150">
        <v>1.8</v>
      </c>
      <c r="Q1150" s="2">
        <v>1299.9100000000001</v>
      </c>
      <c r="R1150" t="s">
        <v>35</v>
      </c>
      <c r="S1150" s="2">
        <v>659.11</v>
      </c>
      <c r="T1150">
        <v>2.9</v>
      </c>
      <c r="U1150" t="s">
        <v>64</v>
      </c>
      <c r="V1150">
        <v>2025</v>
      </c>
      <c r="W1150" t="s">
        <v>74</v>
      </c>
      <c r="X1150" s="2">
        <v>659.11</v>
      </c>
      <c r="Y1150" s="2">
        <v>640.79999999999995</v>
      </c>
      <c r="Z1150" s="2">
        <v>0.50700000000000001</v>
      </c>
      <c r="AA1150" s="2">
        <f>IF(Table1[[#This Row],[Bed Occupied]]="Yes",1,0)</f>
        <v>1</v>
      </c>
    </row>
    <row r="1151" spans="1:27" x14ac:dyDescent="0.25">
      <c r="A1151" t="s">
        <v>1243</v>
      </c>
      <c r="B1151" s="1">
        <v>45836</v>
      </c>
      <c r="C1151" s="1">
        <v>45837.8</v>
      </c>
      <c r="D1151" t="s">
        <v>51</v>
      </c>
      <c r="E1151" t="s">
        <v>47</v>
      </c>
      <c r="F1151" t="s">
        <v>48</v>
      </c>
      <c r="G1151" t="s">
        <v>67</v>
      </c>
      <c r="H1151" t="s">
        <v>49</v>
      </c>
      <c r="I1151" t="s">
        <v>41</v>
      </c>
      <c r="J1151">
        <v>1.8</v>
      </c>
      <c r="K1151" t="s">
        <v>33</v>
      </c>
      <c r="L1151">
        <v>57</v>
      </c>
      <c r="M1151" s="1">
        <v>45836</v>
      </c>
      <c r="N1151" t="s">
        <v>34</v>
      </c>
      <c r="O1151">
        <v>9.5</v>
      </c>
      <c r="P1151">
        <v>1.5</v>
      </c>
      <c r="Q1151" s="2">
        <v>6454.66</v>
      </c>
      <c r="R1151" t="s">
        <v>35</v>
      </c>
      <c r="S1151" s="2">
        <v>4025.32</v>
      </c>
      <c r="T1151">
        <v>3.5</v>
      </c>
      <c r="U1151" t="s">
        <v>64</v>
      </c>
      <c r="V1151">
        <v>2025</v>
      </c>
      <c r="W1151" t="s">
        <v>83</v>
      </c>
      <c r="X1151" s="2">
        <v>4025.32</v>
      </c>
      <c r="Y1151" s="2">
        <v>2429.34</v>
      </c>
      <c r="Z1151" s="2">
        <v>0.624</v>
      </c>
      <c r="AA1151" s="2">
        <f>IF(Table1[[#This Row],[Bed Occupied]]="Yes",1,0)</f>
        <v>1</v>
      </c>
    </row>
    <row r="1152" spans="1:27" x14ac:dyDescent="0.25">
      <c r="A1152" t="s">
        <v>1244</v>
      </c>
      <c r="B1152" s="1">
        <v>45901</v>
      </c>
      <c r="C1152" s="1">
        <v>45903.7</v>
      </c>
      <c r="D1152" t="s">
        <v>39</v>
      </c>
      <c r="E1152" t="s">
        <v>28</v>
      </c>
      <c r="F1152" t="s">
        <v>48</v>
      </c>
      <c r="G1152" t="s">
        <v>67</v>
      </c>
      <c r="H1152" t="s">
        <v>49</v>
      </c>
      <c r="I1152" t="s">
        <v>32</v>
      </c>
      <c r="J1152">
        <v>2.7</v>
      </c>
      <c r="K1152" t="s">
        <v>57</v>
      </c>
      <c r="L1152">
        <v>89</v>
      </c>
      <c r="M1152" s="1">
        <v>45901</v>
      </c>
      <c r="N1152" t="s">
        <v>34</v>
      </c>
      <c r="O1152">
        <v>11.8</v>
      </c>
      <c r="P1152">
        <v>1.8</v>
      </c>
      <c r="Q1152" s="2">
        <v>2210.6799999999998</v>
      </c>
      <c r="R1152" t="s">
        <v>58</v>
      </c>
      <c r="S1152" s="2">
        <v>1715.92</v>
      </c>
      <c r="T1152">
        <v>3.6</v>
      </c>
      <c r="U1152" t="s">
        <v>59</v>
      </c>
      <c r="V1152">
        <v>2025</v>
      </c>
      <c r="W1152" t="s">
        <v>37</v>
      </c>
      <c r="X1152" s="2">
        <v>1715.92</v>
      </c>
      <c r="Y1152" s="2">
        <v>494.76</v>
      </c>
      <c r="Z1152" s="2">
        <v>0.77600000000000002</v>
      </c>
      <c r="AA1152" s="2">
        <f>IF(Table1[[#This Row],[Bed Occupied]]="Yes",1,0)</f>
        <v>0</v>
      </c>
    </row>
    <row r="1153" spans="1:27" x14ac:dyDescent="0.25">
      <c r="A1153" t="s">
        <v>1245</v>
      </c>
      <c r="B1153" s="1">
        <v>45844</v>
      </c>
      <c r="C1153" s="1">
        <v>45848.6</v>
      </c>
      <c r="D1153" t="s">
        <v>102</v>
      </c>
      <c r="E1153" t="s">
        <v>66</v>
      </c>
      <c r="F1153" t="s">
        <v>29</v>
      </c>
      <c r="G1153" t="s">
        <v>67</v>
      </c>
      <c r="H1153" t="s">
        <v>81</v>
      </c>
      <c r="I1153" t="s">
        <v>41</v>
      </c>
      <c r="J1153">
        <v>4.5999999999999996</v>
      </c>
      <c r="K1153" t="s">
        <v>57</v>
      </c>
      <c r="L1153">
        <v>54</v>
      </c>
      <c r="M1153" s="1">
        <v>45843</v>
      </c>
      <c r="N1153" t="s">
        <v>42</v>
      </c>
      <c r="O1153">
        <v>8.4</v>
      </c>
      <c r="P1153">
        <v>0.4</v>
      </c>
      <c r="Q1153" s="2">
        <v>13425.73</v>
      </c>
      <c r="R1153" t="s">
        <v>58</v>
      </c>
      <c r="S1153" s="2">
        <v>9620.2099999999991</v>
      </c>
      <c r="T1153">
        <v>4</v>
      </c>
      <c r="U1153" t="s">
        <v>135</v>
      </c>
      <c r="V1153">
        <v>2025</v>
      </c>
      <c r="W1153" t="s">
        <v>83</v>
      </c>
      <c r="X1153" s="2">
        <v>9620.2099999999991</v>
      </c>
      <c r="Y1153" s="2">
        <v>3805.52</v>
      </c>
      <c r="Z1153" s="2">
        <v>0.71699999999999997</v>
      </c>
      <c r="AA1153" s="2">
        <f>IF(Table1[[#This Row],[Bed Occupied]]="Yes",1,0)</f>
        <v>0</v>
      </c>
    </row>
    <row r="1154" spans="1:27" x14ac:dyDescent="0.25">
      <c r="A1154" t="s">
        <v>1246</v>
      </c>
      <c r="B1154" s="1">
        <v>45827</v>
      </c>
      <c r="C1154" s="1">
        <v>45830.400000000001</v>
      </c>
      <c r="D1154" t="s">
        <v>102</v>
      </c>
      <c r="E1154" t="s">
        <v>47</v>
      </c>
      <c r="F1154" t="s">
        <v>29</v>
      </c>
      <c r="G1154" t="s">
        <v>67</v>
      </c>
      <c r="H1154" t="s">
        <v>40</v>
      </c>
      <c r="I1154" t="s">
        <v>93</v>
      </c>
      <c r="J1154">
        <v>3.4</v>
      </c>
      <c r="K1154" t="s">
        <v>33</v>
      </c>
      <c r="L1154">
        <v>30</v>
      </c>
      <c r="M1154" s="1">
        <v>45827</v>
      </c>
      <c r="N1154" t="s">
        <v>34</v>
      </c>
      <c r="O1154">
        <v>11.2</v>
      </c>
      <c r="P1154">
        <v>1.2</v>
      </c>
      <c r="Q1154" s="2">
        <v>10629.65</v>
      </c>
      <c r="R1154" t="s">
        <v>58</v>
      </c>
      <c r="S1154" s="2">
        <v>6092.99</v>
      </c>
      <c r="T1154">
        <v>4.0999999999999996</v>
      </c>
      <c r="U1154" t="s">
        <v>64</v>
      </c>
      <c r="V1154">
        <v>2025</v>
      </c>
      <c r="W1154" t="s">
        <v>72</v>
      </c>
      <c r="X1154" s="2">
        <v>6092.99</v>
      </c>
      <c r="Y1154" s="2">
        <v>4536.66</v>
      </c>
      <c r="Z1154" s="2">
        <v>0.57299999999999995</v>
      </c>
      <c r="AA1154" s="2">
        <f>IF(Table1[[#This Row],[Bed Occupied]]="Yes",1,0)</f>
        <v>1</v>
      </c>
    </row>
    <row r="1155" spans="1:27" x14ac:dyDescent="0.25">
      <c r="A1155" t="s">
        <v>1247</v>
      </c>
      <c r="B1155" s="1">
        <v>45756</v>
      </c>
      <c r="C1155" s="1">
        <v>45758.400000000001</v>
      </c>
      <c r="D1155" t="s">
        <v>61</v>
      </c>
      <c r="E1155" t="s">
        <v>52</v>
      </c>
      <c r="F1155" t="s">
        <v>48</v>
      </c>
      <c r="G1155" t="s">
        <v>67</v>
      </c>
      <c r="H1155" t="s">
        <v>81</v>
      </c>
      <c r="I1155" t="s">
        <v>32</v>
      </c>
      <c r="J1155">
        <v>2.4</v>
      </c>
      <c r="K1155" t="s">
        <v>33</v>
      </c>
      <c r="L1155">
        <v>107</v>
      </c>
      <c r="M1155" s="1">
        <v>45755</v>
      </c>
      <c r="N1155" t="s">
        <v>42</v>
      </c>
      <c r="O1155">
        <v>10.7</v>
      </c>
      <c r="P1155">
        <v>2.7</v>
      </c>
      <c r="Q1155" s="2">
        <v>10646.28</v>
      </c>
      <c r="R1155" t="s">
        <v>85</v>
      </c>
      <c r="S1155" s="2">
        <v>5876.41</v>
      </c>
      <c r="T1155">
        <v>2.8</v>
      </c>
      <c r="U1155" t="s">
        <v>89</v>
      </c>
      <c r="V1155">
        <v>2025</v>
      </c>
      <c r="W1155" t="s">
        <v>44</v>
      </c>
      <c r="X1155" s="2">
        <v>5876.41</v>
      </c>
      <c r="Y1155" s="2">
        <v>4769.87</v>
      </c>
      <c r="Z1155" s="2">
        <v>0.55200000000000005</v>
      </c>
      <c r="AA1155" s="2">
        <f>IF(Table1[[#This Row],[Bed Occupied]]="Yes",1,0)</f>
        <v>1</v>
      </c>
    </row>
    <row r="1156" spans="1:27" x14ac:dyDescent="0.25">
      <c r="A1156" t="s">
        <v>1248</v>
      </c>
      <c r="B1156" s="1">
        <v>45801</v>
      </c>
      <c r="C1156" s="1">
        <v>45808.4</v>
      </c>
      <c r="D1156" t="s">
        <v>61</v>
      </c>
      <c r="E1156" t="s">
        <v>28</v>
      </c>
      <c r="F1156" t="s">
        <v>48</v>
      </c>
      <c r="G1156" t="s">
        <v>67</v>
      </c>
      <c r="H1156" t="s">
        <v>40</v>
      </c>
      <c r="I1156" t="s">
        <v>32</v>
      </c>
      <c r="J1156">
        <v>7.4</v>
      </c>
      <c r="K1156" t="s">
        <v>33</v>
      </c>
      <c r="L1156">
        <v>72</v>
      </c>
      <c r="M1156" s="1">
        <v>45800</v>
      </c>
      <c r="N1156" t="s">
        <v>42</v>
      </c>
      <c r="O1156">
        <v>10.8</v>
      </c>
      <c r="P1156">
        <v>2.8</v>
      </c>
      <c r="Q1156" s="2">
        <v>17618.12</v>
      </c>
      <c r="R1156" t="s">
        <v>58</v>
      </c>
      <c r="S1156" s="2">
        <v>11683.12</v>
      </c>
      <c r="T1156">
        <v>3.4</v>
      </c>
      <c r="U1156" t="s">
        <v>122</v>
      </c>
      <c r="V1156">
        <v>2025</v>
      </c>
      <c r="W1156" t="s">
        <v>77</v>
      </c>
      <c r="X1156" s="2">
        <v>11683.12</v>
      </c>
      <c r="Y1156" s="2">
        <v>5935</v>
      </c>
      <c r="Z1156" s="2">
        <v>0.66300000000000003</v>
      </c>
      <c r="AA1156" s="2">
        <f>IF(Table1[[#This Row],[Bed Occupied]]="Yes",1,0)</f>
        <v>1</v>
      </c>
    </row>
    <row r="1157" spans="1:27" x14ac:dyDescent="0.25">
      <c r="A1157" t="s">
        <v>1249</v>
      </c>
      <c r="B1157" s="1">
        <v>46109</v>
      </c>
      <c r="C1157" s="1">
        <v>46113.9</v>
      </c>
      <c r="D1157" t="s">
        <v>102</v>
      </c>
      <c r="E1157" t="s">
        <v>28</v>
      </c>
      <c r="F1157" t="s">
        <v>48</v>
      </c>
      <c r="G1157" t="s">
        <v>151</v>
      </c>
      <c r="H1157" t="s">
        <v>56</v>
      </c>
      <c r="I1157" t="s">
        <v>41</v>
      </c>
      <c r="J1157">
        <v>4.9000000000000004</v>
      </c>
      <c r="K1157" t="s">
        <v>33</v>
      </c>
      <c r="L1157">
        <v>42</v>
      </c>
      <c r="M1157" s="1">
        <v>46109</v>
      </c>
      <c r="N1157" t="s">
        <v>63</v>
      </c>
      <c r="O1157">
        <v>13.4</v>
      </c>
      <c r="P1157">
        <v>1.4</v>
      </c>
      <c r="Q1157" s="2">
        <v>11078.08</v>
      </c>
      <c r="R1157" t="s">
        <v>35</v>
      </c>
      <c r="S1157" s="2">
        <v>7588.48</v>
      </c>
      <c r="T1157">
        <v>3.2</v>
      </c>
      <c r="U1157" t="s">
        <v>115</v>
      </c>
      <c r="V1157">
        <v>2026</v>
      </c>
      <c r="W1157" t="s">
        <v>83</v>
      </c>
      <c r="X1157" s="2">
        <v>7588.48</v>
      </c>
      <c r="Y1157" s="2">
        <v>3489.6</v>
      </c>
      <c r="Z1157" s="2">
        <v>0.68500000000000005</v>
      </c>
      <c r="AA1157" s="2">
        <f>IF(Table1[[#This Row],[Bed Occupied]]="Yes",1,0)</f>
        <v>1</v>
      </c>
    </row>
    <row r="1158" spans="1:27" x14ac:dyDescent="0.25">
      <c r="A1158" t="s">
        <v>1250</v>
      </c>
      <c r="B1158" s="1">
        <v>46058</v>
      </c>
      <c r="C1158" s="1">
        <v>46069.9</v>
      </c>
      <c r="D1158" t="s">
        <v>61</v>
      </c>
      <c r="E1158" t="s">
        <v>52</v>
      </c>
      <c r="F1158" t="s">
        <v>48</v>
      </c>
      <c r="G1158" t="s">
        <v>67</v>
      </c>
      <c r="H1158" t="s">
        <v>56</v>
      </c>
      <c r="I1158" t="s">
        <v>32</v>
      </c>
      <c r="J1158">
        <v>11.9</v>
      </c>
      <c r="K1158" t="s">
        <v>33</v>
      </c>
      <c r="L1158">
        <v>70</v>
      </c>
      <c r="M1158" s="1">
        <v>46058</v>
      </c>
      <c r="N1158" t="s">
        <v>63</v>
      </c>
      <c r="O1158">
        <v>9.6999999999999993</v>
      </c>
      <c r="P1158">
        <v>1.7</v>
      </c>
      <c r="Q1158" s="2">
        <v>20296.12</v>
      </c>
      <c r="R1158" t="s">
        <v>85</v>
      </c>
      <c r="S1158" s="2">
        <v>13348.37</v>
      </c>
      <c r="T1158">
        <v>3.5</v>
      </c>
      <c r="U1158" t="s">
        <v>68</v>
      </c>
      <c r="V1158">
        <v>2026</v>
      </c>
      <c r="W1158" t="s">
        <v>72</v>
      </c>
      <c r="X1158" s="2">
        <v>13348.37</v>
      </c>
      <c r="Y1158" s="2">
        <v>6947.75</v>
      </c>
      <c r="Z1158" s="2">
        <v>0.65800000000000003</v>
      </c>
      <c r="AA1158" s="2">
        <f>IF(Table1[[#This Row],[Bed Occupied]]="Yes",1,0)</f>
        <v>1</v>
      </c>
    </row>
    <row r="1159" spans="1:27" x14ac:dyDescent="0.25">
      <c r="A1159" t="s">
        <v>1251</v>
      </c>
      <c r="B1159" s="1">
        <v>46362</v>
      </c>
      <c r="C1159" s="1">
        <v>46364</v>
      </c>
      <c r="D1159" t="s">
        <v>61</v>
      </c>
      <c r="E1159" t="s">
        <v>66</v>
      </c>
      <c r="F1159" t="s">
        <v>29</v>
      </c>
      <c r="G1159" t="s">
        <v>67</v>
      </c>
      <c r="H1159" t="s">
        <v>40</v>
      </c>
      <c r="I1159" t="s">
        <v>41</v>
      </c>
      <c r="J1159">
        <v>2</v>
      </c>
      <c r="K1159" t="s">
        <v>57</v>
      </c>
      <c r="L1159">
        <v>63</v>
      </c>
      <c r="M1159" s="1">
        <v>46361</v>
      </c>
      <c r="N1159" t="s">
        <v>42</v>
      </c>
      <c r="O1159">
        <v>8</v>
      </c>
      <c r="P1159">
        <v>0</v>
      </c>
      <c r="Q1159" s="2">
        <v>18093.66</v>
      </c>
      <c r="R1159" t="s">
        <v>35</v>
      </c>
      <c r="S1159" s="2">
        <v>13992.76</v>
      </c>
      <c r="T1159">
        <v>4.2</v>
      </c>
      <c r="U1159" t="s">
        <v>54</v>
      </c>
      <c r="V1159">
        <v>2026</v>
      </c>
      <c r="W1159" t="s">
        <v>83</v>
      </c>
      <c r="X1159" s="2">
        <v>13992.76</v>
      </c>
      <c r="Y1159" s="2">
        <v>4100.8999999999996</v>
      </c>
      <c r="Z1159" s="2">
        <v>0.77300000000000002</v>
      </c>
      <c r="AA1159" s="2">
        <f>IF(Table1[[#This Row],[Bed Occupied]]="Yes",1,0)</f>
        <v>0</v>
      </c>
    </row>
    <row r="1160" spans="1:27" x14ac:dyDescent="0.25">
      <c r="A1160" t="s">
        <v>1252</v>
      </c>
      <c r="B1160" s="1">
        <v>45784</v>
      </c>
      <c r="C1160" s="1">
        <v>45785.8</v>
      </c>
      <c r="D1160" t="s">
        <v>61</v>
      </c>
      <c r="E1160" t="s">
        <v>52</v>
      </c>
      <c r="F1160" t="s">
        <v>29</v>
      </c>
      <c r="G1160" t="s">
        <v>30</v>
      </c>
      <c r="H1160" t="s">
        <v>49</v>
      </c>
      <c r="I1160" t="s">
        <v>32</v>
      </c>
      <c r="J1160">
        <v>1.8</v>
      </c>
      <c r="K1160" t="s">
        <v>33</v>
      </c>
      <c r="L1160">
        <v>89</v>
      </c>
      <c r="M1160" s="1">
        <v>45783</v>
      </c>
      <c r="N1160" t="s">
        <v>42</v>
      </c>
      <c r="O1160">
        <v>8.6999999999999993</v>
      </c>
      <c r="P1160">
        <v>0.7</v>
      </c>
      <c r="Q1160" s="2">
        <v>15692.32</v>
      </c>
      <c r="R1160" t="s">
        <v>35</v>
      </c>
      <c r="S1160" s="2">
        <v>9622.2999999999993</v>
      </c>
      <c r="T1160">
        <v>3.5</v>
      </c>
      <c r="U1160" t="s">
        <v>122</v>
      </c>
      <c r="V1160">
        <v>2025</v>
      </c>
      <c r="W1160" t="s">
        <v>44</v>
      </c>
      <c r="X1160" s="2">
        <v>9622.2999999999993</v>
      </c>
      <c r="Y1160" s="2">
        <v>6070.02</v>
      </c>
      <c r="Z1160" s="2">
        <v>0.61299999999999999</v>
      </c>
      <c r="AA1160" s="2">
        <f>IF(Table1[[#This Row],[Bed Occupied]]="Yes",1,0)</f>
        <v>1</v>
      </c>
    </row>
    <row r="1161" spans="1:27" x14ac:dyDescent="0.25">
      <c r="A1161" t="s">
        <v>1253</v>
      </c>
      <c r="B1161" s="1">
        <v>46274</v>
      </c>
      <c r="C1161" s="1">
        <v>46274.2</v>
      </c>
      <c r="D1161" t="s">
        <v>39</v>
      </c>
      <c r="E1161" t="s">
        <v>66</v>
      </c>
      <c r="F1161" t="s">
        <v>48</v>
      </c>
      <c r="G1161" t="s">
        <v>53</v>
      </c>
      <c r="H1161" t="s">
        <v>56</v>
      </c>
      <c r="I1161" t="s">
        <v>41</v>
      </c>
      <c r="J1161">
        <v>0.2</v>
      </c>
      <c r="K1161" t="s">
        <v>57</v>
      </c>
      <c r="L1161">
        <v>88</v>
      </c>
      <c r="M1161" s="1">
        <v>46273</v>
      </c>
      <c r="N1161" t="s">
        <v>42</v>
      </c>
      <c r="O1161">
        <v>12.3</v>
      </c>
      <c r="P1161">
        <v>0.3</v>
      </c>
      <c r="Q1161" s="2">
        <v>1124.76</v>
      </c>
      <c r="R1161" t="s">
        <v>35</v>
      </c>
      <c r="S1161" s="2">
        <v>667.54</v>
      </c>
      <c r="T1161">
        <v>3.4</v>
      </c>
      <c r="U1161" t="s">
        <v>133</v>
      </c>
      <c r="V1161">
        <v>2026</v>
      </c>
      <c r="W1161" t="s">
        <v>44</v>
      </c>
      <c r="X1161" s="2">
        <v>667.54</v>
      </c>
      <c r="Y1161" s="2">
        <v>457.22</v>
      </c>
      <c r="Z1161" s="2">
        <v>0.59299999999999997</v>
      </c>
      <c r="AA1161" s="2">
        <f>IF(Table1[[#This Row],[Bed Occupied]]="Yes",1,0)</f>
        <v>0</v>
      </c>
    </row>
    <row r="1162" spans="1:27" x14ac:dyDescent="0.25">
      <c r="A1162" t="s">
        <v>1254</v>
      </c>
      <c r="B1162" s="1">
        <v>45802</v>
      </c>
      <c r="C1162" s="1">
        <v>45805.9</v>
      </c>
      <c r="D1162" t="s">
        <v>46</v>
      </c>
      <c r="E1162" t="s">
        <v>52</v>
      </c>
      <c r="F1162" t="s">
        <v>29</v>
      </c>
      <c r="G1162" t="s">
        <v>30</v>
      </c>
      <c r="H1162" t="s">
        <v>49</v>
      </c>
      <c r="I1162" t="s">
        <v>93</v>
      </c>
      <c r="J1162">
        <v>3.9</v>
      </c>
      <c r="K1162" t="s">
        <v>33</v>
      </c>
      <c r="L1162">
        <v>42</v>
      </c>
      <c r="M1162" s="1">
        <v>45802</v>
      </c>
      <c r="N1162" t="s">
        <v>34</v>
      </c>
      <c r="O1162">
        <v>10.4</v>
      </c>
      <c r="P1162">
        <v>2.4</v>
      </c>
      <c r="Q1162" s="2">
        <v>4223.4799999999996</v>
      </c>
      <c r="R1162" t="s">
        <v>58</v>
      </c>
      <c r="S1162" s="2">
        <v>2464.33</v>
      </c>
      <c r="T1162">
        <v>3.6</v>
      </c>
      <c r="U1162" t="s">
        <v>122</v>
      </c>
      <c r="V1162">
        <v>2025</v>
      </c>
      <c r="W1162" t="s">
        <v>74</v>
      </c>
      <c r="X1162" s="2">
        <v>2464.33</v>
      </c>
      <c r="Y1162" s="2">
        <v>1759.15</v>
      </c>
      <c r="Z1162" s="2">
        <v>0.58299999999999996</v>
      </c>
      <c r="AA1162" s="2">
        <f>IF(Table1[[#This Row],[Bed Occupied]]="Yes",1,0)</f>
        <v>1</v>
      </c>
    </row>
    <row r="1163" spans="1:27" x14ac:dyDescent="0.25">
      <c r="A1163" t="s">
        <v>1255</v>
      </c>
      <c r="B1163" s="1">
        <v>45672</v>
      </c>
      <c r="C1163" s="1">
        <v>45678.9</v>
      </c>
      <c r="D1163" t="s">
        <v>88</v>
      </c>
      <c r="E1163" t="s">
        <v>47</v>
      </c>
      <c r="F1163" t="s">
        <v>29</v>
      </c>
      <c r="G1163" t="s">
        <v>67</v>
      </c>
      <c r="H1163" t="s">
        <v>62</v>
      </c>
      <c r="I1163" t="s">
        <v>32</v>
      </c>
      <c r="J1163">
        <v>6.9</v>
      </c>
      <c r="K1163" t="s">
        <v>33</v>
      </c>
      <c r="L1163">
        <v>51</v>
      </c>
      <c r="M1163" s="1">
        <v>45672</v>
      </c>
      <c r="N1163" t="s">
        <v>42</v>
      </c>
      <c r="O1163">
        <v>11.5</v>
      </c>
      <c r="P1163">
        <v>1.5</v>
      </c>
      <c r="Q1163" s="2">
        <v>24460.83</v>
      </c>
      <c r="R1163" t="s">
        <v>85</v>
      </c>
      <c r="S1163" s="2">
        <v>18685.259999999998</v>
      </c>
      <c r="T1163">
        <v>4.2</v>
      </c>
      <c r="U1163" t="s">
        <v>145</v>
      </c>
      <c r="V1163">
        <v>2025</v>
      </c>
      <c r="W1163" t="s">
        <v>69</v>
      </c>
      <c r="X1163" s="2">
        <v>18685.259999999998</v>
      </c>
      <c r="Y1163" s="2">
        <v>5775.57</v>
      </c>
      <c r="Z1163" s="2">
        <v>0.76400000000000001</v>
      </c>
      <c r="AA1163" s="2">
        <f>IF(Table1[[#This Row],[Bed Occupied]]="Yes",1,0)</f>
        <v>1</v>
      </c>
    </row>
    <row r="1164" spans="1:27" x14ac:dyDescent="0.25">
      <c r="A1164" t="s">
        <v>1256</v>
      </c>
      <c r="B1164" s="1">
        <v>45838</v>
      </c>
      <c r="C1164" s="1">
        <v>45840</v>
      </c>
      <c r="D1164" t="s">
        <v>46</v>
      </c>
      <c r="E1164" t="s">
        <v>28</v>
      </c>
      <c r="F1164" t="s">
        <v>48</v>
      </c>
      <c r="G1164" t="s">
        <v>30</v>
      </c>
      <c r="H1164" t="s">
        <v>76</v>
      </c>
      <c r="I1164" t="s">
        <v>93</v>
      </c>
      <c r="J1164">
        <v>2</v>
      </c>
      <c r="K1164" t="s">
        <v>33</v>
      </c>
      <c r="L1164">
        <v>30</v>
      </c>
      <c r="M1164" s="1">
        <v>45838</v>
      </c>
      <c r="N1164" t="s">
        <v>42</v>
      </c>
      <c r="O1164">
        <v>12</v>
      </c>
      <c r="P1164">
        <v>0</v>
      </c>
      <c r="Q1164" s="2">
        <v>3788.96</v>
      </c>
      <c r="R1164" t="s">
        <v>58</v>
      </c>
      <c r="S1164" s="2">
        <v>2417.34</v>
      </c>
      <c r="T1164">
        <v>4.5</v>
      </c>
      <c r="U1164" t="s">
        <v>64</v>
      </c>
      <c r="V1164">
        <v>2025</v>
      </c>
      <c r="W1164" t="s">
        <v>37</v>
      </c>
      <c r="X1164" s="2">
        <v>2417.34</v>
      </c>
      <c r="Y1164" s="2">
        <v>1371.62</v>
      </c>
      <c r="Z1164" s="2">
        <v>0.63800000000000001</v>
      </c>
      <c r="AA1164" s="2">
        <f>IF(Table1[[#This Row],[Bed Occupied]]="Yes",1,0)</f>
        <v>1</v>
      </c>
    </row>
    <row r="1165" spans="1:27" x14ac:dyDescent="0.25">
      <c r="A1165" t="s">
        <v>1257</v>
      </c>
      <c r="B1165" s="1">
        <v>46237</v>
      </c>
      <c r="C1165" s="1">
        <v>46237.3</v>
      </c>
      <c r="D1165" t="s">
        <v>96</v>
      </c>
      <c r="E1165" t="s">
        <v>52</v>
      </c>
      <c r="F1165" t="s">
        <v>29</v>
      </c>
      <c r="G1165" t="s">
        <v>67</v>
      </c>
      <c r="H1165" t="s">
        <v>76</v>
      </c>
      <c r="I1165" t="s">
        <v>32</v>
      </c>
      <c r="J1165">
        <v>0.3</v>
      </c>
      <c r="K1165" t="s">
        <v>33</v>
      </c>
      <c r="L1165">
        <v>55</v>
      </c>
      <c r="M1165" s="1">
        <v>46237</v>
      </c>
      <c r="N1165" t="s">
        <v>42</v>
      </c>
      <c r="O1165">
        <v>12.7</v>
      </c>
      <c r="P1165">
        <v>0.7</v>
      </c>
      <c r="Q1165" s="2">
        <v>4519.57</v>
      </c>
      <c r="R1165" t="s">
        <v>35</v>
      </c>
      <c r="S1165" s="2">
        <v>2898.48</v>
      </c>
      <c r="T1165">
        <v>4</v>
      </c>
      <c r="U1165" t="s">
        <v>138</v>
      </c>
      <c r="V1165">
        <v>2026</v>
      </c>
      <c r="W1165" t="s">
        <v>37</v>
      </c>
      <c r="X1165" s="2">
        <v>2898.48</v>
      </c>
      <c r="Y1165" s="2">
        <v>1621.09</v>
      </c>
      <c r="Z1165" s="2">
        <v>0.64100000000000001</v>
      </c>
      <c r="AA1165" s="2">
        <f>IF(Table1[[#This Row],[Bed Occupied]]="Yes",1,0)</f>
        <v>1</v>
      </c>
    </row>
    <row r="1166" spans="1:27" x14ac:dyDescent="0.25">
      <c r="A1166" t="s">
        <v>1258</v>
      </c>
      <c r="B1166" s="1">
        <v>46364</v>
      </c>
      <c r="C1166" s="1">
        <v>46372.3</v>
      </c>
      <c r="D1166" t="s">
        <v>51</v>
      </c>
      <c r="E1166" t="s">
        <v>52</v>
      </c>
      <c r="F1166" t="s">
        <v>48</v>
      </c>
      <c r="G1166" t="s">
        <v>30</v>
      </c>
      <c r="H1166" t="s">
        <v>31</v>
      </c>
      <c r="I1166" t="s">
        <v>41</v>
      </c>
      <c r="J1166">
        <v>8.3000000000000007</v>
      </c>
      <c r="K1166" t="s">
        <v>33</v>
      </c>
      <c r="L1166">
        <v>25</v>
      </c>
      <c r="M1166" s="1">
        <v>46364</v>
      </c>
      <c r="N1166" t="s">
        <v>34</v>
      </c>
      <c r="O1166">
        <v>9.6999999999999993</v>
      </c>
      <c r="P1166">
        <v>1.7</v>
      </c>
      <c r="Q1166" s="2">
        <v>11686.75</v>
      </c>
      <c r="R1166" t="s">
        <v>58</v>
      </c>
      <c r="S1166" s="2">
        <v>6925.15</v>
      </c>
      <c r="T1166">
        <v>3.4</v>
      </c>
      <c r="U1166" t="s">
        <v>54</v>
      </c>
      <c r="V1166">
        <v>2026</v>
      </c>
      <c r="W1166" t="s">
        <v>44</v>
      </c>
      <c r="X1166" s="2">
        <v>6925.15</v>
      </c>
      <c r="Y1166" s="2">
        <v>4761.6000000000004</v>
      </c>
      <c r="Z1166" s="2">
        <v>0.59299999999999997</v>
      </c>
      <c r="AA1166" s="2">
        <f>IF(Table1[[#This Row],[Bed Occupied]]="Yes",1,0)</f>
        <v>1</v>
      </c>
    </row>
    <row r="1167" spans="1:27" x14ac:dyDescent="0.25">
      <c r="A1167" t="s">
        <v>1259</v>
      </c>
      <c r="B1167" s="1">
        <v>45694</v>
      </c>
      <c r="C1167" s="1">
        <v>45697.1</v>
      </c>
      <c r="D1167" t="s">
        <v>46</v>
      </c>
      <c r="E1167" t="s">
        <v>52</v>
      </c>
      <c r="F1167" t="s">
        <v>29</v>
      </c>
      <c r="G1167" t="s">
        <v>53</v>
      </c>
      <c r="H1167" t="s">
        <v>81</v>
      </c>
      <c r="I1167" t="s">
        <v>32</v>
      </c>
      <c r="J1167">
        <v>3.1</v>
      </c>
      <c r="K1167" t="s">
        <v>57</v>
      </c>
      <c r="L1167">
        <v>90</v>
      </c>
      <c r="M1167" s="1">
        <v>45693</v>
      </c>
      <c r="N1167" t="s">
        <v>42</v>
      </c>
      <c r="O1167">
        <v>9.3000000000000007</v>
      </c>
      <c r="P1167">
        <v>1.3</v>
      </c>
      <c r="Q1167" s="2">
        <v>5805.69</v>
      </c>
      <c r="R1167" t="s">
        <v>58</v>
      </c>
      <c r="S1167" s="2">
        <v>3863.5</v>
      </c>
      <c r="T1167">
        <v>4.0999999999999996</v>
      </c>
      <c r="U1167" t="s">
        <v>100</v>
      </c>
      <c r="V1167">
        <v>2025</v>
      </c>
      <c r="W1167" t="s">
        <v>69</v>
      </c>
      <c r="X1167" s="2">
        <v>3863.5</v>
      </c>
      <c r="Y1167" s="2">
        <v>1942.19</v>
      </c>
      <c r="Z1167" s="2">
        <v>0.66500000000000004</v>
      </c>
      <c r="AA1167" s="2">
        <f>IF(Table1[[#This Row],[Bed Occupied]]="Yes",1,0)</f>
        <v>0</v>
      </c>
    </row>
    <row r="1168" spans="1:27" x14ac:dyDescent="0.25">
      <c r="A1168" t="s">
        <v>1260</v>
      </c>
      <c r="B1168" s="1">
        <v>46384</v>
      </c>
      <c r="C1168" s="1">
        <v>46391.3</v>
      </c>
      <c r="D1168" t="s">
        <v>51</v>
      </c>
      <c r="E1168" t="s">
        <v>52</v>
      </c>
      <c r="F1168" t="s">
        <v>92</v>
      </c>
      <c r="G1168" t="s">
        <v>30</v>
      </c>
      <c r="H1168" t="s">
        <v>62</v>
      </c>
      <c r="I1168" t="s">
        <v>32</v>
      </c>
      <c r="J1168">
        <v>7.3</v>
      </c>
      <c r="K1168" t="s">
        <v>33</v>
      </c>
      <c r="L1168">
        <v>73</v>
      </c>
      <c r="M1168" s="1">
        <v>46384</v>
      </c>
      <c r="N1168" t="s">
        <v>42</v>
      </c>
      <c r="O1168">
        <v>10.5</v>
      </c>
      <c r="P1168">
        <v>0.5</v>
      </c>
      <c r="Q1168" s="2">
        <v>11401.89</v>
      </c>
      <c r="R1168" t="s">
        <v>58</v>
      </c>
      <c r="S1168" s="2">
        <v>7077.14</v>
      </c>
      <c r="T1168">
        <v>4</v>
      </c>
      <c r="U1168" t="s">
        <v>54</v>
      </c>
      <c r="V1168">
        <v>2026</v>
      </c>
      <c r="W1168" t="s">
        <v>37</v>
      </c>
      <c r="X1168" s="2">
        <v>7077.14</v>
      </c>
      <c r="Y1168" s="2">
        <v>4324.75</v>
      </c>
      <c r="Z1168" s="2">
        <v>0.621</v>
      </c>
      <c r="AA1168" s="2">
        <f>IF(Table1[[#This Row],[Bed Occupied]]="Yes",1,0)</f>
        <v>1</v>
      </c>
    </row>
    <row r="1169" spans="1:27" x14ac:dyDescent="0.25">
      <c r="A1169" t="s">
        <v>1261</v>
      </c>
      <c r="B1169" s="1">
        <v>45771</v>
      </c>
      <c r="C1169" s="1">
        <v>45773.3</v>
      </c>
      <c r="D1169" t="s">
        <v>39</v>
      </c>
      <c r="E1169" t="s">
        <v>52</v>
      </c>
      <c r="F1169" t="s">
        <v>48</v>
      </c>
      <c r="G1169" t="s">
        <v>30</v>
      </c>
      <c r="H1169" t="s">
        <v>31</v>
      </c>
      <c r="I1169" t="s">
        <v>41</v>
      </c>
      <c r="J1169">
        <v>2.2999999999999998</v>
      </c>
      <c r="K1169" t="s">
        <v>33</v>
      </c>
      <c r="L1169">
        <v>105</v>
      </c>
      <c r="M1169" s="1">
        <v>45771</v>
      </c>
      <c r="N1169" t="s">
        <v>34</v>
      </c>
      <c r="O1169">
        <v>10.4</v>
      </c>
      <c r="P1169">
        <v>0.4</v>
      </c>
      <c r="Q1169" s="2">
        <v>1793.81</v>
      </c>
      <c r="R1169" t="s">
        <v>35</v>
      </c>
      <c r="S1169" s="2">
        <v>1186.75</v>
      </c>
      <c r="T1169">
        <v>3.8</v>
      </c>
      <c r="U1169" t="s">
        <v>89</v>
      </c>
      <c r="V1169">
        <v>2025</v>
      </c>
      <c r="W1169" t="s">
        <v>72</v>
      </c>
      <c r="X1169" s="2">
        <v>1186.75</v>
      </c>
      <c r="Y1169" s="2">
        <v>607.05999999999995</v>
      </c>
      <c r="Z1169" s="2">
        <v>0.66200000000000003</v>
      </c>
      <c r="AA1169" s="2">
        <f>IF(Table1[[#This Row],[Bed Occupied]]="Yes",1,0)</f>
        <v>1</v>
      </c>
    </row>
    <row r="1170" spans="1:27" x14ac:dyDescent="0.25">
      <c r="A1170" t="s">
        <v>1262</v>
      </c>
      <c r="B1170" s="1">
        <v>46364</v>
      </c>
      <c r="C1170" s="1">
        <v>46368.5</v>
      </c>
      <c r="D1170" t="s">
        <v>102</v>
      </c>
      <c r="E1170" t="s">
        <v>28</v>
      </c>
      <c r="F1170" t="s">
        <v>29</v>
      </c>
      <c r="G1170" t="s">
        <v>53</v>
      </c>
      <c r="H1170" t="s">
        <v>76</v>
      </c>
      <c r="I1170" t="s">
        <v>32</v>
      </c>
      <c r="J1170">
        <v>4.5</v>
      </c>
      <c r="K1170" t="s">
        <v>33</v>
      </c>
      <c r="L1170">
        <v>68</v>
      </c>
      <c r="M1170" s="1">
        <v>46364</v>
      </c>
      <c r="N1170" t="s">
        <v>42</v>
      </c>
      <c r="O1170">
        <v>9.1</v>
      </c>
      <c r="P1170">
        <v>1.1000000000000001</v>
      </c>
      <c r="Q1170" s="2">
        <v>14105.49</v>
      </c>
      <c r="R1170" t="s">
        <v>35</v>
      </c>
      <c r="S1170" s="2">
        <v>10014.6</v>
      </c>
      <c r="T1170">
        <v>3.7</v>
      </c>
      <c r="U1170" t="s">
        <v>54</v>
      </c>
      <c r="V1170">
        <v>2026</v>
      </c>
      <c r="W1170" t="s">
        <v>44</v>
      </c>
      <c r="X1170" s="2">
        <v>10014.6</v>
      </c>
      <c r="Y1170" s="2">
        <v>4090.89</v>
      </c>
      <c r="Z1170" s="2">
        <v>0.71</v>
      </c>
      <c r="AA1170" s="2">
        <f>IF(Table1[[#This Row],[Bed Occupied]]="Yes",1,0)</f>
        <v>1</v>
      </c>
    </row>
    <row r="1171" spans="1:27" x14ac:dyDescent="0.25">
      <c r="A1171" t="s">
        <v>1263</v>
      </c>
      <c r="B1171" s="1">
        <v>45786</v>
      </c>
      <c r="C1171" s="1">
        <v>45792.6</v>
      </c>
      <c r="D1171" t="s">
        <v>61</v>
      </c>
      <c r="E1171" t="s">
        <v>66</v>
      </c>
      <c r="F1171" t="s">
        <v>29</v>
      </c>
      <c r="G1171" t="s">
        <v>30</v>
      </c>
      <c r="H1171" t="s">
        <v>56</v>
      </c>
      <c r="I1171" t="s">
        <v>32</v>
      </c>
      <c r="J1171">
        <v>6.6</v>
      </c>
      <c r="K1171" t="s">
        <v>57</v>
      </c>
      <c r="L1171">
        <v>51</v>
      </c>
      <c r="M1171" s="1">
        <v>45785</v>
      </c>
      <c r="N1171" t="s">
        <v>42</v>
      </c>
      <c r="O1171">
        <v>13</v>
      </c>
      <c r="P1171">
        <v>1</v>
      </c>
      <c r="Q1171" s="2">
        <v>19700.63</v>
      </c>
      <c r="R1171" t="s">
        <v>35</v>
      </c>
      <c r="S1171" s="2">
        <v>13024.05</v>
      </c>
      <c r="T1171">
        <v>4</v>
      </c>
      <c r="U1171" t="s">
        <v>122</v>
      </c>
      <c r="V1171">
        <v>2025</v>
      </c>
      <c r="W1171" t="s">
        <v>72</v>
      </c>
      <c r="X1171" s="2">
        <v>13024.05</v>
      </c>
      <c r="Y1171" s="2">
        <v>6676.58</v>
      </c>
      <c r="Z1171" s="2">
        <v>0.66100000000000003</v>
      </c>
      <c r="AA1171" s="2">
        <f>IF(Table1[[#This Row],[Bed Occupied]]="Yes",1,0)</f>
        <v>0</v>
      </c>
    </row>
    <row r="1172" spans="1:27" x14ac:dyDescent="0.25">
      <c r="A1172" t="s">
        <v>1264</v>
      </c>
      <c r="B1172" s="1">
        <v>46217</v>
      </c>
      <c r="C1172" s="1">
        <v>46219.6</v>
      </c>
      <c r="D1172" t="s">
        <v>61</v>
      </c>
      <c r="E1172" t="s">
        <v>28</v>
      </c>
      <c r="F1172" t="s">
        <v>29</v>
      </c>
      <c r="G1172" t="s">
        <v>30</v>
      </c>
      <c r="H1172" t="s">
        <v>62</v>
      </c>
      <c r="I1172" t="s">
        <v>32</v>
      </c>
      <c r="J1172">
        <v>2.6</v>
      </c>
      <c r="K1172" t="s">
        <v>57</v>
      </c>
      <c r="L1172">
        <v>77</v>
      </c>
      <c r="M1172" s="1">
        <v>46216</v>
      </c>
      <c r="N1172" t="s">
        <v>42</v>
      </c>
      <c r="O1172">
        <v>10.8</v>
      </c>
      <c r="P1172">
        <v>2.8</v>
      </c>
      <c r="Q1172" s="2">
        <v>13728.95</v>
      </c>
      <c r="R1172" t="s">
        <v>58</v>
      </c>
      <c r="S1172" s="2">
        <v>8505.99</v>
      </c>
      <c r="T1172">
        <v>3.6</v>
      </c>
      <c r="U1172" t="s">
        <v>43</v>
      </c>
      <c r="V1172">
        <v>2026</v>
      </c>
      <c r="W1172" t="s">
        <v>37</v>
      </c>
      <c r="X1172" s="2">
        <v>8505.99</v>
      </c>
      <c r="Y1172" s="2">
        <v>5222.96</v>
      </c>
      <c r="Z1172" s="2">
        <v>0.62</v>
      </c>
      <c r="AA1172" s="2">
        <f>IF(Table1[[#This Row],[Bed Occupied]]="Yes",1,0)</f>
        <v>0</v>
      </c>
    </row>
    <row r="1173" spans="1:27" x14ac:dyDescent="0.25">
      <c r="A1173" t="s">
        <v>1265</v>
      </c>
      <c r="B1173" s="1">
        <v>46101</v>
      </c>
      <c r="C1173" s="1">
        <v>46102.1</v>
      </c>
      <c r="D1173" t="s">
        <v>39</v>
      </c>
      <c r="E1173" t="s">
        <v>47</v>
      </c>
      <c r="F1173" t="s">
        <v>48</v>
      </c>
      <c r="G1173" t="s">
        <v>67</v>
      </c>
      <c r="H1173" t="s">
        <v>81</v>
      </c>
      <c r="I1173" t="s">
        <v>41</v>
      </c>
      <c r="J1173">
        <v>1.1000000000000001</v>
      </c>
      <c r="K1173" t="s">
        <v>33</v>
      </c>
      <c r="L1173">
        <v>75</v>
      </c>
      <c r="M1173" s="1">
        <v>46101</v>
      </c>
      <c r="N1173" t="s">
        <v>42</v>
      </c>
      <c r="O1173">
        <v>14.3</v>
      </c>
      <c r="P1173">
        <v>2.2999999999999998</v>
      </c>
      <c r="Q1173" s="2">
        <v>2855.5</v>
      </c>
      <c r="R1173" t="s">
        <v>58</v>
      </c>
      <c r="S1173" s="2">
        <v>1691.09</v>
      </c>
      <c r="T1173">
        <v>3</v>
      </c>
      <c r="U1173" t="s">
        <v>115</v>
      </c>
      <c r="V1173">
        <v>2026</v>
      </c>
      <c r="W1173" t="s">
        <v>77</v>
      </c>
      <c r="X1173" s="2">
        <v>1691.09</v>
      </c>
      <c r="Y1173" s="2">
        <v>1164.4100000000001</v>
      </c>
      <c r="Z1173" s="2">
        <v>0.59199999999999997</v>
      </c>
      <c r="AA1173" s="2">
        <f>IF(Table1[[#This Row],[Bed Occupied]]="Yes",1,0)</f>
        <v>1</v>
      </c>
    </row>
    <row r="1174" spans="1:27" x14ac:dyDescent="0.25">
      <c r="A1174" t="s">
        <v>1266</v>
      </c>
      <c r="B1174" s="1">
        <v>46121</v>
      </c>
      <c r="C1174" s="1">
        <v>46132.1</v>
      </c>
      <c r="D1174" t="s">
        <v>88</v>
      </c>
      <c r="E1174" t="s">
        <v>47</v>
      </c>
      <c r="F1174" t="s">
        <v>29</v>
      </c>
      <c r="G1174" t="s">
        <v>151</v>
      </c>
      <c r="H1174" t="s">
        <v>81</v>
      </c>
      <c r="I1174" t="s">
        <v>32</v>
      </c>
      <c r="J1174">
        <v>11.1</v>
      </c>
      <c r="K1174" t="s">
        <v>33</v>
      </c>
      <c r="L1174">
        <v>51</v>
      </c>
      <c r="M1174" s="1">
        <v>46120</v>
      </c>
      <c r="N1174" t="s">
        <v>63</v>
      </c>
      <c r="O1174">
        <v>10.7</v>
      </c>
      <c r="P1174">
        <v>0.7</v>
      </c>
      <c r="Q1174" s="2">
        <v>34512.18</v>
      </c>
      <c r="R1174" t="s">
        <v>35</v>
      </c>
      <c r="S1174" s="2">
        <v>26900.13</v>
      </c>
      <c r="T1174">
        <v>4.5999999999999996</v>
      </c>
      <c r="U1174" t="s">
        <v>98</v>
      </c>
      <c r="V1174">
        <v>2026</v>
      </c>
      <c r="W1174" t="s">
        <v>69</v>
      </c>
      <c r="X1174" s="2">
        <v>26900.13</v>
      </c>
      <c r="Y1174" s="2">
        <v>7612.05</v>
      </c>
      <c r="Z1174" s="2">
        <v>0.77900000000000003</v>
      </c>
      <c r="AA1174" s="2">
        <f>IF(Table1[[#This Row],[Bed Occupied]]="Yes",1,0)</f>
        <v>1</v>
      </c>
    </row>
    <row r="1175" spans="1:27" x14ac:dyDescent="0.25">
      <c r="A1175" t="s">
        <v>1267</v>
      </c>
      <c r="B1175" s="1">
        <v>45975</v>
      </c>
      <c r="C1175" s="1">
        <v>45976.7</v>
      </c>
      <c r="D1175" t="s">
        <v>102</v>
      </c>
      <c r="E1175" t="s">
        <v>52</v>
      </c>
      <c r="F1175" t="s">
        <v>29</v>
      </c>
      <c r="G1175" t="s">
        <v>30</v>
      </c>
      <c r="H1175" t="s">
        <v>31</v>
      </c>
      <c r="I1175" t="s">
        <v>32</v>
      </c>
      <c r="J1175">
        <v>1.7</v>
      </c>
      <c r="K1175" t="s">
        <v>33</v>
      </c>
      <c r="L1175">
        <v>82</v>
      </c>
      <c r="M1175" s="1">
        <v>45975</v>
      </c>
      <c r="N1175" t="s">
        <v>34</v>
      </c>
      <c r="O1175">
        <v>10.7</v>
      </c>
      <c r="P1175">
        <v>0.7</v>
      </c>
      <c r="Q1175" s="2">
        <v>9169</v>
      </c>
      <c r="R1175" t="s">
        <v>35</v>
      </c>
      <c r="S1175" s="2">
        <v>4856.79</v>
      </c>
      <c r="T1175">
        <v>4.0999999999999996</v>
      </c>
      <c r="U1175" t="s">
        <v>71</v>
      </c>
      <c r="V1175">
        <v>2025</v>
      </c>
      <c r="W1175" t="s">
        <v>77</v>
      </c>
      <c r="X1175" s="2">
        <v>4856.79</v>
      </c>
      <c r="Y1175" s="2">
        <v>4312.21</v>
      </c>
      <c r="Z1175" s="2">
        <v>0.53</v>
      </c>
      <c r="AA1175" s="2">
        <f>IF(Table1[[#This Row],[Bed Occupied]]="Yes",1,0)</f>
        <v>1</v>
      </c>
    </row>
    <row r="1176" spans="1:27" x14ac:dyDescent="0.25">
      <c r="A1176" t="s">
        <v>1268</v>
      </c>
      <c r="B1176" s="1">
        <v>46348</v>
      </c>
      <c r="C1176" s="1">
        <v>46353</v>
      </c>
      <c r="D1176" t="s">
        <v>46</v>
      </c>
      <c r="E1176" t="s">
        <v>47</v>
      </c>
      <c r="F1176" t="s">
        <v>29</v>
      </c>
      <c r="G1176" t="s">
        <v>30</v>
      </c>
      <c r="H1176" t="s">
        <v>81</v>
      </c>
      <c r="I1176" t="s">
        <v>41</v>
      </c>
      <c r="J1176">
        <v>5</v>
      </c>
      <c r="K1176" t="s">
        <v>33</v>
      </c>
      <c r="L1176">
        <v>43</v>
      </c>
      <c r="M1176" s="1">
        <v>46348</v>
      </c>
      <c r="N1176" t="s">
        <v>42</v>
      </c>
      <c r="O1176">
        <v>10</v>
      </c>
      <c r="P1176">
        <v>0</v>
      </c>
      <c r="Q1176" s="2">
        <v>7908.83</v>
      </c>
      <c r="R1176" t="s">
        <v>35</v>
      </c>
      <c r="S1176" s="2">
        <v>4431.3999999999996</v>
      </c>
      <c r="T1176">
        <v>4.5</v>
      </c>
      <c r="U1176" t="s">
        <v>130</v>
      </c>
      <c r="V1176">
        <v>2026</v>
      </c>
      <c r="W1176" t="s">
        <v>74</v>
      </c>
      <c r="X1176" s="2">
        <v>4431.3999999999996</v>
      </c>
      <c r="Y1176" s="2">
        <v>3477.43</v>
      </c>
      <c r="Z1176" s="2">
        <v>0.56000000000000005</v>
      </c>
      <c r="AA1176" s="2">
        <f>IF(Table1[[#This Row],[Bed Occupied]]="Yes",1,0)</f>
        <v>1</v>
      </c>
    </row>
    <row r="1177" spans="1:27" x14ac:dyDescent="0.25">
      <c r="A1177" t="s">
        <v>1269</v>
      </c>
      <c r="B1177" s="1">
        <v>45833</v>
      </c>
      <c r="C1177" s="1">
        <v>45837.8</v>
      </c>
      <c r="D1177" t="s">
        <v>46</v>
      </c>
      <c r="E1177" t="s">
        <v>47</v>
      </c>
      <c r="F1177" t="s">
        <v>48</v>
      </c>
      <c r="G1177" t="s">
        <v>67</v>
      </c>
      <c r="H1177" t="s">
        <v>76</v>
      </c>
      <c r="I1177" t="s">
        <v>32</v>
      </c>
      <c r="J1177">
        <v>4.8</v>
      </c>
      <c r="K1177" t="s">
        <v>33</v>
      </c>
      <c r="L1177">
        <v>59</v>
      </c>
      <c r="M1177" s="1">
        <v>45833</v>
      </c>
      <c r="N1177" t="s">
        <v>42</v>
      </c>
      <c r="O1177">
        <v>9.6</v>
      </c>
      <c r="P1177">
        <v>1.6</v>
      </c>
      <c r="Q1177" s="2">
        <v>6555.26</v>
      </c>
      <c r="R1177" t="s">
        <v>58</v>
      </c>
      <c r="S1177" s="2">
        <v>4136.08</v>
      </c>
      <c r="T1177">
        <v>3.4</v>
      </c>
      <c r="U1177" t="s">
        <v>64</v>
      </c>
      <c r="V1177">
        <v>2025</v>
      </c>
      <c r="W1177" t="s">
        <v>69</v>
      </c>
      <c r="X1177" s="2">
        <v>4136.08</v>
      </c>
      <c r="Y1177" s="2">
        <v>2419.1799999999998</v>
      </c>
      <c r="Z1177" s="2">
        <v>0.63100000000000001</v>
      </c>
      <c r="AA1177" s="2">
        <f>IF(Table1[[#This Row],[Bed Occupied]]="Yes",1,0)</f>
        <v>1</v>
      </c>
    </row>
    <row r="1178" spans="1:27" x14ac:dyDescent="0.25">
      <c r="A1178" t="s">
        <v>1270</v>
      </c>
      <c r="B1178" s="1">
        <v>46286</v>
      </c>
      <c r="C1178" s="1">
        <v>46293.3</v>
      </c>
      <c r="D1178" t="s">
        <v>61</v>
      </c>
      <c r="E1178" t="s">
        <v>52</v>
      </c>
      <c r="F1178" t="s">
        <v>48</v>
      </c>
      <c r="G1178" t="s">
        <v>30</v>
      </c>
      <c r="H1178" t="s">
        <v>56</v>
      </c>
      <c r="I1178" t="s">
        <v>32</v>
      </c>
      <c r="J1178">
        <v>7.3</v>
      </c>
      <c r="K1178" t="s">
        <v>57</v>
      </c>
      <c r="L1178">
        <v>69</v>
      </c>
      <c r="M1178" s="1">
        <v>46285</v>
      </c>
      <c r="N1178" t="s">
        <v>34</v>
      </c>
      <c r="O1178">
        <v>15.2</v>
      </c>
      <c r="P1178">
        <v>3.2</v>
      </c>
      <c r="Q1178" s="2">
        <v>22611.42</v>
      </c>
      <c r="R1178" t="s">
        <v>35</v>
      </c>
      <c r="S1178" s="2">
        <v>11412.57</v>
      </c>
      <c r="T1178">
        <v>3.4</v>
      </c>
      <c r="U1178" t="s">
        <v>133</v>
      </c>
      <c r="V1178">
        <v>2026</v>
      </c>
      <c r="W1178" t="s">
        <v>74</v>
      </c>
      <c r="X1178" s="2">
        <v>11412.57</v>
      </c>
      <c r="Y1178" s="2">
        <v>11198.85</v>
      </c>
      <c r="Z1178" s="2">
        <v>0.505</v>
      </c>
      <c r="AA1178" s="2">
        <f>IF(Table1[[#This Row],[Bed Occupied]]="Yes",1,0)</f>
        <v>0</v>
      </c>
    </row>
    <row r="1179" spans="1:27" x14ac:dyDescent="0.25">
      <c r="A1179" t="s">
        <v>1271</v>
      </c>
      <c r="B1179" s="1">
        <v>45751</v>
      </c>
      <c r="C1179" s="1">
        <v>45756.9</v>
      </c>
      <c r="D1179" t="s">
        <v>88</v>
      </c>
      <c r="E1179" t="s">
        <v>52</v>
      </c>
      <c r="F1179" t="s">
        <v>48</v>
      </c>
      <c r="G1179" t="s">
        <v>30</v>
      </c>
      <c r="H1179" t="s">
        <v>31</v>
      </c>
      <c r="I1179" t="s">
        <v>41</v>
      </c>
      <c r="J1179">
        <v>5.9</v>
      </c>
      <c r="K1179" t="s">
        <v>33</v>
      </c>
      <c r="L1179">
        <v>18</v>
      </c>
      <c r="M1179" s="1">
        <v>45751</v>
      </c>
      <c r="N1179" t="s">
        <v>34</v>
      </c>
      <c r="O1179">
        <v>13.1</v>
      </c>
      <c r="P1179">
        <v>1.1000000000000001</v>
      </c>
      <c r="Q1179" s="2">
        <v>25314.92</v>
      </c>
      <c r="R1179" t="s">
        <v>58</v>
      </c>
      <c r="S1179" s="2">
        <v>16655.96</v>
      </c>
      <c r="T1179">
        <v>3.8</v>
      </c>
      <c r="U1179" t="s">
        <v>89</v>
      </c>
      <c r="V1179">
        <v>2025</v>
      </c>
      <c r="W1179" t="s">
        <v>77</v>
      </c>
      <c r="X1179" s="2">
        <v>16655.96</v>
      </c>
      <c r="Y1179" s="2">
        <v>8658.9599999999991</v>
      </c>
      <c r="Z1179" s="2">
        <v>0.65800000000000003</v>
      </c>
      <c r="AA1179" s="2">
        <f>IF(Table1[[#This Row],[Bed Occupied]]="Yes",1,0)</f>
        <v>1</v>
      </c>
    </row>
    <row r="1180" spans="1:27" x14ac:dyDescent="0.25">
      <c r="A1180" t="s">
        <v>1272</v>
      </c>
      <c r="B1180" s="1">
        <v>45967</v>
      </c>
      <c r="C1180" s="1">
        <v>45968.800000000003</v>
      </c>
      <c r="D1180" t="s">
        <v>102</v>
      </c>
      <c r="E1180" t="s">
        <v>28</v>
      </c>
      <c r="F1180" t="s">
        <v>48</v>
      </c>
      <c r="G1180" t="s">
        <v>53</v>
      </c>
      <c r="H1180" t="s">
        <v>56</v>
      </c>
      <c r="I1180" t="s">
        <v>41</v>
      </c>
      <c r="J1180">
        <v>1.8</v>
      </c>
      <c r="K1180" t="s">
        <v>57</v>
      </c>
      <c r="L1180">
        <v>56</v>
      </c>
      <c r="M1180" s="1">
        <v>45967</v>
      </c>
      <c r="N1180" t="s">
        <v>42</v>
      </c>
      <c r="O1180">
        <v>11.5</v>
      </c>
      <c r="P1180">
        <v>1.5</v>
      </c>
      <c r="Q1180" s="2">
        <v>4905.45</v>
      </c>
      <c r="R1180" t="s">
        <v>85</v>
      </c>
      <c r="S1180" s="2">
        <v>2860.95</v>
      </c>
      <c r="T1180">
        <v>3.9</v>
      </c>
      <c r="U1180" t="s">
        <v>71</v>
      </c>
      <c r="V1180">
        <v>2025</v>
      </c>
      <c r="W1180" t="s">
        <v>72</v>
      </c>
      <c r="X1180" s="2">
        <v>2860.95</v>
      </c>
      <c r="Y1180" s="2">
        <v>2044.5</v>
      </c>
      <c r="Z1180" s="2">
        <v>0.58299999999999996</v>
      </c>
      <c r="AA1180" s="2">
        <f>IF(Table1[[#This Row],[Bed Occupied]]="Yes",1,0)</f>
        <v>0</v>
      </c>
    </row>
    <row r="1181" spans="1:27" x14ac:dyDescent="0.25">
      <c r="A1181" t="s">
        <v>1273</v>
      </c>
      <c r="B1181" s="1">
        <v>45923</v>
      </c>
      <c r="C1181" s="1">
        <v>45935.6</v>
      </c>
      <c r="D1181" t="s">
        <v>61</v>
      </c>
      <c r="E1181" t="s">
        <v>52</v>
      </c>
      <c r="F1181" t="s">
        <v>29</v>
      </c>
      <c r="G1181" t="s">
        <v>30</v>
      </c>
      <c r="H1181" t="s">
        <v>40</v>
      </c>
      <c r="I1181" t="s">
        <v>32</v>
      </c>
      <c r="J1181">
        <v>12.6</v>
      </c>
      <c r="K1181" t="s">
        <v>33</v>
      </c>
      <c r="L1181">
        <v>100</v>
      </c>
      <c r="M1181" s="1">
        <v>45922</v>
      </c>
      <c r="N1181" t="s">
        <v>42</v>
      </c>
      <c r="O1181">
        <v>12.2</v>
      </c>
      <c r="P1181">
        <v>2.2000000000000002</v>
      </c>
      <c r="Q1181" s="2">
        <v>21430.74</v>
      </c>
      <c r="R1181" t="s">
        <v>35</v>
      </c>
      <c r="S1181" s="2">
        <v>14036.94</v>
      </c>
      <c r="T1181">
        <v>2.5</v>
      </c>
      <c r="U1181" t="s">
        <v>59</v>
      </c>
      <c r="V1181">
        <v>2025</v>
      </c>
      <c r="W1181" t="s">
        <v>37</v>
      </c>
      <c r="X1181" s="2">
        <v>14036.94</v>
      </c>
      <c r="Y1181" s="2">
        <v>7393.8</v>
      </c>
      <c r="Z1181" s="2">
        <v>0.65500000000000003</v>
      </c>
      <c r="AA1181" s="2">
        <f>IF(Table1[[#This Row],[Bed Occupied]]="Yes",1,0)</f>
        <v>1</v>
      </c>
    </row>
    <row r="1182" spans="1:27" x14ac:dyDescent="0.25">
      <c r="A1182" t="s">
        <v>1274</v>
      </c>
      <c r="B1182" s="1">
        <v>46209</v>
      </c>
      <c r="C1182" s="1">
        <v>46211.4</v>
      </c>
      <c r="D1182" t="s">
        <v>39</v>
      </c>
      <c r="E1182" t="s">
        <v>47</v>
      </c>
      <c r="F1182" t="s">
        <v>48</v>
      </c>
      <c r="G1182" t="s">
        <v>53</v>
      </c>
      <c r="H1182" t="s">
        <v>31</v>
      </c>
      <c r="I1182" t="s">
        <v>41</v>
      </c>
      <c r="J1182">
        <v>2.4</v>
      </c>
      <c r="K1182" t="s">
        <v>33</v>
      </c>
      <c r="L1182">
        <v>63</v>
      </c>
      <c r="M1182" s="1">
        <v>46209</v>
      </c>
      <c r="N1182" t="s">
        <v>42</v>
      </c>
      <c r="O1182">
        <v>8.6</v>
      </c>
      <c r="P1182">
        <v>0.6</v>
      </c>
      <c r="Q1182" s="2">
        <v>2621.78</v>
      </c>
      <c r="R1182" t="s">
        <v>35</v>
      </c>
      <c r="S1182" s="2">
        <v>1470.01</v>
      </c>
      <c r="T1182">
        <v>3.5</v>
      </c>
      <c r="U1182" t="s">
        <v>43</v>
      </c>
      <c r="V1182">
        <v>2026</v>
      </c>
      <c r="W1182" t="s">
        <v>37</v>
      </c>
      <c r="X1182" s="2">
        <v>1470.01</v>
      </c>
      <c r="Y1182" s="2">
        <v>1151.77</v>
      </c>
      <c r="Z1182" s="2">
        <v>0.56100000000000005</v>
      </c>
      <c r="AA1182" s="2">
        <f>IF(Table1[[#This Row],[Bed Occupied]]="Yes",1,0)</f>
        <v>1</v>
      </c>
    </row>
    <row r="1183" spans="1:27" x14ac:dyDescent="0.25">
      <c r="A1183" t="s">
        <v>1275</v>
      </c>
      <c r="B1183" s="1">
        <v>45765</v>
      </c>
      <c r="C1183" s="1">
        <v>45767.8</v>
      </c>
      <c r="D1183" t="s">
        <v>46</v>
      </c>
      <c r="E1183" t="s">
        <v>52</v>
      </c>
      <c r="F1183" t="s">
        <v>29</v>
      </c>
      <c r="G1183" t="s">
        <v>67</v>
      </c>
      <c r="H1183" t="s">
        <v>40</v>
      </c>
      <c r="I1183" t="s">
        <v>32</v>
      </c>
      <c r="J1183">
        <v>2.8</v>
      </c>
      <c r="K1183" t="s">
        <v>57</v>
      </c>
      <c r="L1183">
        <v>83</v>
      </c>
      <c r="M1183" s="1">
        <v>45764</v>
      </c>
      <c r="N1183" t="s">
        <v>34</v>
      </c>
      <c r="O1183">
        <v>11.9</v>
      </c>
      <c r="P1183">
        <v>1.9</v>
      </c>
      <c r="Q1183" s="2">
        <v>4881.1899999999996</v>
      </c>
      <c r="R1183" t="s">
        <v>85</v>
      </c>
      <c r="S1183" s="2">
        <v>2791.19</v>
      </c>
      <c r="T1183">
        <v>3.2</v>
      </c>
      <c r="U1183" t="s">
        <v>89</v>
      </c>
      <c r="V1183">
        <v>2025</v>
      </c>
      <c r="W1183" t="s">
        <v>72</v>
      </c>
      <c r="X1183" s="2">
        <v>2791.19</v>
      </c>
      <c r="Y1183" s="2">
        <v>2090</v>
      </c>
      <c r="Z1183" s="2">
        <v>0.57199999999999995</v>
      </c>
      <c r="AA1183" s="2">
        <f>IF(Table1[[#This Row],[Bed Occupied]]="Yes",1,0)</f>
        <v>0</v>
      </c>
    </row>
    <row r="1184" spans="1:27" x14ac:dyDescent="0.25">
      <c r="A1184" t="s">
        <v>1276</v>
      </c>
      <c r="B1184" s="1">
        <v>45665</v>
      </c>
      <c r="C1184" s="1">
        <v>45668.2</v>
      </c>
      <c r="D1184" t="s">
        <v>46</v>
      </c>
      <c r="E1184" t="s">
        <v>66</v>
      </c>
      <c r="F1184" t="s">
        <v>48</v>
      </c>
      <c r="G1184" t="s">
        <v>151</v>
      </c>
      <c r="H1184" t="s">
        <v>49</v>
      </c>
      <c r="I1184" t="s">
        <v>41</v>
      </c>
      <c r="J1184">
        <v>3.2</v>
      </c>
      <c r="K1184" t="s">
        <v>33</v>
      </c>
      <c r="L1184">
        <v>50</v>
      </c>
      <c r="M1184" s="1">
        <v>45664</v>
      </c>
      <c r="N1184" t="s">
        <v>42</v>
      </c>
      <c r="O1184">
        <v>12.6</v>
      </c>
      <c r="P1184">
        <v>0.6</v>
      </c>
      <c r="Q1184" s="2">
        <v>5756.79</v>
      </c>
      <c r="R1184" t="s">
        <v>35</v>
      </c>
      <c r="S1184" s="2">
        <v>2936.73</v>
      </c>
      <c r="T1184">
        <v>4.0999999999999996</v>
      </c>
      <c r="U1184" t="s">
        <v>145</v>
      </c>
      <c r="V1184">
        <v>2025</v>
      </c>
      <c r="W1184" t="s">
        <v>44</v>
      </c>
      <c r="X1184" s="2">
        <v>2936.73</v>
      </c>
      <c r="Y1184" s="2">
        <v>2820.06</v>
      </c>
      <c r="Z1184" s="2">
        <v>0.51</v>
      </c>
      <c r="AA1184" s="2">
        <f>IF(Table1[[#This Row],[Bed Occupied]]="Yes",1,0)</f>
        <v>1</v>
      </c>
    </row>
    <row r="1185" spans="1:27" x14ac:dyDescent="0.25">
      <c r="A1185" t="s">
        <v>1277</v>
      </c>
      <c r="B1185" s="1">
        <v>45744</v>
      </c>
      <c r="C1185" s="1">
        <v>45746.2</v>
      </c>
      <c r="D1185" t="s">
        <v>46</v>
      </c>
      <c r="E1185" t="s">
        <v>52</v>
      </c>
      <c r="F1185" t="s">
        <v>48</v>
      </c>
      <c r="G1185" t="s">
        <v>151</v>
      </c>
      <c r="H1185" t="s">
        <v>62</v>
      </c>
      <c r="I1185" t="s">
        <v>32</v>
      </c>
      <c r="J1185">
        <v>2.2000000000000002</v>
      </c>
      <c r="K1185" t="s">
        <v>57</v>
      </c>
      <c r="L1185">
        <v>49</v>
      </c>
      <c r="M1185" s="1">
        <v>45744</v>
      </c>
      <c r="N1185" t="s">
        <v>34</v>
      </c>
      <c r="O1185">
        <v>9.1999999999999993</v>
      </c>
      <c r="P1185">
        <v>1.2</v>
      </c>
      <c r="Q1185" s="2">
        <v>6076.43</v>
      </c>
      <c r="R1185" t="s">
        <v>85</v>
      </c>
      <c r="S1185" s="2">
        <v>4230.32</v>
      </c>
      <c r="T1185">
        <v>3.2</v>
      </c>
      <c r="U1185" t="s">
        <v>173</v>
      </c>
      <c r="V1185">
        <v>2025</v>
      </c>
      <c r="W1185" t="s">
        <v>77</v>
      </c>
      <c r="X1185" s="2">
        <v>4230.32</v>
      </c>
      <c r="Y1185" s="2">
        <v>1846.11</v>
      </c>
      <c r="Z1185" s="2">
        <v>0.69599999999999995</v>
      </c>
      <c r="AA1185" s="2">
        <f>IF(Table1[[#This Row],[Bed Occupied]]="Yes",1,0)</f>
        <v>0</v>
      </c>
    </row>
    <row r="1186" spans="1:27" x14ac:dyDescent="0.25">
      <c r="A1186" t="s">
        <v>1278</v>
      </c>
      <c r="B1186" s="1">
        <v>46099</v>
      </c>
      <c r="C1186" s="1">
        <v>46099.6</v>
      </c>
      <c r="D1186" t="s">
        <v>102</v>
      </c>
      <c r="E1186" t="s">
        <v>52</v>
      </c>
      <c r="F1186" t="s">
        <v>29</v>
      </c>
      <c r="G1186" t="s">
        <v>67</v>
      </c>
      <c r="H1186" t="s">
        <v>81</v>
      </c>
      <c r="I1186" t="s">
        <v>32</v>
      </c>
      <c r="J1186">
        <v>0.6</v>
      </c>
      <c r="K1186" t="s">
        <v>33</v>
      </c>
      <c r="L1186">
        <v>74</v>
      </c>
      <c r="M1186" s="1">
        <v>46098</v>
      </c>
      <c r="N1186" t="s">
        <v>42</v>
      </c>
      <c r="O1186">
        <v>12.1</v>
      </c>
      <c r="P1186">
        <v>2.1</v>
      </c>
      <c r="Q1186" s="2">
        <v>9315.1200000000008</v>
      </c>
      <c r="R1186" t="s">
        <v>58</v>
      </c>
      <c r="S1186" s="2">
        <v>5435.63</v>
      </c>
      <c r="T1186">
        <v>2.5</v>
      </c>
      <c r="U1186" t="s">
        <v>115</v>
      </c>
      <c r="V1186">
        <v>2026</v>
      </c>
      <c r="W1186" t="s">
        <v>44</v>
      </c>
      <c r="X1186" s="2">
        <v>5435.63</v>
      </c>
      <c r="Y1186" s="2">
        <v>3879.49</v>
      </c>
      <c r="Z1186" s="2">
        <v>0.58399999999999996</v>
      </c>
      <c r="AA1186" s="2">
        <f>IF(Table1[[#This Row],[Bed Occupied]]="Yes",1,0)</f>
        <v>1</v>
      </c>
    </row>
    <row r="1187" spans="1:27" x14ac:dyDescent="0.25">
      <c r="A1187" t="s">
        <v>1279</v>
      </c>
      <c r="B1187" s="1">
        <v>46152</v>
      </c>
      <c r="C1187" s="1">
        <v>46156</v>
      </c>
      <c r="D1187" t="s">
        <v>61</v>
      </c>
      <c r="E1187" t="s">
        <v>47</v>
      </c>
      <c r="F1187" t="s">
        <v>29</v>
      </c>
      <c r="G1187" t="s">
        <v>67</v>
      </c>
      <c r="H1187" t="s">
        <v>49</v>
      </c>
      <c r="I1187" t="s">
        <v>32</v>
      </c>
      <c r="J1187">
        <v>4</v>
      </c>
      <c r="K1187" t="s">
        <v>33</v>
      </c>
      <c r="L1187">
        <v>92</v>
      </c>
      <c r="M1187" s="1">
        <v>46151</v>
      </c>
      <c r="N1187" t="s">
        <v>42</v>
      </c>
      <c r="O1187">
        <v>10.7</v>
      </c>
      <c r="P1187">
        <v>2.7</v>
      </c>
      <c r="Q1187" s="2">
        <v>13509.32</v>
      </c>
      <c r="R1187" t="s">
        <v>35</v>
      </c>
      <c r="S1187" s="2">
        <v>7373.64</v>
      </c>
      <c r="T1187">
        <v>2.4</v>
      </c>
      <c r="U1187" t="s">
        <v>94</v>
      </c>
      <c r="V1187">
        <v>2026</v>
      </c>
      <c r="W1187" t="s">
        <v>83</v>
      </c>
      <c r="X1187" s="2">
        <v>7373.64</v>
      </c>
      <c r="Y1187" s="2">
        <v>6135.68</v>
      </c>
      <c r="Z1187" s="2">
        <v>0.54600000000000004</v>
      </c>
      <c r="AA1187" s="2">
        <f>IF(Table1[[#This Row],[Bed Occupied]]="Yes",1,0)</f>
        <v>1</v>
      </c>
    </row>
    <row r="1188" spans="1:27" x14ac:dyDescent="0.25">
      <c r="A1188" t="s">
        <v>1280</v>
      </c>
      <c r="B1188" s="1">
        <v>46132</v>
      </c>
      <c r="C1188" s="1">
        <v>46133.4</v>
      </c>
      <c r="D1188" t="s">
        <v>39</v>
      </c>
      <c r="E1188" t="s">
        <v>47</v>
      </c>
      <c r="F1188" t="s">
        <v>48</v>
      </c>
      <c r="G1188" t="s">
        <v>53</v>
      </c>
      <c r="H1188" t="s">
        <v>40</v>
      </c>
      <c r="I1188" t="s">
        <v>41</v>
      </c>
      <c r="J1188">
        <v>1.4</v>
      </c>
      <c r="K1188" t="s">
        <v>57</v>
      </c>
      <c r="L1188">
        <v>56</v>
      </c>
      <c r="M1188" s="1">
        <v>46132</v>
      </c>
      <c r="N1188" t="s">
        <v>34</v>
      </c>
      <c r="O1188">
        <v>8.6</v>
      </c>
      <c r="P1188">
        <v>0.6</v>
      </c>
      <c r="Q1188" s="2">
        <v>2048.0100000000002</v>
      </c>
      <c r="R1188" t="s">
        <v>58</v>
      </c>
      <c r="S1188" s="2">
        <v>1327.35</v>
      </c>
      <c r="T1188">
        <v>4.3</v>
      </c>
      <c r="U1188" t="s">
        <v>98</v>
      </c>
      <c r="V1188">
        <v>2026</v>
      </c>
      <c r="W1188" t="s">
        <v>37</v>
      </c>
      <c r="X1188" s="2">
        <v>1327.35</v>
      </c>
      <c r="Y1188" s="2">
        <v>720.66</v>
      </c>
      <c r="Z1188" s="2">
        <v>0.64800000000000002</v>
      </c>
      <c r="AA1188" s="2">
        <f>IF(Table1[[#This Row],[Bed Occupied]]="Yes",1,0)</f>
        <v>0</v>
      </c>
    </row>
    <row r="1189" spans="1:27" x14ac:dyDescent="0.25">
      <c r="A1189" t="s">
        <v>1281</v>
      </c>
      <c r="B1189" s="1">
        <v>45658</v>
      </c>
      <c r="C1189" s="1">
        <v>45658.7</v>
      </c>
      <c r="D1189" t="s">
        <v>39</v>
      </c>
      <c r="E1189" t="s">
        <v>28</v>
      </c>
      <c r="F1189" t="s">
        <v>29</v>
      </c>
      <c r="G1189" t="s">
        <v>30</v>
      </c>
      <c r="H1189" t="s">
        <v>81</v>
      </c>
      <c r="I1189" t="s">
        <v>41</v>
      </c>
      <c r="J1189">
        <v>0.7</v>
      </c>
      <c r="K1189" t="s">
        <v>33</v>
      </c>
      <c r="L1189">
        <v>51</v>
      </c>
      <c r="M1189" s="1">
        <v>45658</v>
      </c>
      <c r="N1189" t="s">
        <v>42</v>
      </c>
      <c r="O1189">
        <v>8.6999999999999993</v>
      </c>
      <c r="P1189">
        <v>0.7</v>
      </c>
      <c r="Q1189" s="2">
        <v>1964.5</v>
      </c>
      <c r="R1189" t="s">
        <v>35</v>
      </c>
      <c r="S1189" s="2">
        <v>1048.05</v>
      </c>
      <c r="T1189">
        <v>4.3</v>
      </c>
      <c r="U1189" t="s">
        <v>145</v>
      </c>
      <c r="V1189">
        <v>2025</v>
      </c>
      <c r="W1189" t="s">
        <v>69</v>
      </c>
      <c r="X1189" s="2">
        <v>1048.05</v>
      </c>
      <c r="Y1189" s="2">
        <v>916.45</v>
      </c>
      <c r="Z1189" s="2">
        <v>0.53300000000000003</v>
      </c>
      <c r="AA1189" s="2">
        <f>IF(Table1[[#This Row],[Bed Occupied]]="Yes",1,0)</f>
        <v>1</v>
      </c>
    </row>
    <row r="1190" spans="1:27" x14ac:dyDescent="0.25">
      <c r="A1190" t="s">
        <v>1282</v>
      </c>
      <c r="B1190" s="1">
        <v>46125</v>
      </c>
      <c r="C1190" s="1">
        <v>46127.199999999997</v>
      </c>
      <c r="D1190" t="s">
        <v>46</v>
      </c>
      <c r="E1190" t="s">
        <v>47</v>
      </c>
      <c r="F1190" t="s">
        <v>29</v>
      </c>
      <c r="G1190" t="s">
        <v>30</v>
      </c>
      <c r="H1190" t="s">
        <v>49</v>
      </c>
      <c r="I1190" t="s">
        <v>93</v>
      </c>
      <c r="J1190">
        <v>2.2000000000000002</v>
      </c>
      <c r="K1190" t="s">
        <v>57</v>
      </c>
      <c r="L1190">
        <v>49</v>
      </c>
      <c r="M1190" s="1">
        <v>46125</v>
      </c>
      <c r="N1190" t="s">
        <v>42</v>
      </c>
      <c r="O1190">
        <v>9</v>
      </c>
      <c r="P1190">
        <v>1</v>
      </c>
      <c r="Q1190" s="2">
        <v>4781.1499999999996</v>
      </c>
      <c r="R1190" t="s">
        <v>35</v>
      </c>
      <c r="S1190" s="2">
        <v>2473.17</v>
      </c>
      <c r="T1190">
        <v>3.6</v>
      </c>
      <c r="U1190" t="s">
        <v>98</v>
      </c>
      <c r="V1190">
        <v>2026</v>
      </c>
      <c r="W1190" t="s">
        <v>37</v>
      </c>
      <c r="X1190" s="2">
        <v>2473.17</v>
      </c>
      <c r="Y1190" s="2">
        <v>2307.98</v>
      </c>
      <c r="Z1190" s="2">
        <v>0.51700000000000002</v>
      </c>
      <c r="AA1190" s="2">
        <f>IF(Table1[[#This Row],[Bed Occupied]]="Yes",1,0)</f>
        <v>0</v>
      </c>
    </row>
    <row r="1191" spans="1:27" x14ac:dyDescent="0.25">
      <c r="A1191" t="s">
        <v>1283</v>
      </c>
      <c r="B1191" s="1">
        <v>45745</v>
      </c>
      <c r="C1191" s="1">
        <v>45747.7</v>
      </c>
      <c r="D1191" t="s">
        <v>51</v>
      </c>
      <c r="E1191" t="s">
        <v>52</v>
      </c>
      <c r="F1191" t="s">
        <v>48</v>
      </c>
      <c r="G1191" t="s">
        <v>151</v>
      </c>
      <c r="H1191" t="s">
        <v>56</v>
      </c>
      <c r="I1191" t="s">
        <v>93</v>
      </c>
      <c r="J1191">
        <v>2.7</v>
      </c>
      <c r="K1191" t="s">
        <v>57</v>
      </c>
      <c r="L1191">
        <v>42</v>
      </c>
      <c r="M1191" s="1">
        <v>45745</v>
      </c>
      <c r="N1191" t="s">
        <v>63</v>
      </c>
      <c r="O1191">
        <v>9.4</v>
      </c>
      <c r="P1191">
        <v>1.4</v>
      </c>
      <c r="Q1191" s="2">
        <v>6951.03</v>
      </c>
      <c r="R1191" t="s">
        <v>35</v>
      </c>
      <c r="S1191" s="2">
        <v>4453.3900000000003</v>
      </c>
      <c r="T1191">
        <v>3.5</v>
      </c>
      <c r="U1191" t="s">
        <v>173</v>
      </c>
      <c r="V1191">
        <v>2025</v>
      </c>
      <c r="W1191" t="s">
        <v>83</v>
      </c>
      <c r="X1191" s="2">
        <v>4453.3900000000003</v>
      </c>
      <c r="Y1191" s="2">
        <v>2497.64</v>
      </c>
      <c r="Z1191" s="2">
        <v>0.64100000000000001</v>
      </c>
      <c r="AA1191" s="2">
        <f>IF(Table1[[#This Row],[Bed Occupied]]="Yes",1,0)</f>
        <v>0</v>
      </c>
    </row>
    <row r="1192" spans="1:27" x14ac:dyDescent="0.25">
      <c r="A1192" t="s">
        <v>1284</v>
      </c>
      <c r="B1192" s="1">
        <v>46309</v>
      </c>
      <c r="C1192" s="1">
        <v>46313.599999999999</v>
      </c>
      <c r="D1192" t="s">
        <v>61</v>
      </c>
      <c r="E1192" t="s">
        <v>47</v>
      </c>
      <c r="F1192" t="s">
        <v>48</v>
      </c>
      <c r="G1192" t="s">
        <v>67</v>
      </c>
      <c r="H1192" t="s">
        <v>76</v>
      </c>
      <c r="I1192" t="s">
        <v>93</v>
      </c>
      <c r="J1192">
        <v>4.5999999999999996</v>
      </c>
      <c r="K1192" t="s">
        <v>33</v>
      </c>
      <c r="L1192">
        <v>87</v>
      </c>
      <c r="M1192" s="1">
        <v>46309</v>
      </c>
      <c r="N1192" t="s">
        <v>42</v>
      </c>
      <c r="O1192">
        <v>8.1999999999999993</v>
      </c>
      <c r="P1192">
        <v>0.2</v>
      </c>
      <c r="Q1192" s="2">
        <v>15277.94</v>
      </c>
      <c r="R1192" t="s">
        <v>35</v>
      </c>
      <c r="S1192" s="2">
        <v>9607.82</v>
      </c>
      <c r="T1192">
        <v>3.4</v>
      </c>
      <c r="U1192" t="s">
        <v>36</v>
      </c>
      <c r="V1192">
        <v>2026</v>
      </c>
      <c r="W1192" t="s">
        <v>69</v>
      </c>
      <c r="X1192" s="2">
        <v>9607.82</v>
      </c>
      <c r="Y1192" s="2">
        <v>5670.12</v>
      </c>
      <c r="Z1192" s="2">
        <v>0.629</v>
      </c>
      <c r="AA1192" s="2">
        <f>IF(Table1[[#This Row],[Bed Occupied]]="Yes",1,0)</f>
        <v>1</v>
      </c>
    </row>
    <row r="1193" spans="1:27" x14ac:dyDescent="0.25">
      <c r="A1193" t="s">
        <v>1285</v>
      </c>
      <c r="B1193" s="1">
        <v>45928</v>
      </c>
      <c r="C1193" s="1">
        <v>45929.599999999999</v>
      </c>
      <c r="D1193" t="s">
        <v>96</v>
      </c>
      <c r="E1193" t="s">
        <v>28</v>
      </c>
      <c r="F1193" t="s">
        <v>48</v>
      </c>
      <c r="G1193" t="s">
        <v>30</v>
      </c>
      <c r="H1193" t="s">
        <v>31</v>
      </c>
      <c r="I1193" t="s">
        <v>32</v>
      </c>
      <c r="J1193">
        <v>1.6</v>
      </c>
      <c r="K1193" t="s">
        <v>33</v>
      </c>
      <c r="L1193">
        <v>91</v>
      </c>
      <c r="M1193" s="1">
        <v>45928</v>
      </c>
      <c r="N1193" t="s">
        <v>42</v>
      </c>
      <c r="O1193">
        <v>8.8000000000000007</v>
      </c>
      <c r="P1193">
        <v>0.8</v>
      </c>
      <c r="Q1193" s="2">
        <v>3424.31</v>
      </c>
      <c r="R1193" t="s">
        <v>85</v>
      </c>
      <c r="S1193" s="2">
        <v>1986.47</v>
      </c>
      <c r="T1193">
        <v>3.1</v>
      </c>
      <c r="U1193" t="s">
        <v>59</v>
      </c>
      <c r="V1193">
        <v>2025</v>
      </c>
      <c r="W1193" t="s">
        <v>74</v>
      </c>
      <c r="X1193" s="2">
        <v>1986.47</v>
      </c>
      <c r="Y1193" s="2">
        <v>1437.84</v>
      </c>
      <c r="Z1193" s="2">
        <v>0.57999999999999996</v>
      </c>
      <c r="AA1193" s="2">
        <f>IF(Table1[[#This Row],[Bed Occupied]]="Yes",1,0)</f>
        <v>1</v>
      </c>
    </row>
    <row r="1194" spans="1:27" x14ac:dyDescent="0.25">
      <c r="A1194" t="s">
        <v>1286</v>
      </c>
      <c r="B1194" s="1">
        <v>46011</v>
      </c>
      <c r="C1194" s="1">
        <v>46011.5</v>
      </c>
      <c r="D1194" t="s">
        <v>39</v>
      </c>
      <c r="E1194" t="s">
        <v>47</v>
      </c>
      <c r="F1194" t="s">
        <v>48</v>
      </c>
      <c r="G1194" t="s">
        <v>53</v>
      </c>
      <c r="H1194" t="s">
        <v>81</v>
      </c>
      <c r="I1194" t="s">
        <v>41</v>
      </c>
      <c r="J1194">
        <v>0.5</v>
      </c>
      <c r="K1194" t="s">
        <v>57</v>
      </c>
      <c r="L1194">
        <v>83</v>
      </c>
      <c r="M1194" s="1">
        <v>46011</v>
      </c>
      <c r="N1194" t="s">
        <v>34</v>
      </c>
      <c r="O1194">
        <v>8.1999999999999993</v>
      </c>
      <c r="P1194">
        <v>0.2</v>
      </c>
      <c r="Q1194" s="2">
        <v>1370.45</v>
      </c>
      <c r="R1194" t="s">
        <v>58</v>
      </c>
      <c r="S1194" s="2">
        <v>742.77</v>
      </c>
      <c r="T1194">
        <v>3.6</v>
      </c>
      <c r="U1194" t="s">
        <v>79</v>
      </c>
      <c r="V1194">
        <v>2025</v>
      </c>
      <c r="W1194" t="s">
        <v>83</v>
      </c>
      <c r="X1194" s="2">
        <v>742.77</v>
      </c>
      <c r="Y1194" s="2">
        <v>627.67999999999995</v>
      </c>
      <c r="Z1194" s="2">
        <v>0.54200000000000004</v>
      </c>
      <c r="AA1194" s="2">
        <f>IF(Table1[[#This Row],[Bed Occupied]]="Yes",1,0)</f>
        <v>0</v>
      </c>
    </row>
    <row r="1195" spans="1:27" x14ac:dyDescent="0.25">
      <c r="A1195" t="s">
        <v>1287</v>
      </c>
      <c r="B1195" s="1">
        <v>45779</v>
      </c>
      <c r="C1195" s="1">
        <v>45783.6</v>
      </c>
      <c r="D1195" t="s">
        <v>61</v>
      </c>
      <c r="E1195" t="s">
        <v>47</v>
      </c>
      <c r="F1195" t="s">
        <v>29</v>
      </c>
      <c r="G1195" t="s">
        <v>67</v>
      </c>
      <c r="H1195" t="s">
        <v>31</v>
      </c>
      <c r="I1195" t="s">
        <v>32</v>
      </c>
      <c r="J1195">
        <v>4.5999999999999996</v>
      </c>
      <c r="K1195" t="s">
        <v>33</v>
      </c>
      <c r="L1195">
        <v>102</v>
      </c>
      <c r="M1195" s="1">
        <v>45778</v>
      </c>
      <c r="N1195" t="s">
        <v>34</v>
      </c>
      <c r="O1195">
        <v>9.1999999999999993</v>
      </c>
      <c r="P1195">
        <v>1.2</v>
      </c>
      <c r="Q1195" s="2">
        <v>14040.2</v>
      </c>
      <c r="R1195" t="s">
        <v>58</v>
      </c>
      <c r="S1195" s="2">
        <v>8876.5499999999993</v>
      </c>
      <c r="T1195">
        <v>3.3</v>
      </c>
      <c r="U1195" t="s">
        <v>122</v>
      </c>
      <c r="V1195">
        <v>2025</v>
      </c>
      <c r="W1195" t="s">
        <v>72</v>
      </c>
      <c r="X1195" s="2">
        <v>8876.5499999999993</v>
      </c>
      <c r="Y1195" s="2">
        <v>5163.6499999999996</v>
      </c>
      <c r="Z1195" s="2">
        <v>0.63200000000000001</v>
      </c>
      <c r="AA1195" s="2">
        <f>IF(Table1[[#This Row],[Bed Occupied]]="Yes",1,0)</f>
        <v>1</v>
      </c>
    </row>
    <row r="1196" spans="1:27" x14ac:dyDescent="0.25">
      <c r="A1196" t="s">
        <v>1288</v>
      </c>
      <c r="B1196" s="1">
        <v>46061</v>
      </c>
      <c r="C1196" s="1">
        <v>46066</v>
      </c>
      <c r="D1196" t="s">
        <v>27</v>
      </c>
      <c r="E1196" t="s">
        <v>28</v>
      </c>
      <c r="F1196" t="s">
        <v>29</v>
      </c>
      <c r="G1196" t="s">
        <v>30</v>
      </c>
      <c r="H1196" t="s">
        <v>76</v>
      </c>
      <c r="I1196" t="s">
        <v>41</v>
      </c>
      <c r="J1196">
        <v>5</v>
      </c>
      <c r="K1196" t="s">
        <v>33</v>
      </c>
      <c r="L1196">
        <v>37</v>
      </c>
      <c r="M1196" s="1">
        <v>46061</v>
      </c>
      <c r="N1196" t="s">
        <v>34</v>
      </c>
      <c r="O1196">
        <v>9.6</v>
      </c>
      <c r="P1196">
        <v>1.6</v>
      </c>
      <c r="Q1196" s="2">
        <v>10581.71</v>
      </c>
      <c r="R1196" t="s">
        <v>35</v>
      </c>
      <c r="S1196" s="2">
        <v>6036.29</v>
      </c>
      <c r="T1196">
        <v>4.4000000000000004</v>
      </c>
      <c r="U1196" t="s">
        <v>68</v>
      </c>
      <c r="V1196">
        <v>2026</v>
      </c>
      <c r="W1196" t="s">
        <v>74</v>
      </c>
      <c r="X1196" s="2">
        <v>6036.29</v>
      </c>
      <c r="Y1196" s="2">
        <v>4545.42</v>
      </c>
      <c r="Z1196" s="2">
        <v>0.56999999999999995</v>
      </c>
      <c r="AA1196" s="2">
        <f>IF(Table1[[#This Row],[Bed Occupied]]="Yes",1,0)</f>
        <v>1</v>
      </c>
    </row>
    <row r="1197" spans="1:27" x14ac:dyDescent="0.25">
      <c r="A1197" t="s">
        <v>1289</v>
      </c>
      <c r="B1197" s="1">
        <v>46166</v>
      </c>
      <c r="C1197" s="1">
        <v>46167.199999999997</v>
      </c>
      <c r="D1197" t="s">
        <v>39</v>
      </c>
      <c r="E1197" t="s">
        <v>66</v>
      </c>
      <c r="F1197" t="s">
        <v>48</v>
      </c>
      <c r="G1197" t="s">
        <v>30</v>
      </c>
      <c r="H1197" t="s">
        <v>49</v>
      </c>
      <c r="I1197" t="s">
        <v>32</v>
      </c>
      <c r="J1197">
        <v>1.2</v>
      </c>
      <c r="K1197" t="s">
        <v>57</v>
      </c>
      <c r="L1197">
        <v>76</v>
      </c>
      <c r="M1197" s="1">
        <v>46166</v>
      </c>
      <c r="N1197" t="s">
        <v>42</v>
      </c>
      <c r="O1197">
        <v>9.9</v>
      </c>
      <c r="P1197">
        <v>1.9</v>
      </c>
      <c r="Q1197" s="2">
        <v>1346.27</v>
      </c>
      <c r="R1197" t="s">
        <v>58</v>
      </c>
      <c r="S1197" s="2">
        <v>682.77</v>
      </c>
      <c r="T1197">
        <v>3.2</v>
      </c>
      <c r="U1197" t="s">
        <v>94</v>
      </c>
      <c r="V1197">
        <v>2026</v>
      </c>
      <c r="W1197" t="s">
        <v>74</v>
      </c>
      <c r="X1197" s="2">
        <v>682.77</v>
      </c>
      <c r="Y1197" s="2">
        <v>663.5</v>
      </c>
      <c r="Z1197" s="2">
        <v>0.50700000000000001</v>
      </c>
      <c r="AA1197" s="2">
        <f>IF(Table1[[#This Row],[Bed Occupied]]="Yes",1,0)</f>
        <v>0</v>
      </c>
    </row>
    <row r="1198" spans="1:27" x14ac:dyDescent="0.25">
      <c r="A1198" t="s">
        <v>1290</v>
      </c>
      <c r="B1198" s="1">
        <v>45885</v>
      </c>
      <c r="C1198" s="1">
        <v>45885.5</v>
      </c>
      <c r="D1198" t="s">
        <v>46</v>
      </c>
      <c r="E1198" t="s">
        <v>28</v>
      </c>
      <c r="F1198" t="s">
        <v>48</v>
      </c>
      <c r="G1198" t="s">
        <v>30</v>
      </c>
      <c r="H1198" t="s">
        <v>62</v>
      </c>
      <c r="I1198" t="s">
        <v>32</v>
      </c>
      <c r="J1198">
        <v>0.5</v>
      </c>
      <c r="K1198" t="s">
        <v>57</v>
      </c>
      <c r="L1198">
        <v>62</v>
      </c>
      <c r="M1198" s="1">
        <v>45885</v>
      </c>
      <c r="N1198" t="s">
        <v>42</v>
      </c>
      <c r="O1198">
        <v>11.3</v>
      </c>
      <c r="P1198">
        <v>1.3</v>
      </c>
      <c r="Q1198" s="2">
        <v>4517.72</v>
      </c>
      <c r="R1198" t="s">
        <v>35</v>
      </c>
      <c r="S1198" s="2">
        <v>3606.46</v>
      </c>
      <c r="T1198">
        <v>3.8</v>
      </c>
      <c r="U1198" t="s">
        <v>104</v>
      </c>
      <c r="V1198">
        <v>2025</v>
      </c>
      <c r="W1198" t="s">
        <v>83</v>
      </c>
      <c r="X1198" s="2">
        <v>3606.46</v>
      </c>
      <c r="Y1198" s="2">
        <v>911.26</v>
      </c>
      <c r="Z1198" s="2">
        <v>0.79800000000000004</v>
      </c>
      <c r="AA1198" s="2">
        <f>IF(Table1[[#This Row],[Bed Occupied]]="Yes",1,0)</f>
        <v>0</v>
      </c>
    </row>
    <row r="1199" spans="1:27" x14ac:dyDescent="0.25">
      <c r="A1199" t="s">
        <v>1291</v>
      </c>
      <c r="B1199" s="1">
        <v>45692</v>
      </c>
      <c r="C1199" s="1">
        <v>45697.2</v>
      </c>
      <c r="D1199" t="s">
        <v>51</v>
      </c>
      <c r="E1199" t="s">
        <v>52</v>
      </c>
      <c r="F1199" t="s">
        <v>29</v>
      </c>
      <c r="G1199" t="s">
        <v>151</v>
      </c>
      <c r="H1199" t="s">
        <v>62</v>
      </c>
      <c r="I1199" t="s">
        <v>41</v>
      </c>
      <c r="J1199">
        <v>5.2</v>
      </c>
      <c r="K1199" t="s">
        <v>33</v>
      </c>
      <c r="L1199">
        <v>27</v>
      </c>
      <c r="M1199" s="1">
        <v>45692</v>
      </c>
      <c r="N1199" t="s">
        <v>34</v>
      </c>
      <c r="O1199">
        <v>8.6999999999999993</v>
      </c>
      <c r="P1199">
        <v>0.7</v>
      </c>
      <c r="Q1199" s="2">
        <v>10971.74</v>
      </c>
      <c r="R1199" t="s">
        <v>58</v>
      </c>
      <c r="S1199" s="2">
        <v>6037.98</v>
      </c>
      <c r="T1199">
        <v>4.8</v>
      </c>
      <c r="U1199" t="s">
        <v>100</v>
      </c>
      <c r="V1199">
        <v>2025</v>
      </c>
      <c r="W1199" t="s">
        <v>44</v>
      </c>
      <c r="X1199" s="2">
        <v>6037.98</v>
      </c>
      <c r="Y1199" s="2">
        <v>4933.76</v>
      </c>
      <c r="Z1199" s="2">
        <v>0.55000000000000004</v>
      </c>
      <c r="AA1199" s="2">
        <f>IF(Table1[[#This Row],[Bed Occupied]]="Yes",1,0)</f>
        <v>1</v>
      </c>
    </row>
    <row r="1200" spans="1:27" x14ac:dyDescent="0.25">
      <c r="A1200" t="s">
        <v>1292</v>
      </c>
      <c r="B1200" s="1">
        <v>46238</v>
      </c>
      <c r="C1200" s="1">
        <v>46239.4</v>
      </c>
      <c r="D1200" t="s">
        <v>27</v>
      </c>
      <c r="E1200" t="s">
        <v>47</v>
      </c>
      <c r="F1200" t="s">
        <v>29</v>
      </c>
      <c r="G1200" t="s">
        <v>151</v>
      </c>
      <c r="H1200" t="s">
        <v>56</v>
      </c>
      <c r="I1200" t="s">
        <v>93</v>
      </c>
      <c r="J1200">
        <v>1.4</v>
      </c>
      <c r="K1200" t="s">
        <v>33</v>
      </c>
      <c r="L1200">
        <v>61</v>
      </c>
      <c r="M1200" s="1">
        <v>46238</v>
      </c>
      <c r="N1200" t="s">
        <v>63</v>
      </c>
      <c r="O1200">
        <v>10</v>
      </c>
      <c r="P1200">
        <v>0</v>
      </c>
      <c r="Q1200" s="2">
        <v>8042.85</v>
      </c>
      <c r="R1200" t="s">
        <v>58</v>
      </c>
      <c r="S1200" s="2">
        <v>4361.08</v>
      </c>
      <c r="T1200">
        <v>3.9</v>
      </c>
      <c r="U1200" t="s">
        <v>138</v>
      </c>
      <c r="V1200">
        <v>2026</v>
      </c>
      <c r="W1200" t="s">
        <v>44</v>
      </c>
      <c r="X1200" s="2">
        <v>4361.08</v>
      </c>
      <c r="Y1200" s="2">
        <v>3681.77</v>
      </c>
      <c r="Z1200" s="2">
        <v>0.54200000000000004</v>
      </c>
      <c r="AA1200" s="2">
        <f>IF(Table1[[#This Row],[Bed Occupied]]="Yes",1,0)</f>
        <v>1</v>
      </c>
    </row>
    <row r="1201" spans="1:27" x14ac:dyDescent="0.25">
      <c r="A1201" t="s">
        <v>1293</v>
      </c>
      <c r="B1201" s="1">
        <v>45700</v>
      </c>
      <c r="C1201" s="1">
        <v>45704.6</v>
      </c>
      <c r="D1201" t="s">
        <v>51</v>
      </c>
      <c r="E1201" t="s">
        <v>52</v>
      </c>
      <c r="F1201" t="s">
        <v>29</v>
      </c>
      <c r="G1201" t="s">
        <v>30</v>
      </c>
      <c r="H1201" t="s">
        <v>40</v>
      </c>
      <c r="I1201" t="s">
        <v>41</v>
      </c>
      <c r="J1201">
        <v>4.5999999999999996</v>
      </c>
      <c r="K1201" t="s">
        <v>57</v>
      </c>
      <c r="L1201">
        <v>36</v>
      </c>
      <c r="M1201" s="1">
        <v>45700</v>
      </c>
      <c r="N1201" t="s">
        <v>34</v>
      </c>
      <c r="O1201">
        <v>8.1999999999999993</v>
      </c>
      <c r="P1201">
        <v>0.2</v>
      </c>
      <c r="Q1201" s="2">
        <v>8303.94</v>
      </c>
      <c r="R1201" t="s">
        <v>35</v>
      </c>
      <c r="S1201" s="2">
        <v>5545.6</v>
      </c>
      <c r="T1201">
        <v>4.2</v>
      </c>
      <c r="U1201" t="s">
        <v>100</v>
      </c>
      <c r="V1201">
        <v>2025</v>
      </c>
      <c r="W1201" t="s">
        <v>69</v>
      </c>
      <c r="X1201" s="2">
        <v>5545.6</v>
      </c>
      <c r="Y1201" s="2">
        <v>2758.34</v>
      </c>
      <c r="Z1201" s="2">
        <v>0.66800000000000004</v>
      </c>
      <c r="AA1201" s="2">
        <f>IF(Table1[[#This Row],[Bed Occupied]]="Yes",1,0)</f>
        <v>0</v>
      </c>
    </row>
    <row r="1202" spans="1:27" x14ac:dyDescent="0.25">
      <c r="A1202" t="s">
        <v>1294</v>
      </c>
      <c r="B1202" s="1">
        <v>46325</v>
      </c>
      <c r="C1202" s="1">
        <v>46330.9</v>
      </c>
      <c r="D1202" t="s">
        <v>61</v>
      </c>
      <c r="E1202" t="s">
        <v>28</v>
      </c>
      <c r="F1202" t="s">
        <v>48</v>
      </c>
      <c r="G1202" t="s">
        <v>53</v>
      </c>
      <c r="H1202" t="s">
        <v>31</v>
      </c>
      <c r="I1202" t="s">
        <v>32</v>
      </c>
      <c r="J1202">
        <v>5.9</v>
      </c>
      <c r="K1202" t="s">
        <v>33</v>
      </c>
      <c r="L1202">
        <v>88</v>
      </c>
      <c r="M1202" s="1">
        <v>46324</v>
      </c>
      <c r="N1202" t="s">
        <v>63</v>
      </c>
      <c r="O1202">
        <v>14.5</v>
      </c>
      <c r="P1202">
        <v>2.5</v>
      </c>
      <c r="Q1202" s="2">
        <v>18385.37</v>
      </c>
      <c r="R1202" t="s">
        <v>35</v>
      </c>
      <c r="S1202" s="2">
        <v>12428.34</v>
      </c>
      <c r="T1202">
        <v>3</v>
      </c>
      <c r="U1202" t="s">
        <v>36</v>
      </c>
      <c r="V1202">
        <v>2026</v>
      </c>
      <c r="W1202" t="s">
        <v>72</v>
      </c>
      <c r="X1202" s="2">
        <v>12428.34</v>
      </c>
      <c r="Y1202" s="2">
        <v>5957.03</v>
      </c>
      <c r="Z1202" s="2">
        <v>0.67600000000000005</v>
      </c>
      <c r="AA1202" s="2">
        <f>IF(Table1[[#This Row],[Bed Occupied]]="Yes",1,0)</f>
        <v>1</v>
      </c>
    </row>
    <row r="1203" spans="1:27" x14ac:dyDescent="0.25">
      <c r="A1203" t="s">
        <v>1295</v>
      </c>
      <c r="B1203" s="1">
        <v>46047</v>
      </c>
      <c r="C1203" s="1">
        <v>46048.2</v>
      </c>
      <c r="D1203" t="s">
        <v>61</v>
      </c>
      <c r="E1203" t="s">
        <v>47</v>
      </c>
      <c r="F1203" t="s">
        <v>29</v>
      </c>
      <c r="G1203" t="s">
        <v>67</v>
      </c>
      <c r="H1203" t="s">
        <v>40</v>
      </c>
      <c r="I1203" t="s">
        <v>93</v>
      </c>
      <c r="J1203">
        <v>1.2</v>
      </c>
      <c r="K1203" t="s">
        <v>57</v>
      </c>
      <c r="L1203">
        <v>57</v>
      </c>
      <c r="M1203" s="1">
        <v>46047</v>
      </c>
      <c r="N1203" t="s">
        <v>42</v>
      </c>
      <c r="O1203">
        <v>10.199999999999999</v>
      </c>
      <c r="P1203">
        <v>2.2000000000000002</v>
      </c>
      <c r="Q1203" s="2">
        <v>13521.38</v>
      </c>
      <c r="R1203" t="s">
        <v>35</v>
      </c>
      <c r="S1203" s="2">
        <v>8938.24</v>
      </c>
      <c r="T1203">
        <v>3.6</v>
      </c>
      <c r="U1203" t="s">
        <v>86</v>
      </c>
      <c r="V1203">
        <v>2026</v>
      </c>
      <c r="W1203" t="s">
        <v>74</v>
      </c>
      <c r="X1203" s="2">
        <v>8938.24</v>
      </c>
      <c r="Y1203" s="2">
        <v>4583.1400000000003</v>
      </c>
      <c r="Z1203" s="2">
        <v>0.66100000000000003</v>
      </c>
      <c r="AA1203" s="2">
        <f>IF(Table1[[#This Row],[Bed Occupied]]="Yes",1,0)</f>
        <v>0</v>
      </c>
    </row>
    <row r="1204" spans="1:27" x14ac:dyDescent="0.25">
      <c r="A1204" t="s">
        <v>1296</v>
      </c>
      <c r="B1204" s="1">
        <v>46150</v>
      </c>
      <c r="C1204" s="1">
        <v>46154.9</v>
      </c>
      <c r="D1204" t="s">
        <v>46</v>
      </c>
      <c r="E1204" t="s">
        <v>47</v>
      </c>
      <c r="F1204" t="s">
        <v>48</v>
      </c>
      <c r="G1204" t="s">
        <v>67</v>
      </c>
      <c r="H1204" t="s">
        <v>49</v>
      </c>
      <c r="I1204" t="s">
        <v>32</v>
      </c>
      <c r="J1204">
        <v>4.9000000000000004</v>
      </c>
      <c r="K1204" t="s">
        <v>33</v>
      </c>
      <c r="L1204">
        <v>76</v>
      </c>
      <c r="M1204" s="1">
        <v>46149</v>
      </c>
      <c r="N1204" t="s">
        <v>42</v>
      </c>
      <c r="O1204">
        <v>11.3</v>
      </c>
      <c r="P1204">
        <v>3.3</v>
      </c>
      <c r="Q1204" s="2">
        <v>6340.81</v>
      </c>
      <c r="R1204" t="s">
        <v>58</v>
      </c>
      <c r="S1204" s="2">
        <v>3555.45</v>
      </c>
      <c r="T1204">
        <v>2.9</v>
      </c>
      <c r="U1204" t="s">
        <v>94</v>
      </c>
      <c r="V1204">
        <v>2026</v>
      </c>
      <c r="W1204" t="s">
        <v>72</v>
      </c>
      <c r="X1204" s="2">
        <v>3555.45</v>
      </c>
      <c r="Y1204" s="2">
        <v>2785.36</v>
      </c>
      <c r="Z1204" s="2">
        <v>0.56100000000000005</v>
      </c>
      <c r="AA1204" s="2">
        <f>IF(Table1[[#This Row],[Bed Occupied]]="Yes",1,0)</f>
        <v>1</v>
      </c>
    </row>
    <row r="1205" spans="1:27" x14ac:dyDescent="0.25">
      <c r="A1205" t="s">
        <v>1297</v>
      </c>
      <c r="B1205" s="1">
        <v>46174</v>
      </c>
      <c r="C1205" s="1">
        <v>46177</v>
      </c>
      <c r="D1205" t="s">
        <v>39</v>
      </c>
      <c r="E1205" t="s">
        <v>28</v>
      </c>
      <c r="F1205" t="s">
        <v>92</v>
      </c>
      <c r="G1205" t="s">
        <v>30</v>
      </c>
      <c r="H1205" t="s">
        <v>40</v>
      </c>
      <c r="I1205" t="s">
        <v>93</v>
      </c>
      <c r="J1205">
        <v>3</v>
      </c>
      <c r="K1205" t="s">
        <v>33</v>
      </c>
      <c r="L1205">
        <v>81</v>
      </c>
      <c r="M1205" s="1">
        <v>46174</v>
      </c>
      <c r="N1205" t="s">
        <v>63</v>
      </c>
      <c r="O1205">
        <v>9</v>
      </c>
      <c r="P1205">
        <v>1</v>
      </c>
      <c r="Q1205" s="2">
        <v>2354.96</v>
      </c>
      <c r="R1205" t="s">
        <v>58</v>
      </c>
      <c r="S1205" s="2">
        <v>1308.44</v>
      </c>
      <c r="T1205">
        <v>3.6</v>
      </c>
      <c r="U1205" t="s">
        <v>126</v>
      </c>
      <c r="V1205">
        <v>2026</v>
      </c>
      <c r="W1205" t="s">
        <v>37</v>
      </c>
      <c r="X1205" s="2">
        <v>1308.44</v>
      </c>
      <c r="Y1205" s="2">
        <v>1046.52</v>
      </c>
      <c r="Z1205" s="2">
        <v>0.55600000000000005</v>
      </c>
      <c r="AA1205" s="2">
        <f>IF(Table1[[#This Row],[Bed Occupied]]="Yes",1,0)</f>
        <v>1</v>
      </c>
    </row>
    <row r="1206" spans="1:27" x14ac:dyDescent="0.25">
      <c r="A1206" t="s">
        <v>1298</v>
      </c>
      <c r="B1206" s="1">
        <v>45725</v>
      </c>
      <c r="C1206" s="1">
        <v>45728.4</v>
      </c>
      <c r="D1206" t="s">
        <v>61</v>
      </c>
      <c r="E1206" t="s">
        <v>28</v>
      </c>
      <c r="F1206" t="s">
        <v>48</v>
      </c>
      <c r="G1206" t="s">
        <v>67</v>
      </c>
      <c r="H1206" t="s">
        <v>81</v>
      </c>
      <c r="I1206" t="s">
        <v>41</v>
      </c>
      <c r="J1206">
        <v>3.4</v>
      </c>
      <c r="K1206" t="s">
        <v>57</v>
      </c>
      <c r="L1206">
        <v>53</v>
      </c>
      <c r="M1206" s="1">
        <v>45724</v>
      </c>
      <c r="N1206" t="s">
        <v>63</v>
      </c>
      <c r="O1206">
        <v>11</v>
      </c>
      <c r="P1206">
        <v>1</v>
      </c>
      <c r="Q1206" s="2">
        <v>16046.68</v>
      </c>
      <c r="R1206" t="s">
        <v>58</v>
      </c>
      <c r="S1206" s="2">
        <v>10304.49</v>
      </c>
      <c r="T1206">
        <v>4.5</v>
      </c>
      <c r="U1206" t="s">
        <v>173</v>
      </c>
      <c r="V1206">
        <v>2025</v>
      </c>
      <c r="W1206" t="s">
        <v>83</v>
      </c>
      <c r="X1206" s="2">
        <v>10304.49</v>
      </c>
      <c r="Y1206" s="2">
        <v>5742.19</v>
      </c>
      <c r="Z1206" s="2">
        <v>0.64200000000000002</v>
      </c>
      <c r="AA1206" s="2">
        <f>IF(Table1[[#This Row],[Bed Occupied]]="Yes",1,0)</f>
        <v>0</v>
      </c>
    </row>
    <row r="1207" spans="1:27" x14ac:dyDescent="0.25">
      <c r="A1207" t="s">
        <v>1299</v>
      </c>
      <c r="B1207" s="1">
        <v>45983</v>
      </c>
      <c r="C1207" s="1">
        <v>45986.7</v>
      </c>
      <c r="D1207" t="s">
        <v>46</v>
      </c>
      <c r="E1207" t="s">
        <v>28</v>
      </c>
      <c r="F1207" t="s">
        <v>48</v>
      </c>
      <c r="G1207" t="s">
        <v>30</v>
      </c>
      <c r="H1207" t="s">
        <v>62</v>
      </c>
      <c r="I1207" t="s">
        <v>41</v>
      </c>
      <c r="J1207">
        <v>3.7</v>
      </c>
      <c r="K1207" t="s">
        <v>57</v>
      </c>
      <c r="L1207">
        <v>15</v>
      </c>
      <c r="M1207" s="1">
        <v>45982</v>
      </c>
      <c r="N1207" t="s">
        <v>63</v>
      </c>
      <c r="O1207">
        <v>12.5</v>
      </c>
      <c r="P1207">
        <v>0.5</v>
      </c>
      <c r="Q1207" s="2">
        <v>5673.81</v>
      </c>
      <c r="R1207" t="s">
        <v>58</v>
      </c>
      <c r="S1207" s="2">
        <v>3734.46</v>
      </c>
      <c r="T1207">
        <v>4.5</v>
      </c>
      <c r="U1207" t="s">
        <v>71</v>
      </c>
      <c r="V1207">
        <v>2025</v>
      </c>
      <c r="W1207" t="s">
        <v>77</v>
      </c>
      <c r="X1207" s="2">
        <v>3734.46</v>
      </c>
      <c r="Y1207" s="2">
        <v>1939.35</v>
      </c>
      <c r="Z1207" s="2">
        <v>0.65800000000000003</v>
      </c>
      <c r="AA1207" s="2">
        <f>IF(Table1[[#This Row],[Bed Occupied]]="Yes",1,0)</f>
        <v>0</v>
      </c>
    </row>
    <row r="1208" spans="1:27" x14ac:dyDescent="0.25">
      <c r="A1208" t="s">
        <v>1300</v>
      </c>
      <c r="B1208" s="1">
        <v>46060</v>
      </c>
      <c r="C1208" s="1">
        <v>46061.9</v>
      </c>
      <c r="D1208" t="s">
        <v>46</v>
      </c>
      <c r="E1208" t="s">
        <v>52</v>
      </c>
      <c r="F1208" t="s">
        <v>29</v>
      </c>
      <c r="G1208" t="s">
        <v>30</v>
      </c>
      <c r="H1208" t="s">
        <v>31</v>
      </c>
      <c r="I1208" t="s">
        <v>41</v>
      </c>
      <c r="J1208">
        <v>1.9</v>
      </c>
      <c r="K1208" t="s">
        <v>33</v>
      </c>
      <c r="L1208">
        <v>43</v>
      </c>
      <c r="M1208" s="1">
        <v>46060</v>
      </c>
      <c r="N1208" t="s">
        <v>42</v>
      </c>
      <c r="O1208">
        <v>9</v>
      </c>
      <c r="P1208">
        <v>1</v>
      </c>
      <c r="Q1208" s="2">
        <v>4227.08</v>
      </c>
      <c r="R1208" t="s">
        <v>58</v>
      </c>
      <c r="S1208" s="2">
        <v>2430.9899999999998</v>
      </c>
      <c r="T1208">
        <v>3.6</v>
      </c>
      <c r="U1208" t="s">
        <v>68</v>
      </c>
      <c r="V1208">
        <v>2026</v>
      </c>
      <c r="W1208" t="s">
        <v>83</v>
      </c>
      <c r="X1208" s="2">
        <v>2430.9899999999998</v>
      </c>
      <c r="Y1208" s="2">
        <v>1796.09</v>
      </c>
      <c r="Z1208" s="2">
        <v>0.57499999999999996</v>
      </c>
      <c r="AA1208" s="2">
        <f>IF(Table1[[#This Row],[Bed Occupied]]="Yes",1,0)</f>
        <v>1</v>
      </c>
    </row>
    <row r="1209" spans="1:27" x14ac:dyDescent="0.25">
      <c r="A1209" t="s">
        <v>1301</v>
      </c>
      <c r="B1209" s="1">
        <v>46210</v>
      </c>
      <c r="C1209" s="1">
        <v>46210.7</v>
      </c>
      <c r="D1209" t="s">
        <v>96</v>
      </c>
      <c r="E1209" t="s">
        <v>28</v>
      </c>
      <c r="F1209" t="s">
        <v>29</v>
      </c>
      <c r="G1209" t="s">
        <v>30</v>
      </c>
      <c r="H1209" t="s">
        <v>62</v>
      </c>
      <c r="I1209" t="s">
        <v>41</v>
      </c>
      <c r="J1209">
        <v>0.7</v>
      </c>
      <c r="K1209" t="s">
        <v>33</v>
      </c>
      <c r="L1209">
        <v>5</v>
      </c>
      <c r="M1209" s="1">
        <v>46209</v>
      </c>
      <c r="N1209" t="s">
        <v>63</v>
      </c>
      <c r="O1209">
        <v>10</v>
      </c>
      <c r="P1209">
        <v>0</v>
      </c>
      <c r="Q1209" s="2">
        <v>3167.83</v>
      </c>
      <c r="R1209" t="s">
        <v>35</v>
      </c>
      <c r="S1209" s="2">
        <v>2023.1</v>
      </c>
      <c r="T1209">
        <v>4.5999999999999996</v>
      </c>
      <c r="U1209" t="s">
        <v>43</v>
      </c>
      <c r="V1209">
        <v>2026</v>
      </c>
      <c r="W1209" t="s">
        <v>37</v>
      </c>
      <c r="X1209" s="2">
        <v>2023.1</v>
      </c>
      <c r="Y1209" s="2">
        <v>1144.73</v>
      </c>
      <c r="Z1209" s="2">
        <v>0.63900000000000001</v>
      </c>
      <c r="AA1209" s="2">
        <f>IF(Table1[[#This Row],[Bed Occupied]]="Yes",1,0)</f>
        <v>1</v>
      </c>
    </row>
    <row r="1210" spans="1:27" x14ac:dyDescent="0.25">
      <c r="A1210" t="s">
        <v>1302</v>
      </c>
      <c r="B1210" s="1">
        <v>45837</v>
      </c>
      <c r="C1210" s="1">
        <v>45845.1</v>
      </c>
      <c r="D1210" t="s">
        <v>61</v>
      </c>
      <c r="E1210" t="s">
        <v>47</v>
      </c>
      <c r="F1210" t="s">
        <v>48</v>
      </c>
      <c r="G1210" t="s">
        <v>30</v>
      </c>
      <c r="H1210" t="s">
        <v>31</v>
      </c>
      <c r="I1210" t="s">
        <v>41</v>
      </c>
      <c r="J1210">
        <v>8.1</v>
      </c>
      <c r="K1210" t="s">
        <v>33</v>
      </c>
      <c r="L1210">
        <v>82</v>
      </c>
      <c r="M1210" s="1">
        <v>45837</v>
      </c>
      <c r="N1210" t="s">
        <v>42</v>
      </c>
      <c r="O1210">
        <v>13.1</v>
      </c>
      <c r="P1210">
        <v>1.1000000000000001</v>
      </c>
      <c r="Q1210" s="2">
        <v>19047.490000000002</v>
      </c>
      <c r="R1210" t="s">
        <v>58</v>
      </c>
      <c r="S1210" s="2">
        <v>12510.01</v>
      </c>
      <c r="T1210">
        <v>2.7</v>
      </c>
      <c r="U1210" t="s">
        <v>64</v>
      </c>
      <c r="V1210">
        <v>2025</v>
      </c>
      <c r="W1210" t="s">
        <v>74</v>
      </c>
      <c r="X1210" s="2">
        <v>12510.01</v>
      </c>
      <c r="Y1210" s="2">
        <v>6537.48</v>
      </c>
      <c r="Z1210" s="2">
        <v>0.65700000000000003</v>
      </c>
      <c r="AA1210" s="2">
        <f>IF(Table1[[#This Row],[Bed Occupied]]="Yes",1,0)</f>
        <v>1</v>
      </c>
    </row>
    <row r="1211" spans="1:27" x14ac:dyDescent="0.25">
      <c r="A1211" t="s">
        <v>1303</v>
      </c>
      <c r="B1211" s="1">
        <v>45808</v>
      </c>
      <c r="C1211" s="1">
        <v>45811.7</v>
      </c>
      <c r="D1211" t="s">
        <v>46</v>
      </c>
      <c r="E1211" t="s">
        <v>47</v>
      </c>
      <c r="F1211" t="s">
        <v>29</v>
      </c>
      <c r="G1211" t="s">
        <v>151</v>
      </c>
      <c r="H1211" t="s">
        <v>62</v>
      </c>
      <c r="I1211" t="s">
        <v>32</v>
      </c>
      <c r="J1211">
        <v>3.7</v>
      </c>
      <c r="K1211" t="s">
        <v>57</v>
      </c>
      <c r="L1211">
        <v>75</v>
      </c>
      <c r="M1211" s="1">
        <v>45807</v>
      </c>
      <c r="N1211" t="s">
        <v>42</v>
      </c>
      <c r="O1211">
        <v>11.6</v>
      </c>
      <c r="P1211">
        <v>1.6</v>
      </c>
      <c r="Q1211" s="2">
        <v>5694.94</v>
      </c>
      <c r="R1211" t="s">
        <v>58</v>
      </c>
      <c r="S1211" s="2">
        <v>3289.92</v>
      </c>
      <c r="T1211">
        <v>3.4</v>
      </c>
      <c r="U1211" t="s">
        <v>122</v>
      </c>
      <c r="V1211">
        <v>2025</v>
      </c>
      <c r="W1211" t="s">
        <v>77</v>
      </c>
      <c r="X1211" s="2">
        <v>3289.92</v>
      </c>
      <c r="Y1211" s="2">
        <v>2405.02</v>
      </c>
      <c r="Z1211" s="2">
        <v>0.57799999999999996</v>
      </c>
      <c r="AA1211" s="2">
        <f>IF(Table1[[#This Row],[Bed Occupied]]="Yes",1,0)</f>
        <v>0</v>
      </c>
    </row>
    <row r="1212" spans="1:27" x14ac:dyDescent="0.25">
      <c r="A1212" t="s">
        <v>1304</v>
      </c>
      <c r="B1212" s="1">
        <v>45771</v>
      </c>
      <c r="C1212" s="1">
        <v>45771.6</v>
      </c>
      <c r="D1212" t="s">
        <v>39</v>
      </c>
      <c r="E1212" t="s">
        <v>28</v>
      </c>
      <c r="F1212" t="s">
        <v>29</v>
      </c>
      <c r="G1212" t="s">
        <v>151</v>
      </c>
      <c r="H1212" t="s">
        <v>81</v>
      </c>
      <c r="I1212" t="s">
        <v>41</v>
      </c>
      <c r="J1212">
        <v>0.6</v>
      </c>
      <c r="K1212" t="s">
        <v>33</v>
      </c>
      <c r="L1212">
        <v>90</v>
      </c>
      <c r="M1212" s="1">
        <v>45770</v>
      </c>
      <c r="N1212" t="s">
        <v>63</v>
      </c>
      <c r="O1212">
        <v>8</v>
      </c>
      <c r="P1212">
        <v>0</v>
      </c>
      <c r="Q1212" s="2">
        <v>2226.34</v>
      </c>
      <c r="R1212" t="s">
        <v>35</v>
      </c>
      <c r="S1212" s="2">
        <v>1154.8499999999999</v>
      </c>
      <c r="T1212">
        <v>3.8</v>
      </c>
      <c r="U1212" t="s">
        <v>89</v>
      </c>
      <c r="V1212">
        <v>2025</v>
      </c>
      <c r="W1212" t="s">
        <v>69</v>
      </c>
      <c r="X1212" s="2">
        <v>1154.8499999999999</v>
      </c>
      <c r="Y1212" s="2">
        <v>1071.49</v>
      </c>
      <c r="Z1212" s="2">
        <v>0.51900000000000002</v>
      </c>
      <c r="AA1212" s="2">
        <f>IF(Table1[[#This Row],[Bed Occupied]]="Yes",1,0)</f>
        <v>1</v>
      </c>
    </row>
    <row r="1213" spans="1:27" x14ac:dyDescent="0.25">
      <c r="A1213" t="s">
        <v>1305</v>
      </c>
      <c r="B1213" s="1">
        <v>46175</v>
      </c>
      <c r="C1213" s="1">
        <v>46175.7</v>
      </c>
      <c r="D1213" t="s">
        <v>96</v>
      </c>
      <c r="E1213" t="s">
        <v>52</v>
      </c>
      <c r="F1213" t="s">
        <v>48</v>
      </c>
      <c r="G1213" t="s">
        <v>53</v>
      </c>
      <c r="H1213" t="s">
        <v>76</v>
      </c>
      <c r="I1213" t="s">
        <v>32</v>
      </c>
      <c r="J1213">
        <v>0.7</v>
      </c>
      <c r="K1213" t="s">
        <v>57</v>
      </c>
      <c r="L1213">
        <v>43</v>
      </c>
      <c r="M1213" s="1">
        <v>46174</v>
      </c>
      <c r="N1213" t="s">
        <v>42</v>
      </c>
      <c r="O1213">
        <v>9.3000000000000007</v>
      </c>
      <c r="P1213">
        <v>1.3</v>
      </c>
      <c r="Q1213" s="2">
        <v>2488.75</v>
      </c>
      <c r="R1213" t="s">
        <v>35</v>
      </c>
      <c r="S1213" s="2">
        <v>1738.85</v>
      </c>
      <c r="T1213">
        <v>3.9</v>
      </c>
      <c r="U1213" t="s">
        <v>126</v>
      </c>
      <c r="V1213">
        <v>2026</v>
      </c>
      <c r="W1213" t="s">
        <v>37</v>
      </c>
      <c r="X1213" s="2">
        <v>1738.85</v>
      </c>
      <c r="Y1213" s="2">
        <v>749.9</v>
      </c>
      <c r="Z1213" s="2">
        <v>0.69899999999999995</v>
      </c>
      <c r="AA1213" s="2">
        <f>IF(Table1[[#This Row],[Bed Occupied]]="Yes",1,0)</f>
        <v>0</v>
      </c>
    </row>
    <row r="1214" spans="1:27" x14ac:dyDescent="0.25">
      <c r="A1214" t="s">
        <v>1306</v>
      </c>
      <c r="B1214" s="1">
        <v>45879</v>
      </c>
      <c r="C1214" s="1">
        <v>45892</v>
      </c>
      <c r="D1214" t="s">
        <v>61</v>
      </c>
      <c r="E1214" t="s">
        <v>52</v>
      </c>
      <c r="F1214" t="s">
        <v>29</v>
      </c>
      <c r="G1214" t="s">
        <v>30</v>
      </c>
      <c r="H1214" t="s">
        <v>49</v>
      </c>
      <c r="I1214" t="s">
        <v>41</v>
      </c>
      <c r="J1214">
        <v>13</v>
      </c>
      <c r="K1214" t="s">
        <v>33</v>
      </c>
      <c r="L1214">
        <v>66</v>
      </c>
      <c r="M1214" s="1">
        <v>45879</v>
      </c>
      <c r="N1214" t="s">
        <v>42</v>
      </c>
      <c r="O1214">
        <v>10.9</v>
      </c>
      <c r="P1214">
        <v>0.9</v>
      </c>
      <c r="Q1214" s="2">
        <v>25690.44</v>
      </c>
      <c r="R1214" t="s">
        <v>85</v>
      </c>
      <c r="S1214" s="2">
        <v>16978.78</v>
      </c>
      <c r="T1214">
        <v>4.4000000000000004</v>
      </c>
      <c r="U1214" t="s">
        <v>104</v>
      </c>
      <c r="V1214">
        <v>2025</v>
      </c>
      <c r="W1214" t="s">
        <v>74</v>
      </c>
      <c r="X1214" s="2">
        <v>16978.78</v>
      </c>
      <c r="Y1214" s="2">
        <v>8711.66</v>
      </c>
      <c r="Z1214" s="2">
        <v>0.66100000000000003</v>
      </c>
      <c r="AA1214" s="2">
        <f>IF(Table1[[#This Row],[Bed Occupied]]="Yes",1,0)</f>
        <v>1</v>
      </c>
    </row>
    <row r="1215" spans="1:27" x14ac:dyDescent="0.25">
      <c r="A1215" t="s">
        <v>1307</v>
      </c>
      <c r="B1215" s="1">
        <v>45730</v>
      </c>
      <c r="C1215" s="1">
        <v>45730.3</v>
      </c>
      <c r="D1215" t="s">
        <v>39</v>
      </c>
      <c r="E1215" t="s">
        <v>47</v>
      </c>
      <c r="F1215" t="s">
        <v>48</v>
      </c>
      <c r="G1215" t="s">
        <v>67</v>
      </c>
      <c r="H1215" t="s">
        <v>40</v>
      </c>
      <c r="I1215" t="s">
        <v>41</v>
      </c>
      <c r="J1215">
        <v>0.3</v>
      </c>
      <c r="K1215" t="s">
        <v>33</v>
      </c>
      <c r="L1215">
        <v>63</v>
      </c>
      <c r="M1215" s="1">
        <v>45729</v>
      </c>
      <c r="N1215" t="s">
        <v>34</v>
      </c>
      <c r="O1215">
        <v>12.2</v>
      </c>
      <c r="P1215">
        <v>0.2</v>
      </c>
      <c r="Q1215" s="2">
        <v>1403.07</v>
      </c>
      <c r="R1215" t="s">
        <v>58</v>
      </c>
      <c r="S1215" s="2">
        <v>813.68</v>
      </c>
      <c r="T1215">
        <v>3.7</v>
      </c>
      <c r="U1215" t="s">
        <v>173</v>
      </c>
      <c r="V1215">
        <v>2025</v>
      </c>
      <c r="W1215" t="s">
        <v>72</v>
      </c>
      <c r="X1215" s="2">
        <v>813.68</v>
      </c>
      <c r="Y1215" s="2">
        <v>589.39</v>
      </c>
      <c r="Z1215" s="2">
        <v>0.57999999999999996</v>
      </c>
      <c r="AA1215" s="2">
        <f>IF(Table1[[#This Row],[Bed Occupied]]="Yes",1,0)</f>
        <v>1</v>
      </c>
    </row>
    <row r="1216" spans="1:27" x14ac:dyDescent="0.25">
      <c r="A1216" t="s">
        <v>1308</v>
      </c>
      <c r="B1216" s="1">
        <v>46134</v>
      </c>
      <c r="C1216" s="1">
        <v>46142.7</v>
      </c>
      <c r="D1216" t="s">
        <v>88</v>
      </c>
      <c r="E1216" t="s">
        <v>28</v>
      </c>
      <c r="F1216" t="s">
        <v>29</v>
      </c>
      <c r="G1216" t="s">
        <v>67</v>
      </c>
      <c r="H1216" t="s">
        <v>40</v>
      </c>
      <c r="I1216" t="s">
        <v>32</v>
      </c>
      <c r="J1216">
        <v>8.6999999999999993</v>
      </c>
      <c r="K1216" t="s">
        <v>33</v>
      </c>
      <c r="L1216">
        <v>53</v>
      </c>
      <c r="M1216" s="1">
        <v>46134</v>
      </c>
      <c r="N1216" t="s">
        <v>34</v>
      </c>
      <c r="O1216">
        <v>10.1</v>
      </c>
      <c r="P1216">
        <v>2.1</v>
      </c>
      <c r="Q1216" s="2">
        <v>26981.82</v>
      </c>
      <c r="R1216" t="s">
        <v>85</v>
      </c>
      <c r="S1216" s="2">
        <v>22436.25</v>
      </c>
      <c r="T1216">
        <v>3.8</v>
      </c>
      <c r="U1216" t="s">
        <v>98</v>
      </c>
      <c r="V1216">
        <v>2026</v>
      </c>
      <c r="W1216" t="s">
        <v>69</v>
      </c>
      <c r="X1216" s="2">
        <v>22436.25</v>
      </c>
      <c r="Y1216" s="2">
        <v>4545.57</v>
      </c>
      <c r="Z1216" s="2">
        <v>0.83199999999999996</v>
      </c>
      <c r="AA1216" s="2">
        <f>IF(Table1[[#This Row],[Bed Occupied]]="Yes",1,0)</f>
        <v>1</v>
      </c>
    </row>
    <row r="1217" spans="1:27" x14ac:dyDescent="0.25">
      <c r="A1217" t="s">
        <v>1309</v>
      </c>
      <c r="B1217" s="1">
        <v>46283</v>
      </c>
      <c r="C1217" s="1">
        <v>46286.1</v>
      </c>
      <c r="D1217" t="s">
        <v>46</v>
      </c>
      <c r="E1217" t="s">
        <v>47</v>
      </c>
      <c r="F1217" t="s">
        <v>29</v>
      </c>
      <c r="G1217" t="s">
        <v>30</v>
      </c>
      <c r="H1217" t="s">
        <v>31</v>
      </c>
      <c r="I1217" t="s">
        <v>41</v>
      </c>
      <c r="J1217">
        <v>3.1</v>
      </c>
      <c r="K1217" t="s">
        <v>33</v>
      </c>
      <c r="L1217">
        <v>22</v>
      </c>
      <c r="M1217" s="1">
        <v>46283</v>
      </c>
      <c r="N1217" t="s">
        <v>34</v>
      </c>
      <c r="O1217">
        <v>12</v>
      </c>
      <c r="P1217">
        <v>0</v>
      </c>
      <c r="Q1217" s="2">
        <v>6824.02</v>
      </c>
      <c r="R1217" t="s">
        <v>58</v>
      </c>
      <c r="S1217" s="2">
        <v>4196.71</v>
      </c>
      <c r="T1217">
        <v>4.5</v>
      </c>
      <c r="U1217" t="s">
        <v>133</v>
      </c>
      <c r="V1217">
        <v>2026</v>
      </c>
      <c r="W1217" t="s">
        <v>77</v>
      </c>
      <c r="X1217" s="2">
        <v>4196.71</v>
      </c>
      <c r="Y1217" s="2">
        <v>2627.31</v>
      </c>
      <c r="Z1217" s="2">
        <v>0.61499999999999999</v>
      </c>
      <c r="AA1217" s="2">
        <f>IF(Table1[[#This Row],[Bed Occupied]]="Yes",1,0)</f>
        <v>1</v>
      </c>
    </row>
    <row r="1218" spans="1:27" x14ac:dyDescent="0.25">
      <c r="A1218" t="s">
        <v>1310</v>
      </c>
      <c r="B1218" s="1">
        <v>46071</v>
      </c>
      <c r="C1218" s="1">
        <v>46075.6</v>
      </c>
      <c r="D1218" t="s">
        <v>46</v>
      </c>
      <c r="E1218" t="s">
        <v>47</v>
      </c>
      <c r="F1218" t="s">
        <v>29</v>
      </c>
      <c r="G1218" t="s">
        <v>30</v>
      </c>
      <c r="H1218" t="s">
        <v>49</v>
      </c>
      <c r="I1218" t="s">
        <v>32</v>
      </c>
      <c r="J1218">
        <v>4.5999999999999996</v>
      </c>
      <c r="K1218" t="s">
        <v>33</v>
      </c>
      <c r="L1218">
        <v>63</v>
      </c>
      <c r="M1218" s="1">
        <v>46071</v>
      </c>
      <c r="N1218" t="s">
        <v>63</v>
      </c>
      <c r="O1218">
        <v>8.4</v>
      </c>
      <c r="P1218">
        <v>0.4</v>
      </c>
      <c r="Q1218" s="2">
        <v>6516.14</v>
      </c>
      <c r="R1218" t="s">
        <v>35</v>
      </c>
      <c r="S1218" s="2">
        <v>4050.65</v>
      </c>
      <c r="T1218">
        <v>3.2</v>
      </c>
      <c r="U1218" t="s">
        <v>68</v>
      </c>
      <c r="V1218">
        <v>2026</v>
      </c>
      <c r="W1218" t="s">
        <v>69</v>
      </c>
      <c r="X1218" s="2">
        <v>4050.65</v>
      </c>
      <c r="Y1218" s="2">
        <v>2465.4899999999998</v>
      </c>
      <c r="Z1218" s="2">
        <v>0.622</v>
      </c>
      <c r="AA1218" s="2">
        <f>IF(Table1[[#This Row],[Bed Occupied]]="Yes",1,0)</f>
        <v>1</v>
      </c>
    </row>
    <row r="1219" spans="1:27" x14ac:dyDescent="0.25">
      <c r="A1219" t="s">
        <v>1311</v>
      </c>
      <c r="B1219" s="1">
        <v>46208</v>
      </c>
      <c r="C1219" s="1">
        <v>46216.2</v>
      </c>
      <c r="D1219" t="s">
        <v>102</v>
      </c>
      <c r="E1219" t="s">
        <v>47</v>
      </c>
      <c r="F1219" t="s">
        <v>48</v>
      </c>
      <c r="G1219" t="s">
        <v>67</v>
      </c>
      <c r="H1219" t="s">
        <v>40</v>
      </c>
      <c r="I1219" t="s">
        <v>32</v>
      </c>
      <c r="J1219">
        <v>8.1999999999999993</v>
      </c>
      <c r="K1219" t="s">
        <v>33</v>
      </c>
      <c r="L1219">
        <v>45</v>
      </c>
      <c r="M1219" s="1">
        <v>46207</v>
      </c>
      <c r="N1219" t="s">
        <v>42</v>
      </c>
      <c r="O1219">
        <v>8.3000000000000007</v>
      </c>
      <c r="P1219">
        <v>0.3</v>
      </c>
      <c r="Q1219" s="2">
        <v>15743.6</v>
      </c>
      <c r="R1219" t="s">
        <v>35</v>
      </c>
      <c r="S1219" s="2">
        <v>9817.4500000000007</v>
      </c>
      <c r="T1219">
        <v>3.8</v>
      </c>
      <c r="U1219" t="s">
        <v>43</v>
      </c>
      <c r="V1219">
        <v>2026</v>
      </c>
      <c r="W1219" t="s">
        <v>83</v>
      </c>
      <c r="X1219" s="2">
        <v>9817.4500000000007</v>
      </c>
      <c r="Y1219" s="2">
        <v>5926.15</v>
      </c>
      <c r="Z1219" s="2">
        <v>0.624</v>
      </c>
      <c r="AA1219" s="2">
        <f>IF(Table1[[#This Row],[Bed Occupied]]="Yes",1,0)</f>
        <v>1</v>
      </c>
    </row>
    <row r="1220" spans="1:27" x14ac:dyDescent="0.25">
      <c r="A1220" t="s">
        <v>1312</v>
      </c>
      <c r="B1220" s="1">
        <v>45861</v>
      </c>
      <c r="C1220" s="1">
        <v>45861.2</v>
      </c>
      <c r="D1220" t="s">
        <v>102</v>
      </c>
      <c r="E1220" t="s">
        <v>47</v>
      </c>
      <c r="F1220" t="s">
        <v>48</v>
      </c>
      <c r="G1220" t="s">
        <v>30</v>
      </c>
      <c r="H1220" t="s">
        <v>56</v>
      </c>
      <c r="I1220" t="s">
        <v>32</v>
      </c>
      <c r="J1220">
        <v>0.2</v>
      </c>
      <c r="K1220" t="s">
        <v>33</v>
      </c>
      <c r="L1220">
        <v>67</v>
      </c>
      <c r="M1220" s="1">
        <v>45861</v>
      </c>
      <c r="N1220" t="s">
        <v>34</v>
      </c>
      <c r="O1220">
        <v>10.3</v>
      </c>
      <c r="P1220">
        <v>0.3</v>
      </c>
      <c r="Q1220" s="2">
        <v>5850.6</v>
      </c>
      <c r="R1220" t="s">
        <v>58</v>
      </c>
      <c r="S1220" s="2">
        <v>3355.64</v>
      </c>
      <c r="T1220">
        <v>3.9</v>
      </c>
      <c r="U1220" t="s">
        <v>135</v>
      </c>
      <c r="V1220">
        <v>2025</v>
      </c>
      <c r="W1220" t="s">
        <v>69</v>
      </c>
      <c r="X1220" s="2">
        <v>3355.64</v>
      </c>
      <c r="Y1220" s="2">
        <v>2494.96</v>
      </c>
      <c r="Z1220" s="2">
        <v>0.57399999999999995</v>
      </c>
      <c r="AA1220" s="2">
        <f>IF(Table1[[#This Row],[Bed Occupied]]="Yes",1,0)</f>
        <v>1</v>
      </c>
    </row>
    <row r="1221" spans="1:27" x14ac:dyDescent="0.25">
      <c r="A1221" t="s">
        <v>1313</v>
      </c>
      <c r="B1221" s="1">
        <v>46174</v>
      </c>
      <c r="C1221" s="1">
        <v>46176.5</v>
      </c>
      <c r="D1221" t="s">
        <v>88</v>
      </c>
      <c r="E1221" t="s">
        <v>28</v>
      </c>
      <c r="F1221" t="s">
        <v>29</v>
      </c>
      <c r="G1221" t="s">
        <v>53</v>
      </c>
      <c r="H1221" t="s">
        <v>49</v>
      </c>
      <c r="I1221" t="s">
        <v>32</v>
      </c>
      <c r="J1221">
        <v>2.5</v>
      </c>
      <c r="K1221" t="s">
        <v>33</v>
      </c>
      <c r="L1221">
        <v>20</v>
      </c>
      <c r="M1221" s="1">
        <v>46174</v>
      </c>
      <c r="N1221" t="s">
        <v>42</v>
      </c>
      <c r="O1221">
        <v>11.6</v>
      </c>
      <c r="P1221">
        <v>3.6</v>
      </c>
      <c r="Q1221" s="2">
        <v>19245.63</v>
      </c>
      <c r="R1221" t="s">
        <v>58</v>
      </c>
      <c r="S1221" s="2">
        <v>15261.89</v>
      </c>
      <c r="T1221">
        <v>3</v>
      </c>
      <c r="U1221" t="s">
        <v>126</v>
      </c>
      <c r="V1221">
        <v>2026</v>
      </c>
      <c r="W1221" t="s">
        <v>37</v>
      </c>
      <c r="X1221" s="2">
        <v>15261.89</v>
      </c>
      <c r="Y1221" s="2">
        <v>3983.74</v>
      </c>
      <c r="Z1221" s="2">
        <v>0.79300000000000004</v>
      </c>
      <c r="AA1221" s="2">
        <f>IF(Table1[[#This Row],[Bed Occupied]]="Yes",1,0)</f>
        <v>1</v>
      </c>
    </row>
    <row r="1222" spans="1:27" x14ac:dyDescent="0.25">
      <c r="A1222" t="s">
        <v>1314</v>
      </c>
      <c r="B1222" s="1">
        <v>46377</v>
      </c>
      <c r="C1222" s="1">
        <v>46380</v>
      </c>
      <c r="D1222" t="s">
        <v>102</v>
      </c>
      <c r="E1222" t="s">
        <v>52</v>
      </c>
      <c r="F1222" t="s">
        <v>29</v>
      </c>
      <c r="G1222" t="s">
        <v>53</v>
      </c>
      <c r="H1222" t="s">
        <v>49</v>
      </c>
      <c r="I1222" t="s">
        <v>32</v>
      </c>
      <c r="J1222">
        <v>3</v>
      </c>
      <c r="K1222" t="s">
        <v>57</v>
      </c>
      <c r="L1222">
        <v>101</v>
      </c>
      <c r="M1222" s="1">
        <v>46377</v>
      </c>
      <c r="N1222" t="s">
        <v>42</v>
      </c>
      <c r="O1222">
        <v>13</v>
      </c>
      <c r="P1222">
        <v>3</v>
      </c>
      <c r="Q1222" s="2">
        <v>7526.26</v>
      </c>
      <c r="R1222" t="s">
        <v>35</v>
      </c>
      <c r="S1222" s="2">
        <v>4026.69</v>
      </c>
      <c r="T1222">
        <v>3</v>
      </c>
      <c r="U1222" t="s">
        <v>54</v>
      </c>
      <c r="V1222">
        <v>2026</v>
      </c>
      <c r="W1222" t="s">
        <v>37</v>
      </c>
      <c r="X1222" s="2">
        <v>4026.69</v>
      </c>
      <c r="Y1222" s="2">
        <v>3499.57</v>
      </c>
      <c r="Z1222" s="2">
        <v>0.53500000000000003</v>
      </c>
      <c r="AA1222" s="2">
        <f>IF(Table1[[#This Row],[Bed Occupied]]="Yes",1,0)</f>
        <v>0</v>
      </c>
    </row>
    <row r="1223" spans="1:27" x14ac:dyDescent="0.25">
      <c r="A1223" t="s">
        <v>1315</v>
      </c>
      <c r="B1223" s="1">
        <v>45917</v>
      </c>
      <c r="C1223" s="1">
        <v>45928.4</v>
      </c>
      <c r="D1223" t="s">
        <v>61</v>
      </c>
      <c r="E1223" t="s">
        <v>47</v>
      </c>
      <c r="F1223" t="s">
        <v>48</v>
      </c>
      <c r="G1223" t="s">
        <v>30</v>
      </c>
      <c r="H1223" t="s">
        <v>62</v>
      </c>
      <c r="I1223" t="s">
        <v>32</v>
      </c>
      <c r="J1223">
        <v>11.4</v>
      </c>
      <c r="K1223" t="s">
        <v>33</v>
      </c>
      <c r="L1223">
        <v>88</v>
      </c>
      <c r="M1223" s="1">
        <v>45916</v>
      </c>
      <c r="N1223" t="s">
        <v>42</v>
      </c>
      <c r="O1223">
        <v>9.1</v>
      </c>
      <c r="P1223">
        <v>1.1000000000000001</v>
      </c>
      <c r="Q1223" s="2">
        <v>23621.96</v>
      </c>
      <c r="R1223" t="s">
        <v>35</v>
      </c>
      <c r="S1223" s="2">
        <v>14206.14</v>
      </c>
      <c r="T1223">
        <v>3.4</v>
      </c>
      <c r="U1223" t="s">
        <v>59</v>
      </c>
      <c r="V1223">
        <v>2025</v>
      </c>
      <c r="W1223" t="s">
        <v>44</v>
      </c>
      <c r="X1223" s="2">
        <v>14206.14</v>
      </c>
      <c r="Y1223" s="2">
        <v>9415.82</v>
      </c>
      <c r="Z1223" s="2">
        <v>0.60099999999999998</v>
      </c>
      <c r="AA1223" s="2">
        <f>IF(Table1[[#This Row],[Bed Occupied]]="Yes",1,0)</f>
        <v>1</v>
      </c>
    </row>
    <row r="1224" spans="1:27" x14ac:dyDescent="0.25">
      <c r="A1224" t="s">
        <v>1316</v>
      </c>
      <c r="B1224" s="1">
        <v>46017</v>
      </c>
      <c r="C1224" s="1">
        <v>46018.400000000001</v>
      </c>
      <c r="D1224" t="s">
        <v>96</v>
      </c>
      <c r="E1224" t="s">
        <v>28</v>
      </c>
      <c r="F1224" t="s">
        <v>29</v>
      </c>
      <c r="G1224" t="s">
        <v>67</v>
      </c>
      <c r="H1224" t="s">
        <v>40</v>
      </c>
      <c r="I1224" t="s">
        <v>32</v>
      </c>
      <c r="J1224">
        <v>1.4</v>
      </c>
      <c r="K1224" t="s">
        <v>33</v>
      </c>
      <c r="L1224">
        <v>60</v>
      </c>
      <c r="M1224" s="1">
        <v>46017</v>
      </c>
      <c r="N1224" t="s">
        <v>63</v>
      </c>
      <c r="O1224">
        <v>9.1999999999999993</v>
      </c>
      <c r="P1224">
        <v>1.2</v>
      </c>
      <c r="Q1224" s="2">
        <v>2671.82</v>
      </c>
      <c r="R1224" t="s">
        <v>35</v>
      </c>
      <c r="S1224" s="2">
        <v>1398.37</v>
      </c>
      <c r="T1224">
        <v>3.2</v>
      </c>
      <c r="U1224" t="s">
        <v>79</v>
      </c>
      <c r="V1224">
        <v>2025</v>
      </c>
      <c r="W1224" t="s">
        <v>77</v>
      </c>
      <c r="X1224" s="2">
        <v>1398.37</v>
      </c>
      <c r="Y1224" s="2">
        <v>1273.45</v>
      </c>
      <c r="Z1224" s="2">
        <v>0.52300000000000002</v>
      </c>
      <c r="AA1224" s="2">
        <f>IF(Table1[[#This Row],[Bed Occupied]]="Yes",1,0)</f>
        <v>1</v>
      </c>
    </row>
    <row r="1225" spans="1:27" x14ac:dyDescent="0.25">
      <c r="A1225" t="s">
        <v>1317</v>
      </c>
      <c r="B1225" s="1">
        <v>46222</v>
      </c>
      <c r="C1225" s="1">
        <v>46222.6</v>
      </c>
      <c r="D1225" t="s">
        <v>39</v>
      </c>
      <c r="E1225" t="s">
        <v>47</v>
      </c>
      <c r="F1225" t="s">
        <v>29</v>
      </c>
      <c r="G1225" t="s">
        <v>30</v>
      </c>
      <c r="H1225" t="s">
        <v>62</v>
      </c>
      <c r="I1225" t="s">
        <v>32</v>
      </c>
      <c r="J1225">
        <v>0.6</v>
      </c>
      <c r="K1225" t="s">
        <v>33</v>
      </c>
      <c r="L1225">
        <v>112</v>
      </c>
      <c r="M1225" s="1">
        <v>46221</v>
      </c>
      <c r="N1225" t="s">
        <v>63</v>
      </c>
      <c r="O1225">
        <v>9.5</v>
      </c>
      <c r="P1225">
        <v>1.5</v>
      </c>
      <c r="Q1225" s="2">
        <v>2108.8200000000002</v>
      </c>
      <c r="R1225" t="s">
        <v>35</v>
      </c>
      <c r="S1225" s="2">
        <v>1254.9100000000001</v>
      </c>
      <c r="T1225">
        <v>2.9</v>
      </c>
      <c r="U1225" t="s">
        <v>43</v>
      </c>
      <c r="V1225">
        <v>2026</v>
      </c>
      <c r="W1225" t="s">
        <v>83</v>
      </c>
      <c r="X1225" s="2">
        <v>1254.9100000000001</v>
      </c>
      <c r="Y1225" s="2">
        <v>853.91</v>
      </c>
      <c r="Z1225" s="2">
        <v>0.59499999999999997</v>
      </c>
      <c r="AA1225" s="2">
        <f>IF(Table1[[#This Row],[Bed Occupied]]="Yes",1,0)</f>
        <v>1</v>
      </c>
    </row>
    <row r="1226" spans="1:27" x14ac:dyDescent="0.25">
      <c r="A1226" t="s">
        <v>1318</v>
      </c>
      <c r="B1226" s="1">
        <v>46051</v>
      </c>
      <c r="C1226" s="1">
        <v>46051.1</v>
      </c>
      <c r="D1226" t="s">
        <v>39</v>
      </c>
      <c r="E1226" t="s">
        <v>52</v>
      </c>
      <c r="F1226" t="s">
        <v>29</v>
      </c>
      <c r="G1226" t="s">
        <v>30</v>
      </c>
      <c r="H1226" t="s">
        <v>81</v>
      </c>
      <c r="I1226" t="s">
        <v>32</v>
      </c>
      <c r="J1226">
        <v>0.1</v>
      </c>
      <c r="K1226" t="s">
        <v>33</v>
      </c>
      <c r="L1226">
        <v>77</v>
      </c>
      <c r="M1226" s="1">
        <v>46050</v>
      </c>
      <c r="N1226" t="s">
        <v>42</v>
      </c>
      <c r="O1226">
        <v>13.1</v>
      </c>
      <c r="P1226">
        <v>1.1000000000000001</v>
      </c>
      <c r="Q1226" s="2">
        <v>1876.07</v>
      </c>
      <c r="R1226" t="s">
        <v>85</v>
      </c>
      <c r="S1226" s="2">
        <v>1086.3399999999999</v>
      </c>
      <c r="T1226">
        <v>3.3</v>
      </c>
      <c r="U1226" t="s">
        <v>86</v>
      </c>
      <c r="V1226">
        <v>2026</v>
      </c>
      <c r="W1226" t="s">
        <v>69</v>
      </c>
      <c r="X1226" s="2">
        <v>1086.3399999999999</v>
      </c>
      <c r="Y1226" s="2">
        <v>789.73</v>
      </c>
      <c r="Z1226" s="2">
        <v>0.57899999999999996</v>
      </c>
      <c r="AA1226" s="2">
        <f>IF(Table1[[#This Row],[Bed Occupied]]="Yes",1,0)</f>
        <v>1</v>
      </c>
    </row>
    <row r="1227" spans="1:27" x14ac:dyDescent="0.25">
      <c r="A1227" t="s">
        <v>1319</v>
      </c>
      <c r="B1227" s="1">
        <v>46065</v>
      </c>
      <c r="C1227" s="1">
        <v>46067.1</v>
      </c>
      <c r="D1227" t="s">
        <v>27</v>
      </c>
      <c r="E1227" t="s">
        <v>66</v>
      </c>
      <c r="F1227" t="s">
        <v>48</v>
      </c>
      <c r="G1227" t="s">
        <v>30</v>
      </c>
      <c r="H1227" t="s">
        <v>62</v>
      </c>
      <c r="I1227" t="s">
        <v>41</v>
      </c>
      <c r="J1227">
        <v>2.1</v>
      </c>
      <c r="K1227" t="s">
        <v>33</v>
      </c>
      <c r="L1227">
        <v>41</v>
      </c>
      <c r="M1227" s="1">
        <v>46064</v>
      </c>
      <c r="N1227" t="s">
        <v>34</v>
      </c>
      <c r="O1227">
        <v>9.8000000000000007</v>
      </c>
      <c r="P1227">
        <v>1.8</v>
      </c>
      <c r="Q1227" s="2">
        <v>7540.9</v>
      </c>
      <c r="R1227" t="s">
        <v>85</v>
      </c>
      <c r="S1227" s="2">
        <v>3907.99</v>
      </c>
      <c r="T1227">
        <v>3.8</v>
      </c>
      <c r="U1227" t="s">
        <v>68</v>
      </c>
      <c r="V1227">
        <v>2026</v>
      </c>
      <c r="W1227" t="s">
        <v>69</v>
      </c>
      <c r="X1227" s="2">
        <v>3907.99</v>
      </c>
      <c r="Y1227" s="2">
        <v>3632.91</v>
      </c>
      <c r="Z1227" s="2">
        <v>0.51800000000000002</v>
      </c>
      <c r="AA1227" s="2">
        <f>IF(Table1[[#This Row],[Bed Occupied]]="Yes",1,0)</f>
        <v>1</v>
      </c>
    </row>
    <row r="1228" spans="1:27" x14ac:dyDescent="0.25">
      <c r="A1228" t="s">
        <v>1320</v>
      </c>
      <c r="B1228" s="1">
        <v>46357</v>
      </c>
      <c r="C1228" s="1">
        <v>46365.5</v>
      </c>
      <c r="D1228" t="s">
        <v>88</v>
      </c>
      <c r="E1228" t="s">
        <v>28</v>
      </c>
      <c r="F1228" t="s">
        <v>29</v>
      </c>
      <c r="G1228" t="s">
        <v>53</v>
      </c>
      <c r="H1228" t="s">
        <v>40</v>
      </c>
      <c r="I1228" t="s">
        <v>41</v>
      </c>
      <c r="J1228">
        <v>8.5</v>
      </c>
      <c r="K1228" t="s">
        <v>33</v>
      </c>
      <c r="L1228">
        <v>35</v>
      </c>
      <c r="M1228" s="1">
        <v>46357</v>
      </c>
      <c r="N1228" t="s">
        <v>42</v>
      </c>
      <c r="O1228">
        <v>9.1</v>
      </c>
      <c r="P1228">
        <v>1.1000000000000001</v>
      </c>
      <c r="Q1228" s="2">
        <v>30821.1</v>
      </c>
      <c r="R1228" t="s">
        <v>58</v>
      </c>
      <c r="S1228" s="2">
        <v>26476.68</v>
      </c>
      <c r="T1228">
        <v>4.2</v>
      </c>
      <c r="U1228" t="s">
        <v>54</v>
      </c>
      <c r="V1228">
        <v>2026</v>
      </c>
      <c r="W1228" t="s">
        <v>44</v>
      </c>
      <c r="X1228" s="2">
        <v>26476.68</v>
      </c>
      <c r="Y1228" s="2">
        <v>4344.42</v>
      </c>
      <c r="Z1228" s="2">
        <v>0.85899999999999999</v>
      </c>
      <c r="AA1228" s="2">
        <f>IF(Table1[[#This Row],[Bed Occupied]]="Yes",1,0)</f>
        <v>1</v>
      </c>
    </row>
    <row r="1229" spans="1:27" x14ac:dyDescent="0.25">
      <c r="A1229" t="s">
        <v>1321</v>
      </c>
      <c r="B1229" s="1">
        <v>46196</v>
      </c>
      <c r="C1229" s="1">
        <v>46197.7</v>
      </c>
      <c r="D1229" t="s">
        <v>96</v>
      </c>
      <c r="E1229" t="s">
        <v>52</v>
      </c>
      <c r="F1229" t="s">
        <v>29</v>
      </c>
      <c r="G1229" t="s">
        <v>30</v>
      </c>
      <c r="H1229" t="s">
        <v>49</v>
      </c>
      <c r="I1229" t="s">
        <v>32</v>
      </c>
      <c r="J1229">
        <v>1.7</v>
      </c>
      <c r="K1229" t="s">
        <v>57</v>
      </c>
      <c r="L1229">
        <v>63</v>
      </c>
      <c r="M1229" s="1">
        <v>46195</v>
      </c>
      <c r="N1229" t="s">
        <v>42</v>
      </c>
      <c r="O1229">
        <v>10.8</v>
      </c>
      <c r="P1229">
        <v>0.8</v>
      </c>
      <c r="Q1229" s="2">
        <v>4766.03</v>
      </c>
      <c r="R1229" t="s">
        <v>35</v>
      </c>
      <c r="S1229" s="2">
        <v>2933.92</v>
      </c>
      <c r="T1229">
        <v>3.3</v>
      </c>
      <c r="U1229" t="s">
        <v>126</v>
      </c>
      <c r="V1229">
        <v>2026</v>
      </c>
      <c r="W1229" t="s">
        <v>37</v>
      </c>
      <c r="X1229" s="2">
        <v>2933.92</v>
      </c>
      <c r="Y1229" s="2">
        <v>1832.11</v>
      </c>
      <c r="Z1229" s="2">
        <v>0.61599999999999999</v>
      </c>
      <c r="AA1229" s="2">
        <f>IF(Table1[[#This Row],[Bed Occupied]]="Yes",1,0)</f>
        <v>0</v>
      </c>
    </row>
    <row r="1230" spans="1:27" x14ac:dyDescent="0.25">
      <c r="A1230" t="s">
        <v>1322</v>
      </c>
      <c r="B1230" s="1">
        <v>46095</v>
      </c>
      <c r="C1230" s="1">
        <v>46096.1</v>
      </c>
      <c r="D1230" t="s">
        <v>96</v>
      </c>
      <c r="E1230" t="s">
        <v>52</v>
      </c>
      <c r="F1230" t="s">
        <v>48</v>
      </c>
      <c r="G1230" t="s">
        <v>67</v>
      </c>
      <c r="H1230" t="s">
        <v>62</v>
      </c>
      <c r="I1230" t="s">
        <v>41</v>
      </c>
      <c r="J1230">
        <v>1.1000000000000001</v>
      </c>
      <c r="K1230" t="s">
        <v>33</v>
      </c>
      <c r="L1230">
        <v>22</v>
      </c>
      <c r="M1230" s="1">
        <v>46094</v>
      </c>
      <c r="N1230" t="s">
        <v>34</v>
      </c>
      <c r="O1230">
        <v>12.7</v>
      </c>
      <c r="P1230">
        <v>0.7</v>
      </c>
      <c r="Q1230" s="2">
        <v>3208.36</v>
      </c>
      <c r="R1230" t="s">
        <v>35</v>
      </c>
      <c r="S1230" s="2">
        <v>1734.25</v>
      </c>
      <c r="T1230">
        <v>4.0999999999999996</v>
      </c>
      <c r="U1230" t="s">
        <v>115</v>
      </c>
      <c r="V1230">
        <v>2026</v>
      </c>
      <c r="W1230" t="s">
        <v>77</v>
      </c>
      <c r="X1230" s="2">
        <v>1734.25</v>
      </c>
      <c r="Y1230" s="2">
        <v>1474.11</v>
      </c>
      <c r="Z1230" s="2">
        <v>0.54100000000000004</v>
      </c>
      <c r="AA1230" s="2">
        <f>IF(Table1[[#This Row],[Bed Occupied]]="Yes",1,0)</f>
        <v>1</v>
      </c>
    </row>
    <row r="1231" spans="1:27" x14ac:dyDescent="0.25">
      <c r="A1231" t="s">
        <v>1323</v>
      </c>
      <c r="B1231" s="1">
        <v>45959</v>
      </c>
      <c r="C1231" s="1">
        <v>45964.7</v>
      </c>
      <c r="D1231" t="s">
        <v>96</v>
      </c>
      <c r="E1231" t="s">
        <v>52</v>
      </c>
      <c r="F1231" t="s">
        <v>29</v>
      </c>
      <c r="G1231" t="s">
        <v>30</v>
      </c>
      <c r="H1231" t="s">
        <v>40</v>
      </c>
      <c r="I1231" t="s">
        <v>32</v>
      </c>
      <c r="J1231">
        <v>5.7</v>
      </c>
      <c r="K1231" t="s">
        <v>33</v>
      </c>
      <c r="L1231">
        <v>72</v>
      </c>
      <c r="M1231" s="1">
        <v>45959</v>
      </c>
      <c r="N1231" t="s">
        <v>34</v>
      </c>
      <c r="O1231">
        <v>11.3</v>
      </c>
      <c r="P1231">
        <v>3.3</v>
      </c>
      <c r="Q1231" s="2">
        <v>5238.18</v>
      </c>
      <c r="R1231" t="s">
        <v>35</v>
      </c>
      <c r="S1231" s="2">
        <v>3121.96</v>
      </c>
      <c r="T1231">
        <v>2.8</v>
      </c>
      <c r="U1231" t="s">
        <v>82</v>
      </c>
      <c r="V1231">
        <v>2025</v>
      </c>
      <c r="W1231" t="s">
        <v>69</v>
      </c>
      <c r="X1231" s="2">
        <v>3121.96</v>
      </c>
      <c r="Y1231" s="2">
        <v>2116.2199999999998</v>
      </c>
      <c r="Z1231" s="2">
        <v>0.59599999999999997</v>
      </c>
      <c r="AA1231" s="2">
        <f>IF(Table1[[#This Row],[Bed Occupied]]="Yes",1,0)</f>
        <v>1</v>
      </c>
    </row>
    <row r="1232" spans="1:27" x14ac:dyDescent="0.25">
      <c r="A1232" t="s">
        <v>1324</v>
      </c>
      <c r="B1232" s="1">
        <v>45949</v>
      </c>
      <c r="C1232" s="1">
        <v>45951.7</v>
      </c>
      <c r="D1232" t="s">
        <v>51</v>
      </c>
      <c r="E1232" t="s">
        <v>47</v>
      </c>
      <c r="F1232" t="s">
        <v>48</v>
      </c>
      <c r="G1232" t="s">
        <v>30</v>
      </c>
      <c r="H1232" t="s">
        <v>40</v>
      </c>
      <c r="I1232" t="s">
        <v>41</v>
      </c>
      <c r="J1232">
        <v>2.7</v>
      </c>
      <c r="K1232" t="s">
        <v>57</v>
      </c>
      <c r="L1232">
        <v>55</v>
      </c>
      <c r="M1232" s="1">
        <v>45948</v>
      </c>
      <c r="N1232" t="s">
        <v>63</v>
      </c>
      <c r="O1232">
        <v>9.3000000000000007</v>
      </c>
      <c r="P1232">
        <v>1.3</v>
      </c>
      <c r="Q1232" s="2">
        <v>5945.82</v>
      </c>
      <c r="R1232" t="s">
        <v>35</v>
      </c>
      <c r="S1232" s="2">
        <v>3726.95</v>
      </c>
      <c r="T1232">
        <v>4.4000000000000004</v>
      </c>
      <c r="U1232" t="s">
        <v>82</v>
      </c>
      <c r="V1232">
        <v>2025</v>
      </c>
      <c r="W1232" t="s">
        <v>83</v>
      </c>
      <c r="X1232" s="2">
        <v>3726.95</v>
      </c>
      <c r="Y1232" s="2">
        <v>2218.87</v>
      </c>
      <c r="Z1232" s="2">
        <v>0.627</v>
      </c>
      <c r="AA1232" s="2">
        <f>IF(Table1[[#This Row],[Bed Occupied]]="Yes",1,0)</f>
        <v>0</v>
      </c>
    </row>
    <row r="1233" spans="1:27" x14ac:dyDescent="0.25">
      <c r="A1233" t="s">
        <v>1325</v>
      </c>
      <c r="B1233" s="1">
        <v>45779</v>
      </c>
      <c r="C1233" s="1">
        <v>45782.7</v>
      </c>
      <c r="D1233" t="s">
        <v>51</v>
      </c>
      <c r="E1233" t="s">
        <v>47</v>
      </c>
      <c r="F1233" t="s">
        <v>48</v>
      </c>
      <c r="G1233" t="s">
        <v>30</v>
      </c>
      <c r="H1233" t="s">
        <v>76</v>
      </c>
      <c r="I1233" t="s">
        <v>41</v>
      </c>
      <c r="J1233">
        <v>3.7</v>
      </c>
      <c r="K1233" t="s">
        <v>33</v>
      </c>
      <c r="L1233">
        <v>59</v>
      </c>
      <c r="M1233" s="1">
        <v>45778</v>
      </c>
      <c r="N1233" t="s">
        <v>34</v>
      </c>
      <c r="O1233">
        <v>14</v>
      </c>
      <c r="P1233">
        <v>2</v>
      </c>
      <c r="Q1233" s="2">
        <v>10244.77</v>
      </c>
      <c r="R1233" t="s">
        <v>35</v>
      </c>
      <c r="S1233" s="2">
        <v>5943.93</v>
      </c>
      <c r="T1233">
        <v>3.7</v>
      </c>
      <c r="U1233" t="s">
        <v>122</v>
      </c>
      <c r="V1233">
        <v>2025</v>
      </c>
      <c r="W1233" t="s">
        <v>72</v>
      </c>
      <c r="X1233" s="2">
        <v>5943.93</v>
      </c>
      <c r="Y1233" s="2">
        <v>4300.84</v>
      </c>
      <c r="Z1233" s="2">
        <v>0.57999999999999996</v>
      </c>
      <c r="AA1233" s="2">
        <f>IF(Table1[[#This Row],[Bed Occupied]]="Yes",1,0)</f>
        <v>1</v>
      </c>
    </row>
    <row r="1234" spans="1:27" x14ac:dyDescent="0.25">
      <c r="A1234" t="s">
        <v>1326</v>
      </c>
      <c r="B1234" s="1">
        <v>46091</v>
      </c>
      <c r="C1234" s="1">
        <v>46093.3</v>
      </c>
      <c r="D1234" t="s">
        <v>61</v>
      </c>
      <c r="E1234" t="s">
        <v>28</v>
      </c>
      <c r="F1234" t="s">
        <v>48</v>
      </c>
      <c r="G1234" t="s">
        <v>67</v>
      </c>
      <c r="H1234" t="s">
        <v>49</v>
      </c>
      <c r="I1234" t="s">
        <v>32</v>
      </c>
      <c r="J1234">
        <v>2.2999999999999998</v>
      </c>
      <c r="K1234" t="s">
        <v>57</v>
      </c>
      <c r="L1234">
        <v>92</v>
      </c>
      <c r="M1234" s="1">
        <v>46090</v>
      </c>
      <c r="N1234" t="s">
        <v>63</v>
      </c>
      <c r="O1234">
        <v>11.9</v>
      </c>
      <c r="P1234">
        <v>1.9</v>
      </c>
      <c r="Q1234" s="2">
        <v>12277.6</v>
      </c>
      <c r="R1234" t="s">
        <v>85</v>
      </c>
      <c r="S1234" s="2">
        <v>8393.36</v>
      </c>
      <c r="T1234">
        <v>3.1</v>
      </c>
      <c r="U1234" t="s">
        <v>115</v>
      </c>
      <c r="V1234">
        <v>2026</v>
      </c>
      <c r="W1234" t="s">
        <v>37</v>
      </c>
      <c r="X1234" s="2">
        <v>8393.36</v>
      </c>
      <c r="Y1234" s="2">
        <v>3884.24</v>
      </c>
      <c r="Z1234" s="2">
        <v>0.68400000000000005</v>
      </c>
      <c r="AA1234" s="2">
        <f>IF(Table1[[#This Row],[Bed Occupied]]="Yes",1,0)</f>
        <v>0</v>
      </c>
    </row>
    <row r="1235" spans="1:27" x14ac:dyDescent="0.25">
      <c r="A1235" t="s">
        <v>1327</v>
      </c>
      <c r="B1235" s="1">
        <v>46198</v>
      </c>
      <c r="C1235" s="1">
        <v>46199.3</v>
      </c>
      <c r="D1235" t="s">
        <v>51</v>
      </c>
      <c r="E1235" t="s">
        <v>52</v>
      </c>
      <c r="F1235" t="s">
        <v>29</v>
      </c>
      <c r="G1235" t="s">
        <v>67</v>
      </c>
      <c r="H1235" t="s">
        <v>56</v>
      </c>
      <c r="I1235" t="s">
        <v>32</v>
      </c>
      <c r="J1235">
        <v>1.3</v>
      </c>
      <c r="K1235" t="s">
        <v>33</v>
      </c>
      <c r="L1235">
        <v>63</v>
      </c>
      <c r="M1235" s="1">
        <v>46198</v>
      </c>
      <c r="N1235" t="s">
        <v>63</v>
      </c>
      <c r="O1235">
        <v>12.2</v>
      </c>
      <c r="P1235">
        <v>2.2000000000000002</v>
      </c>
      <c r="Q1235" s="2">
        <v>7533.38</v>
      </c>
      <c r="R1235" t="s">
        <v>85</v>
      </c>
      <c r="S1235" s="2">
        <v>4703.3599999999997</v>
      </c>
      <c r="T1235">
        <v>3.1</v>
      </c>
      <c r="U1235" t="s">
        <v>126</v>
      </c>
      <c r="V1235">
        <v>2026</v>
      </c>
      <c r="W1235" t="s">
        <v>72</v>
      </c>
      <c r="X1235" s="2">
        <v>4703.3599999999997</v>
      </c>
      <c r="Y1235" s="2">
        <v>2830.02</v>
      </c>
      <c r="Z1235" s="2">
        <v>0.624</v>
      </c>
      <c r="AA1235" s="2">
        <f>IF(Table1[[#This Row],[Bed Occupied]]="Yes",1,0)</f>
        <v>1</v>
      </c>
    </row>
    <row r="1236" spans="1:27" x14ac:dyDescent="0.25">
      <c r="A1236" t="s">
        <v>1328</v>
      </c>
      <c r="B1236" s="1">
        <v>46208</v>
      </c>
      <c r="C1236" s="1">
        <v>46213.4</v>
      </c>
      <c r="D1236" t="s">
        <v>51</v>
      </c>
      <c r="E1236" t="s">
        <v>47</v>
      </c>
      <c r="F1236" t="s">
        <v>48</v>
      </c>
      <c r="G1236" t="s">
        <v>53</v>
      </c>
      <c r="H1236" t="s">
        <v>40</v>
      </c>
      <c r="I1236" t="s">
        <v>41</v>
      </c>
      <c r="J1236">
        <v>5.4</v>
      </c>
      <c r="K1236" t="s">
        <v>33</v>
      </c>
      <c r="L1236">
        <v>49</v>
      </c>
      <c r="M1236" s="1">
        <v>46208</v>
      </c>
      <c r="N1236" t="s">
        <v>42</v>
      </c>
      <c r="O1236">
        <v>8.1999999999999993</v>
      </c>
      <c r="P1236">
        <v>0.2</v>
      </c>
      <c r="Q1236" s="2">
        <v>11613.16</v>
      </c>
      <c r="R1236" t="s">
        <v>35</v>
      </c>
      <c r="S1236" s="2">
        <v>7728.39</v>
      </c>
      <c r="T1236">
        <v>4.0999999999999996</v>
      </c>
      <c r="U1236" t="s">
        <v>43</v>
      </c>
      <c r="V1236">
        <v>2026</v>
      </c>
      <c r="W1236" t="s">
        <v>74</v>
      </c>
      <c r="X1236" s="2">
        <v>7728.39</v>
      </c>
      <c r="Y1236" s="2">
        <v>3884.77</v>
      </c>
      <c r="Z1236" s="2">
        <v>0.66500000000000004</v>
      </c>
      <c r="AA1236" s="2">
        <f>IF(Table1[[#This Row],[Bed Occupied]]="Yes",1,0)</f>
        <v>1</v>
      </c>
    </row>
    <row r="1237" spans="1:27" x14ac:dyDescent="0.25">
      <c r="A1237" t="s">
        <v>1329</v>
      </c>
      <c r="B1237" s="1">
        <v>46076</v>
      </c>
      <c r="C1237" s="1">
        <v>46076.2</v>
      </c>
      <c r="D1237" t="s">
        <v>39</v>
      </c>
      <c r="E1237" t="s">
        <v>28</v>
      </c>
      <c r="F1237" t="s">
        <v>29</v>
      </c>
      <c r="G1237" t="s">
        <v>30</v>
      </c>
      <c r="H1237" t="s">
        <v>49</v>
      </c>
      <c r="I1237" t="s">
        <v>32</v>
      </c>
      <c r="J1237">
        <v>0.2</v>
      </c>
      <c r="K1237" t="s">
        <v>33</v>
      </c>
      <c r="L1237">
        <v>67</v>
      </c>
      <c r="M1237" s="1">
        <v>46075</v>
      </c>
      <c r="N1237" t="s">
        <v>63</v>
      </c>
      <c r="O1237">
        <v>12.9</v>
      </c>
      <c r="P1237">
        <v>2.9</v>
      </c>
      <c r="Q1237" s="2">
        <v>1748.35</v>
      </c>
      <c r="R1237" t="s">
        <v>35</v>
      </c>
      <c r="S1237" s="2">
        <v>1021.29</v>
      </c>
      <c r="T1237">
        <v>2.4</v>
      </c>
      <c r="U1237" t="s">
        <v>68</v>
      </c>
      <c r="V1237">
        <v>2026</v>
      </c>
      <c r="W1237" t="s">
        <v>74</v>
      </c>
      <c r="X1237" s="2">
        <v>1021.29</v>
      </c>
      <c r="Y1237" s="2">
        <v>727.06</v>
      </c>
      <c r="Z1237" s="2">
        <v>0.58399999999999996</v>
      </c>
      <c r="AA1237" s="2">
        <f>IF(Table1[[#This Row],[Bed Occupied]]="Yes",1,0)</f>
        <v>1</v>
      </c>
    </row>
    <row r="1238" spans="1:27" x14ac:dyDescent="0.25">
      <c r="A1238" t="s">
        <v>1330</v>
      </c>
      <c r="B1238" s="1">
        <v>46144</v>
      </c>
      <c r="C1238" s="1">
        <v>46152</v>
      </c>
      <c r="D1238" t="s">
        <v>88</v>
      </c>
      <c r="E1238" t="s">
        <v>52</v>
      </c>
      <c r="F1238" t="s">
        <v>29</v>
      </c>
      <c r="G1238" t="s">
        <v>30</v>
      </c>
      <c r="H1238" t="s">
        <v>40</v>
      </c>
      <c r="I1238" t="s">
        <v>32</v>
      </c>
      <c r="J1238">
        <v>8</v>
      </c>
      <c r="K1238" t="s">
        <v>33</v>
      </c>
      <c r="L1238">
        <v>41</v>
      </c>
      <c r="M1238" s="1">
        <v>46144</v>
      </c>
      <c r="N1238" t="s">
        <v>42</v>
      </c>
      <c r="O1238">
        <v>13.1</v>
      </c>
      <c r="P1238">
        <v>1.1000000000000001</v>
      </c>
      <c r="Q1238" s="2">
        <v>23624.2</v>
      </c>
      <c r="R1238" t="s">
        <v>35</v>
      </c>
      <c r="S1238" s="2">
        <v>17465.330000000002</v>
      </c>
      <c r="T1238">
        <v>3.9</v>
      </c>
      <c r="U1238" t="s">
        <v>94</v>
      </c>
      <c r="V1238">
        <v>2026</v>
      </c>
      <c r="W1238" t="s">
        <v>83</v>
      </c>
      <c r="X1238" s="2">
        <v>17465.330000000002</v>
      </c>
      <c r="Y1238" s="2">
        <v>6158.87</v>
      </c>
      <c r="Z1238" s="2">
        <v>0.73899999999999999</v>
      </c>
      <c r="AA1238" s="2">
        <f>IF(Table1[[#This Row],[Bed Occupied]]="Yes",1,0)</f>
        <v>1</v>
      </c>
    </row>
    <row r="1239" spans="1:27" x14ac:dyDescent="0.25">
      <c r="A1239" t="s">
        <v>1331</v>
      </c>
      <c r="B1239" s="1">
        <v>45755</v>
      </c>
      <c r="C1239" s="1">
        <v>45759.1</v>
      </c>
      <c r="D1239" t="s">
        <v>102</v>
      </c>
      <c r="E1239" t="s">
        <v>66</v>
      </c>
      <c r="F1239" t="s">
        <v>48</v>
      </c>
      <c r="G1239" t="s">
        <v>53</v>
      </c>
      <c r="H1239" t="s">
        <v>81</v>
      </c>
      <c r="I1239" t="s">
        <v>41</v>
      </c>
      <c r="J1239">
        <v>4.0999999999999996</v>
      </c>
      <c r="K1239" t="s">
        <v>33</v>
      </c>
      <c r="L1239">
        <v>41</v>
      </c>
      <c r="M1239" s="1">
        <v>45754</v>
      </c>
      <c r="N1239" t="s">
        <v>42</v>
      </c>
      <c r="O1239">
        <v>11.9</v>
      </c>
      <c r="P1239">
        <v>1.9</v>
      </c>
      <c r="Q1239" s="2">
        <v>14581.27</v>
      </c>
      <c r="R1239" t="s">
        <v>58</v>
      </c>
      <c r="S1239" s="2">
        <v>8857.65</v>
      </c>
      <c r="T1239">
        <v>3.9</v>
      </c>
      <c r="U1239" t="s">
        <v>89</v>
      </c>
      <c r="V1239">
        <v>2025</v>
      </c>
      <c r="W1239" t="s">
        <v>37</v>
      </c>
      <c r="X1239" s="2">
        <v>8857.65</v>
      </c>
      <c r="Y1239" s="2">
        <v>5723.62</v>
      </c>
      <c r="Z1239" s="2">
        <v>0.60699999999999998</v>
      </c>
      <c r="AA1239" s="2">
        <f>IF(Table1[[#This Row],[Bed Occupied]]="Yes",1,0)</f>
        <v>1</v>
      </c>
    </row>
    <row r="1240" spans="1:27" x14ac:dyDescent="0.25">
      <c r="A1240" t="s">
        <v>1332</v>
      </c>
      <c r="B1240" s="1">
        <v>45786</v>
      </c>
      <c r="C1240" s="1">
        <v>45786.400000000001</v>
      </c>
      <c r="D1240" t="s">
        <v>39</v>
      </c>
      <c r="E1240" t="s">
        <v>28</v>
      </c>
      <c r="F1240" t="s">
        <v>48</v>
      </c>
      <c r="G1240" t="s">
        <v>30</v>
      </c>
      <c r="H1240" t="s">
        <v>56</v>
      </c>
      <c r="I1240" t="s">
        <v>41</v>
      </c>
      <c r="J1240">
        <v>0.4</v>
      </c>
      <c r="K1240" t="s">
        <v>57</v>
      </c>
      <c r="L1240">
        <v>86</v>
      </c>
      <c r="M1240" s="1">
        <v>45785</v>
      </c>
      <c r="N1240" t="s">
        <v>34</v>
      </c>
      <c r="O1240">
        <v>8.6999999999999993</v>
      </c>
      <c r="P1240">
        <v>0.7</v>
      </c>
      <c r="Q1240" s="2">
        <v>1349.93</v>
      </c>
      <c r="R1240" t="s">
        <v>58</v>
      </c>
      <c r="S1240" s="2">
        <v>747.85</v>
      </c>
      <c r="T1240">
        <v>3.3</v>
      </c>
      <c r="U1240" t="s">
        <v>122</v>
      </c>
      <c r="V1240">
        <v>2025</v>
      </c>
      <c r="W1240" t="s">
        <v>72</v>
      </c>
      <c r="X1240" s="2">
        <v>747.85</v>
      </c>
      <c r="Y1240" s="2">
        <v>602.08000000000004</v>
      </c>
      <c r="Z1240" s="2">
        <v>0.55400000000000005</v>
      </c>
      <c r="AA1240" s="2">
        <f>IF(Table1[[#This Row],[Bed Occupied]]="Yes",1,0)</f>
        <v>0</v>
      </c>
    </row>
    <row r="1241" spans="1:27" x14ac:dyDescent="0.25">
      <c r="A1241" t="s">
        <v>1333</v>
      </c>
      <c r="B1241" s="1">
        <v>45845</v>
      </c>
      <c r="C1241" s="1">
        <v>45846.3</v>
      </c>
      <c r="D1241" t="s">
        <v>46</v>
      </c>
      <c r="E1241" t="s">
        <v>47</v>
      </c>
      <c r="F1241" t="s">
        <v>29</v>
      </c>
      <c r="G1241" t="s">
        <v>30</v>
      </c>
      <c r="H1241" t="s">
        <v>81</v>
      </c>
      <c r="I1241" t="s">
        <v>32</v>
      </c>
      <c r="J1241">
        <v>1.3</v>
      </c>
      <c r="K1241" t="s">
        <v>57</v>
      </c>
      <c r="L1241">
        <v>74</v>
      </c>
      <c r="M1241" s="1">
        <v>45844</v>
      </c>
      <c r="N1241" t="s">
        <v>42</v>
      </c>
      <c r="O1241">
        <v>10.4</v>
      </c>
      <c r="P1241">
        <v>0.4</v>
      </c>
      <c r="Q1241" s="2">
        <v>4040.79</v>
      </c>
      <c r="R1241" t="s">
        <v>58</v>
      </c>
      <c r="S1241" s="2">
        <v>2197.5</v>
      </c>
      <c r="T1241">
        <v>3.7</v>
      </c>
      <c r="U1241" t="s">
        <v>135</v>
      </c>
      <c r="V1241">
        <v>2025</v>
      </c>
      <c r="W1241" t="s">
        <v>74</v>
      </c>
      <c r="X1241" s="2">
        <v>2197.5</v>
      </c>
      <c r="Y1241" s="2">
        <v>1843.29</v>
      </c>
      <c r="Z1241" s="2">
        <v>0.54400000000000004</v>
      </c>
      <c r="AA1241" s="2">
        <f>IF(Table1[[#This Row],[Bed Occupied]]="Yes",1,0)</f>
        <v>0</v>
      </c>
    </row>
    <row r="1242" spans="1:27" x14ac:dyDescent="0.25">
      <c r="A1242" t="s">
        <v>1334</v>
      </c>
      <c r="B1242" s="1">
        <v>45783</v>
      </c>
      <c r="C1242" s="1">
        <v>45786</v>
      </c>
      <c r="D1242" t="s">
        <v>27</v>
      </c>
      <c r="E1242" t="s">
        <v>47</v>
      </c>
      <c r="F1242" t="s">
        <v>29</v>
      </c>
      <c r="G1242" t="s">
        <v>30</v>
      </c>
      <c r="H1242" t="s">
        <v>40</v>
      </c>
      <c r="I1242" t="s">
        <v>41</v>
      </c>
      <c r="J1242">
        <v>3</v>
      </c>
      <c r="K1242" t="s">
        <v>33</v>
      </c>
      <c r="L1242">
        <v>41</v>
      </c>
      <c r="M1242" s="1">
        <v>45783</v>
      </c>
      <c r="N1242" t="s">
        <v>34</v>
      </c>
      <c r="O1242">
        <v>12.7</v>
      </c>
      <c r="P1242">
        <v>0.7</v>
      </c>
      <c r="Q1242" s="2">
        <v>10339.86</v>
      </c>
      <c r="R1242" t="s">
        <v>85</v>
      </c>
      <c r="S1242" s="2">
        <v>6015.29</v>
      </c>
      <c r="T1242">
        <v>4.4000000000000004</v>
      </c>
      <c r="U1242" t="s">
        <v>122</v>
      </c>
      <c r="V1242">
        <v>2025</v>
      </c>
      <c r="W1242" t="s">
        <v>44</v>
      </c>
      <c r="X1242" s="2">
        <v>6015.29</v>
      </c>
      <c r="Y1242" s="2">
        <v>4324.57</v>
      </c>
      <c r="Z1242" s="2">
        <v>0.58199999999999996</v>
      </c>
      <c r="AA1242" s="2">
        <f>IF(Table1[[#This Row],[Bed Occupied]]="Yes",1,0)</f>
        <v>1</v>
      </c>
    </row>
    <row r="1243" spans="1:27" x14ac:dyDescent="0.25">
      <c r="A1243" t="s">
        <v>1335</v>
      </c>
      <c r="B1243" s="1">
        <v>46121</v>
      </c>
      <c r="C1243" s="1">
        <v>46121.7</v>
      </c>
      <c r="D1243" t="s">
        <v>96</v>
      </c>
      <c r="E1243" t="s">
        <v>66</v>
      </c>
      <c r="F1243" t="s">
        <v>29</v>
      </c>
      <c r="G1243" t="s">
        <v>53</v>
      </c>
      <c r="H1243" t="s">
        <v>76</v>
      </c>
      <c r="I1243" t="s">
        <v>41</v>
      </c>
      <c r="J1243">
        <v>0.7</v>
      </c>
      <c r="K1243" t="s">
        <v>57</v>
      </c>
      <c r="L1243">
        <v>21</v>
      </c>
      <c r="M1243" s="1">
        <v>46120</v>
      </c>
      <c r="N1243" t="s">
        <v>42</v>
      </c>
      <c r="O1243">
        <v>9.8000000000000007</v>
      </c>
      <c r="P1243">
        <v>1.8</v>
      </c>
      <c r="Q1243" s="2">
        <v>3292.46</v>
      </c>
      <c r="R1243" t="s">
        <v>35</v>
      </c>
      <c r="S1243" s="2">
        <v>1784.87</v>
      </c>
      <c r="T1243">
        <v>3.4</v>
      </c>
      <c r="U1243" t="s">
        <v>98</v>
      </c>
      <c r="V1243">
        <v>2026</v>
      </c>
      <c r="W1243" t="s">
        <v>69</v>
      </c>
      <c r="X1243" s="2">
        <v>1784.87</v>
      </c>
      <c r="Y1243" s="2">
        <v>1507.59</v>
      </c>
      <c r="Z1243" s="2">
        <v>0.54200000000000004</v>
      </c>
      <c r="AA1243" s="2">
        <f>IF(Table1[[#This Row],[Bed Occupied]]="Yes",1,0)</f>
        <v>0</v>
      </c>
    </row>
    <row r="1244" spans="1:27" x14ac:dyDescent="0.25">
      <c r="A1244" t="s">
        <v>1336</v>
      </c>
      <c r="B1244" s="1">
        <v>45842</v>
      </c>
      <c r="C1244" s="1">
        <v>45842.3</v>
      </c>
      <c r="D1244" t="s">
        <v>96</v>
      </c>
      <c r="E1244" t="s">
        <v>28</v>
      </c>
      <c r="F1244" t="s">
        <v>48</v>
      </c>
      <c r="G1244" t="s">
        <v>67</v>
      </c>
      <c r="H1244" t="s">
        <v>62</v>
      </c>
      <c r="I1244" t="s">
        <v>32</v>
      </c>
      <c r="J1244">
        <v>0.3</v>
      </c>
      <c r="K1244" t="s">
        <v>33</v>
      </c>
      <c r="L1244">
        <v>84</v>
      </c>
      <c r="M1244" s="1">
        <v>45841</v>
      </c>
      <c r="N1244" t="s">
        <v>42</v>
      </c>
      <c r="O1244">
        <v>13.1</v>
      </c>
      <c r="P1244">
        <v>1.1000000000000001</v>
      </c>
      <c r="Q1244" s="2">
        <v>3346.78</v>
      </c>
      <c r="R1244" t="s">
        <v>35</v>
      </c>
      <c r="S1244" s="2">
        <v>1860.3</v>
      </c>
      <c r="T1244">
        <v>3.3</v>
      </c>
      <c r="U1244" t="s">
        <v>135</v>
      </c>
      <c r="V1244">
        <v>2025</v>
      </c>
      <c r="W1244" t="s">
        <v>72</v>
      </c>
      <c r="X1244" s="2">
        <v>1860.3</v>
      </c>
      <c r="Y1244" s="2">
        <v>1486.48</v>
      </c>
      <c r="Z1244" s="2">
        <v>0.55600000000000005</v>
      </c>
      <c r="AA1244" s="2">
        <f>IF(Table1[[#This Row],[Bed Occupied]]="Yes",1,0)</f>
        <v>1</v>
      </c>
    </row>
    <row r="1245" spans="1:27" x14ac:dyDescent="0.25">
      <c r="A1245" t="s">
        <v>1337</v>
      </c>
      <c r="B1245" s="1">
        <v>46106</v>
      </c>
      <c r="C1245" s="1">
        <v>46109.7</v>
      </c>
      <c r="D1245" t="s">
        <v>61</v>
      </c>
      <c r="E1245" t="s">
        <v>47</v>
      </c>
      <c r="F1245" t="s">
        <v>48</v>
      </c>
      <c r="G1245" t="s">
        <v>30</v>
      </c>
      <c r="H1245" t="s">
        <v>76</v>
      </c>
      <c r="I1245" t="s">
        <v>32</v>
      </c>
      <c r="J1245">
        <v>3.7</v>
      </c>
      <c r="K1245" t="s">
        <v>33</v>
      </c>
      <c r="L1245">
        <v>80</v>
      </c>
      <c r="M1245" s="1">
        <v>46106</v>
      </c>
      <c r="N1245" t="s">
        <v>63</v>
      </c>
      <c r="O1245">
        <v>13.1</v>
      </c>
      <c r="P1245">
        <v>3.1</v>
      </c>
      <c r="Q1245" s="2">
        <v>15363.19</v>
      </c>
      <c r="R1245" t="s">
        <v>35</v>
      </c>
      <c r="S1245" s="2">
        <v>11066.93</v>
      </c>
      <c r="T1245">
        <v>2.8</v>
      </c>
      <c r="U1245" t="s">
        <v>115</v>
      </c>
      <c r="V1245">
        <v>2026</v>
      </c>
      <c r="W1245" t="s">
        <v>69</v>
      </c>
      <c r="X1245" s="2">
        <v>11066.93</v>
      </c>
      <c r="Y1245" s="2">
        <v>4296.26</v>
      </c>
      <c r="Z1245" s="2">
        <v>0.72</v>
      </c>
      <c r="AA1245" s="2">
        <f>IF(Table1[[#This Row],[Bed Occupied]]="Yes",1,0)</f>
        <v>1</v>
      </c>
    </row>
    <row r="1246" spans="1:27" x14ac:dyDescent="0.25">
      <c r="A1246" t="s">
        <v>1338</v>
      </c>
      <c r="B1246" s="1">
        <v>45921</v>
      </c>
      <c r="C1246" s="1">
        <v>45922.7</v>
      </c>
      <c r="D1246" t="s">
        <v>39</v>
      </c>
      <c r="E1246" t="s">
        <v>28</v>
      </c>
      <c r="F1246" t="s">
        <v>48</v>
      </c>
      <c r="G1246" t="s">
        <v>67</v>
      </c>
      <c r="H1246" t="s">
        <v>81</v>
      </c>
      <c r="I1246" t="s">
        <v>41</v>
      </c>
      <c r="J1246">
        <v>1.7</v>
      </c>
      <c r="K1246" t="s">
        <v>33</v>
      </c>
      <c r="L1246">
        <v>77</v>
      </c>
      <c r="M1246" s="1">
        <v>45920</v>
      </c>
      <c r="N1246" t="s">
        <v>34</v>
      </c>
      <c r="O1246">
        <v>9.3000000000000007</v>
      </c>
      <c r="P1246">
        <v>1.3</v>
      </c>
      <c r="Q1246" s="2">
        <v>2519.4299999999998</v>
      </c>
      <c r="R1246" t="s">
        <v>35</v>
      </c>
      <c r="S1246" s="2">
        <v>1403.93</v>
      </c>
      <c r="T1246">
        <v>3.7</v>
      </c>
      <c r="U1246" t="s">
        <v>59</v>
      </c>
      <c r="V1246">
        <v>2025</v>
      </c>
      <c r="W1246" t="s">
        <v>83</v>
      </c>
      <c r="X1246" s="2">
        <v>1403.93</v>
      </c>
      <c r="Y1246" s="2">
        <v>1115.5</v>
      </c>
      <c r="Z1246" s="2">
        <v>0.55700000000000005</v>
      </c>
      <c r="AA1246" s="2">
        <f>IF(Table1[[#This Row],[Bed Occupied]]="Yes",1,0)</f>
        <v>1</v>
      </c>
    </row>
    <row r="1247" spans="1:27" x14ac:dyDescent="0.25">
      <c r="A1247" t="s">
        <v>1339</v>
      </c>
      <c r="B1247" s="1">
        <v>46344</v>
      </c>
      <c r="C1247" s="1">
        <v>46349</v>
      </c>
      <c r="D1247" t="s">
        <v>61</v>
      </c>
      <c r="E1247" t="s">
        <v>28</v>
      </c>
      <c r="F1247" t="s">
        <v>48</v>
      </c>
      <c r="G1247" t="s">
        <v>53</v>
      </c>
      <c r="H1247" t="s">
        <v>62</v>
      </c>
      <c r="I1247" t="s">
        <v>32</v>
      </c>
      <c r="J1247">
        <v>5</v>
      </c>
      <c r="K1247" t="s">
        <v>33</v>
      </c>
      <c r="L1247">
        <v>99</v>
      </c>
      <c r="M1247" s="1">
        <v>46344</v>
      </c>
      <c r="N1247" t="s">
        <v>42</v>
      </c>
      <c r="O1247">
        <v>13.5</v>
      </c>
      <c r="P1247">
        <v>3.5</v>
      </c>
      <c r="Q1247" s="2">
        <v>17578.66</v>
      </c>
      <c r="R1247" t="s">
        <v>58</v>
      </c>
      <c r="S1247" s="2">
        <v>11251.1</v>
      </c>
      <c r="T1247">
        <v>2.6</v>
      </c>
      <c r="U1247" t="s">
        <v>130</v>
      </c>
      <c r="V1247">
        <v>2026</v>
      </c>
      <c r="W1247" t="s">
        <v>69</v>
      </c>
      <c r="X1247" s="2">
        <v>11251.1</v>
      </c>
      <c r="Y1247" s="2">
        <v>6327.56</v>
      </c>
      <c r="Z1247" s="2">
        <v>0.64</v>
      </c>
      <c r="AA1247" s="2">
        <f>IF(Table1[[#This Row],[Bed Occupied]]="Yes",1,0)</f>
        <v>1</v>
      </c>
    </row>
    <row r="1248" spans="1:27" x14ac:dyDescent="0.25">
      <c r="A1248" t="s">
        <v>1340</v>
      </c>
      <c r="B1248" s="1">
        <v>46069</v>
      </c>
      <c r="C1248" s="1">
        <v>46074.6</v>
      </c>
      <c r="D1248" t="s">
        <v>46</v>
      </c>
      <c r="E1248" t="s">
        <v>28</v>
      </c>
      <c r="F1248" t="s">
        <v>48</v>
      </c>
      <c r="G1248" t="s">
        <v>30</v>
      </c>
      <c r="H1248" t="s">
        <v>76</v>
      </c>
      <c r="I1248" t="s">
        <v>41</v>
      </c>
      <c r="J1248">
        <v>5.6</v>
      </c>
      <c r="K1248" t="s">
        <v>57</v>
      </c>
      <c r="L1248">
        <v>39</v>
      </c>
      <c r="M1248" s="1">
        <v>46068</v>
      </c>
      <c r="N1248" t="s">
        <v>42</v>
      </c>
      <c r="O1248">
        <v>10.9</v>
      </c>
      <c r="P1248">
        <v>0.9</v>
      </c>
      <c r="Q1248" s="2">
        <v>5556.01</v>
      </c>
      <c r="R1248" t="s">
        <v>35</v>
      </c>
      <c r="S1248" s="2">
        <v>3180.58</v>
      </c>
      <c r="T1248">
        <v>4.0999999999999996</v>
      </c>
      <c r="U1248" t="s">
        <v>68</v>
      </c>
      <c r="V1248">
        <v>2026</v>
      </c>
      <c r="W1248" t="s">
        <v>74</v>
      </c>
      <c r="X1248" s="2">
        <v>3180.58</v>
      </c>
      <c r="Y1248" s="2">
        <v>2375.4299999999998</v>
      </c>
      <c r="Z1248" s="2">
        <v>0.57199999999999995</v>
      </c>
      <c r="AA1248" s="2">
        <f>IF(Table1[[#This Row],[Bed Occupied]]="Yes",1,0)</f>
        <v>0</v>
      </c>
    </row>
    <row r="1249" spans="1:27" x14ac:dyDescent="0.25">
      <c r="A1249" t="s">
        <v>1341</v>
      </c>
      <c r="B1249" s="1">
        <v>46154</v>
      </c>
      <c r="C1249" s="1">
        <v>46155.4</v>
      </c>
      <c r="D1249" t="s">
        <v>96</v>
      </c>
      <c r="E1249" t="s">
        <v>28</v>
      </c>
      <c r="F1249" t="s">
        <v>29</v>
      </c>
      <c r="G1249" t="s">
        <v>30</v>
      </c>
      <c r="H1249" t="s">
        <v>40</v>
      </c>
      <c r="I1249" t="s">
        <v>32</v>
      </c>
      <c r="J1249">
        <v>1.4</v>
      </c>
      <c r="K1249" t="s">
        <v>57</v>
      </c>
      <c r="L1249">
        <v>57</v>
      </c>
      <c r="M1249" s="1">
        <v>46153</v>
      </c>
      <c r="N1249" t="s">
        <v>34</v>
      </c>
      <c r="O1249">
        <v>9.6999999999999993</v>
      </c>
      <c r="P1249">
        <v>1.7</v>
      </c>
      <c r="Q1249" s="2">
        <v>1861.15</v>
      </c>
      <c r="R1249" t="s">
        <v>35</v>
      </c>
      <c r="S1249" s="2">
        <v>1055.51</v>
      </c>
      <c r="T1249">
        <v>3.8</v>
      </c>
      <c r="U1249" t="s">
        <v>94</v>
      </c>
      <c r="V1249">
        <v>2026</v>
      </c>
      <c r="W1249" t="s">
        <v>37</v>
      </c>
      <c r="X1249" s="2">
        <v>1055.51</v>
      </c>
      <c r="Y1249" s="2">
        <v>805.64</v>
      </c>
      <c r="Z1249" s="2">
        <v>0.56699999999999995</v>
      </c>
      <c r="AA1249" s="2">
        <f>IF(Table1[[#This Row],[Bed Occupied]]="Yes",1,0)</f>
        <v>0</v>
      </c>
    </row>
    <row r="1250" spans="1:27" x14ac:dyDescent="0.25">
      <c r="A1250" t="s">
        <v>1342</v>
      </c>
      <c r="B1250" s="1">
        <v>46271</v>
      </c>
      <c r="C1250" s="1">
        <v>46274.5</v>
      </c>
      <c r="D1250" t="s">
        <v>51</v>
      </c>
      <c r="E1250" t="s">
        <v>66</v>
      </c>
      <c r="F1250" t="s">
        <v>29</v>
      </c>
      <c r="G1250" t="s">
        <v>53</v>
      </c>
      <c r="H1250" t="s">
        <v>81</v>
      </c>
      <c r="I1250" t="s">
        <v>32</v>
      </c>
      <c r="J1250">
        <v>3.5</v>
      </c>
      <c r="K1250" t="s">
        <v>33</v>
      </c>
      <c r="L1250">
        <v>69</v>
      </c>
      <c r="M1250" s="1">
        <v>46271</v>
      </c>
      <c r="N1250" t="s">
        <v>34</v>
      </c>
      <c r="O1250">
        <v>9.9</v>
      </c>
      <c r="P1250">
        <v>1.9</v>
      </c>
      <c r="Q1250" s="2">
        <v>9661.52</v>
      </c>
      <c r="R1250" t="s">
        <v>58</v>
      </c>
      <c r="S1250" s="2">
        <v>6781.33</v>
      </c>
      <c r="T1250">
        <v>3.5</v>
      </c>
      <c r="U1250" t="s">
        <v>133</v>
      </c>
      <c r="V1250">
        <v>2026</v>
      </c>
      <c r="W1250" t="s">
        <v>74</v>
      </c>
      <c r="X1250" s="2">
        <v>6781.33</v>
      </c>
      <c r="Y1250" s="2">
        <v>2880.19</v>
      </c>
      <c r="Z1250" s="2">
        <v>0.70199999999999996</v>
      </c>
      <c r="AA1250" s="2">
        <f>IF(Table1[[#This Row],[Bed Occupied]]="Yes",1,0)</f>
        <v>1</v>
      </c>
    </row>
    <row r="1251" spans="1:27" x14ac:dyDescent="0.25">
      <c r="A1251" t="s">
        <v>1343</v>
      </c>
      <c r="B1251" s="1">
        <v>46347</v>
      </c>
      <c r="C1251" s="1">
        <v>46348.6</v>
      </c>
      <c r="D1251" t="s">
        <v>102</v>
      </c>
      <c r="E1251" t="s">
        <v>28</v>
      </c>
      <c r="F1251" t="s">
        <v>48</v>
      </c>
      <c r="G1251" t="s">
        <v>67</v>
      </c>
      <c r="H1251" t="s">
        <v>62</v>
      </c>
      <c r="I1251" t="s">
        <v>32</v>
      </c>
      <c r="J1251">
        <v>1.6</v>
      </c>
      <c r="K1251" t="s">
        <v>33</v>
      </c>
      <c r="L1251">
        <v>61</v>
      </c>
      <c r="M1251" s="1">
        <v>46347</v>
      </c>
      <c r="N1251" t="s">
        <v>42</v>
      </c>
      <c r="O1251">
        <v>10.1</v>
      </c>
      <c r="P1251">
        <v>2.1</v>
      </c>
      <c r="Q1251" s="2">
        <v>12352.44</v>
      </c>
      <c r="R1251" t="s">
        <v>58</v>
      </c>
      <c r="S1251" s="2">
        <v>7377.51</v>
      </c>
      <c r="T1251">
        <v>3.3</v>
      </c>
      <c r="U1251" t="s">
        <v>130</v>
      </c>
      <c r="V1251">
        <v>2026</v>
      </c>
      <c r="W1251" t="s">
        <v>83</v>
      </c>
      <c r="X1251" s="2">
        <v>7377.51</v>
      </c>
      <c r="Y1251" s="2">
        <v>4974.93</v>
      </c>
      <c r="Z1251" s="2">
        <v>0.59699999999999998</v>
      </c>
      <c r="AA1251" s="2">
        <f>IF(Table1[[#This Row],[Bed Occupied]]="Yes",1,0)</f>
        <v>1</v>
      </c>
    </row>
    <row r="1252" spans="1:27" x14ac:dyDescent="0.25">
      <c r="A1252" t="s">
        <v>1344</v>
      </c>
      <c r="B1252" s="1">
        <v>45764</v>
      </c>
      <c r="C1252" s="1">
        <v>45766.9</v>
      </c>
      <c r="D1252" t="s">
        <v>46</v>
      </c>
      <c r="E1252" t="s">
        <v>66</v>
      </c>
      <c r="F1252" t="s">
        <v>29</v>
      </c>
      <c r="G1252" t="s">
        <v>30</v>
      </c>
      <c r="H1252" t="s">
        <v>31</v>
      </c>
      <c r="I1252" t="s">
        <v>93</v>
      </c>
      <c r="J1252">
        <v>2.9</v>
      </c>
      <c r="K1252" t="s">
        <v>57</v>
      </c>
      <c r="L1252">
        <v>43</v>
      </c>
      <c r="M1252" s="1">
        <v>45763</v>
      </c>
      <c r="N1252" t="s">
        <v>42</v>
      </c>
      <c r="O1252">
        <v>8.6</v>
      </c>
      <c r="P1252">
        <v>0.6</v>
      </c>
      <c r="Q1252" s="2">
        <v>4366.01</v>
      </c>
      <c r="R1252" t="s">
        <v>35</v>
      </c>
      <c r="S1252" s="2">
        <v>2722.94</v>
      </c>
      <c r="T1252">
        <v>4.3</v>
      </c>
      <c r="U1252" t="s">
        <v>89</v>
      </c>
      <c r="V1252">
        <v>2025</v>
      </c>
      <c r="W1252" t="s">
        <v>69</v>
      </c>
      <c r="X1252" s="2">
        <v>2722.94</v>
      </c>
      <c r="Y1252" s="2">
        <v>1643.07</v>
      </c>
      <c r="Z1252" s="2">
        <v>0.624</v>
      </c>
      <c r="AA1252" s="2">
        <f>IF(Table1[[#This Row],[Bed Occupied]]="Yes",1,0)</f>
        <v>0</v>
      </c>
    </row>
    <row r="1253" spans="1:27" x14ac:dyDescent="0.25">
      <c r="A1253" t="s">
        <v>1345</v>
      </c>
      <c r="B1253" s="1">
        <v>45768</v>
      </c>
      <c r="C1253" s="1">
        <v>45774.7</v>
      </c>
      <c r="D1253" t="s">
        <v>51</v>
      </c>
      <c r="E1253" t="s">
        <v>28</v>
      </c>
      <c r="F1253" t="s">
        <v>29</v>
      </c>
      <c r="G1253" t="s">
        <v>67</v>
      </c>
      <c r="H1253" t="s">
        <v>49</v>
      </c>
      <c r="I1253" t="s">
        <v>41</v>
      </c>
      <c r="J1253">
        <v>6.7</v>
      </c>
      <c r="K1253" t="s">
        <v>33</v>
      </c>
      <c r="L1253">
        <v>17</v>
      </c>
      <c r="M1253" s="1">
        <v>45768</v>
      </c>
      <c r="N1253" t="s">
        <v>34</v>
      </c>
      <c r="O1253">
        <v>10.3</v>
      </c>
      <c r="P1253">
        <v>0.3</v>
      </c>
      <c r="Q1253" s="2">
        <v>10220.07</v>
      </c>
      <c r="R1253" t="s">
        <v>35</v>
      </c>
      <c r="S1253" s="2">
        <v>6346.48</v>
      </c>
      <c r="T1253">
        <v>4.5999999999999996</v>
      </c>
      <c r="U1253" t="s">
        <v>89</v>
      </c>
      <c r="V1253">
        <v>2025</v>
      </c>
      <c r="W1253" t="s">
        <v>37</v>
      </c>
      <c r="X1253" s="2">
        <v>6346.48</v>
      </c>
      <c r="Y1253" s="2">
        <v>3873.59</v>
      </c>
      <c r="Z1253" s="2">
        <v>0.621</v>
      </c>
      <c r="AA1253" s="2">
        <f>IF(Table1[[#This Row],[Bed Occupied]]="Yes",1,0)</f>
        <v>1</v>
      </c>
    </row>
    <row r="1254" spans="1:27" x14ac:dyDescent="0.25">
      <c r="A1254" t="s">
        <v>1346</v>
      </c>
      <c r="B1254" s="1">
        <v>46255</v>
      </c>
      <c r="C1254" s="1">
        <v>46259.6</v>
      </c>
      <c r="D1254" t="s">
        <v>102</v>
      </c>
      <c r="E1254" t="s">
        <v>52</v>
      </c>
      <c r="F1254" t="s">
        <v>29</v>
      </c>
      <c r="G1254" t="s">
        <v>67</v>
      </c>
      <c r="H1254" t="s">
        <v>31</v>
      </c>
      <c r="I1254" t="s">
        <v>41</v>
      </c>
      <c r="J1254">
        <v>4.5999999999999996</v>
      </c>
      <c r="K1254" t="s">
        <v>33</v>
      </c>
      <c r="L1254">
        <v>38</v>
      </c>
      <c r="M1254" s="1">
        <v>46255</v>
      </c>
      <c r="N1254" t="s">
        <v>42</v>
      </c>
      <c r="O1254">
        <v>8.6999999999999993</v>
      </c>
      <c r="P1254">
        <v>0.7</v>
      </c>
      <c r="Q1254" s="2">
        <v>13013.25</v>
      </c>
      <c r="R1254" t="s">
        <v>35</v>
      </c>
      <c r="S1254" s="2">
        <v>8116.68</v>
      </c>
      <c r="T1254">
        <v>4.0999999999999996</v>
      </c>
      <c r="U1254" t="s">
        <v>138</v>
      </c>
      <c r="V1254">
        <v>2026</v>
      </c>
      <c r="W1254" t="s">
        <v>77</v>
      </c>
      <c r="X1254" s="2">
        <v>8116.68</v>
      </c>
      <c r="Y1254" s="2">
        <v>4896.57</v>
      </c>
      <c r="Z1254" s="2">
        <v>0.624</v>
      </c>
      <c r="AA1254" s="2">
        <f>IF(Table1[[#This Row],[Bed Occupied]]="Yes",1,0)</f>
        <v>1</v>
      </c>
    </row>
    <row r="1255" spans="1:27" x14ac:dyDescent="0.25">
      <c r="A1255" t="s">
        <v>1347</v>
      </c>
      <c r="B1255" s="1">
        <v>46245</v>
      </c>
      <c r="C1255" s="1">
        <v>46252.9</v>
      </c>
      <c r="D1255" t="s">
        <v>27</v>
      </c>
      <c r="E1255" t="s">
        <v>47</v>
      </c>
      <c r="F1255" t="s">
        <v>48</v>
      </c>
      <c r="G1255" t="s">
        <v>53</v>
      </c>
      <c r="H1255" t="s">
        <v>76</v>
      </c>
      <c r="I1255" t="s">
        <v>41</v>
      </c>
      <c r="J1255">
        <v>7.9</v>
      </c>
      <c r="K1255" t="s">
        <v>33</v>
      </c>
      <c r="L1255">
        <v>65</v>
      </c>
      <c r="M1255" s="1">
        <v>46244</v>
      </c>
      <c r="N1255" t="s">
        <v>34</v>
      </c>
      <c r="O1255">
        <v>8.6</v>
      </c>
      <c r="P1255">
        <v>0.6</v>
      </c>
      <c r="Q1255" s="2">
        <v>14715.47</v>
      </c>
      <c r="R1255" t="s">
        <v>85</v>
      </c>
      <c r="S1255" s="2">
        <v>8424.7999999999993</v>
      </c>
      <c r="T1255">
        <v>3.4</v>
      </c>
      <c r="U1255" t="s">
        <v>138</v>
      </c>
      <c r="V1255">
        <v>2026</v>
      </c>
      <c r="W1255" t="s">
        <v>37</v>
      </c>
      <c r="X1255" s="2">
        <v>8424.7999999999993</v>
      </c>
      <c r="Y1255" s="2">
        <v>6290.67</v>
      </c>
      <c r="Z1255" s="2">
        <v>0.57299999999999995</v>
      </c>
      <c r="AA1255" s="2">
        <f>IF(Table1[[#This Row],[Bed Occupied]]="Yes",1,0)</f>
        <v>1</v>
      </c>
    </row>
    <row r="1256" spans="1:27" x14ac:dyDescent="0.25">
      <c r="A1256" t="s">
        <v>1348</v>
      </c>
      <c r="B1256" s="1">
        <v>45799</v>
      </c>
      <c r="C1256" s="1">
        <v>45806</v>
      </c>
      <c r="D1256" t="s">
        <v>88</v>
      </c>
      <c r="E1256" t="s">
        <v>66</v>
      </c>
      <c r="F1256" t="s">
        <v>29</v>
      </c>
      <c r="G1256" t="s">
        <v>30</v>
      </c>
      <c r="H1256" t="s">
        <v>81</v>
      </c>
      <c r="I1256" t="s">
        <v>32</v>
      </c>
      <c r="J1256">
        <v>7</v>
      </c>
      <c r="K1256" t="s">
        <v>33</v>
      </c>
      <c r="L1256">
        <v>58</v>
      </c>
      <c r="M1256" s="1">
        <v>45798</v>
      </c>
      <c r="N1256" t="s">
        <v>34</v>
      </c>
      <c r="O1256">
        <v>13</v>
      </c>
      <c r="P1256">
        <v>1</v>
      </c>
      <c r="Q1256" s="2">
        <v>30791.31</v>
      </c>
      <c r="R1256" t="s">
        <v>35</v>
      </c>
      <c r="S1256" s="2">
        <v>23137.200000000001</v>
      </c>
      <c r="T1256">
        <v>4.3</v>
      </c>
      <c r="U1256" t="s">
        <v>122</v>
      </c>
      <c r="V1256">
        <v>2025</v>
      </c>
      <c r="W1256" t="s">
        <v>69</v>
      </c>
      <c r="X1256" s="2">
        <v>23137.200000000001</v>
      </c>
      <c r="Y1256" s="2">
        <v>7654.11</v>
      </c>
      <c r="Z1256" s="2">
        <v>0.751</v>
      </c>
      <c r="AA1256" s="2">
        <f>IF(Table1[[#This Row],[Bed Occupied]]="Yes",1,0)</f>
        <v>1</v>
      </c>
    </row>
    <row r="1257" spans="1:27" x14ac:dyDescent="0.25">
      <c r="A1257" t="s">
        <v>1349</v>
      </c>
      <c r="B1257" s="1">
        <v>46032</v>
      </c>
      <c r="C1257" s="1">
        <v>46035.1</v>
      </c>
      <c r="D1257" t="s">
        <v>51</v>
      </c>
      <c r="E1257" t="s">
        <v>28</v>
      </c>
      <c r="F1257" t="s">
        <v>29</v>
      </c>
      <c r="G1257" t="s">
        <v>30</v>
      </c>
      <c r="H1257" t="s">
        <v>81</v>
      </c>
      <c r="I1257" t="s">
        <v>41</v>
      </c>
      <c r="J1257">
        <v>3.1</v>
      </c>
      <c r="K1257" t="s">
        <v>33</v>
      </c>
      <c r="L1257">
        <v>75</v>
      </c>
      <c r="M1257" s="1">
        <v>46031</v>
      </c>
      <c r="N1257" t="s">
        <v>42</v>
      </c>
      <c r="O1257">
        <v>8.6999999999999993</v>
      </c>
      <c r="P1257">
        <v>0.7</v>
      </c>
      <c r="Q1257" s="2">
        <v>11467.55</v>
      </c>
      <c r="R1257" t="s">
        <v>35</v>
      </c>
      <c r="S1257" s="2">
        <v>5555.59</v>
      </c>
      <c r="T1257">
        <v>3.8</v>
      </c>
      <c r="U1257" t="s">
        <v>86</v>
      </c>
      <c r="V1257">
        <v>2026</v>
      </c>
      <c r="W1257" t="s">
        <v>77</v>
      </c>
      <c r="X1257" s="2">
        <v>5555.59</v>
      </c>
      <c r="Y1257" s="2">
        <v>5911.96</v>
      </c>
      <c r="Z1257" s="2">
        <v>0.48399999999999999</v>
      </c>
      <c r="AA1257" s="2">
        <f>IF(Table1[[#This Row],[Bed Occupied]]="Yes",1,0)</f>
        <v>1</v>
      </c>
    </row>
    <row r="1258" spans="1:27" x14ac:dyDescent="0.25">
      <c r="A1258" t="s">
        <v>1350</v>
      </c>
      <c r="B1258" s="1">
        <v>46057</v>
      </c>
      <c r="C1258" s="1">
        <v>46071.9</v>
      </c>
      <c r="D1258" t="s">
        <v>88</v>
      </c>
      <c r="E1258" t="s">
        <v>66</v>
      </c>
      <c r="F1258" t="s">
        <v>48</v>
      </c>
      <c r="G1258" t="s">
        <v>67</v>
      </c>
      <c r="H1258" t="s">
        <v>62</v>
      </c>
      <c r="I1258" t="s">
        <v>32</v>
      </c>
      <c r="J1258">
        <v>14.9</v>
      </c>
      <c r="K1258" t="s">
        <v>33</v>
      </c>
      <c r="L1258">
        <v>65</v>
      </c>
      <c r="M1258" s="1">
        <v>46056</v>
      </c>
      <c r="N1258" t="s">
        <v>42</v>
      </c>
      <c r="O1258">
        <v>10.4</v>
      </c>
      <c r="P1258">
        <v>2.4</v>
      </c>
      <c r="Q1258" s="2">
        <v>40595.47</v>
      </c>
      <c r="R1258" t="s">
        <v>58</v>
      </c>
      <c r="S1258" s="2">
        <v>26742.95</v>
      </c>
      <c r="T1258">
        <v>2.8</v>
      </c>
      <c r="U1258" t="s">
        <v>68</v>
      </c>
      <c r="V1258">
        <v>2026</v>
      </c>
      <c r="W1258" t="s">
        <v>44</v>
      </c>
      <c r="X1258" s="2">
        <v>26742.95</v>
      </c>
      <c r="Y1258" s="2">
        <v>13852.52</v>
      </c>
      <c r="Z1258" s="2">
        <v>0.65900000000000003</v>
      </c>
      <c r="AA1258" s="2">
        <f>IF(Table1[[#This Row],[Bed Occupied]]="Yes",1,0)</f>
        <v>1</v>
      </c>
    </row>
    <row r="1259" spans="1:27" x14ac:dyDescent="0.25">
      <c r="A1259" t="s">
        <v>1351</v>
      </c>
      <c r="B1259" s="1">
        <v>45985</v>
      </c>
      <c r="C1259" s="1">
        <v>45987</v>
      </c>
      <c r="D1259" t="s">
        <v>96</v>
      </c>
      <c r="E1259" t="s">
        <v>47</v>
      </c>
      <c r="F1259" t="s">
        <v>29</v>
      </c>
      <c r="G1259" t="s">
        <v>67</v>
      </c>
      <c r="H1259" t="s">
        <v>40</v>
      </c>
      <c r="I1259" t="s">
        <v>41</v>
      </c>
      <c r="J1259">
        <v>2</v>
      </c>
      <c r="K1259" t="s">
        <v>57</v>
      </c>
      <c r="L1259">
        <v>42</v>
      </c>
      <c r="M1259" s="1">
        <v>45984</v>
      </c>
      <c r="N1259" t="s">
        <v>42</v>
      </c>
      <c r="O1259">
        <v>13.2</v>
      </c>
      <c r="P1259">
        <v>1.2</v>
      </c>
      <c r="Q1259" s="2">
        <v>3043.98</v>
      </c>
      <c r="R1259" t="s">
        <v>35</v>
      </c>
      <c r="S1259" s="2">
        <v>1636.15</v>
      </c>
      <c r="T1259">
        <v>3.4</v>
      </c>
      <c r="U1259" t="s">
        <v>71</v>
      </c>
      <c r="V1259">
        <v>2025</v>
      </c>
      <c r="W1259" t="s">
        <v>74</v>
      </c>
      <c r="X1259" s="2">
        <v>1636.15</v>
      </c>
      <c r="Y1259" s="2">
        <v>1407.83</v>
      </c>
      <c r="Z1259" s="2">
        <v>0.53800000000000003</v>
      </c>
      <c r="AA1259" s="2">
        <f>IF(Table1[[#This Row],[Bed Occupied]]="Yes",1,0)</f>
        <v>0</v>
      </c>
    </row>
    <row r="1260" spans="1:27" x14ac:dyDescent="0.25">
      <c r="A1260" t="s">
        <v>1352</v>
      </c>
      <c r="B1260" s="1">
        <v>46266</v>
      </c>
      <c r="C1260" s="1">
        <v>46269</v>
      </c>
      <c r="D1260" t="s">
        <v>39</v>
      </c>
      <c r="E1260" t="s">
        <v>28</v>
      </c>
      <c r="F1260" t="s">
        <v>48</v>
      </c>
      <c r="G1260" t="s">
        <v>30</v>
      </c>
      <c r="H1260" t="s">
        <v>81</v>
      </c>
      <c r="I1260" t="s">
        <v>41</v>
      </c>
      <c r="J1260">
        <v>3</v>
      </c>
      <c r="K1260" t="s">
        <v>33</v>
      </c>
      <c r="L1260">
        <v>76</v>
      </c>
      <c r="M1260" s="1">
        <v>46266</v>
      </c>
      <c r="N1260" t="s">
        <v>42</v>
      </c>
      <c r="O1260">
        <v>13.3</v>
      </c>
      <c r="P1260">
        <v>1.3</v>
      </c>
      <c r="Q1260" s="2">
        <v>2017.4</v>
      </c>
      <c r="R1260" t="s">
        <v>35</v>
      </c>
      <c r="S1260" s="2">
        <v>1142.9100000000001</v>
      </c>
      <c r="T1260">
        <v>3.6</v>
      </c>
      <c r="U1260" t="s">
        <v>133</v>
      </c>
      <c r="V1260">
        <v>2026</v>
      </c>
      <c r="W1260" t="s">
        <v>44</v>
      </c>
      <c r="X1260" s="2">
        <v>1142.9100000000001</v>
      </c>
      <c r="Y1260" s="2">
        <v>874.49</v>
      </c>
      <c r="Z1260" s="2">
        <v>0.56699999999999995</v>
      </c>
      <c r="AA1260" s="2">
        <f>IF(Table1[[#This Row],[Bed Occupied]]="Yes",1,0)</f>
        <v>1</v>
      </c>
    </row>
    <row r="1261" spans="1:27" x14ac:dyDescent="0.25">
      <c r="A1261" t="s">
        <v>1353</v>
      </c>
      <c r="B1261" s="1">
        <v>45955</v>
      </c>
      <c r="C1261" s="1">
        <v>45956.9</v>
      </c>
      <c r="D1261" t="s">
        <v>39</v>
      </c>
      <c r="E1261" t="s">
        <v>47</v>
      </c>
      <c r="F1261" t="s">
        <v>29</v>
      </c>
      <c r="G1261" t="s">
        <v>53</v>
      </c>
      <c r="H1261" t="s">
        <v>81</v>
      </c>
      <c r="I1261" t="s">
        <v>32</v>
      </c>
      <c r="J1261">
        <v>1.9</v>
      </c>
      <c r="K1261" t="s">
        <v>33</v>
      </c>
      <c r="L1261">
        <v>92</v>
      </c>
      <c r="M1261" s="1">
        <v>45955</v>
      </c>
      <c r="N1261" t="s">
        <v>42</v>
      </c>
      <c r="O1261">
        <v>11.7</v>
      </c>
      <c r="P1261">
        <v>1.7</v>
      </c>
      <c r="Q1261" s="2">
        <v>1946.29</v>
      </c>
      <c r="R1261" t="s">
        <v>35</v>
      </c>
      <c r="S1261" s="2">
        <v>1138.67</v>
      </c>
      <c r="T1261">
        <v>3.4</v>
      </c>
      <c r="U1261" t="s">
        <v>82</v>
      </c>
      <c r="V1261">
        <v>2025</v>
      </c>
      <c r="W1261" t="s">
        <v>83</v>
      </c>
      <c r="X1261" s="2">
        <v>1138.67</v>
      </c>
      <c r="Y1261" s="2">
        <v>807.62</v>
      </c>
      <c r="Z1261" s="2">
        <v>0.58499999999999996</v>
      </c>
      <c r="AA1261" s="2">
        <f>IF(Table1[[#This Row],[Bed Occupied]]="Yes",1,0)</f>
        <v>1</v>
      </c>
    </row>
    <row r="1262" spans="1:27" x14ac:dyDescent="0.25">
      <c r="A1262" t="s">
        <v>1354</v>
      </c>
      <c r="B1262" s="1">
        <v>46233</v>
      </c>
      <c r="C1262" s="1">
        <v>46234.1</v>
      </c>
      <c r="D1262" t="s">
        <v>96</v>
      </c>
      <c r="E1262" t="s">
        <v>66</v>
      </c>
      <c r="F1262" t="s">
        <v>48</v>
      </c>
      <c r="G1262" t="s">
        <v>67</v>
      </c>
      <c r="H1262" t="s">
        <v>49</v>
      </c>
      <c r="I1262" t="s">
        <v>41</v>
      </c>
      <c r="J1262">
        <v>1.1000000000000001</v>
      </c>
      <c r="K1262" t="s">
        <v>33</v>
      </c>
      <c r="L1262">
        <v>44</v>
      </c>
      <c r="M1262" s="1">
        <v>46233</v>
      </c>
      <c r="N1262" t="s">
        <v>42</v>
      </c>
      <c r="O1262">
        <v>13.8</v>
      </c>
      <c r="P1262">
        <v>1.8</v>
      </c>
      <c r="Q1262" s="2">
        <v>3948.73</v>
      </c>
      <c r="R1262" t="s">
        <v>35</v>
      </c>
      <c r="S1262" s="2">
        <v>2580.39</v>
      </c>
      <c r="T1262">
        <v>3.4</v>
      </c>
      <c r="U1262" t="s">
        <v>43</v>
      </c>
      <c r="V1262">
        <v>2026</v>
      </c>
      <c r="W1262" t="s">
        <v>72</v>
      </c>
      <c r="X1262" s="2">
        <v>2580.39</v>
      </c>
      <c r="Y1262" s="2">
        <v>1368.34</v>
      </c>
      <c r="Z1262" s="2">
        <v>0.65300000000000002</v>
      </c>
      <c r="AA1262" s="2">
        <f>IF(Table1[[#This Row],[Bed Occupied]]="Yes",1,0)</f>
        <v>1</v>
      </c>
    </row>
    <row r="1263" spans="1:27" x14ac:dyDescent="0.25">
      <c r="A1263" t="s">
        <v>1355</v>
      </c>
      <c r="B1263" s="1">
        <v>45828</v>
      </c>
      <c r="C1263" s="1">
        <v>45828.9</v>
      </c>
      <c r="D1263" t="s">
        <v>39</v>
      </c>
      <c r="E1263" t="s">
        <v>47</v>
      </c>
      <c r="F1263" t="s">
        <v>29</v>
      </c>
      <c r="G1263" t="s">
        <v>53</v>
      </c>
      <c r="H1263" t="s">
        <v>56</v>
      </c>
      <c r="I1263" t="s">
        <v>41</v>
      </c>
      <c r="J1263">
        <v>0.9</v>
      </c>
      <c r="K1263" t="s">
        <v>33</v>
      </c>
      <c r="L1263">
        <v>81</v>
      </c>
      <c r="M1263" s="1">
        <v>45827</v>
      </c>
      <c r="N1263" t="s">
        <v>42</v>
      </c>
      <c r="O1263">
        <v>8.6</v>
      </c>
      <c r="P1263">
        <v>0.6</v>
      </c>
      <c r="Q1263" s="2">
        <v>1781.97</v>
      </c>
      <c r="R1263" t="s">
        <v>85</v>
      </c>
      <c r="S1263" s="2">
        <v>1100.92</v>
      </c>
      <c r="T1263">
        <v>3.8</v>
      </c>
      <c r="U1263" t="s">
        <v>64</v>
      </c>
      <c r="V1263">
        <v>2025</v>
      </c>
      <c r="W1263" t="s">
        <v>72</v>
      </c>
      <c r="X1263" s="2">
        <v>1100.92</v>
      </c>
      <c r="Y1263" s="2">
        <v>681.05</v>
      </c>
      <c r="Z1263" s="2">
        <v>0.61799999999999999</v>
      </c>
      <c r="AA1263" s="2">
        <f>IF(Table1[[#This Row],[Bed Occupied]]="Yes",1,0)</f>
        <v>1</v>
      </c>
    </row>
    <row r="1264" spans="1:27" x14ac:dyDescent="0.25">
      <c r="A1264" t="s">
        <v>1356</v>
      </c>
      <c r="B1264" s="1">
        <v>45878</v>
      </c>
      <c r="C1264" s="1">
        <v>45880.6</v>
      </c>
      <c r="D1264" t="s">
        <v>39</v>
      </c>
      <c r="E1264" t="s">
        <v>66</v>
      </c>
      <c r="F1264" t="s">
        <v>48</v>
      </c>
      <c r="G1264" t="s">
        <v>30</v>
      </c>
      <c r="H1264" t="s">
        <v>62</v>
      </c>
      <c r="I1264" t="s">
        <v>32</v>
      </c>
      <c r="J1264">
        <v>2.6</v>
      </c>
      <c r="K1264" t="s">
        <v>57</v>
      </c>
      <c r="L1264">
        <v>93</v>
      </c>
      <c r="M1264" s="1">
        <v>45878</v>
      </c>
      <c r="N1264" t="s">
        <v>42</v>
      </c>
      <c r="O1264">
        <v>13.7</v>
      </c>
      <c r="P1264">
        <v>1.7</v>
      </c>
      <c r="Q1264" s="2">
        <v>2614.17</v>
      </c>
      <c r="R1264" t="s">
        <v>35</v>
      </c>
      <c r="S1264" s="2">
        <v>1542.71</v>
      </c>
      <c r="T1264">
        <v>3.3</v>
      </c>
      <c r="U1264" t="s">
        <v>104</v>
      </c>
      <c r="V1264">
        <v>2025</v>
      </c>
      <c r="W1264" t="s">
        <v>83</v>
      </c>
      <c r="X1264" s="2">
        <v>1542.71</v>
      </c>
      <c r="Y1264" s="2">
        <v>1071.46</v>
      </c>
      <c r="Z1264" s="2">
        <v>0.59</v>
      </c>
      <c r="AA1264" s="2">
        <f>IF(Table1[[#This Row],[Bed Occupied]]="Yes",1,0)</f>
        <v>0</v>
      </c>
    </row>
    <row r="1265" spans="1:27" x14ac:dyDescent="0.25">
      <c r="A1265" t="s">
        <v>1357</v>
      </c>
      <c r="B1265" s="1">
        <v>46009</v>
      </c>
      <c r="C1265" s="1">
        <v>46020.9</v>
      </c>
      <c r="D1265" t="s">
        <v>88</v>
      </c>
      <c r="E1265" t="s">
        <v>47</v>
      </c>
      <c r="F1265" t="s">
        <v>48</v>
      </c>
      <c r="G1265" t="s">
        <v>53</v>
      </c>
      <c r="H1265" t="s">
        <v>31</v>
      </c>
      <c r="I1265" t="s">
        <v>41</v>
      </c>
      <c r="J1265">
        <v>11.9</v>
      </c>
      <c r="K1265" t="s">
        <v>33</v>
      </c>
      <c r="L1265">
        <v>9</v>
      </c>
      <c r="M1265" s="1">
        <v>46008</v>
      </c>
      <c r="N1265" t="s">
        <v>63</v>
      </c>
      <c r="O1265">
        <v>8.9</v>
      </c>
      <c r="P1265">
        <v>0.9</v>
      </c>
      <c r="Q1265" s="2">
        <v>30160.53</v>
      </c>
      <c r="R1265" t="s">
        <v>35</v>
      </c>
      <c r="S1265" s="2">
        <v>21107.68</v>
      </c>
      <c r="T1265">
        <v>4.0999999999999996</v>
      </c>
      <c r="U1265" t="s">
        <v>79</v>
      </c>
      <c r="V1265">
        <v>2025</v>
      </c>
      <c r="W1265" t="s">
        <v>69</v>
      </c>
      <c r="X1265" s="2">
        <v>21107.68</v>
      </c>
      <c r="Y1265" s="2">
        <v>9052.85</v>
      </c>
      <c r="Z1265" s="2">
        <v>0.7</v>
      </c>
      <c r="AA1265" s="2">
        <f>IF(Table1[[#This Row],[Bed Occupied]]="Yes",1,0)</f>
        <v>1</v>
      </c>
    </row>
    <row r="1266" spans="1:27" x14ac:dyDescent="0.25">
      <c r="A1266" t="s">
        <v>1358</v>
      </c>
      <c r="B1266" s="1">
        <v>46143</v>
      </c>
      <c r="C1266" s="1">
        <v>46150</v>
      </c>
      <c r="D1266" t="s">
        <v>61</v>
      </c>
      <c r="E1266" t="s">
        <v>28</v>
      </c>
      <c r="F1266" t="s">
        <v>48</v>
      </c>
      <c r="G1266" t="s">
        <v>67</v>
      </c>
      <c r="H1266" t="s">
        <v>76</v>
      </c>
      <c r="I1266" t="s">
        <v>41</v>
      </c>
      <c r="J1266">
        <v>7</v>
      </c>
      <c r="K1266" t="s">
        <v>33</v>
      </c>
      <c r="L1266">
        <v>59</v>
      </c>
      <c r="M1266" s="1">
        <v>46143</v>
      </c>
      <c r="N1266" t="s">
        <v>34</v>
      </c>
      <c r="O1266">
        <v>8.4</v>
      </c>
      <c r="P1266">
        <v>0.4</v>
      </c>
      <c r="Q1266" s="2">
        <v>19331.75</v>
      </c>
      <c r="R1266" t="s">
        <v>58</v>
      </c>
      <c r="S1266" s="2">
        <v>12381.55</v>
      </c>
      <c r="T1266">
        <v>4.0999999999999996</v>
      </c>
      <c r="U1266" t="s">
        <v>94</v>
      </c>
      <c r="V1266">
        <v>2026</v>
      </c>
      <c r="W1266" t="s">
        <v>77</v>
      </c>
      <c r="X1266" s="2">
        <v>12381.55</v>
      </c>
      <c r="Y1266" s="2">
        <v>6950.2</v>
      </c>
      <c r="Z1266" s="2">
        <v>0.64</v>
      </c>
      <c r="AA1266" s="2">
        <f>IF(Table1[[#This Row],[Bed Occupied]]="Yes",1,0)</f>
        <v>1</v>
      </c>
    </row>
    <row r="1267" spans="1:27" x14ac:dyDescent="0.25">
      <c r="A1267" t="s">
        <v>1359</v>
      </c>
      <c r="B1267" s="1">
        <v>45849</v>
      </c>
      <c r="C1267" s="1">
        <v>45853.1</v>
      </c>
      <c r="D1267" t="s">
        <v>46</v>
      </c>
      <c r="E1267" t="s">
        <v>47</v>
      </c>
      <c r="F1267" t="s">
        <v>48</v>
      </c>
      <c r="G1267" t="s">
        <v>30</v>
      </c>
      <c r="H1267" t="s">
        <v>81</v>
      </c>
      <c r="I1267" t="s">
        <v>41</v>
      </c>
      <c r="J1267">
        <v>4.0999999999999996</v>
      </c>
      <c r="K1267" t="s">
        <v>33</v>
      </c>
      <c r="L1267">
        <v>61</v>
      </c>
      <c r="M1267" s="1">
        <v>45848</v>
      </c>
      <c r="N1267" t="s">
        <v>42</v>
      </c>
      <c r="O1267">
        <v>13.6</v>
      </c>
      <c r="P1267">
        <v>1.6</v>
      </c>
      <c r="Q1267" s="2">
        <v>5291.08</v>
      </c>
      <c r="R1267" t="s">
        <v>35</v>
      </c>
      <c r="S1267" s="2">
        <v>2761.57</v>
      </c>
      <c r="T1267">
        <v>3.6</v>
      </c>
      <c r="U1267" t="s">
        <v>135</v>
      </c>
      <c r="V1267">
        <v>2025</v>
      </c>
      <c r="W1267" t="s">
        <v>72</v>
      </c>
      <c r="X1267" s="2">
        <v>2761.57</v>
      </c>
      <c r="Y1267" s="2">
        <v>2529.5100000000002</v>
      </c>
      <c r="Z1267" s="2">
        <v>0.52200000000000002</v>
      </c>
      <c r="AA1267" s="2">
        <f>IF(Table1[[#This Row],[Bed Occupied]]="Yes",1,0)</f>
        <v>1</v>
      </c>
    </row>
    <row r="1268" spans="1:27" x14ac:dyDescent="0.25">
      <c r="A1268" t="s">
        <v>1360</v>
      </c>
      <c r="B1268" s="1">
        <v>46104</v>
      </c>
      <c r="C1268" s="1">
        <v>46104.3</v>
      </c>
      <c r="D1268" t="s">
        <v>39</v>
      </c>
      <c r="E1268" t="s">
        <v>52</v>
      </c>
      <c r="F1268" t="s">
        <v>29</v>
      </c>
      <c r="G1268" t="s">
        <v>30</v>
      </c>
      <c r="H1268" t="s">
        <v>31</v>
      </c>
      <c r="I1268" t="s">
        <v>32</v>
      </c>
      <c r="J1268">
        <v>0.3</v>
      </c>
      <c r="K1268" t="s">
        <v>33</v>
      </c>
      <c r="L1268">
        <v>102</v>
      </c>
      <c r="M1268" s="1">
        <v>46103</v>
      </c>
      <c r="N1268" t="s">
        <v>42</v>
      </c>
      <c r="O1268">
        <v>9.1999999999999993</v>
      </c>
      <c r="P1268">
        <v>1.2</v>
      </c>
      <c r="Q1268" s="2">
        <v>2041.96</v>
      </c>
      <c r="R1268" t="s">
        <v>35</v>
      </c>
      <c r="S1268" s="2">
        <v>926.13</v>
      </c>
      <c r="T1268">
        <v>3.4</v>
      </c>
      <c r="U1268" t="s">
        <v>115</v>
      </c>
      <c r="V1268">
        <v>2026</v>
      </c>
      <c r="W1268" t="s">
        <v>74</v>
      </c>
      <c r="X1268" s="2">
        <v>926.13</v>
      </c>
      <c r="Y1268" s="2">
        <v>1115.83</v>
      </c>
      <c r="Z1268" s="2">
        <v>0.45400000000000001</v>
      </c>
      <c r="AA1268" s="2">
        <f>IF(Table1[[#This Row],[Bed Occupied]]="Yes",1,0)</f>
        <v>1</v>
      </c>
    </row>
    <row r="1269" spans="1:27" x14ac:dyDescent="0.25">
      <c r="A1269" t="s">
        <v>1361</v>
      </c>
      <c r="B1269" s="1">
        <v>45732</v>
      </c>
      <c r="C1269" s="1">
        <v>45732.4</v>
      </c>
      <c r="D1269" t="s">
        <v>39</v>
      </c>
      <c r="E1269" t="s">
        <v>52</v>
      </c>
      <c r="F1269" t="s">
        <v>48</v>
      </c>
      <c r="G1269" t="s">
        <v>30</v>
      </c>
      <c r="H1269" t="s">
        <v>56</v>
      </c>
      <c r="I1269" t="s">
        <v>32</v>
      </c>
      <c r="J1269">
        <v>0.4</v>
      </c>
      <c r="K1269" t="s">
        <v>57</v>
      </c>
      <c r="L1269">
        <v>101</v>
      </c>
      <c r="M1269" s="1">
        <v>45731</v>
      </c>
      <c r="N1269" t="s">
        <v>42</v>
      </c>
      <c r="O1269">
        <v>11</v>
      </c>
      <c r="P1269">
        <v>3</v>
      </c>
      <c r="Q1269" s="2">
        <v>1779.74</v>
      </c>
      <c r="R1269" t="s">
        <v>35</v>
      </c>
      <c r="S1269" s="2">
        <v>896.07</v>
      </c>
      <c r="T1269">
        <v>3.1</v>
      </c>
      <c r="U1269" t="s">
        <v>173</v>
      </c>
      <c r="V1269">
        <v>2025</v>
      </c>
      <c r="W1269" t="s">
        <v>83</v>
      </c>
      <c r="X1269" s="2">
        <v>896.07</v>
      </c>
      <c r="Y1269" s="2">
        <v>883.67</v>
      </c>
      <c r="Z1269" s="2">
        <v>0.503</v>
      </c>
      <c r="AA1269" s="2">
        <f>IF(Table1[[#This Row],[Bed Occupied]]="Yes",1,0)</f>
        <v>0</v>
      </c>
    </row>
    <row r="1270" spans="1:27" x14ac:dyDescent="0.25">
      <c r="A1270" t="s">
        <v>1362</v>
      </c>
      <c r="B1270" s="1">
        <v>46094</v>
      </c>
      <c r="C1270" s="1">
        <v>46095.199999999997</v>
      </c>
      <c r="D1270" t="s">
        <v>39</v>
      </c>
      <c r="E1270" t="s">
        <v>28</v>
      </c>
      <c r="F1270" t="s">
        <v>48</v>
      </c>
      <c r="G1270" t="s">
        <v>67</v>
      </c>
      <c r="H1270" t="s">
        <v>31</v>
      </c>
      <c r="I1270" t="s">
        <v>93</v>
      </c>
      <c r="J1270">
        <v>1.2</v>
      </c>
      <c r="K1270" t="s">
        <v>33</v>
      </c>
      <c r="L1270">
        <v>83</v>
      </c>
      <c r="M1270" s="1">
        <v>46094</v>
      </c>
      <c r="N1270" t="s">
        <v>42</v>
      </c>
      <c r="O1270">
        <v>12.5</v>
      </c>
      <c r="P1270">
        <v>0.5</v>
      </c>
      <c r="Q1270" s="2">
        <v>2303.11</v>
      </c>
      <c r="R1270" t="s">
        <v>58</v>
      </c>
      <c r="S1270" s="2">
        <v>1497.6</v>
      </c>
      <c r="T1270">
        <v>3.3</v>
      </c>
      <c r="U1270" t="s">
        <v>115</v>
      </c>
      <c r="V1270">
        <v>2026</v>
      </c>
      <c r="W1270" t="s">
        <v>77</v>
      </c>
      <c r="X1270" s="2">
        <v>1497.6</v>
      </c>
      <c r="Y1270" s="2">
        <v>805.51</v>
      </c>
      <c r="Z1270" s="2">
        <v>0.65</v>
      </c>
      <c r="AA1270" s="2">
        <f>IF(Table1[[#This Row],[Bed Occupied]]="Yes",1,0)</f>
        <v>1</v>
      </c>
    </row>
    <row r="1271" spans="1:27" x14ac:dyDescent="0.25">
      <c r="A1271" t="s">
        <v>1363</v>
      </c>
      <c r="B1271" s="1">
        <v>45963</v>
      </c>
      <c r="C1271" s="1">
        <v>45964.4</v>
      </c>
      <c r="D1271" t="s">
        <v>46</v>
      </c>
      <c r="E1271" t="s">
        <v>52</v>
      </c>
      <c r="F1271" t="s">
        <v>48</v>
      </c>
      <c r="G1271" t="s">
        <v>30</v>
      </c>
      <c r="H1271" t="s">
        <v>76</v>
      </c>
      <c r="I1271" t="s">
        <v>41</v>
      </c>
      <c r="J1271">
        <v>1.4</v>
      </c>
      <c r="K1271" t="s">
        <v>33</v>
      </c>
      <c r="L1271">
        <v>49</v>
      </c>
      <c r="M1271" s="1">
        <v>45963</v>
      </c>
      <c r="N1271" t="s">
        <v>42</v>
      </c>
      <c r="O1271">
        <v>9.3000000000000007</v>
      </c>
      <c r="P1271">
        <v>1.3</v>
      </c>
      <c r="Q1271" s="2">
        <v>4422.67</v>
      </c>
      <c r="R1271" t="s">
        <v>35</v>
      </c>
      <c r="S1271" s="2">
        <v>2420.5100000000002</v>
      </c>
      <c r="T1271">
        <v>3.7</v>
      </c>
      <c r="U1271" t="s">
        <v>71</v>
      </c>
      <c r="V1271">
        <v>2025</v>
      </c>
      <c r="W1271" t="s">
        <v>74</v>
      </c>
      <c r="X1271" s="2">
        <v>2420.5100000000002</v>
      </c>
      <c r="Y1271" s="2">
        <v>2002.16</v>
      </c>
      <c r="Z1271" s="2">
        <v>0.54700000000000004</v>
      </c>
      <c r="AA1271" s="2">
        <f>IF(Table1[[#This Row],[Bed Occupied]]="Yes",1,0)</f>
        <v>1</v>
      </c>
    </row>
    <row r="1272" spans="1:27" x14ac:dyDescent="0.25">
      <c r="A1272" t="s">
        <v>1364</v>
      </c>
      <c r="B1272" s="1">
        <v>46363</v>
      </c>
      <c r="C1272" s="1">
        <v>46367.7</v>
      </c>
      <c r="D1272" t="s">
        <v>88</v>
      </c>
      <c r="E1272" t="s">
        <v>47</v>
      </c>
      <c r="F1272" t="s">
        <v>48</v>
      </c>
      <c r="G1272" t="s">
        <v>151</v>
      </c>
      <c r="H1272" t="s">
        <v>62</v>
      </c>
      <c r="I1272" t="s">
        <v>41</v>
      </c>
      <c r="J1272">
        <v>4.7</v>
      </c>
      <c r="K1272" t="s">
        <v>33</v>
      </c>
      <c r="L1272">
        <v>29</v>
      </c>
      <c r="M1272" s="1">
        <v>46362</v>
      </c>
      <c r="N1272" t="s">
        <v>34</v>
      </c>
      <c r="O1272">
        <v>8</v>
      </c>
      <c r="P1272">
        <v>0</v>
      </c>
      <c r="Q1272" s="2">
        <v>23436.89</v>
      </c>
      <c r="R1272" t="s">
        <v>35</v>
      </c>
      <c r="S1272" s="2">
        <v>16136.72</v>
      </c>
      <c r="T1272">
        <v>4.3</v>
      </c>
      <c r="U1272" t="s">
        <v>54</v>
      </c>
      <c r="V1272">
        <v>2026</v>
      </c>
      <c r="W1272" t="s">
        <v>74</v>
      </c>
      <c r="X1272" s="2">
        <v>16136.72</v>
      </c>
      <c r="Y1272" s="2">
        <v>7300.17</v>
      </c>
      <c r="Z1272" s="2">
        <v>0.68899999999999995</v>
      </c>
      <c r="AA1272" s="2">
        <f>IF(Table1[[#This Row],[Bed Occupied]]="Yes",1,0)</f>
        <v>1</v>
      </c>
    </row>
    <row r="1273" spans="1:27" x14ac:dyDescent="0.25">
      <c r="A1273" t="s">
        <v>1365</v>
      </c>
      <c r="B1273" s="1">
        <v>45762</v>
      </c>
      <c r="C1273" s="1">
        <v>45764.6</v>
      </c>
      <c r="D1273" t="s">
        <v>51</v>
      </c>
      <c r="E1273" t="s">
        <v>47</v>
      </c>
      <c r="F1273" t="s">
        <v>29</v>
      </c>
      <c r="G1273" t="s">
        <v>53</v>
      </c>
      <c r="H1273" t="s">
        <v>81</v>
      </c>
      <c r="I1273" t="s">
        <v>32</v>
      </c>
      <c r="J1273">
        <v>2.6</v>
      </c>
      <c r="K1273" t="s">
        <v>57</v>
      </c>
      <c r="L1273">
        <v>74</v>
      </c>
      <c r="M1273" s="1">
        <v>45762</v>
      </c>
      <c r="N1273" t="s">
        <v>42</v>
      </c>
      <c r="O1273">
        <v>13.1</v>
      </c>
      <c r="P1273">
        <v>1.1000000000000001</v>
      </c>
      <c r="Q1273" s="2">
        <v>9951.31</v>
      </c>
      <c r="R1273" t="s">
        <v>58</v>
      </c>
      <c r="S1273" s="2">
        <v>6580.43</v>
      </c>
      <c r="T1273">
        <v>3.6</v>
      </c>
      <c r="U1273" t="s">
        <v>89</v>
      </c>
      <c r="V1273">
        <v>2025</v>
      </c>
      <c r="W1273" t="s">
        <v>44</v>
      </c>
      <c r="X1273" s="2">
        <v>6580.43</v>
      </c>
      <c r="Y1273" s="2">
        <v>3370.88</v>
      </c>
      <c r="Z1273" s="2">
        <v>0.66100000000000003</v>
      </c>
      <c r="AA1273" s="2">
        <f>IF(Table1[[#This Row],[Bed Occupied]]="Yes",1,0)</f>
        <v>0</v>
      </c>
    </row>
    <row r="1274" spans="1:27" x14ac:dyDescent="0.25">
      <c r="A1274" t="s">
        <v>1366</v>
      </c>
      <c r="B1274" s="1">
        <v>45894</v>
      </c>
      <c r="C1274" s="1">
        <v>45895.5</v>
      </c>
      <c r="D1274" t="s">
        <v>39</v>
      </c>
      <c r="E1274" t="s">
        <v>28</v>
      </c>
      <c r="F1274" t="s">
        <v>48</v>
      </c>
      <c r="G1274" t="s">
        <v>53</v>
      </c>
      <c r="H1274" t="s">
        <v>62</v>
      </c>
      <c r="I1274" t="s">
        <v>32</v>
      </c>
      <c r="J1274">
        <v>1.5</v>
      </c>
      <c r="K1274" t="s">
        <v>33</v>
      </c>
      <c r="L1274">
        <v>91</v>
      </c>
      <c r="M1274" s="1">
        <v>45894</v>
      </c>
      <c r="N1274" t="s">
        <v>42</v>
      </c>
      <c r="O1274">
        <v>10.3</v>
      </c>
      <c r="P1274">
        <v>2.2999999999999998</v>
      </c>
      <c r="Q1274" s="2">
        <v>2033.32</v>
      </c>
      <c r="R1274" t="s">
        <v>35</v>
      </c>
      <c r="S1274" s="2">
        <v>857.01</v>
      </c>
      <c r="T1274">
        <v>2.6</v>
      </c>
      <c r="U1274" t="s">
        <v>104</v>
      </c>
      <c r="V1274">
        <v>2025</v>
      </c>
      <c r="W1274" t="s">
        <v>37</v>
      </c>
      <c r="X1274" s="2">
        <v>857.01</v>
      </c>
      <c r="Y1274" s="2">
        <v>1176.31</v>
      </c>
      <c r="Z1274" s="2">
        <v>0.42099999999999999</v>
      </c>
      <c r="AA1274" s="2">
        <f>IF(Table1[[#This Row],[Bed Occupied]]="Yes",1,0)</f>
        <v>1</v>
      </c>
    </row>
    <row r="1275" spans="1:27" x14ac:dyDescent="0.25">
      <c r="A1275" t="s">
        <v>1367</v>
      </c>
      <c r="B1275" s="1">
        <v>46099</v>
      </c>
      <c r="C1275" s="1">
        <v>46103.1</v>
      </c>
      <c r="D1275" t="s">
        <v>51</v>
      </c>
      <c r="E1275" t="s">
        <v>28</v>
      </c>
      <c r="F1275" t="s">
        <v>29</v>
      </c>
      <c r="G1275" t="s">
        <v>67</v>
      </c>
      <c r="H1275" t="s">
        <v>62</v>
      </c>
      <c r="I1275" t="s">
        <v>93</v>
      </c>
      <c r="J1275">
        <v>4.0999999999999996</v>
      </c>
      <c r="K1275" t="s">
        <v>33</v>
      </c>
      <c r="L1275">
        <v>68</v>
      </c>
      <c r="M1275" s="1">
        <v>46098</v>
      </c>
      <c r="N1275" t="s">
        <v>63</v>
      </c>
      <c r="O1275">
        <v>13.8</v>
      </c>
      <c r="P1275">
        <v>1.8</v>
      </c>
      <c r="Q1275" s="2">
        <v>9951.6299999999992</v>
      </c>
      <c r="R1275" t="s">
        <v>35</v>
      </c>
      <c r="S1275" s="2">
        <v>5621.07</v>
      </c>
      <c r="T1275">
        <v>3.6</v>
      </c>
      <c r="U1275" t="s">
        <v>115</v>
      </c>
      <c r="V1275">
        <v>2026</v>
      </c>
      <c r="W1275" t="s">
        <v>44</v>
      </c>
      <c r="X1275" s="2">
        <v>5621.07</v>
      </c>
      <c r="Y1275" s="2">
        <v>4330.5600000000004</v>
      </c>
      <c r="Z1275" s="2">
        <v>0.56499999999999995</v>
      </c>
      <c r="AA1275" s="2">
        <f>IF(Table1[[#This Row],[Bed Occupied]]="Yes",1,0)</f>
        <v>1</v>
      </c>
    </row>
    <row r="1276" spans="1:27" x14ac:dyDescent="0.25">
      <c r="A1276" t="s">
        <v>1368</v>
      </c>
      <c r="B1276" s="1">
        <v>45788</v>
      </c>
      <c r="C1276" s="1">
        <v>45791.7</v>
      </c>
      <c r="D1276" t="s">
        <v>96</v>
      </c>
      <c r="E1276" t="s">
        <v>52</v>
      </c>
      <c r="F1276" t="s">
        <v>48</v>
      </c>
      <c r="G1276" t="s">
        <v>53</v>
      </c>
      <c r="H1276" t="s">
        <v>76</v>
      </c>
      <c r="I1276" t="s">
        <v>32</v>
      </c>
      <c r="J1276">
        <v>3.7</v>
      </c>
      <c r="K1276" t="s">
        <v>33</v>
      </c>
      <c r="L1276">
        <v>52</v>
      </c>
      <c r="M1276" s="1">
        <v>45788</v>
      </c>
      <c r="N1276" t="s">
        <v>34</v>
      </c>
      <c r="O1276">
        <v>15</v>
      </c>
      <c r="P1276">
        <v>3</v>
      </c>
      <c r="Q1276" s="2">
        <v>4566.29</v>
      </c>
      <c r="R1276" t="s">
        <v>85</v>
      </c>
      <c r="S1276" s="2">
        <v>2301.98</v>
      </c>
      <c r="T1276">
        <v>2.8</v>
      </c>
      <c r="U1276" t="s">
        <v>122</v>
      </c>
      <c r="V1276">
        <v>2025</v>
      </c>
      <c r="W1276" t="s">
        <v>74</v>
      </c>
      <c r="X1276" s="2">
        <v>2301.98</v>
      </c>
      <c r="Y1276" s="2">
        <v>2264.31</v>
      </c>
      <c r="Z1276" s="2">
        <v>0.504</v>
      </c>
      <c r="AA1276" s="2">
        <f>IF(Table1[[#This Row],[Bed Occupied]]="Yes",1,0)</f>
        <v>1</v>
      </c>
    </row>
    <row r="1277" spans="1:27" x14ac:dyDescent="0.25">
      <c r="A1277" t="s">
        <v>1369</v>
      </c>
      <c r="B1277" s="1">
        <v>45864</v>
      </c>
      <c r="C1277" s="1">
        <v>45866.3</v>
      </c>
      <c r="D1277" t="s">
        <v>96</v>
      </c>
      <c r="E1277" t="s">
        <v>47</v>
      </c>
      <c r="F1277" t="s">
        <v>29</v>
      </c>
      <c r="G1277" t="s">
        <v>30</v>
      </c>
      <c r="H1277" t="s">
        <v>62</v>
      </c>
      <c r="I1277" t="s">
        <v>93</v>
      </c>
      <c r="J1277">
        <v>2.2999999999999998</v>
      </c>
      <c r="K1277" t="s">
        <v>33</v>
      </c>
      <c r="L1277">
        <v>63</v>
      </c>
      <c r="M1277" s="1">
        <v>45864</v>
      </c>
      <c r="N1277" t="s">
        <v>34</v>
      </c>
      <c r="O1277">
        <v>12.1</v>
      </c>
      <c r="P1277">
        <v>2.1</v>
      </c>
      <c r="Q1277" s="2">
        <v>3643.95</v>
      </c>
      <c r="R1277" t="s">
        <v>58</v>
      </c>
      <c r="S1277" s="2">
        <v>2141.2399999999998</v>
      </c>
      <c r="T1277">
        <v>3</v>
      </c>
      <c r="U1277" t="s">
        <v>135</v>
      </c>
      <c r="V1277">
        <v>2025</v>
      </c>
      <c r="W1277" t="s">
        <v>83</v>
      </c>
      <c r="X1277" s="2">
        <v>2141.2399999999998</v>
      </c>
      <c r="Y1277" s="2">
        <v>1502.71</v>
      </c>
      <c r="Z1277" s="2">
        <v>0.58799999999999997</v>
      </c>
      <c r="AA1277" s="2">
        <f>IF(Table1[[#This Row],[Bed Occupied]]="Yes",1,0)</f>
        <v>1</v>
      </c>
    </row>
    <row r="1278" spans="1:27" x14ac:dyDescent="0.25">
      <c r="A1278" t="s">
        <v>1370</v>
      </c>
      <c r="B1278" s="1">
        <v>46128</v>
      </c>
      <c r="C1278" s="1">
        <v>46131.199999999997</v>
      </c>
      <c r="D1278" t="s">
        <v>46</v>
      </c>
      <c r="E1278" t="s">
        <v>47</v>
      </c>
      <c r="F1278" t="s">
        <v>29</v>
      </c>
      <c r="G1278" t="s">
        <v>67</v>
      </c>
      <c r="H1278" t="s">
        <v>62</v>
      </c>
      <c r="I1278" t="s">
        <v>32</v>
      </c>
      <c r="J1278">
        <v>3.2</v>
      </c>
      <c r="K1278" t="s">
        <v>57</v>
      </c>
      <c r="L1278">
        <v>68</v>
      </c>
      <c r="M1278" s="1">
        <v>46128</v>
      </c>
      <c r="N1278" t="s">
        <v>42</v>
      </c>
      <c r="O1278">
        <v>10.9</v>
      </c>
      <c r="P1278">
        <v>0.9</v>
      </c>
      <c r="Q1278" s="2">
        <v>4212.76</v>
      </c>
      <c r="R1278" t="s">
        <v>58</v>
      </c>
      <c r="S1278" s="2">
        <v>2626.29</v>
      </c>
      <c r="T1278">
        <v>4.0999999999999996</v>
      </c>
      <c r="U1278" t="s">
        <v>98</v>
      </c>
      <c r="V1278">
        <v>2026</v>
      </c>
      <c r="W1278" t="s">
        <v>72</v>
      </c>
      <c r="X1278" s="2">
        <v>2626.29</v>
      </c>
      <c r="Y1278" s="2">
        <v>1586.47</v>
      </c>
      <c r="Z1278" s="2">
        <v>0.623</v>
      </c>
      <c r="AA1278" s="2">
        <f>IF(Table1[[#This Row],[Bed Occupied]]="Yes",1,0)</f>
        <v>0</v>
      </c>
    </row>
    <row r="1279" spans="1:27" x14ac:dyDescent="0.25">
      <c r="A1279" t="s">
        <v>1371</v>
      </c>
      <c r="B1279" s="1">
        <v>46335</v>
      </c>
      <c r="C1279" s="1">
        <v>46337.7</v>
      </c>
      <c r="D1279" t="s">
        <v>46</v>
      </c>
      <c r="E1279" t="s">
        <v>52</v>
      </c>
      <c r="F1279" t="s">
        <v>92</v>
      </c>
      <c r="G1279" t="s">
        <v>30</v>
      </c>
      <c r="H1279" t="s">
        <v>81</v>
      </c>
      <c r="I1279" t="s">
        <v>32</v>
      </c>
      <c r="J1279">
        <v>2.7</v>
      </c>
      <c r="K1279" t="s">
        <v>33</v>
      </c>
      <c r="L1279">
        <v>66</v>
      </c>
      <c r="M1279" s="1">
        <v>46335</v>
      </c>
      <c r="N1279" t="s">
        <v>42</v>
      </c>
      <c r="O1279">
        <v>11.5</v>
      </c>
      <c r="P1279">
        <v>3.5</v>
      </c>
      <c r="Q1279" s="2">
        <v>4854.33</v>
      </c>
      <c r="R1279" t="s">
        <v>58</v>
      </c>
      <c r="S1279" s="2">
        <v>3030.99</v>
      </c>
      <c r="T1279">
        <v>3.2</v>
      </c>
      <c r="U1279" t="s">
        <v>130</v>
      </c>
      <c r="V1279">
        <v>2026</v>
      </c>
      <c r="W1279" t="s">
        <v>37</v>
      </c>
      <c r="X1279" s="2">
        <v>3030.99</v>
      </c>
      <c r="Y1279" s="2">
        <v>1823.34</v>
      </c>
      <c r="Z1279" s="2">
        <v>0.624</v>
      </c>
      <c r="AA1279" s="2">
        <f>IF(Table1[[#This Row],[Bed Occupied]]="Yes",1,0)</f>
        <v>1</v>
      </c>
    </row>
    <row r="1280" spans="1:27" x14ac:dyDescent="0.25">
      <c r="A1280" t="s">
        <v>1372</v>
      </c>
      <c r="B1280" s="1">
        <v>46298</v>
      </c>
      <c r="C1280" s="1">
        <v>46300.2</v>
      </c>
      <c r="D1280" t="s">
        <v>39</v>
      </c>
      <c r="E1280" t="s">
        <v>52</v>
      </c>
      <c r="F1280" t="s">
        <v>48</v>
      </c>
      <c r="G1280" t="s">
        <v>30</v>
      </c>
      <c r="H1280" t="s">
        <v>56</v>
      </c>
      <c r="I1280" t="s">
        <v>32</v>
      </c>
      <c r="J1280">
        <v>2.2000000000000002</v>
      </c>
      <c r="K1280" t="s">
        <v>33</v>
      </c>
      <c r="L1280">
        <v>114</v>
      </c>
      <c r="M1280" s="1">
        <v>46298</v>
      </c>
      <c r="N1280" t="s">
        <v>63</v>
      </c>
      <c r="O1280">
        <v>10.5</v>
      </c>
      <c r="P1280">
        <v>2.5</v>
      </c>
      <c r="Q1280" s="2">
        <v>1503.56</v>
      </c>
      <c r="R1280" t="s">
        <v>35</v>
      </c>
      <c r="S1280" s="2">
        <v>1008.13</v>
      </c>
      <c r="T1280">
        <v>3</v>
      </c>
      <c r="U1280" t="s">
        <v>36</v>
      </c>
      <c r="V1280">
        <v>2026</v>
      </c>
      <c r="W1280" t="s">
        <v>83</v>
      </c>
      <c r="X1280" s="2">
        <v>1008.13</v>
      </c>
      <c r="Y1280" s="2">
        <v>495.43</v>
      </c>
      <c r="Z1280" s="2">
        <v>0.67</v>
      </c>
      <c r="AA1280" s="2">
        <f>IF(Table1[[#This Row],[Bed Occupied]]="Yes",1,0)</f>
        <v>1</v>
      </c>
    </row>
    <row r="1281" spans="1:27" x14ac:dyDescent="0.25">
      <c r="A1281" t="s">
        <v>1373</v>
      </c>
      <c r="B1281" s="1">
        <v>45790</v>
      </c>
      <c r="C1281" s="1">
        <v>45791</v>
      </c>
      <c r="D1281" t="s">
        <v>39</v>
      </c>
      <c r="E1281" t="s">
        <v>47</v>
      </c>
      <c r="F1281" t="s">
        <v>48</v>
      </c>
      <c r="G1281" t="s">
        <v>30</v>
      </c>
      <c r="H1281" t="s">
        <v>40</v>
      </c>
      <c r="I1281" t="s">
        <v>32</v>
      </c>
      <c r="J1281">
        <v>1</v>
      </c>
      <c r="K1281" t="s">
        <v>33</v>
      </c>
      <c r="L1281">
        <v>88</v>
      </c>
      <c r="M1281" s="1">
        <v>45790</v>
      </c>
      <c r="N1281" t="s">
        <v>63</v>
      </c>
      <c r="O1281">
        <v>12.9</v>
      </c>
      <c r="P1281">
        <v>0.9</v>
      </c>
      <c r="Q1281" s="2">
        <v>1890.02</v>
      </c>
      <c r="R1281" t="s">
        <v>85</v>
      </c>
      <c r="S1281" s="2">
        <v>1159.04</v>
      </c>
      <c r="T1281">
        <v>3.2</v>
      </c>
      <c r="U1281" t="s">
        <v>122</v>
      </c>
      <c r="V1281">
        <v>2025</v>
      </c>
      <c r="W1281" t="s">
        <v>44</v>
      </c>
      <c r="X1281" s="2">
        <v>1159.04</v>
      </c>
      <c r="Y1281" s="2">
        <v>730.98</v>
      </c>
      <c r="Z1281" s="2">
        <v>0.61299999999999999</v>
      </c>
      <c r="AA1281" s="2">
        <f>IF(Table1[[#This Row],[Bed Occupied]]="Yes",1,0)</f>
        <v>1</v>
      </c>
    </row>
    <row r="1282" spans="1:27" x14ac:dyDescent="0.25">
      <c r="A1282" t="s">
        <v>1374</v>
      </c>
      <c r="B1282" s="1">
        <v>45955</v>
      </c>
      <c r="C1282" s="1">
        <v>45958.3</v>
      </c>
      <c r="D1282" t="s">
        <v>88</v>
      </c>
      <c r="E1282" t="s">
        <v>52</v>
      </c>
      <c r="F1282" t="s">
        <v>48</v>
      </c>
      <c r="G1282" t="s">
        <v>67</v>
      </c>
      <c r="H1282" t="s">
        <v>76</v>
      </c>
      <c r="I1282" t="s">
        <v>41</v>
      </c>
      <c r="J1282">
        <v>3.3</v>
      </c>
      <c r="K1282" t="s">
        <v>57</v>
      </c>
      <c r="L1282">
        <v>35</v>
      </c>
      <c r="M1282" s="1">
        <v>45954</v>
      </c>
      <c r="N1282" t="s">
        <v>42</v>
      </c>
      <c r="O1282">
        <v>8.5</v>
      </c>
      <c r="P1282">
        <v>0.5</v>
      </c>
      <c r="Q1282" s="2">
        <v>22788.2</v>
      </c>
      <c r="R1282" t="s">
        <v>35</v>
      </c>
      <c r="S1282" s="2">
        <v>16747.88</v>
      </c>
      <c r="T1282">
        <v>4</v>
      </c>
      <c r="U1282" t="s">
        <v>82</v>
      </c>
      <c r="V1282">
        <v>2025</v>
      </c>
      <c r="W1282" t="s">
        <v>77</v>
      </c>
      <c r="X1282" s="2">
        <v>16747.88</v>
      </c>
      <c r="Y1282" s="2">
        <v>6040.32</v>
      </c>
      <c r="Z1282" s="2">
        <v>0.73499999999999999</v>
      </c>
      <c r="AA1282" s="2">
        <f>IF(Table1[[#This Row],[Bed Occupied]]="Yes",1,0)</f>
        <v>0</v>
      </c>
    </row>
    <row r="1283" spans="1:27" x14ac:dyDescent="0.25">
      <c r="A1283" t="s">
        <v>1375</v>
      </c>
      <c r="B1283" s="1">
        <v>46017</v>
      </c>
      <c r="C1283" s="1">
        <v>46022.1</v>
      </c>
      <c r="D1283" t="s">
        <v>102</v>
      </c>
      <c r="E1283" t="s">
        <v>28</v>
      </c>
      <c r="F1283" t="s">
        <v>48</v>
      </c>
      <c r="G1283" t="s">
        <v>30</v>
      </c>
      <c r="H1283" t="s">
        <v>31</v>
      </c>
      <c r="I1283" t="s">
        <v>93</v>
      </c>
      <c r="J1283">
        <v>5.0999999999999996</v>
      </c>
      <c r="K1283" t="s">
        <v>33</v>
      </c>
      <c r="L1283">
        <v>47</v>
      </c>
      <c r="M1283" s="1">
        <v>46017</v>
      </c>
      <c r="N1283" t="s">
        <v>34</v>
      </c>
      <c r="O1283">
        <v>8</v>
      </c>
      <c r="P1283">
        <v>0</v>
      </c>
      <c r="Q1283" s="2">
        <v>13046.82</v>
      </c>
      <c r="R1283" t="s">
        <v>58</v>
      </c>
      <c r="S1283" s="2">
        <v>9993.91</v>
      </c>
      <c r="T1283">
        <v>4</v>
      </c>
      <c r="U1283" t="s">
        <v>79</v>
      </c>
      <c r="V1283">
        <v>2025</v>
      </c>
      <c r="W1283" t="s">
        <v>77</v>
      </c>
      <c r="X1283" s="2">
        <v>9993.91</v>
      </c>
      <c r="Y1283" s="2">
        <v>3052.91</v>
      </c>
      <c r="Z1283" s="2">
        <v>0.76600000000000001</v>
      </c>
      <c r="AA1283" s="2">
        <f>IF(Table1[[#This Row],[Bed Occupied]]="Yes",1,0)</f>
        <v>1</v>
      </c>
    </row>
    <row r="1284" spans="1:27" x14ac:dyDescent="0.25">
      <c r="A1284" t="s">
        <v>1376</v>
      </c>
      <c r="B1284" s="1">
        <v>46329</v>
      </c>
      <c r="C1284" s="1">
        <v>46329.9</v>
      </c>
      <c r="D1284" t="s">
        <v>39</v>
      </c>
      <c r="E1284" t="s">
        <v>66</v>
      </c>
      <c r="F1284" t="s">
        <v>48</v>
      </c>
      <c r="G1284" t="s">
        <v>53</v>
      </c>
      <c r="H1284" t="s">
        <v>40</v>
      </c>
      <c r="I1284" t="s">
        <v>32</v>
      </c>
      <c r="J1284">
        <v>0.9</v>
      </c>
      <c r="K1284" t="s">
        <v>57</v>
      </c>
      <c r="L1284">
        <v>107</v>
      </c>
      <c r="M1284" s="1">
        <v>46328</v>
      </c>
      <c r="N1284" t="s">
        <v>63</v>
      </c>
      <c r="O1284">
        <v>14.5</v>
      </c>
      <c r="P1284">
        <v>2.5</v>
      </c>
      <c r="Q1284" s="2">
        <v>2464.08</v>
      </c>
      <c r="R1284" t="s">
        <v>35</v>
      </c>
      <c r="S1284" s="2">
        <v>1114.56</v>
      </c>
      <c r="T1284">
        <v>2.6</v>
      </c>
      <c r="U1284" t="s">
        <v>130</v>
      </c>
      <c r="V1284">
        <v>2026</v>
      </c>
      <c r="W1284" t="s">
        <v>37</v>
      </c>
      <c r="X1284" s="2">
        <v>1114.56</v>
      </c>
      <c r="Y1284" s="2">
        <v>1349.52</v>
      </c>
      <c r="Z1284" s="2">
        <v>0.45200000000000001</v>
      </c>
      <c r="AA1284" s="2">
        <f>IF(Table1[[#This Row],[Bed Occupied]]="Yes",1,0)</f>
        <v>0</v>
      </c>
    </row>
    <row r="1285" spans="1:27" x14ac:dyDescent="0.25">
      <c r="A1285" t="s">
        <v>1377</v>
      </c>
      <c r="B1285" s="1">
        <v>45693</v>
      </c>
      <c r="C1285" s="1">
        <v>45694.8</v>
      </c>
      <c r="D1285" t="s">
        <v>39</v>
      </c>
      <c r="E1285" t="s">
        <v>66</v>
      </c>
      <c r="F1285" t="s">
        <v>29</v>
      </c>
      <c r="G1285" t="s">
        <v>151</v>
      </c>
      <c r="H1285" t="s">
        <v>62</v>
      </c>
      <c r="I1285" t="s">
        <v>32</v>
      </c>
      <c r="J1285">
        <v>1.8</v>
      </c>
      <c r="K1285" t="s">
        <v>33</v>
      </c>
      <c r="L1285">
        <v>88</v>
      </c>
      <c r="M1285" s="1">
        <v>45693</v>
      </c>
      <c r="N1285" t="s">
        <v>42</v>
      </c>
      <c r="O1285">
        <v>12.1</v>
      </c>
      <c r="P1285">
        <v>2.1</v>
      </c>
      <c r="Q1285" s="2">
        <v>2585.7600000000002</v>
      </c>
      <c r="R1285" t="s">
        <v>35</v>
      </c>
      <c r="S1285" s="2">
        <v>1841.17</v>
      </c>
      <c r="T1285">
        <v>3.3</v>
      </c>
      <c r="U1285" t="s">
        <v>100</v>
      </c>
      <c r="V1285">
        <v>2025</v>
      </c>
      <c r="W1285" t="s">
        <v>69</v>
      </c>
      <c r="X1285" s="2">
        <v>1841.17</v>
      </c>
      <c r="Y1285" s="2">
        <v>744.59</v>
      </c>
      <c r="Z1285" s="2">
        <v>0.71199999999999997</v>
      </c>
      <c r="AA1285" s="2">
        <f>IF(Table1[[#This Row],[Bed Occupied]]="Yes",1,0)</f>
        <v>1</v>
      </c>
    </row>
    <row r="1286" spans="1:27" x14ac:dyDescent="0.25">
      <c r="A1286" t="s">
        <v>1378</v>
      </c>
      <c r="B1286" s="1">
        <v>46212</v>
      </c>
      <c r="C1286" s="1">
        <v>46214.3</v>
      </c>
      <c r="D1286" t="s">
        <v>39</v>
      </c>
      <c r="E1286" t="s">
        <v>52</v>
      </c>
      <c r="F1286" t="s">
        <v>48</v>
      </c>
      <c r="G1286" t="s">
        <v>30</v>
      </c>
      <c r="H1286" t="s">
        <v>56</v>
      </c>
      <c r="I1286" t="s">
        <v>41</v>
      </c>
      <c r="J1286">
        <v>2.2999999999999998</v>
      </c>
      <c r="K1286" t="s">
        <v>33</v>
      </c>
      <c r="L1286">
        <v>63</v>
      </c>
      <c r="M1286" s="1">
        <v>46212</v>
      </c>
      <c r="N1286" t="s">
        <v>42</v>
      </c>
      <c r="O1286">
        <v>12.9</v>
      </c>
      <c r="P1286">
        <v>0.9</v>
      </c>
      <c r="Q1286" s="2">
        <v>2306.42</v>
      </c>
      <c r="R1286" t="s">
        <v>58</v>
      </c>
      <c r="S1286" s="2">
        <v>1578.78</v>
      </c>
      <c r="T1286">
        <v>4.0999999999999996</v>
      </c>
      <c r="U1286" t="s">
        <v>43</v>
      </c>
      <c r="V1286">
        <v>2026</v>
      </c>
      <c r="W1286" t="s">
        <v>72</v>
      </c>
      <c r="X1286" s="2">
        <v>1578.78</v>
      </c>
      <c r="Y1286" s="2">
        <v>727.64</v>
      </c>
      <c r="Z1286" s="2">
        <v>0.68500000000000005</v>
      </c>
      <c r="AA1286" s="2">
        <f>IF(Table1[[#This Row],[Bed Occupied]]="Yes",1,0)</f>
        <v>1</v>
      </c>
    </row>
    <row r="1287" spans="1:27" x14ac:dyDescent="0.25">
      <c r="A1287" t="s">
        <v>1379</v>
      </c>
      <c r="B1287" s="1">
        <v>45962</v>
      </c>
      <c r="C1287" s="1">
        <v>45963.6</v>
      </c>
      <c r="D1287" t="s">
        <v>96</v>
      </c>
      <c r="E1287" t="s">
        <v>66</v>
      </c>
      <c r="F1287" t="s">
        <v>48</v>
      </c>
      <c r="G1287" t="s">
        <v>67</v>
      </c>
      <c r="H1287" t="s">
        <v>76</v>
      </c>
      <c r="I1287" t="s">
        <v>41</v>
      </c>
      <c r="J1287">
        <v>1.6</v>
      </c>
      <c r="K1287" t="s">
        <v>57</v>
      </c>
      <c r="L1287">
        <v>5</v>
      </c>
      <c r="M1287" s="1">
        <v>45961</v>
      </c>
      <c r="N1287" t="s">
        <v>63</v>
      </c>
      <c r="O1287">
        <v>13</v>
      </c>
      <c r="P1287">
        <v>1</v>
      </c>
      <c r="Q1287" s="2">
        <v>2044.69</v>
      </c>
      <c r="R1287" t="s">
        <v>58</v>
      </c>
      <c r="S1287" s="2">
        <v>1147.26</v>
      </c>
      <c r="T1287">
        <v>3.8</v>
      </c>
      <c r="U1287" t="s">
        <v>71</v>
      </c>
      <c r="V1287">
        <v>2025</v>
      </c>
      <c r="W1287" t="s">
        <v>77</v>
      </c>
      <c r="X1287" s="2">
        <v>1147.26</v>
      </c>
      <c r="Y1287" s="2">
        <v>897.43</v>
      </c>
      <c r="Z1287" s="2">
        <v>0.56100000000000005</v>
      </c>
      <c r="AA1287" s="2">
        <f>IF(Table1[[#This Row],[Bed Occupied]]="Yes",1,0)</f>
        <v>0</v>
      </c>
    </row>
    <row r="1288" spans="1:27" x14ac:dyDescent="0.25">
      <c r="A1288" t="s">
        <v>1380</v>
      </c>
      <c r="B1288" s="1">
        <v>45921</v>
      </c>
      <c r="C1288" s="1">
        <v>45930.6</v>
      </c>
      <c r="D1288" t="s">
        <v>61</v>
      </c>
      <c r="E1288" t="s">
        <v>47</v>
      </c>
      <c r="F1288" t="s">
        <v>48</v>
      </c>
      <c r="G1288" t="s">
        <v>53</v>
      </c>
      <c r="H1288" t="s">
        <v>40</v>
      </c>
      <c r="I1288" t="s">
        <v>32</v>
      </c>
      <c r="J1288">
        <v>9.6</v>
      </c>
      <c r="K1288" t="s">
        <v>33</v>
      </c>
      <c r="L1288">
        <v>77</v>
      </c>
      <c r="M1288" s="1">
        <v>45920</v>
      </c>
      <c r="N1288" t="s">
        <v>63</v>
      </c>
      <c r="O1288">
        <v>12.8</v>
      </c>
      <c r="P1288">
        <v>2.8</v>
      </c>
      <c r="Q1288" s="2">
        <v>23036.959999999999</v>
      </c>
      <c r="R1288" t="s">
        <v>35</v>
      </c>
      <c r="S1288" s="2">
        <v>14227.11</v>
      </c>
      <c r="T1288">
        <v>2.5</v>
      </c>
      <c r="U1288" t="s">
        <v>59</v>
      </c>
      <c r="V1288">
        <v>2025</v>
      </c>
      <c r="W1288" t="s">
        <v>83</v>
      </c>
      <c r="X1288" s="2">
        <v>14227.11</v>
      </c>
      <c r="Y1288" s="2">
        <v>8809.85</v>
      </c>
      <c r="Z1288" s="2">
        <v>0.61799999999999999</v>
      </c>
      <c r="AA1288" s="2">
        <f>IF(Table1[[#This Row],[Bed Occupied]]="Yes",1,0)</f>
        <v>1</v>
      </c>
    </row>
    <row r="1289" spans="1:27" x14ac:dyDescent="0.25">
      <c r="A1289" t="s">
        <v>1381</v>
      </c>
      <c r="B1289" s="1">
        <v>45885</v>
      </c>
      <c r="C1289" s="1">
        <v>45888.4</v>
      </c>
      <c r="D1289" t="s">
        <v>96</v>
      </c>
      <c r="E1289" t="s">
        <v>52</v>
      </c>
      <c r="F1289" t="s">
        <v>48</v>
      </c>
      <c r="G1289" t="s">
        <v>30</v>
      </c>
      <c r="H1289" t="s">
        <v>81</v>
      </c>
      <c r="I1289" t="s">
        <v>32</v>
      </c>
      <c r="J1289">
        <v>3.4</v>
      </c>
      <c r="K1289" t="s">
        <v>33</v>
      </c>
      <c r="L1289">
        <v>51</v>
      </c>
      <c r="M1289" s="1">
        <v>45884</v>
      </c>
      <c r="N1289" t="s">
        <v>42</v>
      </c>
      <c r="O1289">
        <v>9.6</v>
      </c>
      <c r="P1289">
        <v>1.6</v>
      </c>
      <c r="Q1289" s="2">
        <v>3556.98</v>
      </c>
      <c r="R1289" t="s">
        <v>35</v>
      </c>
      <c r="S1289" s="2">
        <v>1886.99</v>
      </c>
      <c r="T1289">
        <v>4.4000000000000004</v>
      </c>
      <c r="U1289" t="s">
        <v>104</v>
      </c>
      <c r="V1289">
        <v>2025</v>
      </c>
      <c r="W1289" t="s">
        <v>77</v>
      </c>
      <c r="X1289" s="2">
        <v>1886.99</v>
      </c>
      <c r="Y1289" s="2">
        <v>1669.99</v>
      </c>
      <c r="Z1289" s="2">
        <v>0.53100000000000003</v>
      </c>
      <c r="AA1289" s="2">
        <f>IF(Table1[[#This Row],[Bed Occupied]]="Yes",1,0)</f>
        <v>1</v>
      </c>
    </row>
    <row r="1290" spans="1:27" x14ac:dyDescent="0.25">
      <c r="A1290" t="s">
        <v>1382</v>
      </c>
      <c r="B1290" s="1">
        <v>45972</v>
      </c>
      <c r="C1290" s="1">
        <v>45974.2</v>
      </c>
      <c r="D1290" t="s">
        <v>51</v>
      </c>
      <c r="E1290" t="s">
        <v>28</v>
      </c>
      <c r="F1290" t="s">
        <v>48</v>
      </c>
      <c r="G1290" t="s">
        <v>151</v>
      </c>
      <c r="H1290" t="s">
        <v>40</v>
      </c>
      <c r="I1290" t="s">
        <v>32</v>
      </c>
      <c r="J1290">
        <v>2.2000000000000002</v>
      </c>
      <c r="K1290" t="s">
        <v>57</v>
      </c>
      <c r="L1290">
        <v>63</v>
      </c>
      <c r="M1290" s="1">
        <v>45971</v>
      </c>
      <c r="N1290" t="s">
        <v>42</v>
      </c>
      <c r="O1290">
        <v>8.3000000000000007</v>
      </c>
      <c r="P1290">
        <v>0.3</v>
      </c>
      <c r="Q1290" s="2">
        <v>9773.7199999999993</v>
      </c>
      <c r="R1290" t="s">
        <v>35</v>
      </c>
      <c r="S1290" s="2">
        <v>5695.03</v>
      </c>
      <c r="T1290">
        <v>3.9</v>
      </c>
      <c r="U1290" t="s">
        <v>71</v>
      </c>
      <c r="V1290">
        <v>2025</v>
      </c>
      <c r="W1290" t="s">
        <v>37</v>
      </c>
      <c r="X1290" s="2">
        <v>5695.03</v>
      </c>
      <c r="Y1290" s="2">
        <v>4078.69</v>
      </c>
      <c r="Z1290" s="2">
        <v>0.58299999999999996</v>
      </c>
      <c r="AA1290" s="2">
        <f>IF(Table1[[#This Row],[Bed Occupied]]="Yes",1,0)</f>
        <v>0</v>
      </c>
    </row>
    <row r="1291" spans="1:27" x14ac:dyDescent="0.25">
      <c r="A1291" t="s">
        <v>1383</v>
      </c>
      <c r="B1291" s="1">
        <v>46050</v>
      </c>
      <c r="C1291" s="1">
        <v>46051.4</v>
      </c>
      <c r="D1291" t="s">
        <v>46</v>
      </c>
      <c r="E1291" t="s">
        <v>28</v>
      </c>
      <c r="F1291" t="s">
        <v>29</v>
      </c>
      <c r="G1291" t="s">
        <v>53</v>
      </c>
      <c r="H1291" t="s">
        <v>56</v>
      </c>
      <c r="I1291" t="s">
        <v>41</v>
      </c>
      <c r="J1291">
        <v>1.4</v>
      </c>
      <c r="K1291" t="s">
        <v>57</v>
      </c>
      <c r="L1291">
        <v>38</v>
      </c>
      <c r="M1291" s="1">
        <v>46049</v>
      </c>
      <c r="N1291" t="s">
        <v>42</v>
      </c>
      <c r="O1291">
        <v>9.6999999999999993</v>
      </c>
      <c r="P1291">
        <v>1.7</v>
      </c>
      <c r="Q1291" s="2">
        <v>5050.63</v>
      </c>
      <c r="R1291" t="s">
        <v>85</v>
      </c>
      <c r="S1291" s="2">
        <v>3342.41</v>
      </c>
      <c r="T1291">
        <v>3.7</v>
      </c>
      <c r="U1291" t="s">
        <v>86</v>
      </c>
      <c r="V1291">
        <v>2026</v>
      </c>
      <c r="W1291" t="s">
        <v>44</v>
      </c>
      <c r="X1291" s="2">
        <v>3342.41</v>
      </c>
      <c r="Y1291" s="2">
        <v>1708.22</v>
      </c>
      <c r="Z1291" s="2">
        <v>0.66200000000000003</v>
      </c>
      <c r="AA1291" s="2">
        <f>IF(Table1[[#This Row],[Bed Occupied]]="Yes",1,0)</f>
        <v>0</v>
      </c>
    </row>
    <row r="1292" spans="1:27" x14ac:dyDescent="0.25">
      <c r="A1292" t="s">
        <v>1384</v>
      </c>
      <c r="B1292" s="1">
        <v>45974</v>
      </c>
      <c r="C1292" s="1">
        <v>45975.6</v>
      </c>
      <c r="D1292" t="s">
        <v>51</v>
      </c>
      <c r="E1292" t="s">
        <v>28</v>
      </c>
      <c r="F1292" t="s">
        <v>48</v>
      </c>
      <c r="G1292" t="s">
        <v>30</v>
      </c>
      <c r="H1292" t="s">
        <v>81</v>
      </c>
      <c r="I1292" t="s">
        <v>32</v>
      </c>
      <c r="J1292">
        <v>1.6</v>
      </c>
      <c r="K1292" t="s">
        <v>57</v>
      </c>
      <c r="L1292">
        <v>76</v>
      </c>
      <c r="M1292" s="1">
        <v>45973</v>
      </c>
      <c r="N1292" t="s">
        <v>42</v>
      </c>
      <c r="O1292">
        <v>8.1</v>
      </c>
      <c r="P1292">
        <v>0.1</v>
      </c>
      <c r="Q1292" s="2">
        <v>9038.52</v>
      </c>
      <c r="R1292" t="s">
        <v>35</v>
      </c>
      <c r="S1292" s="2">
        <v>4085.35</v>
      </c>
      <c r="T1292">
        <v>4.0999999999999996</v>
      </c>
      <c r="U1292" t="s">
        <v>71</v>
      </c>
      <c r="V1292">
        <v>2025</v>
      </c>
      <c r="W1292" t="s">
        <v>69</v>
      </c>
      <c r="X1292" s="2">
        <v>4085.35</v>
      </c>
      <c r="Y1292" s="2">
        <v>4953.17</v>
      </c>
      <c r="Z1292" s="2">
        <v>0.45200000000000001</v>
      </c>
      <c r="AA1292" s="2">
        <f>IF(Table1[[#This Row],[Bed Occupied]]="Yes",1,0)</f>
        <v>0</v>
      </c>
    </row>
    <row r="1293" spans="1:27" x14ac:dyDescent="0.25">
      <c r="A1293" t="s">
        <v>1385</v>
      </c>
      <c r="B1293" s="1">
        <v>46385</v>
      </c>
      <c r="C1293" s="1">
        <v>46386.7</v>
      </c>
      <c r="D1293" t="s">
        <v>61</v>
      </c>
      <c r="E1293" t="s">
        <v>52</v>
      </c>
      <c r="F1293" t="s">
        <v>29</v>
      </c>
      <c r="G1293" t="s">
        <v>30</v>
      </c>
      <c r="H1293" t="s">
        <v>40</v>
      </c>
      <c r="I1293" t="s">
        <v>41</v>
      </c>
      <c r="J1293">
        <v>1.7</v>
      </c>
      <c r="K1293" t="s">
        <v>33</v>
      </c>
      <c r="L1293">
        <v>69</v>
      </c>
      <c r="M1293" s="1">
        <v>46384</v>
      </c>
      <c r="N1293" t="s">
        <v>63</v>
      </c>
      <c r="O1293">
        <v>9.4</v>
      </c>
      <c r="P1293">
        <v>1.4</v>
      </c>
      <c r="Q1293" s="2">
        <v>13973.67</v>
      </c>
      <c r="R1293" t="s">
        <v>35</v>
      </c>
      <c r="S1293" s="2">
        <v>10907.62</v>
      </c>
      <c r="T1293">
        <v>2.9</v>
      </c>
      <c r="U1293" t="s">
        <v>54</v>
      </c>
      <c r="V1293">
        <v>2026</v>
      </c>
      <c r="W1293" t="s">
        <v>37</v>
      </c>
      <c r="X1293" s="2">
        <v>10907.62</v>
      </c>
      <c r="Y1293" s="2">
        <v>3066.05</v>
      </c>
      <c r="Z1293" s="2">
        <v>0.78100000000000003</v>
      </c>
      <c r="AA1293" s="2">
        <f>IF(Table1[[#This Row],[Bed Occupied]]="Yes",1,0)</f>
        <v>1</v>
      </c>
    </row>
    <row r="1294" spans="1:27" x14ac:dyDescent="0.25">
      <c r="A1294" t="s">
        <v>1386</v>
      </c>
      <c r="B1294" s="1">
        <v>45864</v>
      </c>
      <c r="C1294" s="1">
        <v>45873</v>
      </c>
      <c r="D1294" t="s">
        <v>61</v>
      </c>
      <c r="E1294" t="s">
        <v>28</v>
      </c>
      <c r="F1294" t="s">
        <v>48</v>
      </c>
      <c r="G1294" t="s">
        <v>151</v>
      </c>
      <c r="H1294" t="s">
        <v>62</v>
      </c>
      <c r="I1294" t="s">
        <v>32</v>
      </c>
      <c r="J1294">
        <v>9</v>
      </c>
      <c r="K1294" t="s">
        <v>33</v>
      </c>
      <c r="L1294">
        <v>95</v>
      </c>
      <c r="M1294" s="1">
        <v>45863</v>
      </c>
      <c r="N1294" t="s">
        <v>42</v>
      </c>
      <c r="O1294">
        <v>14.3</v>
      </c>
      <c r="P1294">
        <v>2.2999999999999998</v>
      </c>
      <c r="Q1294" s="2">
        <v>26158.400000000001</v>
      </c>
      <c r="R1294" t="s">
        <v>58</v>
      </c>
      <c r="S1294" s="2">
        <v>17263.080000000002</v>
      </c>
      <c r="T1294">
        <v>2.5</v>
      </c>
      <c r="U1294" t="s">
        <v>135</v>
      </c>
      <c r="V1294">
        <v>2025</v>
      </c>
      <c r="W1294" t="s">
        <v>77</v>
      </c>
      <c r="X1294" s="2">
        <v>17263.080000000002</v>
      </c>
      <c r="Y1294" s="2">
        <v>8895.32</v>
      </c>
      <c r="Z1294" s="2">
        <v>0.66</v>
      </c>
      <c r="AA1294" s="2">
        <f>IF(Table1[[#This Row],[Bed Occupied]]="Yes",1,0)</f>
        <v>1</v>
      </c>
    </row>
    <row r="1295" spans="1:27" x14ac:dyDescent="0.25">
      <c r="A1295" t="s">
        <v>1387</v>
      </c>
      <c r="B1295" s="1">
        <v>46274</v>
      </c>
      <c r="C1295" s="1">
        <v>46274.9</v>
      </c>
      <c r="D1295" t="s">
        <v>39</v>
      </c>
      <c r="E1295" t="s">
        <v>52</v>
      </c>
      <c r="F1295" t="s">
        <v>29</v>
      </c>
      <c r="G1295" t="s">
        <v>151</v>
      </c>
      <c r="H1295" t="s">
        <v>49</v>
      </c>
      <c r="I1295" t="s">
        <v>41</v>
      </c>
      <c r="J1295">
        <v>0.9</v>
      </c>
      <c r="K1295" t="s">
        <v>57</v>
      </c>
      <c r="L1295">
        <v>87</v>
      </c>
      <c r="M1295" s="1">
        <v>46274</v>
      </c>
      <c r="N1295" t="s">
        <v>42</v>
      </c>
      <c r="O1295">
        <v>10.6</v>
      </c>
      <c r="P1295">
        <v>0.6</v>
      </c>
      <c r="Q1295" s="2">
        <v>2149.63</v>
      </c>
      <c r="R1295" t="s">
        <v>58</v>
      </c>
      <c r="S1295" s="2">
        <v>1398.57</v>
      </c>
      <c r="T1295">
        <v>4</v>
      </c>
      <c r="U1295" t="s">
        <v>133</v>
      </c>
      <c r="V1295">
        <v>2026</v>
      </c>
      <c r="W1295" t="s">
        <v>69</v>
      </c>
      <c r="X1295" s="2">
        <v>1398.57</v>
      </c>
      <c r="Y1295" s="2">
        <v>751.06</v>
      </c>
      <c r="Z1295" s="2">
        <v>0.65100000000000002</v>
      </c>
      <c r="AA1295" s="2">
        <f>IF(Table1[[#This Row],[Bed Occupied]]="Yes",1,0)</f>
        <v>0</v>
      </c>
    </row>
    <row r="1296" spans="1:27" x14ac:dyDescent="0.25">
      <c r="A1296" t="s">
        <v>1388</v>
      </c>
      <c r="B1296" s="1">
        <v>46073</v>
      </c>
      <c r="C1296" s="1">
        <v>46075.5</v>
      </c>
      <c r="D1296" t="s">
        <v>61</v>
      </c>
      <c r="E1296" t="s">
        <v>47</v>
      </c>
      <c r="F1296" t="s">
        <v>48</v>
      </c>
      <c r="G1296" t="s">
        <v>67</v>
      </c>
      <c r="H1296" t="s">
        <v>31</v>
      </c>
      <c r="I1296" t="s">
        <v>32</v>
      </c>
      <c r="J1296">
        <v>2.5</v>
      </c>
      <c r="K1296" t="s">
        <v>57</v>
      </c>
      <c r="L1296">
        <v>97</v>
      </c>
      <c r="M1296" s="1">
        <v>46072</v>
      </c>
      <c r="N1296" t="s">
        <v>34</v>
      </c>
      <c r="O1296">
        <v>13.1</v>
      </c>
      <c r="P1296">
        <v>1.1000000000000001</v>
      </c>
      <c r="Q1296" s="2">
        <v>10933.69</v>
      </c>
      <c r="R1296" t="s">
        <v>85</v>
      </c>
      <c r="S1296" s="2">
        <v>6409.59</v>
      </c>
      <c r="T1296">
        <v>3.1</v>
      </c>
      <c r="U1296" t="s">
        <v>68</v>
      </c>
      <c r="V1296">
        <v>2026</v>
      </c>
      <c r="W1296" t="s">
        <v>72</v>
      </c>
      <c r="X1296" s="2">
        <v>6409.59</v>
      </c>
      <c r="Y1296" s="2">
        <v>4524.1000000000004</v>
      </c>
      <c r="Z1296" s="2">
        <v>0.58599999999999997</v>
      </c>
      <c r="AA1296" s="2">
        <f>IF(Table1[[#This Row],[Bed Occupied]]="Yes",1,0)</f>
        <v>0</v>
      </c>
    </row>
    <row r="1297" spans="1:27" x14ac:dyDescent="0.25">
      <c r="A1297" t="s">
        <v>1389</v>
      </c>
      <c r="B1297" s="1">
        <v>46030</v>
      </c>
      <c r="C1297" s="1">
        <v>46032.3</v>
      </c>
      <c r="D1297" t="s">
        <v>51</v>
      </c>
      <c r="E1297" t="s">
        <v>47</v>
      </c>
      <c r="F1297" t="s">
        <v>48</v>
      </c>
      <c r="G1297" t="s">
        <v>30</v>
      </c>
      <c r="H1297" t="s">
        <v>81</v>
      </c>
      <c r="I1297" t="s">
        <v>32</v>
      </c>
      <c r="J1297">
        <v>2.2999999999999998</v>
      </c>
      <c r="K1297" t="s">
        <v>33</v>
      </c>
      <c r="L1297">
        <v>80</v>
      </c>
      <c r="M1297" s="1">
        <v>46030</v>
      </c>
      <c r="N1297" t="s">
        <v>42</v>
      </c>
      <c r="O1297">
        <v>10.5</v>
      </c>
      <c r="P1297">
        <v>0.5</v>
      </c>
      <c r="Q1297" s="2">
        <v>10109.84</v>
      </c>
      <c r="R1297" t="s">
        <v>85</v>
      </c>
      <c r="S1297" s="2">
        <v>6504.86</v>
      </c>
      <c r="T1297">
        <v>4.2</v>
      </c>
      <c r="U1297" t="s">
        <v>86</v>
      </c>
      <c r="V1297">
        <v>2026</v>
      </c>
      <c r="W1297" t="s">
        <v>72</v>
      </c>
      <c r="X1297" s="2">
        <v>6504.86</v>
      </c>
      <c r="Y1297" s="2">
        <v>3604.98</v>
      </c>
      <c r="Z1297" s="2">
        <v>0.64300000000000002</v>
      </c>
      <c r="AA1297" s="2">
        <f>IF(Table1[[#This Row],[Bed Occupied]]="Yes",1,0)</f>
        <v>1</v>
      </c>
    </row>
    <row r="1298" spans="1:27" x14ac:dyDescent="0.25">
      <c r="A1298" t="s">
        <v>1390</v>
      </c>
      <c r="B1298" s="1">
        <v>46149</v>
      </c>
      <c r="C1298" s="1">
        <v>46157.2</v>
      </c>
      <c r="D1298" t="s">
        <v>88</v>
      </c>
      <c r="E1298" t="s">
        <v>52</v>
      </c>
      <c r="F1298" t="s">
        <v>48</v>
      </c>
      <c r="G1298" t="s">
        <v>67</v>
      </c>
      <c r="H1298" t="s">
        <v>76</v>
      </c>
      <c r="I1298" t="s">
        <v>41</v>
      </c>
      <c r="J1298">
        <v>8.1999999999999993</v>
      </c>
      <c r="K1298" t="s">
        <v>33</v>
      </c>
      <c r="L1298">
        <v>26</v>
      </c>
      <c r="M1298" s="1">
        <v>46149</v>
      </c>
      <c r="N1298" t="s">
        <v>42</v>
      </c>
      <c r="O1298">
        <v>12.4</v>
      </c>
      <c r="P1298">
        <v>0.4</v>
      </c>
      <c r="Q1298" s="2">
        <v>27742.58</v>
      </c>
      <c r="R1298" t="s">
        <v>35</v>
      </c>
      <c r="S1298" s="2">
        <v>20618.400000000001</v>
      </c>
      <c r="T1298">
        <v>4.5</v>
      </c>
      <c r="U1298" t="s">
        <v>94</v>
      </c>
      <c r="V1298">
        <v>2026</v>
      </c>
      <c r="W1298" t="s">
        <v>72</v>
      </c>
      <c r="X1298" s="2">
        <v>20618.400000000001</v>
      </c>
      <c r="Y1298" s="2">
        <v>7124.18</v>
      </c>
      <c r="Z1298" s="2">
        <v>0.74299999999999999</v>
      </c>
      <c r="AA1298" s="2">
        <f>IF(Table1[[#This Row],[Bed Occupied]]="Yes",1,0)</f>
        <v>1</v>
      </c>
    </row>
    <row r="1299" spans="1:27" x14ac:dyDescent="0.25">
      <c r="A1299" t="s">
        <v>1391</v>
      </c>
      <c r="B1299" s="1">
        <v>45846</v>
      </c>
      <c r="C1299" s="1">
        <v>45855.199999999997</v>
      </c>
      <c r="D1299" t="s">
        <v>51</v>
      </c>
      <c r="E1299" t="s">
        <v>28</v>
      </c>
      <c r="F1299" t="s">
        <v>48</v>
      </c>
      <c r="G1299" t="s">
        <v>30</v>
      </c>
      <c r="H1299" t="s">
        <v>49</v>
      </c>
      <c r="I1299" t="s">
        <v>41</v>
      </c>
      <c r="J1299">
        <v>9.1999999999999993</v>
      </c>
      <c r="K1299" t="s">
        <v>33</v>
      </c>
      <c r="L1299">
        <v>67</v>
      </c>
      <c r="M1299" s="1">
        <v>45845</v>
      </c>
      <c r="N1299" t="s">
        <v>63</v>
      </c>
      <c r="O1299">
        <v>8</v>
      </c>
      <c r="P1299">
        <v>0</v>
      </c>
      <c r="Q1299" s="2">
        <v>15323.27</v>
      </c>
      <c r="R1299" t="s">
        <v>58</v>
      </c>
      <c r="S1299" s="2">
        <v>9712.52</v>
      </c>
      <c r="T1299">
        <v>4.2</v>
      </c>
      <c r="U1299" t="s">
        <v>135</v>
      </c>
      <c r="V1299">
        <v>2025</v>
      </c>
      <c r="W1299" t="s">
        <v>37</v>
      </c>
      <c r="X1299" s="2">
        <v>9712.52</v>
      </c>
      <c r="Y1299" s="2">
        <v>5610.75</v>
      </c>
      <c r="Z1299" s="2">
        <v>0.63400000000000001</v>
      </c>
      <c r="AA1299" s="2">
        <f>IF(Table1[[#This Row],[Bed Occupied]]="Yes",1,0)</f>
        <v>1</v>
      </c>
    </row>
    <row r="1300" spans="1:27" x14ac:dyDescent="0.25">
      <c r="A1300" t="s">
        <v>1392</v>
      </c>
      <c r="B1300" s="1">
        <v>46110</v>
      </c>
      <c r="C1300" s="1">
        <v>46113.8</v>
      </c>
      <c r="D1300" t="s">
        <v>88</v>
      </c>
      <c r="E1300" t="s">
        <v>52</v>
      </c>
      <c r="F1300" t="s">
        <v>29</v>
      </c>
      <c r="G1300" t="s">
        <v>151</v>
      </c>
      <c r="H1300" t="s">
        <v>56</v>
      </c>
      <c r="I1300" t="s">
        <v>32</v>
      </c>
      <c r="J1300">
        <v>3.8</v>
      </c>
      <c r="K1300" t="s">
        <v>33</v>
      </c>
      <c r="L1300">
        <v>62</v>
      </c>
      <c r="M1300" s="1">
        <v>46110</v>
      </c>
      <c r="N1300" t="s">
        <v>63</v>
      </c>
      <c r="O1300">
        <v>9.8000000000000007</v>
      </c>
      <c r="P1300">
        <v>1.8</v>
      </c>
      <c r="Q1300" s="2">
        <v>27017.23</v>
      </c>
      <c r="R1300" t="s">
        <v>35</v>
      </c>
      <c r="S1300" s="2">
        <v>18330.97</v>
      </c>
      <c r="T1300">
        <v>3.7</v>
      </c>
      <c r="U1300" t="s">
        <v>115</v>
      </c>
      <c r="V1300">
        <v>2026</v>
      </c>
      <c r="W1300" t="s">
        <v>74</v>
      </c>
      <c r="X1300" s="2">
        <v>18330.97</v>
      </c>
      <c r="Y1300" s="2">
        <v>8686.26</v>
      </c>
      <c r="Z1300" s="2">
        <v>0.67800000000000005</v>
      </c>
      <c r="AA1300" s="2">
        <f>IF(Table1[[#This Row],[Bed Occupied]]="Yes",1,0)</f>
        <v>1</v>
      </c>
    </row>
    <row r="1301" spans="1:27" x14ac:dyDescent="0.25">
      <c r="A1301" t="s">
        <v>1393</v>
      </c>
      <c r="B1301" s="1">
        <v>46049</v>
      </c>
      <c r="C1301" s="1">
        <v>46053.599999999999</v>
      </c>
      <c r="D1301" t="s">
        <v>46</v>
      </c>
      <c r="E1301" t="s">
        <v>47</v>
      </c>
      <c r="F1301" t="s">
        <v>48</v>
      </c>
      <c r="G1301" t="s">
        <v>53</v>
      </c>
      <c r="H1301" t="s">
        <v>76</v>
      </c>
      <c r="I1301" t="s">
        <v>93</v>
      </c>
      <c r="J1301">
        <v>4.5999999999999996</v>
      </c>
      <c r="K1301" t="s">
        <v>33</v>
      </c>
      <c r="L1301">
        <v>13</v>
      </c>
      <c r="M1301" s="1">
        <v>46048</v>
      </c>
      <c r="N1301" t="s">
        <v>34</v>
      </c>
      <c r="O1301">
        <v>9.4</v>
      </c>
      <c r="P1301">
        <v>1.4</v>
      </c>
      <c r="Q1301" s="2">
        <v>6654.35</v>
      </c>
      <c r="R1301" t="s">
        <v>58</v>
      </c>
      <c r="S1301" s="2">
        <v>3773.29</v>
      </c>
      <c r="T1301">
        <v>4.7</v>
      </c>
      <c r="U1301" t="s">
        <v>86</v>
      </c>
      <c r="V1301">
        <v>2026</v>
      </c>
      <c r="W1301" t="s">
        <v>37</v>
      </c>
      <c r="X1301" s="2">
        <v>3773.29</v>
      </c>
      <c r="Y1301" s="2">
        <v>2881.06</v>
      </c>
      <c r="Z1301" s="2">
        <v>0.56699999999999995</v>
      </c>
      <c r="AA1301" s="2">
        <f>IF(Table1[[#This Row],[Bed Occupied]]="Yes",1,0)</f>
        <v>1</v>
      </c>
    </row>
    <row r="1302" spans="1:27" x14ac:dyDescent="0.25">
      <c r="A1302" t="s">
        <v>1394</v>
      </c>
      <c r="B1302" s="1">
        <v>46371</v>
      </c>
      <c r="C1302" s="1">
        <v>46374.2</v>
      </c>
      <c r="D1302" t="s">
        <v>102</v>
      </c>
      <c r="E1302" t="s">
        <v>52</v>
      </c>
      <c r="F1302" t="s">
        <v>48</v>
      </c>
      <c r="G1302" t="s">
        <v>67</v>
      </c>
      <c r="H1302" t="s">
        <v>62</v>
      </c>
      <c r="I1302" t="s">
        <v>41</v>
      </c>
      <c r="J1302">
        <v>3.2</v>
      </c>
      <c r="K1302" t="s">
        <v>57</v>
      </c>
      <c r="L1302">
        <v>42</v>
      </c>
      <c r="M1302" s="1">
        <v>46370</v>
      </c>
      <c r="N1302" t="s">
        <v>63</v>
      </c>
      <c r="O1302">
        <v>8</v>
      </c>
      <c r="P1302">
        <v>0</v>
      </c>
      <c r="Q1302" s="2">
        <v>9048.02</v>
      </c>
      <c r="R1302" t="s">
        <v>58</v>
      </c>
      <c r="S1302" s="2">
        <v>4939.28</v>
      </c>
      <c r="T1302">
        <v>4.4000000000000004</v>
      </c>
      <c r="U1302" t="s">
        <v>54</v>
      </c>
      <c r="V1302">
        <v>2026</v>
      </c>
      <c r="W1302" t="s">
        <v>37</v>
      </c>
      <c r="X1302" s="2">
        <v>4939.28</v>
      </c>
      <c r="Y1302" s="2">
        <v>4108.74</v>
      </c>
      <c r="Z1302" s="2">
        <v>0.54600000000000004</v>
      </c>
      <c r="AA1302" s="2">
        <f>IF(Table1[[#This Row],[Bed Occupied]]="Yes",1,0)</f>
        <v>0</v>
      </c>
    </row>
    <row r="1303" spans="1:27" x14ac:dyDescent="0.25">
      <c r="A1303" t="s">
        <v>1395</v>
      </c>
      <c r="B1303" s="1">
        <v>46177</v>
      </c>
      <c r="C1303" s="1">
        <v>46182.2</v>
      </c>
      <c r="D1303" t="s">
        <v>27</v>
      </c>
      <c r="E1303" t="s">
        <v>28</v>
      </c>
      <c r="F1303" t="s">
        <v>29</v>
      </c>
      <c r="G1303" t="s">
        <v>30</v>
      </c>
      <c r="H1303" t="s">
        <v>56</v>
      </c>
      <c r="I1303" t="s">
        <v>32</v>
      </c>
      <c r="J1303">
        <v>5.2</v>
      </c>
      <c r="K1303" t="s">
        <v>57</v>
      </c>
      <c r="L1303">
        <v>48</v>
      </c>
      <c r="M1303" s="1">
        <v>46177</v>
      </c>
      <c r="N1303" t="s">
        <v>42</v>
      </c>
      <c r="O1303">
        <v>13.3</v>
      </c>
      <c r="P1303">
        <v>1.3</v>
      </c>
      <c r="Q1303" s="2">
        <v>11137.9</v>
      </c>
      <c r="R1303" t="s">
        <v>35</v>
      </c>
      <c r="S1303" s="2">
        <v>7527.5</v>
      </c>
      <c r="T1303">
        <v>3.8</v>
      </c>
      <c r="U1303" t="s">
        <v>126</v>
      </c>
      <c r="V1303">
        <v>2026</v>
      </c>
      <c r="W1303" t="s">
        <v>72</v>
      </c>
      <c r="X1303" s="2">
        <v>7527.5</v>
      </c>
      <c r="Y1303" s="2">
        <v>3610.4</v>
      </c>
      <c r="Z1303" s="2">
        <v>0.67600000000000005</v>
      </c>
      <c r="AA1303" s="2">
        <f>IF(Table1[[#This Row],[Bed Occupied]]="Yes",1,0)</f>
        <v>0</v>
      </c>
    </row>
    <row r="1304" spans="1:27" x14ac:dyDescent="0.25">
      <c r="A1304" t="s">
        <v>1396</v>
      </c>
      <c r="B1304" s="1">
        <v>45850</v>
      </c>
      <c r="C1304" s="1">
        <v>45853.1</v>
      </c>
      <c r="D1304" t="s">
        <v>88</v>
      </c>
      <c r="E1304" t="s">
        <v>28</v>
      </c>
      <c r="F1304" t="s">
        <v>29</v>
      </c>
      <c r="G1304" t="s">
        <v>53</v>
      </c>
      <c r="H1304" t="s">
        <v>49</v>
      </c>
      <c r="I1304" t="s">
        <v>41</v>
      </c>
      <c r="J1304">
        <v>3.1</v>
      </c>
      <c r="K1304" t="s">
        <v>33</v>
      </c>
      <c r="L1304">
        <v>5</v>
      </c>
      <c r="M1304" s="1">
        <v>45849</v>
      </c>
      <c r="N1304" t="s">
        <v>63</v>
      </c>
      <c r="O1304">
        <v>9.6</v>
      </c>
      <c r="P1304">
        <v>1.6</v>
      </c>
      <c r="Q1304" s="2">
        <v>25250.400000000001</v>
      </c>
      <c r="R1304" t="s">
        <v>85</v>
      </c>
      <c r="S1304" s="2">
        <v>20214.28</v>
      </c>
      <c r="T1304">
        <v>4.4000000000000004</v>
      </c>
      <c r="U1304" t="s">
        <v>135</v>
      </c>
      <c r="V1304">
        <v>2025</v>
      </c>
      <c r="W1304" t="s">
        <v>77</v>
      </c>
      <c r="X1304" s="2">
        <v>20214.28</v>
      </c>
      <c r="Y1304" s="2">
        <v>5036.12</v>
      </c>
      <c r="Z1304" s="2">
        <v>0.80100000000000005</v>
      </c>
      <c r="AA1304" s="2">
        <f>IF(Table1[[#This Row],[Bed Occupied]]="Yes",1,0)</f>
        <v>1</v>
      </c>
    </row>
    <row r="1305" spans="1:27" x14ac:dyDescent="0.25">
      <c r="A1305" t="s">
        <v>1397</v>
      </c>
      <c r="B1305" s="1">
        <v>45755</v>
      </c>
      <c r="C1305" s="1">
        <v>45761.7</v>
      </c>
      <c r="D1305" t="s">
        <v>61</v>
      </c>
      <c r="E1305" t="s">
        <v>52</v>
      </c>
      <c r="F1305" t="s">
        <v>29</v>
      </c>
      <c r="G1305" t="s">
        <v>30</v>
      </c>
      <c r="H1305" t="s">
        <v>62</v>
      </c>
      <c r="I1305" t="s">
        <v>41</v>
      </c>
      <c r="J1305">
        <v>6.7</v>
      </c>
      <c r="K1305" t="s">
        <v>33</v>
      </c>
      <c r="L1305">
        <v>51</v>
      </c>
      <c r="M1305" s="1">
        <v>45755</v>
      </c>
      <c r="N1305" t="s">
        <v>63</v>
      </c>
      <c r="O1305">
        <v>9.8000000000000007</v>
      </c>
      <c r="P1305">
        <v>1.8</v>
      </c>
      <c r="Q1305" s="2">
        <v>22767.81</v>
      </c>
      <c r="R1305" t="s">
        <v>35</v>
      </c>
      <c r="S1305" s="2">
        <v>15412.41</v>
      </c>
      <c r="T1305">
        <v>3.6</v>
      </c>
      <c r="U1305" t="s">
        <v>89</v>
      </c>
      <c r="V1305">
        <v>2025</v>
      </c>
      <c r="W1305" t="s">
        <v>44</v>
      </c>
      <c r="X1305" s="2">
        <v>15412.41</v>
      </c>
      <c r="Y1305" s="2">
        <v>7355.4</v>
      </c>
      <c r="Z1305" s="2">
        <v>0.67700000000000005</v>
      </c>
      <c r="AA1305" s="2">
        <f>IF(Table1[[#This Row],[Bed Occupied]]="Yes",1,0)</f>
        <v>1</v>
      </c>
    </row>
    <row r="1306" spans="1:27" x14ac:dyDescent="0.25">
      <c r="A1306" t="s">
        <v>1398</v>
      </c>
      <c r="B1306" s="1">
        <v>46213</v>
      </c>
      <c r="C1306" s="1">
        <v>46213.8</v>
      </c>
      <c r="D1306" t="s">
        <v>39</v>
      </c>
      <c r="E1306" t="s">
        <v>47</v>
      </c>
      <c r="F1306" t="s">
        <v>48</v>
      </c>
      <c r="G1306" t="s">
        <v>30</v>
      </c>
      <c r="H1306" t="s">
        <v>76</v>
      </c>
      <c r="I1306" t="s">
        <v>41</v>
      </c>
      <c r="J1306">
        <v>0.8</v>
      </c>
      <c r="K1306" t="s">
        <v>33</v>
      </c>
      <c r="L1306">
        <v>73</v>
      </c>
      <c r="M1306" s="1">
        <v>46213</v>
      </c>
      <c r="N1306" t="s">
        <v>42</v>
      </c>
      <c r="O1306">
        <v>8.9</v>
      </c>
      <c r="P1306">
        <v>0.9</v>
      </c>
      <c r="Q1306" s="2">
        <v>1966.29</v>
      </c>
      <c r="R1306" t="s">
        <v>35</v>
      </c>
      <c r="S1306" s="2">
        <v>824.34</v>
      </c>
      <c r="T1306">
        <v>4.2</v>
      </c>
      <c r="U1306" t="s">
        <v>43</v>
      </c>
      <c r="V1306">
        <v>2026</v>
      </c>
      <c r="W1306" t="s">
        <v>77</v>
      </c>
      <c r="X1306" s="2">
        <v>824.34</v>
      </c>
      <c r="Y1306" s="2">
        <v>1141.95</v>
      </c>
      <c r="Z1306" s="2">
        <v>0.41899999999999998</v>
      </c>
      <c r="AA1306" s="2">
        <f>IF(Table1[[#This Row],[Bed Occupied]]="Yes",1,0)</f>
        <v>1</v>
      </c>
    </row>
    <row r="1307" spans="1:27" x14ac:dyDescent="0.25">
      <c r="A1307" t="s">
        <v>1399</v>
      </c>
      <c r="B1307" s="1">
        <v>46047</v>
      </c>
      <c r="C1307" s="1">
        <v>46048.9</v>
      </c>
      <c r="D1307" t="s">
        <v>46</v>
      </c>
      <c r="E1307" t="s">
        <v>47</v>
      </c>
      <c r="F1307" t="s">
        <v>48</v>
      </c>
      <c r="G1307" t="s">
        <v>67</v>
      </c>
      <c r="H1307" t="s">
        <v>62</v>
      </c>
      <c r="I1307" t="s">
        <v>93</v>
      </c>
      <c r="J1307">
        <v>1.9</v>
      </c>
      <c r="K1307" t="s">
        <v>33</v>
      </c>
      <c r="L1307">
        <v>32</v>
      </c>
      <c r="M1307" s="1">
        <v>46047</v>
      </c>
      <c r="N1307" t="s">
        <v>34</v>
      </c>
      <c r="O1307">
        <v>12</v>
      </c>
      <c r="P1307">
        <v>0</v>
      </c>
      <c r="Q1307" s="2">
        <v>4767.17</v>
      </c>
      <c r="R1307" t="s">
        <v>35</v>
      </c>
      <c r="S1307" s="2">
        <v>3200.69</v>
      </c>
      <c r="T1307">
        <v>4.3</v>
      </c>
      <c r="U1307" t="s">
        <v>86</v>
      </c>
      <c r="V1307">
        <v>2026</v>
      </c>
      <c r="W1307" t="s">
        <v>74</v>
      </c>
      <c r="X1307" s="2">
        <v>3200.69</v>
      </c>
      <c r="Y1307" s="2">
        <v>1566.48</v>
      </c>
      <c r="Z1307" s="2">
        <v>0.67100000000000004</v>
      </c>
      <c r="AA1307" s="2">
        <f>IF(Table1[[#This Row],[Bed Occupied]]="Yes",1,0)</f>
        <v>1</v>
      </c>
    </row>
    <row r="1308" spans="1:27" x14ac:dyDescent="0.25">
      <c r="A1308" t="s">
        <v>1400</v>
      </c>
      <c r="B1308" s="1">
        <v>45835</v>
      </c>
      <c r="C1308" s="1">
        <v>45836.800000000003</v>
      </c>
      <c r="D1308" t="s">
        <v>96</v>
      </c>
      <c r="E1308" t="s">
        <v>47</v>
      </c>
      <c r="F1308" t="s">
        <v>48</v>
      </c>
      <c r="G1308" t="s">
        <v>67</v>
      </c>
      <c r="H1308" t="s">
        <v>81</v>
      </c>
      <c r="I1308" t="s">
        <v>41</v>
      </c>
      <c r="J1308">
        <v>1.8</v>
      </c>
      <c r="K1308" t="s">
        <v>33</v>
      </c>
      <c r="L1308">
        <v>5</v>
      </c>
      <c r="M1308" s="1">
        <v>45835</v>
      </c>
      <c r="N1308" t="s">
        <v>42</v>
      </c>
      <c r="O1308">
        <v>8</v>
      </c>
      <c r="P1308">
        <v>0</v>
      </c>
      <c r="Q1308" s="2">
        <v>2831.92</v>
      </c>
      <c r="R1308" t="s">
        <v>58</v>
      </c>
      <c r="S1308" s="2">
        <v>1634.44</v>
      </c>
      <c r="T1308">
        <v>4.0999999999999996</v>
      </c>
      <c r="U1308" t="s">
        <v>64</v>
      </c>
      <c r="V1308">
        <v>2025</v>
      </c>
      <c r="W1308" t="s">
        <v>77</v>
      </c>
      <c r="X1308" s="2">
        <v>1634.44</v>
      </c>
      <c r="Y1308" s="2">
        <v>1197.48</v>
      </c>
      <c r="Z1308" s="2">
        <v>0.57699999999999996</v>
      </c>
      <c r="AA1308" s="2">
        <f>IF(Table1[[#This Row],[Bed Occupied]]="Yes",1,0)</f>
        <v>1</v>
      </c>
    </row>
    <row r="1309" spans="1:27" x14ac:dyDescent="0.25">
      <c r="A1309" t="s">
        <v>1401</v>
      </c>
      <c r="B1309" s="1">
        <v>46254</v>
      </c>
      <c r="C1309" s="1">
        <v>46255.5</v>
      </c>
      <c r="D1309" t="s">
        <v>39</v>
      </c>
      <c r="E1309" t="s">
        <v>47</v>
      </c>
      <c r="F1309" t="s">
        <v>48</v>
      </c>
      <c r="G1309" t="s">
        <v>53</v>
      </c>
      <c r="H1309" t="s">
        <v>62</v>
      </c>
      <c r="I1309" t="s">
        <v>32</v>
      </c>
      <c r="J1309">
        <v>1.5</v>
      </c>
      <c r="K1309" t="s">
        <v>33</v>
      </c>
      <c r="L1309">
        <v>114</v>
      </c>
      <c r="M1309" s="1">
        <v>46253</v>
      </c>
      <c r="N1309" t="s">
        <v>42</v>
      </c>
      <c r="O1309">
        <v>8.5</v>
      </c>
      <c r="P1309">
        <v>0.5</v>
      </c>
      <c r="Q1309" s="2">
        <v>1649.86</v>
      </c>
      <c r="R1309" t="s">
        <v>85</v>
      </c>
      <c r="S1309" s="2">
        <v>694.16</v>
      </c>
      <c r="T1309">
        <v>3.1</v>
      </c>
      <c r="U1309" t="s">
        <v>138</v>
      </c>
      <c r="V1309">
        <v>2026</v>
      </c>
      <c r="W1309" t="s">
        <v>69</v>
      </c>
      <c r="X1309" s="2">
        <v>694.16</v>
      </c>
      <c r="Y1309" s="2">
        <v>955.7</v>
      </c>
      <c r="Z1309" s="2">
        <v>0.42099999999999999</v>
      </c>
      <c r="AA1309" s="2">
        <f>IF(Table1[[#This Row],[Bed Occupied]]="Yes",1,0)</f>
        <v>1</v>
      </c>
    </row>
    <row r="1310" spans="1:27" x14ac:dyDescent="0.25">
      <c r="A1310" t="s">
        <v>1402</v>
      </c>
      <c r="B1310" s="1">
        <v>46036</v>
      </c>
      <c r="C1310" s="1">
        <v>46037.7</v>
      </c>
      <c r="D1310" t="s">
        <v>96</v>
      </c>
      <c r="E1310" t="s">
        <v>47</v>
      </c>
      <c r="F1310" t="s">
        <v>29</v>
      </c>
      <c r="G1310" t="s">
        <v>53</v>
      </c>
      <c r="H1310" t="s">
        <v>40</v>
      </c>
      <c r="I1310" t="s">
        <v>41</v>
      </c>
      <c r="J1310">
        <v>1.7</v>
      </c>
      <c r="K1310" t="s">
        <v>33</v>
      </c>
      <c r="L1310">
        <v>22</v>
      </c>
      <c r="M1310" s="1">
        <v>46035</v>
      </c>
      <c r="N1310" t="s">
        <v>63</v>
      </c>
      <c r="O1310">
        <v>13.4</v>
      </c>
      <c r="P1310">
        <v>1.4</v>
      </c>
      <c r="Q1310" s="2">
        <v>3649.67</v>
      </c>
      <c r="R1310" t="s">
        <v>35</v>
      </c>
      <c r="S1310" s="2">
        <v>1707.33</v>
      </c>
      <c r="T1310">
        <v>4.0999999999999996</v>
      </c>
      <c r="U1310" t="s">
        <v>86</v>
      </c>
      <c r="V1310">
        <v>2026</v>
      </c>
      <c r="W1310" t="s">
        <v>44</v>
      </c>
      <c r="X1310" s="2">
        <v>1707.33</v>
      </c>
      <c r="Y1310" s="2">
        <v>1942.34</v>
      </c>
      <c r="Z1310" s="2">
        <v>0.46800000000000003</v>
      </c>
      <c r="AA1310" s="2">
        <f>IF(Table1[[#This Row],[Bed Occupied]]="Yes",1,0)</f>
        <v>1</v>
      </c>
    </row>
    <row r="1311" spans="1:27" x14ac:dyDescent="0.25">
      <c r="A1311" t="s">
        <v>1403</v>
      </c>
      <c r="B1311" s="1">
        <v>45751</v>
      </c>
      <c r="C1311" s="1">
        <v>45753.3</v>
      </c>
      <c r="D1311" t="s">
        <v>102</v>
      </c>
      <c r="E1311" t="s">
        <v>66</v>
      </c>
      <c r="F1311" t="s">
        <v>48</v>
      </c>
      <c r="G1311" t="s">
        <v>30</v>
      </c>
      <c r="H1311" t="s">
        <v>76</v>
      </c>
      <c r="I1311" t="s">
        <v>41</v>
      </c>
      <c r="J1311">
        <v>2.2999999999999998</v>
      </c>
      <c r="K1311" t="s">
        <v>57</v>
      </c>
      <c r="L1311">
        <v>54</v>
      </c>
      <c r="M1311" s="1">
        <v>45751</v>
      </c>
      <c r="N1311" t="s">
        <v>63</v>
      </c>
      <c r="O1311">
        <v>9.4</v>
      </c>
      <c r="P1311">
        <v>1.4</v>
      </c>
      <c r="Q1311" s="2">
        <v>11646.27</v>
      </c>
      <c r="R1311" t="s">
        <v>58</v>
      </c>
      <c r="S1311" s="2">
        <v>6484.41</v>
      </c>
      <c r="T1311">
        <v>4</v>
      </c>
      <c r="U1311" t="s">
        <v>89</v>
      </c>
      <c r="V1311">
        <v>2025</v>
      </c>
      <c r="W1311" t="s">
        <v>77</v>
      </c>
      <c r="X1311" s="2">
        <v>6484.41</v>
      </c>
      <c r="Y1311" s="2">
        <v>5161.8599999999997</v>
      </c>
      <c r="Z1311" s="2">
        <v>0.55700000000000005</v>
      </c>
      <c r="AA1311" s="2">
        <f>IF(Table1[[#This Row],[Bed Occupied]]="Yes",1,0)</f>
        <v>0</v>
      </c>
    </row>
    <row r="1312" spans="1:27" x14ac:dyDescent="0.25">
      <c r="A1312" t="s">
        <v>1404</v>
      </c>
      <c r="B1312" s="1">
        <v>46057</v>
      </c>
      <c r="C1312" s="1">
        <v>46060.9</v>
      </c>
      <c r="D1312" t="s">
        <v>61</v>
      </c>
      <c r="E1312" t="s">
        <v>47</v>
      </c>
      <c r="F1312" t="s">
        <v>29</v>
      </c>
      <c r="G1312" t="s">
        <v>67</v>
      </c>
      <c r="H1312" t="s">
        <v>31</v>
      </c>
      <c r="I1312" t="s">
        <v>41</v>
      </c>
      <c r="J1312">
        <v>3.9</v>
      </c>
      <c r="K1312" t="s">
        <v>33</v>
      </c>
      <c r="L1312">
        <v>48</v>
      </c>
      <c r="M1312" s="1">
        <v>46057</v>
      </c>
      <c r="N1312" t="s">
        <v>42</v>
      </c>
      <c r="O1312">
        <v>12.2</v>
      </c>
      <c r="P1312">
        <v>0.2</v>
      </c>
      <c r="Q1312" s="2">
        <v>12017.82</v>
      </c>
      <c r="R1312" t="s">
        <v>35</v>
      </c>
      <c r="S1312" s="2">
        <v>7931.47</v>
      </c>
      <c r="T1312">
        <v>4.7</v>
      </c>
      <c r="U1312" t="s">
        <v>68</v>
      </c>
      <c r="V1312">
        <v>2026</v>
      </c>
      <c r="W1312" t="s">
        <v>69</v>
      </c>
      <c r="X1312" s="2">
        <v>7931.47</v>
      </c>
      <c r="Y1312" s="2">
        <v>4086.35</v>
      </c>
      <c r="Z1312" s="2">
        <v>0.66</v>
      </c>
      <c r="AA1312" s="2">
        <f>IF(Table1[[#This Row],[Bed Occupied]]="Yes",1,0)</f>
        <v>1</v>
      </c>
    </row>
    <row r="1313" spans="1:27" x14ac:dyDescent="0.25">
      <c r="A1313" t="s">
        <v>1405</v>
      </c>
      <c r="B1313" s="1">
        <v>46364</v>
      </c>
      <c r="C1313" s="1">
        <v>46365.7</v>
      </c>
      <c r="D1313" t="s">
        <v>96</v>
      </c>
      <c r="E1313" t="s">
        <v>47</v>
      </c>
      <c r="F1313" t="s">
        <v>29</v>
      </c>
      <c r="G1313" t="s">
        <v>67</v>
      </c>
      <c r="H1313" t="s">
        <v>81</v>
      </c>
      <c r="I1313" t="s">
        <v>32</v>
      </c>
      <c r="J1313">
        <v>1.7</v>
      </c>
      <c r="K1313" t="s">
        <v>33</v>
      </c>
      <c r="L1313">
        <v>51</v>
      </c>
      <c r="M1313" s="1">
        <v>46363</v>
      </c>
      <c r="N1313" t="s">
        <v>34</v>
      </c>
      <c r="O1313">
        <v>9.9</v>
      </c>
      <c r="P1313">
        <v>1.9</v>
      </c>
      <c r="Q1313" s="2">
        <v>4007.6</v>
      </c>
      <c r="R1313" t="s">
        <v>35</v>
      </c>
      <c r="S1313" s="2">
        <v>2038.71</v>
      </c>
      <c r="T1313">
        <v>3.9</v>
      </c>
      <c r="U1313" t="s">
        <v>54</v>
      </c>
      <c r="V1313">
        <v>2026</v>
      </c>
      <c r="W1313" t="s">
        <v>37</v>
      </c>
      <c r="X1313" s="2">
        <v>2038.71</v>
      </c>
      <c r="Y1313" s="2">
        <v>1968.89</v>
      </c>
      <c r="Z1313" s="2">
        <v>0.50900000000000001</v>
      </c>
      <c r="AA1313" s="2">
        <f>IF(Table1[[#This Row],[Bed Occupied]]="Yes",1,0)</f>
        <v>1</v>
      </c>
    </row>
    <row r="1314" spans="1:27" x14ac:dyDescent="0.25">
      <c r="A1314" t="s">
        <v>1406</v>
      </c>
      <c r="B1314" s="1">
        <v>45929</v>
      </c>
      <c r="C1314" s="1">
        <v>45935</v>
      </c>
      <c r="D1314" t="s">
        <v>61</v>
      </c>
      <c r="E1314" t="s">
        <v>47</v>
      </c>
      <c r="F1314" t="s">
        <v>29</v>
      </c>
      <c r="G1314" t="s">
        <v>30</v>
      </c>
      <c r="H1314" t="s">
        <v>31</v>
      </c>
      <c r="I1314" t="s">
        <v>93</v>
      </c>
      <c r="J1314">
        <v>6</v>
      </c>
      <c r="K1314" t="s">
        <v>33</v>
      </c>
      <c r="L1314">
        <v>68</v>
      </c>
      <c r="M1314" s="1">
        <v>45929</v>
      </c>
      <c r="N1314" t="s">
        <v>63</v>
      </c>
      <c r="O1314">
        <v>8</v>
      </c>
      <c r="P1314">
        <v>0</v>
      </c>
      <c r="Q1314" s="2">
        <v>20619.009999999998</v>
      </c>
      <c r="R1314" t="s">
        <v>85</v>
      </c>
      <c r="S1314" s="2">
        <v>12507.55</v>
      </c>
      <c r="T1314">
        <v>4</v>
      </c>
      <c r="U1314" t="s">
        <v>59</v>
      </c>
      <c r="V1314">
        <v>2025</v>
      </c>
      <c r="W1314" t="s">
        <v>37</v>
      </c>
      <c r="X1314" s="2">
        <v>12507.55</v>
      </c>
      <c r="Y1314" s="2">
        <v>8111.46</v>
      </c>
      <c r="Z1314" s="2">
        <v>0.60699999999999998</v>
      </c>
      <c r="AA1314" s="2">
        <f>IF(Table1[[#This Row],[Bed Occupied]]="Yes",1,0)</f>
        <v>1</v>
      </c>
    </row>
    <row r="1315" spans="1:27" x14ac:dyDescent="0.25">
      <c r="A1315" t="s">
        <v>1407</v>
      </c>
      <c r="B1315" s="1">
        <v>45862</v>
      </c>
      <c r="C1315" s="1">
        <v>45862.8</v>
      </c>
      <c r="D1315" t="s">
        <v>39</v>
      </c>
      <c r="E1315" t="s">
        <v>28</v>
      </c>
      <c r="F1315" t="s">
        <v>29</v>
      </c>
      <c r="G1315" t="s">
        <v>53</v>
      </c>
      <c r="H1315" t="s">
        <v>76</v>
      </c>
      <c r="I1315" t="s">
        <v>32</v>
      </c>
      <c r="J1315">
        <v>0.8</v>
      </c>
      <c r="K1315" t="s">
        <v>33</v>
      </c>
      <c r="L1315">
        <v>94</v>
      </c>
      <c r="M1315" s="1">
        <v>45862</v>
      </c>
      <c r="N1315" t="s">
        <v>42</v>
      </c>
      <c r="O1315">
        <v>11.2</v>
      </c>
      <c r="P1315">
        <v>1.2</v>
      </c>
      <c r="Q1315" s="2">
        <v>2171.0100000000002</v>
      </c>
      <c r="R1315" t="s">
        <v>85</v>
      </c>
      <c r="S1315" s="2">
        <v>1378.23</v>
      </c>
      <c r="T1315">
        <v>3.5</v>
      </c>
      <c r="U1315" t="s">
        <v>135</v>
      </c>
      <c r="V1315">
        <v>2025</v>
      </c>
      <c r="W1315" t="s">
        <v>72</v>
      </c>
      <c r="X1315" s="2">
        <v>1378.23</v>
      </c>
      <c r="Y1315" s="2">
        <v>792.78</v>
      </c>
      <c r="Z1315" s="2">
        <v>0.63500000000000001</v>
      </c>
      <c r="AA1315" s="2">
        <f>IF(Table1[[#This Row],[Bed Occupied]]="Yes",1,0)</f>
        <v>1</v>
      </c>
    </row>
    <row r="1316" spans="1:27" x14ac:dyDescent="0.25">
      <c r="A1316" t="s">
        <v>1408</v>
      </c>
      <c r="B1316" s="1">
        <v>45719</v>
      </c>
      <c r="C1316" s="1">
        <v>45721.4</v>
      </c>
      <c r="D1316" t="s">
        <v>102</v>
      </c>
      <c r="E1316" t="s">
        <v>66</v>
      </c>
      <c r="F1316" t="s">
        <v>29</v>
      </c>
      <c r="G1316" t="s">
        <v>67</v>
      </c>
      <c r="H1316" t="s">
        <v>76</v>
      </c>
      <c r="I1316" t="s">
        <v>41</v>
      </c>
      <c r="J1316">
        <v>2.4</v>
      </c>
      <c r="K1316" t="s">
        <v>33</v>
      </c>
      <c r="L1316">
        <v>48</v>
      </c>
      <c r="M1316" s="1">
        <v>45719</v>
      </c>
      <c r="N1316" t="s">
        <v>34</v>
      </c>
      <c r="O1316">
        <v>12.6</v>
      </c>
      <c r="P1316">
        <v>0.6</v>
      </c>
      <c r="Q1316" s="2">
        <v>13349.87</v>
      </c>
      <c r="R1316" t="s">
        <v>35</v>
      </c>
      <c r="S1316" s="2">
        <v>9228.01</v>
      </c>
      <c r="T1316">
        <v>4.4000000000000004</v>
      </c>
      <c r="U1316" t="s">
        <v>173</v>
      </c>
      <c r="V1316">
        <v>2025</v>
      </c>
      <c r="W1316" t="s">
        <v>37</v>
      </c>
      <c r="X1316" s="2">
        <v>9228.01</v>
      </c>
      <c r="Y1316" s="2">
        <v>4121.8599999999997</v>
      </c>
      <c r="Z1316" s="2">
        <v>0.69099999999999995</v>
      </c>
      <c r="AA1316" s="2">
        <f>IF(Table1[[#This Row],[Bed Occupied]]="Yes",1,0)</f>
        <v>1</v>
      </c>
    </row>
    <row r="1317" spans="1:27" x14ac:dyDescent="0.25">
      <c r="A1317" t="s">
        <v>1409</v>
      </c>
      <c r="B1317" s="1">
        <v>45765</v>
      </c>
      <c r="C1317" s="1">
        <v>45766.7</v>
      </c>
      <c r="D1317" t="s">
        <v>102</v>
      </c>
      <c r="E1317" t="s">
        <v>52</v>
      </c>
      <c r="F1317" t="s">
        <v>29</v>
      </c>
      <c r="G1317" t="s">
        <v>151</v>
      </c>
      <c r="H1317" t="s">
        <v>56</v>
      </c>
      <c r="I1317" t="s">
        <v>32</v>
      </c>
      <c r="J1317">
        <v>1.7</v>
      </c>
      <c r="K1317" t="s">
        <v>33</v>
      </c>
      <c r="L1317">
        <v>75</v>
      </c>
      <c r="M1317" s="1">
        <v>45764</v>
      </c>
      <c r="N1317" t="s">
        <v>42</v>
      </c>
      <c r="O1317">
        <v>11.5</v>
      </c>
      <c r="P1317">
        <v>1.5</v>
      </c>
      <c r="Q1317" s="2">
        <v>10549.3</v>
      </c>
      <c r="R1317" t="s">
        <v>58</v>
      </c>
      <c r="S1317" s="2">
        <v>7141.55</v>
      </c>
      <c r="T1317">
        <v>3.3</v>
      </c>
      <c r="U1317" t="s">
        <v>89</v>
      </c>
      <c r="V1317">
        <v>2025</v>
      </c>
      <c r="W1317" t="s">
        <v>72</v>
      </c>
      <c r="X1317" s="2">
        <v>7141.55</v>
      </c>
      <c r="Y1317" s="2">
        <v>3407.75</v>
      </c>
      <c r="Z1317" s="2">
        <v>0.67700000000000005</v>
      </c>
      <c r="AA1317" s="2">
        <f>IF(Table1[[#This Row],[Bed Occupied]]="Yes",1,0)</f>
        <v>1</v>
      </c>
    </row>
    <row r="1318" spans="1:27" x14ac:dyDescent="0.25">
      <c r="A1318" t="s">
        <v>1410</v>
      </c>
      <c r="B1318" s="1">
        <v>46024</v>
      </c>
      <c r="C1318" s="1">
        <v>46028.800000000003</v>
      </c>
      <c r="D1318" t="s">
        <v>102</v>
      </c>
      <c r="E1318" t="s">
        <v>66</v>
      </c>
      <c r="F1318" t="s">
        <v>29</v>
      </c>
      <c r="G1318" t="s">
        <v>67</v>
      </c>
      <c r="H1318" t="s">
        <v>76</v>
      </c>
      <c r="I1318" t="s">
        <v>41</v>
      </c>
      <c r="J1318">
        <v>4.8</v>
      </c>
      <c r="K1318" t="s">
        <v>33</v>
      </c>
      <c r="L1318">
        <v>19</v>
      </c>
      <c r="M1318" s="1">
        <v>46024</v>
      </c>
      <c r="N1318" t="s">
        <v>42</v>
      </c>
      <c r="O1318">
        <v>12</v>
      </c>
      <c r="P1318">
        <v>0</v>
      </c>
      <c r="Q1318" s="2">
        <v>13201.12</v>
      </c>
      <c r="R1318" t="s">
        <v>35</v>
      </c>
      <c r="S1318" s="2">
        <v>6888.87</v>
      </c>
      <c r="T1318">
        <v>5</v>
      </c>
      <c r="U1318" t="s">
        <v>86</v>
      </c>
      <c r="V1318">
        <v>2026</v>
      </c>
      <c r="W1318" t="s">
        <v>77</v>
      </c>
      <c r="X1318" s="2">
        <v>6888.87</v>
      </c>
      <c r="Y1318" s="2">
        <v>6312.25</v>
      </c>
      <c r="Z1318" s="2">
        <v>0.52200000000000002</v>
      </c>
      <c r="AA1318" s="2">
        <f>IF(Table1[[#This Row],[Bed Occupied]]="Yes",1,0)</f>
        <v>1</v>
      </c>
    </row>
    <row r="1319" spans="1:27" x14ac:dyDescent="0.25">
      <c r="A1319" t="s">
        <v>1411</v>
      </c>
      <c r="B1319" s="1">
        <v>46113</v>
      </c>
      <c r="C1319" s="1">
        <v>46114.1</v>
      </c>
      <c r="D1319" t="s">
        <v>39</v>
      </c>
      <c r="E1319" t="s">
        <v>66</v>
      </c>
      <c r="F1319" t="s">
        <v>29</v>
      </c>
      <c r="G1319" t="s">
        <v>30</v>
      </c>
      <c r="H1319" t="s">
        <v>62</v>
      </c>
      <c r="I1319" t="s">
        <v>32</v>
      </c>
      <c r="J1319">
        <v>1.1000000000000001</v>
      </c>
      <c r="K1319" t="s">
        <v>57</v>
      </c>
      <c r="L1319">
        <v>109</v>
      </c>
      <c r="M1319" s="1">
        <v>46112</v>
      </c>
      <c r="N1319" t="s">
        <v>34</v>
      </c>
      <c r="O1319">
        <v>13.8</v>
      </c>
      <c r="P1319">
        <v>1.8</v>
      </c>
      <c r="Q1319" s="2">
        <v>2122.65</v>
      </c>
      <c r="R1319" t="s">
        <v>35</v>
      </c>
      <c r="S1319" s="2">
        <v>1351.24</v>
      </c>
      <c r="T1319">
        <v>2.6</v>
      </c>
      <c r="U1319" t="s">
        <v>98</v>
      </c>
      <c r="V1319">
        <v>2026</v>
      </c>
      <c r="W1319" t="s">
        <v>44</v>
      </c>
      <c r="X1319" s="2">
        <v>1351.24</v>
      </c>
      <c r="Y1319" s="2">
        <v>771.41</v>
      </c>
      <c r="Z1319" s="2">
        <v>0.63700000000000001</v>
      </c>
      <c r="AA1319" s="2">
        <f>IF(Table1[[#This Row],[Bed Occupied]]="Yes",1,0)</f>
        <v>0</v>
      </c>
    </row>
    <row r="1320" spans="1:27" x14ac:dyDescent="0.25">
      <c r="A1320" t="s">
        <v>1412</v>
      </c>
      <c r="B1320" s="1">
        <v>45812</v>
      </c>
      <c r="C1320" s="1">
        <v>45814.2</v>
      </c>
      <c r="D1320" t="s">
        <v>39</v>
      </c>
      <c r="E1320" t="s">
        <v>52</v>
      </c>
      <c r="F1320" t="s">
        <v>48</v>
      </c>
      <c r="G1320" t="s">
        <v>30</v>
      </c>
      <c r="H1320" t="s">
        <v>62</v>
      </c>
      <c r="I1320" t="s">
        <v>41</v>
      </c>
      <c r="J1320">
        <v>2.2000000000000002</v>
      </c>
      <c r="K1320" t="s">
        <v>33</v>
      </c>
      <c r="L1320">
        <v>58</v>
      </c>
      <c r="M1320" s="1">
        <v>45812</v>
      </c>
      <c r="N1320" t="s">
        <v>42</v>
      </c>
      <c r="O1320">
        <v>12</v>
      </c>
      <c r="P1320">
        <v>0</v>
      </c>
      <c r="Q1320" s="2">
        <v>2685.39</v>
      </c>
      <c r="R1320" t="s">
        <v>58</v>
      </c>
      <c r="S1320" s="2">
        <v>1480.36</v>
      </c>
      <c r="T1320">
        <v>4.5999999999999996</v>
      </c>
      <c r="U1320" t="s">
        <v>64</v>
      </c>
      <c r="V1320">
        <v>2025</v>
      </c>
      <c r="W1320" t="s">
        <v>69</v>
      </c>
      <c r="X1320" s="2">
        <v>1480.36</v>
      </c>
      <c r="Y1320" s="2">
        <v>1205.03</v>
      </c>
      <c r="Z1320" s="2">
        <v>0.55100000000000005</v>
      </c>
      <c r="AA1320" s="2">
        <f>IF(Table1[[#This Row],[Bed Occupied]]="Yes",1,0)</f>
        <v>1</v>
      </c>
    </row>
    <row r="1321" spans="1:27" x14ac:dyDescent="0.25">
      <c r="A1321" t="s">
        <v>1413</v>
      </c>
      <c r="B1321" s="1">
        <v>45961</v>
      </c>
      <c r="C1321" s="1">
        <v>45968.2</v>
      </c>
      <c r="D1321" t="s">
        <v>27</v>
      </c>
      <c r="E1321" t="s">
        <v>28</v>
      </c>
      <c r="F1321" t="s">
        <v>29</v>
      </c>
      <c r="G1321" t="s">
        <v>30</v>
      </c>
      <c r="H1321" t="s">
        <v>62</v>
      </c>
      <c r="I1321" t="s">
        <v>32</v>
      </c>
      <c r="J1321">
        <v>7.2</v>
      </c>
      <c r="K1321" t="s">
        <v>33</v>
      </c>
      <c r="L1321">
        <v>60</v>
      </c>
      <c r="M1321" s="1">
        <v>45960</v>
      </c>
      <c r="N1321" t="s">
        <v>34</v>
      </c>
      <c r="O1321">
        <v>8.5</v>
      </c>
      <c r="P1321">
        <v>0.5</v>
      </c>
      <c r="Q1321" s="2">
        <v>14254.72</v>
      </c>
      <c r="R1321" t="s">
        <v>35</v>
      </c>
      <c r="S1321" s="2">
        <v>10659.01</v>
      </c>
      <c r="T1321">
        <v>3.7</v>
      </c>
      <c r="U1321" t="s">
        <v>82</v>
      </c>
      <c r="V1321">
        <v>2025</v>
      </c>
      <c r="W1321" t="s">
        <v>72</v>
      </c>
      <c r="X1321" s="2">
        <v>10659.01</v>
      </c>
      <c r="Y1321" s="2">
        <v>3595.71</v>
      </c>
      <c r="Z1321" s="2">
        <v>0.748</v>
      </c>
      <c r="AA1321" s="2">
        <f>IF(Table1[[#This Row],[Bed Occupied]]="Yes",1,0)</f>
        <v>1</v>
      </c>
    </row>
    <row r="1322" spans="1:27" x14ac:dyDescent="0.25">
      <c r="A1322" t="s">
        <v>1414</v>
      </c>
      <c r="B1322" s="1">
        <v>46340</v>
      </c>
      <c r="C1322" s="1">
        <v>46343.8</v>
      </c>
      <c r="D1322" t="s">
        <v>102</v>
      </c>
      <c r="E1322" t="s">
        <v>52</v>
      </c>
      <c r="F1322" t="s">
        <v>29</v>
      </c>
      <c r="G1322" t="s">
        <v>30</v>
      </c>
      <c r="H1322" t="s">
        <v>81</v>
      </c>
      <c r="I1322" t="s">
        <v>41</v>
      </c>
      <c r="J1322">
        <v>3.8</v>
      </c>
      <c r="K1322" t="s">
        <v>57</v>
      </c>
      <c r="L1322">
        <v>32</v>
      </c>
      <c r="M1322" s="1">
        <v>46339</v>
      </c>
      <c r="N1322" t="s">
        <v>42</v>
      </c>
      <c r="O1322">
        <v>10.1</v>
      </c>
      <c r="P1322">
        <v>0.1</v>
      </c>
      <c r="Q1322" s="2">
        <v>10829.42</v>
      </c>
      <c r="R1322" t="s">
        <v>85</v>
      </c>
      <c r="S1322" s="2">
        <v>6883.36</v>
      </c>
      <c r="T1322">
        <v>4.5</v>
      </c>
      <c r="U1322" t="s">
        <v>130</v>
      </c>
      <c r="V1322">
        <v>2026</v>
      </c>
      <c r="W1322" t="s">
        <v>77</v>
      </c>
      <c r="X1322" s="2">
        <v>6883.36</v>
      </c>
      <c r="Y1322" s="2">
        <v>3946.06</v>
      </c>
      <c r="Z1322" s="2">
        <v>0.63600000000000001</v>
      </c>
      <c r="AA1322" s="2">
        <f>IF(Table1[[#This Row],[Bed Occupied]]="Yes",1,0)</f>
        <v>0</v>
      </c>
    </row>
    <row r="1323" spans="1:27" x14ac:dyDescent="0.25">
      <c r="A1323" t="s">
        <v>1415</v>
      </c>
      <c r="B1323" s="1">
        <v>46162</v>
      </c>
      <c r="C1323" s="1">
        <v>46163.7</v>
      </c>
      <c r="D1323" t="s">
        <v>96</v>
      </c>
      <c r="E1323" t="s">
        <v>47</v>
      </c>
      <c r="F1323" t="s">
        <v>29</v>
      </c>
      <c r="G1323" t="s">
        <v>30</v>
      </c>
      <c r="H1323" t="s">
        <v>62</v>
      </c>
      <c r="I1323" t="s">
        <v>32</v>
      </c>
      <c r="J1323">
        <v>1.7</v>
      </c>
      <c r="K1323" t="s">
        <v>57</v>
      </c>
      <c r="L1323">
        <v>75</v>
      </c>
      <c r="M1323" s="1">
        <v>46161</v>
      </c>
      <c r="N1323" t="s">
        <v>42</v>
      </c>
      <c r="O1323">
        <v>14.2</v>
      </c>
      <c r="P1323">
        <v>2.2000000000000002</v>
      </c>
      <c r="Q1323" s="2">
        <v>3764.06</v>
      </c>
      <c r="R1323" t="s">
        <v>58</v>
      </c>
      <c r="S1323" s="2">
        <v>2420.23</v>
      </c>
      <c r="T1323">
        <v>3.3</v>
      </c>
      <c r="U1323" t="s">
        <v>94</v>
      </c>
      <c r="V1323">
        <v>2026</v>
      </c>
      <c r="W1323" t="s">
        <v>44</v>
      </c>
      <c r="X1323" s="2">
        <v>2420.23</v>
      </c>
      <c r="Y1323" s="2">
        <v>1343.83</v>
      </c>
      <c r="Z1323" s="2">
        <v>0.64300000000000002</v>
      </c>
      <c r="AA1323" s="2">
        <f>IF(Table1[[#This Row],[Bed Occupied]]="Yes",1,0)</f>
        <v>0</v>
      </c>
    </row>
    <row r="1324" spans="1:27" x14ac:dyDescent="0.25">
      <c r="A1324" t="s">
        <v>1416</v>
      </c>
      <c r="B1324" s="1">
        <v>46273</v>
      </c>
      <c r="C1324" s="1">
        <v>46274.9</v>
      </c>
      <c r="D1324" t="s">
        <v>96</v>
      </c>
      <c r="E1324" t="s">
        <v>66</v>
      </c>
      <c r="F1324" t="s">
        <v>48</v>
      </c>
      <c r="G1324" t="s">
        <v>30</v>
      </c>
      <c r="H1324" t="s">
        <v>31</v>
      </c>
      <c r="I1324" t="s">
        <v>41</v>
      </c>
      <c r="J1324">
        <v>1.9</v>
      </c>
      <c r="K1324" t="s">
        <v>33</v>
      </c>
      <c r="L1324">
        <v>6</v>
      </c>
      <c r="M1324" s="1">
        <v>46273</v>
      </c>
      <c r="N1324" t="s">
        <v>42</v>
      </c>
      <c r="O1324">
        <v>9.1</v>
      </c>
      <c r="P1324">
        <v>1.1000000000000001</v>
      </c>
      <c r="Q1324" s="2">
        <v>3830.07</v>
      </c>
      <c r="R1324" t="s">
        <v>58</v>
      </c>
      <c r="S1324" s="2">
        <v>2310.94</v>
      </c>
      <c r="T1324">
        <v>4.5</v>
      </c>
      <c r="U1324" t="s">
        <v>133</v>
      </c>
      <c r="V1324">
        <v>2026</v>
      </c>
      <c r="W1324" t="s">
        <v>44</v>
      </c>
      <c r="X1324" s="2">
        <v>2310.94</v>
      </c>
      <c r="Y1324" s="2">
        <v>1519.13</v>
      </c>
      <c r="Z1324" s="2">
        <v>0.60299999999999998</v>
      </c>
      <c r="AA1324" s="2">
        <f>IF(Table1[[#This Row],[Bed Occupied]]="Yes",1,0)</f>
        <v>1</v>
      </c>
    </row>
    <row r="1325" spans="1:27" x14ac:dyDescent="0.25">
      <c r="A1325" t="s">
        <v>1417</v>
      </c>
      <c r="B1325" s="1">
        <v>46062</v>
      </c>
      <c r="C1325" s="1">
        <v>46064.7</v>
      </c>
      <c r="D1325" t="s">
        <v>61</v>
      </c>
      <c r="E1325" t="s">
        <v>47</v>
      </c>
      <c r="F1325" t="s">
        <v>48</v>
      </c>
      <c r="G1325" t="s">
        <v>151</v>
      </c>
      <c r="H1325" t="s">
        <v>40</v>
      </c>
      <c r="I1325" t="s">
        <v>41</v>
      </c>
      <c r="J1325">
        <v>2.7</v>
      </c>
      <c r="K1325" t="s">
        <v>57</v>
      </c>
      <c r="L1325">
        <v>72</v>
      </c>
      <c r="M1325" s="1">
        <v>46062</v>
      </c>
      <c r="N1325" t="s">
        <v>42</v>
      </c>
      <c r="O1325">
        <v>8</v>
      </c>
      <c r="P1325">
        <v>0</v>
      </c>
      <c r="Q1325" s="2">
        <v>13502.87</v>
      </c>
      <c r="R1325" t="s">
        <v>35</v>
      </c>
      <c r="S1325" s="2">
        <v>9262.57</v>
      </c>
      <c r="T1325">
        <v>3.8</v>
      </c>
      <c r="U1325" t="s">
        <v>68</v>
      </c>
      <c r="V1325">
        <v>2026</v>
      </c>
      <c r="W1325" t="s">
        <v>37</v>
      </c>
      <c r="X1325" s="2">
        <v>9262.57</v>
      </c>
      <c r="Y1325" s="2">
        <v>4240.3</v>
      </c>
      <c r="Z1325" s="2">
        <v>0.68600000000000005</v>
      </c>
      <c r="AA1325" s="2">
        <f>IF(Table1[[#This Row],[Bed Occupied]]="Yes",1,0)</f>
        <v>0</v>
      </c>
    </row>
    <row r="1326" spans="1:27" x14ac:dyDescent="0.25">
      <c r="A1326" t="s">
        <v>1418</v>
      </c>
      <c r="B1326" s="1">
        <v>45724</v>
      </c>
      <c r="C1326" s="1">
        <v>45727.1</v>
      </c>
      <c r="D1326" t="s">
        <v>88</v>
      </c>
      <c r="E1326" t="s">
        <v>28</v>
      </c>
      <c r="F1326" t="s">
        <v>48</v>
      </c>
      <c r="G1326" t="s">
        <v>30</v>
      </c>
      <c r="H1326" t="s">
        <v>40</v>
      </c>
      <c r="I1326" t="s">
        <v>32</v>
      </c>
      <c r="J1326">
        <v>3.1</v>
      </c>
      <c r="K1326" t="s">
        <v>33</v>
      </c>
      <c r="L1326">
        <v>56</v>
      </c>
      <c r="M1326" s="1">
        <v>45724</v>
      </c>
      <c r="N1326" t="s">
        <v>42</v>
      </c>
      <c r="O1326">
        <v>12.1</v>
      </c>
      <c r="P1326">
        <v>2.1</v>
      </c>
      <c r="Q1326" s="2">
        <v>24232.27</v>
      </c>
      <c r="R1326" t="s">
        <v>35</v>
      </c>
      <c r="S1326" s="2">
        <v>16912.05</v>
      </c>
      <c r="T1326">
        <v>4</v>
      </c>
      <c r="U1326" t="s">
        <v>173</v>
      </c>
      <c r="V1326">
        <v>2025</v>
      </c>
      <c r="W1326" t="s">
        <v>83</v>
      </c>
      <c r="X1326" s="2">
        <v>16912.05</v>
      </c>
      <c r="Y1326" s="2">
        <v>7320.22</v>
      </c>
      <c r="Z1326" s="2">
        <v>0.69799999999999995</v>
      </c>
      <c r="AA1326" s="2">
        <f>IF(Table1[[#This Row],[Bed Occupied]]="Yes",1,0)</f>
        <v>1</v>
      </c>
    </row>
    <row r="1327" spans="1:27" x14ac:dyDescent="0.25">
      <c r="A1327" t="s">
        <v>1419</v>
      </c>
      <c r="B1327" s="1">
        <v>45664</v>
      </c>
      <c r="C1327" s="1">
        <v>45665.599999999999</v>
      </c>
      <c r="D1327" t="s">
        <v>51</v>
      </c>
      <c r="E1327" t="s">
        <v>52</v>
      </c>
      <c r="F1327" t="s">
        <v>48</v>
      </c>
      <c r="G1327" t="s">
        <v>67</v>
      </c>
      <c r="H1327" t="s">
        <v>49</v>
      </c>
      <c r="I1327" t="s">
        <v>32</v>
      </c>
      <c r="J1327">
        <v>1.6</v>
      </c>
      <c r="K1327" t="s">
        <v>33</v>
      </c>
      <c r="L1327">
        <v>76</v>
      </c>
      <c r="M1327" s="1">
        <v>45663</v>
      </c>
      <c r="N1327" t="s">
        <v>42</v>
      </c>
      <c r="O1327">
        <v>10.3</v>
      </c>
      <c r="P1327">
        <v>2.2999999999999998</v>
      </c>
      <c r="Q1327" s="2">
        <v>8248.08</v>
      </c>
      <c r="R1327" t="s">
        <v>58</v>
      </c>
      <c r="S1327" s="2">
        <v>5546.4</v>
      </c>
      <c r="T1327">
        <v>2.7</v>
      </c>
      <c r="U1327" t="s">
        <v>145</v>
      </c>
      <c r="V1327">
        <v>2025</v>
      </c>
      <c r="W1327" t="s">
        <v>37</v>
      </c>
      <c r="X1327" s="2">
        <v>5546.4</v>
      </c>
      <c r="Y1327" s="2">
        <v>2701.68</v>
      </c>
      <c r="Z1327" s="2">
        <v>0.67200000000000004</v>
      </c>
      <c r="AA1327" s="2">
        <f>IF(Table1[[#This Row],[Bed Occupied]]="Yes",1,0)</f>
        <v>1</v>
      </c>
    </row>
    <row r="1328" spans="1:27" x14ac:dyDescent="0.25">
      <c r="A1328" t="s">
        <v>1420</v>
      </c>
      <c r="B1328" s="1">
        <v>45903</v>
      </c>
      <c r="C1328" s="1">
        <v>45904.6</v>
      </c>
      <c r="D1328" t="s">
        <v>96</v>
      </c>
      <c r="E1328" t="s">
        <v>28</v>
      </c>
      <c r="F1328" t="s">
        <v>29</v>
      </c>
      <c r="G1328" t="s">
        <v>30</v>
      </c>
      <c r="H1328" t="s">
        <v>31</v>
      </c>
      <c r="I1328" t="s">
        <v>93</v>
      </c>
      <c r="J1328">
        <v>1.6</v>
      </c>
      <c r="K1328" t="s">
        <v>33</v>
      </c>
      <c r="L1328">
        <v>39</v>
      </c>
      <c r="M1328" s="1">
        <v>45902</v>
      </c>
      <c r="N1328" t="s">
        <v>42</v>
      </c>
      <c r="O1328">
        <v>10.3</v>
      </c>
      <c r="P1328">
        <v>2.2999999999999998</v>
      </c>
      <c r="Q1328" s="2">
        <v>3903.17</v>
      </c>
      <c r="R1328" t="s">
        <v>58</v>
      </c>
      <c r="S1328" s="2">
        <v>2442.84</v>
      </c>
      <c r="T1328">
        <v>3.6</v>
      </c>
      <c r="U1328" t="s">
        <v>59</v>
      </c>
      <c r="V1328">
        <v>2025</v>
      </c>
      <c r="W1328" t="s">
        <v>44</v>
      </c>
      <c r="X1328" s="2">
        <v>2442.84</v>
      </c>
      <c r="Y1328" s="2">
        <v>1460.33</v>
      </c>
      <c r="Z1328" s="2">
        <v>0.626</v>
      </c>
      <c r="AA1328" s="2">
        <f>IF(Table1[[#This Row],[Bed Occupied]]="Yes",1,0)</f>
        <v>1</v>
      </c>
    </row>
    <row r="1329" spans="1:27" x14ac:dyDescent="0.25">
      <c r="A1329" t="s">
        <v>1421</v>
      </c>
      <c r="B1329" s="1">
        <v>46147</v>
      </c>
      <c r="C1329" s="1">
        <v>46147.1</v>
      </c>
      <c r="D1329" t="s">
        <v>39</v>
      </c>
      <c r="E1329" t="s">
        <v>28</v>
      </c>
      <c r="F1329" t="s">
        <v>29</v>
      </c>
      <c r="G1329" t="s">
        <v>30</v>
      </c>
      <c r="H1329" t="s">
        <v>40</v>
      </c>
      <c r="I1329" t="s">
        <v>41</v>
      </c>
      <c r="J1329">
        <v>0.1</v>
      </c>
      <c r="K1329" t="s">
        <v>57</v>
      </c>
      <c r="L1329">
        <v>70</v>
      </c>
      <c r="M1329" s="1">
        <v>46147</v>
      </c>
      <c r="N1329" t="s">
        <v>42</v>
      </c>
      <c r="O1329">
        <v>13.2</v>
      </c>
      <c r="P1329">
        <v>1.2</v>
      </c>
      <c r="Q1329" s="2">
        <v>2001.51</v>
      </c>
      <c r="R1329" t="s">
        <v>58</v>
      </c>
      <c r="S1329" s="2">
        <v>1121.1199999999999</v>
      </c>
      <c r="T1329">
        <v>3.4</v>
      </c>
      <c r="U1329" t="s">
        <v>94</v>
      </c>
      <c r="V1329">
        <v>2026</v>
      </c>
      <c r="W1329" t="s">
        <v>44</v>
      </c>
      <c r="X1329" s="2">
        <v>1121.1199999999999</v>
      </c>
      <c r="Y1329" s="2">
        <v>880.39</v>
      </c>
      <c r="Z1329" s="2">
        <v>0.56000000000000005</v>
      </c>
      <c r="AA1329" s="2">
        <f>IF(Table1[[#This Row],[Bed Occupied]]="Yes",1,0)</f>
        <v>0</v>
      </c>
    </row>
    <row r="1330" spans="1:27" x14ac:dyDescent="0.25">
      <c r="A1330" t="s">
        <v>1422</v>
      </c>
      <c r="B1330" s="1">
        <v>46079</v>
      </c>
      <c r="C1330" s="1">
        <v>46094.3</v>
      </c>
      <c r="D1330" t="s">
        <v>88</v>
      </c>
      <c r="E1330" t="s">
        <v>47</v>
      </c>
      <c r="F1330" t="s">
        <v>29</v>
      </c>
      <c r="G1330" t="s">
        <v>30</v>
      </c>
      <c r="H1330" t="s">
        <v>40</v>
      </c>
      <c r="I1330" t="s">
        <v>32</v>
      </c>
      <c r="J1330">
        <v>15.3</v>
      </c>
      <c r="K1330" t="s">
        <v>33</v>
      </c>
      <c r="L1330">
        <v>62</v>
      </c>
      <c r="M1330" s="1">
        <v>46079</v>
      </c>
      <c r="N1330" t="s">
        <v>42</v>
      </c>
      <c r="O1330">
        <v>10</v>
      </c>
      <c r="P1330">
        <v>2</v>
      </c>
      <c r="Q1330" s="2">
        <v>38157.519999999997</v>
      </c>
      <c r="R1330" t="s">
        <v>35</v>
      </c>
      <c r="S1330" s="2">
        <v>26465.24</v>
      </c>
      <c r="T1330">
        <v>3.2</v>
      </c>
      <c r="U1330" t="s">
        <v>68</v>
      </c>
      <c r="V1330">
        <v>2026</v>
      </c>
      <c r="W1330" t="s">
        <v>72</v>
      </c>
      <c r="X1330" s="2">
        <v>26465.24</v>
      </c>
      <c r="Y1330" s="2">
        <v>11692.28</v>
      </c>
      <c r="Z1330" s="2">
        <v>0.69399999999999995</v>
      </c>
      <c r="AA1330" s="2">
        <f>IF(Table1[[#This Row],[Bed Occupied]]="Yes",1,0)</f>
        <v>1</v>
      </c>
    </row>
    <row r="1331" spans="1:27" x14ac:dyDescent="0.25">
      <c r="A1331" t="s">
        <v>1423</v>
      </c>
      <c r="B1331" s="1">
        <v>45714</v>
      </c>
      <c r="C1331" s="1">
        <v>45714.400000000001</v>
      </c>
      <c r="D1331" t="s">
        <v>39</v>
      </c>
      <c r="E1331" t="s">
        <v>52</v>
      </c>
      <c r="F1331" t="s">
        <v>48</v>
      </c>
      <c r="G1331" t="s">
        <v>30</v>
      </c>
      <c r="H1331" t="s">
        <v>56</v>
      </c>
      <c r="I1331" t="s">
        <v>93</v>
      </c>
      <c r="J1331">
        <v>0.4</v>
      </c>
      <c r="K1331" t="s">
        <v>33</v>
      </c>
      <c r="L1331">
        <v>67</v>
      </c>
      <c r="M1331" s="1">
        <v>45714</v>
      </c>
      <c r="N1331" t="s">
        <v>42</v>
      </c>
      <c r="O1331">
        <v>10</v>
      </c>
      <c r="P1331">
        <v>0</v>
      </c>
      <c r="Q1331" s="2">
        <v>1519.36</v>
      </c>
      <c r="R1331" t="s">
        <v>35</v>
      </c>
      <c r="S1331" s="2">
        <v>816.28</v>
      </c>
      <c r="T1331">
        <v>4.3</v>
      </c>
      <c r="U1331" t="s">
        <v>100</v>
      </c>
      <c r="V1331">
        <v>2025</v>
      </c>
      <c r="W1331" t="s">
        <v>69</v>
      </c>
      <c r="X1331" s="2">
        <v>816.28</v>
      </c>
      <c r="Y1331" s="2">
        <v>703.08</v>
      </c>
      <c r="Z1331" s="2">
        <v>0.53700000000000003</v>
      </c>
      <c r="AA1331" s="2">
        <f>IF(Table1[[#This Row],[Bed Occupied]]="Yes",1,0)</f>
        <v>1</v>
      </c>
    </row>
    <row r="1332" spans="1:27" x14ac:dyDescent="0.25">
      <c r="A1332" t="s">
        <v>1424</v>
      </c>
      <c r="B1332" s="1">
        <v>46126</v>
      </c>
      <c r="C1332" s="1">
        <v>46136</v>
      </c>
      <c r="D1332" t="s">
        <v>102</v>
      </c>
      <c r="E1332" t="s">
        <v>47</v>
      </c>
      <c r="F1332" t="s">
        <v>48</v>
      </c>
      <c r="G1332" t="s">
        <v>67</v>
      </c>
      <c r="H1332" t="s">
        <v>49</v>
      </c>
      <c r="I1332" t="s">
        <v>41</v>
      </c>
      <c r="J1332">
        <v>10</v>
      </c>
      <c r="K1332" t="s">
        <v>33</v>
      </c>
      <c r="L1332">
        <v>16</v>
      </c>
      <c r="M1332" s="1">
        <v>46125</v>
      </c>
      <c r="N1332" t="s">
        <v>42</v>
      </c>
      <c r="O1332">
        <v>10.9</v>
      </c>
      <c r="P1332">
        <v>0.9</v>
      </c>
      <c r="Q1332" s="2">
        <v>15784.05</v>
      </c>
      <c r="R1332" t="s">
        <v>58</v>
      </c>
      <c r="S1332" s="2">
        <v>10560.37</v>
      </c>
      <c r="T1332">
        <v>4.7</v>
      </c>
      <c r="U1332" t="s">
        <v>98</v>
      </c>
      <c r="V1332">
        <v>2026</v>
      </c>
      <c r="W1332" t="s">
        <v>37</v>
      </c>
      <c r="X1332" s="2">
        <v>10560.37</v>
      </c>
      <c r="Y1332" s="2">
        <v>5223.68</v>
      </c>
      <c r="Z1332" s="2">
        <v>0.66900000000000004</v>
      </c>
      <c r="AA1332" s="2">
        <f>IF(Table1[[#This Row],[Bed Occupied]]="Yes",1,0)</f>
        <v>1</v>
      </c>
    </row>
    <row r="1333" spans="1:27" x14ac:dyDescent="0.25">
      <c r="A1333" t="s">
        <v>1425</v>
      </c>
      <c r="B1333" s="1">
        <v>45743</v>
      </c>
      <c r="C1333" s="1">
        <v>45744.4</v>
      </c>
      <c r="D1333" t="s">
        <v>102</v>
      </c>
      <c r="E1333" t="s">
        <v>28</v>
      </c>
      <c r="F1333" t="s">
        <v>29</v>
      </c>
      <c r="G1333" t="s">
        <v>67</v>
      </c>
      <c r="H1333" t="s">
        <v>40</v>
      </c>
      <c r="I1333" t="s">
        <v>32</v>
      </c>
      <c r="J1333">
        <v>1.4</v>
      </c>
      <c r="K1333" t="s">
        <v>33</v>
      </c>
      <c r="L1333">
        <v>69</v>
      </c>
      <c r="M1333" s="1">
        <v>45743</v>
      </c>
      <c r="N1333" t="s">
        <v>42</v>
      </c>
      <c r="O1333">
        <v>9.6</v>
      </c>
      <c r="P1333">
        <v>1.6</v>
      </c>
      <c r="Q1333" s="2">
        <v>9552.0300000000007</v>
      </c>
      <c r="R1333" t="s">
        <v>58</v>
      </c>
      <c r="S1333" s="2">
        <v>6057.71</v>
      </c>
      <c r="T1333">
        <v>3.4</v>
      </c>
      <c r="U1333" t="s">
        <v>173</v>
      </c>
      <c r="V1333">
        <v>2025</v>
      </c>
      <c r="W1333" t="s">
        <v>72</v>
      </c>
      <c r="X1333" s="2">
        <v>6057.71</v>
      </c>
      <c r="Y1333" s="2">
        <v>3494.32</v>
      </c>
      <c r="Z1333" s="2">
        <v>0.63400000000000001</v>
      </c>
      <c r="AA1333" s="2">
        <f>IF(Table1[[#This Row],[Bed Occupied]]="Yes",1,0)</f>
        <v>1</v>
      </c>
    </row>
    <row r="1334" spans="1:27" x14ac:dyDescent="0.25">
      <c r="A1334" t="s">
        <v>1426</v>
      </c>
      <c r="B1334" s="1">
        <v>45701</v>
      </c>
      <c r="C1334" s="1">
        <v>45704.3</v>
      </c>
      <c r="D1334" t="s">
        <v>102</v>
      </c>
      <c r="E1334" t="s">
        <v>52</v>
      </c>
      <c r="F1334" t="s">
        <v>29</v>
      </c>
      <c r="G1334" t="s">
        <v>67</v>
      </c>
      <c r="H1334" t="s">
        <v>40</v>
      </c>
      <c r="I1334" t="s">
        <v>41</v>
      </c>
      <c r="J1334">
        <v>3.3</v>
      </c>
      <c r="K1334" t="s">
        <v>33</v>
      </c>
      <c r="L1334">
        <v>59</v>
      </c>
      <c r="M1334" s="1">
        <v>45700</v>
      </c>
      <c r="N1334" t="s">
        <v>42</v>
      </c>
      <c r="O1334">
        <v>8.3000000000000007</v>
      </c>
      <c r="P1334">
        <v>0.3</v>
      </c>
      <c r="Q1334" s="2">
        <v>14010.6</v>
      </c>
      <c r="R1334" t="s">
        <v>58</v>
      </c>
      <c r="S1334" s="2">
        <v>8928.39</v>
      </c>
      <c r="T1334">
        <v>4.2</v>
      </c>
      <c r="U1334" t="s">
        <v>100</v>
      </c>
      <c r="V1334">
        <v>2025</v>
      </c>
      <c r="W1334" t="s">
        <v>69</v>
      </c>
      <c r="X1334" s="2">
        <v>8928.39</v>
      </c>
      <c r="Y1334" s="2">
        <v>5082.21</v>
      </c>
      <c r="Z1334" s="2">
        <v>0.63700000000000001</v>
      </c>
      <c r="AA1334" s="2">
        <f>IF(Table1[[#This Row],[Bed Occupied]]="Yes",1,0)</f>
        <v>1</v>
      </c>
    </row>
    <row r="1335" spans="1:27" x14ac:dyDescent="0.25">
      <c r="A1335" t="s">
        <v>1427</v>
      </c>
      <c r="B1335" s="1">
        <v>45759</v>
      </c>
      <c r="C1335" s="1">
        <v>45760.3</v>
      </c>
      <c r="D1335" t="s">
        <v>39</v>
      </c>
      <c r="E1335" t="s">
        <v>47</v>
      </c>
      <c r="F1335" t="s">
        <v>48</v>
      </c>
      <c r="G1335" t="s">
        <v>67</v>
      </c>
      <c r="H1335" t="s">
        <v>49</v>
      </c>
      <c r="I1335" t="s">
        <v>32</v>
      </c>
      <c r="J1335">
        <v>1.3</v>
      </c>
      <c r="K1335" t="s">
        <v>57</v>
      </c>
      <c r="L1335">
        <v>109</v>
      </c>
      <c r="M1335" s="1">
        <v>45758</v>
      </c>
      <c r="N1335" t="s">
        <v>42</v>
      </c>
      <c r="O1335">
        <v>12.3</v>
      </c>
      <c r="P1335">
        <v>0.3</v>
      </c>
      <c r="Q1335" s="2">
        <v>2016.93</v>
      </c>
      <c r="R1335" t="s">
        <v>58</v>
      </c>
      <c r="S1335" s="2">
        <v>1126.19</v>
      </c>
      <c r="T1335">
        <v>3.4</v>
      </c>
      <c r="U1335" t="s">
        <v>89</v>
      </c>
      <c r="V1335">
        <v>2025</v>
      </c>
      <c r="W1335" t="s">
        <v>77</v>
      </c>
      <c r="X1335" s="2">
        <v>1126.19</v>
      </c>
      <c r="Y1335" s="2">
        <v>890.74</v>
      </c>
      <c r="Z1335" s="2">
        <v>0.55800000000000005</v>
      </c>
      <c r="AA1335" s="2">
        <f>IF(Table1[[#This Row],[Bed Occupied]]="Yes",1,0)</f>
        <v>0</v>
      </c>
    </row>
    <row r="1336" spans="1:27" x14ac:dyDescent="0.25">
      <c r="A1336" t="s">
        <v>1428</v>
      </c>
      <c r="B1336" s="1">
        <v>45935</v>
      </c>
      <c r="C1336" s="1">
        <v>45939.6</v>
      </c>
      <c r="D1336" t="s">
        <v>61</v>
      </c>
      <c r="E1336" t="s">
        <v>52</v>
      </c>
      <c r="F1336" t="s">
        <v>29</v>
      </c>
      <c r="G1336" t="s">
        <v>53</v>
      </c>
      <c r="H1336" t="s">
        <v>76</v>
      </c>
      <c r="I1336" t="s">
        <v>32</v>
      </c>
      <c r="J1336">
        <v>4.5999999999999996</v>
      </c>
      <c r="K1336" t="s">
        <v>33</v>
      </c>
      <c r="L1336">
        <v>118</v>
      </c>
      <c r="M1336" s="1">
        <v>45934</v>
      </c>
      <c r="N1336" t="s">
        <v>34</v>
      </c>
      <c r="O1336">
        <v>13.1</v>
      </c>
      <c r="P1336">
        <v>1.1000000000000001</v>
      </c>
      <c r="Q1336" s="2">
        <v>16882.259999999998</v>
      </c>
      <c r="R1336" t="s">
        <v>85</v>
      </c>
      <c r="S1336" s="2">
        <v>12618.95</v>
      </c>
      <c r="T1336">
        <v>3.1</v>
      </c>
      <c r="U1336" t="s">
        <v>82</v>
      </c>
      <c r="V1336">
        <v>2025</v>
      </c>
      <c r="W1336" t="s">
        <v>83</v>
      </c>
      <c r="X1336" s="2">
        <v>12618.95</v>
      </c>
      <c r="Y1336" s="2">
        <v>4263.3100000000004</v>
      </c>
      <c r="Z1336" s="2">
        <v>0.747</v>
      </c>
      <c r="AA1336" s="2">
        <f>IF(Table1[[#This Row],[Bed Occupied]]="Yes",1,0)</f>
        <v>1</v>
      </c>
    </row>
    <row r="1337" spans="1:27" x14ac:dyDescent="0.25">
      <c r="A1337" t="s">
        <v>1429</v>
      </c>
      <c r="B1337" s="1">
        <v>46365</v>
      </c>
      <c r="C1337" s="1">
        <v>46365.7</v>
      </c>
      <c r="D1337" t="s">
        <v>39</v>
      </c>
      <c r="E1337" t="s">
        <v>52</v>
      </c>
      <c r="F1337" t="s">
        <v>48</v>
      </c>
      <c r="G1337" t="s">
        <v>53</v>
      </c>
      <c r="H1337" t="s">
        <v>40</v>
      </c>
      <c r="I1337" t="s">
        <v>41</v>
      </c>
      <c r="J1337">
        <v>0.7</v>
      </c>
      <c r="K1337" t="s">
        <v>57</v>
      </c>
      <c r="L1337">
        <v>70</v>
      </c>
      <c r="M1337" s="1">
        <v>46364</v>
      </c>
      <c r="N1337" t="s">
        <v>42</v>
      </c>
      <c r="O1337">
        <v>8.1</v>
      </c>
      <c r="P1337">
        <v>0.1</v>
      </c>
      <c r="Q1337" s="2">
        <v>2240.29</v>
      </c>
      <c r="R1337" t="s">
        <v>58</v>
      </c>
      <c r="S1337" s="2">
        <v>1099.23</v>
      </c>
      <c r="T1337">
        <v>3.5</v>
      </c>
      <c r="U1337" t="s">
        <v>54</v>
      </c>
      <c r="V1337">
        <v>2026</v>
      </c>
      <c r="W1337" t="s">
        <v>44</v>
      </c>
      <c r="X1337" s="2">
        <v>1099.23</v>
      </c>
      <c r="Y1337" s="2">
        <v>1141.06</v>
      </c>
      <c r="Z1337" s="2">
        <v>0.49099999999999999</v>
      </c>
      <c r="AA1337" s="2">
        <f>IF(Table1[[#This Row],[Bed Occupied]]="Yes",1,0)</f>
        <v>0</v>
      </c>
    </row>
    <row r="1338" spans="1:27" x14ac:dyDescent="0.25">
      <c r="A1338" t="s">
        <v>1430</v>
      </c>
      <c r="B1338" s="1">
        <v>46147</v>
      </c>
      <c r="C1338" s="1">
        <v>46148.7</v>
      </c>
      <c r="D1338" t="s">
        <v>46</v>
      </c>
      <c r="E1338" t="s">
        <v>28</v>
      </c>
      <c r="F1338" t="s">
        <v>48</v>
      </c>
      <c r="G1338" t="s">
        <v>53</v>
      </c>
      <c r="H1338" t="s">
        <v>56</v>
      </c>
      <c r="I1338" t="s">
        <v>32</v>
      </c>
      <c r="J1338">
        <v>1.7</v>
      </c>
      <c r="K1338" t="s">
        <v>33</v>
      </c>
      <c r="L1338">
        <v>62</v>
      </c>
      <c r="M1338" s="1">
        <v>46146</v>
      </c>
      <c r="N1338" t="s">
        <v>34</v>
      </c>
      <c r="O1338">
        <v>14.3</v>
      </c>
      <c r="P1338">
        <v>2.2999999999999998</v>
      </c>
      <c r="Q1338" s="2">
        <v>4612.5600000000004</v>
      </c>
      <c r="R1338" t="s">
        <v>35</v>
      </c>
      <c r="S1338" s="2">
        <v>2937.87</v>
      </c>
      <c r="T1338">
        <v>3.1</v>
      </c>
      <c r="U1338" t="s">
        <v>94</v>
      </c>
      <c r="V1338">
        <v>2026</v>
      </c>
      <c r="W1338" t="s">
        <v>37</v>
      </c>
      <c r="X1338" s="2">
        <v>2937.87</v>
      </c>
      <c r="Y1338" s="2">
        <v>1674.69</v>
      </c>
      <c r="Z1338" s="2">
        <v>0.63700000000000001</v>
      </c>
      <c r="AA1338" s="2">
        <f>IF(Table1[[#This Row],[Bed Occupied]]="Yes",1,0)</f>
        <v>1</v>
      </c>
    </row>
    <row r="1339" spans="1:27" x14ac:dyDescent="0.25">
      <c r="A1339" t="s">
        <v>1431</v>
      </c>
      <c r="B1339" s="1">
        <v>46289</v>
      </c>
      <c r="C1339" s="1">
        <v>46290.7</v>
      </c>
      <c r="D1339" t="s">
        <v>39</v>
      </c>
      <c r="E1339" t="s">
        <v>47</v>
      </c>
      <c r="F1339" t="s">
        <v>48</v>
      </c>
      <c r="G1339" t="s">
        <v>30</v>
      </c>
      <c r="H1339" t="s">
        <v>56</v>
      </c>
      <c r="I1339" t="s">
        <v>32</v>
      </c>
      <c r="J1339">
        <v>1.7</v>
      </c>
      <c r="K1339" t="s">
        <v>57</v>
      </c>
      <c r="L1339">
        <v>96</v>
      </c>
      <c r="M1339" s="1">
        <v>46289</v>
      </c>
      <c r="N1339" t="s">
        <v>42</v>
      </c>
      <c r="O1339">
        <v>13.1</v>
      </c>
      <c r="P1339">
        <v>1.1000000000000001</v>
      </c>
      <c r="Q1339" s="2">
        <v>1956.72</v>
      </c>
      <c r="R1339" t="s">
        <v>35</v>
      </c>
      <c r="S1339" s="2">
        <v>1250.18</v>
      </c>
      <c r="T1339">
        <v>4.2</v>
      </c>
      <c r="U1339" t="s">
        <v>133</v>
      </c>
      <c r="V1339">
        <v>2026</v>
      </c>
      <c r="W1339" t="s">
        <v>72</v>
      </c>
      <c r="X1339" s="2">
        <v>1250.18</v>
      </c>
      <c r="Y1339" s="2">
        <v>706.54</v>
      </c>
      <c r="Z1339" s="2">
        <v>0.63900000000000001</v>
      </c>
      <c r="AA1339" s="2">
        <f>IF(Table1[[#This Row],[Bed Occupied]]="Yes",1,0)</f>
        <v>0</v>
      </c>
    </row>
    <row r="1340" spans="1:27" x14ac:dyDescent="0.25">
      <c r="A1340" t="s">
        <v>1432</v>
      </c>
      <c r="B1340" s="1">
        <v>46304</v>
      </c>
      <c r="C1340" s="1">
        <v>46306.2</v>
      </c>
      <c r="D1340" t="s">
        <v>39</v>
      </c>
      <c r="E1340" t="s">
        <v>52</v>
      </c>
      <c r="F1340" t="s">
        <v>29</v>
      </c>
      <c r="G1340" t="s">
        <v>151</v>
      </c>
      <c r="H1340" t="s">
        <v>76</v>
      </c>
      <c r="I1340" t="s">
        <v>41</v>
      </c>
      <c r="J1340">
        <v>2.2000000000000002</v>
      </c>
      <c r="K1340" t="s">
        <v>57</v>
      </c>
      <c r="L1340">
        <v>61</v>
      </c>
      <c r="M1340" s="1">
        <v>46303</v>
      </c>
      <c r="N1340" t="s">
        <v>42</v>
      </c>
      <c r="O1340">
        <v>8.1999999999999993</v>
      </c>
      <c r="P1340">
        <v>0.2</v>
      </c>
      <c r="Q1340" s="2">
        <v>2574.5700000000002</v>
      </c>
      <c r="R1340" t="s">
        <v>35</v>
      </c>
      <c r="S1340" s="2">
        <v>1444.22</v>
      </c>
      <c r="T1340">
        <v>4.5999999999999996</v>
      </c>
      <c r="U1340" t="s">
        <v>36</v>
      </c>
      <c r="V1340">
        <v>2026</v>
      </c>
      <c r="W1340" t="s">
        <v>72</v>
      </c>
      <c r="X1340" s="2">
        <v>1444.22</v>
      </c>
      <c r="Y1340" s="2">
        <v>1130.3499999999999</v>
      </c>
      <c r="Z1340" s="2">
        <v>0.56100000000000005</v>
      </c>
      <c r="AA1340" s="2">
        <f>IF(Table1[[#This Row],[Bed Occupied]]="Yes",1,0)</f>
        <v>0</v>
      </c>
    </row>
    <row r="1341" spans="1:27" x14ac:dyDescent="0.25">
      <c r="A1341" t="s">
        <v>1433</v>
      </c>
      <c r="B1341" s="1">
        <v>46142</v>
      </c>
      <c r="C1341" s="1">
        <v>46143.199999999997</v>
      </c>
      <c r="D1341" t="s">
        <v>88</v>
      </c>
      <c r="E1341" t="s">
        <v>47</v>
      </c>
      <c r="F1341" t="s">
        <v>29</v>
      </c>
      <c r="G1341" t="s">
        <v>151</v>
      </c>
      <c r="H1341" t="s">
        <v>40</v>
      </c>
      <c r="I1341" t="s">
        <v>93</v>
      </c>
      <c r="J1341">
        <v>1.2</v>
      </c>
      <c r="K1341" t="s">
        <v>33</v>
      </c>
      <c r="L1341">
        <v>16</v>
      </c>
      <c r="M1341" s="1">
        <v>46141</v>
      </c>
      <c r="N1341" t="s">
        <v>42</v>
      </c>
      <c r="O1341">
        <v>8</v>
      </c>
      <c r="P1341">
        <v>0</v>
      </c>
      <c r="Q1341" s="2">
        <v>19738.14</v>
      </c>
      <c r="R1341" t="s">
        <v>35</v>
      </c>
      <c r="S1341" s="2">
        <v>12494.41</v>
      </c>
      <c r="T1341">
        <v>4.0999999999999996</v>
      </c>
      <c r="U1341" t="s">
        <v>98</v>
      </c>
      <c r="V1341">
        <v>2026</v>
      </c>
      <c r="W1341" t="s">
        <v>69</v>
      </c>
      <c r="X1341" s="2">
        <v>12494.41</v>
      </c>
      <c r="Y1341" s="2">
        <v>7243.73</v>
      </c>
      <c r="Z1341" s="2">
        <v>0.63300000000000001</v>
      </c>
      <c r="AA1341" s="2">
        <f>IF(Table1[[#This Row],[Bed Occupied]]="Yes",1,0)</f>
        <v>1</v>
      </c>
    </row>
    <row r="1342" spans="1:27" x14ac:dyDescent="0.25">
      <c r="A1342" t="s">
        <v>1434</v>
      </c>
      <c r="B1342" s="1">
        <v>45888</v>
      </c>
      <c r="C1342" s="1">
        <v>45889.2</v>
      </c>
      <c r="D1342" t="s">
        <v>39</v>
      </c>
      <c r="E1342" t="s">
        <v>52</v>
      </c>
      <c r="F1342" t="s">
        <v>48</v>
      </c>
      <c r="G1342" t="s">
        <v>53</v>
      </c>
      <c r="H1342" t="s">
        <v>81</v>
      </c>
      <c r="I1342" t="s">
        <v>32</v>
      </c>
      <c r="J1342">
        <v>1.2</v>
      </c>
      <c r="K1342" t="s">
        <v>33</v>
      </c>
      <c r="L1342">
        <v>81</v>
      </c>
      <c r="M1342" s="1">
        <v>45888</v>
      </c>
      <c r="N1342" t="s">
        <v>63</v>
      </c>
      <c r="O1342">
        <v>13.7</v>
      </c>
      <c r="P1342">
        <v>1.7</v>
      </c>
      <c r="Q1342" s="2">
        <v>1812.96</v>
      </c>
      <c r="R1342" t="s">
        <v>35</v>
      </c>
      <c r="S1342" s="2">
        <v>1093.1300000000001</v>
      </c>
      <c r="T1342">
        <v>3.4</v>
      </c>
      <c r="U1342" t="s">
        <v>104</v>
      </c>
      <c r="V1342">
        <v>2025</v>
      </c>
      <c r="W1342" t="s">
        <v>44</v>
      </c>
      <c r="X1342" s="2">
        <v>1093.1300000000001</v>
      </c>
      <c r="Y1342" s="2">
        <v>719.83</v>
      </c>
      <c r="Z1342" s="2">
        <v>0.60299999999999998</v>
      </c>
      <c r="AA1342" s="2">
        <f>IF(Table1[[#This Row],[Bed Occupied]]="Yes",1,0)</f>
        <v>1</v>
      </c>
    </row>
    <row r="1343" spans="1:27" x14ac:dyDescent="0.25">
      <c r="A1343" t="s">
        <v>1435</v>
      </c>
      <c r="B1343" s="1">
        <v>46345</v>
      </c>
      <c r="C1343" s="1">
        <v>46351.4</v>
      </c>
      <c r="D1343" t="s">
        <v>61</v>
      </c>
      <c r="E1343" t="s">
        <v>52</v>
      </c>
      <c r="F1343" t="s">
        <v>48</v>
      </c>
      <c r="G1343" t="s">
        <v>67</v>
      </c>
      <c r="H1343" t="s">
        <v>76</v>
      </c>
      <c r="I1343" t="s">
        <v>32</v>
      </c>
      <c r="J1343">
        <v>6.4</v>
      </c>
      <c r="K1343" t="s">
        <v>33</v>
      </c>
      <c r="L1343">
        <v>44</v>
      </c>
      <c r="M1343" s="1">
        <v>46344</v>
      </c>
      <c r="N1343" t="s">
        <v>42</v>
      </c>
      <c r="O1343">
        <v>12.2</v>
      </c>
      <c r="P1343">
        <v>2.2000000000000002</v>
      </c>
      <c r="Q1343" s="2">
        <v>17132.84</v>
      </c>
      <c r="R1343" t="s">
        <v>58</v>
      </c>
      <c r="S1343" s="2">
        <v>12537.63</v>
      </c>
      <c r="T1343">
        <v>3.8</v>
      </c>
      <c r="U1343" t="s">
        <v>130</v>
      </c>
      <c r="V1343">
        <v>2026</v>
      </c>
      <c r="W1343" t="s">
        <v>69</v>
      </c>
      <c r="X1343" s="2">
        <v>12537.63</v>
      </c>
      <c r="Y1343" s="2">
        <v>4595.21</v>
      </c>
      <c r="Z1343" s="2">
        <v>0.73199999999999998</v>
      </c>
      <c r="AA1343" s="2">
        <f>IF(Table1[[#This Row],[Bed Occupied]]="Yes",1,0)</f>
        <v>1</v>
      </c>
    </row>
    <row r="1344" spans="1:27" x14ac:dyDescent="0.25">
      <c r="A1344" t="s">
        <v>1436</v>
      </c>
      <c r="B1344" s="1">
        <v>46136</v>
      </c>
      <c r="C1344" s="1">
        <v>46140.2</v>
      </c>
      <c r="D1344" t="s">
        <v>27</v>
      </c>
      <c r="E1344" t="s">
        <v>47</v>
      </c>
      <c r="F1344" t="s">
        <v>29</v>
      </c>
      <c r="G1344" t="s">
        <v>30</v>
      </c>
      <c r="H1344" t="s">
        <v>56</v>
      </c>
      <c r="I1344" t="s">
        <v>41</v>
      </c>
      <c r="J1344">
        <v>4.2</v>
      </c>
      <c r="K1344" t="s">
        <v>33</v>
      </c>
      <c r="L1344">
        <v>45</v>
      </c>
      <c r="M1344" s="1">
        <v>46136</v>
      </c>
      <c r="N1344" t="s">
        <v>34</v>
      </c>
      <c r="O1344">
        <v>12</v>
      </c>
      <c r="P1344">
        <v>0</v>
      </c>
      <c r="Q1344" s="2">
        <v>11209.09</v>
      </c>
      <c r="R1344" t="s">
        <v>35</v>
      </c>
      <c r="S1344" s="2">
        <v>8253.4599999999991</v>
      </c>
      <c r="T1344">
        <v>4.7</v>
      </c>
      <c r="U1344" t="s">
        <v>98</v>
      </c>
      <c r="V1344">
        <v>2026</v>
      </c>
      <c r="W1344" t="s">
        <v>77</v>
      </c>
      <c r="X1344" s="2">
        <v>8253.4599999999991</v>
      </c>
      <c r="Y1344" s="2">
        <v>2955.63</v>
      </c>
      <c r="Z1344" s="2">
        <v>0.73599999999999999</v>
      </c>
      <c r="AA1344" s="2">
        <f>IF(Table1[[#This Row],[Bed Occupied]]="Yes",1,0)</f>
        <v>1</v>
      </c>
    </row>
    <row r="1345" spans="1:27" x14ac:dyDescent="0.25">
      <c r="A1345" t="s">
        <v>1437</v>
      </c>
      <c r="B1345" s="1">
        <v>45792</v>
      </c>
      <c r="C1345" s="1">
        <v>45792.3</v>
      </c>
      <c r="D1345" t="s">
        <v>39</v>
      </c>
      <c r="E1345" t="s">
        <v>47</v>
      </c>
      <c r="F1345" t="s">
        <v>48</v>
      </c>
      <c r="G1345" t="s">
        <v>53</v>
      </c>
      <c r="H1345" t="s">
        <v>49</v>
      </c>
      <c r="I1345" t="s">
        <v>41</v>
      </c>
      <c r="J1345">
        <v>0.3</v>
      </c>
      <c r="K1345" t="s">
        <v>33</v>
      </c>
      <c r="L1345">
        <v>75</v>
      </c>
      <c r="M1345" s="1">
        <v>45792</v>
      </c>
      <c r="N1345" t="s">
        <v>42</v>
      </c>
      <c r="O1345">
        <v>10.3</v>
      </c>
      <c r="P1345">
        <v>0.3</v>
      </c>
      <c r="Q1345" s="2">
        <v>1972.66</v>
      </c>
      <c r="R1345" t="s">
        <v>58</v>
      </c>
      <c r="S1345" s="2">
        <v>1221.92</v>
      </c>
      <c r="T1345">
        <v>4.0999999999999996</v>
      </c>
      <c r="U1345" t="s">
        <v>122</v>
      </c>
      <c r="V1345">
        <v>2025</v>
      </c>
      <c r="W1345" t="s">
        <v>72</v>
      </c>
      <c r="X1345" s="2">
        <v>1221.92</v>
      </c>
      <c r="Y1345" s="2">
        <v>750.74</v>
      </c>
      <c r="Z1345" s="2">
        <v>0.61899999999999999</v>
      </c>
      <c r="AA1345" s="2">
        <f>IF(Table1[[#This Row],[Bed Occupied]]="Yes",1,0)</f>
        <v>1</v>
      </c>
    </row>
    <row r="1346" spans="1:27" x14ac:dyDescent="0.25">
      <c r="A1346" t="s">
        <v>1438</v>
      </c>
      <c r="B1346" s="1">
        <v>46166</v>
      </c>
      <c r="C1346" s="1">
        <v>46174.2</v>
      </c>
      <c r="D1346" t="s">
        <v>88</v>
      </c>
      <c r="E1346" t="s">
        <v>52</v>
      </c>
      <c r="F1346" t="s">
        <v>48</v>
      </c>
      <c r="G1346" t="s">
        <v>53</v>
      </c>
      <c r="H1346" t="s">
        <v>62</v>
      </c>
      <c r="I1346" t="s">
        <v>93</v>
      </c>
      <c r="J1346">
        <v>8.1999999999999993</v>
      </c>
      <c r="K1346" t="s">
        <v>33</v>
      </c>
      <c r="L1346">
        <v>36</v>
      </c>
      <c r="M1346" s="1">
        <v>46165</v>
      </c>
      <c r="N1346" t="s">
        <v>34</v>
      </c>
      <c r="O1346">
        <v>9.3000000000000007</v>
      </c>
      <c r="P1346">
        <v>1.3</v>
      </c>
      <c r="Q1346" s="2">
        <v>33100.730000000003</v>
      </c>
      <c r="R1346" t="s">
        <v>35</v>
      </c>
      <c r="S1346" s="2">
        <v>22613.63</v>
      </c>
      <c r="T1346">
        <v>3.8</v>
      </c>
      <c r="U1346" t="s">
        <v>94</v>
      </c>
      <c r="V1346">
        <v>2026</v>
      </c>
      <c r="W1346" t="s">
        <v>83</v>
      </c>
      <c r="X1346" s="2">
        <v>22613.63</v>
      </c>
      <c r="Y1346" s="2">
        <v>10487.1</v>
      </c>
      <c r="Z1346" s="2">
        <v>0.68300000000000005</v>
      </c>
      <c r="AA1346" s="2">
        <f>IF(Table1[[#This Row],[Bed Occupied]]="Yes",1,0)</f>
        <v>1</v>
      </c>
    </row>
    <row r="1347" spans="1:27" x14ac:dyDescent="0.25">
      <c r="A1347" t="s">
        <v>1439</v>
      </c>
      <c r="B1347" s="1">
        <v>46021</v>
      </c>
      <c r="C1347" s="1">
        <v>46027.4</v>
      </c>
      <c r="D1347" t="s">
        <v>102</v>
      </c>
      <c r="E1347" t="s">
        <v>66</v>
      </c>
      <c r="F1347" t="s">
        <v>29</v>
      </c>
      <c r="G1347" t="s">
        <v>67</v>
      </c>
      <c r="H1347" t="s">
        <v>81</v>
      </c>
      <c r="I1347" t="s">
        <v>32</v>
      </c>
      <c r="J1347">
        <v>6.4</v>
      </c>
      <c r="K1347" t="s">
        <v>57</v>
      </c>
      <c r="L1347">
        <v>60</v>
      </c>
      <c r="M1347" s="1">
        <v>46021</v>
      </c>
      <c r="N1347" t="s">
        <v>42</v>
      </c>
      <c r="O1347">
        <v>10.8</v>
      </c>
      <c r="P1347">
        <v>2.8</v>
      </c>
      <c r="Q1347" s="2">
        <v>14844.39</v>
      </c>
      <c r="R1347" t="s">
        <v>35</v>
      </c>
      <c r="S1347" s="2">
        <v>9821.02</v>
      </c>
      <c r="T1347">
        <v>3.1</v>
      </c>
      <c r="U1347" t="s">
        <v>79</v>
      </c>
      <c r="V1347">
        <v>2025</v>
      </c>
      <c r="W1347" t="s">
        <v>44</v>
      </c>
      <c r="X1347" s="2">
        <v>9821.02</v>
      </c>
      <c r="Y1347" s="2">
        <v>5023.37</v>
      </c>
      <c r="Z1347" s="2">
        <v>0.66200000000000003</v>
      </c>
      <c r="AA1347" s="2">
        <f>IF(Table1[[#This Row],[Bed Occupied]]="Yes",1,0)</f>
        <v>0</v>
      </c>
    </row>
    <row r="1348" spans="1:27" x14ac:dyDescent="0.25">
      <c r="A1348" t="s">
        <v>1440</v>
      </c>
      <c r="B1348" s="1">
        <v>45751</v>
      </c>
      <c r="C1348" s="1">
        <v>45753.3</v>
      </c>
      <c r="D1348" t="s">
        <v>61</v>
      </c>
      <c r="E1348" t="s">
        <v>47</v>
      </c>
      <c r="F1348" t="s">
        <v>48</v>
      </c>
      <c r="G1348" t="s">
        <v>67</v>
      </c>
      <c r="H1348" t="s">
        <v>62</v>
      </c>
      <c r="I1348" t="s">
        <v>41</v>
      </c>
      <c r="J1348">
        <v>2.2999999999999998</v>
      </c>
      <c r="K1348" t="s">
        <v>33</v>
      </c>
      <c r="L1348">
        <v>50</v>
      </c>
      <c r="M1348" s="1">
        <v>45750</v>
      </c>
      <c r="N1348" t="s">
        <v>42</v>
      </c>
      <c r="O1348">
        <v>10.199999999999999</v>
      </c>
      <c r="P1348">
        <v>0.2</v>
      </c>
      <c r="Q1348" s="2">
        <v>11366.29</v>
      </c>
      <c r="R1348" t="s">
        <v>85</v>
      </c>
      <c r="S1348" s="2">
        <v>7843.1</v>
      </c>
      <c r="T1348">
        <v>4.0999999999999996</v>
      </c>
      <c r="U1348" t="s">
        <v>89</v>
      </c>
      <c r="V1348">
        <v>2025</v>
      </c>
      <c r="W1348" t="s">
        <v>72</v>
      </c>
      <c r="X1348" s="2">
        <v>7843.1</v>
      </c>
      <c r="Y1348" s="2">
        <v>3523.19</v>
      </c>
      <c r="Z1348" s="2">
        <v>0.69</v>
      </c>
      <c r="AA1348" s="2">
        <f>IF(Table1[[#This Row],[Bed Occupied]]="Yes",1,0)</f>
        <v>1</v>
      </c>
    </row>
    <row r="1349" spans="1:27" x14ac:dyDescent="0.25">
      <c r="A1349" t="s">
        <v>1441</v>
      </c>
      <c r="B1349" s="1">
        <v>45877</v>
      </c>
      <c r="C1349" s="1">
        <v>45877.7</v>
      </c>
      <c r="D1349" t="s">
        <v>39</v>
      </c>
      <c r="E1349" t="s">
        <v>28</v>
      </c>
      <c r="F1349" t="s">
        <v>29</v>
      </c>
      <c r="G1349" t="s">
        <v>30</v>
      </c>
      <c r="H1349" t="s">
        <v>62</v>
      </c>
      <c r="I1349" t="s">
        <v>32</v>
      </c>
      <c r="J1349">
        <v>0.7</v>
      </c>
      <c r="K1349" t="s">
        <v>33</v>
      </c>
      <c r="L1349">
        <v>119</v>
      </c>
      <c r="M1349" s="1">
        <v>45877</v>
      </c>
      <c r="N1349" t="s">
        <v>34</v>
      </c>
      <c r="O1349">
        <v>10.4</v>
      </c>
      <c r="P1349">
        <v>2.4</v>
      </c>
      <c r="Q1349" s="2">
        <v>1642.94</v>
      </c>
      <c r="R1349" t="s">
        <v>35</v>
      </c>
      <c r="S1349" s="2">
        <v>984.63</v>
      </c>
      <c r="T1349">
        <v>2.8</v>
      </c>
      <c r="U1349" t="s">
        <v>104</v>
      </c>
      <c r="V1349">
        <v>2025</v>
      </c>
      <c r="W1349" t="s">
        <v>77</v>
      </c>
      <c r="X1349" s="2">
        <v>984.63</v>
      </c>
      <c r="Y1349" s="2">
        <v>658.31</v>
      </c>
      <c r="Z1349" s="2">
        <v>0.59899999999999998</v>
      </c>
      <c r="AA1349" s="2">
        <f>IF(Table1[[#This Row],[Bed Occupied]]="Yes",1,0)</f>
        <v>1</v>
      </c>
    </row>
    <row r="1350" spans="1:27" x14ac:dyDescent="0.25">
      <c r="A1350" t="s">
        <v>1442</v>
      </c>
      <c r="B1350" s="1">
        <v>45798</v>
      </c>
      <c r="C1350" s="1">
        <v>45802.9</v>
      </c>
      <c r="D1350" t="s">
        <v>61</v>
      </c>
      <c r="E1350" t="s">
        <v>28</v>
      </c>
      <c r="F1350" t="s">
        <v>48</v>
      </c>
      <c r="G1350" t="s">
        <v>30</v>
      </c>
      <c r="H1350" t="s">
        <v>62</v>
      </c>
      <c r="I1350" t="s">
        <v>41</v>
      </c>
      <c r="J1350">
        <v>4.9000000000000004</v>
      </c>
      <c r="K1350" t="s">
        <v>33</v>
      </c>
      <c r="L1350">
        <v>36</v>
      </c>
      <c r="M1350" s="1">
        <v>45797</v>
      </c>
      <c r="N1350" t="s">
        <v>63</v>
      </c>
      <c r="O1350">
        <v>8.1</v>
      </c>
      <c r="P1350">
        <v>0.1</v>
      </c>
      <c r="Q1350" s="2">
        <v>17071.39</v>
      </c>
      <c r="R1350" t="s">
        <v>85</v>
      </c>
      <c r="S1350" s="2">
        <v>10361</v>
      </c>
      <c r="T1350">
        <v>4.5</v>
      </c>
      <c r="U1350" t="s">
        <v>122</v>
      </c>
      <c r="V1350">
        <v>2025</v>
      </c>
      <c r="W1350" t="s">
        <v>44</v>
      </c>
      <c r="X1350" s="2">
        <v>10361</v>
      </c>
      <c r="Y1350" s="2">
        <v>6710.39</v>
      </c>
      <c r="Z1350" s="2">
        <v>0.60699999999999998</v>
      </c>
      <c r="AA1350" s="2">
        <f>IF(Table1[[#This Row],[Bed Occupied]]="Yes",1,0)</f>
        <v>1</v>
      </c>
    </row>
    <row r="1351" spans="1:27" x14ac:dyDescent="0.25">
      <c r="A1351" t="s">
        <v>1443</v>
      </c>
      <c r="B1351" s="1">
        <v>46272</v>
      </c>
      <c r="C1351" s="1">
        <v>46273</v>
      </c>
      <c r="D1351" t="s">
        <v>39</v>
      </c>
      <c r="E1351" t="s">
        <v>52</v>
      </c>
      <c r="F1351" t="s">
        <v>29</v>
      </c>
      <c r="G1351" t="s">
        <v>53</v>
      </c>
      <c r="H1351" t="s">
        <v>40</v>
      </c>
      <c r="I1351" t="s">
        <v>32</v>
      </c>
      <c r="J1351">
        <v>1</v>
      </c>
      <c r="K1351" t="s">
        <v>33</v>
      </c>
      <c r="L1351">
        <v>97</v>
      </c>
      <c r="M1351" s="1">
        <v>46272</v>
      </c>
      <c r="N1351" t="s">
        <v>42</v>
      </c>
      <c r="O1351">
        <v>10.5</v>
      </c>
      <c r="P1351">
        <v>2.5</v>
      </c>
      <c r="Q1351" s="2">
        <v>2031.4</v>
      </c>
      <c r="R1351" t="s">
        <v>35</v>
      </c>
      <c r="S1351" s="2">
        <v>1251.1600000000001</v>
      </c>
      <c r="T1351">
        <v>3.4</v>
      </c>
      <c r="U1351" t="s">
        <v>133</v>
      </c>
      <c r="V1351">
        <v>2026</v>
      </c>
      <c r="W1351" t="s">
        <v>37</v>
      </c>
      <c r="X1351" s="2">
        <v>1251.1600000000001</v>
      </c>
      <c r="Y1351" s="2">
        <v>780.24</v>
      </c>
      <c r="Z1351" s="2">
        <v>0.61599999999999999</v>
      </c>
      <c r="AA1351" s="2">
        <f>IF(Table1[[#This Row],[Bed Occupied]]="Yes",1,0)</f>
        <v>1</v>
      </c>
    </row>
    <row r="1352" spans="1:27" x14ac:dyDescent="0.25">
      <c r="A1352" t="s">
        <v>1444</v>
      </c>
      <c r="B1352" s="1">
        <v>45935</v>
      </c>
      <c r="C1352" s="1">
        <v>45937.2</v>
      </c>
      <c r="D1352" t="s">
        <v>51</v>
      </c>
      <c r="E1352" t="s">
        <v>47</v>
      </c>
      <c r="F1352" t="s">
        <v>48</v>
      </c>
      <c r="G1352" t="s">
        <v>30</v>
      </c>
      <c r="H1352" t="s">
        <v>56</v>
      </c>
      <c r="I1352" t="s">
        <v>93</v>
      </c>
      <c r="J1352">
        <v>2.2000000000000002</v>
      </c>
      <c r="K1352" t="s">
        <v>33</v>
      </c>
      <c r="L1352">
        <v>67</v>
      </c>
      <c r="M1352" s="1">
        <v>45935</v>
      </c>
      <c r="N1352" t="s">
        <v>42</v>
      </c>
      <c r="O1352">
        <v>10.5</v>
      </c>
      <c r="P1352">
        <v>0.5</v>
      </c>
      <c r="Q1352" s="2">
        <v>7358.44</v>
      </c>
      <c r="R1352" t="s">
        <v>35</v>
      </c>
      <c r="S1352" s="2">
        <v>4622.53</v>
      </c>
      <c r="T1352">
        <v>4.2</v>
      </c>
      <c r="U1352" t="s">
        <v>82</v>
      </c>
      <c r="V1352">
        <v>2025</v>
      </c>
      <c r="W1352" t="s">
        <v>74</v>
      </c>
      <c r="X1352" s="2">
        <v>4622.53</v>
      </c>
      <c r="Y1352" s="2">
        <v>2735.91</v>
      </c>
      <c r="Z1352" s="2">
        <v>0.628</v>
      </c>
      <c r="AA1352" s="2">
        <f>IF(Table1[[#This Row],[Bed Occupied]]="Yes",1,0)</f>
        <v>1</v>
      </c>
    </row>
    <row r="1353" spans="1:27" x14ac:dyDescent="0.25">
      <c r="A1353" t="s">
        <v>1445</v>
      </c>
      <c r="B1353" s="1">
        <v>46306</v>
      </c>
      <c r="C1353" s="1">
        <v>46307.6</v>
      </c>
      <c r="D1353" t="s">
        <v>61</v>
      </c>
      <c r="E1353" t="s">
        <v>28</v>
      </c>
      <c r="F1353" t="s">
        <v>29</v>
      </c>
      <c r="G1353" t="s">
        <v>67</v>
      </c>
      <c r="H1353" t="s">
        <v>56</v>
      </c>
      <c r="I1353" t="s">
        <v>32</v>
      </c>
      <c r="J1353">
        <v>1.6</v>
      </c>
      <c r="K1353" t="s">
        <v>57</v>
      </c>
      <c r="L1353">
        <v>72</v>
      </c>
      <c r="M1353" s="1">
        <v>46305</v>
      </c>
      <c r="N1353" t="s">
        <v>63</v>
      </c>
      <c r="O1353">
        <v>9.9</v>
      </c>
      <c r="P1353">
        <v>1.9</v>
      </c>
      <c r="Q1353" s="2">
        <v>15076.37</v>
      </c>
      <c r="R1353" t="s">
        <v>35</v>
      </c>
      <c r="S1353" s="2">
        <v>12146.43</v>
      </c>
      <c r="T1353">
        <v>3.5</v>
      </c>
      <c r="U1353" t="s">
        <v>36</v>
      </c>
      <c r="V1353">
        <v>2026</v>
      </c>
      <c r="W1353" t="s">
        <v>83</v>
      </c>
      <c r="X1353" s="2">
        <v>12146.43</v>
      </c>
      <c r="Y1353" s="2">
        <v>2929.94</v>
      </c>
      <c r="Z1353" s="2">
        <v>0.80600000000000005</v>
      </c>
      <c r="AA1353" s="2">
        <f>IF(Table1[[#This Row],[Bed Occupied]]="Yes",1,0)</f>
        <v>0</v>
      </c>
    </row>
    <row r="1354" spans="1:27" x14ac:dyDescent="0.25">
      <c r="A1354" t="s">
        <v>1446</v>
      </c>
      <c r="B1354" s="1">
        <v>45912</v>
      </c>
      <c r="C1354" s="1">
        <v>45916.1</v>
      </c>
      <c r="D1354" t="s">
        <v>88</v>
      </c>
      <c r="E1354" t="s">
        <v>47</v>
      </c>
      <c r="F1354" t="s">
        <v>29</v>
      </c>
      <c r="G1354" t="s">
        <v>53</v>
      </c>
      <c r="H1354" t="s">
        <v>62</v>
      </c>
      <c r="I1354" t="s">
        <v>41</v>
      </c>
      <c r="J1354">
        <v>4.0999999999999996</v>
      </c>
      <c r="K1354" t="s">
        <v>33</v>
      </c>
      <c r="L1354">
        <v>5</v>
      </c>
      <c r="M1354" s="1">
        <v>45912</v>
      </c>
      <c r="N1354" t="s">
        <v>42</v>
      </c>
      <c r="O1354">
        <v>9.1999999999999993</v>
      </c>
      <c r="P1354">
        <v>1.2</v>
      </c>
      <c r="Q1354" s="2">
        <v>15366.62</v>
      </c>
      <c r="R1354" t="s">
        <v>35</v>
      </c>
      <c r="S1354" s="2">
        <v>11144.64</v>
      </c>
      <c r="T1354">
        <v>4.0999999999999996</v>
      </c>
      <c r="U1354" t="s">
        <v>59</v>
      </c>
      <c r="V1354">
        <v>2025</v>
      </c>
      <c r="W1354" t="s">
        <v>77</v>
      </c>
      <c r="X1354" s="2">
        <v>11144.64</v>
      </c>
      <c r="Y1354" s="2">
        <v>4221.9799999999996</v>
      </c>
      <c r="Z1354" s="2">
        <v>0.72499999999999998</v>
      </c>
      <c r="AA1354" s="2">
        <f>IF(Table1[[#This Row],[Bed Occupied]]="Yes",1,0)</f>
        <v>1</v>
      </c>
    </row>
    <row r="1355" spans="1:27" x14ac:dyDescent="0.25">
      <c r="A1355" t="s">
        <v>1447</v>
      </c>
      <c r="B1355" s="1">
        <v>46301</v>
      </c>
      <c r="C1355" s="1">
        <v>46301.8</v>
      </c>
      <c r="D1355" t="s">
        <v>88</v>
      </c>
      <c r="E1355" t="s">
        <v>28</v>
      </c>
      <c r="F1355" t="s">
        <v>48</v>
      </c>
      <c r="G1355" t="s">
        <v>30</v>
      </c>
      <c r="H1355" t="s">
        <v>76</v>
      </c>
      <c r="I1355" t="s">
        <v>32</v>
      </c>
      <c r="J1355">
        <v>0.8</v>
      </c>
      <c r="K1355" t="s">
        <v>33</v>
      </c>
      <c r="L1355">
        <v>81</v>
      </c>
      <c r="M1355" s="1">
        <v>46301</v>
      </c>
      <c r="N1355" t="s">
        <v>63</v>
      </c>
      <c r="O1355">
        <v>8</v>
      </c>
      <c r="P1355">
        <v>0</v>
      </c>
      <c r="Q1355" s="2">
        <v>18354</v>
      </c>
      <c r="R1355" t="s">
        <v>35</v>
      </c>
      <c r="S1355" s="2">
        <v>15081.89</v>
      </c>
      <c r="T1355">
        <v>3.9</v>
      </c>
      <c r="U1355" t="s">
        <v>36</v>
      </c>
      <c r="V1355">
        <v>2026</v>
      </c>
      <c r="W1355" t="s">
        <v>44</v>
      </c>
      <c r="X1355" s="2">
        <v>15081.89</v>
      </c>
      <c r="Y1355" s="2">
        <v>3272.11</v>
      </c>
      <c r="Z1355" s="2">
        <v>0.82199999999999995</v>
      </c>
      <c r="AA1355" s="2">
        <f>IF(Table1[[#This Row],[Bed Occupied]]="Yes",1,0)</f>
        <v>1</v>
      </c>
    </row>
    <row r="1356" spans="1:27" x14ac:dyDescent="0.25">
      <c r="A1356" t="s">
        <v>1448</v>
      </c>
      <c r="B1356" s="1">
        <v>46038</v>
      </c>
      <c r="C1356" s="1">
        <v>46044.5</v>
      </c>
      <c r="D1356" t="s">
        <v>61</v>
      </c>
      <c r="E1356" t="s">
        <v>28</v>
      </c>
      <c r="F1356" t="s">
        <v>48</v>
      </c>
      <c r="G1356" t="s">
        <v>30</v>
      </c>
      <c r="H1356" t="s">
        <v>31</v>
      </c>
      <c r="I1356" t="s">
        <v>41</v>
      </c>
      <c r="J1356">
        <v>6.5</v>
      </c>
      <c r="K1356" t="s">
        <v>33</v>
      </c>
      <c r="L1356">
        <v>74</v>
      </c>
      <c r="M1356" s="1">
        <v>46037</v>
      </c>
      <c r="N1356" t="s">
        <v>42</v>
      </c>
      <c r="O1356">
        <v>8</v>
      </c>
      <c r="P1356">
        <v>0</v>
      </c>
      <c r="Q1356" s="2">
        <v>14746.69</v>
      </c>
      <c r="R1356" t="s">
        <v>85</v>
      </c>
      <c r="S1356" s="2">
        <v>10963.84</v>
      </c>
      <c r="T1356">
        <v>4.2</v>
      </c>
      <c r="U1356" t="s">
        <v>86</v>
      </c>
      <c r="V1356">
        <v>2026</v>
      </c>
      <c r="W1356" t="s">
        <v>72</v>
      </c>
      <c r="X1356" s="2">
        <v>10963.84</v>
      </c>
      <c r="Y1356" s="2">
        <v>3782.85</v>
      </c>
      <c r="Z1356" s="2">
        <v>0.74299999999999999</v>
      </c>
      <c r="AA1356" s="2">
        <f>IF(Table1[[#This Row],[Bed Occupied]]="Yes",1,0)</f>
        <v>1</v>
      </c>
    </row>
    <row r="1357" spans="1:27" x14ac:dyDescent="0.25">
      <c r="A1357" t="s">
        <v>1449</v>
      </c>
      <c r="B1357" s="1">
        <v>46004</v>
      </c>
      <c r="C1357" s="1">
        <v>46006.5</v>
      </c>
      <c r="D1357" t="s">
        <v>61</v>
      </c>
      <c r="E1357" t="s">
        <v>52</v>
      </c>
      <c r="F1357" t="s">
        <v>48</v>
      </c>
      <c r="G1357" t="s">
        <v>53</v>
      </c>
      <c r="H1357" t="s">
        <v>56</v>
      </c>
      <c r="I1357" t="s">
        <v>41</v>
      </c>
      <c r="J1357">
        <v>2.5</v>
      </c>
      <c r="K1357" t="s">
        <v>33</v>
      </c>
      <c r="L1357">
        <v>75</v>
      </c>
      <c r="M1357" s="1">
        <v>46004</v>
      </c>
      <c r="N1357" t="s">
        <v>42</v>
      </c>
      <c r="O1357">
        <v>13.8</v>
      </c>
      <c r="P1357">
        <v>1.8</v>
      </c>
      <c r="Q1357" s="2">
        <v>15687.54</v>
      </c>
      <c r="R1357" t="s">
        <v>58</v>
      </c>
      <c r="S1357" s="2">
        <v>10400.780000000001</v>
      </c>
      <c r="T1357">
        <v>3.5</v>
      </c>
      <c r="U1357" t="s">
        <v>79</v>
      </c>
      <c r="V1357">
        <v>2025</v>
      </c>
      <c r="W1357" t="s">
        <v>83</v>
      </c>
      <c r="X1357" s="2">
        <v>10400.780000000001</v>
      </c>
      <c r="Y1357" s="2">
        <v>5286.76</v>
      </c>
      <c r="Z1357" s="2">
        <v>0.66300000000000003</v>
      </c>
      <c r="AA1357" s="2">
        <f>IF(Table1[[#This Row],[Bed Occupied]]="Yes",1,0)</f>
        <v>1</v>
      </c>
    </row>
    <row r="1358" spans="1:27" x14ac:dyDescent="0.25">
      <c r="A1358" t="s">
        <v>1450</v>
      </c>
      <c r="B1358" s="1">
        <v>45781</v>
      </c>
      <c r="C1358" s="1">
        <v>45782.7</v>
      </c>
      <c r="D1358" t="s">
        <v>39</v>
      </c>
      <c r="E1358" t="s">
        <v>52</v>
      </c>
      <c r="F1358" t="s">
        <v>48</v>
      </c>
      <c r="G1358" t="s">
        <v>30</v>
      </c>
      <c r="H1358" t="s">
        <v>31</v>
      </c>
      <c r="I1358" t="s">
        <v>32</v>
      </c>
      <c r="J1358">
        <v>1.7</v>
      </c>
      <c r="K1358" t="s">
        <v>33</v>
      </c>
      <c r="L1358">
        <v>98</v>
      </c>
      <c r="M1358" s="1">
        <v>45780</v>
      </c>
      <c r="N1358" t="s">
        <v>42</v>
      </c>
      <c r="O1358">
        <v>10.8</v>
      </c>
      <c r="P1358">
        <v>2.8</v>
      </c>
      <c r="Q1358" s="2">
        <v>2010.6</v>
      </c>
      <c r="R1358" t="s">
        <v>35</v>
      </c>
      <c r="S1358" s="2">
        <v>1315.4</v>
      </c>
      <c r="T1358">
        <v>2.9</v>
      </c>
      <c r="U1358" t="s">
        <v>122</v>
      </c>
      <c r="V1358">
        <v>2025</v>
      </c>
      <c r="W1358" t="s">
        <v>83</v>
      </c>
      <c r="X1358" s="2">
        <v>1315.4</v>
      </c>
      <c r="Y1358" s="2">
        <v>695.2</v>
      </c>
      <c r="Z1358" s="2">
        <v>0.65400000000000003</v>
      </c>
      <c r="AA1358" s="2">
        <f>IF(Table1[[#This Row],[Bed Occupied]]="Yes",1,0)</f>
        <v>1</v>
      </c>
    </row>
    <row r="1359" spans="1:27" x14ac:dyDescent="0.25">
      <c r="A1359" t="s">
        <v>1451</v>
      </c>
      <c r="B1359" s="1">
        <v>46234</v>
      </c>
      <c r="C1359" s="1">
        <v>46236.7</v>
      </c>
      <c r="D1359" t="s">
        <v>102</v>
      </c>
      <c r="E1359" t="s">
        <v>52</v>
      </c>
      <c r="F1359" t="s">
        <v>48</v>
      </c>
      <c r="G1359" t="s">
        <v>30</v>
      </c>
      <c r="H1359" t="s">
        <v>81</v>
      </c>
      <c r="I1359" t="s">
        <v>32</v>
      </c>
      <c r="J1359">
        <v>2.7</v>
      </c>
      <c r="K1359" t="s">
        <v>33</v>
      </c>
      <c r="L1359">
        <v>82</v>
      </c>
      <c r="M1359" s="1">
        <v>46233</v>
      </c>
      <c r="N1359" t="s">
        <v>42</v>
      </c>
      <c r="O1359">
        <v>14.6</v>
      </c>
      <c r="P1359">
        <v>2.6</v>
      </c>
      <c r="Q1359" s="2">
        <v>12066.14</v>
      </c>
      <c r="R1359" t="s">
        <v>85</v>
      </c>
      <c r="S1359" s="2">
        <v>6913.86</v>
      </c>
      <c r="T1359">
        <v>2.8</v>
      </c>
      <c r="U1359" t="s">
        <v>43</v>
      </c>
      <c r="V1359">
        <v>2026</v>
      </c>
      <c r="W1359" t="s">
        <v>72</v>
      </c>
      <c r="X1359" s="2">
        <v>6913.86</v>
      </c>
      <c r="Y1359" s="2">
        <v>5152.28</v>
      </c>
      <c r="Z1359" s="2">
        <v>0.57299999999999995</v>
      </c>
      <c r="AA1359" s="2">
        <f>IF(Table1[[#This Row],[Bed Occupied]]="Yes",1,0)</f>
        <v>1</v>
      </c>
    </row>
    <row r="1360" spans="1:27" x14ac:dyDescent="0.25">
      <c r="A1360" t="s">
        <v>1452</v>
      </c>
      <c r="B1360" s="1">
        <v>46249</v>
      </c>
      <c r="C1360" s="1">
        <v>46252.6</v>
      </c>
      <c r="D1360" t="s">
        <v>102</v>
      </c>
      <c r="E1360" t="s">
        <v>52</v>
      </c>
      <c r="F1360" t="s">
        <v>48</v>
      </c>
      <c r="G1360" t="s">
        <v>53</v>
      </c>
      <c r="H1360" t="s">
        <v>49</v>
      </c>
      <c r="I1360" t="s">
        <v>32</v>
      </c>
      <c r="J1360">
        <v>3.6</v>
      </c>
      <c r="K1360" t="s">
        <v>57</v>
      </c>
      <c r="L1360">
        <v>25</v>
      </c>
      <c r="M1360" s="1">
        <v>46248</v>
      </c>
      <c r="N1360" t="s">
        <v>34</v>
      </c>
      <c r="O1360">
        <v>12.1</v>
      </c>
      <c r="P1360">
        <v>2.1</v>
      </c>
      <c r="Q1360" s="2">
        <v>10895.31</v>
      </c>
      <c r="R1360" t="s">
        <v>35</v>
      </c>
      <c r="S1360" s="2">
        <v>6629.46</v>
      </c>
      <c r="T1360">
        <v>3.7</v>
      </c>
      <c r="U1360" t="s">
        <v>138</v>
      </c>
      <c r="V1360">
        <v>2026</v>
      </c>
      <c r="W1360" t="s">
        <v>77</v>
      </c>
      <c r="X1360" s="2">
        <v>6629.46</v>
      </c>
      <c r="Y1360" s="2">
        <v>4265.8500000000004</v>
      </c>
      <c r="Z1360" s="2">
        <v>0.60799999999999998</v>
      </c>
      <c r="AA1360" s="2">
        <f>IF(Table1[[#This Row],[Bed Occupied]]="Yes",1,0)</f>
        <v>0</v>
      </c>
    </row>
    <row r="1361" spans="1:27" x14ac:dyDescent="0.25">
      <c r="A1361" t="s">
        <v>1453</v>
      </c>
      <c r="B1361" s="1">
        <v>45770</v>
      </c>
      <c r="C1361" s="1">
        <v>45770.5</v>
      </c>
      <c r="D1361" t="s">
        <v>96</v>
      </c>
      <c r="E1361" t="s">
        <v>28</v>
      </c>
      <c r="F1361" t="s">
        <v>29</v>
      </c>
      <c r="G1361" t="s">
        <v>53</v>
      </c>
      <c r="H1361" t="s">
        <v>31</v>
      </c>
      <c r="I1361" t="s">
        <v>32</v>
      </c>
      <c r="J1361">
        <v>0.5</v>
      </c>
      <c r="K1361" t="s">
        <v>33</v>
      </c>
      <c r="L1361">
        <v>52</v>
      </c>
      <c r="M1361" s="1">
        <v>45770</v>
      </c>
      <c r="N1361" t="s">
        <v>63</v>
      </c>
      <c r="O1361">
        <v>11.9</v>
      </c>
      <c r="P1361">
        <v>1.9</v>
      </c>
      <c r="Q1361" s="2">
        <v>3945.45</v>
      </c>
      <c r="R1361" t="s">
        <v>85</v>
      </c>
      <c r="S1361" s="2">
        <v>2122.0700000000002</v>
      </c>
      <c r="T1361">
        <v>3.5</v>
      </c>
      <c r="U1361" t="s">
        <v>89</v>
      </c>
      <c r="V1361">
        <v>2025</v>
      </c>
      <c r="W1361" t="s">
        <v>69</v>
      </c>
      <c r="X1361" s="2">
        <v>2122.0700000000002</v>
      </c>
      <c r="Y1361" s="2">
        <v>1823.38</v>
      </c>
      <c r="Z1361" s="2">
        <v>0.53800000000000003</v>
      </c>
      <c r="AA1361" s="2">
        <f>IF(Table1[[#This Row],[Bed Occupied]]="Yes",1,0)</f>
        <v>1</v>
      </c>
    </row>
    <row r="1362" spans="1:27" x14ac:dyDescent="0.25">
      <c r="A1362" t="s">
        <v>1454</v>
      </c>
      <c r="B1362" s="1">
        <v>46207</v>
      </c>
      <c r="C1362" s="1">
        <v>46210</v>
      </c>
      <c r="D1362" t="s">
        <v>96</v>
      </c>
      <c r="E1362" t="s">
        <v>28</v>
      </c>
      <c r="F1362" t="s">
        <v>29</v>
      </c>
      <c r="G1362" t="s">
        <v>53</v>
      </c>
      <c r="H1362" t="s">
        <v>31</v>
      </c>
      <c r="I1362" t="s">
        <v>32</v>
      </c>
      <c r="J1362">
        <v>3</v>
      </c>
      <c r="K1362" t="s">
        <v>33</v>
      </c>
      <c r="L1362">
        <v>77</v>
      </c>
      <c r="M1362" s="1">
        <v>46206</v>
      </c>
      <c r="N1362" t="s">
        <v>42</v>
      </c>
      <c r="O1362">
        <v>13.3</v>
      </c>
      <c r="P1362">
        <v>1.3</v>
      </c>
      <c r="Q1362" s="2">
        <v>2780.52</v>
      </c>
      <c r="R1362" t="s">
        <v>58</v>
      </c>
      <c r="S1362" s="2">
        <v>1558.61</v>
      </c>
      <c r="T1362">
        <v>3.8</v>
      </c>
      <c r="U1362" t="s">
        <v>43</v>
      </c>
      <c r="V1362">
        <v>2026</v>
      </c>
      <c r="W1362" t="s">
        <v>77</v>
      </c>
      <c r="X1362" s="2">
        <v>1558.61</v>
      </c>
      <c r="Y1362" s="2">
        <v>1221.9100000000001</v>
      </c>
      <c r="Z1362" s="2">
        <v>0.56100000000000005</v>
      </c>
      <c r="AA1362" s="2">
        <f>IF(Table1[[#This Row],[Bed Occupied]]="Yes",1,0)</f>
        <v>1</v>
      </c>
    </row>
    <row r="1363" spans="1:27" x14ac:dyDescent="0.25">
      <c r="A1363" t="s">
        <v>1455</v>
      </c>
      <c r="B1363" s="1">
        <v>46260</v>
      </c>
      <c r="C1363" s="1">
        <v>46275.7</v>
      </c>
      <c r="D1363" t="s">
        <v>27</v>
      </c>
      <c r="E1363" t="s">
        <v>66</v>
      </c>
      <c r="F1363" t="s">
        <v>29</v>
      </c>
      <c r="G1363" t="s">
        <v>67</v>
      </c>
      <c r="H1363" t="s">
        <v>31</v>
      </c>
      <c r="I1363" t="s">
        <v>32</v>
      </c>
      <c r="J1363">
        <v>15.7</v>
      </c>
      <c r="K1363" t="s">
        <v>33</v>
      </c>
      <c r="L1363">
        <v>55</v>
      </c>
      <c r="M1363" s="1">
        <v>46260</v>
      </c>
      <c r="N1363" t="s">
        <v>34</v>
      </c>
      <c r="O1363">
        <v>9.4</v>
      </c>
      <c r="P1363">
        <v>1.4</v>
      </c>
      <c r="Q1363" s="2">
        <v>21418</v>
      </c>
      <c r="R1363" t="s">
        <v>58</v>
      </c>
      <c r="S1363" s="2">
        <v>10917.67</v>
      </c>
      <c r="T1363">
        <v>3.2</v>
      </c>
      <c r="U1363" t="s">
        <v>138</v>
      </c>
      <c r="V1363">
        <v>2026</v>
      </c>
      <c r="W1363" t="s">
        <v>69</v>
      </c>
      <c r="X1363" s="2">
        <v>10917.67</v>
      </c>
      <c r="Y1363" s="2">
        <v>10500.33</v>
      </c>
      <c r="Z1363" s="2">
        <v>0.51</v>
      </c>
      <c r="AA1363" s="2">
        <f>IF(Table1[[#This Row],[Bed Occupied]]="Yes",1,0)</f>
        <v>1</v>
      </c>
    </row>
    <row r="1364" spans="1:27" x14ac:dyDescent="0.25">
      <c r="A1364" t="s">
        <v>1456</v>
      </c>
      <c r="B1364" s="1">
        <v>45983</v>
      </c>
      <c r="C1364" s="1">
        <v>45983.8</v>
      </c>
      <c r="D1364" t="s">
        <v>39</v>
      </c>
      <c r="E1364" t="s">
        <v>47</v>
      </c>
      <c r="F1364" t="s">
        <v>29</v>
      </c>
      <c r="G1364" t="s">
        <v>67</v>
      </c>
      <c r="H1364" t="s">
        <v>31</v>
      </c>
      <c r="I1364" t="s">
        <v>41</v>
      </c>
      <c r="J1364">
        <v>0.8</v>
      </c>
      <c r="K1364" t="s">
        <v>33</v>
      </c>
      <c r="L1364">
        <v>69</v>
      </c>
      <c r="M1364" s="1">
        <v>45983</v>
      </c>
      <c r="N1364" t="s">
        <v>42</v>
      </c>
      <c r="O1364">
        <v>9.3000000000000007</v>
      </c>
      <c r="P1364">
        <v>1.3</v>
      </c>
      <c r="Q1364" s="2">
        <v>1725.17</v>
      </c>
      <c r="R1364" t="s">
        <v>35</v>
      </c>
      <c r="S1364" s="2">
        <v>1186.8499999999999</v>
      </c>
      <c r="T1364">
        <v>3.7</v>
      </c>
      <c r="U1364" t="s">
        <v>71</v>
      </c>
      <c r="V1364">
        <v>2025</v>
      </c>
      <c r="W1364" t="s">
        <v>83</v>
      </c>
      <c r="X1364" s="2">
        <v>1186.8499999999999</v>
      </c>
      <c r="Y1364" s="2">
        <v>538.32000000000005</v>
      </c>
      <c r="Z1364" s="2">
        <v>0.68799999999999994</v>
      </c>
      <c r="AA1364" s="2">
        <f>IF(Table1[[#This Row],[Bed Occupied]]="Yes",1,0)</f>
        <v>1</v>
      </c>
    </row>
    <row r="1365" spans="1:27" x14ac:dyDescent="0.25">
      <c r="A1365" t="s">
        <v>1457</v>
      </c>
      <c r="B1365" s="1">
        <v>45699</v>
      </c>
      <c r="C1365" s="1">
        <v>45702</v>
      </c>
      <c r="D1365" t="s">
        <v>46</v>
      </c>
      <c r="E1365" t="s">
        <v>47</v>
      </c>
      <c r="F1365" t="s">
        <v>29</v>
      </c>
      <c r="G1365" t="s">
        <v>53</v>
      </c>
      <c r="H1365" t="s">
        <v>31</v>
      </c>
      <c r="I1365" t="s">
        <v>41</v>
      </c>
      <c r="J1365">
        <v>3</v>
      </c>
      <c r="K1365" t="s">
        <v>57</v>
      </c>
      <c r="L1365">
        <v>46</v>
      </c>
      <c r="M1365" s="1">
        <v>45699</v>
      </c>
      <c r="N1365" t="s">
        <v>34</v>
      </c>
      <c r="O1365">
        <v>8</v>
      </c>
      <c r="P1365">
        <v>0</v>
      </c>
      <c r="Q1365" s="2">
        <v>5775.08</v>
      </c>
      <c r="R1365" t="s">
        <v>58</v>
      </c>
      <c r="S1365" s="2">
        <v>3301.78</v>
      </c>
      <c r="T1365">
        <v>4.4000000000000004</v>
      </c>
      <c r="U1365" t="s">
        <v>100</v>
      </c>
      <c r="V1365">
        <v>2025</v>
      </c>
      <c r="W1365" t="s">
        <v>44</v>
      </c>
      <c r="X1365" s="2">
        <v>3301.78</v>
      </c>
      <c r="Y1365" s="2">
        <v>2473.3000000000002</v>
      </c>
      <c r="Z1365" s="2">
        <v>0.57199999999999995</v>
      </c>
      <c r="AA1365" s="2">
        <f>IF(Table1[[#This Row],[Bed Occupied]]="Yes",1,0)</f>
        <v>0</v>
      </c>
    </row>
    <row r="1366" spans="1:27" x14ac:dyDescent="0.25">
      <c r="A1366" t="s">
        <v>1458</v>
      </c>
      <c r="B1366" s="1">
        <v>45751</v>
      </c>
      <c r="C1366" s="1">
        <v>45752.2</v>
      </c>
      <c r="D1366" t="s">
        <v>39</v>
      </c>
      <c r="E1366" t="s">
        <v>52</v>
      </c>
      <c r="F1366" t="s">
        <v>48</v>
      </c>
      <c r="G1366" t="s">
        <v>67</v>
      </c>
      <c r="H1366" t="s">
        <v>81</v>
      </c>
      <c r="I1366" t="s">
        <v>32</v>
      </c>
      <c r="J1366">
        <v>1.2</v>
      </c>
      <c r="K1366" t="s">
        <v>33</v>
      </c>
      <c r="L1366">
        <v>86</v>
      </c>
      <c r="M1366" s="1">
        <v>45750</v>
      </c>
      <c r="N1366" t="s">
        <v>42</v>
      </c>
      <c r="O1366">
        <v>9.6</v>
      </c>
      <c r="P1366">
        <v>1.6</v>
      </c>
      <c r="Q1366" s="2">
        <v>2166.15</v>
      </c>
      <c r="R1366" t="s">
        <v>85</v>
      </c>
      <c r="S1366" s="2">
        <v>1358.65</v>
      </c>
      <c r="T1366">
        <v>2.7</v>
      </c>
      <c r="U1366" t="s">
        <v>89</v>
      </c>
      <c r="V1366">
        <v>2025</v>
      </c>
      <c r="W1366" t="s">
        <v>72</v>
      </c>
      <c r="X1366" s="2">
        <v>1358.65</v>
      </c>
      <c r="Y1366" s="2">
        <v>807.5</v>
      </c>
      <c r="Z1366" s="2">
        <v>0.627</v>
      </c>
      <c r="AA1366" s="2">
        <f>IF(Table1[[#This Row],[Bed Occupied]]="Yes",1,0)</f>
        <v>1</v>
      </c>
    </row>
    <row r="1367" spans="1:27" x14ac:dyDescent="0.25">
      <c r="A1367" t="s">
        <v>1459</v>
      </c>
      <c r="B1367" s="1">
        <v>46123</v>
      </c>
      <c r="C1367" s="1">
        <v>46124.1</v>
      </c>
      <c r="D1367" t="s">
        <v>102</v>
      </c>
      <c r="E1367" t="s">
        <v>47</v>
      </c>
      <c r="F1367" t="s">
        <v>48</v>
      </c>
      <c r="G1367" t="s">
        <v>67</v>
      </c>
      <c r="H1367" t="s">
        <v>40</v>
      </c>
      <c r="I1367" t="s">
        <v>32</v>
      </c>
      <c r="J1367">
        <v>1.1000000000000001</v>
      </c>
      <c r="K1367" t="s">
        <v>33</v>
      </c>
      <c r="L1367">
        <v>70</v>
      </c>
      <c r="M1367" s="1">
        <v>46122</v>
      </c>
      <c r="N1367" t="s">
        <v>42</v>
      </c>
      <c r="O1367">
        <v>9.6</v>
      </c>
      <c r="P1367">
        <v>1.6</v>
      </c>
      <c r="Q1367" s="2">
        <v>7067.88</v>
      </c>
      <c r="R1367" t="s">
        <v>35</v>
      </c>
      <c r="S1367" s="2">
        <v>4486.12</v>
      </c>
      <c r="T1367">
        <v>3.8</v>
      </c>
      <c r="U1367" t="s">
        <v>98</v>
      </c>
      <c r="V1367">
        <v>2026</v>
      </c>
      <c r="W1367" t="s">
        <v>77</v>
      </c>
      <c r="X1367" s="2">
        <v>4486.12</v>
      </c>
      <c r="Y1367" s="2">
        <v>2581.7600000000002</v>
      </c>
      <c r="Z1367" s="2">
        <v>0.63500000000000001</v>
      </c>
      <c r="AA1367" s="2">
        <f>IF(Table1[[#This Row],[Bed Occupied]]="Yes",1,0)</f>
        <v>1</v>
      </c>
    </row>
    <row r="1368" spans="1:27" x14ac:dyDescent="0.25">
      <c r="A1368" t="s">
        <v>1460</v>
      </c>
      <c r="B1368" s="1">
        <v>45868</v>
      </c>
      <c r="C1368" s="1">
        <v>45869.4</v>
      </c>
      <c r="D1368" t="s">
        <v>51</v>
      </c>
      <c r="E1368" t="s">
        <v>28</v>
      </c>
      <c r="F1368" t="s">
        <v>48</v>
      </c>
      <c r="G1368" t="s">
        <v>67</v>
      </c>
      <c r="H1368" t="s">
        <v>40</v>
      </c>
      <c r="I1368" t="s">
        <v>41</v>
      </c>
      <c r="J1368">
        <v>1.4</v>
      </c>
      <c r="K1368" t="s">
        <v>57</v>
      </c>
      <c r="L1368">
        <v>57</v>
      </c>
      <c r="M1368" s="1">
        <v>45867</v>
      </c>
      <c r="N1368" t="s">
        <v>42</v>
      </c>
      <c r="O1368">
        <v>10.8</v>
      </c>
      <c r="P1368">
        <v>0.8</v>
      </c>
      <c r="Q1368" s="2">
        <v>9376.3799999999992</v>
      </c>
      <c r="R1368" t="s">
        <v>35</v>
      </c>
      <c r="S1368" s="2">
        <v>5473.02</v>
      </c>
      <c r="T1368">
        <v>4</v>
      </c>
      <c r="U1368" t="s">
        <v>135</v>
      </c>
      <c r="V1368">
        <v>2025</v>
      </c>
      <c r="W1368" t="s">
        <v>44</v>
      </c>
      <c r="X1368" s="2">
        <v>5473.02</v>
      </c>
      <c r="Y1368" s="2">
        <v>3903.36</v>
      </c>
      <c r="Z1368" s="2">
        <v>0.58399999999999996</v>
      </c>
      <c r="AA1368" s="2">
        <f>IF(Table1[[#This Row],[Bed Occupied]]="Yes",1,0)</f>
        <v>0</v>
      </c>
    </row>
    <row r="1369" spans="1:27" x14ac:dyDescent="0.25">
      <c r="A1369" t="s">
        <v>1461</v>
      </c>
      <c r="B1369" s="1">
        <v>45856</v>
      </c>
      <c r="C1369" s="1">
        <v>45862.1</v>
      </c>
      <c r="D1369" t="s">
        <v>61</v>
      </c>
      <c r="E1369" t="s">
        <v>52</v>
      </c>
      <c r="F1369" t="s">
        <v>92</v>
      </c>
      <c r="G1369" t="s">
        <v>30</v>
      </c>
      <c r="H1369" t="s">
        <v>56</v>
      </c>
      <c r="I1369" t="s">
        <v>32</v>
      </c>
      <c r="J1369">
        <v>6.1</v>
      </c>
      <c r="K1369" t="s">
        <v>33</v>
      </c>
      <c r="L1369">
        <v>90</v>
      </c>
      <c r="M1369" s="1">
        <v>45856</v>
      </c>
      <c r="N1369" t="s">
        <v>42</v>
      </c>
      <c r="O1369">
        <v>8</v>
      </c>
      <c r="P1369">
        <v>0</v>
      </c>
      <c r="Q1369" s="2">
        <v>18576.150000000001</v>
      </c>
      <c r="R1369" t="s">
        <v>58</v>
      </c>
      <c r="S1369" s="2">
        <v>10836.79</v>
      </c>
      <c r="T1369">
        <v>3.3</v>
      </c>
      <c r="U1369" t="s">
        <v>135</v>
      </c>
      <c r="V1369">
        <v>2025</v>
      </c>
      <c r="W1369" t="s">
        <v>77</v>
      </c>
      <c r="X1369" s="2">
        <v>10836.79</v>
      </c>
      <c r="Y1369" s="2">
        <v>7739.36</v>
      </c>
      <c r="Z1369" s="2">
        <v>0.58299999999999996</v>
      </c>
      <c r="AA1369" s="2">
        <f>IF(Table1[[#This Row],[Bed Occupied]]="Yes",1,0)</f>
        <v>1</v>
      </c>
    </row>
    <row r="1370" spans="1:27" x14ac:dyDescent="0.25">
      <c r="A1370" t="s">
        <v>1462</v>
      </c>
      <c r="B1370" s="1">
        <v>45885</v>
      </c>
      <c r="C1370" s="1">
        <v>45886.400000000001</v>
      </c>
      <c r="D1370" t="s">
        <v>46</v>
      </c>
      <c r="E1370" t="s">
        <v>66</v>
      </c>
      <c r="F1370" t="s">
        <v>29</v>
      </c>
      <c r="G1370" t="s">
        <v>67</v>
      </c>
      <c r="H1370" t="s">
        <v>49</v>
      </c>
      <c r="I1370" t="s">
        <v>32</v>
      </c>
      <c r="J1370">
        <v>1.4</v>
      </c>
      <c r="K1370" t="s">
        <v>33</v>
      </c>
      <c r="L1370">
        <v>58</v>
      </c>
      <c r="M1370" s="1">
        <v>45884</v>
      </c>
      <c r="N1370" t="s">
        <v>42</v>
      </c>
      <c r="O1370">
        <v>9.8000000000000007</v>
      </c>
      <c r="P1370">
        <v>1.8</v>
      </c>
      <c r="Q1370" s="2">
        <v>4886.2299999999996</v>
      </c>
      <c r="R1370" t="s">
        <v>58</v>
      </c>
      <c r="S1370" s="2">
        <v>2614.9</v>
      </c>
      <c r="T1370">
        <v>4.2</v>
      </c>
      <c r="U1370" t="s">
        <v>104</v>
      </c>
      <c r="V1370">
        <v>2025</v>
      </c>
      <c r="W1370" t="s">
        <v>77</v>
      </c>
      <c r="X1370" s="2">
        <v>2614.9</v>
      </c>
      <c r="Y1370" s="2">
        <v>2271.33</v>
      </c>
      <c r="Z1370" s="2">
        <v>0.53500000000000003</v>
      </c>
      <c r="AA1370" s="2">
        <f>IF(Table1[[#This Row],[Bed Occupied]]="Yes",1,0)</f>
        <v>1</v>
      </c>
    </row>
    <row r="1371" spans="1:27" x14ac:dyDescent="0.25">
      <c r="A1371" t="s">
        <v>1463</v>
      </c>
      <c r="B1371" s="1">
        <v>45993</v>
      </c>
      <c r="C1371" s="1">
        <v>45995.3</v>
      </c>
      <c r="D1371" t="s">
        <v>46</v>
      </c>
      <c r="E1371" t="s">
        <v>66</v>
      </c>
      <c r="F1371" t="s">
        <v>29</v>
      </c>
      <c r="G1371" t="s">
        <v>30</v>
      </c>
      <c r="H1371" t="s">
        <v>62</v>
      </c>
      <c r="I1371" t="s">
        <v>32</v>
      </c>
      <c r="J1371">
        <v>2.2999999999999998</v>
      </c>
      <c r="K1371" t="s">
        <v>33</v>
      </c>
      <c r="L1371">
        <v>50</v>
      </c>
      <c r="M1371" s="1">
        <v>45992</v>
      </c>
      <c r="N1371" t="s">
        <v>42</v>
      </c>
      <c r="O1371">
        <v>8.6999999999999993</v>
      </c>
      <c r="P1371">
        <v>0.7</v>
      </c>
      <c r="Q1371" s="2">
        <v>5489.55</v>
      </c>
      <c r="R1371" t="s">
        <v>35</v>
      </c>
      <c r="S1371" s="2">
        <v>3161.21</v>
      </c>
      <c r="T1371">
        <v>3.9</v>
      </c>
      <c r="U1371" t="s">
        <v>79</v>
      </c>
      <c r="V1371">
        <v>2025</v>
      </c>
      <c r="W1371" t="s">
        <v>37</v>
      </c>
      <c r="X1371" s="2">
        <v>3161.21</v>
      </c>
      <c r="Y1371" s="2">
        <v>2328.34</v>
      </c>
      <c r="Z1371" s="2">
        <v>0.57599999999999996</v>
      </c>
      <c r="AA1371" s="2">
        <f>IF(Table1[[#This Row],[Bed Occupied]]="Yes",1,0)</f>
        <v>1</v>
      </c>
    </row>
    <row r="1372" spans="1:27" x14ac:dyDescent="0.25">
      <c r="A1372" t="s">
        <v>1464</v>
      </c>
      <c r="B1372" s="1">
        <v>45799</v>
      </c>
      <c r="C1372" s="1">
        <v>45800.1</v>
      </c>
      <c r="D1372" t="s">
        <v>39</v>
      </c>
      <c r="E1372" t="s">
        <v>52</v>
      </c>
      <c r="F1372" t="s">
        <v>48</v>
      </c>
      <c r="G1372" t="s">
        <v>30</v>
      </c>
      <c r="H1372" t="s">
        <v>56</v>
      </c>
      <c r="I1372" t="s">
        <v>32</v>
      </c>
      <c r="J1372">
        <v>1.1000000000000001</v>
      </c>
      <c r="K1372" t="s">
        <v>33</v>
      </c>
      <c r="L1372">
        <v>107</v>
      </c>
      <c r="M1372" s="1">
        <v>45799</v>
      </c>
      <c r="N1372" t="s">
        <v>42</v>
      </c>
      <c r="O1372">
        <v>13.8</v>
      </c>
      <c r="P1372">
        <v>1.8</v>
      </c>
      <c r="Q1372" s="2">
        <v>2043.08</v>
      </c>
      <c r="R1372" t="s">
        <v>58</v>
      </c>
      <c r="S1372" s="2">
        <v>1126.8</v>
      </c>
      <c r="T1372">
        <v>2.2000000000000002</v>
      </c>
      <c r="U1372" t="s">
        <v>122</v>
      </c>
      <c r="V1372">
        <v>2025</v>
      </c>
      <c r="W1372" t="s">
        <v>72</v>
      </c>
      <c r="X1372" s="2">
        <v>1126.8</v>
      </c>
      <c r="Y1372" s="2">
        <v>916.28</v>
      </c>
      <c r="Z1372" s="2">
        <v>0.55200000000000005</v>
      </c>
      <c r="AA1372" s="2">
        <f>IF(Table1[[#This Row],[Bed Occupied]]="Yes",1,0)</f>
        <v>1</v>
      </c>
    </row>
    <row r="1373" spans="1:27" x14ac:dyDescent="0.25">
      <c r="A1373" t="s">
        <v>1465</v>
      </c>
      <c r="B1373" s="1">
        <v>46253</v>
      </c>
      <c r="C1373" s="1">
        <v>46258.400000000001</v>
      </c>
      <c r="D1373" t="s">
        <v>27</v>
      </c>
      <c r="E1373" t="s">
        <v>52</v>
      </c>
      <c r="F1373" t="s">
        <v>48</v>
      </c>
      <c r="G1373" t="s">
        <v>151</v>
      </c>
      <c r="H1373" t="s">
        <v>81</v>
      </c>
      <c r="I1373" t="s">
        <v>32</v>
      </c>
      <c r="J1373">
        <v>5.4</v>
      </c>
      <c r="K1373" t="s">
        <v>33</v>
      </c>
      <c r="L1373">
        <v>86</v>
      </c>
      <c r="M1373" s="1">
        <v>46253</v>
      </c>
      <c r="N1373" t="s">
        <v>42</v>
      </c>
      <c r="O1373">
        <v>12.8</v>
      </c>
      <c r="P1373">
        <v>2.8</v>
      </c>
      <c r="Q1373" s="2">
        <v>13314.1</v>
      </c>
      <c r="R1373" t="s">
        <v>85</v>
      </c>
      <c r="S1373" s="2">
        <v>7609.98</v>
      </c>
      <c r="T1373">
        <v>3.3</v>
      </c>
      <c r="U1373" t="s">
        <v>138</v>
      </c>
      <c r="V1373">
        <v>2026</v>
      </c>
      <c r="W1373" t="s">
        <v>69</v>
      </c>
      <c r="X1373" s="2">
        <v>7609.98</v>
      </c>
      <c r="Y1373" s="2">
        <v>5704.12</v>
      </c>
      <c r="Z1373" s="2">
        <v>0.57199999999999995</v>
      </c>
      <c r="AA1373" s="2">
        <f>IF(Table1[[#This Row],[Bed Occupied]]="Yes",1,0)</f>
        <v>1</v>
      </c>
    </row>
    <row r="1374" spans="1:27" x14ac:dyDescent="0.25">
      <c r="A1374" t="s">
        <v>1466</v>
      </c>
      <c r="B1374" s="1">
        <v>45718</v>
      </c>
      <c r="C1374" s="1">
        <v>45718.9</v>
      </c>
      <c r="D1374" t="s">
        <v>39</v>
      </c>
      <c r="E1374" t="s">
        <v>47</v>
      </c>
      <c r="F1374" t="s">
        <v>29</v>
      </c>
      <c r="G1374" t="s">
        <v>30</v>
      </c>
      <c r="H1374" t="s">
        <v>81</v>
      </c>
      <c r="I1374" t="s">
        <v>41</v>
      </c>
      <c r="J1374">
        <v>0.9</v>
      </c>
      <c r="K1374" t="s">
        <v>33</v>
      </c>
      <c r="L1374">
        <v>80</v>
      </c>
      <c r="M1374" s="1">
        <v>45718</v>
      </c>
      <c r="N1374" t="s">
        <v>42</v>
      </c>
      <c r="O1374">
        <v>9.1</v>
      </c>
      <c r="P1374">
        <v>1.1000000000000001</v>
      </c>
      <c r="Q1374" s="2">
        <v>1792.29</v>
      </c>
      <c r="R1374" t="s">
        <v>35</v>
      </c>
      <c r="S1374" s="2">
        <v>965.64</v>
      </c>
      <c r="T1374">
        <v>3.7</v>
      </c>
      <c r="U1374" t="s">
        <v>173</v>
      </c>
      <c r="V1374">
        <v>2025</v>
      </c>
      <c r="W1374" t="s">
        <v>74</v>
      </c>
      <c r="X1374" s="2">
        <v>965.64</v>
      </c>
      <c r="Y1374" s="2">
        <v>826.65</v>
      </c>
      <c r="Z1374" s="2">
        <v>0.53900000000000003</v>
      </c>
      <c r="AA1374" s="2">
        <f>IF(Table1[[#This Row],[Bed Occupied]]="Yes",1,0)</f>
        <v>1</v>
      </c>
    </row>
    <row r="1375" spans="1:27" x14ac:dyDescent="0.25">
      <c r="A1375" t="s">
        <v>1467</v>
      </c>
      <c r="B1375" s="1">
        <v>46339</v>
      </c>
      <c r="C1375" s="1">
        <v>46340.7</v>
      </c>
      <c r="D1375" t="s">
        <v>96</v>
      </c>
      <c r="E1375" t="s">
        <v>47</v>
      </c>
      <c r="F1375" t="s">
        <v>48</v>
      </c>
      <c r="G1375" t="s">
        <v>30</v>
      </c>
      <c r="H1375" t="s">
        <v>31</v>
      </c>
      <c r="I1375" t="s">
        <v>32</v>
      </c>
      <c r="J1375">
        <v>1.7</v>
      </c>
      <c r="K1375" t="s">
        <v>33</v>
      </c>
      <c r="L1375">
        <v>62</v>
      </c>
      <c r="M1375" s="1">
        <v>46339</v>
      </c>
      <c r="N1375" t="s">
        <v>63</v>
      </c>
      <c r="O1375">
        <v>9</v>
      </c>
      <c r="P1375">
        <v>1</v>
      </c>
      <c r="Q1375" s="2">
        <v>4011.71</v>
      </c>
      <c r="R1375" t="s">
        <v>85</v>
      </c>
      <c r="S1375" s="2">
        <v>2397.6799999999998</v>
      </c>
      <c r="T1375">
        <v>3.9</v>
      </c>
      <c r="U1375" t="s">
        <v>130</v>
      </c>
      <c r="V1375">
        <v>2026</v>
      </c>
      <c r="W1375" t="s">
        <v>77</v>
      </c>
      <c r="X1375" s="2">
        <v>2397.6799999999998</v>
      </c>
      <c r="Y1375" s="2">
        <v>1614.03</v>
      </c>
      <c r="Z1375" s="2">
        <v>0.59799999999999998</v>
      </c>
      <c r="AA1375" s="2">
        <f>IF(Table1[[#This Row],[Bed Occupied]]="Yes",1,0)</f>
        <v>1</v>
      </c>
    </row>
    <row r="1376" spans="1:27" x14ac:dyDescent="0.25">
      <c r="A1376" t="s">
        <v>1468</v>
      </c>
      <c r="B1376" s="1">
        <v>45671</v>
      </c>
      <c r="C1376" s="1">
        <v>45678.3</v>
      </c>
      <c r="D1376" t="s">
        <v>96</v>
      </c>
      <c r="E1376" t="s">
        <v>28</v>
      </c>
      <c r="F1376" t="s">
        <v>29</v>
      </c>
      <c r="G1376" t="s">
        <v>30</v>
      </c>
      <c r="H1376" t="s">
        <v>62</v>
      </c>
      <c r="I1376" t="s">
        <v>93</v>
      </c>
      <c r="J1376">
        <v>7.3</v>
      </c>
      <c r="K1376" t="s">
        <v>57</v>
      </c>
      <c r="L1376">
        <v>41</v>
      </c>
      <c r="M1376" s="1">
        <v>45670</v>
      </c>
      <c r="N1376" t="s">
        <v>42</v>
      </c>
      <c r="O1376">
        <v>10</v>
      </c>
      <c r="P1376">
        <v>0</v>
      </c>
      <c r="Q1376" s="2">
        <v>5533.38</v>
      </c>
      <c r="R1376" t="s">
        <v>35</v>
      </c>
      <c r="S1376" s="2">
        <v>3445.16</v>
      </c>
      <c r="T1376">
        <v>4.2</v>
      </c>
      <c r="U1376" t="s">
        <v>145</v>
      </c>
      <c r="V1376">
        <v>2025</v>
      </c>
      <c r="W1376" t="s">
        <v>37</v>
      </c>
      <c r="X1376" s="2">
        <v>3445.16</v>
      </c>
      <c r="Y1376" s="2">
        <v>2088.2199999999998</v>
      </c>
      <c r="Z1376" s="2">
        <v>0.623</v>
      </c>
      <c r="AA1376" s="2">
        <f>IF(Table1[[#This Row],[Bed Occupied]]="Yes",1,0)</f>
        <v>0</v>
      </c>
    </row>
    <row r="1377" spans="1:27" x14ac:dyDescent="0.25">
      <c r="A1377" t="s">
        <v>1469</v>
      </c>
      <c r="B1377" s="1">
        <v>46354</v>
      </c>
      <c r="C1377" s="1">
        <v>46355.9</v>
      </c>
      <c r="D1377" t="s">
        <v>39</v>
      </c>
      <c r="E1377" t="s">
        <v>52</v>
      </c>
      <c r="F1377" t="s">
        <v>29</v>
      </c>
      <c r="G1377" t="s">
        <v>67</v>
      </c>
      <c r="H1377" t="s">
        <v>81</v>
      </c>
      <c r="I1377" t="s">
        <v>93</v>
      </c>
      <c r="J1377">
        <v>1.9</v>
      </c>
      <c r="K1377" t="s">
        <v>33</v>
      </c>
      <c r="L1377">
        <v>91</v>
      </c>
      <c r="M1377" s="1">
        <v>46354</v>
      </c>
      <c r="N1377" t="s">
        <v>34</v>
      </c>
      <c r="O1377">
        <v>13.4</v>
      </c>
      <c r="P1377">
        <v>1.4</v>
      </c>
      <c r="Q1377" s="2">
        <v>2080.0700000000002</v>
      </c>
      <c r="R1377" t="s">
        <v>35</v>
      </c>
      <c r="S1377" s="2">
        <v>1060.8599999999999</v>
      </c>
      <c r="T1377">
        <v>3.2</v>
      </c>
      <c r="U1377" t="s">
        <v>130</v>
      </c>
      <c r="V1377">
        <v>2026</v>
      </c>
      <c r="W1377" t="s">
        <v>83</v>
      </c>
      <c r="X1377" s="2">
        <v>1060.8599999999999</v>
      </c>
      <c r="Y1377" s="2">
        <v>1019.21</v>
      </c>
      <c r="Z1377" s="2">
        <v>0.51</v>
      </c>
      <c r="AA1377" s="2">
        <f>IF(Table1[[#This Row],[Bed Occupied]]="Yes",1,0)</f>
        <v>1</v>
      </c>
    </row>
    <row r="1378" spans="1:27" x14ac:dyDescent="0.25">
      <c r="A1378" t="s">
        <v>1470</v>
      </c>
      <c r="B1378" s="1">
        <v>45682</v>
      </c>
      <c r="C1378" s="1">
        <v>45684.5</v>
      </c>
      <c r="D1378" t="s">
        <v>102</v>
      </c>
      <c r="E1378" t="s">
        <v>52</v>
      </c>
      <c r="F1378" t="s">
        <v>29</v>
      </c>
      <c r="G1378" t="s">
        <v>151</v>
      </c>
      <c r="H1378" t="s">
        <v>62</v>
      </c>
      <c r="I1378" t="s">
        <v>41</v>
      </c>
      <c r="J1378">
        <v>2.5</v>
      </c>
      <c r="K1378" t="s">
        <v>33</v>
      </c>
      <c r="L1378">
        <v>51</v>
      </c>
      <c r="M1378" s="1">
        <v>45681</v>
      </c>
      <c r="N1378" t="s">
        <v>42</v>
      </c>
      <c r="O1378">
        <v>10.8</v>
      </c>
      <c r="P1378">
        <v>0.8</v>
      </c>
      <c r="Q1378" s="2">
        <v>13763.62</v>
      </c>
      <c r="R1378" t="s">
        <v>35</v>
      </c>
      <c r="S1378" s="2">
        <v>7806.65</v>
      </c>
      <c r="T1378">
        <v>3.8</v>
      </c>
      <c r="U1378" t="s">
        <v>145</v>
      </c>
      <c r="V1378">
        <v>2025</v>
      </c>
      <c r="W1378" t="s">
        <v>77</v>
      </c>
      <c r="X1378" s="2">
        <v>7806.65</v>
      </c>
      <c r="Y1378" s="2">
        <v>5956.97</v>
      </c>
      <c r="Z1378" s="2">
        <v>0.56699999999999995</v>
      </c>
      <c r="AA1378" s="2">
        <f>IF(Table1[[#This Row],[Bed Occupied]]="Yes",1,0)</f>
        <v>1</v>
      </c>
    </row>
    <row r="1379" spans="1:27" x14ac:dyDescent="0.25">
      <c r="A1379" t="s">
        <v>1471</v>
      </c>
      <c r="B1379" s="1">
        <v>46360</v>
      </c>
      <c r="C1379" s="1">
        <v>46365.2</v>
      </c>
      <c r="D1379" t="s">
        <v>88</v>
      </c>
      <c r="E1379" t="s">
        <v>28</v>
      </c>
      <c r="F1379" t="s">
        <v>29</v>
      </c>
      <c r="G1379" t="s">
        <v>53</v>
      </c>
      <c r="H1379" t="s">
        <v>81</v>
      </c>
      <c r="I1379" t="s">
        <v>32</v>
      </c>
      <c r="J1379">
        <v>5.2</v>
      </c>
      <c r="K1379" t="s">
        <v>57</v>
      </c>
      <c r="L1379">
        <v>52</v>
      </c>
      <c r="M1379" s="1">
        <v>46359</v>
      </c>
      <c r="N1379" t="s">
        <v>34</v>
      </c>
      <c r="O1379">
        <v>13.2</v>
      </c>
      <c r="P1379">
        <v>1.2</v>
      </c>
      <c r="Q1379" s="2">
        <v>25765.13</v>
      </c>
      <c r="R1379" t="s">
        <v>35</v>
      </c>
      <c r="S1379" s="2">
        <v>18883.3</v>
      </c>
      <c r="T1379">
        <v>4</v>
      </c>
      <c r="U1379" t="s">
        <v>54</v>
      </c>
      <c r="V1379">
        <v>2026</v>
      </c>
      <c r="W1379" t="s">
        <v>72</v>
      </c>
      <c r="X1379" s="2">
        <v>18883.3</v>
      </c>
      <c r="Y1379" s="2">
        <v>6881.83</v>
      </c>
      <c r="Z1379" s="2">
        <v>0.73299999999999998</v>
      </c>
      <c r="AA1379" s="2">
        <f>IF(Table1[[#This Row],[Bed Occupied]]="Yes",1,0)</f>
        <v>0</v>
      </c>
    </row>
    <row r="1380" spans="1:27" x14ac:dyDescent="0.25">
      <c r="A1380" t="s">
        <v>1472</v>
      </c>
      <c r="B1380" s="1">
        <v>45790</v>
      </c>
      <c r="C1380" s="1">
        <v>45807.3</v>
      </c>
      <c r="D1380" t="s">
        <v>88</v>
      </c>
      <c r="E1380" t="s">
        <v>28</v>
      </c>
      <c r="F1380" t="s">
        <v>48</v>
      </c>
      <c r="G1380" t="s">
        <v>53</v>
      </c>
      <c r="H1380" t="s">
        <v>31</v>
      </c>
      <c r="I1380" t="s">
        <v>32</v>
      </c>
      <c r="J1380">
        <v>17.3</v>
      </c>
      <c r="K1380" t="s">
        <v>33</v>
      </c>
      <c r="L1380">
        <v>41</v>
      </c>
      <c r="M1380" s="1">
        <v>45789</v>
      </c>
      <c r="N1380" t="s">
        <v>42</v>
      </c>
      <c r="O1380">
        <v>11.2</v>
      </c>
      <c r="P1380">
        <v>1.2</v>
      </c>
      <c r="Q1380" s="2">
        <v>44304</v>
      </c>
      <c r="R1380" t="s">
        <v>85</v>
      </c>
      <c r="S1380" s="2">
        <v>31464.37</v>
      </c>
      <c r="T1380">
        <v>3.8</v>
      </c>
      <c r="U1380" t="s">
        <v>122</v>
      </c>
      <c r="V1380">
        <v>2025</v>
      </c>
      <c r="W1380" t="s">
        <v>37</v>
      </c>
      <c r="X1380" s="2">
        <v>31464.37</v>
      </c>
      <c r="Y1380" s="2">
        <v>12839.63</v>
      </c>
      <c r="Z1380" s="2">
        <v>0.71</v>
      </c>
      <c r="AA1380" s="2">
        <f>IF(Table1[[#This Row],[Bed Occupied]]="Yes",1,0)</f>
        <v>1</v>
      </c>
    </row>
    <row r="1381" spans="1:27" x14ac:dyDescent="0.25">
      <c r="A1381" t="s">
        <v>1473</v>
      </c>
      <c r="B1381" s="1">
        <v>46026</v>
      </c>
      <c r="C1381" s="1">
        <v>46028.800000000003</v>
      </c>
      <c r="D1381" t="s">
        <v>96</v>
      </c>
      <c r="E1381" t="s">
        <v>52</v>
      </c>
      <c r="F1381" t="s">
        <v>29</v>
      </c>
      <c r="G1381" t="s">
        <v>53</v>
      </c>
      <c r="H1381" t="s">
        <v>81</v>
      </c>
      <c r="I1381" t="s">
        <v>32</v>
      </c>
      <c r="J1381">
        <v>2.8</v>
      </c>
      <c r="K1381" t="s">
        <v>33</v>
      </c>
      <c r="L1381">
        <v>85</v>
      </c>
      <c r="M1381" s="1">
        <v>46026</v>
      </c>
      <c r="N1381" t="s">
        <v>63</v>
      </c>
      <c r="O1381">
        <v>9.8000000000000007</v>
      </c>
      <c r="P1381">
        <v>1.8</v>
      </c>
      <c r="Q1381" s="2">
        <v>4184.38</v>
      </c>
      <c r="R1381" t="s">
        <v>35</v>
      </c>
      <c r="S1381" s="2">
        <v>2293.15</v>
      </c>
      <c r="T1381">
        <v>3.3</v>
      </c>
      <c r="U1381" t="s">
        <v>86</v>
      </c>
      <c r="V1381">
        <v>2026</v>
      </c>
      <c r="W1381" t="s">
        <v>74</v>
      </c>
      <c r="X1381" s="2">
        <v>2293.15</v>
      </c>
      <c r="Y1381" s="2">
        <v>1891.23</v>
      </c>
      <c r="Z1381" s="2">
        <v>0.54800000000000004</v>
      </c>
      <c r="AA1381" s="2">
        <f>IF(Table1[[#This Row],[Bed Occupied]]="Yes",1,0)</f>
        <v>1</v>
      </c>
    </row>
    <row r="1382" spans="1:27" x14ac:dyDescent="0.25">
      <c r="A1382" t="s">
        <v>1474</v>
      </c>
      <c r="B1382" s="1">
        <v>46285</v>
      </c>
      <c r="C1382" s="1">
        <v>46287.1</v>
      </c>
      <c r="D1382" t="s">
        <v>39</v>
      </c>
      <c r="E1382" t="s">
        <v>52</v>
      </c>
      <c r="F1382" t="s">
        <v>92</v>
      </c>
      <c r="G1382" t="s">
        <v>151</v>
      </c>
      <c r="H1382" t="s">
        <v>81</v>
      </c>
      <c r="I1382" t="s">
        <v>32</v>
      </c>
      <c r="J1382">
        <v>2.1</v>
      </c>
      <c r="K1382" t="s">
        <v>33</v>
      </c>
      <c r="L1382">
        <v>80</v>
      </c>
      <c r="M1382" s="1">
        <v>46285</v>
      </c>
      <c r="N1382" t="s">
        <v>34</v>
      </c>
      <c r="O1382">
        <v>11.5</v>
      </c>
      <c r="P1382">
        <v>1.5</v>
      </c>
      <c r="Q1382" s="2">
        <v>2140.2800000000002</v>
      </c>
      <c r="R1382" t="s">
        <v>58</v>
      </c>
      <c r="S1382" s="2">
        <v>1359.81</v>
      </c>
      <c r="T1382">
        <v>3.7</v>
      </c>
      <c r="U1382" t="s">
        <v>133</v>
      </c>
      <c r="V1382">
        <v>2026</v>
      </c>
      <c r="W1382" t="s">
        <v>74</v>
      </c>
      <c r="X1382" s="2">
        <v>1359.81</v>
      </c>
      <c r="Y1382" s="2">
        <v>780.47</v>
      </c>
      <c r="Z1382" s="2">
        <v>0.63500000000000001</v>
      </c>
      <c r="AA1382" s="2">
        <f>IF(Table1[[#This Row],[Bed Occupied]]="Yes",1,0)</f>
        <v>1</v>
      </c>
    </row>
    <row r="1383" spans="1:27" x14ac:dyDescent="0.25">
      <c r="A1383" t="s">
        <v>1475</v>
      </c>
      <c r="B1383" s="1">
        <v>46056</v>
      </c>
      <c r="C1383" s="1">
        <v>46056.800000000003</v>
      </c>
      <c r="D1383" t="s">
        <v>39</v>
      </c>
      <c r="E1383" t="s">
        <v>28</v>
      </c>
      <c r="F1383" t="s">
        <v>29</v>
      </c>
      <c r="G1383" t="s">
        <v>30</v>
      </c>
      <c r="H1383" t="s">
        <v>81</v>
      </c>
      <c r="I1383" t="s">
        <v>93</v>
      </c>
      <c r="J1383">
        <v>0.8</v>
      </c>
      <c r="K1383" t="s">
        <v>33</v>
      </c>
      <c r="L1383">
        <v>71</v>
      </c>
      <c r="M1383" s="1">
        <v>46055</v>
      </c>
      <c r="N1383" t="s">
        <v>63</v>
      </c>
      <c r="O1383">
        <v>10</v>
      </c>
      <c r="P1383">
        <v>0</v>
      </c>
      <c r="Q1383" s="2">
        <v>2376.4</v>
      </c>
      <c r="R1383" t="s">
        <v>35</v>
      </c>
      <c r="S1383" s="2">
        <v>1404.66</v>
      </c>
      <c r="T1383">
        <v>4.3</v>
      </c>
      <c r="U1383" t="s">
        <v>68</v>
      </c>
      <c r="V1383">
        <v>2026</v>
      </c>
      <c r="W1383" t="s">
        <v>37</v>
      </c>
      <c r="X1383" s="2">
        <v>1404.66</v>
      </c>
      <c r="Y1383" s="2">
        <v>971.74</v>
      </c>
      <c r="Z1383" s="2">
        <v>0.59099999999999997</v>
      </c>
      <c r="AA1383" s="2">
        <f>IF(Table1[[#This Row],[Bed Occupied]]="Yes",1,0)</f>
        <v>1</v>
      </c>
    </row>
    <row r="1384" spans="1:27" x14ac:dyDescent="0.25">
      <c r="A1384" t="s">
        <v>1476</v>
      </c>
      <c r="B1384" s="1">
        <v>46380</v>
      </c>
      <c r="C1384" s="1">
        <v>46381.3</v>
      </c>
      <c r="D1384" t="s">
        <v>96</v>
      </c>
      <c r="E1384" t="s">
        <v>66</v>
      </c>
      <c r="F1384" t="s">
        <v>48</v>
      </c>
      <c r="G1384" t="s">
        <v>67</v>
      </c>
      <c r="H1384" t="s">
        <v>76</v>
      </c>
      <c r="I1384" t="s">
        <v>32</v>
      </c>
      <c r="J1384">
        <v>1.3</v>
      </c>
      <c r="K1384" t="s">
        <v>57</v>
      </c>
      <c r="L1384">
        <v>51</v>
      </c>
      <c r="M1384" s="1">
        <v>46379</v>
      </c>
      <c r="N1384" t="s">
        <v>63</v>
      </c>
      <c r="O1384">
        <v>9</v>
      </c>
      <c r="P1384">
        <v>1</v>
      </c>
      <c r="Q1384" s="2">
        <v>3377.19</v>
      </c>
      <c r="R1384" t="s">
        <v>35</v>
      </c>
      <c r="S1384" s="2">
        <v>1596.1</v>
      </c>
      <c r="T1384">
        <v>3.9</v>
      </c>
      <c r="U1384" t="s">
        <v>54</v>
      </c>
      <c r="V1384">
        <v>2026</v>
      </c>
      <c r="W1384" t="s">
        <v>69</v>
      </c>
      <c r="X1384" s="2">
        <v>1596.1</v>
      </c>
      <c r="Y1384" s="2">
        <v>1781.09</v>
      </c>
      <c r="Z1384" s="2">
        <v>0.47299999999999998</v>
      </c>
      <c r="AA1384" s="2">
        <f>IF(Table1[[#This Row],[Bed Occupied]]="Yes",1,0)</f>
        <v>0</v>
      </c>
    </row>
    <row r="1385" spans="1:27" x14ac:dyDescent="0.25">
      <c r="A1385" t="s">
        <v>1477</v>
      </c>
      <c r="B1385" s="1">
        <v>45761</v>
      </c>
      <c r="C1385" s="1">
        <v>45775.7</v>
      </c>
      <c r="D1385" t="s">
        <v>88</v>
      </c>
      <c r="E1385" t="s">
        <v>52</v>
      </c>
      <c r="F1385" t="s">
        <v>48</v>
      </c>
      <c r="G1385" t="s">
        <v>30</v>
      </c>
      <c r="H1385" t="s">
        <v>62</v>
      </c>
      <c r="I1385" t="s">
        <v>41</v>
      </c>
      <c r="J1385">
        <v>14.7</v>
      </c>
      <c r="K1385" t="s">
        <v>33</v>
      </c>
      <c r="L1385">
        <v>5</v>
      </c>
      <c r="M1385" s="1">
        <v>45761</v>
      </c>
      <c r="N1385" t="s">
        <v>42</v>
      </c>
      <c r="O1385">
        <v>13.3</v>
      </c>
      <c r="P1385">
        <v>1.3</v>
      </c>
      <c r="Q1385" s="2">
        <v>42142.17</v>
      </c>
      <c r="R1385" t="s">
        <v>85</v>
      </c>
      <c r="S1385" s="2">
        <v>28320.82</v>
      </c>
      <c r="T1385">
        <v>4.0999999999999996</v>
      </c>
      <c r="U1385" t="s">
        <v>89</v>
      </c>
      <c r="V1385">
        <v>2025</v>
      </c>
      <c r="W1385" t="s">
        <v>37</v>
      </c>
      <c r="X1385" s="2">
        <v>28320.82</v>
      </c>
      <c r="Y1385" s="2">
        <v>13821.35</v>
      </c>
      <c r="Z1385" s="2">
        <v>0.67200000000000004</v>
      </c>
      <c r="AA1385" s="2">
        <f>IF(Table1[[#This Row],[Bed Occupied]]="Yes",1,0)</f>
        <v>1</v>
      </c>
    </row>
    <row r="1386" spans="1:27" x14ac:dyDescent="0.25">
      <c r="A1386" t="s">
        <v>1478</v>
      </c>
      <c r="B1386" s="1">
        <v>45723</v>
      </c>
      <c r="C1386" s="1">
        <v>45724</v>
      </c>
      <c r="D1386" t="s">
        <v>39</v>
      </c>
      <c r="E1386" t="s">
        <v>47</v>
      </c>
      <c r="F1386" t="s">
        <v>48</v>
      </c>
      <c r="G1386" t="s">
        <v>30</v>
      </c>
      <c r="H1386" t="s">
        <v>40</v>
      </c>
      <c r="I1386" t="s">
        <v>41</v>
      </c>
      <c r="J1386">
        <v>1</v>
      </c>
      <c r="K1386" t="s">
        <v>57</v>
      </c>
      <c r="L1386">
        <v>81</v>
      </c>
      <c r="M1386" s="1">
        <v>45722</v>
      </c>
      <c r="N1386" t="s">
        <v>42</v>
      </c>
      <c r="O1386">
        <v>8</v>
      </c>
      <c r="P1386">
        <v>0</v>
      </c>
      <c r="Q1386" s="2">
        <v>1595.42</v>
      </c>
      <c r="R1386" t="s">
        <v>58</v>
      </c>
      <c r="S1386" s="2">
        <v>766.34</v>
      </c>
      <c r="T1386">
        <v>3.4</v>
      </c>
      <c r="U1386" t="s">
        <v>173</v>
      </c>
      <c r="V1386">
        <v>2025</v>
      </c>
      <c r="W1386" t="s">
        <v>72</v>
      </c>
      <c r="X1386" s="2">
        <v>766.34</v>
      </c>
      <c r="Y1386" s="2">
        <v>829.08</v>
      </c>
      <c r="Z1386" s="2">
        <v>0.48</v>
      </c>
      <c r="AA1386" s="2">
        <f>IF(Table1[[#This Row],[Bed Occupied]]="Yes",1,0)</f>
        <v>0</v>
      </c>
    </row>
    <row r="1387" spans="1:27" x14ac:dyDescent="0.25">
      <c r="A1387" t="s">
        <v>1479</v>
      </c>
      <c r="B1387" s="1">
        <v>46102</v>
      </c>
      <c r="C1387" s="1">
        <v>46106</v>
      </c>
      <c r="D1387" t="s">
        <v>61</v>
      </c>
      <c r="E1387" t="s">
        <v>52</v>
      </c>
      <c r="F1387" t="s">
        <v>29</v>
      </c>
      <c r="G1387" t="s">
        <v>67</v>
      </c>
      <c r="H1387" t="s">
        <v>56</v>
      </c>
      <c r="I1387" t="s">
        <v>41</v>
      </c>
      <c r="J1387">
        <v>4</v>
      </c>
      <c r="K1387" t="s">
        <v>57</v>
      </c>
      <c r="L1387">
        <v>56</v>
      </c>
      <c r="M1387" s="1">
        <v>46102</v>
      </c>
      <c r="N1387" t="s">
        <v>42</v>
      </c>
      <c r="O1387">
        <v>9.5</v>
      </c>
      <c r="P1387">
        <v>1.5</v>
      </c>
      <c r="Q1387" s="2">
        <v>11449.2</v>
      </c>
      <c r="R1387" t="s">
        <v>58</v>
      </c>
      <c r="S1387" s="2">
        <v>7433.38</v>
      </c>
      <c r="T1387">
        <v>4.0999999999999996</v>
      </c>
      <c r="U1387" t="s">
        <v>115</v>
      </c>
      <c r="V1387">
        <v>2026</v>
      </c>
      <c r="W1387" t="s">
        <v>83</v>
      </c>
      <c r="X1387" s="2">
        <v>7433.38</v>
      </c>
      <c r="Y1387" s="2">
        <v>4015.82</v>
      </c>
      <c r="Z1387" s="2">
        <v>0.64900000000000002</v>
      </c>
      <c r="AA1387" s="2">
        <f>IF(Table1[[#This Row],[Bed Occupied]]="Yes",1,0)</f>
        <v>0</v>
      </c>
    </row>
    <row r="1388" spans="1:27" x14ac:dyDescent="0.25">
      <c r="A1388" t="s">
        <v>1480</v>
      </c>
      <c r="B1388" s="1">
        <v>46093</v>
      </c>
      <c r="C1388" s="1">
        <v>46093.7</v>
      </c>
      <c r="D1388" t="s">
        <v>39</v>
      </c>
      <c r="E1388" t="s">
        <v>52</v>
      </c>
      <c r="F1388" t="s">
        <v>48</v>
      </c>
      <c r="G1388" t="s">
        <v>30</v>
      </c>
      <c r="H1388" t="s">
        <v>76</v>
      </c>
      <c r="I1388" t="s">
        <v>41</v>
      </c>
      <c r="J1388">
        <v>0.7</v>
      </c>
      <c r="K1388" t="s">
        <v>57</v>
      </c>
      <c r="L1388">
        <v>76</v>
      </c>
      <c r="M1388" s="1">
        <v>46092</v>
      </c>
      <c r="N1388" t="s">
        <v>42</v>
      </c>
      <c r="O1388">
        <v>8.9</v>
      </c>
      <c r="P1388">
        <v>0.9</v>
      </c>
      <c r="Q1388" s="2">
        <v>2070.9499999999998</v>
      </c>
      <c r="R1388" t="s">
        <v>58</v>
      </c>
      <c r="S1388" s="2">
        <v>1036.1199999999999</v>
      </c>
      <c r="T1388">
        <v>3.6</v>
      </c>
      <c r="U1388" t="s">
        <v>115</v>
      </c>
      <c r="V1388">
        <v>2026</v>
      </c>
      <c r="W1388" t="s">
        <v>69</v>
      </c>
      <c r="X1388" s="2">
        <v>1036.1199999999999</v>
      </c>
      <c r="Y1388" s="2">
        <v>1034.83</v>
      </c>
      <c r="Z1388" s="2">
        <v>0.5</v>
      </c>
      <c r="AA1388" s="2">
        <f>IF(Table1[[#This Row],[Bed Occupied]]="Yes",1,0)</f>
        <v>0</v>
      </c>
    </row>
    <row r="1389" spans="1:27" x14ac:dyDescent="0.25">
      <c r="A1389" t="s">
        <v>1481</v>
      </c>
      <c r="B1389" s="1">
        <v>46027</v>
      </c>
      <c r="C1389" s="1">
        <v>46038.400000000001</v>
      </c>
      <c r="D1389" t="s">
        <v>88</v>
      </c>
      <c r="E1389" t="s">
        <v>47</v>
      </c>
      <c r="F1389" t="s">
        <v>48</v>
      </c>
      <c r="G1389" t="s">
        <v>67</v>
      </c>
      <c r="H1389" t="s">
        <v>62</v>
      </c>
      <c r="I1389" t="s">
        <v>41</v>
      </c>
      <c r="J1389">
        <v>11.4</v>
      </c>
      <c r="K1389" t="s">
        <v>33</v>
      </c>
      <c r="L1389">
        <v>22</v>
      </c>
      <c r="M1389" s="1">
        <v>46027</v>
      </c>
      <c r="N1389" t="s">
        <v>63</v>
      </c>
      <c r="O1389">
        <v>8.5</v>
      </c>
      <c r="P1389">
        <v>0.5</v>
      </c>
      <c r="Q1389" s="2">
        <v>33011.82</v>
      </c>
      <c r="R1389" t="s">
        <v>35</v>
      </c>
      <c r="S1389" s="2">
        <v>20280.27</v>
      </c>
      <c r="T1389">
        <v>4.3</v>
      </c>
      <c r="U1389" t="s">
        <v>86</v>
      </c>
      <c r="V1389">
        <v>2026</v>
      </c>
      <c r="W1389" t="s">
        <v>37</v>
      </c>
      <c r="X1389" s="2">
        <v>20280.27</v>
      </c>
      <c r="Y1389" s="2">
        <v>12731.55</v>
      </c>
      <c r="Z1389" s="2">
        <v>0.61399999999999999</v>
      </c>
      <c r="AA1389" s="2">
        <f>IF(Table1[[#This Row],[Bed Occupied]]="Yes",1,0)</f>
        <v>1</v>
      </c>
    </row>
    <row r="1390" spans="1:27" x14ac:dyDescent="0.25">
      <c r="A1390" t="s">
        <v>1482</v>
      </c>
      <c r="B1390" s="1">
        <v>45738</v>
      </c>
      <c r="C1390" s="1">
        <v>45740.1</v>
      </c>
      <c r="D1390" t="s">
        <v>96</v>
      </c>
      <c r="E1390" t="s">
        <v>28</v>
      </c>
      <c r="F1390" t="s">
        <v>29</v>
      </c>
      <c r="G1390" t="s">
        <v>30</v>
      </c>
      <c r="H1390" t="s">
        <v>62</v>
      </c>
      <c r="I1390" t="s">
        <v>93</v>
      </c>
      <c r="J1390">
        <v>2.1</v>
      </c>
      <c r="K1390" t="s">
        <v>33</v>
      </c>
      <c r="L1390">
        <v>49</v>
      </c>
      <c r="M1390" s="1">
        <v>45737</v>
      </c>
      <c r="N1390" t="s">
        <v>42</v>
      </c>
      <c r="O1390">
        <v>12.6</v>
      </c>
      <c r="P1390">
        <v>0.6</v>
      </c>
      <c r="Q1390" s="2">
        <v>3514.4</v>
      </c>
      <c r="R1390" t="s">
        <v>35</v>
      </c>
      <c r="S1390" s="2">
        <v>1569.83</v>
      </c>
      <c r="T1390">
        <v>3.6</v>
      </c>
      <c r="U1390" t="s">
        <v>173</v>
      </c>
      <c r="V1390">
        <v>2025</v>
      </c>
      <c r="W1390" t="s">
        <v>77</v>
      </c>
      <c r="X1390" s="2">
        <v>1569.83</v>
      </c>
      <c r="Y1390" s="2">
        <v>1944.57</v>
      </c>
      <c r="Z1390" s="2">
        <v>0.44700000000000001</v>
      </c>
      <c r="AA1390" s="2">
        <f>IF(Table1[[#This Row],[Bed Occupied]]="Yes",1,0)</f>
        <v>1</v>
      </c>
    </row>
    <row r="1391" spans="1:27" x14ac:dyDescent="0.25">
      <c r="A1391" t="s">
        <v>1483</v>
      </c>
      <c r="B1391" s="1">
        <v>45841</v>
      </c>
      <c r="C1391" s="1">
        <v>45842.7</v>
      </c>
      <c r="D1391" t="s">
        <v>61</v>
      </c>
      <c r="E1391" t="s">
        <v>28</v>
      </c>
      <c r="F1391" t="s">
        <v>29</v>
      </c>
      <c r="G1391" t="s">
        <v>30</v>
      </c>
      <c r="H1391" t="s">
        <v>56</v>
      </c>
      <c r="I1391" t="s">
        <v>32</v>
      </c>
      <c r="J1391">
        <v>1.7</v>
      </c>
      <c r="K1391" t="s">
        <v>33</v>
      </c>
      <c r="L1391">
        <v>101</v>
      </c>
      <c r="M1391" s="1">
        <v>45841</v>
      </c>
      <c r="N1391" t="s">
        <v>34</v>
      </c>
      <c r="O1391">
        <v>9.5</v>
      </c>
      <c r="P1391">
        <v>1.5</v>
      </c>
      <c r="Q1391" s="2">
        <v>7718.91</v>
      </c>
      <c r="R1391" t="s">
        <v>35</v>
      </c>
      <c r="S1391" s="2">
        <v>6013.53</v>
      </c>
      <c r="T1391">
        <v>3.1</v>
      </c>
      <c r="U1391" t="s">
        <v>135</v>
      </c>
      <c r="V1391">
        <v>2025</v>
      </c>
      <c r="W1391" t="s">
        <v>72</v>
      </c>
      <c r="X1391" s="2">
        <v>6013.53</v>
      </c>
      <c r="Y1391" s="2">
        <v>1705.38</v>
      </c>
      <c r="Z1391" s="2">
        <v>0.77900000000000003</v>
      </c>
      <c r="AA1391" s="2">
        <f>IF(Table1[[#This Row],[Bed Occupied]]="Yes",1,0)</f>
        <v>1</v>
      </c>
    </row>
    <row r="1392" spans="1:27" x14ac:dyDescent="0.25">
      <c r="A1392" t="s">
        <v>1484</v>
      </c>
      <c r="B1392" s="1">
        <v>45767</v>
      </c>
      <c r="C1392" s="1">
        <v>45768.2</v>
      </c>
      <c r="D1392" t="s">
        <v>96</v>
      </c>
      <c r="E1392" t="s">
        <v>28</v>
      </c>
      <c r="F1392" t="s">
        <v>29</v>
      </c>
      <c r="G1392" t="s">
        <v>30</v>
      </c>
      <c r="H1392" t="s">
        <v>31</v>
      </c>
      <c r="I1392" t="s">
        <v>32</v>
      </c>
      <c r="J1392">
        <v>1.2</v>
      </c>
      <c r="K1392" t="s">
        <v>33</v>
      </c>
      <c r="L1392">
        <v>40</v>
      </c>
      <c r="M1392" s="1">
        <v>45766</v>
      </c>
      <c r="N1392" t="s">
        <v>34</v>
      </c>
      <c r="O1392">
        <v>13.3</v>
      </c>
      <c r="P1392">
        <v>1.3</v>
      </c>
      <c r="Q1392" s="2">
        <v>4380.38</v>
      </c>
      <c r="R1392" t="s">
        <v>85</v>
      </c>
      <c r="S1392" s="2">
        <v>2137.9699999999998</v>
      </c>
      <c r="T1392">
        <v>3.7</v>
      </c>
      <c r="U1392" t="s">
        <v>89</v>
      </c>
      <c r="V1392">
        <v>2025</v>
      </c>
      <c r="W1392" t="s">
        <v>83</v>
      </c>
      <c r="X1392" s="2">
        <v>2137.9699999999998</v>
      </c>
      <c r="Y1392" s="2">
        <v>2242.41</v>
      </c>
      <c r="Z1392" s="2">
        <v>0.48799999999999999</v>
      </c>
      <c r="AA1392" s="2">
        <f>IF(Table1[[#This Row],[Bed Occupied]]="Yes",1,0)</f>
        <v>1</v>
      </c>
    </row>
    <row r="1393" spans="1:27" x14ac:dyDescent="0.25">
      <c r="A1393" t="s">
        <v>1485</v>
      </c>
      <c r="B1393" s="1">
        <v>46164</v>
      </c>
      <c r="C1393" s="1">
        <v>46170.1</v>
      </c>
      <c r="D1393" t="s">
        <v>46</v>
      </c>
      <c r="E1393" t="s">
        <v>66</v>
      </c>
      <c r="F1393" t="s">
        <v>29</v>
      </c>
      <c r="G1393" t="s">
        <v>53</v>
      </c>
      <c r="H1393" t="s">
        <v>31</v>
      </c>
      <c r="I1393" t="s">
        <v>32</v>
      </c>
      <c r="J1393">
        <v>6.1</v>
      </c>
      <c r="K1393" t="s">
        <v>33</v>
      </c>
      <c r="L1393">
        <v>97</v>
      </c>
      <c r="M1393" s="1">
        <v>46163</v>
      </c>
      <c r="N1393" t="s">
        <v>42</v>
      </c>
      <c r="O1393">
        <v>8.5</v>
      </c>
      <c r="P1393">
        <v>0.5</v>
      </c>
      <c r="Q1393" s="2">
        <v>6849.83</v>
      </c>
      <c r="R1393" t="s">
        <v>58</v>
      </c>
      <c r="S1393" s="2">
        <v>3911.67</v>
      </c>
      <c r="T1393">
        <v>3.7</v>
      </c>
      <c r="U1393" t="s">
        <v>94</v>
      </c>
      <c r="V1393">
        <v>2026</v>
      </c>
      <c r="W1393" t="s">
        <v>72</v>
      </c>
      <c r="X1393" s="2">
        <v>3911.67</v>
      </c>
      <c r="Y1393" s="2">
        <v>2938.16</v>
      </c>
      <c r="Z1393" s="2">
        <v>0.57099999999999995</v>
      </c>
      <c r="AA1393" s="2">
        <f>IF(Table1[[#This Row],[Bed Occupied]]="Yes",1,0)</f>
        <v>1</v>
      </c>
    </row>
    <row r="1394" spans="1:27" x14ac:dyDescent="0.25">
      <c r="A1394" t="s">
        <v>1486</v>
      </c>
      <c r="B1394" s="1">
        <v>45748</v>
      </c>
      <c r="C1394" s="1">
        <v>45749.2</v>
      </c>
      <c r="D1394" t="s">
        <v>39</v>
      </c>
      <c r="E1394" t="s">
        <v>52</v>
      </c>
      <c r="F1394" t="s">
        <v>29</v>
      </c>
      <c r="G1394" t="s">
        <v>67</v>
      </c>
      <c r="H1394" t="s">
        <v>40</v>
      </c>
      <c r="I1394" t="s">
        <v>32</v>
      </c>
      <c r="J1394">
        <v>1.2</v>
      </c>
      <c r="K1394" t="s">
        <v>33</v>
      </c>
      <c r="L1394">
        <v>96</v>
      </c>
      <c r="M1394" s="1">
        <v>45747</v>
      </c>
      <c r="N1394" t="s">
        <v>42</v>
      </c>
      <c r="O1394">
        <v>12.1</v>
      </c>
      <c r="P1394">
        <v>2.1</v>
      </c>
      <c r="Q1394" s="2">
        <v>2496.4499999999998</v>
      </c>
      <c r="R1394" t="s">
        <v>35</v>
      </c>
      <c r="S1394" s="2">
        <v>1456.85</v>
      </c>
      <c r="T1394">
        <v>3.2</v>
      </c>
      <c r="U1394" t="s">
        <v>89</v>
      </c>
      <c r="V1394">
        <v>2025</v>
      </c>
      <c r="W1394" t="s">
        <v>37</v>
      </c>
      <c r="X1394" s="2">
        <v>1456.85</v>
      </c>
      <c r="Y1394" s="2">
        <v>1039.5999999999999</v>
      </c>
      <c r="Z1394" s="2">
        <v>0.58399999999999996</v>
      </c>
      <c r="AA1394" s="2">
        <f>IF(Table1[[#This Row],[Bed Occupied]]="Yes",1,0)</f>
        <v>1</v>
      </c>
    </row>
    <row r="1395" spans="1:27" x14ac:dyDescent="0.25">
      <c r="A1395" t="s">
        <v>1487</v>
      </c>
      <c r="B1395" s="1">
        <v>46210</v>
      </c>
      <c r="C1395" s="1">
        <v>46212</v>
      </c>
      <c r="D1395" t="s">
        <v>39</v>
      </c>
      <c r="E1395" t="s">
        <v>28</v>
      </c>
      <c r="F1395" t="s">
        <v>48</v>
      </c>
      <c r="G1395" t="s">
        <v>151</v>
      </c>
      <c r="H1395" t="s">
        <v>56</v>
      </c>
      <c r="I1395" t="s">
        <v>32</v>
      </c>
      <c r="J1395">
        <v>2</v>
      </c>
      <c r="K1395" t="s">
        <v>33</v>
      </c>
      <c r="L1395">
        <v>111</v>
      </c>
      <c r="M1395" s="1">
        <v>46210</v>
      </c>
      <c r="N1395" t="s">
        <v>42</v>
      </c>
      <c r="O1395">
        <v>8.6999999999999993</v>
      </c>
      <c r="P1395">
        <v>0.7</v>
      </c>
      <c r="Q1395" s="2">
        <v>1658.67</v>
      </c>
      <c r="R1395" t="s">
        <v>35</v>
      </c>
      <c r="S1395" s="2">
        <v>973.88</v>
      </c>
      <c r="T1395">
        <v>3</v>
      </c>
      <c r="U1395" t="s">
        <v>43</v>
      </c>
      <c r="V1395">
        <v>2026</v>
      </c>
      <c r="W1395" t="s">
        <v>44</v>
      </c>
      <c r="X1395" s="2">
        <v>973.88</v>
      </c>
      <c r="Y1395" s="2">
        <v>684.79</v>
      </c>
      <c r="Z1395" s="2">
        <v>0.58699999999999997</v>
      </c>
      <c r="AA1395" s="2">
        <f>IF(Table1[[#This Row],[Bed Occupied]]="Yes",1,0)</f>
        <v>1</v>
      </c>
    </row>
    <row r="1396" spans="1:27" x14ac:dyDescent="0.25">
      <c r="A1396" t="s">
        <v>1488</v>
      </c>
      <c r="B1396" s="1">
        <v>45861</v>
      </c>
      <c r="C1396" s="1">
        <v>45868.6</v>
      </c>
      <c r="D1396" t="s">
        <v>88</v>
      </c>
      <c r="E1396" t="s">
        <v>47</v>
      </c>
      <c r="F1396" t="s">
        <v>29</v>
      </c>
      <c r="G1396" t="s">
        <v>53</v>
      </c>
      <c r="H1396" t="s">
        <v>56</v>
      </c>
      <c r="I1396" t="s">
        <v>32</v>
      </c>
      <c r="J1396">
        <v>7.6</v>
      </c>
      <c r="K1396" t="s">
        <v>33</v>
      </c>
      <c r="L1396">
        <v>53</v>
      </c>
      <c r="M1396" s="1">
        <v>45861</v>
      </c>
      <c r="N1396" t="s">
        <v>42</v>
      </c>
      <c r="O1396">
        <v>9.9</v>
      </c>
      <c r="P1396">
        <v>1.9</v>
      </c>
      <c r="Q1396" s="2">
        <v>28475.68</v>
      </c>
      <c r="R1396" t="s">
        <v>85</v>
      </c>
      <c r="S1396" s="2">
        <v>21563.31</v>
      </c>
      <c r="T1396">
        <v>3.6</v>
      </c>
      <c r="U1396" t="s">
        <v>135</v>
      </c>
      <c r="V1396">
        <v>2025</v>
      </c>
      <c r="W1396" t="s">
        <v>69</v>
      </c>
      <c r="X1396" s="2">
        <v>21563.31</v>
      </c>
      <c r="Y1396" s="2">
        <v>6912.37</v>
      </c>
      <c r="Z1396" s="2">
        <v>0.75700000000000001</v>
      </c>
      <c r="AA1396" s="2">
        <f>IF(Table1[[#This Row],[Bed Occupied]]="Yes",1,0)</f>
        <v>1</v>
      </c>
    </row>
    <row r="1397" spans="1:27" x14ac:dyDescent="0.25">
      <c r="A1397" t="s">
        <v>1489</v>
      </c>
      <c r="B1397" s="1">
        <v>46376</v>
      </c>
      <c r="C1397" s="1">
        <v>46378.6</v>
      </c>
      <c r="D1397" t="s">
        <v>88</v>
      </c>
      <c r="E1397" t="s">
        <v>52</v>
      </c>
      <c r="F1397" t="s">
        <v>48</v>
      </c>
      <c r="G1397" t="s">
        <v>67</v>
      </c>
      <c r="H1397" t="s">
        <v>40</v>
      </c>
      <c r="I1397" t="s">
        <v>32</v>
      </c>
      <c r="J1397">
        <v>2.6</v>
      </c>
      <c r="K1397" t="s">
        <v>57</v>
      </c>
      <c r="L1397">
        <v>52</v>
      </c>
      <c r="M1397" s="1">
        <v>46376</v>
      </c>
      <c r="N1397" t="s">
        <v>34</v>
      </c>
      <c r="O1397">
        <v>10.4</v>
      </c>
      <c r="P1397">
        <v>2.4</v>
      </c>
      <c r="Q1397" s="2">
        <v>21464.06</v>
      </c>
      <c r="R1397" t="s">
        <v>35</v>
      </c>
      <c r="S1397" s="2">
        <v>15388.43</v>
      </c>
      <c r="T1397">
        <v>3.5</v>
      </c>
      <c r="U1397" t="s">
        <v>54</v>
      </c>
      <c r="V1397">
        <v>2026</v>
      </c>
      <c r="W1397" t="s">
        <v>74</v>
      </c>
      <c r="X1397" s="2">
        <v>15388.43</v>
      </c>
      <c r="Y1397" s="2">
        <v>6075.63</v>
      </c>
      <c r="Z1397" s="2">
        <v>0.71699999999999997</v>
      </c>
      <c r="AA1397" s="2">
        <f>IF(Table1[[#This Row],[Bed Occupied]]="Yes",1,0)</f>
        <v>0</v>
      </c>
    </row>
    <row r="1398" spans="1:27" x14ac:dyDescent="0.25">
      <c r="A1398" t="s">
        <v>1490</v>
      </c>
      <c r="B1398" s="1">
        <v>45739</v>
      </c>
      <c r="C1398" s="1">
        <v>45745</v>
      </c>
      <c r="D1398" t="s">
        <v>61</v>
      </c>
      <c r="E1398" t="s">
        <v>52</v>
      </c>
      <c r="F1398" t="s">
        <v>48</v>
      </c>
      <c r="G1398" t="s">
        <v>30</v>
      </c>
      <c r="H1398" t="s">
        <v>49</v>
      </c>
      <c r="I1398" t="s">
        <v>41</v>
      </c>
      <c r="J1398">
        <v>6</v>
      </c>
      <c r="K1398" t="s">
        <v>33</v>
      </c>
      <c r="L1398">
        <v>70</v>
      </c>
      <c r="M1398" s="1">
        <v>45739</v>
      </c>
      <c r="N1398" t="s">
        <v>42</v>
      </c>
      <c r="O1398">
        <v>8.1999999999999993</v>
      </c>
      <c r="P1398">
        <v>0.2</v>
      </c>
      <c r="Q1398" s="2">
        <v>17894.73</v>
      </c>
      <c r="R1398" t="s">
        <v>35</v>
      </c>
      <c r="S1398" s="2">
        <v>11323.5</v>
      </c>
      <c r="T1398">
        <v>4.3</v>
      </c>
      <c r="U1398" t="s">
        <v>173</v>
      </c>
      <c r="V1398">
        <v>2025</v>
      </c>
      <c r="W1398" t="s">
        <v>74</v>
      </c>
      <c r="X1398" s="2">
        <v>11323.5</v>
      </c>
      <c r="Y1398" s="2">
        <v>6571.23</v>
      </c>
      <c r="Z1398" s="2">
        <v>0.63300000000000001</v>
      </c>
      <c r="AA1398" s="2">
        <f>IF(Table1[[#This Row],[Bed Occupied]]="Yes",1,0)</f>
        <v>1</v>
      </c>
    </row>
    <row r="1399" spans="1:27" x14ac:dyDescent="0.25">
      <c r="A1399" t="s">
        <v>1491</v>
      </c>
      <c r="B1399" s="1">
        <v>46187</v>
      </c>
      <c r="C1399" s="1">
        <v>46189.599999999999</v>
      </c>
      <c r="D1399" t="s">
        <v>46</v>
      </c>
      <c r="E1399" t="s">
        <v>52</v>
      </c>
      <c r="F1399" t="s">
        <v>48</v>
      </c>
      <c r="G1399" t="s">
        <v>53</v>
      </c>
      <c r="H1399" t="s">
        <v>56</v>
      </c>
      <c r="I1399" t="s">
        <v>32</v>
      </c>
      <c r="J1399">
        <v>2.6</v>
      </c>
      <c r="K1399" t="s">
        <v>33</v>
      </c>
      <c r="L1399">
        <v>89</v>
      </c>
      <c r="M1399" s="1">
        <v>46186</v>
      </c>
      <c r="N1399" t="s">
        <v>42</v>
      </c>
      <c r="O1399">
        <v>10.6</v>
      </c>
      <c r="P1399">
        <v>2.6</v>
      </c>
      <c r="Q1399" s="2">
        <v>5488.14</v>
      </c>
      <c r="R1399" t="s">
        <v>35</v>
      </c>
      <c r="S1399" s="2">
        <v>3310.36</v>
      </c>
      <c r="T1399">
        <v>3.3</v>
      </c>
      <c r="U1399" t="s">
        <v>126</v>
      </c>
      <c r="V1399">
        <v>2026</v>
      </c>
      <c r="W1399" t="s">
        <v>83</v>
      </c>
      <c r="X1399" s="2">
        <v>3310.36</v>
      </c>
      <c r="Y1399" s="2">
        <v>2177.7800000000002</v>
      </c>
      <c r="Z1399" s="2">
        <v>0.60299999999999998</v>
      </c>
      <c r="AA1399" s="2">
        <f>IF(Table1[[#This Row],[Bed Occupied]]="Yes",1,0)</f>
        <v>1</v>
      </c>
    </row>
    <row r="1400" spans="1:27" x14ac:dyDescent="0.25">
      <c r="A1400" t="s">
        <v>1492</v>
      </c>
      <c r="B1400" s="1">
        <v>45754</v>
      </c>
      <c r="C1400" s="1">
        <v>45756.9</v>
      </c>
      <c r="D1400" t="s">
        <v>61</v>
      </c>
      <c r="E1400" t="s">
        <v>47</v>
      </c>
      <c r="F1400" t="s">
        <v>29</v>
      </c>
      <c r="G1400" t="s">
        <v>53</v>
      </c>
      <c r="H1400" t="s">
        <v>56</v>
      </c>
      <c r="I1400" t="s">
        <v>41</v>
      </c>
      <c r="J1400">
        <v>2.9</v>
      </c>
      <c r="K1400" t="s">
        <v>33</v>
      </c>
      <c r="L1400">
        <v>74</v>
      </c>
      <c r="M1400" s="1">
        <v>45754</v>
      </c>
      <c r="N1400" t="s">
        <v>34</v>
      </c>
      <c r="O1400">
        <v>8</v>
      </c>
      <c r="P1400">
        <v>0</v>
      </c>
      <c r="Q1400" s="2">
        <v>11132.19</v>
      </c>
      <c r="R1400" t="s">
        <v>85</v>
      </c>
      <c r="S1400" s="2">
        <v>7487.13</v>
      </c>
      <c r="T1400">
        <v>3.7</v>
      </c>
      <c r="U1400" t="s">
        <v>89</v>
      </c>
      <c r="V1400">
        <v>2025</v>
      </c>
      <c r="W1400" t="s">
        <v>37</v>
      </c>
      <c r="X1400" s="2">
        <v>7487.13</v>
      </c>
      <c r="Y1400" s="2">
        <v>3645.06</v>
      </c>
      <c r="Z1400" s="2">
        <v>0.67300000000000004</v>
      </c>
      <c r="AA1400" s="2">
        <f>IF(Table1[[#This Row],[Bed Occupied]]="Yes",1,0)</f>
        <v>1</v>
      </c>
    </row>
    <row r="1401" spans="1:27" x14ac:dyDescent="0.25">
      <c r="A1401" t="s">
        <v>1493</v>
      </c>
      <c r="B1401" s="1">
        <v>46107</v>
      </c>
      <c r="C1401" s="1">
        <v>46107.7</v>
      </c>
      <c r="D1401" t="s">
        <v>39</v>
      </c>
      <c r="E1401" t="s">
        <v>52</v>
      </c>
      <c r="F1401" t="s">
        <v>48</v>
      </c>
      <c r="G1401" t="s">
        <v>67</v>
      </c>
      <c r="H1401" t="s">
        <v>31</v>
      </c>
      <c r="I1401" t="s">
        <v>32</v>
      </c>
      <c r="J1401">
        <v>0.7</v>
      </c>
      <c r="K1401" t="s">
        <v>33</v>
      </c>
      <c r="L1401">
        <v>96</v>
      </c>
      <c r="M1401" s="1">
        <v>46107</v>
      </c>
      <c r="N1401" t="s">
        <v>63</v>
      </c>
      <c r="O1401">
        <v>10.3</v>
      </c>
      <c r="P1401">
        <v>2.2999999999999998</v>
      </c>
      <c r="Q1401" s="2">
        <v>2040.12</v>
      </c>
      <c r="R1401" t="s">
        <v>58</v>
      </c>
      <c r="S1401" s="2">
        <v>1189.48</v>
      </c>
      <c r="T1401">
        <v>3.2</v>
      </c>
      <c r="U1401" t="s">
        <v>115</v>
      </c>
      <c r="V1401">
        <v>2026</v>
      </c>
      <c r="W1401" t="s">
        <v>72</v>
      </c>
      <c r="X1401" s="2">
        <v>1189.48</v>
      </c>
      <c r="Y1401" s="2">
        <v>850.64</v>
      </c>
      <c r="Z1401" s="2">
        <v>0.58299999999999996</v>
      </c>
      <c r="AA1401" s="2">
        <f>IF(Table1[[#This Row],[Bed Occupied]]="Yes",1,0)</f>
        <v>1</v>
      </c>
    </row>
    <row r="1402" spans="1:27" x14ac:dyDescent="0.25">
      <c r="A1402" t="s">
        <v>1494</v>
      </c>
      <c r="B1402" s="1">
        <v>46132</v>
      </c>
      <c r="C1402" s="1">
        <v>46135.7</v>
      </c>
      <c r="D1402" t="s">
        <v>96</v>
      </c>
      <c r="E1402" t="s">
        <v>28</v>
      </c>
      <c r="F1402" t="s">
        <v>29</v>
      </c>
      <c r="G1402" t="s">
        <v>30</v>
      </c>
      <c r="H1402" t="s">
        <v>31</v>
      </c>
      <c r="I1402" t="s">
        <v>41</v>
      </c>
      <c r="J1402">
        <v>3.7</v>
      </c>
      <c r="K1402" t="s">
        <v>57</v>
      </c>
      <c r="L1402">
        <v>33</v>
      </c>
      <c r="M1402" s="1">
        <v>46131</v>
      </c>
      <c r="N1402" t="s">
        <v>63</v>
      </c>
      <c r="O1402">
        <v>8.6999999999999993</v>
      </c>
      <c r="P1402">
        <v>0.7</v>
      </c>
      <c r="Q1402" s="2">
        <v>3604.39</v>
      </c>
      <c r="R1402" t="s">
        <v>58</v>
      </c>
      <c r="S1402" s="2">
        <v>2193.1</v>
      </c>
      <c r="T1402">
        <v>4.5</v>
      </c>
      <c r="U1402" t="s">
        <v>98</v>
      </c>
      <c r="V1402">
        <v>2026</v>
      </c>
      <c r="W1402" t="s">
        <v>74</v>
      </c>
      <c r="X1402" s="2">
        <v>2193.1</v>
      </c>
      <c r="Y1402" s="2">
        <v>1411.29</v>
      </c>
      <c r="Z1402" s="2">
        <v>0.60799999999999998</v>
      </c>
      <c r="AA1402" s="2">
        <f>IF(Table1[[#This Row],[Bed Occupied]]="Yes",1,0)</f>
        <v>0</v>
      </c>
    </row>
    <row r="1403" spans="1:27" x14ac:dyDescent="0.25">
      <c r="A1403" t="s">
        <v>1495</v>
      </c>
      <c r="B1403" s="1">
        <v>45881</v>
      </c>
      <c r="C1403" s="1">
        <v>45884.9</v>
      </c>
      <c r="D1403" t="s">
        <v>102</v>
      </c>
      <c r="E1403" t="s">
        <v>66</v>
      </c>
      <c r="F1403" t="s">
        <v>29</v>
      </c>
      <c r="G1403" t="s">
        <v>67</v>
      </c>
      <c r="H1403" t="s">
        <v>81</v>
      </c>
      <c r="I1403" t="s">
        <v>32</v>
      </c>
      <c r="J1403">
        <v>3.9</v>
      </c>
      <c r="K1403" t="s">
        <v>57</v>
      </c>
      <c r="L1403">
        <v>60</v>
      </c>
      <c r="M1403" s="1">
        <v>45880</v>
      </c>
      <c r="N1403" t="s">
        <v>42</v>
      </c>
      <c r="O1403">
        <v>12.1</v>
      </c>
      <c r="P1403">
        <v>2.1</v>
      </c>
      <c r="Q1403" s="2">
        <v>10764.89</v>
      </c>
      <c r="R1403" t="s">
        <v>35</v>
      </c>
      <c r="S1403" s="2">
        <v>6270.07</v>
      </c>
      <c r="T1403">
        <v>3.6</v>
      </c>
      <c r="U1403" t="s">
        <v>104</v>
      </c>
      <c r="V1403">
        <v>2025</v>
      </c>
      <c r="W1403" t="s">
        <v>37</v>
      </c>
      <c r="X1403" s="2">
        <v>6270.07</v>
      </c>
      <c r="Y1403" s="2">
        <v>4494.82</v>
      </c>
      <c r="Z1403" s="2">
        <v>0.58199999999999996</v>
      </c>
      <c r="AA1403" s="2">
        <f>IF(Table1[[#This Row],[Bed Occupied]]="Yes",1,0)</f>
        <v>0</v>
      </c>
    </row>
    <row r="1404" spans="1:27" x14ac:dyDescent="0.25">
      <c r="A1404" t="s">
        <v>1496</v>
      </c>
      <c r="B1404" s="1">
        <v>46082</v>
      </c>
      <c r="C1404" s="1">
        <v>46085.1</v>
      </c>
      <c r="D1404" t="s">
        <v>46</v>
      </c>
      <c r="E1404" t="s">
        <v>28</v>
      </c>
      <c r="F1404" t="s">
        <v>29</v>
      </c>
      <c r="G1404" t="s">
        <v>30</v>
      </c>
      <c r="H1404" t="s">
        <v>81</v>
      </c>
      <c r="I1404" t="s">
        <v>41</v>
      </c>
      <c r="J1404">
        <v>3.1</v>
      </c>
      <c r="K1404" t="s">
        <v>33</v>
      </c>
      <c r="L1404">
        <v>53</v>
      </c>
      <c r="M1404" s="1">
        <v>46082</v>
      </c>
      <c r="N1404" t="s">
        <v>63</v>
      </c>
      <c r="O1404">
        <v>9.4</v>
      </c>
      <c r="P1404">
        <v>1.4</v>
      </c>
      <c r="Q1404" s="2">
        <v>5515.87</v>
      </c>
      <c r="R1404" t="s">
        <v>35</v>
      </c>
      <c r="S1404" s="2">
        <v>3187.91</v>
      </c>
      <c r="T1404">
        <v>3</v>
      </c>
      <c r="U1404" t="s">
        <v>115</v>
      </c>
      <c r="V1404">
        <v>2026</v>
      </c>
      <c r="W1404" t="s">
        <v>74</v>
      </c>
      <c r="X1404" s="2">
        <v>3187.91</v>
      </c>
      <c r="Y1404" s="2">
        <v>2327.96</v>
      </c>
      <c r="Z1404" s="2">
        <v>0.57799999999999996</v>
      </c>
      <c r="AA1404" s="2">
        <f>IF(Table1[[#This Row],[Bed Occupied]]="Yes",1,0)</f>
        <v>1</v>
      </c>
    </row>
    <row r="1405" spans="1:27" x14ac:dyDescent="0.25">
      <c r="A1405" t="s">
        <v>1497</v>
      </c>
      <c r="B1405" s="1">
        <v>46315</v>
      </c>
      <c r="C1405" s="1">
        <v>46320.1</v>
      </c>
      <c r="D1405" t="s">
        <v>96</v>
      </c>
      <c r="E1405" t="s">
        <v>28</v>
      </c>
      <c r="F1405" t="s">
        <v>48</v>
      </c>
      <c r="G1405" t="s">
        <v>151</v>
      </c>
      <c r="H1405" t="s">
        <v>62</v>
      </c>
      <c r="I1405" t="s">
        <v>32</v>
      </c>
      <c r="J1405">
        <v>5.0999999999999996</v>
      </c>
      <c r="K1405" t="s">
        <v>33</v>
      </c>
      <c r="L1405">
        <v>71</v>
      </c>
      <c r="M1405" s="1">
        <v>46314</v>
      </c>
      <c r="N1405" t="s">
        <v>63</v>
      </c>
      <c r="O1405">
        <v>14</v>
      </c>
      <c r="P1405">
        <v>2</v>
      </c>
      <c r="Q1405" s="2">
        <v>4318.8500000000004</v>
      </c>
      <c r="R1405" t="s">
        <v>35</v>
      </c>
      <c r="S1405" s="2">
        <v>2118.1799999999998</v>
      </c>
      <c r="T1405">
        <v>3.2</v>
      </c>
      <c r="U1405" t="s">
        <v>36</v>
      </c>
      <c r="V1405">
        <v>2026</v>
      </c>
      <c r="W1405" t="s">
        <v>37</v>
      </c>
      <c r="X1405" s="2">
        <v>2118.1799999999998</v>
      </c>
      <c r="Y1405" s="2">
        <v>2200.67</v>
      </c>
      <c r="Z1405" s="2">
        <v>0.49</v>
      </c>
      <c r="AA1405" s="2">
        <f>IF(Table1[[#This Row],[Bed Occupied]]="Yes",1,0)</f>
        <v>1</v>
      </c>
    </row>
    <row r="1406" spans="1:27" x14ac:dyDescent="0.25">
      <c r="A1406" t="s">
        <v>1498</v>
      </c>
      <c r="B1406" s="1">
        <v>45719</v>
      </c>
      <c r="C1406" s="1">
        <v>45719.6</v>
      </c>
      <c r="D1406" t="s">
        <v>39</v>
      </c>
      <c r="E1406" t="s">
        <v>47</v>
      </c>
      <c r="F1406" t="s">
        <v>48</v>
      </c>
      <c r="G1406" t="s">
        <v>67</v>
      </c>
      <c r="H1406" t="s">
        <v>62</v>
      </c>
      <c r="I1406" t="s">
        <v>32</v>
      </c>
      <c r="J1406">
        <v>0.6</v>
      </c>
      <c r="K1406" t="s">
        <v>33</v>
      </c>
      <c r="L1406">
        <v>94</v>
      </c>
      <c r="M1406" s="1">
        <v>45718</v>
      </c>
      <c r="N1406" t="s">
        <v>42</v>
      </c>
      <c r="O1406">
        <v>12.9</v>
      </c>
      <c r="P1406">
        <v>0.9</v>
      </c>
      <c r="Q1406" s="2">
        <v>1802.01</v>
      </c>
      <c r="R1406" t="s">
        <v>85</v>
      </c>
      <c r="S1406" s="2">
        <v>1018.68</v>
      </c>
      <c r="T1406">
        <v>3.2</v>
      </c>
      <c r="U1406" t="s">
        <v>173</v>
      </c>
      <c r="V1406">
        <v>2025</v>
      </c>
      <c r="W1406" t="s">
        <v>74</v>
      </c>
      <c r="X1406" s="2">
        <v>1018.68</v>
      </c>
      <c r="Y1406" s="2">
        <v>783.33</v>
      </c>
      <c r="Z1406" s="2">
        <v>0.56499999999999995</v>
      </c>
      <c r="AA1406" s="2">
        <f>IF(Table1[[#This Row],[Bed Occupied]]="Yes",1,0)</f>
        <v>1</v>
      </c>
    </row>
    <row r="1407" spans="1:27" x14ac:dyDescent="0.25">
      <c r="A1407" t="s">
        <v>1499</v>
      </c>
      <c r="B1407" s="1">
        <v>45793</v>
      </c>
      <c r="C1407" s="1">
        <v>45796.4</v>
      </c>
      <c r="D1407" t="s">
        <v>27</v>
      </c>
      <c r="E1407" t="s">
        <v>28</v>
      </c>
      <c r="F1407" t="s">
        <v>29</v>
      </c>
      <c r="G1407" t="s">
        <v>30</v>
      </c>
      <c r="H1407" t="s">
        <v>31</v>
      </c>
      <c r="I1407" t="s">
        <v>93</v>
      </c>
      <c r="J1407">
        <v>3.4</v>
      </c>
      <c r="K1407" t="s">
        <v>57</v>
      </c>
      <c r="L1407">
        <v>79</v>
      </c>
      <c r="M1407" s="1">
        <v>45792</v>
      </c>
      <c r="N1407" t="s">
        <v>63</v>
      </c>
      <c r="O1407">
        <v>10.6</v>
      </c>
      <c r="P1407">
        <v>2.6</v>
      </c>
      <c r="Q1407" s="2">
        <v>12205.4</v>
      </c>
      <c r="R1407" t="s">
        <v>85</v>
      </c>
      <c r="S1407" s="2">
        <v>7222.07</v>
      </c>
      <c r="T1407">
        <v>3.3</v>
      </c>
      <c r="U1407" t="s">
        <v>122</v>
      </c>
      <c r="V1407">
        <v>2025</v>
      </c>
      <c r="W1407" t="s">
        <v>72</v>
      </c>
      <c r="X1407" s="2">
        <v>7222.07</v>
      </c>
      <c r="Y1407" s="2">
        <v>4983.33</v>
      </c>
      <c r="Z1407" s="2">
        <v>0.59199999999999997</v>
      </c>
      <c r="AA1407" s="2">
        <f>IF(Table1[[#This Row],[Bed Occupied]]="Yes",1,0)</f>
        <v>0</v>
      </c>
    </row>
    <row r="1408" spans="1:27" x14ac:dyDescent="0.25">
      <c r="A1408" t="s">
        <v>1500</v>
      </c>
      <c r="B1408" s="1">
        <v>46327</v>
      </c>
      <c r="C1408" s="1">
        <v>46329.7</v>
      </c>
      <c r="D1408" t="s">
        <v>61</v>
      </c>
      <c r="E1408" t="s">
        <v>47</v>
      </c>
      <c r="F1408" t="s">
        <v>29</v>
      </c>
      <c r="G1408" t="s">
        <v>30</v>
      </c>
      <c r="H1408" t="s">
        <v>62</v>
      </c>
      <c r="I1408" t="s">
        <v>41</v>
      </c>
      <c r="J1408">
        <v>2.7</v>
      </c>
      <c r="K1408" t="s">
        <v>33</v>
      </c>
      <c r="L1408">
        <v>79</v>
      </c>
      <c r="M1408" s="1">
        <v>46327</v>
      </c>
      <c r="N1408" t="s">
        <v>42</v>
      </c>
      <c r="O1408">
        <v>13.8</v>
      </c>
      <c r="P1408">
        <v>1.8</v>
      </c>
      <c r="Q1408" s="2">
        <v>13626.69</v>
      </c>
      <c r="R1408" t="s">
        <v>35</v>
      </c>
      <c r="S1408" s="2">
        <v>9856.48</v>
      </c>
      <c r="T1408">
        <v>2.7</v>
      </c>
      <c r="U1408" t="s">
        <v>130</v>
      </c>
      <c r="V1408">
        <v>2026</v>
      </c>
      <c r="W1408" t="s">
        <v>74</v>
      </c>
      <c r="X1408" s="2">
        <v>9856.48</v>
      </c>
      <c r="Y1408" s="2">
        <v>3770.21</v>
      </c>
      <c r="Z1408" s="2">
        <v>0.72299999999999998</v>
      </c>
      <c r="AA1408" s="2">
        <f>IF(Table1[[#This Row],[Bed Occupied]]="Yes",1,0)</f>
        <v>1</v>
      </c>
    </row>
    <row r="1409" spans="1:27" x14ac:dyDescent="0.25">
      <c r="A1409" t="s">
        <v>1501</v>
      </c>
      <c r="B1409" s="1">
        <v>46235</v>
      </c>
      <c r="C1409" s="1">
        <v>46237.599999999999</v>
      </c>
      <c r="D1409" t="s">
        <v>96</v>
      </c>
      <c r="E1409" t="s">
        <v>52</v>
      </c>
      <c r="F1409" t="s">
        <v>29</v>
      </c>
      <c r="G1409" t="s">
        <v>53</v>
      </c>
      <c r="H1409" t="s">
        <v>81</v>
      </c>
      <c r="I1409" t="s">
        <v>32</v>
      </c>
      <c r="J1409">
        <v>2.6</v>
      </c>
      <c r="K1409" t="s">
        <v>33</v>
      </c>
      <c r="L1409">
        <v>93</v>
      </c>
      <c r="M1409" s="1">
        <v>46234</v>
      </c>
      <c r="N1409" t="s">
        <v>42</v>
      </c>
      <c r="O1409">
        <v>10.3</v>
      </c>
      <c r="P1409">
        <v>2.2999999999999998</v>
      </c>
      <c r="Q1409" s="2">
        <v>3541.86</v>
      </c>
      <c r="R1409" t="s">
        <v>35</v>
      </c>
      <c r="S1409" s="2">
        <v>1708.07</v>
      </c>
      <c r="T1409">
        <v>3.7</v>
      </c>
      <c r="U1409" t="s">
        <v>138</v>
      </c>
      <c r="V1409">
        <v>2026</v>
      </c>
      <c r="W1409" t="s">
        <v>77</v>
      </c>
      <c r="X1409" s="2">
        <v>1708.07</v>
      </c>
      <c r="Y1409" s="2">
        <v>1833.79</v>
      </c>
      <c r="Z1409" s="2">
        <v>0.48199999999999998</v>
      </c>
      <c r="AA1409" s="2">
        <f>IF(Table1[[#This Row],[Bed Occupied]]="Yes",1,0)</f>
        <v>1</v>
      </c>
    </row>
    <row r="1410" spans="1:27" x14ac:dyDescent="0.25">
      <c r="A1410" t="s">
        <v>1502</v>
      </c>
      <c r="B1410" s="1">
        <v>46102</v>
      </c>
      <c r="C1410" s="1">
        <v>46103.199999999997</v>
      </c>
      <c r="D1410" t="s">
        <v>39</v>
      </c>
      <c r="E1410" t="s">
        <v>52</v>
      </c>
      <c r="F1410" t="s">
        <v>92</v>
      </c>
      <c r="G1410" t="s">
        <v>53</v>
      </c>
      <c r="H1410" t="s">
        <v>76</v>
      </c>
      <c r="I1410" t="s">
        <v>93</v>
      </c>
      <c r="J1410">
        <v>1.2</v>
      </c>
      <c r="K1410" t="s">
        <v>33</v>
      </c>
      <c r="L1410">
        <v>61</v>
      </c>
      <c r="M1410" s="1">
        <v>46102</v>
      </c>
      <c r="N1410" t="s">
        <v>63</v>
      </c>
      <c r="O1410">
        <v>9.9</v>
      </c>
      <c r="P1410">
        <v>1.9</v>
      </c>
      <c r="Q1410" s="2">
        <v>1971.71</v>
      </c>
      <c r="R1410" t="s">
        <v>85</v>
      </c>
      <c r="S1410" s="2">
        <v>1087.3699999999999</v>
      </c>
      <c r="T1410">
        <v>3.7</v>
      </c>
      <c r="U1410" t="s">
        <v>115</v>
      </c>
      <c r="V1410">
        <v>2026</v>
      </c>
      <c r="W1410" t="s">
        <v>83</v>
      </c>
      <c r="X1410" s="2">
        <v>1087.3699999999999</v>
      </c>
      <c r="Y1410" s="2">
        <v>884.34</v>
      </c>
      <c r="Z1410" s="2">
        <v>0.55100000000000005</v>
      </c>
      <c r="AA1410" s="2">
        <f>IF(Table1[[#This Row],[Bed Occupied]]="Yes",1,0)</f>
        <v>1</v>
      </c>
    </row>
    <row r="1411" spans="1:27" x14ac:dyDescent="0.25">
      <c r="A1411" t="s">
        <v>1503</v>
      </c>
      <c r="B1411" s="1">
        <v>45700</v>
      </c>
      <c r="C1411" s="1">
        <v>45700.800000000003</v>
      </c>
      <c r="D1411" t="s">
        <v>39</v>
      </c>
      <c r="E1411" t="s">
        <v>47</v>
      </c>
      <c r="F1411" t="s">
        <v>92</v>
      </c>
      <c r="G1411" t="s">
        <v>67</v>
      </c>
      <c r="H1411" t="s">
        <v>76</v>
      </c>
      <c r="I1411" t="s">
        <v>32</v>
      </c>
      <c r="J1411">
        <v>0.8</v>
      </c>
      <c r="K1411" t="s">
        <v>33</v>
      </c>
      <c r="L1411">
        <v>98</v>
      </c>
      <c r="M1411" s="1">
        <v>45700</v>
      </c>
      <c r="N1411" t="s">
        <v>42</v>
      </c>
      <c r="O1411">
        <v>9.8000000000000007</v>
      </c>
      <c r="P1411">
        <v>1.8</v>
      </c>
      <c r="Q1411" s="2">
        <v>1543.86</v>
      </c>
      <c r="R1411" t="s">
        <v>35</v>
      </c>
      <c r="S1411" s="2">
        <v>846.88</v>
      </c>
      <c r="T1411">
        <v>3.2</v>
      </c>
      <c r="U1411" t="s">
        <v>100</v>
      </c>
      <c r="V1411">
        <v>2025</v>
      </c>
      <c r="W1411" t="s">
        <v>69</v>
      </c>
      <c r="X1411" s="2">
        <v>846.88</v>
      </c>
      <c r="Y1411" s="2">
        <v>696.98</v>
      </c>
      <c r="Z1411" s="2">
        <v>0.54900000000000004</v>
      </c>
      <c r="AA1411" s="2">
        <f>IF(Table1[[#This Row],[Bed Occupied]]="Yes",1,0)</f>
        <v>1</v>
      </c>
    </row>
    <row r="1412" spans="1:27" x14ac:dyDescent="0.25">
      <c r="A1412" t="s">
        <v>1504</v>
      </c>
      <c r="B1412" s="1">
        <v>46099</v>
      </c>
      <c r="C1412" s="1">
        <v>46101.7</v>
      </c>
      <c r="D1412" t="s">
        <v>102</v>
      </c>
      <c r="E1412" t="s">
        <v>47</v>
      </c>
      <c r="F1412" t="s">
        <v>29</v>
      </c>
      <c r="G1412" t="s">
        <v>67</v>
      </c>
      <c r="H1412" t="s">
        <v>40</v>
      </c>
      <c r="I1412" t="s">
        <v>32</v>
      </c>
      <c r="J1412">
        <v>2.7</v>
      </c>
      <c r="K1412" t="s">
        <v>57</v>
      </c>
      <c r="L1412">
        <v>66</v>
      </c>
      <c r="M1412" s="1">
        <v>46099</v>
      </c>
      <c r="N1412" t="s">
        <v>42</v>
      </c>
      <c r="O1412">
        <v>9.6999999999999993</v>
      </c>
      <c r="P1412">
        <v>1.7</v>
      </c>
      <c r="Q1412" s="2">
        <v>11071.36</v>
      </c>
      <c r="R1412" t="s">
        <v>35</v>
      </c>
      <c r="S1412" s="2">
        <v>7309.85</v>
      </c>
      <c r="T1412">
        <v>3.2</v>
      </c>
      <c r="U1412" t="s">
        <v>115</v>
      </c>
      <c r="V1412">
        <v>2026</v>
      </c>
      <c r="W1412" t="s">
        <v>69</v>
      </c>
      <c r="X1412" s="2">
        <v>7309.85</v>
      </c>
      <c r="Y1412" s="2">
        <v>3761.51</v>
      </c>
      <c r="Z1412" s="2">
        <v>0.66</v>
      </c>
      <c r="AA1412" s="2">
        <f>IF(Table1[[#This Row],[Bed Occupied]]="Yes",1,0)</f>
        <v>0</v>
      </c>
    </row>
    <row r="1413" spans="1:27" x14ac:dyDescent="0.25">
      <c r="A1413" t="s">
        <v>1505</v>
      </c>
      <c r="B1413" s="1">
        <v>45688</v>
      </c>
      <c r="C1413" s="1">
        <v>45693.9</v>
      </c>
      <c r="D1413" t="s">
        <v>102</v>
      </c>
      <c r="E1413" t="s">
        <v>47</v>
      </c>
      <c r="F1413" t="s">
        <v>29</v>
      </c>
      <c r="G1413" t="s">
        <v>67</v>
      </c>
      <c r="H1413" t="s">
        <v>81</v>
      </c>
      <c r="I1413" t="s">
        <v>41</v>
      </c>
      <c r="J1413">
        <v>5.9</v>
      </c>
      <c r="K1413" t="s">
        <v>57</v>
      </c>
      <c r="L1413">
        <v>92</v>
      </c>
      <c r="M1413" s="1">
        <v>45687</v>
      </c>
      <c r="N1413" t="s">
        <v>42</v>
      </c>
      <c r="O1413">
        <v>13.4</v>
      </c>
      <c r="P1413">
        <v>1.4</v>
      </c>
      <c r="Q1413" s="2">
        <v>14742.13</v>
      </c>
      <c r="R1413" t="s">
        <v>35</v>
      </c>
      <c r="S1413" s="2">
        <v>8011.13</v>
      </c>
      <c r="T1413">
        <v>2.9</v>
      </c>
      <c r="U1413" t="s">
        <v>145</v>
      </c>
      <c r="V1413">
        <v>2025</v>
      </c>
      <c r="W1413" t="s">
        <v>72</v>
      </c>
      <c r="X1413" s="2">
        <v>8011.13</v>
      </c>
      <c r="Y1413" s="2">
        <v>6731</v>
      </c>
      <c r="Z1413" s="2">
        <v>0.54300000000000004</v>
      </c>
      <c r="AA1413" s="2">
        <f>IF(Table1[[#This Row],[Bed Occupied]]="Yes",1,0)</f>
        <v>0</v>
      </c>
    </row>
    <row r="1414" spans="1:27" x14ac:dyDescent="0.25">
      <c r="A1414" t="s">
        <v>1506</v>
      </c>
      <c r="B1414" s="1">
        <v>46269</v>
      </c>
      <c r="C1414" s="1">
        <v>46274.8</v>
      </c>
      <c r="D1414" t="s">
        <v>46</v>
      </c>
      <c r="E1414" t="s">
        <v>47</v>
      </c>
      <c r="F1414" t="s">
        <v>48</v>
      </c>
      <c r="G1414" t="s">
        <v>30</v>
      </c>
      <c r="H1414" t="s">
        <v>81</v>
      </c>
      <c r="I1414" t="s">
        <v>32</v>
      </c>
      <c r="J1414">
        <v>5.8</v>
      </c>
      <c r="K1414" t="s">
        <v>33</v>
      </c>
      <c r="L1414">
        <v>65</v>
      </c>
      <c r="M1414" s="1">
        <v>46269</v>
      </c>
      <c r="N1414" t="s">
        <v>42</v>
      </c>
      <c r="O1414">
        <v>9.3000000000000007</v>
      </c>
      <c r="P1414">
        <v>1.3</v>
      </c>
      <c r="Q1414" s="2">
        <v>6899.75</v>
      </c>
      <c r="R1414" t="s">
        <v>58</v>
      </c>
      <c r="S1414" s="2">
        <v>4072.39</v>
      </c>
      <c r="T1414">
        <v>3.9</v>
      </c>
      <c r="U1414" t="s">
        <v>133</v>
      </c>
      <c r="V1414">
        <v>2026</v>
      </c>
      <c r="W1414" t="s">
        <v>77</v>
      </c>
      <c r="X1414" s="2">
        <v>4072.39</v>
      </c>
      <c r="Y1414" s="2">
        <v>2827.36</v>
      </c>
      <c r="Z1414" s="2">
        <v>0.59</v>
      </c>
      <c r="AA1414" s="2">
        <f>IF(Table1[[#This Row],[Bed Occupied]]="Yes",1,0)</f>
        <v>1</v>
      </c>
    </row>
    <row r="1415" spans="1:27" x14ac:dyDescent="0.25">
      <c r="A1415" t="s">
        <v>1507</v>
      </c>
      <c r="B1415" s="1">
        <v>45862</v>
      </c>
      <c r="C1415" s="1">
        <v>45864.4</v>
      </c>
      <c r="D1415" t="s">
        <v>27</v>
      </c>
      <c r="E1415" t="s">
        <v>47</v>
      </c>
      <c r="F1415" t="s">
        <v>29</v>
      </c>
      <c r="G1415" t="s">
        <v>151</v>
      </c>
      <c r="H1415" t="s">
        <v>62</v>
      </c>
      <c r="I1415" t="s">
        <v>32</v>
      </c>
      <c r="J1415">
        <v>2.4</v>
      </c>
      <c r="K1415" t="s">
        <v>33</v>
      </c>
      <c r="L1415">
        <v>103</v>
      </c>
      <c r="M1415" s="1">
        <v>45861</v>
      </c>
      <c r="N1415" t="s">
        <v>42</v>
      </c>
      <c r="O1415">
        <v>8.9</v>
      </c>
      <c r="P1415">
        <v>0.9</v>
      </c>
      <c r="Q1415" s="2">
        <v>9729.18</v>
      </c>
      <c r="R1415" t="s">
        <v>85</v>
      </c>
      <c r="S1415" s="2">
        <v>6175.3</v>
      </c>
      <c r="T1415">
        <v>3.1</v>
      </c>
      <c r="U1415" t="s">
        <v>135</v>
      </c>
      <c r="V1415">
        <v>2025</v>
      </c>
      <c r="W1415" t="s">
        <v>69</v>
      </c>
      <c r="X1415" s="2">
        <v>6175.3</v>
      </c>
      <c r="Y1415" s="2">
        <v>3553.88</v>
      </c>
      <c r="Z1415" s="2">
        <v>0.63500000000000001</v>
      </c>
      <c r="AA1415" s="2">
        <f>IF(Table1[[#This Row],[Bed Occupied]]="Yes",1,0)</f>
        <v>1</v>
      </c>
    </row>
    <row r="1416" spans="1:27" x14ac:dyDescent="0.25">
      <c r="A1416" t="s">
        <v>1508</v>
      </c>
      <c r="B1416" s="1">
        <v>45669</v>
      </c>
      <c r="C1416" s="1">
        <v>45681</v>
      </c>
      <c r="D1416" t="s">
        <v>46</v>
      </c>
      <c r="E1416" t="s">
        <v>47</v>
      </c>
      <c r="F1416" t="s">
        <v>29</v>
      </c>
      <c r="G1416" t="s">
        <v>67</v>
      </c>
      <c r="H1416" t="s">
        <v>56</v>
      </c>
      <c r="I1416" t="s">
        <v>32</v>
      </c>
      <c r="J1416">
        <v>12</v>
      </c>
      <c r="K1416" t="s">
        <v>33</v>
      </c>
      <c r="L1416">
        <v>84</v>
      </c>
      <c r="M1416" s="1">
        <v>45668</v>
      </c>
      <c r="N1416" t="s">
        <v>42</v>
      </c>
      <c r="O1416">
        <v>10.7</v>
      </c>
      <c r="P1416">
        <v>2.7</v>
      </c>
      <c r="Q1416" s="2">
        <v>9745.24</v>
      </c>
      <c r="R1416" t="s">
        <v>35</v>
      </c>
      <c r="S1416" s="2">
        <v>6289.78</v>
      </c>
      <c r="T1416">
        <v>1.7</v>
      </c>
      <c r="U1416" t="s">
        <v>145</v>
      </c>
      <c r="V1416">
        <v>2025</v>
      </c>
      <c r="W1416" t="s">
        <v>83</v>
      </c>
      <c r="X1416" s="2">
        <v>6289.78</v>
      </c>
      <c r="Y1416" s="2">
        <v>3455.46</v>
      </c>
      <c r="Z1416" s="2">
        <v>0.64500000000000002</v>
      </c>
      <c r="AA1416" s="2">
        <f>IF(Table1[[#This Row],[Bed Occupied]]="Yes",1,0)</f>
        <v>1</v>
      </c>
    </row>
    <row r="1417" spans="1:27" x14ac:dyDescent="0.25">
      <c r="A1417" t="s">
        <v>1509</v>
      </c>
      <c r="B1417" s="1">
        <v>46168</v>
      </c>
      <c r="C1417" s="1">
        <v>46168.6</v>
      </c>
      <c r="D1417" t="s">
        <v>96</v>
      </c>
      <c r="E1417" t="s">
        <v>47</v>
      </c>
      <c r="F1417" t="s">
        <v>48</v>
      </c>
      <c r="G1417" t="s">
        <v>30</v>
      </c>
      <c r="H1417" t="s">
        <v>56</v>
      </c>
      <c r="I1417" t="s">
        <v>32</v>
      </c>
      <c r="J1417">
        <v>0.6</v>
      </c>
      <c r="K1417" t="s">
        <v>33</v>
      </c>
      <c r="L1417">
        <v>58</v>
      </c>
      <c r="M1417" s="1">
        <v>46168</v>
      </c>
      <c r="N1417" t="s">
        <v>34</v>
      </c>
      <c r="O1417">
        <v>13.2</v>
      </c>
      <c r="P1417">
        <v>1.2</v>
      </c>
      <c r="Q1417" s="2">
        <v>2847.53</v>
      </c>
      <c r="R1417" t="s">
        <v>35</v>
      </c>
      <c r="S1417" s="2">
        <v>1477.03</v>
      </c>
      <c r="T1417">
        <v>3.6</v>
      </c>
      <c r="U1417" t="s">
        <v>94</v>
      </c>
      <c r="V1417">
        <v>2026</v>
      </c>
      <c r="W1417" t="s">
        <v>44</v>
      </c>
      <c r="X1417" s="2">
        <v>1477.03</v>
      </c>
      <c r="Y1417" s="2">
        <v>1370.5</v>
      </c>
      <c r="Z1417" s="2">
        <v>0.51900000000000002</v>
      </c>
      <c r="AA1417" s="2">
        <f>IF(Table1[[#This Row],[Bed Occupied]]="Yes",1,0)</f>
        <v>1</v>
      </c>
    </row>
    <row r="1418" spans="1:27" x14ac:dyDescent="0.25">
      <c r="A1418" t="s">
        <v>1510</v>
      </c>
      <c r="B1418" s="1">
        <v>46234</v>
      </c>
      <c r="C1418" s="1">
        <v>46235.9</v>
      </c>
      <c r="D1418" t="s">
        <v>61</v>
      </c>
      <c r="E1418" t="s">
        <v>47</v>
      </c>
      <c r="F1418" t="s">
        <v>29</v>
      </c>
      <c r="G1418" t="s">
        <v>30</v>
      </c>
      <c r="H1418" t="s">
        <v>76</v>
      </c>
      <c r="I1418" t="s">
        <v>32</v>
      </c>
      <c r="J1418">
        <v>1.9</v>
      </c>
      <c r="K1418" t="s">
        <v>33</v>
      </c>
      <c r="L1418">
        <v>86</v>
      </c>
      <c r="M1418" s="1">
        <v>46234</v>
      </c>
      <c r="N1418" t="s">
        <v>63</v>
      </c>
      <c r="O1418">
        <v>9.1999999999999993</v>
      </c>
      <c r="P1418">
        <v>1.2</v>
      </c>
      <c r="Q1418" s="2">
        <v>13176.35</v>
      </c>
      <c r="R1418" t="s">
        <v>35</v>
      </c>
      <c r="S1418" s="2">
        <v>7662.78</v>
      </c>
      <c r="T1418">
        <v>2.8</v>
      </c>
      <c r="U1418" t="s">
        <v>43</v>
      </c>
      <c r="V1418">
        <v>2026</v>
      </c>
      <c r="W1418" t="s">
        <v>77</v>
      </c>
      <c r="X1418" s="2">
        <v>7662.78</v>
      </c>
      <c r="Y1418" s="2">
        <v>5513.57</v>
      </c>
      <c r="Z1418" s="2">
        <v>0.58199999999999996</v>
      </c>
      <c r="AA1418" s="2">
        <f>IF(Table1[[#This Row],[Bed Occupied]]="Yes",1,0)</f>
        <v>1</v>
      </c>
    </row>
    <row r="1419" spans="1:27" x14ac:dyDescent="0.25">
      <c r="A1419" t="s">
        <v>1511</v>
      </c>
      <c r="B1419" s="1">
        <v>46031</v>
      </c>
      <c r="C1419" s="1">
        <v>46031.8</v>
      </c>
      <c r="D1419" t="s">
        <v>39</v>
      </c>
      <c r="E1419" t="s">
        <v>28</v>
      </c>
      <c r="F1419" t="s">
        <v>48</v>
      </c>
      <c r="G1419" t="s">
        <v>30</v>
      </c>
      <c r="H1419" t="s">
        <v>62</v>
      </c>
      <c r="I1419" t="s">
        <v>32</v>
      </c>
      <c r="J1419">
        <v>0.8</v>
      </c>
      <c r="K1419" t="s">
        <v>33</v>
      </c>
      <c r="L1419">
        <v>109</v>
      </c>
      <c r="M1419" s="1">
        <v>46030</v>
      </c>
      <c r="N1419" t="s">
        <v>42</v>
      </c>
      <c r="O1419">
        <v>10</v>
      </c>
      <c r="P1419">
        <v>0</v>
      </c>
      <c r="Q1419" s="2">
        <v>2447.39</v>
      </c>
      <c r="R1419" t="s">
        <v>35</v>
      </c>
      <c r="S1419" s="2">
        <v>1489.24</v>
      </c>
      <c r="T1419">
        <v>3.6</v>
      </c>
      <c r="U1419" t="s">
        <v>86</v>
      </c>
      <c r="V1419">
        <v>2026</v>
      </c>
      <c r="W1419" t="s">
        <v>72</v>
      </c>
      <c r="X1419" s="2">
        <v>1489.24</v>
      </c>
      <c r="Y1419" s="2">
        <v>958.15</v>
      </c>
      <c r="Z1419" s="2">
        <v>0.60899999999999999</v>
      </c>
      <c r="AA1419" s="2">
        <f>IF(Table1[[#This Row],[Bed Occupied]]="Yes",1,0)</f>
        <v>1</v>
      </c>
    </row>
    <row r="1420" spans="1:27" x14ac:dyDescent="0.25">
      <c r="A1420" t="s">
        <v>1512</v>
      </c>
      <c r="B1420" s="1">
        <v>46137</v>
      </c>
      <c r="C1420" s="1">
        <v>46138.9</v>
      </c>
      <c r="D1420" t="s">
        <v>51</v>
      </c>
      <c r="E1420" t="s">
        <v>47</v>
      </c>
      <c r="F1420" t="s">
        <v>29</v>
      </c>
      <c r="G1420" t="s">
        <v>30</v>
      </c>
      <c r="H1420" t="s">
        <v>40</v>
      </c>
      <c r="I1420" t="s">
        <v>93</v>
      </c>
      <c r="J1420">
        <v>1.9</v>
      </c>
      <c r="K1420" t="s">
        <v>57</v>
      </c>
      <c r="L1420">
        <v>73</v>
      </c>
      <c r="M1420" s="1">
        <v>46137</v>
      </c>
      <c r="N1420" t="s">
        <v>63</v>
      </c>
      <c r="O1420">
        <v>11.6</v>
      </c>
      <c r="P1420">
        <v>1.6</v>
      </c>
      <c r="Q1420" s="2">
        <v>7918.29</v>
      </c>
      <c r="R1420" t="s">
        <v>85</v>
      </c>
      <c r="S1420" s="2">
        <v>4088.3</v>
      </c>
      <c r="T1420">
        <v>3.7</v>
      </c>
      <c r="U1420" t="s">
        <v>98</v>
      </c>
      <c r="V1420">
        <v>2026</v>
      </c>
      <c r="W1420" t="s">
        <v>83</v>
      </c>
      <c r="X1420" s="2">
        <v>4088.3</v>
      </c>
      <c r="Y1420" s="2">
        <v>3829.99</v>
      </c>
      <c r="Z1420" s="2">
        <v>0.51600000000000001</v>
      </c>
      <c r="AA1420" s="2">
        <f>IF(Table1[[#This Row],[Bed Occupied]]="Yes",1,0)</f>
        <v>0</v>
      </c>
    </row>
    <row r="1421" spans="1:27" x14ac:dyDescent="0.25">
      <c r="A1421" t="s">
        <v>1513</v>
      </c>
      <c r="B1421" s="1">
        <v>45773</v>
      </c>
      <c r="C1421" s="1">
        <v>45775.199999999997</v>
      </c>
      <c r="D1421" t="s">
        <v>61</v>
      </c>
      <c r="E1421" t="s">
        <v>28</v>
      </c>
      <c r="F1421" t="s">
        <v>48</v>
      </c>
      <c r="G1421" t="s">
        <v>67</v>
      </c>
      <c r="H1421" t="s">
        <v>76</v>
      </c>
      <c r="I1421" t="s">
        <v>32</v>
      </c>
      <c r="J1421">
        <v>2.2000000000000002</v>
      </c>
      <c r="K1421" t="s">
        <v>33</v>
      </c>
      <c r="L1421">
        <v>82</v>
      </c>
      <c r="M1421" s="1">
        <v>45773</v>
      </c>
      <c r="N1421" t="s">
        <v>63</v>
      </c>
      <c r="O1421">
        <v>9.8000000000000007</v>
      </c>
      <c r="P1421">
        <v>1.8</v>
      </c>
      <c r="Q1421" s="2">
        <v>14757.35</v>
      </c>
      <c r="R1421" t="s">
        <v>35</v>
      </c>
      <c r="S1421" s="2">
        <v>9277</v>
      </c>
      <c r="T1421">
        <v>3.1</v>
      </c>
      <c r="U1421" t="s">
        <v>89</v>
      </c>
      <c r="V1421">
        <v>2025</v>
      </c>
      <c r="W1421" t="s">
        <v>83</v>
      </c>
      <c r="X1421" s="2">
        <v>9277</v>
      </c>
      <c r="Y1421" s="2">
        <v>5480.35</v>
      </c>
      <c r="Z1421" s="2">
        <v>0.629</v>
      </c>
      <c r="AA1421" s="2">
        <f>IF(Table1[[#This Row],[Bed Occupied]]="Yes",1,0)</f>
        <v>1</v>
      </c>
    </row>
    <row r="1422" spans="1:27" x14ac:dyDescent="0.25">
      <c r="A1422" t="s">
        <v>1514</v>
      </c>
      <c r="B1422" s="1">
        <v>45891</v>
      </c>
      <c r="C1422" s="1">
        <v>45893.1</v>
      </c>
      <c r="D1422" t="s">
        <v>39</v>
      </c>
      <c r="E1422" t="s">
        <v>47</v>
      </c>
      <c r="F1422" t="s">
        <v>48</v>
      </c>
      <c r="G1422" t="s">
        <v>30</v>
      </c>
      <c r="H1422" t="s">
        <v>56</v>
      </c>
      <c r="I1422" t="s">
        <v>32</v>
      </c>
      <c r="J1422">
        <v>2.1</v>
      </c>
      <c r="K1422" t="s">
        <v>33</v>
      </c>
      <c r="L1422">
        <v>91</v>
      </c>
      <c r="M1422" s="1">
        <v>45891</v>
      </c>
      <c r="N1422" t="s">
        <v>34</v>
      </c>
      <c r="O1422">
        <v>9.9</v>
      </c>
      <c r="P1422">
        <v>1.9</v>
      </c>
      <c r="Q1422" s="2">
        <v>2405.84</v>
      </c>
      <c r="R1422" t="s">
        <v>35</v>
      </c>
      <c r="S1422" s="2">
        <v>1360.94</v>
      </c>
      <c r="T1422">
        <v>3.7</v>
      </c>
      <c r="U1422" t="s">
        <v>104</v>
      </c>
      <c r="V1422">
        <v>2025</v>
      </c>
      <c r="W1422" t="s">
        <v>77</v>
      </c>
      <c r="X1422" s="2">
        <v>1360.94</v>
      </c>
      <c r="Y1422" s="2">
        <v>1044.9000000000001</v>
      </c>
      <c r="Z1422" s="2">
        <v>0.56599999999999995</v>
      </c>
      <c r="AA1422" s="2">
        <f>IF(Table1[[#This Row],[Bed Occupied]]="Yes",1,0)</f>
        <v>1</v>
      </c>
    </row>
    <row r="1423" spans="1:27" x14ac:dyDescent="0.25">
      <c r="A1423" t="s">
        <v>1515</v>
      </c>
      <c r="B1423" s="1">
        <v>45792</v>
      </c>
      <c r="C1423" s="1">
        <v>45793.5</v>
      </c>
      <c r="D1423" t="s">
        <v>39</v>
      </c>
      <c r="E1423" t="s">
        <v>47</v>
      </c>
      <c r="F1423" t="s">
        <v>48</v>
      </c>
      <c r="G1423" t="s">
        <v>53</v>
      </c>
      <c r="H1423" t="s">
        <v>62</v>
      </c>
      <c r="I1423" t="s">
        <v>41</v>
      </c>
      <c r="J1423">
        <v>1.5</v>
      </c>
      <c r="K1423" t="s">
        <v>33</v>
      </c>
      <c r="L1423">
        <v>92</v>
      </c>
      <c r="M1423" s="1">
        <v>45791</v>
      </c>
      <c r="N1423" t="s">
        <v>42</v>
      </c>
      <c r="O1423">
        <v>8.6999999999999993</v>
      </c>
      <c r="P1423">
        <v>0.7</v>
      </c>
      <c r="Q1423" s="2">
        <v>1797.24</v>
      </c>
      <c r="R1423" t="s">
        <v>58</v>
      </c>
      <c r="S1423" s="2">
        <v>1108.8</v>
      </c>
      <c r="T1423">
        <v>3.8</v>
      </c>
      <c r="U1423" t="s">
        <v>122</v>
      </c>
      <c r="V1423">
        <v>2025</v>
      </c>
      <c r="W1423" t="s">
        <v>69</v>
      </c>
      <c r="X1423" s="2">
        <v>1108.8</v>
      </c>
      <c r="Y1423" s="2">
        <v>688.44</v>
      </c>
      <c r="Z1423" s="2">
        <v>0.61699999999999999</v>
      </c>
      <c r="AA1423" s="2">
        <f>IF(Table1[[#This Row],[Bed Occupied]]="Yes",1,0)</f>
        <v>1</v>
      </c>
    </row>
    <row r="1424" spans="1:27" x14ac:dyDescent="0.25">
      <c r="A1424" t="s">
        <v>1516</v>
      </c>
      <c r="B1424" s="1">
        <v>46244</v>
      </c>
      <c r="C1424" s="1">
        <v>46248.5</v>
      </c>
      <c r="D1424" t="s">
        <v>61</v>
      </c>
      <c r="E1424" t="s">
        <v>47</v>
      </c>
      <c r="F1424" t="s">
        <v>48</v>
      </c>
      <c r="G1424" t="s">
        <v>67</v>
      </c>
      <c r="H1424" t="s">
        <v>56</v>
      </c>
      <c r="I1424" t="s">
        <v>32</v>
      </c>
      <c r="J1424">
        <v>4.5</v>
      </c>
      <c r="K1424" t="s">
        <v>33</v>
      </c>
      <c r="L1424">
        <v>64</v>
      </c>
      <c r="M1424" s="1">
        <v>46244</v>
      </c>
      <c r="N1424" t="s">
        <v>63</v>
      </c>
      <c r="O1424">
        <v>10.199999999999999</v>
      </c>
      <c r="P1424">
        <v>2.2000000000000002</v>
      </c>
      <c r="Q1424" s="2">
        <v>17463.47</v>
      </c>
      <c r="R1424" t="s">
        <v>35</v>
      </c>
      <c r="S1424" s="2">
        <v>9910.42</v>
      </c>
      <c r="T1424">
        <v>3</v>
      </c>
      <c r="U1424" t="s">
        <v>138</v>
      </c>
      <c r="V1424">
        <v>2026</v>
      </c>
      <c r="W1424" t="s">
        <v>37</v>
      </c>
      <c r="X1424" s="2">
        <v>9910.42</v>
      </c>
      <c r="Y1424" s="2">
        <v>7553.05</v>
      </c>
      <c r="Z1424" s="2">
        <v>0.56699999999999995</v>
      </c>
      <c r="AA1424" s="2">
        <f>IF(Table1[[#This Row],[Bed Occupied]]="Yes",1,0)</f>
        <v>1</v>
      </c>
    </row>
    <row r="1425" spans="1:27" x14ac:dyDescent="0.25">
      <c r="A1425" t="s">
        <v>1517</v>
      </c>
      <c r="B1425" s="1">
        <v>45995</v>
      </c>
      <c r="C1425" s="1">
        <v>45996.3</v>
      </c>
      <c r="D1425" t="s">
        <v>96</v>
      </c>
      <c r="E1425" t="s">
        <v>66</v>
      </c>
      <c r="F1425" t="s">
        <v>29</v>
      </c>
      <c r="G1425" t="s">
        <v>30</v>
      </c>
      <c r="H1425" t="s">
        <v>40</v>
      </c>
      <c r="I1425" t="s">
        <v>32</v>
      </c>
      <c r="J1425">
        <v>1.3</v>
      </c>
      <c r="K1425" t="s">
        <v>57</v>
      </c>
      <c r="L1425">
        <v>65</v>
      </c>
      <c r="M1425" s="1">
        <v>45994</v>
      </c>
      <c r="N1425" t="s">
        <v>42</v>
      </c>
      <c r="O1425">
        <v>13.7</v>
      </c>
      <c r="P1425">
        <v>1.7</v>
      </c>
      <c r="Q1425" s="2">
        <v>3025.89</v>
      </c>
      <c r="R1425" t="s">
        <v>35</v>
      </c>
      <c r="S1425" s="2">
        <v>1671</v>
      </c>
      <c r="T1425">
        <v>3.3</v>
      </c>
      <c r="U1425" t="s">
        <v>79</v>
      </c>
      <c r="V1425">
        <v>2025</v>
      </c>
      <c r="W1425" t="s">
        <v>69</v>
      </c>
      <c r="X1425" s="2">
        <v>1671</v>
      </c>
      <c r="Y1425" s="2">
        <v>1354.89</v>
      </c>
      <c r="Z1425" s="2">
        <v>0.55200000000000005</v>
      </c>
      <c r="AA1425" s="2">
        <f>IF(Table1[[#This Row],[Bed Occupied]]="Yes",1,0)</f>
        <v>0</v>
      </c>
    </row>
    <row r="1426" spans="1:27" x14ac:dyDescent="0.25">
      <c r="A1426" t="s">
        <v>1518</v>
      </c>
      <c r="B1426" s="1">
        <v>45967</v>
      </c>
      <c r="C1426" s="1">
        <v>45968.2</v>
      </c>
      <c r="D1426" t="s">
        <v>46</v>
      </c>
      <c r="E1426" t="s">
        <v>28</v>
      </c>
      <c r="F1426" t="s">
        <v>29</v>
      </c>
      <c r="G1426" t="s">
        <v>30</v>
      </c>
      <c r="H1426" t="s">
        <v>56</v>
      </c>
      <c r="I1426" t="s">
        <v>93</v>
      </c>
      <c r="J1426">
        <v>1.2</v>
      </c>
      <c r="K1426" t="s">
        <v>57</v>
      </c>
      <c r="L1426">
        <v>59</v>
      </c>
      <c r="M1426" s="1">
        <v>45966</v>
      </c>
      <c r="N1426" t="s">
        <v>42</v>
      </c>
      <c r="O1426">
        <v>9.4</v>
      </c>
      <c r="P1426">
        <v>1.4</v>
      </c>
      <c r="Q1426" s="2">
        <v>5064.41</v>
      </c>
      <c r="R1426" t="s">
        <v>35</v>
      </c>
      <c r="S1426" s="2">
        <v>2995.92</v>
      </c>
      <c r="T1426">
        <v>3.8</v>
      </c>
      <c r="U1426" t="s">
        <v>71</v>
      </c>
      <c r="V1426">
        <v>2025</v>
      </c>
      <c r="W1426" t="s">
        <v>69</v>
      </c>
      <c r="X1426" s="2">
        <v>2995.92</v>
      </c>
      <c r="Y1426" s="2">
        <v>2068.4899999999998</v>
      </c>
      <c r="Z1426" s="2">
        <v>0.59199999999999997</v>
      </c>
      <c r="AA1426" s="2">
        <f>IF(Table1[[#This Row],[Bed Occupied]]="Yes",1,0)</f>
        <v>0</v>
      </c>
    </row>
    <row r="1427" spans="1:27" x14ac:dyDescent="0.25">
      <c r="A1427" t="s">
        <v>1519</v>
      </c>
      <c r="B1427" s="1">
        <v>46367</v>
      </c>
      <c r="C1427" s="1">
        <v>46367.4</v>
      </c>
      <c r="D1427" t="s">
        <v>39</v>
      </c>
      <c r="E1427" t="s">
        <v>66</v>
      </c>
      <c r="F1427" t="s">
        <v>29</v>
      </c>
      <c r="G1427" t="s">
        <v>67</v>
      </c>
      <c r="H1427" t="s">
        <v>81</v>
      </c>
      <c r="I1427" t="s">
        <v>93</v>
      </c>
      <c r="J1427">
        <v>0.4</v>
      </c>
      <c r="K1427" t="s">
        <v>33</v>
      </c>
      <c r="L1427">
        <v>83</v>
      </c>
      <c r="M1427" s="1">
        <v>46366</v>
      </c>
      <c r="N1427" t="s">
        <v>34</v>
      </c>
      <c r="O1427">
        <v>9.1999999999999993</v>
      </c>
      <c r="P1427">
        <v>1.2</v>
      </c>
      <c r="Q1427" s="2">
        <v>1647.73</v>
      </c>
      <c r="R1427" t="s">
        <v>58</v>
      </c>
      <c r="S1427" s="2">
        <v>870.56</v>
      </c>
      <c r="T1427">
        <v>3.4</v>
      </c>
      <c r="U1427" t="s">
        <v>54</v>
      </c>
      <c r="V1427">
        <v>2026</v>
      </c>
      <c r="W1427" t="s">
        <v>72</v>
      </c>
      <c r="X1427" s="2">
        <v>870.56</v>
      </c>
      <c r="Y1427" s="2">
        <v>777.17</v>
      </c>
      <c r="Z1427" s="2">
        <v>0.52800000000000002</v>
      </c>
      <c r="AA1427" s="2">
        <f>IF(Table1[[#This Row],[Bed Occupied]]="Yes",1,0)</f>
        <v>1</v>
      </c>
    </row>
    <row r="1428" spans="1:27" x14ac:dyDescent="0.25">
      <c r="A1428" t="s">
        <v>1520</v>
      </c>
      <c r="B1428" s="1">
        <v>46179</v>
      </c>
      <c r="C1428" s="1">
        <v>46184.7</v>
      </c>
      <c r="D1428" t="s">
        <v>46</v>
      </c>
      <c r="E1428" t="s">
        <v>52</v>
      </c>
      <c r="F1428" t="s">
        <v>29</v>
      </c>
      <c r="G1428" t="s">
        <v>30</v>
      </c>
      <c r="H1428" t="s">
        <v>31</v>
      </c>
      <c r="I1428" t="s">
        <v>32</v>
      </c>
      <c r="J1428">
        <v>5.7</v>
      </c>
      <c r="K1428" t="s">
        <v>57</v>
      </c>
      <c r="L1428">
        <v>55</v>
      </c>
      <c r="M1428" s="1">
        <v>46179</v>
      </c>
      <c r="N1428" t="s">
        <v>63</v>
      </c>
      <c r="O1428">
        <v>10.199999999999999</v>
      </c>
      <c r="P1428">
        <v>2.2000000000000002</v>
      </c>
      <c r="Q1428" s="2">
        <v>6830.09</v>
      </c>
      <c r="R1428" t="s">
        <v>35</v>
      </c>
      <c r="S1428" s="2">
        <v>3883.2</v>
      </c>
      <c r="T1428">
        <v>3.2</v>
      </c>
      <c r="U1428" t="s">
        <v>126</v>
      </c>
      <c r="V1428">
        <v>2026</v>
      </c>
      <c r="W1428" t="s">
        <v>83</v>
      </c>
      <c r="X1428" s="2">
        <v>3883.2</v>
      </c>
      <c r="Y1428" s="2">
        <v>2946.89</v>
      </c>
      <c r="Z1428" s="2">
        <v>0.56899999999999995</v>
      </c>
      <c r="AA1428" s="2">
        <f>IF(Table1[[#This Row],[Bed Occupied]]="Yes",1,0)</f>
        <v>0</v>
      </c>
    </row>
    <row r="1429" spans="1:27" x14ac:dyDescent="0.25">
      <c r="A1429" t="s">
        <v>1521</v>
      </c>
      <c r="B1429" s="1">
        <v>46293</v>
      </c>
      <c r="C1429" s="1">
        <v>46299.6</v>
      </c>
      <c r="D1429" t="s">
        <v>102</v>
      </c>
      <c r="E1429" t="s">
        <v>66</v>
      </c>
      <c r="F1429" t="s">
        <v>29</v>
      </c>
      <c r="G1429" t="s">
        <v>30</v>
      </c>
      <c r="H1429" t="s">
        <v>62</v>
      </c>
      <c r="I1429" t="s">
        <v>93</v>
      </c>
      <c r="J1429">
        <v>6.6</v>
      </c>
      <c r="K1429" t="s">
        <v>33</v>
      </c>
      <c r="L1429">
        <v>27</v>
      </c>
      <c r="M1429" s="1">
        <v>46293</v>
      </c>
      <c r="N1429" t="s">
        <v>34</v>
      </c>
      <c r="O1429">
        <v>12.3</v>
      </c>
      <c r="P1429">
        <v>0.3</v>
      </c>
      <c r="Q1429" s="2">
        <v>14329.68</v>
      </c>
      <c r="R1429" t="s">
        <v>85</v>
      </c>
      <c r="S1429" s="2">
        <v>9648.7900000000009</v>
      </c>
      <c r="T1429">
        <v>4.3</v>
      </c>
      <c r="U1429" t="s">
        <v>133</v>
      </c>
      <c r="V1429">
        <v>2026</v>
      </c>
      <c r="W1429" t="s">
        <v>37</v>
      </c>
      <c r="X1429" s="2">
        <v>9648.7900000000009</v>
      </c>
      <c r="Y1429" s="2">
        <v>4680.8900000000003</v>
      </c>
      <c r="Z1429" s="2">
        <v>0.67300000000000004</v>
      </c>
      <c r="AA1429" s="2">
        <f>IF(Table1[[#This Row],[Bed Occupied]]="Yes",1,0)</f>
        <v>1</v>
      </c>
    </row>
    <row r="1430" spans="1:27" x14ac:dyDescent="0.25">
      <c r="A1430" t="s">
        <v>1522</v>
      </c>
      <c r="B1430" s="1">
        <v>45838</v>
      </c>
      <c r="C1430" s="1">
        <v>45838.8</v>
      </c>
      <c r="D1430" t="s">
        <v>39</v>
      </c>
      <c r="E1430" t="s">
        <v>66</v>
      </c>
      <c r="F1430" t="s">
        <v>48</v>
      </c>
      <c r="G1430" t="s">
        <v>30</v>
      </c>
      <c r="H1430" t="s">
        <v>76</v>
      </c>
      <c r="I1430" t="s">
        <v>93</v>
      </c>
      <c r="J1430">
        <v>0.8</v>
      </c>
      <c r="K1430" t="s">
        <v>33</v>
      </c>
      <c r="L1430">
        <v>96</v>
      </c>
      <c r="M1430" s="1">
        <v>45837</v>
      </c>
      <c r="N1430" t="s">
        <v>42</v>
      </c>
      <c r="O1430">
        <v>14.1</v>
      </c>
      <c r="P1430">
        <v>2.1</v>
      </c>
      <c r="Q1430" s="2">
        <v>1984.3</v>
      </c>
      <c r="R1430" t="s">
        <v>35</v>
      </c>
      <c r="S1430" s="2">
        <v>1090.52</v>
      </c>
      <c r="T1430">
        <v>2.2999999999999998</v>
      </c>
      <c r="U1430" t="s">
        <v>64</v>
      </c>
      <c r="V1430">
        <v>2025</v>
      </c>
      <c r="W1430" t="s">
        <v>74</v>
      </c>
      <c r="X1430" s="2">
        <v>1090.52</v>
      </c>
      <c r="Y1430" s="2">
        <v>893.78</v>
      </c>
      <c r="Z1430" s="2">
        <v>0.55000000000000004</v>
      </c>
      <c r="AA1430" s="2">
        <f>IF(Table1[[#This Row],[Bed Occupied]]="Yes",1,0)</f>
        <v>1</v>
      </c>
    </row>
    <row r="1431" spans="1:27" x14ac:dyDescent="0.25">
      <c r="A1431" t="s">
        <v>1523</v>
      </c>
      <c r="B1431" s="1">
        <v>46189</v>
      </c>
      <c r="C1431" s="1">
        <v>46190.1</v>
      </c>
      <c r="D1431" t="s">
        <v>27</v>
      </c>
      <c r="E1431" t="s">
        <v>28</v>
      </c>
      <c r="F1431" t="s">
        <v>29</v>
      </c>
      <c r="G1431" t="s">
        <v>30</v>
      </c>
      <c r="H1431" t="s">
        <v>49</v>
      </c>
      <c r="I1431" t="s">
        <v>41</v>
      </c>
      <c r="J1431">
        <v>1.1000000000000001</v>
      </c>
      <c r="K1431" t="s">
        <v>57</v>
      </c>
      <c r="L1431">
        <v>52</v>
      </c>
      <c r="M1431" s="1">
        <v>46189</v>
      </c>
      <c r="N1431" t="s">
        <v>63</v>
      </c>
      <c r="O1431">
        <v>8.1</v>
      </c>
      <c r="P1431">
        <v>0.1</v>
      </c>
      <c r="Q1431" s="2">
        <v>9082.26</v>
      </c>
      <c r="R1431" t="s">
        <v>85</v>
      </c>
      <c r="S1431" s="2">
        <v>5523.49</v>
      </c>
      <c r="T1431">
        <v>4.0999999999999996</v>
      </c>
      <c r="U1431" t="s">
        <v>126</v>
      </c>
      <c r="V1431">
        <v>2026</v>
      </c>
      <c r="W1431" t="s">
        <v>44</v>
      </c>
      <c r="X1431" s="2">
        <v>5523.49</v>
      </c>
      <c r="Y1431" s="2">
        <v>3558.77</v>
      </c>
      <c r="Z1431" s="2">
        <v>0.60799999999999998</v>
      </c>
      <c r="AA1431" s="2">
        <f>IF(Table1[[#This Row],[Bed Occupied]]="Yes",1,0)</f>
        <v>0</v>
      </c>
    </row>
    <row r="1432" spans="1:27" x14ac:dyDescent="0.25">
      <c r="A1432" t="s">
        <v>1524</v>
      </c>
      <c r="B1432" s="1">
        <v>46207</v>
      </c>
      <c r="C1432" s="1">
        <v>46211.9</v>
      </c>
      <c r="D1432" t="s">
        <v>102</v>
      </c>
      <c r="E1432" t="s">
        <v>47</v>
      </c>
      <c r="F1432" t="s">
        <v>29</v>
      </c>
      <c r="G1432" t="s">
        <v>30</v>
      </c>
      <c r="H1432" t="s">
        <v>40</v>
      </c>
      <c r="I1432" t="s">
        <v>41</v>
      </c>
      <c r="J1432">
        <v>4.9000000000000004</v>
      </c>
      <c r="K1432" t="s">
        <v>33</v>
      </c>
      <c r="L1432">
        <v>29</v>
      </c>
      <c r="M1432" s="1">
        <v>46206</v>
      </c>
      <c r="N1432" t="s">
        <v>34</v>
      </c>
      <c r="O1432">
        <v>8.3000000000000007</v>
      </c>
      <c r="P1432">
        <v>0.3</v>
      </c>
      <c r="Q1432" s="2">
        <v>11762.89</v>
      </c>
      <c r="R1432" t="s">
        <v>35</v>
      </c>
      <c r="S1432" s="2">
        <v>7918.03</v>
      </c>
      <c r="T1432">
        <v>5</v>
      </c>
      <c r="U1432" t="s">
        <v>43</v>
      </c>
      <c r="V1432">
        <v>2026</v>
      </c>
      <c r="W1432" t="s">
        <v>77</v>
      </c>
      <c r="X1432" s="2">
        <v>7918.03</v>
      </c>
      <c r="Y1432" s="2">
        <v>3844.86</v>
      </c>
      <c r="Z1432" s="2">
        <v>0.67300000000000004</v>
      </c>
      <c r="AA1432" s="2">
        <f>IF(Table1[[#This Row],[Bed Occupied]]="Yes",1,0)</f>
        <v>1</v>
      </c>
    </row>
    <row r="1433" spans="1:27" x14ac:dyDescent="0.25">
      <c r="A1433" t="s">
        <v>1525</v>
      </c>
      <c r="B1433" s="1">
        <v>45767</v>
      </c>
      <c r="C1433" s="1">
        <v>45768.6</v>
      </c>
      <c r="D1433" t="s">
        <v>96</v>
      </c>
      <c r="E1433" t="s">
        <v>28</v>
      </c>
      <c r="F1433" t="s">
        <v>48</v>
      </c>
      <c r="G1433" t="s">
        <v>30</v>
      </c>
      <c r="H1433" t="s">
        <v>62</v>
      </c>
      <c r="I1433" t="s">
        <v>32</v>
      </c>
      <c r="J1433">
        <v>1.6</v>
      </c>
      <c r="K1433" t="s">
        <v>57</v>
      </c>
      <c r="L1433">
        <v>80</v>
      </c>
      <c r="M1433" s="1">
        <v>45767</v>
      </c>
      <c r="N1433" t="s">
        <v>63</v>
      </c>
      <c r="O1433">
        <v>11.4</v>
      </c>
      <c r="P1433">
        <v>1.4</v>
      </c>
      <c r="Q1433" s="2">
        <v>2780.19</v>
      </c>
      <c r="R1433" t="s">
        <v>35</v>
      </c>
      <c r="S1433" s="2">
        <v>1548.32</v>
      </c>
      <c r="T1433">
        <v>3.4</v>
      </c>
      <c r="U1433" t="s">
        <v>89</v>
      </c>
      <c r="V1433">
        <v>2025</v>
      </c>
      <c r="W1433" t="s">
        <v>74</v>
      </c>
      <c r="X1433" s="2">
        <v>1548.32</v>
      </c>
      <c r="Y1433" s="2">
        <v>1231.8699999999999</v>
      </c>
      <c r="Z1433" s="2">
        <v>0.55700000000000005</v>
      </c>
      <c r="AA1433" s="2">
        <f>IF(Table1[[#This Row],[Bed Occupied]]="Yes",1,0)</f>
        <v>0</v>
      </c>
    </row>
    <row r="1434" spans="1:27" x14ac:dyDescent="0.25">
      <c r="A1434" t="s">
        <v>1526</v>
      </c>
      <c r="B1434" s="1">
        <v>46010</v>
      </c>
      <c r="C1434" s="1">
        <v>46011.9</v>
      </c>
      <c r="D1434" t="s">
        <v>39</v>
      </c>
      <c r="E1434" t="s">
        <v>52</v>
      </c>
      <c r="F1434" t="s">
        <v>48</v>
      </c>
      <c r="G1434" t="s">
        <v>53</v>
      </c>
      <c r="H1434" t="s">
        <v>56</v>
      </c>
      <c r="I1434" t="s">
        <v>32</v>
      </c>
      <c r="J1434">
        <v>1.9</v>
      </c>
      <c r="K1434" t="s">
        <v>33</v>
      </c>
      <c r="L1434">
        <v>114</v>
      </c>
      <c r="M1434" s="1">
        <v>46009</v>
      </c>
      <c r="N1434" t="s">
        <v>34</v>
      </c>
      <c r="O1434">
        <v>14.6</v>
      </c>
      <c r="P1434">
        <v>2.6</v>
      </c>
      <c r="Q1434" s="2">
        <v>2171.38</v>
      </c>
      <c r="R1434" t="s">
        <v>85</v>
      </c>
      <c r="S1434" s="2">
        <v>1433.76</v>
      </c>
      <c r="T1434">
        <v>3.2</v>
      </c>
      <c r="U1434" t="s">
        <v>79</v>
      </c>
      <c r="V1434">
        <v>2025</v>
      </c>
      <c r="W1434" t="s">
        <v>72</v>
      </c>
      <c r="X1434" s="2">
        <v>1433.76</v>
      </c>
      <c r="Y1434" s="2">
        <v>737.62</v>
      </c>
      <c r="Z1434" s="2">
        <v>0.66</v>
      </c>
      <c r="AA1434" s="2">
        <f>IF(Table1[[#This Row],[Bed Occupied]]="Yes",1,0)</f>
        <v>1</v>
      </c>
    </row>
    <row r="1435" spans="1:27" x14ac:dyDescent="0.25">
      <c r="A1435" t="s">
        <v>1527</v>
      </c>
      <c r="B1435" s="1">
        <v>45820</v>
      </c>
      <c r="C1435" s="1">
        <v>45820.4</v>
      </c>
      <c r="D1435" t="s">
        <v>39</v>
      </c>
      <c r="E1435" t="s">
        <v>52</v>
      </c>
      <c r="F1435" t="s">
        <v>29</v>
      </c>
      <c r="G1435" t="s">
        <v>30</v>
      </c>
      <c r="H1435" t="s">
        <v>81</v>
      </c>
      <c r="I1435" t="s">
        <v>41</v>
      </c>
      <c r="J1435">
        <v>0.4</v>
      </c>
      <c r="K1435" t="s">
        <v>57</v>
      </c>
      <c r="L1435">
        <v>56</v>
      </c>
      <c r="M1435" s="1">
        <v>45820</v>
      </c>
      <c r="N1435" t="s">
        <v>42</v>
      </c>
      <c r="O1435">
        <v>12</v>
      </c>
      <c r="P1435">
        <v>0</v>
      </c>
      <c r="Q1435" s="2">
        <v>2269.0100000000002</v>
      </c>
      <c r="R1435" t="s">
        <v>58</v>
      </c>
      <c r="S1435" s="2">
        <v>1092.97</v>
      </c>
      <c r="T1435">
        <v>4.0999999999999996</v>
      </c>
      <c r="U1435" t="s">
        <v>64</v>
      </c>
      <c r="V1435">
        <v>2025</v>
      </c>
      <c r="W1435" t="s">
        <v>72</v>
      </c>
      <c r="X1435" s="2">
        <v>1092.97</v>
      </c>
      <c r="Y1435" s="2">
        <v>1176.04</v>
      </c>
      <c r="Z1435" s="2">
        <v>0.48199999999999998</v>
      </c>
      <c r="AA1435" s="2">
        <f>IF(Table1[[#This Row],[Bed Occupied]]="Yes",1,0)</f>
        <v>0</v>
      </c>
    </row>
    <row r="1436" spans="1:27" x14ac:dyDescent="0.25">
      <c r="A1436" t="s">
        <v>1528</v>
      </c>
      <c r="B1436" s="1">
        <v>46187</v>
      </c>
      <c r="C1436" s="1">
        <v>46190.400000000001</v>
      </c>
      <c r="D1436" t="s">
        <v>102</v>
      </c>
      <c r="E1436" t="s">
        <v>52</v>
      </c>
      <c r="F1436" t="s">
        <v>29</v>
      </c>
      <c r="G1436" t="s">
        <v>67</v>
      </c>
      <c r="H1436" t="s">
        <v>76</v>
      </c>
      <c r="I1436" t="s">
        <v>41</v>
      </c>
      <c r="J1436">
        <v>3.4</v>
      </c>
      <c r="K1436" t="s">
        <v>33</v>
      </c>
      <c r="L1436">
        <v>90</v>
      </c>
      <c r="M1436" s="1">
        <v>46186</v>
      </c>
      <c r="N1436" t="s">
        <v>42</v>
      </c>
      <c r="O1436">
        <v>9</v>
      </c>
      <c r="P1436">
        <v>1</v>
      </c>
      <c r="Q1436" s="2">
        <v>12381.51</v>
      </c>
      <c r="R1436" t="s">
        <v>35</v>
      </c>
      <c r="S1436" s="2">
        <v>7473.44</v>
      </c>
      <c r="T1436">
        <v>3.7</v>
      </c>
      <c r="U1436" t="s">
        <v>126</v>
      </c>
      <c r="V1436">
        <v>2026</v>
      </c>
      <c r="W1436" t="s">
        <v>83</v>
      </c>
      <c r="X1436" s="2">
        <v>7473.44</v>
      </c>
      <c r="Y1436" s="2">
        <v>4908.07</v>
      </c>
      <c r="Z1436" s="2">
        <v>0.60399999999999998</v>
      </c>
      <c r="AA1436" s="2">
        <f>IF(Table1[[#This Row],[Bed Occupied]]="Yes",1,0)</f>
        <v>1</v>
      </c>
    </row>
    <row r="1437" spans="1:27" x14ac:dyDescent="0.25">
      <c r="A1437" t="s">
        <v>1529</v>
      </c>
      <c r="B1437" s="1">
        <v>46023</v>
      </c>
      <c r="C1437" s="1">
        <v>46023.4</v>
      </c>
      <c r="D1437" t="s">
        <v>39</v>
      </c>
      <c r="E1437" t="s">
        <v>47</v>
      </c>
      <c r="F1437" t="s">
        <v>29</v>
      </c>
      <c r="G1437" t="s">
        <v>30</v>
      </c>
      <c r="H1437" t="s">
        <v>56</v>
      </c>
      <c r="I1437" t="s">
        <v>41</v>
      </c>
      <c r="J1437">
        <v>0.4</v>
      </c>
      <c r="K1437" t="s">
        <v>57</v>
      </c>
      <c r="L1437">
        <v>65</v>
      </c>
      <c r="M1437" s="1">
        <v>46022</v>
      </c>
      <c r="N1437" t="s">
        <v>34</v>
      </c>
      <c r="O1437">
        <v>12.4</v>
      </c>
      <c r="P1437">
        <v>0.4</v>
      </c>
      <c r="Q1437" s="2">
        <v>2033.01</v>
      </c>
      <c r="R1437" t="s">
        <v>58</v>
      </c>
      <c r="S1437" s="2">
        <v>1273.8399999999999</v>
      </c>
      <c r="T1437">
        <v>3.7</v>
      </c>
      <c r="U1437" t="s">
        <v>86</v>
      </c>
      <c r="V1437">
        <v>2026</v>
      </c>
      <c r="W1437" t="s">
        <v>69</v>
      </c>
      <c r="X1437" s="2">
        <v>1273.8399999999999</v>
      </c>
      <c r="Y1437" s="2">
        <v>759.17</v>
      </c>
      <c r="Z1437" s="2">
        <v>0.627</v>
      </c>
      <c r="AA1437" s="2">
        <f>IF(Table1[[#This Row],[Bed Occupied]]="Yes",1,0)</f>
        <v>0</v>
      </c>
    </row>
    <row r="1438" spans="1:27" x14ac:dyDescent="0.25">
      <c r="A1438" t="s">
        <v>1530</v>
      </c>
      <c r="B1438" s="1">
        <v>46320</v>
      </c>
      <c r="C1438" s="1">
        <v>46323.3</v>
      </c>
      <c r="D1438" t="s">
        <v>88</v>
      </c>
      <c r="E1438" t="s">
        <v>28</v>
      </c>
      <c r="F1438" t="s">
        <v>29</v>
      </c>
      <c r="G1438" t="s">
        <v>30</v>
      </c>
      <c r="H1438" t="s">
        <v>81</v>
      </c>
      <c r="I1438" t="s">
        <v>32</v>
      </c>
      <c r="J1438">
        <v>3.3</v>
      </c>
      <c r="K1438" t="s">
        <v>33</v>
      </c>
      <c r="L1438">
        <v>64</v>
      </c>
      <c r="M1438" s="1">
        <v>46319</v>
      </c>
      <c r="N1438" t="s">
        <v>42</v>
      </c>
      <c r="O1438">
        <v>9.1999999999999993</v>
      </c>
      <c r="P1438">
        <v>1.2</v>
      </c>
      <c r="Q1438" s="2">
        <v>19645.16</v>
      </c>
      <c r="R1438" t="s">
        <v>35</v>
      </c>
      <c r="S1438" s="2">
        <v>13296.62</v>
      </c>
      <c r="T1438">
        <v>4.0999999999999996</v>
      </c>
      <c r="U1438" t="s">
        <v>36</v>
      </c>
      <c r="V1438">
        <v>2026</v>
      </c>
      <c r="W1438" t="s">
        <v>83</v>
      </c>
      <c r="X1438" s="2">
        <v>13296.62</v>
      </c>
      <c r="Y1438" s="2">
        <v>6348.54</v>
      </c>
      <c r="Z1438" s="2">
        <v>0.67700000000000005</v>
      </c>
      <c r="AA1438" s="2">
        <f>IF(Table1[[#This Row],[Bed Occupied]]="Yes",1,0)</f>
        <v>1</v>
      </c>
    </row>
    <row r="1439" spans="1:27" x14ac:dyDescent="0.25">
      <c r="A1439" t="s">
        <v>1531</v>
      </c>
      <c r="B1439" s="1">
        <v>46207</v>
      </c>
      <c r="C1439" s="1">
        <v>46207.6</v>
      </c>
      <c r="D1439" t="s">
        <v>39</v>
      </c>
      <c r="E1439" t="s">
        <v>47</v>
      </c>
      <c r="F1439" t="s">
        <v>48</v>
      </c>
      <c r="G1439" t="s">
        <v>53</v>
      </c>
      <c r="H1439" t="s">
        <v>76</v>
      </c>
      <c r="I1439" t="s">
        <v>32</v>
      </c>
      <c r="J1439">
        <v>0.6</v>
      </c>
      <c r="K1439" t="s">
        <v>33</v>
      </c>
      <c r="L1439">
        <v>136</v>
      </c>
      <c r="M1439" s="1">
        <v>46207</v>
      </c>
      <c r="N1439" t="s">
        <v>42</v>
      </c>
      <c r="O1439">
        <v>9.1</v>
      </c>
      <c r="P1439">
        <v>1.1000000000000001</v>
      </c>
      <c r="Q1439" s="2">
        <v>1975.14</v>
      </c>
      <c r="R1439" t="s">
        <v>35</v>
      </c>
      <c r="S1439" s="2">
        <v>1117.81</v>
      </c>
      <c r="T1439">
        <v>3.1</v>
      </c>
      <c r="U1439" t="s">
        <v>43</v>
      </c>
      <c r="V1439">
        <v>2026</v>
      </c>
      <c r="W1439" t="s">
        <v>83</v>
      </c>
      <c r="X1439" s="2">
        <v>1117.81</v>
      </c>
      <c r="Y1439" s="2">
        <v>857.33</v>
      </c>
      <c r="Z1439" s="2">
        <v>0.56599999999999995</v>
      </c>
      <c r="AA1439" s="2">
        <f>IF(Table1[[#This Row],[Bed Occupied]]="Yes",1,0)</f>
        <v>1</v>
      </c>
    </row>
    <row r="1440" spans="1:27" x14ac:dyDescent="0.25">
      <c r="A1440" t="s">
        <v>1532</v>
      </c>
      <c r="B1440" s="1">
        <v>45777</v>
      </c>
      <c r="C1440" s="1">
        <v>45779.8</v>
      </c>
      <c r="D1440" t="s">
        <v>51</v>
      </c>
      <c r="E1440" t="s">
        <v>52</v>
      </c>
      <c r="F1440" t="s">
        <v>29</v>
      </c>
      <c r="G1440" t="s">
        <v>30</v>
      </c>
      <c r="H1440" t="s">
        <v>76</v>
      </c>
      <c r="I1440" t="s">
        <v>41</v>
      </c>
      <c r="J1440">
        <v>2.8</v>
      </c>
      <c r="K1440" t="s">
        <v>33</v>
      </c>
      <c r="L1440">
        <v>66</v>
      </c>
      <c r="M1440" s="1">
        <v>45777</v>
      </c>
      <c r="N1440" t="s">
        <v>42</v>
      </c>
      <c r="O1440">
        <v>9.4</v>
      </c>
      <c r="P1440">
        <v>1.4</v>
      </c>
      <c r="Q1440" s="2">
        <v>7797.31</v>
      </c>
      <c r="R1440" t="s">
        <v>58</v>
      </c>
      <c r="S1440" s="2">
        <v>5269.41</v>
      </c>
      <c r="T1440">
        <v>2.9</v>
      </c>
      <c r="U1440" t="s">
        <v>89</v>
      </c>
      <c r="V1440">
        <v>2025</v>
      </c>
      <c r="W1440" t="s">
        <v>69</v>
      </c>
      <c r="X1440" s="2">
        <v>5269.41</v>
      </c>
      <c r="Y1440" s="2">
        <v>2527.9</v>
      </c>
      <c r="Z1440" s="2">
        <v>0.67600000000000005</v>
      </c>
      <c r="AA1440" s="2">
        <f>IF(Table1[[#This Row],[Bed Occupied]]="Yes",1,0)</f>
        <v>1</v>
      </c>
    </row>
    <row r="1441" spans="1:27" x14ac:dyDescent="0.25">
      <c r="A1441" t="s">
        <v>1533</v>
      </c>
      <c r="B1441" s="1">
        <v>45849</v>
      </c>
      <c r="C1441" s="1">
        <v>45851.3</v>
      </c>
      <c r="D1441" t="s">
        <v>39</v>
      </c>
      <c r="E1441" t="s">
        <v>28</v>
      </c>
      <c r="F1441" t="s">
        <v>48</v>
      </c>
      <c r="G1441" t="s">
        <v>30</v>
      </c>
      <c r="H1441" t="s">
        <v>49</v>
      </c>
      <c r="I1441" t="s">
        <v>41</v>
      </c>
      <c r="J1441">
        <v>2.2999999999999998</v>
      </c>
      <c r="K1441" t="s">
        <v>33</v>
      </c>
      <c r="L1441">
        <v>80</v>
      </c>
      <c r="M1441" s="1">
        <v>45848</v>
      </c>
      <c r="N1441" t="s">
        <v>42</v>
      </c>
      <c r="O1441">
        <v>13.3</v>
      </c>
      <c r="P1441">
        <v>1.3</v>
      </c>
      <c r="Q1441" s="2">
        <v>2061.5100000000002</v>
      </c>
      <c r="R1441" t="s">
        <v>58</v>
      </c>
      <c r="S1441" s="2">
        <v>1099.8499999999999</v>
      </c>
      <c r="T1441">
        <v>3.7</v>
      </c>
      <c r="U1441" t="s">
        <v>135</v>
      </c>
      <c r="V1441">
        <v>2025</v>
      </c>
      <c r="W1441" t="s">
        <v>72</v>
      </c>
      <c r="X1441" s="2">
        <v>1099.8499999999999</v>
      </c>
      <c r="Y1441" s="2">
        <v>961.66</v>
      </c>
      <c r="Z1441" s="2">
        <v>0.53400000000000003</v>
      </c>
      <c r="AA1441" s="2">
        <f>IF(Table1[[#This Row],[Bed Occupied]]="Yes",1,0)</f>
        <v>1</v>
      </c>
    </row>
    <row r="1442" spans="1:27" x14ac:dyDescent="0.25">
      <c r="A1442" t="s">
        <v>1534</v>
      </c>
      <c r="B1442" s="1">
        <v>46359</v>
      </c>
      <c r="C1442" s="1">
        <v>46362.6</v>
      </c>
      <c r="D1442" t="s">
        <v>102</v>
      </c>
      <c r="E1442" t="s">
        <v>66</v>
      </c>
      <c r="F1442" t="s">
        <v>48</v>
      </c>
      <c r="G1442" t="s">
        <v>67</v>
      </c>
      <c r="H1442" t="s">
        <v>49</v>
      </c>
      <c r="I1442" t="s">
        <v>32</v>
      </c>
      <c r="J1442">
        <v>3.6</v>
      </c>
      <c r="K1442" t="s">
        <v>33</v>
      </c>
      <c r="L1442">
        <v>44</v>
      </c>
      <c r="M1442" s="1">
        <v>46358</v>
      </c>
      <c r="N1442" t="s">
        <v>63</v>
      </c>
      <c r="O1442">
        <v>11.4</v>
      </c>
      <c r="P1442">
        <v>1.4</v>
      </c>
      <c r="Q1442" s="2">
        <v>12167.07</v>
      </c>
      <c r="R1442" t="s">
        <v>35</v>
      </c>
      <c r="S1442" s="2">
        <v>7895.89</v>
      </c>
      <c r="T1442">
        <v>3.8</v>
      </c>
      <c r="U1442" t="s">
        <v>54</v>
      </c>
      <c r="V1442">
        <v>2026</v>
      </c>
      <c r="W1442" t="s">
        <v>69</v>
      </c>
      <c r="X1442" s="2">
        <v>7895.89</v>
      </c>
      <c r="Y1442" s="2">
        <v>4271.18</v>
      </c>
      <c r="Z1442" s="2">
        <v>0.64900000000000002</v>
      </c>
      <c r="AA1442" s="2">
        <f>IF(Table1[[#This Row],[Bed Occupied]]="Yes",1,0)</f>
        <v>1</v>
      </c>
    </row>
    <row r="1443" spans="1:27" x14ac:dyDescent="0.25">
      <c r="A1443" t="s">
        <v>1535</v>
      </c>
      <c r="B1443" s="1">
        <v>46301</v>
      </c>
      <c r="C1443" s="1">
        <v>46310.7</v>
      </c>
      <c r="D1443" t="s">
        <v>88</v>
      </c>
      <c r="E1443" t="s">
        <v>47</v>
      </c>
      <c r="F1443" t="s">
        <v>48</v>
      </c>
      <c r="G1443" t="s">
        <v>30</v>
      </c>
      <c r="H1443" t="s">
        <v>76</v>
      </c>
      <c r="I1443" t="s">
        <v>41</v>
      </c>
      <c r="J1443">
        <v>9.6999999999999993</v>
      </c>
      <c r="K1443" t="s">
        <v>33</v>
      </c>
      <c r="L1443">
        <v>62</v>
      </c>
      <c r="M1443" s="1">
        <v>46301</v>
      </c>
      <c r="N1443" t="s">
        <v>34</v>
      </c>
      <c r="O1443">
        <v>12.5</v>
      </c>
      <c r="P1443">
        <v>0.5</v>
      </c>
      <c r="Q1443" s="2">
        <v>25706.68</v>
      </c>
      <c r="R1443" t="s">
        <v>35</v>
      </c>
      <c r="S1443" s="2">
        <v>19660.45</v>
      </c>
      <c r="T1443">
        <v>3.6</v>
      </c>
      <c r="U1443" t="s">
        <v>36</v>
      </c>
      <c r="V1443">
        <v>2026</v>
      </c>
      <c r="W1443" t="s">
        <v>44</v>
      </c>
      <c r="X1443" s="2">
        <v>19660.45</v>
      </c>
      <c r="Y1443" s="2">
        <v>6046.23</v>
      </c>
      <c r="Z1443" s="2">
        <v>0.76500000000000001</v>
      </c>
      <c r="AA1443" s="2">
        <f>IF(Table1[[#This Row],[Bed Occupied]]="Yes",1,0)</f>
        <v>1</v>
      </c>
    </row>
    <row r="1444" spans="1:27" x14ac:dyDescent="0.25">
      <c r="A1444" t="s">
        <v>1536</v>
      </c>
      <c r="B1444" s="1">
        <v>46133</v>
      </c>
      <c r="C1444" s="1">
        <v>46134.1</v>
      </c>
      <c r="D1444" t="s">
        <v>39</v>
      </c>
      <c r="E1444" t="s">
        <v>47</v>
      </c>
      <c r="F1444" t="s">
        <v>29</v>
      </c>
      <c r="G1444" t="s">
        <v>67</v>
      </c>
      <c r="H1444" t="s">
        <v>81</v>
      </c>
      <c r="I1444" t="s">
        <v>41</v>
      </c>
      <c r="J1444">
        <v>1.1000000000000001</v>
      </c>
      <c r="K1444" t="s">
        <v>33</v>
      </c>
      <c r="L1444">
        <v>91</v>
      </c>
      <c r="M1444" s="1">
        <v>46133</v>
      </c>
      <c r="N1444" t="s">
        <v>63</v>
      </c>
      <c r="O1444">
        <v>10.3</v>
      </c>
      <c r="P1444">
        <v>0.3</v>
      </c>
      <c r="Q1444" s="2">
        <v>2620.63</v>
      </c>
      <c r="R1444" t="s">
        <v>35</v>
      </c>
      <c r="S1444" s="2">
        <v>1532.02</v>
      </c>
      <c r="T1444">
        <v>3.4</v>
      </c>
      <c r="U1444" t="s">
        <v>98</v>
      </c>
      <c r="V1444">
        <v>2026</v>
      </c>
      <c r="W1444" t="s">
        <v>44</v>
      </c>
      <c r="X1444" s="2">
        <v>1532.02</v>
      </c>
      <c r="Y1444" s="2">
        <v>1088.6099999999999</v>
      </c>
      <c r="Z1444" s="2">
        <v>0.58499999999999996</v>
      </c>
      <c r="AA1444" s="2">
        <f>IF(Table1[[#This Row],[Bed Occupied]]="Yes",1,0)</f>
        <v>1</v>
      </c>
    </row>
    <row r="1445" spans="1:27" x14ac:dyDescent="0.25">
      <c r="A1445" t="s">
        <v>1537</v>
      </c>
      <c r="B1445" s="1">
        <v>45782</v>
      </c>
      <c r="C1445" s="1">
        <v>45786.3</v>
      </c>
      <c r="D1445" t="s">
        <v>88</v>
      </c>
      <c r="E1445" t="s">
        <v>66</v>
      </c>
      <c r="F1445" t="s">
        <v>48</v>
      </c>
      <c r="G1445" t="s">
        <v>30</v>
      </c>
      <c r="H1445" t="s">
        <v>56</v>
      </c>
      <c r="I1445" t="s">
        <v>32</v>
      </c>
      <c r="J1445">
        <v>4.3</v>
      </c>
      <c r="K1445" t="s">
        <v>33</v>
      </c>
      <c r="L1445">
        <v>25</v>
      </c>
      <c r="M1445" s="1">
        <v>45782</v>
      </c>
      <c r="N1445" t="s">
        <v>34</v>
      </c>
      <c r="O1445">
        <v>8.4</v>
      </c>
      <c r="P1445">
        <v>0.4</v>
      </c>
      <c r="Q1445" s="2">
        <v>18610.66</v>
      </c>
      <c r="R1445" t="s">
        <v>35</v>
      </c>
      <c r="S1445" s="2">
        <v>13444.35</v>
      </c>
      <c r="T1445">
        <v>4.7</v>
      </c>
      <c r="U1445" t="s">
        <v>122</v>
      </c>
      <c r="V1445">
        <v>2025</v>
      </c>
      <c r="W1445" t="s">
        <v>37</v>
      </c>
      <c r="X1445" s="2">
        <v>13444.35</v>
      </c>
      <c r="Y1445" s="2">
        <v>5166.3100000000004</v>
      </c>
      <c r="Z1445" s="2">
        <v>0.72199999999999998</v>
      </c>
      <c r="AA1445" s="2">
        <f>IF(Table1[[#This Row],[Bed Occupied]]="Yes",1,0)</f>
        <v>1</v>
      </c>
    </row>
    <row r="1446" spans="1:27" x14ac:dyDescent="0.25">
      <c r="A1446" t="s">
        <v>1538</v>
      </c>
      <c r="B1446" s="1">
        <v>45771</v>
      </c>
      <c r="C1446" s="1">
        <v>45771.199999999997</v>
      </c>
      <c r="D1446" t="s">
        <v>39</v>
      </c>
      <c r="E1446" t="s">
        <v>52</v>
      </c>
      <c r="F1446" t="s">
        <v>48</v>
      </c>
      <c r="G1446" t="s">
        <v>30</v>
      </c>
      <c r="H1446" t="s">
        <v>62</v>
      </c>
      <c r="I1446" t="s">
        <v>32</v>
      </c>
      <c r="J1446">
        <v>0.2</v>
      </c>
      <c r="K1446" t="s">
        <v>57</v>
      </c>
      <c r="L1446">
        <v>128</v>
      </c>
      <c r="M1446" s="1">
        <v>45771</v>
      </c>
      <c r="N1446" t="s">
        <v>42</v>
      </c>
      <c r="O1446">
        <v>9.9</v>
      </c>
      <c r="P1446">
        <v>1.9</v>
      </c>
      <c r="Q1446" s="2">
        <v>2515.94</v>
      </c>
      <c r="R1446" t="s">
        <v>35</v>
      </c>
      <c r="S1446" s="2">
        <v>1304.53</v>
      </c>
      <c r="T1446">
        <v>3.1</v>
      </c>
      <c r="U1446" t="s">
        <v>89</v>
      </c>
      <c r="V1446">
        <v>2025</v>
      </c>
      <c r="W1446" t="s">
        <v>72</v>
      </c>
      <c r="X1446" s="2">
        <v>1304.53</v>
      </c>
      <c r="Y1446" s="2">
        <v>1211.4100000000001</v>
      </c>
      <c r="Z1446" s="2">
        <v>0.51900000000000002</v>
      </c>
      <c r="AA1446" s="2">
        <f>IF(Table1[[#This Row],[Bed Occupied]]="Yes",1,0)</f>
        <v>0</v>
      </c>
    </row>
    <row r="1447" spans="1:27" x14ac:dyDescent="0.25">
      <c r="A1447" t="s">
        <v>1539</v>
      </c>
      <c r="B1447" s="1">
        <v>45728</v>
      </c>
      <c r="C1447" s="1">
        <v>45729.2</v>
      </c>
      <c r="D1447" t="s">
        <v>46</v>
      </c>
      <c r="E1447" t="s">
        <v>66</v>
      </c>
      <c r="F1447" t="s">
        <v>48</v>
      </c>
      <c r="G1447" t="s">
        <v>30</v>
      </c>
      <c r="H1447" t="s">
        <v>62</v>
      </c>
      <c r="I1447" t="s">
        <v>32</v>
      </c>
      <c r="J1447">
        <v>1.2</v>
      </c>
      <c r="K1447" t="s">
        <v>33</v>
      </c>
      <c r="L1447">
        <v>66</v>
      </c>
      <c r="M1447" s="1">
        <v>45727</v>
      </c>
      <c r="N1447" t="s">
        <v>42</v>
      </c>
      <c r="O1447">
        <v>8.8000000000000007</v>
      </c>
      <c r="P1447">
        <v>0.8</v>
      </c>
      <c r="Q1447" s="2">
        <v>3999.32</v>
      </c>
      <c r="R1447" t="s">
        <v>35</v>
      </c>
      <c r="S1447" s="2">
        <v>2535.02</v>
      </c>
      <c r="T1447">
        <v>3.5</v>
      </c>
      <c r="U1447" t="s">
        <v>173</v>
      </c>
      <c r="V1447">
        <v>2025</v>
      </c>
      <c r="W1447" t="s">
        <v>44</v>
      </c>
      <c r="X1447" s="2">
        <v>2535.02</v>
      </c>
      <c r="Y1447" s="2">
        <v>1464.3</v>
      </c>
      <c r="Z1447" s="2">
        <v>0.63400000000000001</v>
      </c>
      <c r="AA1447" s="2">
        <f>IF(Table1[[#This Row],[Bed Occupied]]="Yes",1,0)</f>
        <v>1</v>
      </c>
    </row>
    <row r="1448" spans="1:27" x14ac:dyDescent="0.25">
      <c r="A1448" t="s">
        <v>1540</v>
      </c>
      <c r="B1448" s="1">
        <v>46025</v>
      </c>
      <c r="C1448" s="1">
        <v>46028.6</v>
      </c>
      <c r="D1448" t="s">
        <v>27</v>
      </c>
      <c r="E1448" t="s">
        <v>28</v>
      </c>
      <c r="F1448" t="s">
        <v>48</v>
      </c>
      <c r="G1448" t="s">
        <v>151</v>
      </c>
      <c r="H1448" t="s">
        <v>40</v>
      </c>
      <c r="I1448" t="s">
        <v>93</v>
      </c>
      <c r="J1448">
        <v>3.6</v>
      </c>
      <c r="K1448" t="s">
        <v>33</v>
      </c>
      <c r="L1448">
        <v>50</v>
      </c>
      <c r="M1448" s="1">
        <v>46024</v>
      </c>
      <c r="N1448" t="s">
        <v>42</v>
      </c>
      <c r="O1448">
        <v>8</v>
      </c>
      <c r="P1448">
        <v>0</v>
      </c>
      <c r="Q1448" s="2">
        <v>9283.9</v>
      </c>
      <c r="R1448" t="s">
        <v>58</v>
      </c>
      <c r="S1448" s="2">
        <v>5150.1499999999996</v>
      </c>
      <c r="T1448">
        <v>4.0999999999999996</v>
      </c>
      <c r="U1448" t="s">
        <v>86</v>
      </c>
      <c r="V1448">
        <v>2026</v>
      </c>
      <c r="W1448" t="s">
        <v>77</v>
      </c>
      <c r="X1448" s="2">
        <v>5150.1499999999996</v>
      </c>
      <c r="Y1448" s="2">
        <v>4133.75</v>
      </c>
      <c r="Z1448" s="2">
        <v>0.55500000000000005</v>
      </c>
      <c r="AA1448" s="2">
        <f>IF(Table1[[#This Row],[Bed Occupied]]="Yes",1,0)</f>
        <v>1</v>
      </c>
    </row>
    <row r="1449" spans="1:27" x14ac:dyDescent="0.25">
      <c r="A1449" t="s">
        <v>1541</v>
      </c>
      <c r="B1449" s="1">
        <v>46201</v>
      </c>
      <c r="C1449" s="1">
        <v>46205.8</v>
      </c>
      <c r="D1449" t="s">
        <v>61</v>
      </c>
      <c r="E1449" t="s">
        <v>47</v>
      </c>
      <c r="F1449" t="s">
        <v>48</v>
      </c>
      <c r="G1449" t="s">
        <v>67</v>
      </c>
      <c r="H1449" t="s">
        <v>56</v>
      </c>
      <c r="I1449" t="s">
        <v>32</v>
      </c>
      <c r="J1449">
        <v>4.8</v>
      </c>
      <c r="K1449" t="s">
        <v>33</v>
      </c>
      <c r="L1449">
        <v>75</v>
      </c>
      <c r="M1449" s="1">
        <v>46200</v>
      </c>
      <c r="N1449" t="s">
        <v>42</v>
      </c>
      <c r="O1449">
        <v>9</v>
      </c>
      <c r="P1449">
        <v>1</v>
      </c>
      <c r="Q1449" s="2">
        <v>15405.28</v>
      </c>
      <c r="R1449" t="s">
        <v>35</v>
      </c>
      <c r="S1449" s="2">
        <v>10529.11</v>
      </c>
      <c r="T1449">
        <v>3.2</v>
      </c>
      <c r="U1449" t="s">
        <v>126</v>
      </c>
      <c r="V1449">
        <v>2026</v>
      </c>
      <c r="W1449" t="s">
        <v>83</v>
      </c>
      <c r="X1449" s="2">
        <v>10529.11</v>
      </c>
      <c r="Y1449" s="2">
        <v>4876.17</v>
      </c>
      <c r="Z1449" s="2">
        <v>0.68300000000000005</v>
      </c>
      <c r="AA1449" s="2">
        <f>IF(Table1[[#This Row],[Bed Occupied]]="Yes",1,0)</f>
        <v>1</v>
      </c>
    </row>
    <row r="1450" spans="1:27" x14ac:dyDescent="0.25">
      <c r="A1450" t="s">
        <v>1542</v>
      </c>
      <c r="B1450" s="1">
        <v>46277</v>
      </c>
      <c r="C1450" s="1">
        <v>46283.9</v>
      </c>
      <c r="D1450" t="s">
        <v>27</v>
      </c>
      <c r="E1450" t="s">
        <v>28</v>
      </c>
      <c r="F1450" t="s">
        <v>48</v>
      </c>
      <c r="G1450" t="s">
        <v>67</v>
      </c>
      <c r="H1450" t="s">
        <v>76</v>
      </c>
      <c r="I1450" t="s">
        <v>41</v>
      </c>
      <c r="J1450">
        <v>6.9</v>
      </c>
      <c r="K1450" t="s">
        <v>57</v>
      </c>
      <c r="L1450">
        <v>58</v>
      </c>
      <c r="M1450" s="1">
        <v>46276</v>
      </c>
      <c r="N1450" t="s">
        <v>63</v>
      </c>
      <c r="O1450">
        <v>9.1999999999999993</v>
      </c>
      <c r="P1450">
        <v>1.2</v>
      </c>
      <c r="Q1450" s="2">
        <v>12496.5</v>
      </c>
      <c r="R1450" t="s">
        <v>35</v>
      </c>
      <c r="S1450" s="2">
        <v>7484.1</v>
      </c>
      <c r="T1450">
        <v>3.2</v>
      </c>
      <c r="U1450" t="s">
        <v>133</v>
      </c>
      <c r="V1450">
        <v>2026</v>
      </c>
      <c r="W1450" t="s">
        <v>77</v>
      </c>
      <c r="X1450" s="2">
        <v>7484.1</v>
      </c>
      <c r="Y1450" s="2">
        <v>5012.3999999999996</v>
      </c>
      <c r="Z1450" s="2">
        <v>0.59899999999999998</v>
      </c>
      <c r="AA1450" s="2">
        <f>IF(Table1[[#This Row],[Bed Occupied]]="Yes",1,0)</f>
        <v>0</v>
      </c>
    </row>
    <row r="1451" spans="1:27" x14ac:dyDescent="0.25">
      <c r="A1451" t="s">
        <v>1543</v>
      </c>
      <c r="B1451" s="1">
        <v>46135</v>
      </c>
      <c r="C1451" s="1">
        <v>46135.9</v>
      </c>
      <c r="D1451" t="s">
        <v>27</v>
      </c>
      <c r="E1451" t="s">
        <v>47</v>
      </c>
      <c r="F1451" t="s">
        <v>48</v>
      </c>
      <c r="G1451" t="s">
        <v>67</v>
      </c>
      <c r="H1451" t="s">
        <v>62</v>
      </c>
      <c r="I1451" t="s">
        <v>41</v>
      </c>
      <c r="J1451">
        <v>0.9</v>
      </c>
      <c r="K1451" t="s">
        <v>57</v>
      </c>
      <c r="L1451">
        <v>70</v>
      </c>
      <c r="M1451" s="1">
        <v>46134</v>
      </c>
      <c r="N1451" t="s">
        <v>42</v>
      </c>
      <c r="O1451">
        <v>9</v>
      </c>
      <c r="P1451">
        <v>1</v>
      </c>
      <c r="Q1451" s="2">
        <v>7558.18</v>
      </c>
      <c r="R1451" t="s">
        <v>85</v>
      </c>
      <c r="S1451" s="2">
        <v>4582.6400000000003</v>
      </c>
      <c r="T1451">
        <v>4.0999999999999996</v>
      </c>
      <c r="U1451" t="s">
        <v>98</v>
      </c>
      <c r="V1451">
        <v>2026</v>
      </c>
      <c r="W1451" t="s">
        <v>69</v>
      </c>
      <c r="X1451" s="2">
        <v>4582.6400000000003</v>
      </c>
      <c r="Y1451" s="2">
        <v>2975.54</v>
      </c>
      <c r="Z1451" s="2">
        <v>0.60599999999999998</v>
      </c>
      <c r="AA1451" s="2">
        <f>IF(Table1[[#This Row],[Bed Occupied]]="Yes",1,0)</f>
        <v>0</v>
      </c>
    </row>
    <row r="1452" spans="1:27" x14ac:dyDescent="0.25">
      <c r="A1452" t="s">
        <v>1544</v>
      </c>
      <c r="B1452" s="1">
        <v>45745</v>
      </c>
      <c r="C1452" s="1">
        <v>45748.6</v>
      </c>
      <c r="D1452" t="s">
        <v>39</v>
      </c>
      <c r="E1452" t="s">
        <v>47</v>
      </c>
      <c r="F1452" t="s">
        <v>48</v>
      </c>
      <c r="G1452" t="s">
        <v>53</v>
      </c>
      <c r="H1452" t="s">
        <v>56</v>
      </c>
      <c r="I1452" t="s">
        <v>32</v>
      </c>
      <c r="J1452">
        <v>3.6</v>
      </c>
      <c r="K1452" t="s">
        <v>57</v>
      </c>
      <c r="L1452">
        <v>91</v>
      </c>
      <c r="M1452" s="1">
        <v>45745</v>
      </c>
      <c r="N1452" t="s">
        <v>42</v>
      </c>
      <c r="O1452">
        <v>9.8000000000000007</v>
      </c>
      <c r="P1452">
        <v>1.8</v>
      </c>
      <c r="Q1452" s="2">
        <v>2314.59</v>
      </c>
      <c r="R1452" t="s">
        <v>58</v>
      </c>
      <c r="S1452" s="2">
        <v>1314.51</v>
      </c>
      <c r="T1452">
        <v>3.7</v>
      </c>
      <c r="U1452" t="s">
        <v>173</v>
      </c>
      <c r="V1452">
        <v>2025</v>
      </c>
      <c r="W1452" t="s">
        <v>83</v>
      </c>
      <c r="X1452" s="2">
        <v>1314.51</v>
      </c>
      <c r="Y1452" s="2">
        <v>1000.08</v>
      </c>
      <c r="Z1452" s="2">
        <v>0.56799999999999995</v>
      </c>
      <c r="AA1452" s="2">
        <f>IF(Table1[[#This Row],[Bed Occupied]]="Yes",1,0)</f>
        <v>0</v>
      </c>
    </row>
    <row r="1453" spans="1:27" x14ac:dyDescent="0.25">
      <c r="A1453" t="s">
        <v>1545</v>
      </c>
      <c r="B1453" s="1">
        <v>45888</v>
      </c>
      <c r="C1453" s="1">
        <v>45888.2</v>
      </c>
      <c r="D1453" t="s">
        <v>39</v>
      </c>
      <c r="E1453" t="s">
        <v>47</v>
      </c>
      <c r="F1453" t="s">
        <v>48</v>
      </c>
      <c r="G1453" t="s">
        <v>67</v>
      </c>
      <c r="H1453" t="s">
        <v>49</v>
      </c>
      <c r="I1453" t="s">
        <v>32</v>
      </c>
      <c r="J1453">
        <v>0.2</v>
      </c>
      <c r="K1453" t="s">
        <v>33</v>
      </c>
      <c r="L1453">
        <v>102</v>
      </c>
      <c r="M1453" s="1">
        <v>45887</v>
      </c>
      <c r="N1453" t="s">
        <v>34</v>
      </c>
      <c r="O1453">
        <v>14.2</v>
      </c>
      <c r="P1453">
        <v>2.2000000000000002</v>
      </c>
      <c r="Q1453" s="2">
        <v>1869.02</v>
      </c>
      <c r="R1453" t="s">
        <v>35</v>
      </c>
      <c r="S1453" s="2">
        <v>1140.05</v>
      </c>
      <c r="T1453">
        <v>3</v>
      </c>
      <c r="U1453" t="s">
        <v>104</v>
      </c>
      <c r="V1453">
        <v>2025</v>
      </c>
      <c r="W1453" t="s">
        <v>37</v>
      </c>
      <c r="X1453" s="2">
        <v>1140.05</v>
      </c>
      <c r="Y1453" s="2">
        <v>728.97</v>
      </c>
      <c r="Z1453" s="2">
        <v>0.61</v>
      </c>
      <c r="AA1453" s="2">
        <f>IF(Table1[[#This Row],[Bed Occupied]]="Yes",1,0)</f>
        <v>1</v>
      </c>
    </row>
    <row r="1454" spans="1:27" x14ac:dyDescent="0.25">
      <c r="A1454" t="s">
        <v>1546</v>
      </c>
      <c r="B1454" s="1">
        <v>46351</v>
      </c>
      <c r="C1454" s="1">
        <v>46356.5</v>
      </c>
      <c r="D1454" t="s">
        <v>88</v>
      </c>
      <c r="E1454" t="s">
        <v>28</v>
      </c>
      <c r="F1454" t="s">
        <v>48</v>
      </c>
      <c r="G1454" t="s">
        <v>53</v>
      </c>
      <c r="H1454" t="s">
        <v>56</v>
      </c>
      <c r="I1454" t="s">
        <v>41</v>
      </c>
      <c r="J1454">
        <v>5.5</v>
      </c>
      <c r="K1454" t="s">
        <v>57</v>
      </c>
      <c r="L1454">
        <v>86</v>
      </c>
      <c r="M1454" s="1">
        <v>46350</v>
      </c>
      <c r="N1454" t="s">
        <v>42</v>
      </c>
      <c r="O1454">
        <v>8</v>
      </c>
      <c r="P1454">
        <v>0</v>
      </c>
      <c r="Q1454" s="2">
        <v>21928.26</v>
      </c>
      <c r="R1454" t="s">
        <v>35</v>
      </c>
      <c r="S1454" s="2">
        <v>17843.39</v>
      </c>
      <c r="T1454">
        <v>3.5</v>
      </c>
      <c r="U1454" t="s">
        <v>130</v>
      </c>
      <c r="V1454">
        <v>2026</v>
      </c>
      <c r="W1454" t="s">
        <v>44</v>
      </c>
      <c r="X1454" s="2">
        <v>17843.39</v>
      </c>
      <c r="Y1454" s="2">
        <v>4084.87</v>
      </c>
      <c r="Z1454" s="2">
        <v>0.81399999999999995</v>
      </c>
      <c r="AA1454" s="2">
        <f>IF(Table1[[#This Row],[Bed Occupied]]="Yes",1,0)</f>
        <v>0</v>
      </c>
    </row>
    <row r="1455" spans="1:27" x14ac:dyDescent="0.25">
      <c r="A1455" t="s">
        <v>1547</v>
      </c>
      <c r="B1455" s="1">
        <v>46113</v>
      </c>
      <c r="C1455" s="1">
        <v>46115.1</v>
      </c>
      <c r="D1455" t="s">
        <v>102</v>
      </c>
      <c r="E1455" t="s">
        <v>66</v>
      </c>
      <c r="F1455" t="s">
        <v>48</v>
      </c>
      <c r="G1455" t="s">
        <v>67</v>
      </c>
      <c r="H1455" t="s">
        <v>31</v>
      </c>
      <c r="I1455" t="s">
        <v>41</v>
      </c>
      <c r="J1455">
        <v>2.1</v>
      </c>
      <c r="K1455" t="s">
        <v>33</v>
      </c>
      <c r="L1455">
        <v>54</v>
      </c>
      <c r="M1455" s="1">
        <v>46113</v>
      </c>
      <c r="N1455" t="s">
        <v>42</v>
      </c>
      <c r="O1455">
        <v>9</v>
      </c>
      <c r="P1455">
        <v>1</v>
      </c>
      <c r="Q1455" s="2">
        <v>11714.21</v>
      </c>
      <c r="R1455" t="s">
        <v>35</v>
      </c>
      <c r="S1455" s="2">
        <v>7341.06</v>
      </c>
      <c r="T1455">
        <v>4.0999999999999996</v>
      </c>
      <c r="U1455" t="s">
        <v>98</v>
      </c>
      <c r="V1455">
        <v>2026</v>
      </c>
      <c r="W1455" t="s">
        <v>69</v>
      </c>
      <c r="X1455" s="2">
        <v>7341.06</v>
      </c>
      <c r="Y1455" s="2">
        <v>4373.1499999999996</v>
      </c>
      <c r="Z1455" s="2">
        <v>0.627</v>
      </c>
      <c r="AA1455" s="2">
        <f>IF(Table1[[#This Row],[Bed Occupied]]="Yes",1,0)</f>
        <v>1</v>
      </c>
    </row>
    <row r="1456" spans="1:27" x14ac:dyDescent="0.25">
      <c r="A1456" t="s">
        <v>1548</v>
      </c>
      <c r="B1456" s="1">
        <v>46093</v>
      </c>
      <c r="C1456" s="1">
        <v>46093.8</v>
      </c>
      <c r="D1456" t="s">
        <v>96</v>
      </c>
      <c r="E1456" t="s">
        <v>52</v>
      </c>
      <c r="F1456" t="s">
        <v>48</v>
      </c>
      <c r="G1456" t="s">
        <v>30</v>
      </c>
      <c r="H1456" t="s">
        <v>49</v>
      </c>
      <c r="I1456" t="s">
        <v>32</v>
      </c>
      <c r="J1456">
        <v>0.8</v>
      </c>
      <c r="K1456" t="s">
        <v>33</v>
      </c>
      <c r="L1456">
        <v>77</v>
      </c>
      <c r="M1456" s="1">
        <v>46092</v>
      </c>
      <c r="N1456" t="s">
        <v>42</v>
      </c>
      <c r="O1456">
        <v>10.199999999999999</v>
      </c>
      <c r="P1456">
        <v>2.2000000000000002</v>
      </c>
      <c r="Q1456" s="2">
        <v>4087.33</v>
      </c>
      <c r="R1456" t="s">
        <v>58</v>
      </c>
      <c r="S1456" s="2">
        <v>2153.1999999999998</v>
      </c>
      <c r="T1456">
        <v>3.4</v>
      </c>
      <c r="U1456" t="s">
        <v>115</v>
      </c>
      <c r="V1456">
        <v>2026</v>
      </c>
      <c r="W1456" t="s">
        <v>69</v>
      </c>
      <c r="X1456" s="2">
        <v>2153.1999999999998</v>
      </c>
      <c r="Y1456" s="2">
        <v>1934.13</v>
      </c>
      <c r="Z1456" s="2">
        <v>0.52700000000000002</v>
      </c>
      <c r="AA1456" s="2">
        <f>IF(Table1[[#This Row],[Bed Occupied]]="Yes",1,0)</f>
        <v>1</v>
      </c>
    </row>
    <row r="1457" spans="1:27" x14ac:dyDescent="0.25">
      <c r="A1457" t="s">
        <v>1549</v>
      </c>
      <c r="B1457" s="1">
        <v>45918</v>
      </c>
      <c r="C1457" s="1">
        <v>45925.1</v>
      </c>
      <c r="D1457" t="s">
        <v>46</v>
      </c>
      <c r="E1457" t="s">
        <v>47</v>
      </c>
      <c r="F1457" t="s">
        <v>29</v>
      </c>
      <c r="G1457" t="s">
        <v>53</v>
      </c>
      <c r="H1457" t="s">
        <v>49</v>
      </c>
      <c r="I1457" t="s">
        <v>32</v>
      </c>
      <c r="J1457">
        <v>7.1</v>
      </c>
      <c r="K1457" t="s">
        <v>33</v>
      </c>
      <c r="L1457">
        <v>48</v>
      </c>
      <c r="M1457" s="1">
        <v>45918</v>
      </c>
      <c r="N1457" t="s">
        <v>34</v>
      </c>
      <c r="O1457">
        <v>10.5</v>
      </c>
      <c r="P1457">
        <v>0.5</v>
      </c>
      <c r="Q1457" s="2">
        <v>5548.45</v>
      </c>
      <c r="R1457" t="s">
        <v>35</v>
      </c>
      <c r="S1457" s="2">
        <v>2794.35</v>
      </c>
      <c r="T1457">
        <v>4</v>
      </c>
      <c r="U1457" t="s">
        <v>59</v>
      </c>
      <c r="V1457">
        <v>2025</v>
      </c>
      <c r="W1457" t="s">
        <v>72</v>
      </c>
      <c r="X1457" s="2">
        <v>2794.35</v>
      </c>
      <c r="Y1457" s="2">
        <v>2754.1</v>
      </c>
      <c r="Z1457" s="2">
        <v>0.504</v>
      </c>
      <c r="AA1457" s="2">
        <f>IF(Table1[[#This Row],[Bed Occupied]]="Yes",1,0)</f>
        <v>1</v>
      </c>
    </row>
    <row r="1458" spans="1:27" x14ac:dyDescent="0.25">
      <c r="A1458" t="s">
        <v>1550</v>
      </c>
      <c r="B1458" s="1">
        <v>45720</v>
      </c>
      <c r="C1458" s="1">
        <v>45721.2</v>
      </c>
      <c r="D1458" t="s">
        <v>96</v>
      </c>
      <c r="E1458" t="s">
        <v>28</v>
      </c>
      <c r="F1458" t="s">
        <v>48</v>
      </c>
      <c r="G1458" t="s">
        <v>53</v>
      </c>
      <c r="H1458" t="s">
        <v>76</v>
      </c>
      <c r="I1458" t="s">
        <v>41</v>
      </c>
      <c r="J1458">
        <v>1.2</v>
      </c>
      <c r="K1458" t="s">
        <v>33</v>
      </c>
      <c r="L1458">
        <v>11</v>
      </c>
      <c r="M1458" s="1">
        <v>45720</v>
      </c>
      <c r="N1458" t="s">
        <v>42</v>
      </c>
      <c r="O1458">
        <v>8</v>
      </c>
      <c r="P1458">
        <v>0</v>
      </c>
      <c r="Q1458" s="2">
        <v>4473.2299999999996</v>
      </c>
      <c r="R1458" t="s">
        <v>58</v>
      </c>
      <c r="S1458" s="2">
        <v>2861.06</v>
      </c>
      <c r="T1458">
        <v>4.5999999999999996</v>
      </c>
      <c r="U1458" t="s">
        <v>173</v>
      </c>
      <c r="V1458">
        <v>2025</v>
      </c>
      <c r="W1458" t="s">
        <v>44</v>
      </c>
      <c r="X1458" s="2">
        <v>2861.06</v>
      </c>
      <c r="Y1458" s="2">
        <v>1612.17</v>
      </c>
      <c r="Z1458" s="2">
        <v>0.64</v>
      </c>
      <c r="AA1458" s="2">
        <f>IF(Table1[[#This Row],[Bed Occupied]]="Yes",1,0)</f>
        <v>1</v>
      </c>
    </row>
    <row r="1459" spans="1:27" x14ac:dyDescent="0.25">
      <c r="A1459" t="s">
        <v>1551</v>
      </c>
      <c r="B1459" s="1">
        <v>45847</v>
      </c>
      <c r="C1459" s="1">
        <v>45848.3</v>
      </c>
      <c r="D1459" t="s">
        <v>88</v>
      </c>
      <c r="E1459" t="s">
        <v>28</v>
      </c>
      <c r="F1459" t="s">
        <v>48</v>
      </c>
      <c r="G1459" t="s">
        <v>30</v>
      </c>
      <c r="H1459" t="s">
        <v>76</v>
      </c>
      <c r="I1459" t="s">
        <v>41</v>
      </c>
      <c r="J1459">
        <v>1.3</v>
      </c>
      <c r="K1459" t="s">
        <v>33</v>
      </c>
      <c r="L1459">
        <v>51</v>
      </c>
      <c r="M1459" s="1">
        <v>45847</v>
      </c>
      <c r="N1459" t="s">
        <v>34</v>
      </c>
      <c r="O1459">
        <v>14.4</v>
      </c>
      <c r="P1459">
        <v>2.4</v>
      </c>
      <c r="Q1459" s="2">
        <v>20552.13</v>
      </c>
      <c r="R1459" t="s">
        <v>58</v>
      </c>
      <c r="S1459" s="2">
        <v>15013.79</v>
      </c>
      <c r="T1459">
        <v>3.5</v>
      </c>
      <c r="U1459" t="s">
        <v>135</v>
      </c>
      <c r="V1459">
        <v>2025</v>
      </c>
      <c r="W1459" t="s">
        <v>69</v>
      </c>
      <c r="X1459" s="2">
        <v>15013.79</v>
      </c>
      <c r="Y1459" s="2">
        <v>5538.34</v>
      </c>
      <c r="Z1459" s="2">
        <v>0.73099999999999998</v>
      </c>
      <c r="AA1459" s="2">
        <f>IF(Table1[[#This Row],[Bed Occupied]]="Yes",1,0)</f>
        <v>1</v>
      </c>
    </row>
    <row r="1460" spans="1:27" x14ac:dyDescent="0.25">
      <c r="A1460" t="s">
        <v>1552</v>
      </c>
      <c r="B1460" s="1">
        <v>45792</v>
      </c>
      <c r="C1460" s="1">
        <v>45792.9</v>
      </c>
      <c r="D1460" t="s">
        <v>46</v>
      </c>
      <c r="E1460" t="s">
        <v>47</v>
      </c>
      <c r="F1460" t="s">
        <v>48</v>
      </c>
      <c r="G1460" t="s">
        <v>67</v>
      </c>
      <c r="H1460" t="s">
        <v>56</v>
      </c>
      <c r="I1460" t="s">
        <v>32</v>
      </c>
      <c r="J1460">
        <v>0.9</v>
      </c>
      <c r="K1460" t="s">
        <v>33</v>
      </c>
      <c r="L1460">
        <v>86</v>
      </c>
      <c r="M1460" s="1">
        <v>45791</v>
      </c>
      <c r="N1460" t="s">
        <v>42</v>
      </c>
      <c r="O1460">
        <v>10.9</v>
      </c>
      <c r="P1460">
        <v>0.9</v>
      </c>
      <c r="Q1460" s="2">
        <v>4794.3500000000004</v>
      </c>
      <c r="R1460" t="s">
        <v>58</v>
      </c>
      <c r="S1460" s="2">
        <v>2762.04</v>
      </c>
      <c r="T1460">
        <v>3.5</v>
      </c>
      <c r="U1460" t="s">
        <v>122</v>
      </c>
      <c r="V1460">
        <v>2025</v>
      </c>
      <c r="W1460" t="s">
        <v>69</v>
      </c>
      <c r="X1460" s="2">
        <v>2762.04</v>
      </c>
      <c r="Y1460" s="2">
        <v>2032.31</v>
      </c>
      <c r="Z1460" s="2">
        <v>0.57599999999999996</v>
      </c>
      <c r="AA1460" s="2">
        <f>IF(Table1[[#This Row],[Bed Occupied]]="Yes",1,0)</f>
        <v>1</v>
      </c>
    </row>
    <row r="1461" spans="1:27" x14ac:dyDescent="0.25">
      <c r="A1461" t="s">
        <v>1553</v>
      </c>
      <c r="B1461" s="1">
        <v>45850</v>
      </c>
      <c r="C1461" s="1">
        <v>45857.4</v>
      </c>
      <c r="D1461" t="s">
        <v>27</v>
      </c>
      <c r="E1461" t="s">
        <v>52</v>
      </c>
      <c r="F1461" t="s">
        <v>48</v>
      </c>
      <c r="G1461" t="s">
        <v>53</v>
      </c>
      <c r="H1461" t="s">
        <v>56</v>
      </c>
      <c r="I1461" t="s">
        <v>41</v>
      </c>
      <c r="J1461">
        <v>7.4</v>
      </c>
      <c r="K1461" t="s">
        <v>33</v>
      </c>
      <c r="L1461">
        <v>86</v>
      </c>
      <c r="M1461" s="1">
        <v>45850</v>
      </c>
      <c r="N1461" t="s">
        <v>63</v>
      </c>
      <c r="O1461">
        <v>9</v>
      </c>
      <c r="P1461">
        <v>1</v>
      </c>
      <c r="Q1461" s="2">
        <v>12676.2</v>
      </c>
      <c r="R1461" t="s">
        <v>35</v>
      </c>
      <c r="S1461" s="2">
        <v>8030.51</v>
      </c>
      <c r="T1461">
        <v>3.4</v>
      </c>
      <c r="U1461" t="s">
        <v>135</v>
      </c>
      <c r="V1461">
        <v>2025</v>
      </c>
      <c r="W1461" t="s">
        <v>83</v>
      </c>
      <c r="X1461" s="2">
        <v>8030.51</v>
      </c>
      <c r="Y1461" s="2">
        <v>4645.6899999999996</v>
      </c>
      <c r="Z1461" s="2">
        <v>0.63400000000000001</v>
      </c>
      <c r="AA1461" s="2">
        <f>IF(Table1[[#This Row],[Bed Occupied]]="Yes",1,0)</f>
        <v>1</v>
      </c>
    </row>
    <row r="1462" spans="1:27" x14ac:dyDescent="0.25">
      <c r="A1462" t="s">
        <v>1554</v>
      </c>
      <c r="B1462" s="1">
        <v>45781</v>
      </c>
      <c r="C1462" s="1">
        <v>45782.5</v>
      </c>
      <c r="D1462" t="s">
        <v>61</v>
      </c>
      <c r="E1462" t="s">
        <v>66</v>
      </c>
      <c r="F1462" t="s">
        <v>29</v>
      </c>
      <c r="G1462" t="s">
        <v>30</v>
      </c>
      <c r="H1462" t="s">
        <v>76</v>
      </c>
      <c r="I1462" t="s">
        <v>93</v>
      </c>
      <c r="J1462">
        <v>1.5</v>
      </c>
      <c r="K1462" t="s">
        <v>33</v>
      </c>
      <c r="L1462">
        <v>59</v>
      </c>
      <c r="M1462" s="1">
        <v>45781</v>
      </c>
      <c r="N1462" t="s">
        <v>42</v>
      </c>
      <c r="O1462">
        <v>13</v>
      </c>
      <c r="P1462">
        <v>1</v>
      </c>
      <c r="Q1462" s="2">
        <v>13016.56</v>
      </c>
      <c r="R1462" t="s">
        <v>35</v>
      </c>
      <c r="S1462" s="2">
        <v>9189.69</v>
      </c>
      <c r="T1462">
        <v>4</v>
      </c>
      <c r="U1462" t="s">
        <v>122</v>
      </c>
      <c r="V1462">
        <v>2025</v>
      </c>
      <c r="W1462" t="s">
        <v>74</v>
      </c>
      <c r="X1462" s="2">
        <v>9189.69</v>
      </c>
      <c r="Y1462" s="2">
        <v>3826.87</v>
      </c>
      <c r="Z1462" s="2">
        <v>0.70599999999999996</v>
      </c>
      <c r="AA1462" s="2">
        <f>IF(Table1[[#This Row],[Bed Occupied]]="Yes",1,0)</f>
        <v>1</v>
      </c>
    </row>
    <row r="1463" spans="1:27" x14ac:dyDescent="0.25">
      <c r="A1463" t="s">
        <v>1555</v>
      </c>
      <c r="B1463" s="1">
        <v>46165</v>
      </c>
      <c r="C1463" s="1">
        <v>46165.3</v>
      </c>
      <c r="D1463" t="s">
        <v>39</v>
      </c>
      <c r="E1463" t="s">
        <v>28</v>
      </c>
      <c r="F1463" t="s">
        <v>29</v>
      </c>
      <c r="G1463" t="s">
        <v>151</v>
      </c>
      <c r="H1463" t="s">
        <v>81</v>
      </c>
      <c r="I1463" t="s">
        <v>32</v>
      </c>
      <c r="J1463">
        <v>0.3</v>
      </c>
      <c r="K1463" t="s">
        <v>33</v>
      </c>
      <c r="L1463">
        <v>123</v>
      </c>
      <c r="M1463" s="1">
        <v>46165</v>
      </c>
      <c r="N1463" t="s">
        <v>63</v>
      </c>
      <c r="O1463">
        <v>10</v>
      </c>
      <c r="P1463">
        <v>2</v>
      </c>
      <c r="Q1463" s="2">
        <v>2177.08</v>
      </c>
      <c r="R1463" t="s">
        <v>35</v>
      </c>
      <c r="S1463" s="2">
        <v>1209.1400000000001</v>
      </c>
      <c r="T1463">
        <v>2.6</v>
      </c>
      <c r="U1463" t="s">
        <v>94</v>
      </c>
      <c r="V1463">
        <v>2026</v>
      </c>
      <c r="W1463" t="s">
        <v>83</v>
      </c>
      <c r="X1463" s="2">
        <v>1209.1400000000001</v>
      </c>
      <c r="Y1463" s="2">
        <v>967.94</v>
      </c>
      <c r="Z1463" s="2">
        <v>0.55500000000000005</v>
      </c>
      <c r="AA1463" s="2">
        <f>IF(Table1[[#This Row],[Bed Occupied]]="Yes",1,0)</f>
        <v>1</v>
      </c>
    </row>
    <row r="1464" spans="1:27" x14ac:dyDescent="0.25">
      <c r="A1464" t="s">
        <v>1556</v>
      </c>
      <c r="B1464" s="1">
        <v>45989</v>
      </c>
      <c r="C1464" s="1">
        <v>45992.7</v>
      </c>
      <c r="D1464" t="s">
        <v>102</v>
      </c>
      <c r="E1464" t="s">
        <v>47</v>
      </c>
      <c r="F1464" t="s">
        <v>48</v>
      </c>
      <c r="G1464" t="s">
        <v>67</v>
      </c>
      <c r="H1464" t="s">
        <v>56</v>
      </c>
      <c r="I1464" t="s">
        <v>41</v>
      </c>
      <c r="J1464">
        <v>3.7</v>
      </c>
      <c r="K1464" t="s">
        <v>33</v>
      </c>
      <c r="L1464">
        <v>5</v>
      </c>
      <c r="M1464" s="1">
        <v>45988</v>
      </c>
      <c r="N1464" t="s">
        <v>34</v>
      </c>
      <c r="O1464">
        <v>8.3000000000000007</v>
      </c>
      <c r="P1464">
        <v>0.3</v>
      </c>
      <c r="Q1464" s="2">
        <v>16081.85</v>
      </c>
      <c r="R1464" t="s">
        <v>85</v>
      </c>
      <c r="S1464" s="2">
        <v>9328.1</v>
      </c>
      <c r="T1464">
        <v>4.2</v>
      </c>
      <c r="U1464" t="s">
        <v>71</v>
      </c>
      <c r="V1464">
        <v>2025</v>
      </c>
      <c r="W1464" t="s">
        <v>72</v>
      </c>
      <c r="X1464" s="2">
        <v>9328.1</v>
      </c>
      <c r="Y1464" s="2">
        <v>6753.75</v>
      </c>
      <c r="Z1464" s="2">
        <v>0.57999999999999996</v>
      </c>
      <c r="AA1464" s="2">
        <f>IF(Table1[[#This Row],[Bed Occupied]]="Yes",1,0)</f>
        <v>1</v>
      </c>
    </row>
    <row r="1465" spans="1:27" x14ac:dyDescent="0.25">
      <c r="A1465" t="s">
        <v>1557</v>
      </c>
      <c r="B1465" s="1">
        <v>45771</v>
      </c>
      <c r="C1465" s="1">
        <v>45773.8</v>
      </c>
      <c r="D1465" t="s">
        <v>51</v>
      </c>
      <c r="E1465" t="s">
        <v>52</v>
      </c>
      <c r="F1465" t="s">
        <v>48</v>
      </c>
      <c r="G1465" t="s">
        <v>67</v>
      </c>
      <c r="H1465" t="s">
        <v>81</v>
      </c>
      <c r="I1465" t="s">
        <v>41</v>
      </c>
      <c r="J1465">
        <v>2.8</v>
      </c>
      <c r="K1465" t="s">
        <v>57</v>
      </c>
      <c r="L1465">
        <v>60</v>
      </c>
      <c r="M1465" s="1">
        <v>45771</v>
      </c>
      <c r="N1465" t="s">
        <v>42</v>
      </c>
      <c r="O1465">
        <v>12.2</v>
      </c>
      <c r="P1465">
        <v>0.2</v>
      </c>
      <c r="Q1465" s="2">
        <v>12028.71</v>
      </c>
      <c r="R1465" t="s">
        <v>35</v>
      </c>
      <c r="S1465" s="2">
        <v>6271.82</v>
      </c>
      <c r="T1465">
        <v>3.5</v>
      </c>
      <c r="U1465" t="s">
        <v>89</v>
      </c>
      <c r="V1465">
        <v>2025</v>
      </c>
      <c r="W1465" t="s">
        <v>72</v>
      </c>
      <c r="X1465" s="2">
        <v>6271.82</v>
      </c>
      <c r="Y1465" s="2">
        <v>5756.89</v>
      </c>
      <c r="Z1465" s="2">
        <v>0.52100000000000002</v>
      </c>
      <c r="AA1465" s="2">
        <f>IF(Table1[[#This Row],[Bed Occupied]]="Yes",1,0)</f>
        <v>0</v>
      </c>
    </row>
    <row r="1466" spans="1:27" x14ac:dyDescent="0.25">
      <c r="A1466" t="s">
        <v>1558</v>
      </c>
      <c r="B1466" s="1">
        <v>45678</v>
      </c>
      <c r="C1466" s="1">
        <v>45682.400000000001</v>
      </c>
      <c r="D1466" t="s">
        <v>102</v>
      </c>
      <c r="E1466" t="s">
        <v>28</v>
      </c>
      <c r="F1466" t="s">
        <v>29</v>
      </c>
      <c r="G1466" t="s">
        <v>30</v>
      </c>
      <c r="H1466" t="s">
        <v>62</v>
      </c>
      <c r="I1466" t="s">
        <v>32</v>
      </c>
      <c r="J1466">
        <v>4.4000000000000004</v>
      </c>
      <c r="K1466" t="s">
        <v>33</v>
      </c>
      <c r="L1466">
        <v>89</v>
      </c>
      <c r="M1466" s="1">
        <v>45678</v>
      </c>
      <c r="N1466" t="s">
        <v>63</v>
      </c>
      <c r="O1466">
        <v>11.6</v>
      </c>
      <c r="P1466">
        <v>3.6</v>
      </c>
      <c r="Q1466" s="2">
        <v>9641.35</v>
      </c>
      <c r="R1466" t="s">
        <v>58</v>
      </c>
      <c r="S1466" s="2">
        <v>5353.33</v>
      </c>
      <c r="T1466">
        <v>2.2000000000000002</v>
      </c>
      <c r="U1466" t="s">
        <v>145</v>
      </c>
      <c r="V1466">
        <v>2025</v>
      </c>
      <c r="W1466" t="s">
        <v>44</v>
      </c>
      <c r="X1466" s="2">
        <v>5353.33</v>
      </c>
      <c r="Y1466" s="2">
        <v>4288.0200000000004</v>
      </c>
      <c r="Z1466" s="2">
        <v>0.55500000000000005</v>
      </c>
      <c r="AA1466" s="2">
        <f>IF(Table1[[#This Row],[Bed Occupied]]="Yes",1,0)</f>
        <v>1</v>
      </c>
    </row>
    <row r="1467" spans="1:27" x14ac:dyDescent="0.25">
      <c r="A1467" t="s">
        <v>1559</v>
      </c>
      <c r="B1467" s="1">
        <v>46086</v>
      </c>
      <c r="C1467" s="1">
        <v>46088</v>
      </c>
      <c r="D1467" t="s">
        <v>46</v>
      </c>
      <c r="E1467" t="s">
        <v>66</v>
      </c>
      <c r="F1467" t="s">
        <v>48</v>
      </c>
      <c r="G1467" t="s">
        <v>30</v>
      </c>
      <c r="H1467" t="s">
        <v>49</v>
      </c>
      <c r="I1467" t="s">
        <v>41</v>
      </c>
      <c r="J1467">
        <v>2</v>
      </c>
      <c r="K1467" t="s">
        <v>33</v>
      </c>
      <c r="L1467">
        <v>28</v>
      </c>
      <c r="M1467" s="1">
        <v>46086</v>
      </c>
      <c r="N1467" t="s">
        <v>42</v>
      </c>
      <c r="O1467">
        <v>10.199999999999999</v>
      </c>
      <c r="P1467">
        <v>0.2</v>
      </c>
      <c r="Q1467" s="2">
        <v>4865.43</v>
      </c>
      <c r="R1467" t="s">
        <v>85</v>
      </c>
      <c r="S1467" s="2">
        <v>2769.96</v>
      </c>
      <c r="T1467">
        <v>4.5999999999999996</v>
      </c>
      <c r="U1467" t="s">
        <v>115</v>
      </c>
      <c r="V1467">
        <v>2026</v>
      </c>
      <c r="W1467" t="s">
        <v>72</v>
      </c>
      <c r="X1467" s="2">
        <v>2769.96</v>
      </c>
      <c r="Y1467" s="2">
        <v>2095.4699999999998</v>
      </c>
      <c r="Z1467" s="2">
        <v>0.56899999999999995</v>
      </c>
      <c r="AA1467" s="2">
        <f>IF(Table1[[#This Row],[Bed Occupied]]="Yes",1,0)</f>
        <v>1</v>
      </c>
    </row>
    <row r="1468" spans="1:27" x14ac:dyDescent="0.25">
      <c r="A1468" t="s">
        <v>1560</v>
      </c>
      <c r="B1468" s="1">
        <v>46119</v>
      </c>
      <c r="C1468" s="1">
        <v>46128.3</v>
      </c>
      <c r="D1468" t="s">
        <v>88</v>
      </c>
      <c r="E1468" t="s">
        <v>28</v>
      </c>
      <c r="F1468" t="s">
        <v>48</v>
      </c>
      <c r="G1468" t="s">
        <v>30</v>
      </c>
      <c r="H1468" t="s">
        <v>40</v>
      </c>
      <c r="I1468" t="s">
        <v>41</v>
      </c>
      <c r="J1468">
        <v>9.3000000000000007</v>
      </c>
      <c r="K1468" t="s">
        <v>33</v>
      </c>
      <c r="L1468">
        <v>44</v>
      </c>
      <c r="M1468" s="1">
        <v>46118</v>
      </c>
      <c r="N1468" t="s">
        <v>34</v>
      </c>
      <c r="O1468">
        <v>12.9</v>
      </c>
      <c r="P1468">
        <v>0.9</v>
      </c>
      <c r="Q1468" s="2">
        <v>31128.080000000002</v>
      </c>
      <c r="R1468" t="s">
        <v>85</v>
      </c>
      <c r="S1468" s="2">
        <v>24419.37</v>
      </c>
      <c r="T1468">
        <v>4.3</v>
      </c>
      <c r="U1468" t="s">
        <v>98</v>
      </c>
      <c r="V1468">
        <v>2026</v>
      </c>
      <c r="W1468" t="s">
        <v>37</v>
      </c>
      <c r="X1468" s="2">
        <v>24419.37</v>
      </c>
      <c r="Y1468" s="2">
        <v>6708.71</v>
      </c>
      <c r="Z1468" s="2">
        <v>0.78400000000000003</v>
      </c>
      <c r="AA1468" s="2">
        <f>IF(Table1[[#This Row],[Bed Occupied]]="Yes",1,0)</f>
        <v>1</v>
      </c>
    </row>
    <row r="1469" spans="1:27" x14ac:dyDescent="0.25">
      <c r="A1469" t="s">
        <v>1561</v>
      </c>
      <c r="B1469" s="1">
        <v>45756</v>
      </c>
      <c r="C1469" s="1">
        <v>45756.6</v>
      </c>
      <c r="D1469" t="s">
        <v>96</v>
      </c>
      <c r="E1469" t="s">
        <v>47</v>
      </c>
      <c r="F1469" t="s">
        <v>48</v>
      </c>
      <c r="G1469" t="s">
        <v>30</v>
      </c>
      <c r="H1469" t="s">
        <v>40</v>
      </c>
      <c r="I1469" t="s">
        <v>41</v>
      </c>
      <c r="J1469">
        <v>0.6</v>
      </c>
      <c r="K1469" t="s">
        <v>33</v>
      </c>
      <c r="L1469">
        <v>32</v>
      </c>
      <c r="M1469" s="1">
        <v>45756</v>
      </c>
      <c r="N1469" t="s">
        <v>63</v>
      </c>
      <c r="O1469">
        <v>8.3000000000000007</v>
      </c>
      <c r="P1469">
        <v>0.3</v>
      </c>
      <c r="Q1469" s="2">
        <v>3986.13</v>
      </c>
      <c r="R1469" t="s">
        <v>35</v>
      </c>
      <c r="S1469" s="2">
        <v>2150.48</v>
      </c>
      <c r="T1469">
        <v>4.3</v>
      </c>
      <c r="U1469" t="s">
        <v>89</v>
      </c>
      <c r="V1469">
        <v>2025</v>
      </c>
      <c r="W1469" t="s">
        <v>69</v>
      </c>
      <c r="X1469" s="2">
        <v>2150.48</v>
      </c>
      <c r="Y1469" s="2">
        <v>1835.65</v>
      </c>
      <c r="Z1469" s="2">
        <v>0.53900000000000003</v>
      </c>
      <c r="AA1469" s="2">
        <f>IF(Table1[[#This Row],[Bed Occupied]]="Yes",1,0)</f>
        <v>1</v>
      </c>
    </row>
    <row r="1470" spans="1:27" x14ac:dyDescent="0.25">
      <c r="A1470" t="s">
        <v>1562</v>
      </c>
      <c r="B1470" s="1">
        <v>46180</v>
      </c>
      <c r="C1470" s="1">
        <v>46180.5</v>
      </c>
      <c r="D1470" t="s">
        <v>96</v>
      </c>
      <c r="E1470" t="s">
        <v>66</v>
      </c>
      <c r="F1470" t="s">
        <v>48</v>
      </c>
      <c r="G1470" t="s">
        <v>67</v>
      </c>
      <c r="H1470" t="s">
        <v>31</v>
      </c>
      <c r="I1470" t="s">
        <v>32</v>
      </c>
      <c r="J1470">
        <v>0.5</v>
      </c>
      <c r="K1470" t="s">
        <v>33</v>
      </c>
      <c r="L1470">
        <v>59</v>
      </c>
      <c r="M1470" s="1">
        <v>46179</v>
      </c>
      <c r="N1470" t="s">
        <v>42</v>
      </c>
      <c r="O1470">
        <v>10</v>
      </c>
      <c r="P1470">
        <v>2</v>
      </c>
      <c r="Q1470" s="2">
        <v>3099.69</v>
      </c>
      <c r="R1470" t="s">
        <v>58</v>
      </c>
      <c r="S1470" s="2">
        <v>1815.29</v>
      </c>
      <c r="T1470">
        <v>3.5</v>
      </c>
      <c r="U1470" t="s">
        <v>126</v>
      </c>
      <c r="V1470">
        <v>2026</v>
      </c>
      <c r="W1470" t="s">
        <v>83</v>
      </c>
      <c r="X1470" s="2">
        <v>1815.29</v>
      </c>
      <c r="Y1470" s="2">
        <v>1284.4000000000001</v>
      </c>
      <c r="Z1470" s="2">
        <v>0.58599999999999997</v>
      </c>
      <c r="AA1470" s="2">
        <f>IF(Table1[[#This Row],[Bed Occupied]]="Yes",1,0)</f>
        <v>1</v>
      </c>
    </row>
    <row r="1471" spans="1:27" x14ac:dyDescent="0.25">
      <c r="A1471" t="s">
        <v>1563</v>
      </c>
      <c r="B1471" s="1">
        <v>45792</v>
      </c>
      <c r="C1471" s="1">
        <v>45799</v>
      </c>
      <c r="D1471" t="s">
        <v>88</v>
      </c>
      <c r="E1471" t="s">
        <v>52</v>
      </c>
      <c r="F1471" t="s">
        <v>29</v>
      </c>
      <c r="G1471" t="s">
        <v>53</v>
      </c>
      <c r="H1471" t="s">
        <v>81</v>
      </c>
      <c r="I1471" t="s">
        <v>41</v>
      </c>
      <c r="J1471">
        <v>7</v>
      </c>
      <c r="K1471" t="s">
        <v>33</v>
      </c>
      <c r="L1471">
        <v>20</v>
      </c>
      <c r="M1471" s="1">
        <v>45792</v>
      </c>
      <c r="N1471" t="s">
        <v>42</v>
      </c>
      <c r="O1471">
        <v>13.7</v>
      </c>
      <c r="P1471">
        <v>1.7</v>
      </c>
      <c r="Q1471" s="2">
        <v>24783.200000000001</v>
      </c>
      <c r="R1471" t="s">
        <v>58</v>
      </c>
      <c r="S1471" s="2">
        <v>19516.05</v>
      </c>
      <c r="T1471">
        <v>3.3</v>
      </c>
      <c r="U1471" t="s">
        <v>122</v>
      </c>
      <c r="V1471">
        <v>2025</v>
      </c>
      <c r="W1471" t="s">
        <v>72</v>
      </c>
      <c r="X1471" s="2">
        <v>19516.05</v>
      </c>
      <c r="Y1471" s="2">
        <v>5267.15</v>
      </c>
      <c r="Z1471" s="2">
        <v>0.78700000000000003</v>
      </c>
      <c r="AA1471" s="2">
        <f>IF(Table1[[#This Row],[Bed Occupied]]="Yes",1,0)</f>
        <v>1</v>
      </c>
    </row>
    <row r="1472" spans="1:27" x14ac:dyDescent="0.25">
      <c r="A1472" t="s">
        <v>1564</v>
      </c>
      <c r="B1472" s="1">
        <v>45832</v>
      </c>
      <c r="C1472" s="1">
        <v>45834.8</v>
      </c>
      <c r="D1472" t="s">
        <v>51</v>
      </c>
      <c r="E1472" t="s">
        <v>52</v>
      </c>
      <c r="F1472" t="s">
        <v>48</v>
      </c>
      <c r="G1472" t="s">
        <v>67</v>
      </c>
      <c r="H1472" t="s">
        <v>56</v>
      </c>
      <c r="I1472" t="s">
        <v>32</v>
      </c>
      <c r="J1472">
        <v>2.8</v>
      </c>
      <c r="K1472" t="s">
        <v>33</v>
      </c>
      <c r="L1472">
        <v>103</v>
      </c>
      <c r="M1472" s="1">
        <v>45831</v>
      </c>
      <c r="N1472" t="s">
        <v>63</v>
      </c>
      <c r="O1472">
        <v>9.1999999999999993</v>
      </c>
      <c r="P1472">
        <v>1.2</v>
      </c>
      <c r="Q1472" s="2">
        <v>9035.2999999999993</v>
      </c>
      <c r="R1472" t="s">
        <v>85</v>
      </c>
      <c r="S1472" s="2">
        <v>5628.14</v>
      </c>
      <c r="T1472">
        <v>3</v>
      </c>
      <c r="U1472" t="s">
        <v>64</v>
      </c>
      <c r="V1472">
        <v>2025</v>
      </c>
      <c r="W1472" t="s">
        <v>37</v>
      </c>
      <c r="X1472" s="2">
        <v>5628.14</v>
      </c>
      <c r="Y1472" s="2">
        <v>3407.16</v>
      </c>
      <c r="Z1472" s="2">
        <v>0.623</v>
      </c>
      <c r="AA1472" s="2">
        <f>IF(Table1[[#This Row],[Bed Occupied]]="Yes",1,0)</f>
        <v>1</v>
      </c>
    </row>
    <row r="1473" spans="1:27" x14ac:dyDescent="0.25">
      <c r="A1473" t="s">
        <v>1565</v>
      </c>
      <c r="B1473" s="1">
        <v>45969</v>
      </c>
      <c r="C1473" s="1">
        <v>45971.4</v>
      </c>
      <c r="D1473" t="s">
        <v>51</v>
      </c>
      <c r="E1473" t="s">
        <v>47</v>
      </c>
      <c r="F1473" t="s">
        <v>48</v>
      </c>
      <c r="G1473" t="s">
        <v>30</v>
      </c>
      <c r="H1473" t="s">
        <v>40</v>
      </c>
      <c r="I1473" t="s">
        <v>32</v>
      </c>
      <c r="J1473">
        <v>2.4</v>
      </c>
      <c r="K1473" t="s">
        <v>57</v>
      </c>
      <c r="L1473">
        <v>67</v>
      </c>
      <c r="M1473" s="1">
        <v>45969</v>
      </c>
      <c r="N1473" t="s">
        <v>42</v>
      </c>
      <c r="O1473">
        <v>11.2</v>
      </c>
      <c r="P1473">
        <v>1.2</v>
      </c>
      <c r="Q1473" s="2">
        <v>8140.53</v>
      </c>
      <c r="R1473" t="s">
        <v>35</v>
      </c>
      <c r="S1473" s="2">
        <v>5848.34</v>
      </c>
      <c r="T1473">
        <v>3.2</v>
      </c>
      <c r="U1473" t="s">
        <v>71</v>
      </c>
      <c r="V1473">
        <v>2025</v>
      </c>
      <c r="W1473" t="s">
        <v>83</v>
      </c>
      <c r="X1473" s="2">
        <v>5848.34</v>
      </c>
      <c r="Y1473" s="2">
        <v>2292.19</v>
      </c>
      <c r="Z1473" s="2">
        <v>0.71799999999999997</v>
      </c>
      <c r="AA1473" s="2">
        <f>IF(Table1[[#This Row],[Bed Occupied]]="Yes",1,0)</f>
        <v>0</v>
      </c>
    </row>
    <row r="1474" spans="1:27" x14ac:dyDescent="0.25">
      <c r="A1474" t="s">
        <v>1566</v>
      </c>
      <c r="B1474" s="1">
        <v>45721</v>
      </c>
      <c r="C1474" s="1">
        <v>45723.8</v>
      </c>
      <c r="D1474" t="s">
        <v>96</v>
      </c>
      <c r="E1474" t="s">
        <v>47</v>
      </c>
      <c r="F1474" t="s">
        <v>48</v>
      </c>
      <c r="G1474" t="s">
        <v>30</v>
      </c>
      <c r="H1474" t="s">
        <v>62</v>
      </c>
      <c r="I1474" t="s">
        <v>32</v>
      </c>
      <c r="J1474">
        <v>2.8</v>
      </c>
      <c r="K1474" t="s">
        <v>33</v>
      </c>
      <c r="L1474">
        <v>50</v>
      </c>
      <c r="M1474" s="1">
        <v>45720</v>
      </c>
      <c r="N1474" t="s">
        <v>34</v>
      </c>
      <c r="O1474">
        <v>9.6</v>
      </c>
      <c r="P1474">
        <v>1.6</v>
      </c>
      <c r="Q1474" s="2">
        <v>4431.91</v>
      </c>
      <c r="R1474" t="s">
        <v>58</v>
      </c>
      <c r="S1474" s="2">
        <v>2544.1999999999998</v>
      </c>
      <c r="T1474">
        <v>3.5</v>
      </c>
      <c r="U1474" t="s">
        <v>173</v>
      </c>
      <c r="V1474">
        <v>2025</v>
      </c>
      <c r="W1474" t="s">
        <v>44</v>
      </c>
      <c r="X1474" s="2">
        <v>2544.1999999999998</v>
      </c>
      <c r="Y1474" s="2">
        <v>1887.71</v>
      </c>
      <c r="Z1474" s="2">
        <v>0.57399999999999995</v>
      </c>
      <c r="AA1474" s="2">
        <f>IF(Table1[[#This Row],[Bed Occupied]]="Yes",1,0)</f>
        <v>1</v>
      </c>
    </row>
    <row r="1475" spans="1:27" x14ac:dyDescent="0.25">
      <c r="A1475" t="s">
        <v>1567</v>
      </c>
      <c r="B1475" s="1">
        <v>46264</v>
      </c>
      <c r="C1475" s="1">
        <v>46286</v>
      </c>
      <c r="D1475" t="s">
        <v>88</v>
      </c>
      <c r="E1475" t="s">
        <v>66</v>
      </c>
      <c r="F1475" t="s">
        <v>48</v>
      </c>
      <c r="G1475" t="s">
        <v>67</v>
      </c>
      <c r="H1475" t="s">
        <v>76</v>
      </c>
      <c r="I1475" t="s">
        <v>93</v>
      </c>
      <c r="J1475">
        <v>22</v>
      </c>
      <c r="K1475" t="s">
        <v>33</v>
      </c>
      <c r="L1475">
        <v>10</v>
      </c>
      <c r="M1475" s="1">
        <v>46263</v>
      </c>
      <c r="N1475" t="s">
        <v>63</v>
      </c>
      <c r="O1475">
        <v>13.2</v>
      </c>
      <c r="P1475">
        <v>3.2</v>
      </c>
      <c r="Q1475" s="2">
        <v>58840.29</v>
      </c>
      <c r="R1475" t="s">
        <v>58</v>
      </c>
      <c r="S1475" s="2">
        <v>41810.800000000003</v>
      </c>
      <c r="T1475">
        <v>3.6</v>
      </c>
      <c r="U1475" t="s">
        <v>138</v>
      </c>
      <c r="V1475">
        <v>2026</v>
      </c>
      <c r="W1475" t="s">
        <v>83</v>
      </c>
      <c r="X1475" s="2">
        <v>41810.800000000003</v>
      </c>
      <c r="Y1475" s="2">
        <v>17029.490000000002</v>
      </c>
      <c r="Z1475" s="2">
        <v>0.71099999999999997</v>
      </c>
      <c r="AA1475" s="2">
        <f>IF(Table1[[#This Row],[Bed Occupied]]="Yes",1,0)</f>
        <v>1</v>
      </c>
    </row>
    <row r="1476" spans="1:27" x14ac:dyDescent="0.25">
      <c r="A1476" t="s">
        <v>1568</v>
      </c>
      <c r="B1476" s="1">
        <v>45683</v>
      </c>
      <c r="C1476" s="1">
        <v>45684</v>
      </c>
      <c r="D1476" t="s">
        <v>27</v>
      </c>
      <c r="E1476" t="s">
        <v>28</v>
      </c>
      <c r="F1476" t="s">
        <v>29</v>
      </c>
      <c r="G1476" t="s">
        <v>67</v>
      </c>
      <c r="H1476" t="s">
        <v>76</v>
      </c>
      <c r="I1476" t="s">
        <v>32</v>
      </c>
      <c r="J1476">
        <v>1</v>
      </c>
      <c r="K1476" t="s">
        <v>33</v>
      </c>
      <c r="L1476">
        <v>73</v>
      </c>
      <c r="M1476" s="1">
        <v>45683</v>
      </c>
      <c r="N1476" t="s">
        <v>42</v>
      </c>
      <c r="O1476">
        <v>10</v>
      </c>
      <c r="P1476">
        <v>0</v>
      </c>
      <c r="Q1476" s="2">
        <v>10000.469999999999</v>
      </c>
      <c r="R1476" t="s">
        <v>35</v>
      </c>
      <c r="S1476" s="2">
        <v>6071.27</v>
      </c>
      <c r="T1476">
        <v>4.4000000000000004</v>
      </c>
      <c r="U1476" t="s">
        <v>145</v>
      </c>
      <c r="V1476">
        <v>2025</v>
      </c>
      <c r="W1476" t="s">
        <v>74</v>
      </c>
      <c r="X1476" s="2">
        <v>6071.27</v>
      </c>
      <c r="Y1476" s="2">
        <v>3929.2</v>
      </c>
      <c r="Z1476" s="2">
        <v>0.60699999999999998</v>
      </c>
      <c r="AA1476" s="2">
        <f>IF(Table1[[#This Row],[Bed Occupied]]="Yes",1,0)</f>
        <v>1</v>
      </c>
    </row>
    <row r="1477" spans="1:27" x14ac:dyDescent="0.25">
      <c r="A1477" t="s">
        <v>1569</v>
      </c>
      <c r="B1477" s="1">
        <v>45891</v>
      </c>
      <c r="C1477" s="1">
        <v>45900.6</v>
      </c>
      <c r="D1477" t="s">
        <v>61</v>
      </c>
      <c r="E1477" t="s">
        <v>52</v>
      </c>
      <c r="F1477" t="s">
        <v>92</v>
      </c>
      <c r="G1477" t="s">
        <v>151</v>
      </c>
      <c r="H1477" t="s">
        <v>31</v>
      </c>
      <c r="I1477" t="s">
        <v>41</v>
      </c>
      <c r="J1477">
        <v>9.6</v>
      </c>
      <c r="K1477" t="s">
        <v>33</v>
      </c>
      <c r="L1477">
        <v>64</v>
      </c>
      <c r="M1477" s="1">
        <v>45891</v>
      </c>
      <c r="N1477" t="s">
        <v>42</v>
      </c>
      <c r="O1477">
        <v>10</v>
      </c>
      <c r="P1477">
        <v>2</v>
      </c>
      <c r="Q1477" s="2">
        <v>23651.88</v>
      </c>
      <c r="R1477" t="s">
        <v>58</v>
      </c>
      <c r="S1477" s="2">
        <v>18437.57</v>
      </c>
      <c r="T1477">
        <v>3.4</v>
      </c>
      <c r="U1477" t="s">
        <v>104</v>
      </c>
      <c r="V1477">
        <v>2025</v>
      </c>
      <c r="W1477" t="s">
        <v>77</v>
      </c>
      <c r="X1477" s="2">
        <v>18437.57</v>
      </c>
      <c r="Y1477" s="2">
        <v>5214.3100000000004</v>
      </c>
      <c r="Z1477" s="2">
        <v>0.78</v>
      </c>
      <c r="AA1477" s="2">
        <f>IF(Table1[[#This Row],[Bed Occupied]]="Yes",1,0)</f>
        <v>1</v>
      </c>
    </row>
    <row r="1478" spans="1:27" x14ac:dyDescent="0.25">
      <c r="A1478" t="s">
        <v>1570</v>
      </c>
      <c r="B1478" s="1">
        <v>45978</v>
      </c>
      <c r="C1478" s="1">
        <v>45984.6</v>
      </c>
      <c r="D1478" t="s">
        <v>61</v>
      </c>
      <c r="E1478" t="s">
        <v>52</v>
      </c>
      <c r="F1478" t="s">
        <v>48</v>
      </c>
      <c r="G1478" t="s">
        <v>53</v>
      </c>
      <c r="H1478" t="s">
        <v>31</v>
      </c>
      <c r="I1478" t="s">
        <v>32</v>
      </c>
      <c r="J1478">
        <v>6.6</v>
      </c>
      <c r="K1478" t="s">
        <v>33</v>
      </c>
      <c r="L1478">
        <v>96</v>
      </c>
      <c r="M1478" s="1">
        <v>45978</v>
      </c>
      <c r="N1478" t="s">
        <v>34</v>
      </c>
      <c r="O1478">
        <v>12.5</v>
      </c>
      <c r="P1478">
        <v>0.5</v>
      </c>
      <c r="Q1478" s="2">
        <v>20978.29</v>
      </c>
      <c r="R1478" t="s">
        <v>35</v>
      </c>
      <c r="S1478" s="2">
        <v>15380.59</v>
      </c>
      <c r="T1478">
        <v>3</v>
      </c>
      <c r="U1478" t="s">
        <v>71</v>
      </c>
      <c r="V1478">
        <v>2025</v>
      </c>
      <c r="W1478" t="s">
        <v>37</v>
      </c>
      <c r="X1478" s="2">
        <v>15380.59</v>
      </c>
      <c r="Y1478" s="2">
        <v>5597.7</v>
      </c>
      <c r="Z1478" s="2">
        <v>0.73299999999999998</v>
      </c>
      <c r="AA1478" s="2">
        <f>IF(Table1[[#This Row],[Bed Occupied]]="Yes",1,0)</f>
        <v>1</v>
      </c>
    </row>
    <row r="1479" spans="1:27" x14ac:dyDescent="0.25">
      <c r="A1479" t="s">
        <v>1571</v>
      </c>
      <c r="B1479" s="1">
        <v>45807</v>
      </c>
      <c r="C1479" s="1">
        <v>45808.3</v>
      </c>
      <c r="D1479" t="s">
        <v>96</v>
      </c>
      <c r="E1479" t="s">
        <v>52</v>
      </c>
      <c r="F1479" t="s">
        <v>48</v>
      </c>
      <c r="G1479" t="s">
        <v>53</v>
      </c>
      <c r="H1479" t="s">
        <v>49</v>
      </c>
      <c r="I1479" t="s">
        <v>41</v>
      </c>
      <c r="J1479">
        <v>1.3</v>
      </c>
      <c r="K1479" t="s">
        <v>33</v>
      </c>
      <c r="L1479">
        <v>21</v>
      </c>
      <c r="M1479" s="1">
        <v>45806</v>
      </c>
      <c r="N1479" t="s">
        <v>42</v>
      </c>
      <c r="O1479">
        <v>8</v>
      </c>
      <c r="P1479">
        <v>0</v>
      </c>
      <c r="Q1479" s="2">
        <v>3662.72</v>
      </c>
      <c r="R1479" t="s">
        <v>35</v>
      </c>
      <c r="S1479" s="2">
        <v>1767.03</v>
      </c>
      <c r="T1479">
        <v>4.5</v>
      </c>
      <c r="U1479" t="s">
        <v>122</v>
      </c>
      <c r="V1479">
        <v>2025</v>
      </c>
      <c r="W1479" t="s">
        <v>72</v>
      </c>
      <c r="X1479" s="2">
        <v>1767.03</v>
      </c>
      <c r="Y1479" s="2">
        <v>1895.69</v>
      </c>
      <c r="Z1479" s="2">
        <v>0.48199999999999998</v>
      </c>
      <c r="AA1479" s="2">
        <f>IF(Table1[[#This Row],[Bed Occupied]]="Yes",1,0)</f>
        <v>1</v>
      </c>
    </row>
    <row r="1480" spans="1:27" x14ac:dyDescent="0.25">
      <c r="A1480" t="s">
        <v>1572</v>
      </c>
      <c r="B1480" s="1">
        <v>46228</v>
      </c>
      <c r="C1480" s="1">
        <v>46237.3</v>
      </c>
      <c r="D1480" t="s">
        <v>51</v>
      </c>
      <c r="E1480" t="s">
        <v>52</v>
      </c>
      <c r="F1480" t="s">
        <v>48</v>
      </c>
      <c r="G1480" t="s">
        <v>30</v>
      </c>
      <c r="H1480" t="s">
        <v>62</v>
      </c>
      <c r="I1480" t="s">
        <v>32</v>
      </c>
      <c r="J1480">
        <v>9.3000000000000007</v>
      </c>
      <c r="K1480" t="s">
        <v>33</v>
      </c>
      <c r="L1480">
        <v>82</v>
      </c>
      <c r="M1480" s="1">
        <v>46227</v>
      </c>
      <c r="N1480" t="s">
        <v>34</v>
      </c>
      <c r="O1480">
        <v>9.5</v>
      </c>
      <c r="P1480">
        <v>1.5</v>
      </c>
      <c r="Q1480" s="2">
        <v>12951.76</v>
      </c>
      <c r="R1480" t="s">
        <v>35</v>
      </c>
      <c r="S1480" s="2">
        <v>9410.82</v>
      </c>
      <c r="T1480">
        <v>3.7</v>
      </c>
      <c r="U1480" t="s">
        <v>43</v>
      </c>
      <c r="V1480">
        <v>2026</v>
      </c>
      <c r="W1480" t="s">
        <v>77</v>
      </c>
      <c r="X1480" s="2">
        <v>9410.82</v>
      </c>
      <c r="Y1480" s="2">
        <v>3540.94</v>
      </c>
      <c r="Z1480" s="2">
        <v>0.72699999999999998</v>
      </c>
      <c r="AA1480" s="2">
        <f>IF(Table1[[#This Row],[Bed Occupied]]="Yes",1,0)</f>
        <v>1</v>
      </c>
    </row>
    <row r="1481" spans="1:27" x14ac:dyDescent="0.25">
      <c r="A1481" t="s">
        <v>1573</v>
      </c>
      <c r="B1481" s="1">
        <v>46306</v>
      </c>
      <c r="C1481" s="1">
        <v>46307.5</v>
      </c>
      <c r="D1481" t="s">
        <v>61</v>
      </c>
      <c r="E1481" t="s">
        <v>28</v>
      </c>
      <c r="F1481" t="s">
        <v>48</v>
      </c>
      <c r="G1481" t="s">
        <v>53</v>
      </c>
      <c r="H1481" t="s">
        <v>81</v>
      </c>
      <c r="I1481" t="s">
        <v>32</v>
      </c>
      <c r="J1481">
        <v>1.5</v>
      </c>
      <c r="K1481" t="s">
        <v>57</v>
      </c>
      <c r="L1481">
        <v>96</v>
      </c>
      <c r="M1481" s="1">
        <v>46305</v>
      </c>
      <c r="N1481" t="s">
        <v>63</v>
      </c>
      <c r="O1481">
        <v>10</v>
      </c>
      <c r="P1481">
        <v>2</v>
      </c>
      <c r="Q1481" s="2">
        <v>11989.52</v>
      </c>
      <c r="R1481" t="s">
        <v>35</v>
      </c>
      <c r="S1481" s="2">
        <v>8271.32</v>
      </c>
      <c r="T1481">
        <v>2.4</v>
      </c>
      <c r="U1481" t="s">
        <v>36</v>
      </c>
      <c r="V1481">
        <v>2026</v>
      </c>
      <c r="W1481" t="s">
        <v>83</v>
      </c>
      <c r="X1481" s="2">
        <v>8271.32</v>
      </c>
      <c r="Y1481" s="2">
        <v>3718.2</v>
      </c>
      <c r="Z1481" s="2">
        <v>0.69</v>
      </c>
      <c r="AA1481" s="2">
        <f>IF(Table1[[#This Row],[Bed Occupied]]="Yes",1,0)</f>
        <v>0</v>
      </c>
    </row>
    <row r="1482" spans="1:27" x14ac:dyDescent="0.25">
      <c r="A1482" t="s">
        <v>1574</v>
      </c>
      <c r="B1482" s="1">
        <v>45747</v>
      </c>
      <c r="C1482" s="1">
        <v>45749.5</v>
      </c>
      <c r="D1482" t="s">
        <v>96</v>
      </c>
      <c r="E1482" t="s">
        <v>52</v>
      </c>
      <c r="F1482" t="s">
        <v>48</v>
      </c>
      <c r="G1482" t="s">
        <v>30</v>
      </c>
      <c r="H1482" t="s">
        <v>31</v>
      </c>
      <c r="I1482" t="s">
        <v>93</v>
      </c>
      <c r="J1482">
        <v>2.5</v>
      </c>
      <c r="K1482" t="s">
        <v>33</v>
      </c>
      <c r="L1482">
        <v>18</v>
      </c>
      <c r="M1482" s="1">
        <v>45746</v>
      </c>
      <c r="N1482" t="s">
        <v>34</v>
      </c>
      <c r="O1482">
        <v>10.199999999999999</v>
      </c>
      <c r="P1482">
        <v>2.2000000000000002</v>
      </c>
      <c r="Q1482" s="2">
        <v>4407.6000000000004</v>
      </c>
      <c r="R1482" t="s">
        <v>35</v>
      </c>
      <c r="S1482" s="2">
        <v>2546.46</v>
      </c>
      <c r="T1482">
        <v>4</v>
      </c>
      <c r="U1482" t="s">
        <v>173</v>
      </c>
      <c r="V1482">
        <v>2025</v>
      </c>
      <c r="W1482" t="s">
        <v>74</v>
      </c>
      <c r="X1482" s="2">
        <v>2546.46</v>
      </c>
      <c r="Y1482" s="2">
        <v>1861.14</v>
      </c>
      <c r="Z1482" s="2">
        <v>0.57799999999999996</v>
      </c>
      <c r="AA1482" s="2">
        <f>IF(Table1[[#This Row],[Bed Occupied]]="Yes",1,0)</f>
        <v>1</v>
      </c>
    </row>
    <row r="1483" spans="1:27" x14ac:dyDescent="0.25">
      <c r="A1483" t="s">
        <v>1575</v>
      </c>
      <c r="B1483" s="1">
        <v>45920</v>
      </c>
      <c r="C1483" s="1">
        <v>45923.7</v>
      </c>
      <c r="D1483" t="s">
        <v>61</v>
      </c>
      <c r="E1483" t="s">
        <v>47</v>
      </c>
      <c r="F1483" t="s">
        <v>48</v>
      </c>
      <c r="G1483" t="s">
        <v>67</v>
      </c>
      <c r="H1483" t="s">
        <v>49</v>
      </c>
      <c r="I1483" t="s">
        <v>32</v>
      </c>
      <c r="J1483">
        <v>3.7</v>
      </c>
      <c r="K1483" t="s">
        <v>33</v>
      </c>
      <c r="L1483">
        <v>86</v>
      </c>
      <c r="M1483" s="1">
        <v>45920</v>
      </c>
      <c r="N1483" t="s">
        <v>42</v>
      </c>
      <c r="O1483">
        <v>8.6</v>
      </c>
      <c r="P1483">
        <v>0.6</v>
      </c>
      <c r="Q1483" s="2">
        <v>15705.66</v>
      </c>
      <c r="R1483" t="s">
        <v>85</v>
      </c>
      <c r="S1483" s="2">
        <v>10854.13</v>
      </c>
      <c r="T1483">
        <v>3.3</v>
      </c>
      <c r="U1483" t="s">
        <v>59</v>
      </c>
      <c r="V1483">
        <v>2025</v>
      </c>
      <c r="W1483" t="s">
        <v>83</v>
      </c>
      <c r="X1483" s="2">
        <v>10854.13</v>
      </c>
      <c r="Y1483" s="2">
        <v>4851.53</v>
      </c>
      <c r="Z1483" s="2">
        <v>0.69099999999999995</v>
      </c>
      <c r="AA1483" s="2">
        <f>IF(Table1[[#This Row],[Bed Occupied]]="Yes",1,0)</f>
        <v>1</v>
      </c>
    </row>
    <row r="1484" spans="1:27" x14ac:dyDescent="0.25">
      <c r="A1484" t="s">
        <v>1576</v>
      </c>
      <c r="B1484" s="1">
        <v>45754</v>
      </c>
      <c r="C1484" s="1">
        <v>45758</v>
      </c>
      <c r="D1484" t="s">
        <v>88</v>
      </c>
      <c r="E1484" t="s">
        <v>28</v>
      </c>
      <c r="F1484" t="s">
        <v>48</v>
      </c>
      <c r="G1484" t="s">
        <v>67</v>
      </c>
      <c r="H1484" t="s">
        <v>62</v>
      </c>
      <c r="I1484" t="s">
        <v>32</v>
      </c>
      <c r="J1484">
        <v>4</v>
      </c>
      <c r="K1484" t="s">
        <v>33</v>
      </c>
      <c r="L1484">
        <v>48</v>
      </c>
      <c r="M1484" s="1">
        <v>45754</v>
      </c>
      <c r="N1484" t="s">
        <v>63</v>
      </c>
      <c r="O1484">
        <v>10.4</v>
      </c>
      <c r="P1484">
        <v>2.4</v>
      </c>
      <c r="Q1484" s="2">
        <v>19256.71</v>
      </c>
      <c r="R1484" t="s">
        <v>35</v>
      </c>
      <c r="S1484" s="2">
        <v>12757.05</v>
      </c>
      <c r="T1484">
        <v>3.8</v>
      </c>
      <c r="U1484" t="s">
        <v>89</v>
      </c>
      <c r="V1484">
        <v>2025</v>
      </c>
      <c r="W1484" t="s">
        <v>37</v>
      </c>
      <c r="X1484" s="2">
        <v>12757.05</v>
      </c>
      <c r="Y1484" s="2">
        <v>6499.66</v>
      </c>
      <c r="Z1484" s="2">
        <v>0.66200000000000003</v>
      </c>
      <c r="AA1484" s="2">
        <f>IF(Table1[[#This Row],[Bed Occupied]]="Yes",1,0)</f>
        <v>1</v>
      </c>
    </row>
    <row r="1485" spans="1:27" x14ac:dyDescent="0.25">
      <c r="A1485" t="s">
        <v>1577</v>
      </c>
      <c r="B1485" s="1">
        <v>46368</v>
      </c>
      <c r="C1485" s="1">
        <v>46369.1</v>
      </c>
      <c r="D1485" t="s">
        <v>46</v>
      </c>
      <c r="E1485" t="s">
        <v>47</v>
      </c>
      <c r="F1485" t="s">
        <v>29</v>
      </c>
      <c r="G1485" t="s">
        <v>67</v>
      </c>
      <c r="H1485" t="s">
        <v>49</v>
      </c>
      <c r="I1485" t="s">
        <v>41</v>
      </c>
      <c r="J1485">
        <v>1.1000000000000001</v>
      </c>
      <c r="K1485" t="s">
        <v>33</v>
      </c>
      <c r="L1485">
        <v>41</v>
      </c>
      <c r="M1485" s="1">
        <v>46367</v>
      </c>
      <c r="N1485" t="s">
        <v>34</v>
      </c>
      <c r="O1485">
        <v>8.9</v>
      </c>
      <c r="P1485">
        <v>0.9</v>
      </c>
      <c r="Q1485" s="2">
        <v>5761.66</v>
      </c>
      <c r="R1485" t="s">
        <v>35</v>
      </c>
      <c r="S1485" s="2">
        <v>3467.45</v>
      </c>
      <c r="T1485">
        <v>3.8</v>
      </c>
      <c r="U1485" t="s">
        <v>54</v>
      </c>
      <c r="V1485">
        <v>2026</v>
      </c>
      <c r="W1485" t="s">
        <v>77</v>
      </c>
      <c r="X1485" s="2">
        <v>3467.45</v>
      </c>
      <c r="Y1485" s="2">
        <v>2294.21</v>
      </c>
      <c r="Z1485" s="2">
        <v>0.60199999999999998</v>
      </c>
      <c r="AA1485" s="2">
        <f>IF(Table1[[#This Row],[Bed Occupied]]="Yes",1,0)</f>
        <v>1</v>
      </c>
    </row>
    <row r="1486" spans="1:27" x14ac:dyDescent="0.25">
      <c r="A1486" t="s">
        <v>1578</v>
      </c>
      <c r="B1486" s="1">
        <v>46141</v>
      </c>
      <c r="C1486" s="1">
        <v>46154</v>
      </c>
      <c r="D1486" t="s">
        <v>46</v>
      </c>
      <c r="E1486" t="s">
        <v>52</v>
      </c>
      <c r="F1486" t="s">
        <v>29</v>
      </c>
      <c r="G1486" t="s">
        <v>30</v>
      </c>
      <c r="H1486" t="s">
        <v>49</v>
      </c>
      <c r="I1486" t="s">
        <v>41</v>
      </c>
      <c r="J1486">
        <v>13</v>
      </c>
      <c r="K1486" t="s">
        <v>33</v>
      </c>
      <c r="L1486">
        <v>30</v>
      </c>
      <c r="M1486" s="1">
        <v>46140</v>
      </c>
      <c r="N1486" t="s">
        <v>34</v>
      </c>
      <c r="O1486">
        <v>13.1</v>
      </c>
      <c r="P1486">
        <v>1.1000000000000001</v>
      </c>
      <c r="Q1486" s="2">
        <v>9009.74</v>
      </c>
      <c r="R1486" t="s">
        <v>35</v>
      </c>
      <c r="S1486" s="2">
        <v>5148.87</v>
      </c>
      <c r="T1486">
        <v>4.3</v>
      </c>
      <c r="U1486" t="s">
        <v>98</v>
      </c>
      <c r="V1486">
        <v>2026</v>
      </c>
      <c r="W1486" t="s">
        <v>44</v>
      </c>
      <c r="X1486" s="2">
        <v>5148.87</v>
      </c>
      <c r="Y1486" s="2">
        <v>3860.87</v>
      </c>
      <c r="Z1486" s="2">
        <v>0.57099999999999995</v>
      </c>
      <c r="AA1486" s="2">
        <f>IF(Table1[[#This Row],[Bed Occupied]]="Yes",1,0)</f>
        <v>1</v>
      </c>
    </row>
    <row r="1487" spans="1:27" x14ac:dyDescent="0.25">
      <c r="A1487" t="s">
        <v>1579</v>
      </c>
      <c r="B1487" s="1">
        <v>45953</v>
      </c>
      <c r="C1487" s="1">
        <v>45955.9</v>
      </c>
      <c r="D1487" t="s">
        <v>61</v>
      </c>
      <c r="E1487" t="s">
        <v>28</v>
      </c>
      <c r="F1487" t="s">
        <v>48</v>
      </c>
      <c r="G1487" t="s">
        <v>67</v>
      </c>
      <c r="H1487" t="s">
        <v>40</v>
      </c>
      <c r="I1487" t="s">
        <v>32</v>
      </c>
      <c r="J1487">
        <v>2.9</v>
      </c>
      <c r="K1487" t="s">
        <v>33</v>
      </c>
      <c r="L1487">
        <v>83</v>
      </c>
      <c r="M1487" s="1">
        <v>45952</v>
      </c>
      <c r="N1487" t="s">
        <v>34</v>
      </c>
      <c r="O1487">
        <v>9.5</v>
      </c>
      <c r="P1487">
        <v>1.5</v>
      </c>
      <c r="Q1487" s="2">
        <v>11709.76</v>
      </c>
      <c r="R1487" t="s">
        <v>35</v>
      </c>
      <c r="S1487" s="2">
        <v>7475.27</v>
      </c>
      <c r="T1487">
        <v>3.5</v>
      </c>
      <c r="U1487" t="s">
        <v>82</v>
      </c>
      <c r="V1487">
        <v>2025</v>
      </c>
      <c r="W1487" t="s">
        <v>69</v>
      </c>
      <c r="X1487" s="2">
        <v>7475.27</v>
      </c>
      <c r="Y1487" s="2">
        <v>4234.49</v>
      </c>
      <c r="Z1487" s="2">
        <v>0.63800000000000001</v>
      </c>
      <c r="AA1487" s="2">
        <f>IF(Table1[[#This Row],[Bed Occupied]]="Yes",1,0)</f>
        <v>1</v>
      </c>
    </row>
    <row r="1488" spans="1:27" x14ac:dyDescent="0.25">
      <c r="A1488" t="s">
        <v>1580</v>
      </c>
      <c r="B1488" s="1">
        <v>45767</v>
      </c>
      <c r="C1488" s="1">
        <v>45767.4</v>
      </c>
      <c r="D1488" t="s">
        <v>61</v>
      </c>
      <c r="E1488" t="s">
        <v>28</v>
      </c>
      <c r="F1488" t="s">
        <v>48</v>
      </c>
      <c r="G1488" t="s">
        <v>30</v>
      </c>
      <c r="H1488" t="s">
        <v>40</v>
      </c>
      <c r="I1488" t="s">
        <v>41</v>
      </c>
      <c r="J1488">
        <v>0.4</v>
      </c>
      <c r="K1488" t="s">
        <v>57</v>
      </c>
      <c r="L1488">
        <v>61</v>
      </c>
      <c r="M1488" s="1">
        <v>45767</v>
      </c>
      <c r="N1488" t="s">
        <v>42</v>
      </c>
      <c r="O1488">
        <v>8</v>
      </c>
      <c r="P1488">
        <v>0</v>
      </c>
      <c r="Q1488" s="2">
        <v>9510.83</v>
      </c>
      <c r="R1488" t="s">
        <v>85</v>
      </c>
      <c r="S1488" s="2">
        <v>6824.32</v>
      </c>
      <c r="T1488">
        <v>3.7</v>
      </c>
      <c r="U1488" t="s">
        <v>89</v>
      </c>
      <c r="V1488">
        <v>2025</v>
      </c>
      <c r="W1488" t="s">
        <v>74</v>
      </c>
      <c r="X1488" s="2">
        <v>6824.32</v>
      </c>
      <c r="Y1488" s="2">
        <v>2686.51</v>
      </c>
      <c r="Z1488" s="2">
        <v>0.71799999999999997</v>
      </c>
      <c r="AA1488" s="2">
        <f>IF(Table1[[#This Row],[Bed Occupied]]="Yes",1,0)</f>
        <v>0</v>
      </c>
    </row>
    <row r="1489" spans="1:27" x14ac:dyDescent="0.25">
      <c r="A1489" t="s">
        <v>1581</v>
      </c>
      <c r="B1489" s="1">
        <v>46373</v>
      </c>
      <c r="C1489" s="1">
        <v>46376.2</v>
      </c>
      <c r="D1489" t="s">
        <v>96</v>
      </c>
      <c r="E1489" t="s">
        <v>52</v>
      </c>
      <c r="F1489" t="s">
        <v>29</v>
      </c>
      <c r="G1489" t="s">
        <v>30</v>
      </c>
      <c r="H1489" t="s">
        <v>56</v>
      </c>
      <c r="I1489" t="s">
        <v>41</v>
      </c>
      <c r="J1489">
        <v>3.2</v>
      </c>
      <c r="K1489" t="s">
        <v>33</v>
      </c>
      <c r="L1489">
        <v>69</v>
      </c>
      <c r="M1489" s="1">
        <v>46372</v>
      </c>
      <c r="N1489" t="s">
        <v>63</v>
      </c>
      <c r="O1489">
        <v>11.5</v>
      </c>
      <c r="P1489">
        <v>1.5</v>
      </c>
      <c r="Q1489" s="2">
        <v>4143.83</v>
      </c>
      <c r="R1489" t="s">
        <v>35</v>
      </c>
      <c r="S1489" s="2">
        <v>2296.23</v>
      </c>
      <c r="T1489">
        <v>3.8</v>
      </c>
      <c r="U1489" t="s">
        <v>54</v>
      </c>
      <c r="V1489">
        <v>2026</v>
      </c>
      <c r="W1489" t="s">
        <v>69</v>
      </c>
      <c r="X1489" s="2">
        <v>2296.23</v>
      </c>
      <c r="Y1489" s="2">
        <v>1847.6</v>
      </c>
      <c r="Z1489" s="2">
        <v>0.55400000000000005</v>
      </c>
      <c r="AA1489" s="2">
        <f>IF(Table1[[#This Row],[Bed Occupied]]="Yes",1,0)</f>
        <v>1</v>
      </c>
    </row>
    <row r="1490" spans="1:27" x14ac:dyDescent="0.25">
      <c r="A1490" t="s">
        <v>1582</v>
      </c>
      <c r="B1490" s="1">
        <v>45919</v>
      </c>
      <c r="C1490" s="1">
        <v>45920.3</v>
      </c>
      <c r="D1490" t="s">
        <v>39</v>
      </c>
      <c r="E1490" t="s">
        <v>47</v>
      </c>
      <c r="F1490" t="s">
        <v>48</v>
      </c>
      <c r="G1490" t="s">
        <v>67</v>
      </c>
      <c r="H1490" t="s">
        <v>31</v>
      </c>
      <c r="I1490" t="s">
        <v>32</v>
      </c>
      <c r="J1490">
        <v>1.3</v>
      </c>
      <c r="K1490" t="s">
        <v>57</v>
      </c>
      <c r="L1490">
        <v>101</v>
      </c>
      <c r="M1490" s="1">
        <v>45918</v>
      </c>
      <c r="N1490" t="s">
        <v>42</v>
      </c>
      <c r="O1490">
        <v>12.4</v>
      </c>
      <c r="P1490">
        <v>0.4</v>
      </c>
      <c r="Q1490" s="2">
        <v>2384.1799999999998</v>
      </c>
      <c r="R1490" t="s">
        <v>58</v>
      </c>
      <c r="S1490" s="2">
        <v>1397.08</v>
      </c>
      <c r="T1490">
        <v>3.3</v>
      </c>
      <c r="U1490" t="s">
        <v>59</v>
      </c>
      <c r="V1490">
        <v>2025</v>
      </c>
      <c r="W1490" t="s">
        <v>72</v>
      </c>
      <c r="X1490" s="2">
        <v>1397.08</v>
      </c>
      <c r="Y1490" s="2">
        <v>987.1</v>
      </c>
      <c r="Z1490" s="2">
        <v>0.58599999999999997</v>
      </c>
      <c r="AA1490" s="2">
        <f>IF(Table1[[#This Row],[Bed Occupied]]="Yes",1,0)</f>
        <v>0</v>
      </c>
    </row>
    <row r="1491" spans="1:27" x14ac:dyDescent="0.25">
      <c r="A1491" t="s">
        <v>1583</v>
      </c>
      <c r="B1491" s="1">
        <v>46085</v>
      </c>
      <c r="C1491" s="1">
        <v>46086.5</v>
      </c>
      <c r="D1491" t="s">
        <v>96</v>
      </c>
      <c r="E1491" t="s">
        <v>28</v>
      </c>
      <c r="F1491" t="s">
        <v>48</v>
      </c>
      <c r="G1491" t="s">
        <v>151</v>
      </c>
      <c r="H1491" t="s">
        <v>40</v>
      </c>
      <c r="I1491" t="s">
        <v>32</v>
      </c>
      <c r="J1491">
        <v>1.5</v>
      </c>
      <c r="K1491" t="s">
        <v>57</v>
      </c>
      <c r="L1491">
        <v>84</v>
      </c>
      <c r="M1491" s="1">
        <v>46084</v>
      </c>
      <c r="N1491" t="s">
        <v>63</v>
      </c>
      <c r="O1491">
        <v>13.1</v>
      </c>
      <c r="P1491">
        <v>1.1000000000000001</v>
      </c>
      <c r="Q1491" s="2">
        <v>3602.82</v>
      </c>
      <c r="R1491" t="s">
        <v>35</v>
      </c>
      <c r="S1491" s="2">
        <v>2124.4499999999998</v>
      </c>
      <c r="T1491">
        <v>4</v>
      </c>
      <c r="U1491" t="s">
        <v>115</v>
      </c>
      <c r="V1491">
        <v>2026</v>
      </c>
      <c r="W1491" t="s">
        <v>44</v>
      </c>
      <c r="X1491" s="2">
        <v>2124.4499999999998</v>
      </c>
      <c r="Y1491" s="2">
        <v>1478.37</v>
      </c>
      <c r="Z1491" s="2">
        <v>0.59</v>
      </c>
      <c r="AA1491" s="2">
        <f>IF(Table1[[#This Row],[Bed Occupied]]="Yes",1,0)</f>
        <v>0</v>
      </c>
    </row>
    <row r="1492" spans="1:27" x14ac:dyDescent="0.25">
      <c r="A1492" t="s">
        <v>1584</v>
      </c>
      <c r="B1492" s="1">
        <v>46166</v>
      </c>
      <c r="C1492" s="1">
        <v>46168</v>
      </c>
      <c r="D1492" t="s">
        <v>46</v>
      </c>
      <c r="E1492" t="s">
        <v>47</v>
      </c>
      <c r="F1492" t="s">
        <v>48</v>
      </c>
      <c r="G1492" t="s">
        <v>53</v>
      </c>
      <c r="H1492" t="s">
        <v>62</v>
      </c>
      <c r="I1492" t="s">
        <v>32</v>
      </c>
      <c r="J1492">
        <v>2</v>
      </c>
      <c r="K1492" t="s">
        <v>33</v>
      </c>
      <c r="L1492">
        <v>90</v>
      </c>
      <c r="M1492" s="1">
        <v>46166</v>
      </c>
      <c r="N1492" t="s">
        <v>42</v>
      </c>
      <c r="O1492">
        <v>14.8</v>
      </c>
      <c r="P1492">
        <v>2.8</v>
      </c>
      <c r="Q1492" s="2">
        <v>4572.24</v>
      </c>
      <c r="R1492" t="s">
        <v>58</v>
      </c>
      <c r="S1492" s="2">
        <v>2956.49</v>
      </c>
      <c r="T1492">
        <v>3.1</v>
      </c>
      <c r="U1492" t="s">
        <v>94</v>
      </c>
      <c r="V1492">
        <v>2026</v>
      </c>
      <c r="W1492" t="s">
        <v>74</v>
      </c>
      <c r="X1492" s="2">
        <v>2956.49</v>
      </c>
      <c r="Y1492" s="2">
        <v>1615.75</v>
      </c>
      <c r="Z1492" s="2">
        <v>0.64700000000000002</v>
      </c>
      <c r="AA1492" s="2">
        <f>IF(Table1[[#This Row],[Bed Occupied]]="Yes",1,0)</f>
        <v>1</v>
      </c>
    </row>
    <row r="1493" spans="1:27" x14ac:dyDescent="0.25">
      <c r="A1493" t="s">
        <v>1585</v>
      </c>
      <c r="B1493" s="1">
        <v>45743</v>
      </c>
      <c r="C1493" s="1">
        <v>45746.2</v>
      </c>
      <c r="D1493" t="s">
        <v>51</v>
      </c>
      <c r="E1493" t="s">
        <v>28</v>
      </c>
      <c r="F1493" t="s">
        <v>29</v>
      </c>
      <c r="G1493" t="s">
        <v>67</v>
      </c>
      <c r="H1493" t="s">
        <v>76</v>
      </c>
      <c r="I1493" t="s">
        <v>32</v>
      </c>
      <c r="J1493">
        <v>3.2</v>
      </c>
      <c r="K1493" t="s">
        <v>33</v>
      </c>
      <c r="L1493">
        <v>51</v>
      </c>
      <c r="M1493" s="1">
        <v>45743</v>
      </c>
      <c r="N1493" t="s">
        <v>34</v>
      </c>
      <c r="O1493">
        <v>12.4</v>
      </c>
      <c r="P1493">
        <v>0.4</v>
      </c>
      <c r="Q1493" s="2">
        <v>8108.9</v>
      </c>
      <c r="R1493" t="s">
        <v>58</v>
      </c>
      <c r="S1493" s="2">
        <v>5482.28</v>
      </c>
      <c r="T1493">
        <v>4.3</v>
      </c>
      <c r="U1493" t="s">
        <v>173</v>
      </c>
      <c r="V1493">
        <v>2025</v>
      </c>
      <c r="W1493" t="s">
        <v>72</v>
      </c>
      <c r="X1493" s="2">
        <v>5482.28</v>
      </c>
      <c r="Y1493" s="2">
        <v>2626.62</v>
      </c>
      <c r="Z1493" s="2">
        <v>0.67600000000000005</v>
      </c>
      <c r="AA1493" s="2">
        <f>IF(Table1[[#This Row],[Bed Occupied]]="Yes",1,0)</f>
        <v>1</v>
      </c>
    </row>
    <row r="1494" spans="1:27" x14ac:dyDescent="0.25">
      <c r="A1494" t="s">
        <v>1586</v>
      </c>
      <c r="B1494" s="1">
        <v>46099</v>
      </c>
      <c r="C1494" s="1">
        <v>46103.7</v>
      </c>
      <c r="D1494" t="s">
        <v>46</v>
      </c>
      <c r="E1494" t="s">
        <v>28</v>
      </c>
      <c r="F1494" t="s">
        <v>29</v>
      </c>
      <c r="G1494" t="s">
        <v>30</v>
      </c>
      <c r="H1494" t="s">
        <v>49</v>
      </c>
      <c r="I1494" t="s">
        <v>32</v>
      </c>
      <c r="J1494">
        <v>4.7</v>
      </c>
      <c r="K1494" t="s">
        <v>33</v>
      </c>
      <c r="L1494">
        <v>60</v>
      </c>
      <c r="M1494" s="1">
        <v>46098</v>
      </c>
      <c r="N1494" t="s">
        <v>42</v>
      </c>
      <c r="O1494">
        <v>9.1</v>
      </c>
      <c r="P1494">
        <v>1.1000000000000001</v>
      </c>
      <c r="Q1494" s="2">
        <v>6821.74</v>
      </c>
      <c r="R1494" t="s">
        <v>58</v>
      </c>
      <c r="S1494" s="2">
        <v>4030.89</v>
      </c>
      <c r="T1494">
        <v>4.0999999999999996</v>
      </c>
      <c r="U1494" t="s">
        <v>115</v>
      </c>
      <c r="V1494">
        <v>2026</v>
      </c>
      <c r="W1494" t="s">
        <v>44</v>
      </c>
      <c r="X1494" s="2">
        <v>4030.89</v>
      </c>
      <c r="Y1494" s="2">
        <v>2790.85</v>
      </c>
      <c r="Z1494" s="2">
        <v>0.59099999999999997</v>
      </c>
      <c r="AA1494" s="2">
        <f>IF(Table1[[#This Row],[Bed Occupied]]="Yes",1,0)</f>
        <v>1</v>
      </c>
    </row>
    <row r="1495" spans="1:27" x14ac:dyDescent="0.25">
      <c r="A1495" t="s">
        <v>1587</v>
      </c>
      <c r="B1495" s="1">
        <v>45990</v>
      </c>
      <c r="C1495" s="1">
        <v>45992.4</v>
      </c>
      <c r="D1495" t="s">
        <v>96</v>
      </c>
      <c r="E1495" t="s">
        <v>47</v>
      </c>
      <c r="F1495" t="s">
        <v>48</v>
      </c>
      <c r="G1495" t="s">
        <v>30</v>
      </c>
      <c r="H1495" t="s">
        <v>76</v>
      </c>
      <c r="I1495" t="s">
        <v>32</v>
      </c>
      <c r="J1495">
        <v>2.4</v>
      </c>
      <c r="K1495" t="s">
        <v>33</v>
      </c>
      <c r="L1495">
        <v>85</v>
      </c>
      <c r="M1495" s="1">
        <v>45989</v>
      </c>
      <c r="N1495" t="s">
        <v>42</v>
      </c>
      <c r="O1495">
        <v>10.7</v>
      </c>
      <c r="P1495">
        <v>2.7</v>
      </c>
      <c r="Q1495" s="2">
        <v>3664.37</v>
      </c>
      <c r="R1495" t="s">
        <v>85</v>
      </c>
      <c r="S1495" s="2">
        <v>2005.52</v>
      </c>
      <c r="T1495">
        <v>2.9</v>
      </c>
      <c r="U1495" t="s">
        <v>71</v>
      </c>
      <c r="V1495">
        <v>2025</v>
      </c>
      <c r="W1495" t="s">
        <v>77</v>
      </c>
      <c r="X1495" s="2">
        <v>2005.52</v>
      </c>
      <c r="Y1495" s="2">
        <v>1658.85</v>
      </c>
      <c r="Z1495" s="2">
        <v>0.54700000000000004</v>
      </c>
      <c r="AA1495" s="2">
        <f>IF(Table1[[#This Row],[Bed Occupied]]="Yes",1,0)</f>
        <v>1</v>
      </c>
    </row>
    <row r="1496" spans="1:27" x14ac:dyDescent="0.25">
      <c r="A1496" t="s">
        <v>1588</v>
      </c>
      <c r="B1496" s="1">
        <v>46144</v>
      </c>
      <c r="C1496" s="1">
        <v>46147.8</v>
      </c>
      <c r="D1496" t="s">
        <v>46</v>
      </c>
      <c r="E1496" t="s">
        <v>66</v>
      </c>
      <c r="F1496" t="s">
        <v>29</v>
      </c>
      <c r="G1496" t="s">
        <v>30</v>
      </c>
      <c r="H1496" t="s">
        <v>56</v>
      </c>
      <c r="I1496" t="s">
        <v>32</v>
      </c>
      <c r="J1496">
        <v>3.8</v>
      </c>
      <c r="K1496" t="s">
        <v>33</v>
      </c>
      <c r="L1496">
        <v>68</v>
      </c>
      <c r="M1496" s="1">
        <v>46143</v>
      </c>
      <c r="N1496" t="s">
        <v>42</v>
      </c>
      <c r="O1496">
        <v>9.4</v>
      </c>
      <c r="P1496">
        <v>1.4</v>
      </c>
      <c r="Q1496" s="2">
        <v>6082.44</v>
      </c>
      <c r="R1496" t="s">
        <v>85</v>
      </c>
      <c r="S1496" s="2">
        <v>4283.42</v>
      </c>
      <c r="T1496">
        <v>3.8</v>
      </c>
      <c r="U1496" t="s">
        <v>94</v>
      </c>
      <c r="V1496">
        <v>2026</v>
      </c>
      <c r="W1496" t="s">
        <v>77</v>
      </c>
      <c r="X1496" s="2">
        <v>4283.42</v>
      </c>
      <c r="Y1496" s="2">
        <v>1799.02</v>
      </c>
      <c r="Z1496" s="2">
        <v>0.70399999999999996</v>
      </c>
      <c r="AA1496" s="2">
        <f>IF(Table1[[#This Row],[Bed Occupied]]="Yes",1,0)</f>
        <v>1</v>
      </c>
    </row>
    <row r="1497" spans="1:27" x14ac:dyDescent="0.25">
      <c r="A1497" t="s">
        <v>1589</v>
      </c>
      <c r="B1497" s="1">
        <v>45935</v>
      </c>
      <c r="C1497" s="1">
        <v>45936.4</v>
      </c>
      <c r="D1497" t="s">
        <v>39</v>
      </c>
      <c r="E1497" t="s">
        <v>52</v>
      </c>
      <c r="F1497" t="s">
        <v>48</v>
      </c>
      <c r="G1497" t="s">
        <v>151</v>
      </c>
      <c r="H1497" t="s">
        <v>81</v>
      </c>
      <c r="I1497" t="s">
        <v>32</v>
      </c>
      <c r="J1497">
        <v>1.4</v>
      </c>
      <c r="K1497" t="s">
        <v>33</v>
      </c>
      <c r="L1497">
        <v>98</v>
      </c>
      <c r="M1497" s="1">
        <v>45935</v>
      </c>
      <c r="N1497" t="s">
        <v>42</v>
      </c>
      <c r="O1497">
        <v>14</v>
      </c>
      <c r="P1497">
        <v>2</v>
      </c>
      <c r="Q1497" s="2">
        <v>2001.5</v>
      </c>
      <c r="R1497" t="s">
        <v>85</v>
      </c>
      <c r="S1497" s="2">
        <v>851</v>
      </c>
      <c r="T1497">
        <v>3</v>
      </c>
      <c r="U1497" t="s">
        <v>82</v>
      </c>
      <c r="V1497">
        <v>2025</v>
      </c>
      <c r="W1497" t="s">
        <v>74</v>
      </c>
      <c r="X1497" s="2">
        <v>851</v>
      </c>
      <c r="Y1497" s="2">
        <v>1150.5</v>
      </c>
      <c r="Z1497" s="2">
        <v>0.42499999999999999</v>
      </c>
      <c r="AA1497" s="2">
        <f>IF(Table1[[#This Row],[Bed Occupied]]="Yes",1,0)</f>
        <v>1</v>
      </c>
    </row>
    <row r="1498" spans="1:27" x14ac:dyDescent="0.25">
      <c r="A1498" t="s">
        <v>1590</v>
      </c>
      <c r="B1498" s="1">
        <v>46290</v>
      </c>
      <c r="C1498" s="1">
        <v>46294.9</v>
      </c>
      <c r="D1498" t="s">
        <v>46</v>
      </c>
      <c r="E1498" t="s">
        <v>47</v>
      </c>
      <c r="F1498" t="s">
        <v>48</v>
      </c>
      <c r="G1498" t="s">
        <v>30</v>
      </c>
      <c r="H1498" t="s">
        <v>56</v>
      </c>
      <c r="I1498" t="s">
        <v>32</v>
      </c>
      <c r="J1498">
        <v>4.9000000000000004</v>
      </c>
      <c r="K1498" t="s">
        <v>57</v>
      </c>
      <c r="L1498">
        <v>79</v>
      </c>
      <c r="M1498" s="1">
        <v>46290</v>
      </c>
      <c r="N1498" t="s">
        <v>34</v>
      </c>
      <c r="O1498">
        <v>13.2</v>
      </c>
      <c r="P1498">
        <v>1.2</v>
      </c>
      <c r="Q1498" s="2">
        <v>6509.53</v>
      </c>
      <c r="R1498" t="s">
        <v>58</v>
      </c>
      <c r="S1498" s="2">
        <v>4179.3999999999996</v>
      </c>
      <c r="T1498">
        <v>3.5</v>
      </c>
      <c r="U1498" t="s">
        <v>133</v>
      </c>
      <c r="V1498">
        <v>2026</v>
      </c>
      <c r="W1498" t="s">
        <v>77</v>
      </c>
      <c r="X1498" s="2">
        <v>4179.3999999999996</v>
      </c>
      <c r="Y1498" s="2">
        <v>2330.13</v>
      </c>
      <c r="Z1498" s="2">
        <v>0.64200000000000002</v>
      </c>
      <c r="AA1498" s="2">
        <f>IF(Table1[[#This Row],[Bed Occupied]]="Yes",1,0)</f>
        <v>0</v>
      </c>
    </row>
    <row r="1499" spans="1:27" x14ac:dyDescent="0.25">
      <c r="A1499" t="s">
        <v>1591</v>
      </c>
      <c r="B1499" s="1">
        <v>45936</v>
      </c>
      <c r="C1499" s="1">
        <v>45943.8</v>
      </c>
      <c r="D1499" t="s">
        <v>27</v>
      </c>
      <c r="E1499" t="s">
        <v>52</v>
      </c>
      <c r="F1499" t="s">
        <v>48</v>
      </c>
      <c r="G1499" t="s">
        <v>53</v>
      </c>
      <c r="H1499" t="s">
        <v>56</v>
      </c>
      <c r="I1499" t="s">
        <v>32</v>
      </c>
      <c r="J1499">
        <v>7.8</v>
      </c>
      <c r="K1499" t="s">
        <v>33</v>
      </c>
      <c r="L1499">
        <v>99</v>
      </c>
      <c r="M1499" s="1">
        <v>45935</v>
      </c>
      <c r="N1499" t="s">
        <v>34</v>
      </c>
      <c r="O1499">
        <v>11.5</v>
      </c>
      <c r="P1499">
        <v>1.5</v>
      </c>
      <c r="Q1499" s="2">
        <v>14492.79</v>
      </c>
      <c r="R1499" t="s">
        <v>58</v>
      </c>
      <c r="S1499" s="2">
        <v>9005.19</v>
      </c>
      <c r="T1499">
        <v>3</v>
      </c>
      <c r="U1499" t="s">
        <v>82</v>
      </c>
      <c r="V1499">
        <v>2025</v>
      </c>
      <c r="W1499" t="s">
        <v>74</v>
      </c>
      <c r="X1499" s="2">
        <v>9005.19</v>
      </c>
      <c r="Y1499" s="2">
        <v>5487.6</v>
      </c>
      <c r="Z1499" s="2">
        <v>0.621</v>
      </c>
      <c r="AA1499" s="2">
        <f>IF(Table1[[#This Row],[Bed Occupied]]="Yes",1,0)</f>
        <v>1</v>
      </c>
    </row>
    <row r="1500" spans="1:27" x14ac:dyDescent="0.25">
      <c r="A1500" t="s">
        <v>1592</v>
      </c>
      <c r="B1500" s="1">
        <v>46060</v>
      </c>
      <c r="C1500" s="1">
        <v>46060.6</v>
      </c>
      <c r="D1500" t="s">
        <v>39</v>
      </c>
      <c r="E1500" t="s">
        <v>28</v>
      </c>
      <c r="F1500" t="s">
        <v>48</v>
      </c>
      <c r="G1500" t="s">
        <v>53</v>
      </c>
      <c r="H1500" t="s">
        <v>31</v>
      </c>
      <c r="I1500" t="s">
        <v>41</v>
      </c>
      <c r="J1500">
        <v>0.6</v>
      </c>
      <c r="K1500" t="s">
        <v>33</v>
      </c>
      <c r="L1500">
        <v>74</v>
      </c>
      <c r="M1500" s="1">
        <v>46059</v>
      </c>
      <c r="N1500" t="s">
        <v>42</v>
      </c>
      <c r="O1500">
        <v>9.4</v>
      </c>
      <c r="P1500">
        <v>1.4</v>
      </c>
      <c r="Q1500" s="2">
        <v>2781.13</v>
      </c>
      <c r="R1500" t="s">
        <v>35</v>
      </c>
      <c r="S1500" s="2">
        <v>1708.25</v>
      </c>
      <c r="T1500">
        <v>3</v>
      </c>
      <c r="U1500" t="s">
        <v>68</v>
      </c>
      <c r="V1500">
        <v>2026</v>
      </c>
      <c r="W1500" t="s">
        <v>77</v>
      </c>
      <c r="X1500" s="2">
        <v>1708.25</v>
      </c>
      <c r="Y1500" s="2">
        <v>1072.8800000000001</v>
      </c>
      <c r="Z1500" s="2">
        <v>0.61399999999999999</v>
      </c>
      <c r="AA1500" s="2">
        <f>IF(Table1[[#This Row],[Bed Occupied]]="Yes",1,0)</f>
        <v>1</v>
      </c>
    </row>
    <row r="1501" spans="1:27" x14ac:dyDescent="0.25">
      <c r="A1501" t="s">
        <v>1593</v>
      </c>
      <c r="B1501" s="1">
        <v>46359</v>
      </c>
      <c r="C1501" s="1">
        <v>46362.7</v>
      </c>
      <c r="D1501" t="s">
        <v>102</v>
      </c>
      <c r="E1501" t="s">
        <v>47</v>
      </c>
      <c r="F1501" t="s">
        <v>29</v>
      </c>
      <c r="G1501" t="s">
        <v>67</v>
      </c>
      <c r="H1501" t="s">
        <v>49</v>
      </c>
      <c r="I1501" t="s">
        <v>41</v>
      </c>
      <c r="J1501">
        <v>3.7</v>
      </c>
      <c r="K1501" t="s">
        <v>33</v>
      </c>
      <c r="L1501">
        <v>40</v>
      </c>
      <c r="M1501" s="1">
        <v>46359</v>
      </c>
      <c r="N1501" t="s">
        <v>42</v>
      </c>
      <c r="O1501">
        <v>12.1</v>
      </c>
      <c r="P1501">
        <v>0.1</v>
      </c>
      <c r="Q1501" s="2">
        <v>12329.23</v>
      </c>
      <c r="R1501" t="s">
        <v>35</v>
      </c>
      <c r="S1501" s="2">
        <v>7674.33</v>
      </c>
      <c r="T1501">
        <v>4.2</v>
      </c>
      <c r="U1501" t="s">
        <v>54</v>
      </c>
      <c r="V1501">
        <v>2026</v>
      </c>
      <c r="W1501" t="s">
        <v>72</v>
      </c>
      <c r="X1501" s="2">
        <v>7674.33</v>
      </c>
      <c r="Y1501" s="2">
        <v>4654.8999999999996</v>
      </c>
      <c r="Z1501" s="2">
        <v>0.622</v>
      </c>
      <c r="AA1501" s="2">
        <f>IF(Table1[[#This Row],[Bed Occupied]]="Yes",1,0)</f>
        <v>1</v>
      </c>
    </row>
    <row r="1502" spans="1:27" x14ac:dyDescent="0.25">
      <c r="A1502" t="s">
        <v>1594</v>
      </c>
      <c r="B1502" s="1">
        <v>45950</v>
      </c>
      <c r="C1502" s="1">
        <v>45955.7</v>
      </c>
      <c r="D1502" t="s">
        <v>46</v>
      </c>
      <c r="E1502" t="s">
        <v>47</v>
      </c>
      <c r="F1502" t="s">
        <v>29</v>
      </c>
      <c r="G1502" t="s">
        <v>151</v>
      </c>
      <c r="H1502" t="s">
        <v>56</v>
      </c>
      <c r="I1502" t="s">
        <v>32</v>
      </c>
      <c r="J1502">
        <v>5.7</v>
      </c>
      <c r="K1502" t="s">
        <v>33</v>
      </c>
      <c r="L1502">
        <v>22</v>
      </c>
      <c r="M1502" s="1">
        <v>45950</v>
      </c>
      <c r="N1502" t="s">
        <v>34</v>
      </c>
      <c r="O1502">
        <v>13.6</v>
      </c>
      <c r="P1502">
        <v>1.6</v>
      </c>
      <c r="Q1502" s="2">
        <v>6268.59</v>
      </c>
      <c r="R1502" t="s">
        <v>35</v>
      </c>
      <c r="S1502" s="2">
        <v>4180.45</v>
      </c>
      <c r="T1502">
        <v>3.8</v>
      </c>
      <c r="U1502" t="s">
        <v>82</v>
      </c>
      <c r="V1502">
        <v>2025</v>
      </c>
      <c r="W1502" t="s">
        <v>37</v>
      </c>
      <c r="X1502" s="2">
        <v>4180.45</v>
      </c>
      <c r="Y1502" s="2">
        <v>2088.14</v>
      </c>
      <c r="Z1502" s="2">
        <v>0.66700000000000004</v>
      </c>
      <c r="AA1502" s="2">
        <f>IF(Table1[[#This Row],[Bed Occupied]]="Yes",1,0)</f>
        <v>1</v>
      </c>
    </row>
    <row r="1503" spans="1:27" x14ac:dyDescent="0.25">
      <c r="A1503" t="s">
        <v>1595</v>
      </c>
      <c r="B1503" s="1">
        <v>46008</v>
      </c>
      <c r="C1503" s="1">
        <v>46010</v>
      </c>
      <c r="D1503" t="s">
        <v>51</v>
      </c>
      <c r="E1503" t="s">
        <v>47</v>
      </c>
      <c r="F1503" t="s">
        <v>48</v>
      </c>
      <c r="G1503" t="s">
        <v>30</v>
      </c>
      <c r="H1503" t="s">
        <v>49</v>
      </c>
      <c r="I1503" t="s">
        <v>32</v>
      </c>
      <c r="J1503">
        <v>2</v>
      </c>
      <c r="K1503" t="s">
        <v>57</v>
      </c>
      <c r="L1503">
        <v>76</v>
      </c>
      <c r="M1503" s="1">
        <v>46008</v>
      </c>
      <c r="N1503" t="s">
        <v>63</v>
      </c>
      <c r="O1503">
        <v>14.8</v>
      </c>
      <c r="P1503">
        <v>2.8</v>
      </c>
      <c r="Q1503" s="2">
        <v>8645.86</v>
      </c>
      <c r="R1503" t="s">
        <v>58</v>
      </c>
      <c r="S1503" s="2">
        <v>5404.94</v>
      </c>
      <c r="T1503">
        <v>3.5</v>
      </c>
      <c r="U1503" t="s">
        <v>79</v>
      </c>
      <c r="V1503">
        <v>2025</v>
      </c>
      <c r="W1503" t="s">
        <v>69</v>
      </c>
      <c r="X1503" s="2">
        <v>5404.94</v>
      </c>
      <c r="Y1503" s="2">
        <v>3240.92</v>
      </c>
      <c r="Z1503" s="2">
        <v>0.625</v>
      </c>
      <c r="AA1503" s="2">
        <f>IF(Table1[[#This Row],[Bed Occupied]]="Yes",1,0)</f>
        <v>0</v>
      </c>
    </row>
    <row r="1504" spans="1:27" x14ac:dyDescent="0.25">
      <c r="A1504" t="s">
        <v>1596</v>
      </c>
      <c r="B1504" s="1">
        <v>45761</v>
      </c>
      <c r="C1504" s="1">
        <v>45763.4</v>
      </c>
      <c r="D1504" t="s">
        <v>39</v>
      </c>
      <c r="E1504" t="s">
        <v>47</v>
      </c>
      <c r="F1504" t="s">
        <v>48</v>
      </c>
      <c r="G1504" t="s">
        <v>67</v>
      </c>
      <c r="H1504" t="s">
        <v>76</v>
      </c>
      <c r="I1504" t="s">
        <v>41</v>
      </c>
      <c r="J1504">
        <v>2.4</v>
      </c>
      <c r="K1504" t="s">
        <v>33</v>
      </c>
      <c r="L1504">
        <v>68</v>
      </c>
      <c r="M1504" s="1">
        <v>45761</v>
      </c>
      <c r="N1504" t="s">
        <v>34</v>
      </c>
      <c r="O1504">
        <v>8.4</v>
      </c>
      <c r="P1504">
        <v>0.4</v>
      </c>
      <c r="Q1504" s="2">
        <v>1890.13</v>
      </c>
      <c r="R1504" t="s">
        <v>35</v>
      </c>
      <c r="S1504" s="2">
        <v>935.13</v>
      </c>
      <c r="T1504">
        <v>3.7</v>
      </c>
      <c r="U1504" t="s">
        <v>89</v>
      </c>
      <c r="V1504">
        <v>2025</v>
      </c>
      <c r="W1504" t="s">
        <v>37</v>
      </c>
      <c r="X1504" s="2">
        <v>935.13</v>
      </c>
      <c r="Y1504" s="2">
        <v>955</v>
      </c>
      <c r="Z1504" s="2">
        <v>0.495</v>
      </c>
      <c r="AA1504" s="2">
        <f>IF(Table1[[#This Row],[Bed Occupied]]="Yes",1,0)</f>
        <v>1</v>
      </c>
    </row>
    <row r="1505" spans="1:27" x14ac:dyDescent="0.25">
      <c r="A1505" t="s">
        <v>1597</v>
      </c>
      <c r="B1505" s="1">
        <v>45957</v>
      </c>
      <c r="C1505" s="1">
        <v>45960.3</v>
      </c>
      <c r="D1505" t="s">
        <v>88</v>
      </c>
      <c r="E1505" t="s">
        <v>52</v>
      </c>
      <c r="F1505" t="s">
        <v>29</v>
      </c>
      <c r="G1505" t="s">
        <v>53</v>
      </c>
      <c r="H1505" t="s">
        <v>81</v>
      </c>
      <c r="I1505" t="s">
        <v>93</v>
      </c>
      <c r="J1505">
        <v>3.3</v>
      </c>
      <c r="K1505" t="s">
        <v>33</v>
      </c>
      <c r="L1505">
        <v>7</v>
      </c>
      <c r="M1505" s="1">
        <v>45956</v>
      </c>
      <c r="N1505" t="s">
        <v>63</v>
      </c>
      <c r="O1505">
        <v>8.1</v>
      </c>
      <c r="P1505">
        <v>0.1</v>
      </c>
      <c r="Q1505" s="2">
        <v>18213.03</v>
      </c>
      <c r="R1505" t="s">
        <v>35</v>
      </c>
      <c r="S1505" s="2">
        <v>11511.4</v>
      </c>
      <c r="T1505">
        <v>4.3</v>
      </c>
      <c r="U1505" t="s">
        <v>82</v>
      </c>
      <c r="V1505">
        <v>2025</v>
      </c>
      <c r="W1505" t="s">
        <v>74</v>
      </c>
      <c r="X1505" s="2">
        <v>11511.4</v>
      </c>
      <c r="Y1505" s="2">
        <v>6701.63</v>
      </c>
      <c r="Z1505" s="2">
        <v>0.63200000000000001</v>
      </c>
      <c r="AA1505" s="2">
        <f>IF(Table1[[#This Row],[Bed Occupied]]="Yes",1,0)</f>
        <v>1</v>
      </c>
    </row>
    <row r="1506" spans="1:27" x14ac:dyDescent="0.25">
      <c r="A1506" t="s">
        <v>1598</v>
      </c>
      <c r="B1506" s="1">
        <v>45781</v>
      </c>
      <c r="C1506" s="1">
        <v>45784.5</v>
      </c>
      <c r="D1506" t="s">
        <v>46</v>
      </c>
      <c r="E1506" t="s">
        <v>66</v>
      </c>
      <c r="F1506" t="s">
        <v>29</v>
      </c>
      <c r="G1506" t="s">
        <v>67</v>
      </c>
      <c r="H1506" t="s">
        <v>62</v>
      </c>
      <c r="I1506" t="s">
        <v>32</v>
      </c>
      <c r="J1506">
        <v>3.5</v>
      </c>
      <c r="K1506" t="s">
        <v>33</v>
      </c>
      <c r="L1506">
        <v>61</v>
      </c>
      <c r="M1506" s="1">
        <v>45780</v>
      </c>
      <c r="N1506" t="s">
        <v>42</v>
      </c>
      <c r="O1506">
        <v>12.8</v>
      </c>
      <c r="P1506">
        <v>2.8</v>
      </c>
      <c r="Q1506" s="2">
        <v>6719.73</v>
      </c>
      <c r="R1506" t="s">
        <v>58</v>
      </c>
      <c r="S1506" s="2">
        <v>3877.94</v>
      </c>
      <c r="T1506">
        <v>3.2</v>
      </c>
      <c r="U1506" t="s">
        <v>122</v>
      </c>
      <c r="V1506">
        <v>2025</v>
      </c>
      <c r="W1506" t="s">
        <v>83</v>
      </c>
      <c r="X1506" s="2">
        <v>3877.94</v>
      </c>
      <c r="Y1506" s="2">
        <v>2841.79</v>
      </c>
      <c r="Z1506" s="2">
        <v>0.57699999999999996</v>
      </c>
      <c r="AA1506" s="2">
        <f>IF(Table1[[#This Row],[Bed Occupied]]="Yes",1,0)</f>
        <v>1</v>
      </c>
    </row>
    <row r="1507" spans="1:27" x14ac:dyDescent="0.25">
      <c r="A1507" t="s">
        <v>1599</v>
      </c>
      <c r="B1507" s="1">
        <v>46023</v>
      </c>
      <c r="C1507" s="1">
        <v>46027.7</v>
      </c>
      <c r="D1507" t="s">
        <v>88</v>
      </c>
      <c r="E1507" t="s">
        <v>47</v>
      </c>
      <c r="F1507" t="s">
        <v>29</v>
      </c>
      <c r="G1507" t="s">
        <v>30</v>
      </c>
      <c r="H1507" t="s">
        <v>81</v>
      </c>
      <c r="I1507" t="s">
        <v>32</v>
      </c>
      <c r="J1507">
        <v>4.7</v>
      </c>
      <c r="K1507" t="s">
        <v>33</v>
      </c>
      <c r="L1507">
        <v>42</v>
      </c>
      <c r="M1507" s="1">
        <v>46022</v>
      </c>
      <c r="N1507" t="s">
        <v>63</v>
      </c>
      <c r="O1507">
        <v>12.4</v>
      </c>
      <c r="P1507">
        <v>2.4</v>
      </c>
      <c r="Q1507" s="2">
        <v>24493.31</v>
      </c>
      <c r="R1507" t="s">
        <v>35</v>
      </c>
      <c r="S1507" s="2">
        <v>18528.16</v>
      </c>
      <c r="T1507">
        <v>3.1</v>
      </c>
      <c r="U1507" t="s">
        <v>86</v>
      </c>
      <c r="V1507">
        <v>2026</v>
      </c>
      <c r="W1507" t="s">
        <v>69</v>
      </c>
      <c r="X1507" s="2">
        <v>18528.16</v>
      </c>
      <c r="Y1507" s="2">
        <v>5965.15</v>
      </c>
      <c r="Z1507" s="2">
        <v>0.75600000000000001</v>
      </c>
      <c r="AA1507" s="2">
        <f>IF(Table1[[#This Row],[Bed Occupied]]="Yes",1,0)</f>
        <v>1</v>
      </c>
    </row>
    <row r="1508" spans="1:27" x14ac:dyDescent="0.25">
      <c r="A1508" t="s">
        <v>1600</v>
      </c>
      <c r="B1508" s="1">
        <v>46291</v>
      </c>
      <c r="C1508" s="1">
        <v>46292.3</v>
      </c>
      <c r="D1508" t="s">
        <v>96</v>
      </c>
      <c r="E1508" t="s">
        <v>28</v>
      </c>
      <c r="F1508" t="s">
        <v>48</v>
      </c>
      <c r="G1508" t="s">
        <v>30</v>
      </c>
      <c r="H1508" t="s">
        <v>76</v>
      </c>
      <c r="I1508" t="s">
        <v>32</v>
      </c>
      <c r="J1508">
        <v>1.3</v>
      </c>
      <c r="K1508" t="s">
        <v>33</v>
      </c>
      <c r="L1508">
        <v>63</v>
      </c>
      <c r="M1508" s="1">
        <v>46291</v>
      </c>
      <c r="N1508" t="s">
        <v>42</v>
      </c>
      <c r="O1508">
        <v>12.9</v>
      </c>
      <c r="P1508">
        <v>0.9</v>
      </c>
      <c r="Q1508" s="2">
        <v>4061.41</v>
      </c>
      <c r="R1508" t="s">
        <v>35</v>
      </c>
      <c r="S1508" s="2">
        <v>2633.55</v>
      </c>
      <c r="T1508">
        <v>3.3</v>
      </c>
      <c r="U1508" t="s">
        <v>133</v>
      </c>
      <c r="V1508">
        <v>2026</v>
      </c>
      <c r="W1508" t="s">
        <v>83</v>
      </c>
      <c r="X1508" s="2">
        <v>2633.55</v>
      </c>
      <c r="Y1508" s="2">
        <v>1427.86</v>
      </c>
      <c r="Z1508" s="2">
        <v>0.64800000000000002</v>
      </c>
      <c r="AA1508" s="2">
        <f>IF(Table1[[#This Row],[Bed Occupied]]="Yes",1,0)</f>
        <v>1</v>
      </c>
    </row>
    <row r="1509" spans="1:27" x14ac:dyDescent="0.25">
      <c r="A1509" t="s">
        <v>1601</v>
      </c>
      <c r="B1509" s="1">
        <v>46167</v>
      </c>
      <c r="C1509" s="1">
        <v>46171.6</v>
      </c>
      <c r="D1509" t="s">
        <v>51</v>
      </c>
      <c r="E1509" t="s">
        <v>47</v>
      </c>
      <c r="F1509" t="s">
        <v>29</v>
      </c>
      <c r="G1509" t="s">
        <v>53</v>
      </c>
      <c r="H1509" t="s">
        <v>31</v>
      </c>
      <c r="I1509" t="s">
        <v>41</v>
      </c>
      <c r="J1509">
        <v>4.5999999999999996</v>
      </c>
      <c r="K1509" t="s">
        <v>33</v>
      </c>
      <c r="L1509">
        <v>45</v>
      </c>
      <c r="M1509" s="1">
        <v>46167</v>
      </c>
      <c r="N1509" t="s">
        <v>34</v>
      </c>
      <c r="O1509">
        <v>11.5</v>
      </c>
      <c r="P1509">
        <v>1.5</v>
      </c>
      <c r="Q1509" s="2">
        <v>7945.12</v>
      </c>
      <c r="R1509" t="s">
        <v>35</v>
      </c>
      <c r="S1509" s="2">
        <v>4447.96</v>
      </c>
      <c r="T1509">
        <v>3.7</v>
      </c>
      <c r="U1509" t="s">
        <v>94</v>
      </c>
      <c r="V1509">
        <v>2026</v>
      </c>
      <c r="W1509" t="s">
        <v>37</v>
      </c>
      <c r="X1509" s="2">
        <v>4447.96</v>
      </c>
      <c r="Y1509" s="2">
        <v>3497.16</v>
      </c>
      <c r="Z1509" s="2">
        <v>0.56000000000000005</v>
      </c>
      <c r="AA1509" s="2">
        <f>IF(Table1[[#This Row],[Bed Occupied]]="Yes",1,0)</f>
        <v>1</v>
      </c>
    </row>
    <row r="1510" spans="1:27" x14ac:dyDescent="0.25">
      <c r="A1510" t="s">
        <v>1602</v>
      </c>
      <c r="B1510" s="1">
        <v>46078</v>
      </c>
      <c r="C1510" s="1">
        <v>46087.199999999997</v>
      </c>
      <c r="D1510" t="s">
        <v>61</v>
      </c>
      <c r="E1510" t="s">
        <v>52</v>
      </c>
      <c r="F1510" t="s">
        <v>29</v>
      </c>
      <c r="G1510" t="s">
        <v>30</v>
      </c>
      <c r="H1510" t="s">
        <v>76</v>
      </c>
      <c r="I1510" t="s">
        <v>93</v>
      </c>
      <c r="J1510">
        <v>9.1999999999999993</v>
      </c>
      <c r="K1510" t="s">
        <v>33</v>
      </c>
      <c r="L1510">
        <v>68</v>
      </c>
      <c r="M1510" s="1">
        <v>46078</v>
      </c>
      <c r="N1510" t="s">
        <v>63</v>
      </c>
      <c r="O1510">
        <v>13.5</v>
      </c>
      <c r="P1510">
        <v>1.5</v>
      </c>
      <c r="Q1510" s="2">
        <v>18973.84</v>
      </c>
      <c r="R1510" t="s">
        <v>85</v>
      </c>
      <c r="S1510" s="2">
        <v>10005.23</v>
      </c>
      <c r="T1510">
        <v>3.5</v>
      </c>
      <c r="U1510" t="s">
        <v>68</v>
      </c>
      <c r="V1510">
        <v>2026</v>
      </c>
      <c r="W1510" t="s">
        <v>69</v>
      </c>
      <c r="X1510" s="2">
        <v>10005.23</v>
      </c>
      <c r="Y1510" s="2">
        <v>8968.61</v>
      </c>
      <c r="Z1510" s="2">
        <v>0.52700000000000002</v>
      </c>
      <c r="AA1510" s="2">
        <f>IF(Table1[[#This Row],[Bed Occupied]]="Yes",1,0)</f>
        <v>1</v>
      </c>
    </row>
    <row r="1511" spans="1:27" x14ac:dyDescent="0.25">
      <c r="A1511" t="s">
        <v>1603</v>
      </c>
      <c r="B1511" s="1">
        <v>45788</v>
      </c>
      <c r="C1511" s="1">
        <v>45790.7</v>
      </c>
      <c r="D1511" t="s">
        <v>51</v>
      </c>
      <c r="E1511" t="s">
        <v>66</v>
      </c>
      <c r="F1511" t="s">
        <v>48</v>
      </c>
      <c r="G1511" t="s">
        <v>151</v>
      </c>
      <c r="H1511" t="s">
        <v>40</v>
      </c>
      <c r="I1511" t="s">
        <v>41</v>
      </c>
      <c r="J1511">
        <v>2.7</v>
      </c>
      <c r="K1511" t="s">
        <v>33</v>
      </c>
      <c r="L1511">
        <v>53</v>
      </c>
      <c r="M1511" s="1">
        <v>45788</v>
      </c>
      <c r="N1511" t="s">
        <v>42</v>
      </c>
      <c r="O1511">
        <v>8</v>
      </c>
      <c r="P1511">
        <v>0</v>
      </c>
      <c r="Q1511" s="2">
        <v>9307.52</v>
      </c>
      <c r="R1511" t="s">
        <v>35</v>
      </c>
      <c r="S1511" s="2">
        <v>5825.25</v>
      </c>
      <c r="T1511">
        <v>4.2</v>
      </c>
      <c r="U1511" t="s">
        <v>122</v>
      </c>
      <c r="V1511">
        <v>2025</v>
      </c>
      <c r="W1511" t="s">
        <v>74</v>
      </c>
      <c r="X1511" s="2">
        <v>5825.25</v>
      </c>
      <c r="Y1511" s="2">
        <v>3482.27</v>
      </c>
      <c r="Z1511" s="2">
        <v>0.626</v>
      </c>
      <c r="AA1511" s="2">
        <f>IF(Table1[[#This Row],[Bed Occupied]]="Yes",1,0)</f>
        <v>1</v>
      </c>
    </row>
    <row r="1512" spans="1:27" x14ac:dyDescent="0.25">
      <c r="A1512" t="s">
        <v>1604</v>
      </c>
      <c r="B1512" s="1">
        <v>46279</v>
      </c>
      <c r="C1512" s="1">
        <v>46285.2</v>
      </c>
      <c r="D1512" t="s">
        <v>46</v>
      </c>
      <c r="E1512" t="s">
        <v>28</v>
      </c>
      <c r="F1512" t="s">
        <v>29</v>
      </c>
      <c r="G1512" t="s">
        <v>30</v>
      </c>
      <c r="H1512" t="s">
        <v>76</v>
      </c>
      <c r="I1512" t="s">
        <v>41</v>
      </c>
      <c r="J1512">
        <v>6.2</v>
      </c>
      <c r="K1512" t="s">
        <v>57</v>
      </c>
      <c r="L1512">
        <v>63</v>
      </c>
      <c r="M1512" s="1">
        <v>46278</v>
      </c>
      <c r="N1512" t="s">
        <v>42</v>
      </c>
      <c r="O1512">
        <v>9.1999999999999993</v>
      </c>
      <c r="P1512">
        <v>1.2</v>
      </c>
      <c r="Q1512" s="2">
        <v>6111.54</v>
      </c>
      <c r="R1512" t="s">
        <v>35</v>
      </c>
      <c r="S1512" s="2">
        <v>3621.34</v>
      </c>
      <c r="T1512">
        <v>3.3</v>
      </c>
      <c r="U1512" t="s">
        <v>133</v>
      </c>
      <c r="V1512">
        <v>2026</v>
      </c>
      <c r="W1512" t="s">
        <v>74</v>
      </c>
      <c r="X1512" s="2">
        <v>3621.34</v>
      </c>
      <c r="Y1512" s="2">
        <v>2490.1999999999998</v>
      </c>
      <c r="Z1512" s="2">
        <v>0.59299999999999997</v>
      </c>
      <c r="AA1512" s="2">
        <f>IF(Table1[[#This Row],[Bed Occupied]]="Yes",1,0)</f>
        <v>0</v>
      </c>
    </row>
    <row r="1513" spans="1:27" x14ac:dyDescent="0.25">
      <c r="A1513" t="s">
        <v>1605</v>
      </c>
      <c r="B1513" s="1">
        <v>46112</v>
      </c>
      <c r="C1513" s="1">
        <v>46113.8</v>
      </c>
      <c r="D1513" t="s">
        <v>102</v>
      </c>
      <c r="E1513" t="s">
        <v>28</v>
      </c>
      <c r="F1513" t="s">
        <v>48</v>
      </c>
      <c r="G1513" t="s">
        <v>67</v>
      </c>
      <c r="H1513" t="s">
        <v>40</v>
      </c>
      <c r="I1513" t="s">
        <v>41</v>
      </c>
      <c r="J1513">
        <v>1.8</v>
      </c>
      <c r="K1513" t="s">
        <v>57</v>
      </c>
      <c r="L1513">
        <v>35</v>
      </c>
      <c r="M1513" s="1">
        <v>46111</v>
      </c>
      <c r="N1513" t="s">
        <v>34</v>
      </c>
      <c r="O1513">
        <v>9</v>
      </c>
      <c r="P1513">
        <v>1</v>
      </c>
      <c r="Q1513" s="2">
        <v>7609.25</v>
      </c>
      <c r="R1513" t="s">
        <v>35</v>
      </c>
      <c r="S1513" s="2">
        <v>4783.13</v>
      </c>
      <c r="T1513">
        <v>3.5</v>
      </c>
      <c r="U1513" t="s">
        <v>115</v>
      </c>
      <c r="V1513">
        <v>2026</v>
      </c>
      <c r="W1513" t="s">
        <v>37</v>
      </c>
      <c r="X1513" s="2">
        <v>4783.13</v>
      </c>
      <c r="Y1513" s="2">
        <v>2826.12</v>
      </c>
      <c r="Z1513" s="2">
        <v>0.629</v>
      </c>
      <c r="AA1513" s="2">
        <f>IF(Table1[[#This Row],[Bed Occupied]]="Yes",1,0)</f>
        <v>0</v>
      </c>
    </row>
    <row r="1514" spans="1:27" x14ac:dyDescent="0.25">
      <c r="A1514" t="s">
        <v>1606</v>
      </c>
      <c r="B1514" s="1">
        <v>46097</v>
      </c>
      <c r="C1514" s="1">
        <v>46104.4</v>
      </c>
      <c r="D1514" t="s">
        <v>51</v>
      </c>
      <c r="E1514" t="s">
        <v>52</v>
      </c>
      <c r="F1514" t="s">
        <v>29</v>
      </c>
      <c r="G1514" t="s">
        <v>67</v>
      </c>
      <c r="H1514" t="s">
        <v>31</v>
      </c>
      <c r="I1514" t="s">
        <v>32</v>
      </c>
      <c r="J1514">
        <v>7.4</v>
      </c>
      <c r="K1514" t="s">
        <v>33</v>
      </c>
      <c r="L1514">
        <v>107</v>
      </c>
      <c r="M1514" s="1">
        <v>46096</v>
      </c>
      <c r="N1514" t="s">
        <v>34</v>
      </c>
      <c r="O1514">
        <v>10.199999999999999</v>
      </c>
      <c r="P1514">
        <v>2.2000000000000002</v>
      </c>
      <c r="Q1514" s="2">
        <v>10669.52</v>
      </c>
      <c r="R1514" t="s">
        <v>35</v>
      </c>
      <c r="S1514" s="2">
        <v>5696.75</v>
      </c>
      <c r="T1514">
        <v>2.9</v>
      </c>
      <c r="U1514" t="s">
        <v>115</v>
      </c>
      <c r="V1514">
        <v>2026</v>
      </c>
      <c r="W1514" t="s">
        <v>74</v>
      </c>
      <c r="X1514" s="2">
        <v>5696.75</v>
      </c>
      <c r="Y1514" s="2">
        <v>4972.7700000000004</v>
      </c>
      <c r="Z1514" s="2">
        <v>0.53400000000000003</v>
      </c>
      <c r="AA1514" s="2">
        <f>IF(Table1[[#This Row],[Bed Occupied]]="Yes",1,0)</f>
        <v>1</v>
      </c>
    </row>
    <row r="1515" spans="1:27" x14ac:dyDescent="0.25">
      <c r="A1515" t="s">
        <v>1607</v>
      </c>
      <c r="B1515" s="1">
        <v>45689</v>
      </c>
      <c r="C1515" s="1">
        <v>45690.1</v>
      </c>
      <c r="D1515" t="s">
        <v>39</v>
      </c>
      <c r="E1515" t="s">
        <v>28</v>
      </c>
      <c r="F1515" t="s">
        <v>48</v>
      </c>
      <c r="G1515" t="s">
        <v>67</v>
      </c>
      <c r="H1515" t="s">
        <v>62</v>
      </c>
      <c r="I1515" t="s">
        <v>41</v>
      </c>
      <c r="J1515">
        <v>1.1000000000000001</v>
      </c>
      <c r="K1515" t="s">
        <v>33</v>
      </c>
      <c r="L1515">
        <v>94</v>
      </c>
      <c r="M1515" s="1">
        <v>45689</v>
      </c>
      <c r="N1515" t="s">
        <v>42</v>
      </c>
      <c r="O1515">
        <v>14.5</v>
      </c>
      <c r="P1515">
        <v>2.5</v>
      </c>
      <c r="Q1515" s="2">
        <v>1882.38</v>
      </c>
      <c r="R1515" t="s">
        <v>35</v>
      </c>
      <c r="S1515" s="2">
        <v>1226.5</v>
      </c>
      <c r="T1515">
        <v>3.2</v>
      </c>
      <c r="U1515" t="s">
        <v>100</v>
      </c>
      <c r="V1515">
        <v>2025</v>
      </c>
      <c r="W1515" t="s">
        <v>83</v>
      </c>
      <c r="X1515" s="2">
        <v>1226.5</v>
      </c>
      <c r="Y1515" s="2">
        <v>655.88</v>
      </c>
      <c r="Z1515" s="2">
        <v>0.65200000000000002</v>
      </c>
      <c r="AA1515" s="2">
        <f>IF(Table1[[#This Row],[Bed Occupied]]="Yes",1,0)</f>
        <v>1</v>
      </c>
    </row>
    <row r="1516" spans="1:27" x14ac:dyDescent="0.25">
      <c r="A1516" t="s">
        <v>1608</v>
      </c>
      <c r="B1516" s="1">
        <v>46025</v>
      </c>
      <c r="C1516" s="1">
        <v>46026.3</v>
      </c>
      <c r="D1516" t="s">
        <v>39</v>
      </c>
      <c r="E1516" t="s">
        <v>47</v>
      </c>
      <c r="F1516" t="s">
        <v>29</v>
      </c>
      <c r="G1516" t="s">
        <v>67</v>
      </c>
      <c r="H1516" t="s">
        <v>31</v>
      </c>
      <c r="I1516" t="s">
        <v>32</v>
      </c>
      <c r="J1516">
        <v>1.3</v>
      </c>
      <c r="K1516" t="s">
        <v>33</v>
      </c>
      <c r="L1516">
        <v>127</v>
      </c>
      <c r="M1516" s="1">
        <v>46024</v>
      </c>
      <c r="N1516" t="s">
        <v>42</v>
      </c>
      <c r="O1516">
        <v>14.3</v>
      </c>
      <c r="P1516">
        <v>2.2999999999999998</v>
      </c>
      <c r="Q1516" s="2">
        <v>2182.7199999999998</v>
      </c>
      <c r="R1516" t="s">
        <v>58</v>
      </c>
      <c r="S1516" s="2">
        <v>1159.07</v>
      </c>
      <c r="T1516">
        <v>2.7</v>
      </c>
      <c r="U1516" t="s">
        <v>86</v>
      </c>
      <c r="V1516">
        <v>2026</v>
      </c>
      <c r="W1516" t="s">
        <v>77</v>
      </c>
      <c r="X1516" s="2">
        <v>1159.07</v>
      </c>
      <c r="Y1516" s="2">
        <v>1023.65</v>
      </c>
      <c r="Z1516" s="2">
        <v>0.53100000000000003</v>
      </c>
      <c r="AA1516" s="2">
        <f>IF(Table1[[#This Row],[Bed Occupied]]="Yes",1,0)</f>
        <v>1</v>
      </c>
    </row>
    <row r="1517" spans="1:27" x14ac:dyDescent="0.25">
      <c r="A1517" t="s">
        <v>1609</v>
      </c>
      <c r="B1517" s="1">
        <v>45862</v>
      </c>
      <c r="C1517" s="1">
        <v>45862.400000000001</v>
      </c>
      <c r="D1517" t="s">
        <v>39</v>
      </c>
      <c r="E1517" t="s">
        <v>47</v>
      </c>
      <c r="F1517" t="s">
        <v>29</v>
      </c>
      <c r="G1517" t="s">
        <v>53</v>
      </c>
      <c r="H1517" t="s">
        <v>56</v>
      </c>
      <c r="I1517" t="s">
        <v>32</v>
      </c>
      <c r="J1517">
        <v>0.4</v>
      </c>
      <c r="K1517" t="s">
        <v>57</v>
      </c>
      <c r="L1517">
        <v>105</v>
      </c>
      <c r="M1517" s="1">
        <v>45861</v>
      </c>
      <c r="N1517" t="s">
        <v>63</v>
      </c>
      <c r="O1517">
        <v>14</v>
      </c>
      <c r="P1517">
        <v>2</v>
      </c>
      <c r="Q1517" s="2">
        <v>2489.46</v>
      </c>
      <c r="R1517" t="s">
        <v>58</v>
      </c>
      <c r="S1517" s="2">
        <v>1489.9</v>
      </c>
      <c r="T1517">
        <v>2.9</v>
      </c>
      <c r="U1517" t="s">
        <v>135</v>
      </c>
      <c r="V1517">
        <v>2025</v>
      </c>
      <c r="W1517" t="s">
        <v>69</v>
      </c>
      <c r="X1517" s="2">
        <v>1489.9</v>
      </c>
      <c r="Y1517" s="2">
        <v>999.56</v>
      </c>
      <c r="Z1517" s="2">
        <v>0.59799999999999998</v>
      </c>
      <c r="AA1517" s="2">
        <f>IF(Table1[[#This Row],[Bed Occupied]]="Yes",1,0)</f>
        <v>0</v>
      </c>
    </row>
    <row r="1518" spans="1:27" x14ac:dyDescent="0.25">
      <c r="A1518" t="s">
        <v>1610</v>
      </c>
      <c r="B1518" s="1">
        <v>46191</v>
      </c>
      <c r="C1518" s="1">
        <v>46191.7</v>
      </c>
      <c r="D1518" t="s">
        <v>39</v>
      </c>
      <c r="E1518" t="s">
        <v>28</v>
      </c>
      <c r="F1518" t="s">
        <v>48</v>
      </c>
      <c r="G1518" t="s">
        <v>67</v>
      </c>
      <c r="H1518" t="s">
        <v>49</v>
      </c>
      <c r="I1518" t="s">
        <v>32</v>
      </c>
      <c r="J1518">
        <v>0.7</v>
      </c>
      <c r="K1518" t="s">
        <v>57</v>
      </c>
      <c r="L1518">
        <v>95</v>
      </c>
      <c r="M1518" s="1">
        <v>46191</v>
      </c>
      <c r="N1518" t="s">
        <v>42</v>
      </c>
      <c r="O1518">
        <v>9.4</v>
      </c>
      <c r="P1518">
        <v>1.4</v>
      </c>
      <c r="Q1518" s="2">
        <v>1547.07</v>
      </c>
      <c r="R1518" t="s">
        <v>58</v>
      </c>
      <c r="S1518" s="2">
        <v>922.89</v>
      </c>
      <c r="T1518">
        <v>3.4</v>
      </c>
      <c r="U1518" t="s">
        <v>126</v>
      </c>
      <c r="V1518">
        <v>2026</v>
      </c>
      <c r="W1518" t="s">
        <v>72</v>
      </c>
      <c r="X1518" s="2">
        <v>922.89</v>
      </c>
      <c r="Y1518" s="2">
        <v>624.17999999999995</v>
      </c>
      <c r="Z1518" s="2">
        <v>0.59699999999999998</v>
      </c>
      <c r="AA1518" s="2">
        <f>IF(Table1[[#This Row],[Bed Occupied]]="Yes",1,0)</f>
        <v>0</v>
      </c>
    </row>
    <row r="1519" spans="1:27" x14ac:dyDescent="0.25">
      <c r="A1519" t="s">
        <v>1611</v>
      </c>
      <c r="B1519" s="1">
        <v>46250</v>
      </c>
      <c r="C1519" s="1">
        <v>46255.7</v>
      </c>
      <c r="D1519" t="s">
        <v>88</v>
      </c>
      <c r="E1519" t="s">
        <v>66</v>
      </c>
      <c r="F1519" t="s">
        <v>29</v>
      </c>
      <c r="G1519" t="s">
        <v>53</v>
      </c>
      <c r="H1519" t="s">
        <v>81</v>
      </c>
      <c r="I1519" t="s">
        <v>41</v>
      </c>
      <c r="J1519">
        <v>5.7</v>
      </c>
      <c r="K1519" t="s">
        <v>57</v>
      </c>
      <c r="L1519">
        <v>15</v>
      </c>
      <c r="M1519" s="1">
        <v>46249</v>
      </c>
      <c r="N1519" t="s">
        <v>34</v>
      </c>
      <c r="O1519">
        <v>15</v>
      </c>
      <c r="P1519">
        <v>3</v>
      </c>
      <c r="Q1519" s="2">
        <v>21917.119999999999</v>
      </c>
      <c r="R1519" t="s">
        <v>58</v>
      </c>
      <c r="S1519" s="2">
        <v>16503.439999999999</v>
      </c>
      <c r="T1519">
        <v>3.8</v>
      </c>
      <c r="U1519" t="s">
        <v>138</v>
      </c>
      <c r="V1519">
        <v>2026</v>
      </c>
      <c r="W1519" t="s">
        <v>83</v>
      </c>
      <c r="X1519" s="2">
        <v>16503.439999999999</v>
      </c>
      <c r="Y1519" s="2">
        <v>5413.68</v>
      </c>
      <c r="Z1519" s="2">
        <v>0.753</v>
      </c>
      <c r="AA1519" s="2">
        <f>IF(Table1[[#This Row],[Bed Occupied]]="Yes",1,0)</f>
        <v>0</v>
      </c>
    </row>
    <row r="1520" spans="1:27" x14ac:dyDescent="0.25">
      <c r="A1520" t="s">
        <v>1612</v>
      </c>
      <c r="B1520" s="1">
        <v>45937</v>
      </c>
      <c r="C1520" s="1">
        <v>45943.5</v>
      </c>
      <c r="D1520" t="s">
        <v>102</v>
      </c>
      <c r="E1520" t="s">
        <v>47</v>
      </c>
      <c r="F1520" t="s">
        <v>48</v>
      </c>
      <c r="G1520" t="s">
        <v>30</v>
      </c>
      <c r="H1520" t="s">
        <v>31</v>
      </c>
      <c r="I1520" t="s">
        <v>41</v>
      </c>
      <c r="J1520">
        <v>6.5</v>
      </c>
      <c r="K1520" t="s">
        <v>33</v>
      </c>
      <c r="L1520">
        <v>77</v>
      </c>
      <c r="M1520" s="1">
        <v>45937</v>
      </c>
      <c r="N1520" t="s">
        <v>42</v>
      </c>
      <c r="O1520">
        <v>9.1</v>
      </c>
      <c r="P1520">
        <v>1.1000000000000001</v>
      </c>
      <c r="Q1520" s="2">
        <v>11558.41</v>
      </c>
      <c r="R1520" t="s">
        <v>35</v>
      </c>
      <c r="S1520" s="2">
        <v>6649.83</v>
      </c>
      <c r="T1520">
        <v>3.5</v>
      </c>
      <c r="U1520" t="s">
        <v>82</v>
      </c>
      <c r="V1520">
        <v>2025</v>
      </c>
      <c r="W1520" t="s">
        <v>44</v>
      </c>
      <c r="X1520" s="2">
        <v>6649.83</v>
      </c>
      <c r="Y1520" s="2">
        <v>4908.58</v>
      </c>
      <c r="Z1520" s="2">
        <v>0.57499999999999996</v>
      </c>
      <c r="AA1520" s="2">
        <f>IF(Table1[[#This Row],[Bed Occupied]]="Yes",1,0)</f>
        <v>1</v>
      </c>
    </row>
    <row r="1521" spans="1:27" x14ac:dyDescent="0.25">
      <c r="A1521" t="s">
        <v>1613</v>
      </c>
      <c r="B1521" s="1">
        <v>46343</v>
      </c>
      <c r="C1521" s="1">
        <v>46345.3</v>
      </c>
      <c r="D1521" t="s">
        <v>46</v>
      </c>
      <c r="E1521" t="s">
        <v>52</v>
      </c>
      <c r="F1521" t="s">
        <v>29</v>
      </c>
      <c r="G1521" t="s">
        <v>30</v>
      </c>
      <c r="H1521" t="s">
        <v>40</v>
      </c>
      <c r="I1521" t="s">
        <v>41</v>
      </c>
      <c r="J1521">
        <v>2.2999999999999998</v>
      </c>
      <c r="K1521" t="s">
        <v>57</v>
      </c>
      <c r="L1521">
        <v>60</v>
      </c>
      <c r="M1521" s="1">
        <v>46342</v>
      </c>
      <c r="N1521" t="s">
        <v>34</v>
      </c>
      <c r="O1521">
        <v>10.9</v>
      </c>
      <c r="P1521">
        <v>0.9</v>
      </c>
      <c r="Q1521" s="2">
        <v>5647.42</v>
      </c>
      <c r="R1521" t="s">
        <v>85</v>
      </c>
      <c r="S1521" s="2">
        <v>3019.1</v>
      </c>
      <c r="T1521">
        <v>3.7</v>
      </c>
      <c r="U1521" t="s">
        <v>130</v>
      </c>
      <c r="V1521">
        <v>2026</v>
      </c>
      <c r="W1521" t="s">
        <v>37</v>
      </c>
      <c r="X1521" s="2">
        <v>3019.1</v>
      </c>
      <c r="Y1521" s="2">
        <v>2628.32</v>
      </c>
      <c r="Z1521" s="2">
        <v>0.53500000000000003</v>
      </c>
      <c r="AA1521" s="2">
        <f>IF(Table1[[#This Row],[Bed Occupied]]="Yes",1,0)</f>
        <v>0</v>
      </c>
    </row>
    <row r="1522" spans="1:27" x14ac:dyDescent="0.25">
      <c r="A1522" t="s">
        <v>1614</v>
      </c>
      <c r="B1522" s="1">
        <v>46302</v>
      </c>
      <c r="C1522" s="1">
        <v>46304.2</v>
      </c>
      <c r="D1522" t="s">
        <v>61</v>
      </c>
      <c r="E1522" t="s">
        <v>52</v>
      </c>
      <c r="F1522" t="s">
        <v>29</v>
      </c>
      <c r="G1522" t="s">
        <v>30</v>
      </c>
      <c r="H1522" t="s">
        <v>31</v>
      </c>
      <c r="I1522" t="s">
        <v>32</v>
      </c>
      <c r="J1522">
        <v>2.2000000000000002</v>
      </c>
      <c r="K1522" t="s">
        <v>33</v>
      </c>
      <c r="L1522">
        <v>67</v>
      </c>
      <c r="M1522" s="1">
        <v>46302</v>
      </c>
      <c r="N1522" t="s">
        <v>42</v>
      </c>
      <c r="O1522">
        <v>8.4</v>
      </c>
      <c r="P1522">
        <v>0.4</v>
      </c>
      <c r="Q1522" s="2">
        <v>13694.58</v>
      </c>
      <c r="R1522" t="s">
        <v>58</v>
      </c>
      <c r="S1522" s="2">
        <v>9739.36</v>
      </c>
      <c r="T1522">
        <v>3.6</v>
      </c>
      <c r="U1522" t="s">
        <v>36</v>
      </c>
      <c r="V1522">
        <v>2026</v>
      </c>
      <c r="W1522" t="s">
        <v>69</v>
      </c>
      <c r="X1522" s="2">
        <v>9739.36</v>
      </c>
      <c r="Y1522" s="2">
        <v>3955.22</v>
      </c>
      <c r="Z1522" s="2">
        <v>0.71099999999999997</v>
      </c>
      <c r="AA1522" s="2">
        <f>IF(Table1[[#This Row],[Bed Occupied]]="Yes",1,0)</f>
        <v>1</v>
      </c>
    </row>
    <row r="1523" spans="1:27" x14ac:dyDescent="0.25">
      <c r="A1523" t="s">
        <v>1615</v>
      </c>
      <c r="B1523" s="1">
        <v>45977</v>
      </c>
      <c r="C1523" s="1">
        <v>45981.3</v>
      </c>
      <c r="D1523" t="s">
        <v>27</v>
      </c>
      <c r="E1523" t="s">
        <v>47</v>
      </c>
      <c r="F1523" t="s">
        <v>48</v>
      </c>
      <c r="G1523" t="s">
        <v>30</v>
      </c>
      <c r="H1523" t="s">
        <v>56</v>
      </c>
      <c r="I1523" t="s">
        <v>32</v>
      </c>
      <c r="J1523">
        <v>4.3</v>
      </c>
      <c r="K1523" t="s">
        <v>57</v>
      </c>
      <c r="L1523">
        <v>98</v>
      </c>
      <c r="M1523" s="1">
        <v>45976</v>
      </c>
      <c r="N1523" t="s">
        <v>42</v>
      </c>
      <c r="O1523">
        <v>9.6</v>
      </c>
      <c r="P1523">
        <v>1.6</v>
      </c>
      <c r="Q1523" s="2">
        <v>9648.86</v>
      </c>
      <c r="R1523" t="s">
        <v>35</v>
      </c>
      <c r="S1523" s="2">
        <v>6398.72</v>
      </c>
      <c r="T1523">
        <v>3.5</v>
      </c>
      <c r="U1523" t="s">
        <v>71</v>
      </c>
      <c r="V1523">
        <v>2025</v>
      </c>
      <c r="W1523" t="s">
        <v>83</v>
      </c>
      <c r="X1523" s="2">
        <v>6398.72</v>
      </c>
      <c r="Y1523" s="2">
        <v>3250.14</v>
      </c>
      <c r="Z1523" s="2">
        <v>0.66300000000000003</v>
      </c>
      <c r="AA1523" s="2">
        <f>IF(Table1[[#This Row],[Bed Occupied]]="Yes",1,0)</f>
        <v>0</v>
      </c>
    </row>
    <row r="1524" spans="1:27" x14ac:dyDescent="0.25">
      <c r="A1524" t="s">
        <v>1616</v>
      </c>
      <c r="B1524" s="1">
        <v>45770</v>
      </c>
      <c r="C1524" s="1">
        <v>45773.3</v>
      </c>
      <c r="D1524" t="s">
        <v>39</v>
      </c>
      <c r="E1524" t="s">
        <v>66</v>
      </c>
      <c r="F1524" t="s">
        <v>48</v>
      </c>
      <c r="G1524" t="s">
        <v>67</v>
      </c>
      <c r="H1524" t="s">
        <v>56</v>
      </c>
      <c r="I1524" t="s">
        <v>32</v>
      </c>
      <c r="J1524">
        <v>3.3</v>
      </c>
      <c r="K1524" t="s">
        <v>33</v>
      </c>
      <c r="L1524">
        <v>85</v>
      </c>
      <c r="M1524" s="1">
        <v>45770</v>
      </c>
      <c r="N1524" t="s">
        <v>42</v>
      </c>
      <c r="O1524">
        <v>11.3</v>
      </c>
      <c r="P1524">
        <v>1.3</v>
      </c>
      <c r="Q1524" s="2">
        <v>2094.9</v>
      </c>
      <c r="R1524" t="s">
        <v>35</v>
      </c>
      <c r="S1524" s="2">
        <v>1257.1600000000001</v>
      </c>
      <c r="T1524">
        <v>2.8</v>
      </c>
      <c r="U1524" t="s">
        <v>89</v>
      </c>
      <c r="V1524">
        <v>2025</v>
      </c>
      <c r="W1524" t="s">
        <v>69</v>
      </c>
      <c r="X1524" s="2">
        <v>1257.1600000000001</v>
      </c>
      <c r="Y1524" s="2">
        <v>837.74</v>
      </c>
      <c r="Z1524" s="2">
        <v>0.6</v>
      </c>
      <c r="AA1524" s="2">
        <f>IF(Table1[[#This Row],[Bed Occupied]]="Yes",1,0)</f>
        <v>1</v>
      </c>
    </row>
    <row r="1525" spans="1:27" x14ac:dyDescent="0.25">
      <c r="A1525" t="s">
        <v>1617</v>
      </c>
      <c r="B1525" s="1">
        <v>45760</v>
      </c>
      <c r="C1525" s="1">
        <v>45763.4</v>
      </c>
      <c r="D1525" t="s">
        <v>46</v>
      </c>
      <c r="E1525" t="s">
        <v>47</v>
      </c>
      <c r="F1525" t="s">
        <v>29</v>
      </c>
      <c r="G1525" t="s">
        <v>67</v>
      </c>
      <c r="H1525" t="s">
        <v>62</v>
      </c>
      <c r="I1525" t="s">
        <v>32</v>
      </c>
      <c r="J1525">
        <v>3.4</v>
      </c>
      <c r="K1525" t="s">
        <v>57</v>
      </c>
      <c r="L1525">
        <v>71</v>
      </c>
      <c r="M1525" s="1">
        <v>45760</v>
      </c>
      <c r="N1525" t="s">
        <v>42</v>
      </c>
      <c r="O1525">
        <v>12.9</v>
      </c>
      <c r="P1525">
        <v>2.9</v>
      </c>
      <c r="Q1525" s="2">
        <v>5523.9</v>
      </c>
      <c r="R1525" t="s">
        <v>35</v>
      </c>
      <c r="S1525" s="2">
        <v>3632.22</v>
      </c>
      <c r="T1525">
        <v>2.9</v>
      </c>
      <c r="U1525" t="s">
        <v>89</v>
      </c>
      <c r="V1525">
        <v>2025</v>
      </c>
      <c r="W1525" t="s">
        <v>74</v>
      </c>
      <c r="X1525" s="2">
        <v>3632.22</v>
      </c>
      <c r="Y1525" s="2">
        <v>1891.68</v>
      </c>
      <c r="Z1525" s="2">
        <v>0.65800000000000003</v>
      </c>
      <c r="AA1525" s="2">
        <f>IF(Table1[[#This Row],[Bed Occupied]]="Yes",1,0)</f>
        <v>0</v>
      </c>
    </row>
    <row r="1526" spans="1:27" x14ac:dyDescent="0.25">
      <c r="A1526" t="s">
        <v>1618</v>
      </c>
      <c r="B1526" s="1">
        <v>46179</v>
      </c>
      <c r="C1526" s="1">
        <v>46182.1</v>
      </c>
      <c r="D1526" t="s">
        <v>27</v>
      </c>
      <c r="E1526" t="s">
        <v>52</v>
      </c>
      <c r="F1526" t="s">
        <v>48</v>
      </c>
      <c r="G1526" t="s">
        <v>53</v>
      </c>
      <c r="H1526" t="s">
        <v>49</v>
      </c>
      <c r="I1526" t="s">
        <v>32</v>
      </c>
      <c r="J1526">
        <v>3.1</v>
      </c>
      <c r="K1526" t="s">
        <v>33</v>
      </c>
      <c r="L1526">
        <v>95</v>
      </c>
      <c r="M1526" s="1">
        <v>46178</v>
      </c>
      <c r="N1526" t="s">
        <v>63</v>
      </c>
      <c r="O1526">
        <v>13.5</v>
      </c>
      <c r="P1526">
        <v>1.5</v>
      </c>
      <c r="Q1526" s="2">
        <v>10112.92</v>
      </c>
      <c r="R1526" t="s">
        <v>58</v>
      </c>
      <c r="S1526" s="2">
        <v>6578.47</v>
      </c>
      <c r="T1526">
        <v>3.2</v>
      </c>
      <c r="U1526" t="s">
        <v>126</v>
      </c>
      <c r="V1526">
        <v>2026</v>
      </c>
      <c r="W1526" t="s">
        <v>77</v>
      </c>
      <c r="X1526" s="2">
        <v>6578.47</v>
      </c>
      <c r="Y1526" s="2">
        <v>3534.45</v>
      </c>
      <c r="Z1526" s="2">
        <v>0.65100000000000002</v>
      </c>
      <c r="AA1526" s="2">
        <f>IF(Table1[[#This Row],[Bed Occupied]]="Yes",1,0)</f>
        <v>1</v>
      </c>
    </row>
    <row r="1527" spans="1:27" x14ac:dyDescent="0.25">
      <c r="A1527" t="s">
        <v>1619</v>
      </c>
      <c r="B1527" s="1">
        <v>46278</v>
      </c>
      <c r="C1527" s="1">
        <v>46281.2</v>
      </c>
      <c r="D1527" t="s">
        <v>46</v>
      </c>
      <c r="E1527" t="s">
        <v>47</v>
      </c>
      <c r="F1527" t="s">
        <v>48</v>
      </c>
      <c r="G1527" t="s">
        <v>30</v>
      </c>
      <c r="H1527" t="s">
        <v>31</v>
      </c>
      <c r="I1527" t="s">
        <v>32</v>
      </c>
      <c r="J1527">
        <v>3.2</v>
      </c>
      <c r="K1527" t="s">
        <v>57</v>
      </c>
      <c r="L1527">
        <v>91</v>
      </c>
      <c r="M1527" s="1">
        <v>46277</v>
      </c>
      <c r="N1527" t="s">
        <v>42</v>
      </c>
      <c r="O1527">
        <v>13.4</v>
      </c>
      <c r="P1527">
        <v>1.4</v>
      </c>
      <c r="Q1527" s="2">
        <v>4670.67</v>
      </c>
      <c r="R1527" t="s">
        <v>35</v>
      </c>
      <c r="S1527" s="2">
        <v>2651.99</v>
      </c>
      <c r="T1527">
        <v>3</v>
      </c>
      <c r="U1527" t="s">
        <v>133</v>
      </c>
      <c r="V1527">
        <v>2026</v>
      </c>
      <c r="W1527" t="s">
        <v>83</v>
      </c>
      <c r="X1527" s="2">
        <v>2651.99</v>
      </c>
      <c r="Y1527" s="2">
        <v>2018.68</v>
      </c>
      <c r="Z1527" s="2">
        <v>0.56799999999999995</v>
      </c>
      <c r="AA1527" s="2">
        <f>IF(Table1[[#This Row],[Bed Occupied]]="Yes",1,0)</f>
        <v>0</v>
      </c>
    </row>
    <row r="1528" spans="1:27" x14ac:dyDescent="0.25">
      <c r="A1528" t="s">
        <v>1620</v>
      </c>
      <c r="B1528" s="1">
        <v>46270</v>
      </c>
      <c r="C1528" s="1">
        <v>46272.1</v>
      </c>
      <c r="D1528" t="s">
        <v>61</v>
      </c>
      <c r="E1528" t="s">
        <v>52</v>
      </c>
      <c r="F1528" t="s">
        <v>29</v>
      </c>
      <c r="G1528" t="s">
        <v>30</v>
      </c>
      <c r="H1528" t="s">
        <v>31</v>
      </c>
      <c r="I1528" t="s">
        <v>41</v>
      </c>
      <c r="J1528">
        <v>2.1</v>
      </c>
      <c r="K1528" t="s">
        <v>33</v>
      </c>
      <c r="L1528">
        <v>64</v>
      </c>
      <c r="M1528" s="1">
        <v>46269</v>
      </c>
      <c r="N1528" t="s">
        <v>42</v>
      </c>
      <c r="O1528">
        <v>13</v>
      </c>
      <c r="P1528">
        <v>1</v>
      </c>
      <c r="Q1528" s="2">
        <v>13699.81</v>
      </c>
      <c r="R1528" t="s">
        <v>58</v>
      </c>
      <c r="S1528" s="2">
        <v>9467.66</v>
      </c>
      <c r="T1528">
        <v>3.2</v>
      </c>
      <c r="U1528" t="s">
        <v>133</v>
      </c>
      <c r="V1528">
        <v>2026</v>
      </c>
      <c r="W1528" t="s">
        <v>77</v>
      </c>
      <c r="X1528" s="2">
        <v>9467.66</v>
      </c>
      <c r="Y1528" s="2">
        <v>4232.1499999999996</v>
      </c>
      <c r="Z1528" s="2">
        <v>0.69099999999999995</v>
      </c>
      <c r="AA1528" s="2">
        <f>IF(Table1[[#This Row],[Bed Occupied]]="Yes",1,0)</f>
        <v>1</v>
      </c>
    </row>
    <row r="1529" spans="1:27" x14ac:dyDescent="0.25">
      <c r="A1529" t="s">
        <v>1621</v>
      </c>
      <c r="B1529" s="1">
        <v>45841</v>
      </c>
      <c r="C1529" s="1">
        <v>45855.3</v>
      </c>
      <c r="D1529" t="s">
        <v>88</v>
      </c>
      <c r="E1529" t="s">
        <v>28</v>
      </c>
      <c r="F1529" t="s">
        <v>48</v>
      </c>
      <c r="G1529" t="s">
        <v>53</v>
      </c>
      <c r="H1529" t="s">
        <v>56</v>
      </c>
      <c r="I1529" t="s">
        <v>41</v>
      </c>
      <c r="J1529">
        <v>14.3</v>
      </c>
      <c r="K1529" t="s">
        <v>33</v>
      </c>
      <c r="L1529">
        <v>23</v>
      </c>
      <c r="M1529" s="1">
        <v>45841</v>
      </c>
      <c r="N1529" t="s">
        <v>34</v>
      </c>
      <c r="O1529">
        <v>11.9</v>
      </c>
      <c r="P1529">
        <v>1.9</v>
      </c>
      <c r="Q1529" s="2">
        <v>34475.980000000003</v>
      </c>
      <c r="R1529" t="s">
        <v>35</v>
      </c>
      <c r="S1529" s="2">
        <v>25754.53</v>
      </c>
      <c r="T1529">
        <v>4.0999999999999996</v>
      </c>
      <c r="U1529" t="s">
        <v>135</v>
      </c>
      <c r="V1529">
        <v>2025</v>
      </c>
      <c r="W1529" t="s">
        <v>72</v>
      </c>
      <c r="X1529" s="2">
        <v>25754.53</v>
      </c>
      <c r="Y1529" s="2">
        <v>8721.4500000000007</v>
      </c>
      <c r="Z1529" s="2">
        <v>0.747</v>
      </c>
      <c r="AA1529" s="2">
        <f>IF(Table1[[#This Row],[Bed Occupied]]="Yes",1,0)</f>
        <v>1</v>
      </c>
    </row>
    <row r="1530" spans="1:27" x14ac:dyDescent="0.25">
      <c r="A1530" t="s">
        <v>1622</v>
      </c>
      <c r="B1530" s="1">
        <v>45878</v>
      </c>
      <c r="C1530" s="1">
        <v>45887</v>
      </c>
      <c r="D1530" t="s">
        <v>27</v>
      </c>
      <c r="E1530" t="s">
        <v>47</v>
      </c>
      <c r="F1530" t="s">
        <v>29</v>
      </c>
      <c r="G1530" t="s">
        <v>151</v>
      </c>
      <c r="H1530" t="s">
        <v>76</v>
      </c>
      <c r="I1530" t="s">
        <v>32</v>
      </c>
      <c r="J1530">
        <v>9</v>
      </c>
      <c r="K1530" t="s">
        <v>33</v>
      </c>
      <c r="L1530">
        <v>81</v>
      </c>
      <c r="M1530" s="1">
        <v>45877</v>
      </c>
      <c r="N1530" t="s">
        <v>42</v>
      </c>
      <c r="O1530">
        <v>10.8</v>
      </c>
      <c r="P1530">
        <v>2.8</v>
      </c>
      <c r="Q1530" s="2">
        <v>14896.46</v>
      </c>
      <c r="R1530" t="s">
        <v>35</v>
      </c>
      <c r="S1530" s="2">
        <v>9809.81</v>
      </c>
      <c r="T1530">
        <v>2.8</v>
      </c>
      <c r="U1530" t="s">
        <v>104</v>
      </c>
      <c r="V1530">
        <v>2025</v>
      </c>
      <c r="W1530" t="s">
        <v>77</v>
      </c>
      <c r="X1530" s="2">
        <v>9809.81</v>
      </c>
      <c r="Y1530" s="2">
        <v>5086.6499999999996</v>
      </c>
      <c r="Z1530" s="2">
        <v>0.65900000000000003</v>
      </c>
      <c r="AA1530" s="2">
        <f>IF(Table1[[#This Row],[Bed Occupied]]="Yes",1,0)</f>
        <v>1</v>
      </c>
    </row>
    <row r="1531" spans="1:27" x14ac:dyDescent="0.25">
      <c r="A1531" t="s">
        <v>1623</v>
      </c>
      <c r="B1531" s="1">
        <v>46321</v>
      </c>
      <c r="C1531" s="1">
        <v>46321.9</v>
      </c>
      <c r="D1531" t="s">
        <v>96</v>
      </c>
      <c r="E1531" t="s">
        <v>28</v>
      </c>
      <c r="F1531" t="s">
        <v>29</v>
      </c>
      <c r="G1531" t="s">
        <v>151</v>
      </c>
      <c r="H1531" t="s">
        <v>49</v>
      </c>
      <c r="I1531" t="s">
        <v>41</v>
      </c>
      <c r="J1531">
        <v>0.9</v>
      </c>
      <c r="K1531" t="s">
        <v>33</v>
      </c>
      <c r="L1531">
        <v>54</v>
      </c>
      <c r="M1531" s="1">
        <v>46321</v>
      </c>
      <c r="N1531" t="s">
        <v>34</v>
      </c>
      <c r="O1531">
        <v>9</v>
      </c>
      <c r="P1531">
        <v>1</v>
      </c>
      <c r="Q1531" s="2">
        <v>3163.45</v>
      </c>
      <c r="R1531" t="s">
        <v>35</v>
      </c>
      <c r="S1531" s="2">
        <v>1635.55</v>
      </c>
      <c r="T1531">
        <v>3.7</v>
      </c>
      <c r="U1531" t="s">
        <v>36</v>
      </c>
      <c r="V1531">
        <v>2026</v>
      </c>
      <c r="W1531" t="s">
        <v>37</v>
      </c>
      <c r="X1531" s="2">
        <v>1635.55</v>
      </c>
      <c r="Y1531" s="2">
        <v>1527.9</v>
      </c>
      <c r="Z1531" s="2">
        <v>0.51700000000000002</v>
      </c>
      <c r="AA1531" s="2">
        <f>IF(Table1[[#This Row],[Bed Occupied]]="Yes",1,0)</f>
        <v>1</v>
      </c>
    </row>
    <row r="1532" spans="1:27" x14ac:dyDescent="0.25">
      <c r="A1532" t="s">
        <v>1624</v>
      </c>
      <c r="B1532" s="1">
        <v>46325</v>
      </c>
      <c r="C1532" s="1">
        <v>46331.6</v>
      </c>
      <c r="D1532" t="s">
        <v>46</v>
      </c>
      <c r="E1532" t="s">
        <v>28</v>
      </c>
      <c r="F1532" t="s">
        <v>29</v>
      </c>
      <c r="G1532" t="s">
        <v>53</v>
      </c>
      <c r="H1532" t="s">
        <v>31</v>
      </c>
      <c r="I1532" t="s">
        <v>32</v>
      </c>
      <c r="J1532">
        <v>6.6</v>
      </c>
      <c r="K1532" t="s">
        <v>33</v>
      </c>
      <c r="L1532">
        <v>79</v>
      </c>
      <c r="M1532" s="1">
        <v>46324</v>
      </c>
      <c r="N1532" t="s">
        <v>34</v>
      </c>
      <c r="O1532">
        <v>13</v>
      </c>
      <c r="P1532">
        <v>1</v>
      </c>
      <c r="Q1532" s="2">
        <v>7308.93</v>
      </c>
      <c r="R1532" t="s">
        <v>85</v>
      </c>
      <c r="S1532" s="2">
        <v>3882.91</v>
      </c>
      <c r="T1532">
        <v>3.2</v>
      </c>
      <c r="U1532" t="s">
        <v>36</v>
      </c>
      <c r="V1532">
        <v>2026</v>
      </c>
      <c r="W1532" t="s">
        <v>72</v>
      </c>
      <c r="X1532" s="2">
        <v>3882.91</v>
      </c>
      <c r="Y1532" s="2">
        <v>3426.02</v>
      </c>
      <c r="Z1532" s="2">
        <v>0.53100000000000003</v>
      </c>
      <c r="AA1532" s="2">
        <f>IF(Table1[[#This Row],[Bed Occupied]]="Yes",1,0)</f>
        <v>1</v>
      </c>
    </row>
    <row r="1533" spans="1:27" x14ac:dyDescent="0.25">
      <c r="A1533" t="s">
        <v>1625</v>
      </c>
      <c r="B1533" s="1">
        <v>45850</v>
      </c>
      <c r="C1533" s="1">
        <v>45851.199999999997</v>
      </c>
      <c r="D1533" t="s">
        <v>39</v>
      </c>
      <c r="E1533" t="s">
        <v>52</v>
      </c>
      <c r="F1533" t="s">
        <v>48</v>
      </c>
      <c r="G1533" t="s">
        <v>53</v>
      </c>
      <c r="H1533" t="s">
        <v>81</v>
      </c>
      <c r="I1533" t="s">
        <v>32</v>
      </c>
      <c r="J1533">
        <v>1.2</v>
      </c>
      <c r="K1533" t="s">
        <v>57</v>
      </c>
      <c r="L1533">
        <v>100</v>
      </c>
      <c r="M1533" s="1">
        <v>45849</v>
      </c>
      <c r="N1533" t="s">
        <v>42</v>
      </c>
      <c r="O1533">
        <v>8.9</v>
      </c>
      <c r="P1533">
        <v>0.9</v>
      </c>
      <c r="Q1533" s="2">
        <v>2452.06</v>
      </c>
      <c r="R1533" t="s">
        <v>35</v>
      </c>
      <c r="S1533" s="2">
        <v>1551.69</v>
      </c>
      <c r="T1533">
        <v>3.7</v>
      </c>
      <c r="U1533" t="s">
        <v>135</v>
      </c>
      <c r="V1533">
        <v>2025</v>
      </c>
      <c r="W1533" t="s">
        <v>77</v>
      </c>
      <c r="X1533" s="2">
        <v>1551.69</v>
      </c>
      <c r="Y1533" s="2">
        <v>900.37</v>
      </c>
      <c r="Z1533" s="2">
        <v>0.63300000000000001</v>
      </c>
      <c r="AA1533" s="2">
        <f>IF(Table1[[#This Row],[Bed Occupied]]="Yes",1,0)</f>
        <v>0</v>
      </c>
    </row>
    <row r="1534" spans="1:27" x14ac:dyDescent="0.25">
      <c r="A1534" t="s">
        <v>1626</v>
      </c>
      <c r="B1534" s="1">
        <v>45734</v>
      </c>
      <c r="C1534" s="1">
        <v>45740.7</v>
      </c>
      <c r="D1534" t="s">
        <v>61</v>
      </c>
      <c r="E1534" t="s">
        <v>66</v>
      </c>
      <c r="F1534" t="s">
        <v>29</v>
      </c>
      <c r="G1534" t="s">
        <v>151</v>
      </c>
      <c r="H1534" t="s">
        <v>62</v>
      </c>
      <c r="I1534" t="s">
        <v>41</v>
      </c>
      <c r="J1534">
        <v>6.7</v>
      </c>
      <c r="K1534" t="s">
        <v>33</v>
      </c>
      <c r="L1534">
        <v>26</v>
      </c>
      <c r="M1534" s="1">
        <v>45733</v>
      </c>
      <c r="N1534" t="s">
        <v>63</v>
      </c>
      <c r="O1534">
        <v>10.6</v>
      </c>
      <c r="P1534">
        <v>0.6</v>
      </c>
      <c r="Q1534" s="2">
        <v>17554.509999999998</v>
      </c>
      <c r="R1534" t="s">
        <v>58</v>
      </c>
      <c r="S1534" s="2">
        <v>11429.67</v>
      </c>
      <c r="T1534">
        <v>3.8</v>
      </c>
      <c r="U1534" t="s">
        <v>173</v>
      </c>
      <c r="V1534">
        <v>2025</v>
      </c>
      <c r="W1534" t="s">
        <v>37</v>
      </c>
      <c r="X1534" s="2">
        <v>11429.67</v>
      </c>
      <c r="Y1534" s="2">
        <v>6124.84</v>
      </c>
      <c r="Z1534" s="2">
        <v>0.65100000000000002</v>
      </c>
      <c r="AA1534" s="2">
        <f>IF(Table1[[#This Row],[Bed Occupied]]="Yes",1,0)</f>
        <v>1</v>
      </c>
    </row>
    <row r="1535" spans="1:27" x14ac:dyDescent="0.25">
      <c r="A1535" t="s">
        <v>1627</v>
      </c>
      <c r="B1535" s="1">
        <v>45681</v>
      </c>
      <c r="C1535" s="1">
        <v>45682</v>
      </c>
      <c r="D1535" t="s">
        <v>39</v>
      </c>
      <c r="E1535" t="s">
        <v>47</v>
      </c>
      <c r="F1535" t="s">
        <v>48</v>
      </c>
      <c r="G1535" t="s">
        <v>53</v>
      </c>
      <c r="H1535" t="s">
        <v>81</v>
      </c>
      <c r="I1535" t="s">
        <v>41</v>
      </c>
      <c r="J1535">
        <v>1</v>
      </c>
      <c r="K1535" t="s">
        <v>33</v>
      </c>
      <c r="L1535">
        <v>31</v>
      </c>
      <c r="M1535" s="1">
        <v>45680</v>
      </c>
      <c r="N1535" t="s">
        <v>42</v>
      </c>
      <c r="O1535">
        <v>10.5</v>
      </c>
      <c r="P1535">
        <v>0.5</v>
      </c>
      <c r="Q1535" s="2">
        <v>1980.14</v>
      </c>
      <c r="R1535" t="s">
        <v>58</v>
      </c>
      <c r="S1535" s="2">
        <v>917.61</v>
      </c>
      <c r="T1535">
        <v>4.0999999999999996</v>
      </c>
      <c r="U1535" t="s">
        <v>145</v>
      </c>
      <c r="V1535">
        <v>2025</v>
      </c>
      <c r="W1535" t="s">
        <v>72</v>
      </c>
      <c r="X1535" s="2">
        <v>917.61</v>
      </c>
      <c r="Y1535" s="2">
        <v>1062.53</v>
      </c>
      <c r="Z1535" s="2">
        <v>0.46300000000000002</v>
      </c>
      <c r="AA1535" s="2">
        <f>IF(Table1[[#This Row],[Bed Occupied]]="Yes",1,0)</f>
        <v>1</v>
      </c>
    </row>
    <row r="1536" spans="1:27" x14ac:dyDescent="0.25">
      <c r="A1536" t="s">
        <v>1628</v>
      </c>
      <c r="B1536" s="1">
        <v>46118</v>
      </c>
      <c r="C1536" s="1">
        <v>46121.4</v>
      </c>
      <c r="D1536" t="s">
        <v>102</v>
      </c>
      <c r="E1536" t="s">
        <v>47</v>
      </c>
      <c r="F1536" t="s">
        <v>29</v>
      </c>
      <c r="G1536" t="s">
        <v>151</v>
      </c>
      <c r="H1536" t="s">
        <v>40</v>
      </c>
      <c r="I1536" t="s">
        <v>32</v>
      </c>
      <c r="J1536">
        <v>3.4</v>
      </c>
      <c r="K1536" t="s">
        <v>33</v>
      </c>
      <c r="L1536">
        <v>74</v>
      </c>
      <c r="M1536" s="1">
        <v>46118</v>
      </c>
      <c r="N1536" t="s">
        <v>42</v>
      </c>
      <c r="O1536">
        <v>9.1999999999999993</v>
      </c>
      <c r="P1536">
        <v>1.2</v>
      </c>
      <c r="Q1536" s="2">
        <v>8022.84</v>
      </c>
      <c r="R1536" t="s">
        <v>35</v>
      </c>
      <c r="S1536" s="2">
        <v>4314.03</v>
      </c>
      <c r="T1536">
        <v>4.0999999999999996</v>
      </c>
      <c r="U1536" t="s">
        <v>98</v>
      </c>
      <c r="V1536">
        <v>2026</v>
      </c>
      <c r="W1536" t="s">
        <v>37</v>
      </c>
      <c r="X1536" s="2">
        <v>4314.03</v>
      </c>
      <c r="Y1536" s="2">
        <v>3708.81</v>
      </c>
      <c r="Z1536" s="2">
        <v>0.53800000000000003</v>
      </c>
      <c r="AA1536" s="2">
        <f>IF(Table1[[#This Row],[Bed Occupied]]="Yes",1,0)</f>
        <v>1</v>
      </c>
    </row>
    <row r="1537" spans="1:27" x14ac:dyDescent="0.25">
      <c r="A1537" t="s">
        <v>1629</v>
      </c>
      <c r="B1537" s="1">
        <v>46193</v>
      </c>
      <c r="C1537" s="1">
        <v>46195.6</v>
      </c>
      <c r="D1537" t="s">
        <v>61</v>
      </c>
      <c r="E1537" t="s">
        <v>66</v>
      </c>
      <c r="F1537" t="s">
        <v>29</v>
      </c>
      <c r="G1537" t="s">
        <v>30</v>
      </c>
      <c r="H1537" t="s">
        <v>56</v>
      </c>
      <c r="I1537" t="s">
        <v>41</v>
      </c>
      <c r="J1537">
        <v>2.6</v>
      </c>
      <c r="K1537" t="s">
        <v>33</v>
      </c>
      <c r="L1537">
        <v>39</v>
      </c>
      <c r="M1537" s="1">
        <v>46192</v>
      </c>
      <c r="N1537" t="s">
        <v>42</v>
      </c>
      <c r="O1537">
        <v>9.3000000000000007</v>
      </c>
      <c r="P1537">
        <v>1.3</v>
      </c>
      <c r="Q1537" s="2">
        <v>18197.79</v>
      </c>
      <c r="R1537" t="s">
        <v>35</v>
      </c>
      <c r="S1537" s="2">
        <v>10570.89</v>
      </c>
      <c r="T1537">
        <v>4.4000000000000004</v>
      </c>
      <c r="U1537" t="s">
        <v>126</v>
      </c>
      <c r="V1537">
        <v>2026</v>
      </c>
      <c r="W1537" t="s">
        <v>77</v>
      </c>
      <c r="X1537" s="2">
        <v>10570.89</v>
      </c>
      <c r="Y1537" s="2">
        <v>7626.9</v>
      </c>
      <c r="Z1537" s="2">
        <v>0.58099999999999996</v>
      </c>
      <c r="AA1537" s="2">
        <f>IF(Table1[[#This Row],[Bed Occupied]]="Yes",1,0)</f>
        <v>1</v>
      </c>
    </row>
    <row r="1538" spans="1:27" x14ac:dyDescent="0.25">
      <c r="A1538" t="s">
        <v>1630</v>
      </c>
      <c r="B1538" s="1">
        <v>46376</v>
      </c>
      <c r="C1538" s="1">
        <v>46377.8</v>
      </c>
      <c r="D1538" t="s">
        <v>27</v>
      </c>
      <c r="E1538" t="s">
        <v>66</v>
      </c>
      <c r="F1538" t="s">
        <v>48</v>
      </c>
      <c r="G1538" t="s">
        <v>151</v>
      </c>
      <c r="H1538" t="s">
        <v>40</v>
      </c>
      <c r="I1538" t="s">
        <v>41</v>
      </c>
      <c r="J1538">
        <v>1.8</v>
      </c>
      <c r="K1538" t="s">
        <v>33</v>
      </c>
      <c r="L1538">
        <v>45</v>
      </c>
      <c r="M1538" s="1">
        <v>46376</v>
      </c>
      <c r="N1538" t="s">
        <v>34</v>
      </c>
      <c r="O1538">
        <v>13.7</v>
      </c>
      <c r="P1538">
        <v>1.7</v>
      </c>
      <c r="Q1538" s="2">
        <v>6301.48</v>
      </c>
      <c r="R1538" t="s">
        <v>58</v>
      </c>
      <c r="S1538" s="2">
        <v>4373.4799999999996</v>
      </c>
      <c r="T1538">
        <v>3.5</v>
      </c>
      <c r="U1538" t="s">
        <v>54</v>
      </c>
      <c r="V1538">
        <v>2026</v>
      </c>
      <c r="W1538" t="s">
        <v>74</v>
      </c>
      <c r="X1538" s="2">
        <v>4373.4799999999996</v>
      </c>
      <c r="Y1538" s="2">
        <v>1928</v>
      </c>
      <c r="Z1538" s="2">
        <v>0.69399999999999995</v>
      </c>
      <c r="AA1538" s="2">
        <f>IF(Table1[[#This Row],[Bed Occupied]]="Yes",1,0)</f>
        <v>1</v>
      </c>
    </row>
    <row r="1539" spans="1:27" x14ac:dyDescent="0.25">
      <c r="A1539" t="s">
        <v>1631</v>
      </c>
      <c r="B1539" s="1">
        <v>46123</v>
      </c>
      <c r="C1539" s="1">
        <v>46123.9</v>
      </c>
      <c r="D1539" t="s">
        <v>96</v>
      </c>
      <c r="E1539" t="s">
        <v>47</v>
      </c>
      <c r="F1539" t="s">
        <v>48</v>
      </c>
      <c r="G1539" t="s">
        <v>67</v>
      </c>
      <c r="H1539" t="s">
        <v>81</v>
      </c>
      <c r="I1539" t="s">
        <v>32</v>
      </c>
      <c r="J1539">
        <v>0.9</v>
      </c>
      <c r="K1539" t="s">
        <v>33</v>
      </c>
      <c r="L1539">
        <v>56</v>
      </c>
      <c r="M1539" s="1">
        <v>46122</v>
      </c>
      <c r="N1539" t="s">
        <v>42</v>
      </c>
      <c r="O1539">
        <v>9.5</v>
      </c>
      <c r="P1539">
        <v>1.5</v>
      </c>
      <c r="Q1539" s="2">
        <v>3220.28</v>
      </c>
      <c r="R1539" t="s">
        <v>58</v>
      </c>
      <c r="S1539" s="2">
        <v>1826.21</v>
      </c>
      <c r="T1539">
        <v>4.0999999999999996</v>
      </c>
      <c r="U1539" t="s">
        <v>98</v>
      </c>
      <c r="V1539">
        <v>2026</v>
      </c>
      <c r="W1539" t="s">
        <v>77</v>
      </c>
      <c r="X1539" s="2">
        <v>1826.21</v>
      </c>
      <c r="Y1539" s="2">
        <v>1394.07</v>
      </c>
      <c r="Z1539" s="2">
        <v>0.56699999999999995</v>
      </c>
      <c r="AA1539" s="2">
        <f>IF(Table1[[#This Row],[Bed Occupied]]="Yes",1,0)</f>
        <v>1</v>
      </c>
    </row>
    <row r="1540" spans="1:27" x14ac:dyDescent="0.25">
      <c r="A1540" t="s">
        <v>1632</v>
      </c>
      <c r="B1540" s="1">
        <v>46383</v>
      </c>
      <c r="C1540" s="1">
        <v>46389.9</v>
      </c>
      <c r="D1540" t="s">
        <v>51</v>
      </c>
      <c r="E1540" t="s">
        <v>28</v>
      </c>
      <c r="F1540" t="s">
        <v>29</v>
      </c>
      <c r="G1540" t="s">
        <v>30</v>
      </c>
      <c r="H1540" t="s">
        <v>56</v>
      </c>
      <c r="I1540" t="s">
        <v>41</v>
      </c>
      <c r="J1540">
        <v>6.9</v>
      </c>
      <c r="K1540" t="s">
        <v>33</v>
      </c>
      <c r="L1540">
        <v>87</v>
      </c>
      <c r="M1540" s="1">
        <v>46383</v>
      </c>
      <c r="N1540" t="s">
        <v>34</v>
      </c>
      <c r="O1540">
        <v>10.4</v>
      </c>
      <c r="P1540">
        <v>0.4</v>
      </c>
      <c r="Q1540" s="2">
        <v>8261.9599999999991</v>
      </c>
      <c r="R1540" t="s">
        <v>35</v>
      </c>
      <c r="S1540" s="2">
        <v>4974.7</v>
      </c>
      <c r="T1540">
        <v>3.6</v>
      </c>
      <c r="U1540" t="s">
        <v>54</v>
      </c>
      <c r="V1540">
        <v>2026</v>
      </c>
      <c r="W1540" t="s">
        <v>74</v>
      </c>
      <c r="X1540" s="2">
        <v>4974.7</v>
      </c>
      <c r="Y1540" s="2">
        <v>3287.26</v>
      </c>
      <c r="Z1540" s="2">
        <v>0.60199999999999998</v>
      </c>
      <c r="AA1540" s="2">
        <f>IF(Table1[[#This Row],[Bed Occupied]]="Yes",1,0)</f>
        <v>1</v>
      </c>
    </row>
    <row r="1541" spans="1:27" x14ac:dyDescent="0.25">
      <c r="A1541" t="s">
        <v>1633</v>
      </c>
      <c r="B1541" s="1">
        <v>45857</v>
      </c>
      <c r="C1541" s="1">
        <v>45861.8</v>
      </c>
      <c r="D1541" t="s">
        <v>61</v>
      </c>
      <c r="E1541" t="s">
        <v>28</v>
      </c>
      <c r="F1541" t="s">
        <v>29</v>
      </c>
      <c r="G1541" t="s">
        <v>30</v>
      </c>
      <c r="H1541" t="s">
        <v>62</v>
      </c>
      <c r="I1541" t="s">
        <v>32</v>
      </c>
      <c r="J1541">
        <v>4.8</v>
      </c>
      <c r="K1541" t="s">
        <v>33</v>
      </c>
      <c r="L1541">
        <v>87</v>
      </c>
      <c r="M1541" s="1">
        <v>45856</v>
      </c>
      <c r="N1541" t="s">
        <v>42</v>
      </c>
      <c r="O1541">
        <v>10.4</v>
      </c>
      <c r="P1541">
        <v>2.4</v>
      </c>
      <c r="Q1541" s="2">
        <v>14463.55</v>
      </c>
      <c r="R1541" t="s">
        <v>85</v>
      </c>
      <c r="S1541" s="2">
        <v>9239.39</v>
      </c>
      <c r="T1541">
        <v>2.6</v>
      </c>
      <c r="U1541" t="s">
        <v>135</v>
      </c>
      <c r="V1541">
        <v>2025</v>
      </c>
      <c r="W1541" t="s">
        <v>77</v>
      </c>
      <c r="X1541" s="2">
        <v>9239.39</v>
      </c>
      <c r="Y1541" s="2">
        <v>5224.16</v>
      </c>
      <c r="Z1541" s="2">
        <v>0.63900000000000001</v>
      </c>
      <c r="AA1541" s="2">
        <f>IF(Table1[[#This Row],[Bed Occupied]]="Yes",1,0)</f>
        <v>1</v>
      </c>
    </row>
    <row r="1542" spans="1:27" x14ac:dyDescent="0.25">
      <c r="A1542" t="s">
        <v>1634</v>
      </c>
      <c r="B1542" s="1">
        <v>46181</v>
      </c>
      <c r="C1542" s="1">
        <v>46181.9</v>
      </c>
      <c r="D1542" t="s">
        <v>96</v>
      </c>
      <c r="E1542" t="s">
        <v>52</v>
      </c>
      <c r="F1542" t="s">
        <v>48</v>
      </c>
      <c r="G1542" t="s">
        <v>53</v>
      </c>
      <c r="H1542" t="s">
        <v>62</v>
      </c>
      <c r="I1542" t="s">
        <v>41</v>
      </c>
      <c r="J1542">
        <v>0.9</v>
      </c>
      <c r="K1542" t="s">
        <v>57</v>
      </c>
      <c r="L1542">
        <v>48</v>
      </c>
      <c r="M1542" s="1">
        <v>46180</v>
      </c>
      <c r="N1542" t="s">
        <v>42</v>
      </c>
      <c r="O1542">
        <v>10</v>
      </c>
      <c r="P1542">
        <v>2</v>
      </c>
      <c r="Q1542" s="2">
        <v>4311.2700000000004</v>
      </c>
      <c r="R1542" t="s">
        <v>35</v>
      </c>
      <c r="S1542" s="2">
        <v>2183.5500000000002</v>
      </c>
      <c r="T1542">
        <v>3.4</v>
      </c>
      <c r="U1542" t="s">
        <v>126</v>
      </c>
      <c r="V1542">
        <v>2026</v>
      </c>
      <c r="W1542" t="s">
        <v>74</v>
      </c>
      <c r="X1542" s="2">
        <v>2183.5500000000002</v>
      </c>
      <c r="Y1542" s="2">
        <v>2127.7199999999998</v>
      </c>
      <c r="Z1542" s="2">
        <v>0.50600000000000001</v>
      </c>
      <c r="AA1542" s="2">
        <f>IF(Table1[[#This Row],[Bed Occupied]]="Yes",1,0)</f>
        <v>0</v>
      </c>
    </row>
    <row r="1543" spans="1:27" x14ac:dyDescent="0.25">
      <c r="A1543" t="s">
        <v>1635</v>
      </c>
      <c r="B1543" s="1">
        <v>46382</v>
      </c>
      <c r="C1543" s="1">
        <v>46386.5</v>
      </c>
      <c r="D1543" t="s">
        <v>61</v>
      </c>
      <c r="E1543" t="s">
        <v>52</v>
      </c>
      <c r="F1543" t="s">
        <v>29</v>
      </c>
      <c r="G1543" t="s">
        <v>67</v>
      </c>
      <c r="H1543" t="s">
        <v>76</v>
      </c>
      <c r="I1543" t="s">
        <v>41</v>
      </c>
      <c r="J1543">
        <v>4.5</v>
      </c>
      <c r="K1543" t="s">
        <v>33</v>
      </c>
      <c r="L1543">
        <v>69</v>
      </c>
      <c r="M1543" s="1">
        <v>46382</v>
      </c>
      <c r="N1543" t="s">
        <v>42</v>
      </c>
      <c r="O1543">
        <v>12.5</v>
      </c>
      <c r="P1543">
        <v>0.5</v>
      </c>
      <c r="Q1543" s="2">
        <v>18468.36</v>
      </c>
      <c r="R1543" t="s">
        <v>35</v>
      </c>
      <c r="S1543" s="2">
        <v>13031.05</v>
      </c>
      <c r="T1543">
        <v>3.6</v>
      </c>
      <c r="U1543" t="s">
        <v>54</v>
      </c>
      <c r="V1543">
        <v>2026</v>
      </c>
      <c r="W1543" t="s">
        <v>83</v>
      </c>
      <c r="X1543" s="2">
        <v>13031.05</v>
      </c>
      <c r="Y1543" s="2">
        <v>5437.31</v>
      </c>
      <c r="Z1543" s="2">
        <v>0.70599999999999996</v>
      </c>
      <c r="AA1543" s="2">
        <f>IF(Table1[[#This Row],[Bed Occupied]]="Yes",1,0)</f>
        <v>1</v>
      </c>
    </row>
    <row r="1544" spans="1:27" x14ac:dyDescent="0.25">
      <c r="A1544" t="s">
        <v>1636</v>
      </c>
      <c r="B1544" s="1">
        <v>45817</v>
      </c>
      <c r="C1544" s="1">
        <v>45817.2</v>
      </c>
      <c r="D1544" t="s">
        <v>39</v>
      </c>
      <c r="E1544" t="s">
        <v>66</v>
      </c>
      <c r="F1544" t="s">
        <v>48</v>
      </c>
      <c r="G1544" t="s">
        <v>151</v>
      </c>
      <c r="H1544" t="s">
        <v>62</v>
      </c>
      <c r="I1544" t="s">
        <v>93</v>
      </c>
      <c r="J1544">
        <v>0.2</v>
      </c>
      <c r="K1544" t="s">
        <v>33</v>
      </c>
      <c r="L1544">
        <v>31</v>
      </c>
      <c r="M1544" s="1">
        <v>45817</v>
      </c>
      <c r="N1544" t="s">
        <v>34</v>
      </c>
      <c r="O1544">
        <v>10.199999999999999</v>
      </c>
      <c r="P1544">
        <v>2.2000000000000002</v>
      </c>
      <c r="Q1544" s="2">
        <v>2190.6</v>
      </c>
      <c r="R1544" t="s">
        <v>35</v>
      </c>
      <c r="S1544" s="2">
        <v>1356.29</v>
      </c>
      <c r="T1544">
        <v>4.2</v>
      </c>
      <c r="U1544" t="s">
        <v>64</v>
      </c>
      <c r="V1544">
        <v>2025</v>
      </c>
      <c r="W1544" t="s">
        <v>37</v>
      </c>
      <c r="X1544" s="2">
        <v>1356.29</v>
      </c>
      <c r="Y1544" s="2">
        <v>834.31</v>
      </c>
      <c r="Z1544" s="2">
        <v>0.61899999999999999</v>
      </c>
      <c r="AA1544" s="2">
        <f>IF(Table1[[#This Row],[Bed Occupied]]="Yes",1,0)</f>
        <v>1</v>
      </c>
    </row>
    <row r="1545" spans="1:27" x14ac:dyDescent="0.25">
      <c r="A1545" t="s">
        <v>1637</v>
      </c>
      <c r="B1545" s="1">
        <v>46087</v>
      </c>
      <c r="C1545" s="1">
        <v>46089.1</v>
      </c>
      <c r="D1545" t="s">
        <v>61</v>
      </c>
      <c r="E1545" t="s">
        <v>47</v>
      </c>
      <c r="F1545" t="s">
        <v>48</v>
      </c>
      <c r="G1545" t="s">
        <v>30</v>
      </c>
      <c r="H1545" t="s">
        <v>56</v>
      </c>
      <c r="I1545" t="s">
        <v>32</v>
      </c>
      <c r="J1545">
        <v>2.1</v>
      </c>
      <c r="K1545" t="s">
        <v>33</v>
      </c>
      <c r="L1545">
        <v>78</v>
      </c>
      <c r="M1545" s="1">
        <v>46087</v>
      </c>
      <c r="N1545" t="s">
        <v>42</v>
      </c>
      <c r="O1545">
        <v>14.1</v>
      </c>
      <c r="P1545">
        <v>2.1</v>
      </c>
      <c r="Q1545" s="2">
        <v>12885.94</v>
      </c>
      <c r="R1545" t="s">
        <v>58</v>
      </c>
      <c r="S1545" s="2">
        <v>7960.03</v>
      </c>
      <c r="T1545">
        <v>2.6</v>
      </c>
      <c r="U1545" t="s">
        <v>115</v>
      </c>
      <c r="V1545">
        <v>2026</v>
      </c>
      <c r="W1545" t="s">
        <v>77</v>
      </c>
      <c r="X1545" s="2">
        <v>7960.03</v>
      </c>
      <c r="Y1545" s="2">
        <v>4925.91</v>
      </c>
      <c r="Z1545" s="2">
        <v>0.61799999999999999</v>
      </c>
      <c r="AA1545" s="2">
        <f>IF(Table1[[#This Row],[Bed Occupied]]="Yes",1,0)</f>
        <v>1</v>
      </c>
    </row>
    <row r="1546" spans="1:27" x14ac:dyDescent="0.25">
      <c r="A1546" t="s">
        <v>1638</v>
      </c>
      <c r="B1546" s="1">
        <v>46311</v>
      </c>
      <c r="C1546" s="1">
        <v>46320.2</v>
      </c>
      <c r="D1546" t="s">
        <v>61</v>
      </c>
      <c r="E1546" t="s">
        <v>28</v>
      </c>
      <c r="F1546" t="s">
        <v>48</v>
      </c>
      <c r="G1546" t="s">
        <v>30</v>
      </c>
      <c r="H1546" t="s">
        <v>31</v>
      </c>
      <c r="I1546" t="s">
        <v>32</v>
      </c>
      <c r="J1546">
        <v>9.1999999999999993</v>
      </c>
      <c r="K1546" t="s">
        <v>33</v>
      </c>
      <c r="L1546">
        <v>63</v>
      </c>
      <c r="M1546" s="1">
        <v>46311</v>
      </c>
      <c r="N1546" t="s">
        <v>42</v>
      </c>
      <c r="O1546">
        <v>11.4</v>
      </c>
      <c r="P1546">
        <v>1.4</v>
      </c>
      <c r="Q1546" s="2">
        <v>24752.04</v>
      </c>
      <c r="R1546" t="s">
        <v>35</v>
      </c>
      <c r="S1546" s="2">
        <v>18418.57</v>
      </c>
      <c r="T1546">
        <v>3.4</v>
      </c>
      <c r="U1546" t="s">
        <v>36</v>
      </c>
      <c r="V1546">
        <v>2026</v>
      </c>
      <c r="W1546" t="s">
        <v>77</v>
      </c>
      <c r="X1546" s="2">
        <v>18418.57</v>
      </c>
      <c r="Y1546" s="2">
        <v>6333.47</v>
      </c>
      <c r="Z1546" s="2">
        <v>0.74399999999999999</v>
      </c>
      <c r="AA1546" s="2">
        <f>IF(Table1[[#This Row],[Bed Occupied]]="Yes",1,0)</f>
        <v>1</v>
      </c>
    </row>
    <row r="1547" spans="1:27" x14ac:dyDescent="0.25">
      <c r="A1547" t="s">
        <v>1639</v>
      </c>
      <c r="B1547" s="1">
        <v>46361</v>
      </c>
      <c r="C1547" s="1">
        <v>46361.7</v>
      </c>
      <c r="D1547" t="s">
        <v>39</v>
      </c>
      <c r="E1547" t="s">
        <v>28</v>
      </c>
      <c r="F1547" t="s">
        <v>48</v>
      </c>
      <c r="G1547" t="s">
        <v>30</v>
      </c>
      <c r="H1547" t="s">
        <v>81</v>
      </c>
      <c r="I1547" t="s">
        <v>93</v>
      </c>
      <c r="J1547">
        <v>0.7</v>
      </c>
      <c r="K1547" t="s">
        <v>57</v>
      </c>
      <c r="L1547">
        <v>106</v>
      </c>
      <c r="M1547" s="1">
        <v>46361</v>
      </c>
      <c r="N1547" t="s">
        <v>42</v>
      </c>
      <c r="O1547">
        <v>8.9</v>
      </c>
      <c r="P1547">
        <v>0.9</v>
      </c>
      <c r="Q1547" s="2">
        <v>2018.65</v>
      </c>
      <c r="R1547" t="s">
        <v>58</v>
      </c>
      <c r="S1547" s="2">
        <v>1261.04</v>
      </c>
      <c r="T1547">
        <v>3.4</v>
      </c>
      <c r="U1547" t="s">
        <v>54</v>
      </c>
      <c r="V1547">
        <v>2026</v>
      </c>
      <c r="W1547" t="s">
        <v>83</v>
      </c>
      <c r="X1547" s="2">
        <v>1261.04</v>
      </c>
      <c r="Y1547" s="2">
        <v>757.61</v>
      </c>
      <c r="Z1547" s="2">
        <v>0.625</v>
      </c>
      <c r="AA1547" s="2">
        <f>IF(Table1[[#This Row],[Bed Occupied]]="Yes",1,0)</f>
        <v>0</v>
      </c>
    </row>
    <row r="1548" spans="1:27" x14ac:dyDescent="0.25">
      <c r="A1548" t="s">
        <v>1640</v>
      </c>
      <c r="B1548" s="1">
        <v>46074</v>
      </c>
      <c r="C1548" s="1">
        <v>46080.800000000003</v>
      </c>
      <c r="D1548" t="s">
        <v>51</v>
      </c>
      <c r="E1548" t="s">
        <v>47</v>
      </c>
      <c r="F1548" t="s">
        <v>48</v>
      </c>
      <c r="G1548" t="s">
        <v>67</v>
      </c>
      <c r="H1548" t="s">
        <v>31</v>
      </c>
      <c r="I1548" t="s">
        <v>32</v>
      </c>
      <c r="J1548">
        <v>6.8</v>
      </c>
      <c r="K1548" t="s">
        <v>33</v>
      </c>
      <c r="L1548">
        <v>42</v>
      </c>
      <c r="M1548" s="1">
        <v>46074</v>
      </c>
      <c r="N1548" t="s">
        <v>34</v>
      </c>
      <c r="O1548">
        <v>10</v>
      </c>
      <c r="P1548">
        <v>2</v>
      </c>
      <c r="Q1548" s="2">
        <v>12725.78</v>
      </c>
      <c r="R1548" t="s">
        <v>35</v>
      </c>
      <c r="S1548" s="2">
        <v>6983.53</v>
      </c>
      <c r="T1548">
        <v>4.2</v>
      </c>
      <c r="U1548" t="s">
        <v>68</v>
      </c>
      <c r="V1548">
        <v>2026</v>
      </c>
      <c r="W1548" t="s">
        <v>83</v>
      </c>
      <c r="X1548" s="2">
        <v>6983.53</v>
      </c>
      <c r="Y1548" s="2">
        <v>5742.25</v>
      </c>
      <c r="Z1548" s="2">
        <v>0.54900000000000004</v>
      </c>
      <c r="AA1548" s="2">
        <f>IF(Table1[[#This Row],[Bed Occupied]]="Yes",1,0)</f>
        <v>1</v>
      </c>
    </row>
    <row r="1549" spans="1:27" x14ac:dyDescent="0.25">
      <c r="A1549" t="s">
        <v>1641</v>
      </c>
      <c r="B1549" s="1">
        <v>45872</v>
      </c>
      <c r="C1549" s="1">
        <v>45873</v>
      </c>
      <c r="D1549" t="s">
        <v>39</v>
      </c>
      <c r="E1549" t="s">
        <v>66</v>
      </c>
      <c r="F1549" t="s">
        <v>29</v>
      </c>
      <c r="G1549" t="s">
        <v>67</v>
      </c>
      <c r="H1549" t="s">
        <v>81</v>
      </c>
      <c r="I1549" t="s">
        <v>41</v>
      </c>
      <c r="J1549">
        <v>1</v>
      </c>
      <c r="K1549" t="s">
        <v>57</v>
      </c>
      <c r="L1549">
        <v>67</v>
      </c>
      <c r="M1549" s="1">
        <v>45871</v>
      </c>
      <c r="N1549" t="s">
        <v>42</v>
      </c>
      <c r="O1549">
        <v>11.8</v>
      </c>
      <c r="P1549">
        <v>1.8</v>
      </c>
      <c r="Q1549" s="2">
        <v>2932.89</v>
      </c>
      <c r="R1549" t="s">
        <v>35</v>
      </c>
      <c r="S1549" s="2">
        <v>1650.52</v>
      </c>
      <c r="T1549">
        <v>4</v>
      </c>
      <c r="U1549" t="s">
        <v>104</v>
      </c>
      <c r="V1549">
        <v>2025</v>
      </c>
      <c r="W1549" t="s">
        <v>83</v>
      </c>
      <c r="X1549" s="2">
        <v>1650.52</v>
      </c>
      <c r="Y1549" s="2">
        <v>1282.3699999999999</v>
      </c>
      <c r="Z1549" s="2">
        <v>0.56299999999999994</v>
      </c>
      <c r="AA1549" s="2">
        <f>IF(Table1[[#This Row],[Bed Occupied]]="Yes",1,0)</f>
        <v>0</v>
      </c>
    </row>
    <row r="1550" spans="1:27" x14ac:dyDescent="0.25">
      <c r="A1550" t="s">
        <v>1642</v>
      </c>
      <c r="B1550" s="1">
        <v>46050</v>
      </c>
      <c r="C1550" s="1">
        <v>46054.3</v>
      </c>
      <c r="D1550" t="s">
        <v>46</v>
      </c>
      <c r="E1550" t="s">
        <v>52</v>
      </c>
      <c r="F1550" t="s">
        <v>29</v>
      </c>
      <c r="G1550" t="s">
        <v>67</v>
      </c>
      <c r="H1550" t="s">
        <v>81</v>
      </c>
      <c r="I1550" t="s">
        <v>32</v>
      </c>
      <c r="J1550">
        <v>4.3</v>
      </c>
      <c r="K1550" t="s">
        <v>33</v>
      </c>
      <c r="L1550">
        <v>60</v>
      </c>
      <c r="M1550" s="1">
        <v>46049</v>
      </c>
      <c r="N1550" t="s">
        <v>42</v>
      </c>
      <c r="O1550">
        <v>11.2</v>
      </c>
      <c r="P1550">
        <v>3.2</v>
      </c>
      <c r="Q1550" s="2">
        <v>6921.87</v>
      </c>
      <c r="R1550" t="s">
        <v>58</v>
      </c>
      <c r="S1550" s="2">
        <v>3931.09</v>
      </c>
      <c r="T1550">
        <v>2.8</v>
      </c>
      <c r="U1550" t="s">
        <v>86</v>
      </c>
      <c r="V1550">
        <v>2026</v>
      </c>
      <c r="W1550" t="s">
        <v>44</v>
      </c>
      <c r="X1550" s="2">
        <v>3931.09</v>
      </c>
      <c r="Y1550" s="2">
        <v>2990.78</v>
      </c>
      <c r="Z1550" s="2">
        <v>0.56799999999999995</v>
      </c>
      <c r="AA1550" s="2">
        <f>IF(Table1[[#This Row],[Bed Occupied]]="Yes",1,0)</f>
        <v>1</v>
      </c>
    </row>
    <row r="1551" spans="1:27" x14ac:dyDescent="0.25">
      <c r="A1551" t="s">
        <v>1643</v>
      </c>
      <c r="B1551" s="1">
        <v>46148</v>
      </c>
      <c r="C1551" s="1">
        <v>46149.5</v>
      </c>
      <c r="D1551" t="s">
        <v>27</v>
      </c>
      <c r="E1551" t="s">
        <v>28</v>
      </c>
      <c r="F1551" t="s">
        <v>29</v>
      </c>
      <c r="G1551" t="s">
        <v>30</v>
      </c>
      <c r="H1551" t="s">
        <v>56</v>
      </c>
      <c r="I1551" t="s">
        <v>32</v>
      </c>
      <c r="J1551">
        <v>1.5</v>
      </c>
      <c r="K1551" t="s">
        <v>33</v>
      </c>
      <c r="L1551">
        <v>62</v>
      </c>
      <c r="M1551" s="1">
        <v>46148</v>
      </c>
      <c r="N1551" t="s">
        <v>63</v>
      </c>
      <c r="O1551">
        <v>11.5</v>
      </c>
      <c r="P1551">
        <v>1.5</v>
      </c>
      <c r="Q1551" s="2">
        <v>8867.89</v>
      </c>
      <c r="R1551" t="s">
        <v>58</v>
      </c>
      <c r="S1551" s="2">
        <v>5752.99</v>
      </c>
      <c r="T1551">
        <v>3.5</v>
      </c>
      <c r="U1551" t="s">
        <v>94</v>
      </c>
      <c r="V1551">
        <v>2026</v>
      </c>
      <c r="W1551" t="s">
        <v>69</v>
      </c>
      <c r="X1551" s="2">
        <v>5752.99</v>
      </c>
      <c r="Y1551" s="2">
        <v>3114.9</v>
      </c>
      <c r="Z1551" s="2">
        <v>0.64900000000000002</v>
      </c>
      <c r="AA1551" s="2">
        <f>IF(Table1[[#This Row],[Bed Occupied]]="Yes",1,0)</f>
        <v>1</v>
      </c>
    </row>
    <row r="1552" spans="1:27" x14ac:dyDescent="0.25">
      <c r="A1552" t="s">
        <v>1644</v>
      </c>
      <c r="B1552" s="1">
        <v>46009</v>
      </c>
      <c r="C1552" s="1">
        <v>46012.9</v>
      </c>
      <c r="D1552" t="s">
        <v>46</v>
      </c>
      <c r="E1552" t="s">
        <v>52</v>
      </c>
      <c r="F1552" t="s">
        <v>29</v>
      </c>
      <c r="G1552" t="s">
        <v>30</v>
      </c>
      <c r="H1552" t="s">
        <v>62</v>
      </c>
      <c r="I1552" t="s">
        <v>32</v>
      </c>
      <c r="J1552">
        <v>3.9</v>
      </c>
      <c r="K1552" t="s">
        <v>33</v>
      </c>
      <c r="L1552">
        <v>67</v>
      </c>
      <c r="M1552" s="1">
        <v>46008</v>
      </c>
      <c r="N1552" t="s">
        <v>63</v>
      </c>
      <c r="O1552">
        <v>11.6</v>
      </c>
      <c r="P1552">
        <v>1.6</v>
      </c>
      <c r="Q1552" s="2">
        <v>6266.76</v>
      </c>
      <c r="R1552" t="s">
        <v>35</v>
      </c>
      <c r="S1552" s="2">
        <v>3160.21</v>
      </c>
      <c r="T1552">
        <v>3.3</v>
      </c>
      <c r="U1552" t="s">
        <v>79</v>
      </c>
      <c r="V1552">
        <v>2025</v>
      </c>
      <c r="W1552" t="s">
        <v>69</v>
      </c>
      <c r="X1552" s="2">
        <v>3160.21</v>
      </c>
      <c r="Y1552" s="2">
        <v>3106.55</v>
      </c>
      <c r="Z1552" s="2">
        <v>0.504</v>
      </c>
      <c r="AA1552" s="2">
        <f>IF(Table1[[#This Row],[Bed Occupied]]="Yes",1,0)</f>
        <v>1</v>
      </c>
    </row>
    <row r="1553" spans="1:27" x14ac:dyDescent="0.25">
      <c r="A1553" t="s">
        <v>1645</v>
      </c>
      <c r="B1553" s="1">
        <v>45780</v>
      </c>
      <c r="C1553" s="1">
        <v>45780.1</v>
      </c>
      <c r="D1553" t="s">
        <v>39</v>
      </c>
      <c r="E1553" t="s">
        <v>52</v>
      </c>
      <c r="F1553" t="s">
        <v>48</v>
      </c>
      <c r="G1553" t="s">
        <v>30</v>
      </c>
      <c r="H1553" t="s">
        <v>62</v>
      </c>
      <c r="I1553" t="s">
        <v>41</v>
      </c>
      <c r="J1553">
        <v>0.1</v>
      </c>
      <c r="K1553" t="s">
        <v>33</v>
      </c>
      <c r="L1553">
        <v>74</v>
      </c>
      <c r="M1553" s="1">
        <v>45780</v>
      </c>
      <c r="N1553" t="s">
        <v>42</v>
      </c>
      <c r="O1553">
        <v>10.199999999999999</v>
      </c>
      <c r="P1553">
        <v>2.2000000000000002</v>
      </c>
      <c r="Q1553" s="2">
        <v>2323.4899999999998</v>
      </c>
      <c r="R1553" t="s">
        <v>58</v>
      </c>
      <c r="S1553" s="2">
        <v>1249.33</v>
      </c>
      <c r="T1553">
        <v>3.6</v>
      </c>
      <c r="U1553" t="s">
        <v>122</v>
      </c>
      <c r="V1553">
        <v>2025</v>
      </c>
      <c r="W1553" t="s">
        <v>83</v>
      </c>
      <c r="X1553" s="2">
        <v>1249.33</v>
      </c>
      <c r="Y1553" s="2">
        <v>1074.1600000000001</v>
      </c>
      <c r="Z1553" s="2">
        <v>0.53800000000000003</v>
      </c>
      <c r="AA1553" s="2">
        <f>IF(Table1[[#This Row],[Bed Occupied]]="Yes",1,0)</f>
        <v>1</v>
      </c>
    </row>
    <row r="1554" spans="1:27" x14ac:dyDescent="0.25">
      <c r="A1554" t="s">
        <v>1646</v>
      </c>
      <c r="B1554" s="1">
        <v>45955</v>
      </c>
      <c r="C1554" s="1">
        <v>45955.7</v>
      </c>
      <c r="D1554" t="s">
        <v>39</v>
      </c>
      <c r="E1554" t="s">
        <v>28</v>
      </c>
      <c r="F1554" t="s">
        <v>29</v>
      </c>
      <c r="G1554" t="s">
        <v>53</v>
      </c>
      <c r="H1554" t="s">
        <v>49</v>
      </c>
      <c r="I1554" t="s">
        <v>32</v>
      </c>
      <c r="J1554">
        <v>0.7</v>
      </c>
      <c r="K1554" t="s">
        <v>57</v>
      </c>
      <c r="L1554">
        <v>103</v>
      </c>
      <c r="M1554" s="1">
        <v>45954</v>
      </c>
      <c r="N1554" t="s">
        <v>34</v>
      </c>
      <c r="O1554">
        <v>12.2</v>
      </c>
      <c r="P1554">
        <v>2.2000000000000002</v>
      </c>
      <c r="Q1554" s="2">
        <v>2150.09</v>
      </c>
      <c r="R1554" t="s">
        <v>58</v>
      </c>
      <c r="S1554" s="2">
        <v>1349.53</v>
      </c>
      <c r="T1554">
        <v>3.3</v>
      </c>
      <c r="U1554" t="s">
        <v>82</v>
      </c>
      <c r="V1554">
        <v>2025</v>
      </c>
      <c r="W1554" t="s">
        <v>77</v>
      </c>
      <c r="X1554" s="2">
        <v>1349.53</v>
      </c>
      <c r="Y1554" s="2">
        <v>800.56</v>
      </c>
      <c r="Z1554" s="2">
        <v>0.628</v>
      </c>
      <c r="AA1554" s="2">
        <f>IF(Table1[[#This Row],[Bed Occupied]]="Yes",1,0)</f>
        <v>0</v>
      </c>
    </row>
    <row r="1555" spans="1:27" x14ac:dyDescent="0.25">
      <c r="A1555" t="s">
        <v>1647</v>
      </c>
      <c r="B1555" s="1">
        <v>45983</v>
      </c>
      <c r="C1555" s="1">
        <v>45985.3</v>
      </c>
      <c r="D1555" t="s">
        <v>39</v>
      </c>
      <c r="E1555" t="s">
        <v>28</v>
      </c>
      <c r="F1555" t="s">
        <v>48</v>
      </c>
      <c r="G1555" t="s">
        <v>30</v>
      </c>
      <c r="H1555" t="s">
        <v>81</v>
      </c>
      <c r="I1555" t="s">
        <v>32</v>
      </c>
      <c r="J1555">
        <v>2.2999999999999998</v>
      </c>
      <c r="K1555" t="s">
        <v>33</v>
      </c>
      <c r="L1555">
        <v>109</v>
      </c>
      <c r="M1555" s="1">
        <v>45983</v>
      </c>
      <c r="N1555" t="s">
        <v>42</v>
      </c>
      <c r="O1555">
        <v>12.6</v>
      </c>
      <c r="P1555">
        <v>2.6</v>
      </c>
      <c r="Q1555" s="2">
        <v>2495.9</v>
      </c>
      <c r="R1555" t="s">
        <v>58</v>
      </c>
      <c r="S1555" s="2">
        <v>1209.98</v>
      </c>
      <c r="T1555">
        <v>2.7</v>
      </c>
      <c r="U1555" t="s">
        <v>71</v>
      </c>
      <c r="V1555">
        <v>2025</v>
      </c>
      <c r="W1555" t="s">
        <v>83</v>
      </c>
      <c r="X1555" s="2">
        <v>1209.98</v>
      </c>
      <c r="Y1555" s="2">
        <v>1285.92</v>
      </c>
      <c r="Z1555" s="2">
        <v>0.48499999999999999</v>
      </c>
      <c r="AA1555" s="2">
        <f>IF(Table1[[#This Row],[Bed Occupied]]="Yes",1,0)</f>
        <v>1</v>
      </c>
    </row>
    <row r="1556" spans="1:27" x14ac:dyDescent="0.25">
      <c r="A1556" t="s">
        <v>1648</v>
      </c>
      <c r="B1556" s="1">
        <v>45888</v>
      </c>
      <c r="C1556" s="1">
        <v>45891.3</v>
      </c>
      <c r="D1556" t="s">
        <v>102</v>
      </c>
      <c r="E1556" t="s">
        <v>28</v>
      </c>
      <c r="F1556" t="s">
        <v>48</v>
      </c>
      <c r="G1556" t="s">
        <v>30</v>
      </c>
      <c r="H1556" t="s">
        <v>81</v>
      </c>
      <c r="I1556" t="s">
        <v>32</v>
      </c>
      <c r="J1556">
        <v>3.3</v>
      </c>
      <c r="K1556" t="s">
        <v>57</v>
      </c>
      <c r="L1556">
        <v>74</v>
      </c>
      <c r="M1556" s="1">
        <v>45887</v>
      </c>
      <c r="N1556" t="s">
        <v>34</v>
      </c>
      <c r="O1556">
        <v>14.6</v>
      </c>
      <c r="P1556">
        <v>2.6</v>
      </c>
      <c r="Q1556" s="2">
        <v>13494.49</v>
      </c>
      <c r="R1556" t="s">
        <v>35</v>
      </c>
      <c r="S1556" s="2">
        <v>8206.4699999999993</v>
      </c>
      <c r="T1556">
        <v>3.2</v>
      </c>
      <c r="U1556" t="s">
        <v>104</v>
      </c>
      <c r="V1556">
        <v>2025</v>
      </c>
      <c r="W1556" t="s">
        <v>37</v>
      </c>
      <c r="X1556" s="2">
        <v>8206.4699999999993</v>
      </c>
      <c r="Y1556" s="2">
        <v>5288.02</v>
      </c>
      <c r="Z1556" s="2">
        <v>0.60799999999999998</v>
      </c>
      <c r="AA1556" s="2">
        <f>IF(Table1[[#This Row],[Bed Occupied]]="Yes",1,0)</f>
        <v>0</v>
      </c>
    </row>
    <row r="1557" spans="1:27" x14ac:dyDescent="0.25">
      <c r="A1557" t="s">
        <v>1649</v>
      </c>
      <c r="B1557" s="1">
        <v>46153</v>
      </c>
      <c r="C1557" s="1">
        <v>46154.7</v>
      </c>
      <c r="D1557" t="s">
        <v>27</v>
      </c>
      <c r="E1557" t="s">
        <v>52</v>
      </c>
      <c r="F1557" t="s">
        <v>48</v>
      </c>
      <c r="G1557" t="s">
        <v>67</v>
      </c>
      <c r="H1557" t="s">
        <v>40</v>
      </c>
      <c r="I1557" t="s">
        <v>32</v>
      </c>
      <c r="J1557">
        <v>1.7</v>
      </c>
      <c r="K1557" t="s">
        <v>33</v>
      </c>
      <c r="L1557">
        <v>87</v>
      </c>
      <c r="M1557" s="1">
        <v>46153</v>
      </c>
      <c r="N1557" t="s">
        <v>42</v>
      </c>
      <c r="O1557">
        <v>14.1</v>
      </c>
      <c r="P1557">
        <v>2.1</v>
      </c>
      <c r="Q1557" s="2">
        <v>13073.02</v>
      </c>
      <c r="R1557" t="s">
        <v>58</v>
      </c>
      <c r="S1557" s="2">
        <v>7274.14</v>
      </c>
      <c r="T1557">
        <v>2.5</v>
      </c>
      <c r="U1557" t="s">
        <v>94</v>
      </c>
      <c r="V1557">
        <v>2026</v>
      </c>
      <c r="W1557" t="s">
        <v>37</v>
      </c>
      <c r="X1557" s="2">
        <v>7274.14</v>
      </c>
      <c r="Y1557" s="2">
        <v>5798.88</v>
      </c>
      <c r="Z1557" s="2">
        <v>0.55600000000000005</v>
      </c>
      <c r="AA1557" s="2">
        <f>IF(Table1[[#This Row],[Bed Occupied]]="Yes",1,0)</f>
        <v>1</v>
      </c>
    </row>
    <row r="1558" spans="1:27" x14ac:dyDescent="0.25">
      <c r="A1558" t="s">
        <v>1650</v>
      </c>
      <c r="B1558" s="1">
        <v>45925</v>
      </c>
      <c r="C1558" s="1">
        <v>45934</v>
      </c>
      <c r="D1558" t="s">
        <v>61</v>
      </c>
      <c r="E1558" t="s">
        <v>47</v>
      </c>
      <c r="F1558" t="s">
        <v>48</v>
      </c>
      <c r="G1558" t="s">
        <v>53</v>
      </c>
      <c r="H1558" t="s">
        <v>49</v>
      </c>
      <c r="I1558" t="s">
        <v>32</v>
      </c>
      <c r="J1558">
        <v>9</v>
      </c>
      <c r="K1558" t="s">
        <v>33</v>
      </c>
      <c r="L1558">
        <v>105</v>
      </c>
      <c r="M1558" s="1">
        <v>45924</v>
      </c>
      <c r="N1558" t="s">
        <v>42</v>
      </c>
      <c r="O1558">
        <v>10.199999999999999</v>
      </c>
      <c r="P1558">
        <v>2.2000000000000002</v>
      </c>
      <c r="Q1558" s="2">
        <v>18843.43</v>
      </c>
      <c r="R1558" t="s">
        <v>58</v>
      </c>
      <c r="S1558" s="2">
        <v>13469.14</v>
      </c>
      <c r="T1558">
        <v>2.9</v>
      </c>
      <c r="U1558" t="s">
        <v>59</v>
      </c>
      <c r="V1558">
        <v>2025</v>
      </c>
      <c r="W1558" t="s">
        <v>69</v>
      </c>
      <c r="X1558" s="2">
        <v>13469.14</v>
      </c>
      <c r="Y1558" s="2">
        <v>5374.29</v>
      </c>
      <c r="Z1558" s="2">
        <v>0.71499999999999997</v>
      </c>
      <c r="AA1558" s="2">
        <f>IF(Table1[[#This Row],[Bed Occupied]]="Yes",1,0)</f>
        <v>1</v>
      </c>
    </row>
    <row r="1559" spans="1:27" x14ac:dyDescent="0.25">
      <c r="A1559" t="s">
        <v>1651</v>
      </c>
      <c r="B1559" s="1">
        <v>45901</v>
      </c>
      <c r="C1559" s="1">
        <v>45910.5</v>
      </c>
      <c r="D1559" t="s">
        <v>46</v>
      </c>
      <c r="E1559" t="s">
        <v>47</v>
      </c>
      <c r="F1559" t="s">
        <v>48</v>
      </c>
      <c r="G1559" t="s">
        <v>30</v>
      </c>
      <c r="H1559" t="s">
        <v>31</v>
      </c>
      <c r="I1559" t="s">
        <v>32</v>
      </c>
      <c r="J1559">
        <v>9.5</v>
      </c>
      <c r="K1559" t="s">
        <v>33</v>
      </c>
      <c r="L1559">
        <v>35</v>
      </c>
      <c r="M1559" s="1">
        <v>45901</v>
      </c>
      <c r="N1559" t="s">
        <v>42</v>
      </c>
      <c r="O1559">
        <v>12.8</v>
      </c>
      <c r="P1559">
        <v>0.8</v>
      </c>
      <c r="Q1559" s="2">
        <v>8779.75</v>
      </c>
      <c r="R1559" t="s">
        <v>58</v>
      </c>
      <c r="S1559" s="2">
        <v>5360.9</v>
      </c>
      <c r="T1559">
        <v>4.2</v>
      </c>
      <c r="U1559" t="s">
        <v>59</v>
      </c>
      <c r="V1559">
        <v>2025</v>
      </c>
      <c r="W1559" t="s">
        <v>37</v>
      </c>
      <c r="X1559" s="2">
        <v>5360.9</v>
      </c>
      <c r="Y1559" s="2">
        <v>3418.85</v>
      </c>
      <c r="Z1559" s="2">
        <v>0.61099999999999999</v>
      </c>
      <c r="AA1559" s="2">
        <f>IF(Table1[[#This Row],[Bed Occupied]]="Yes",1,0)</f>
        <v>1</v>
      </c>
    </row>
    <row r="1560" spans="1:27" x14ac:dyDescent="0.25">
      <c r="A1560" t="s">
        <v>1652</v>
      </c>
      <c r="B1560" s="1">
        <v>46032</v>
      </c>
      <c r="C1560" s="1">
        <v>46034.8</v>
      </c>
      <c r="D1560" t="s">
        <v>51</v>
      </c>
      <c r="E1560" t="s">
        <v>28</v>
      </c>
      <c r="F1560" t="s">
        <v>29</v>
      </c>
      <c r="G1560" t="s">
        <v>30</v>
      </c>
      <c r="H1560" t="s">
        <v>81</v>
      </c>
      <c r="I1560" t="s">
        <v>32</v>
      </c>
      <c r="J1560">
        <v>2.8</v>
      </c>
      <c r="K1560" t="s">
        <v>33</v>
      </c>
      <c r="L1560">
        <v>88</v>
      </c>
      <c r="M1560" s="1">
        <v>46031</v>
      </c>
      <c r="N1560" t="s">
        <v>42</v>
      </c>
      <c r="O1560">
        <v>9.3000000000000007</v>
      </c>
      <c r="P1560">
        <v>1.3</v>
      </c>
      <c r="Q1560" s="2">
        <v>9603.42</v>
      </c>
      <c r="R1560" t="s">
        <v>35</v>
      </c>
      <c r="S1560" s="2">
        <v>4916.3500000000004</v>
      </c>
      <c r="T1560">
        <v>3.9</v>
      </c>
      <c r="U1560" t="s">
        <v>86</v>
      </c>
      <c r="V1560">
        <v>2026</v>
      </c>
      <c r="W1560" t="s">
        <v>77</v>
      </c>
      <c r="X1560" s="2">
        <v>4916.3500000000004</v>
      </c>
      <c r="Y1560" s="2">
        <v>4687.07</v>
      </c>
      <c r="Z1560" s="2">
        <v>0.51200000000000001</v>
      </c>
      <c r="AA1560" s="2">
        <f>IF(Table1[[#This Row],[Bed Occupied]]="Yes",1,0)</f>
        <v>1</v>
      </c>
    </row>
    <row r="1561" spans="1:27" x14ac:dyDescent="0.25">
      <c r="A1561" t="s">
        <v>1653</v>
      </c>
      <c r="B1561" s="1">
        <v>46068</v>
      </c>
      <c r="C1561" s="1">
        <v>46069.4</v>
      </c>
      <c r="D1561" t="s">
        <v>88</v>
      </c>
      <c r="E1561" t="s">
        <v>28</v>
      </c>
      <c r="F1561" t="s">
        <v>48</v>
      </c>
      <c r="G1561" t="s">
        <v>53</v>
      </c>
      <c r="H1561" t="s">
        <v>62</v>
      </c>
      <c r="I1561" t="s">
        <v>32</v>
      </c>
      <c r="J1561">
        <v>1.4</v>
      </c>
      <c r="K1561" t="s">
        <v>33</v>
      </c>
      <c r="L1561">
        <v>31</v>
      </c>
      <c r="M1561" s="1">
        <v>46068</v>
      </c>
      <c r="N1561" t="s">
        <v>42</v>
      </c>
      <c r="O1561">
        <v>10.1</v>
      </c>
      <c r="P1561">
        <v>2.1</v>
      </c>
      <c r="Q1561" s="2">
        <v>17005.79</v>
      </c>
      <c r="R1561" t="s">
        <v>35</v>
      </c>
      <c r="S1561" s="2">
        <v>11180.54</v>
      </c>
      <c r="T1561">
        <v>3.4</v>
      </c>
      <c r="U1561" t="s">
        <v>68</v>
      </c>
      <c r="V1561">
        <v>2026</v>
      </c>
      <c r="W1561" t="s">
        <v>74</v>
      </c>
      <c r="X1561" s="2">
        <v>11180.54</v>
      </c>
      <c r="Y1561" s="2">
        <v>5825.25</v>
      </c>
      <c r="Z1561" s="2">
        <v>0.65700000000000003</v>
      </c>
      <c r="AA1561" s="2">
        <f>IF(Table1[[#This Row],[Bed Occupied]]="Yes",1,0)</f>
        <v>1</v>
      </c>
    </row>
    <row r="1562" spans="1:27" x14ac:dyDescent="0.25">
      <c r="A1562" t="s">
        <v>1654</v>
      </c>
      <c r="B1562" s="1">
        <v>45963</v>
      </c>
      <c r="C1562" s="1">
        <v>45965.8</v>
      </c>
      <c r="D1562" t="s">
        <v>46</v>
      </c>
      <c r="E1562" t="s">
        <v>28</v>
      </c>
      <c r="F1562" t="s">
        <v>29</v>
      </c>
      <c r="G1562" t="s">
        <v>151</v>
      </c>
      <c r="H1562" t="s">
        <v>56</v>
      </c>
      <c r="I1562" t="s">
        <v>41</v>
      </c>
      <c r="J1562">
        <v>2.8</v>
      </c>
      <c r="K1562" t="s">
        <v>33</v>
      </c>
      <c r="L1562">
        <v>28</v>
      </c>
      <c r="M1562" s="1">
        <v>45962</v>
      </c>
      <c r="N1562" t="s">
        <v>42</v>
      </c>
      <c r="O1562">
        <v>12</v>
      </c>
      <c r="P1562">
        <v>0</v>
      </c>
      <c r="Q1562" s="2">
        <v>4832.2</v>
      </c>
      <c r="R1562" t="s">
        <v>35</v>
      </c>
      <c r="S1562" s="2">
        <v>2855.03</v>
      </c>
      <c r="T1562">
        <v>3.6</v>
      </c>
      <c r="U1562" t="s">
        <v>71</v>
      </c>
      <c r="V1562">
        <v>2025</v>
      </c>
      <c r="W1562" t="s">
        <v>83</v>
      </c>
      <c r="X1562" s="2">
        <v>2855.03</v>
      </c>
      <c r="Y1562" s="2">
        <v>1977.17</v>
      </c>
      <c r="Z1562" s="2">
        <v>0.59099999999999997</v>
      </c>
      <c r="AA1562" s="2">
        <f>IF(Table1[[#This Row],[Bed Occupied]]="Yes",1,0)</f>
        <v>1</v>
      </c>
    </row>
    <row r="1563" spans="1:27" x14ac:dyDescent="0.25">
      <c r="A1563" t="s">
        <v>1655</v>
      </c>
      <c r="B1563" s="1">
        <v>45863</v>
      </c>
      <c r="C1563" s="1">
        <v>45872.5</v>
      </c>
      <c r="D1563" t="s">
        <v>88</v>
      </c>
      <c r="E1563" t="s">
        <v>52</v>
      </c>
      <c r="F1563" t="s">
        <v>48</v>
      </c>
      <c r="G1563" t="s">
        <v>67</v>
      </c>
      <c r="H1563" t="s">
        <v>49</v>
      </c>
      <c r="I1563" t="s">
        <v>32</v>
      </c>
      <c r="J1563">
        <v>9.5</v>
      </c>
      <c r="K1563" t="s">
        <v>33</v>
      </c>
      <c r="L1563">
        <v>52</v>
      </c>
      <c r="M1563" s="1">
        <v>45862</v>
      </c>
      <c r="N1563" t="s">
        <v>42</v>
      </c>
      <c r="O1563">
        <v>11</v>
      </c>
      <c r="P1563">
        <v>1</v>
      </c>
      <c r="Q1563" s="2">
        <v>36486.57</v>
      </c>
      <c r="R1563" t="s">
        <v>58</v>
      </c>
      <c r="S1563" s="2">
        <v>21219.82</v>
      </c>
      <c r="T1563">
        <v>3.9</v>
      </c>
      <c r="U1563" t="s">
        <v>135</v>
      </c>
      <c r="V1563">
        <v>2025</v>
      </c>
      <c r="W1563" t="s">
        <v>72</v>
      </c>
      <c r="X1563" s="2">
        <v>21219.82</v>
      </c>
      <c r="Y1563" s="2">
        <v>15266.75</v>
      </c>
      <c r="Z1563" s="2">
        <v>0.58199999999999996</v>
      </c>
      <c r="AA1563" s="2">
        <f>IF(Table1[[#This Row],[Bed Occupied]]="Yes",1,0)</f>
        <v>1</v>
      </c>
    </row>
    <row r="1564" spans="1:27" x14ac:dyDescent="0.25">
      <c r="A1564" t="s">
        <v>1656</v>
      </c>
      <c r="B1564" s="1">
        <v>46334</v>
      </c>
      <c r="C1564" s="1">
        <v>46336.9</v>
      </c>
      <c r="D1564" t="s">
        <v>51</v>
      </c>
      <c r="E1564" t="s">
        <v>28</v>
      </c>
      <c r="F1564" t="s">
        <v>29</v>
      </c>
      <c r="G1564" t="s">
        <v>30</v>
      </c>
      <c r="H1564" t="s">
        <v>49</v>
      </c>
      <c r="I1564" t="s">
        <v>32</v>
      </c>
      <c r="J1564">
        <v>2.9</v>
      </c>
      <c r="K1564" t="s">
        <v>33</v>
      </c>
      <c r="L1564">
        <v>82</v>
      </c>
      <c r="M1564" s="1">
        <v>46334</v>
      </c>
      <c r="N1564" t="s">
        <v>42</v>
      </c>
      <c r="O1564">
        <v>10.4</v>
      </c>
      <c r="P1564">
        <v>2.4</v>
      </c>
      <c r="Q1564" s="2">
        <v>7598.86</v>
      </c>
      <c r="R1564" t="s">
        <v>35</v>
      </c>
      <c r="S1564" s="2">
        <v>4057.73</v>
      </c>
      <c r="T1564">
        <v>3.1</v>
      </c>
      <c r="U1564" t="s">
        <v>130</v>
      </c>
      <c r="V1564">
        <v>2026</v>
      </c>
      <c r="W1564" t="s">
        <v>74</v>
      </c>
      <c r="X1564" s="2">
        <v>4057.73</v>
      </c>
      <c r="Y1564" s="2">
        <v>3541.13</v>
      </c>
      <c r="Z1564" s="2">
        <v>0.53400000000000003</v>
      </c>
      <c r="AA1564" s="2">
        <f>IF(Table1[[#This Row],[Bed Occupied]]="Yes",1,0)</f>
        <v>1</v>
      </c>
    </row>
    <row r="1565" spans="1:27" x14ac:dyDescent="0.25">
      <c r="A1565" t="s">
        <v>1657</v>
      </c>
      <c r="B1565" s="1">
        <v>45711</v>
      </c>
      <c r="C1565" s="1">
        <v>45711.4</v>
      </c>
      <c r="D1565" t="s">
        <v>102</v>
      </c>
      <c r="E1565" t="s">
        <v>47</v>
      </c>
      <c r="F1565" t="s">
        <v>29</v>
      </c>
      <c r="G1565" t="s">
        <v>67</v>
      </c>
      <c r="H1565" t="s">
        <v>40</v>
      </c>
      <c r="I1565" t="s">
        <v>32</v>
      </c>
      <c r="J1565">
        <v>0.4</v>
      </c>
      <c r="K1565" t="s">
        <v>57</v>
      </c>
      <c r="L1565">
        <v>80</v>
      </c>
      <c r="M1565" s="1">
        <v>45711</v>
      </c>
      <c r="N1565" t="s">
        <v>34</v>
      </c>
      <c r="O1565">
        <v>12.8</v>
      </c>
      <c r="P1565">
        <v>0.8</v>
      </c>
      <c r="Q1565" s="2">
        <v>6444.62</v>
      </c>
      <c r="R1565" t="s">
        <v>35</v>
      </c>
      <c r="S1565" s="2">
        <v>3677.05</v>
      </c>
      <c r="T1565">
        <v>3.3</v>
      </c>
      <c r="U1565" t="s">
        <v>100</v>
      </c>
      <c r="V1565">
        <v>2025</v>
      </c>
      <c r="W1565" t="s">
        <v>74</v>
      </c>
      <c r="X1565" s="2">
        <v>3677.05</v>
      </c>
      <c r="Y1565" s="2">
        <v>2767.57</v>
      </c>
      <c r="Z1565" s="2">
        <v>0.57099999999999995</v>
      </c>
      <c r="AA1565" s="2">
        <f>IF(Table1[[#This Row],[Bed Occupied]]="Yes",1,0)</f>
        <v>0</v>
      </c>
    </row>
    <row r="1566" spans="1:27" x14ac:dyDescent="0.25">
      <c r="A1566" t="s">
        <v>1658</v>
      </c>
      <c r="B1566" s="1">
        <v>45787</v>
      </c>
      <c r="C1566" s="1">
        <v>45788.6</v>
      </c>
      <c r="D1566" t="s">
        <v>39</v>
      </c>
      <c r="E1566" t="s">
        <v>66</v>
      </c>
      <c r="F1566" t="s">
        <v>48</v>
      </c>
      <c r="G1566" t="s">
        <v>151</v>
      </c>
      <c r="H1566" t="s">
        <v>81</v>
      </c>
      <c r="I1566" t="s">
        <v>32</v>
      </c>
      <c r="J1566">
        <v>1.6</v>
      </c>
      <c r="K1566" t="s">
        <v>33</v>
      </c>
      <c r="L1566">
        <v>83</v>
      </c>
      <c r="M1566" s="1">
        <v>45786</v>
      </c>
      <c r="N1566" t="s">
        <v>42</v>
      </c>
      <c r="O1566">
        <v>10.7</v>
      </c>
      <c r="P1566">
        <v>2.7</v>
      </c>
      <c r="Q1566" s="2">
        <v>1885.33</v>
      </c>
      <c r="R1566" t="s">
        <v>85</v>
      </c>
      <c r="S1566" s="2">
        <v>1238.83</v>
      </c>
      <c r="T1566">
        <v>2.8</v>
      </c>
      <c r="U1566" t="s">
        <v>122</v>
      </c>
      <c r="V1566">
        <v>2025</v>
      </c>
      <c r="W1566" t="s">
        <v>77</v>
      </c>
      <c r="X1566" s="2">
        <v>1238.83</v>
      </c>
      <c r="Y1566" s="2">
        <v>646.5</v>
      </c>
      <c r="Z1566" s="2">
        <v>0.65700000000000003</v>
      </c>
      <c r="AA1566" s="2">
        <f>IF(Table1[[#This Row],[Bed Occupied]]="Yes",1,0)</f>
        <v>1</v>
      </c>
    </row>
    <row r="1567" spans="1:27" x14ac:dyDescent="0.25">
      <c r="A1567" t="s">
        <v>1659</v>
      </c>
      <c r="B1567" s="1">
        <v>46283</v>
      </c>
      <c r="C1567" s="1">
        <v>46284.5</v>
      </c>
      <c r="D1567" t="s">
        <v>46</v>
      </c>
      <c r="E1567" t="s">
        <v>66</v>
      </c>
      <c r="F1567" t="s">
        <v>48</v>
      </c>
      <c r="G1567" t="s">
        <v>67</v>
      </c>
      <c r="H1567" t="s">
        <v>31</v>
      </c>
      <c r="I1567" t="s">
        <v>41</v>
      </c>
      <c r="J1567">
        <v>1.5</v>
      </c>
      <c r="K1567" t="s">
        <v>33</v>
      </c>
      <c r="L1567">
        <v>69</v>
      </c>
      <c r="M1567" s="1">
        <v>46282</v>
      </c>
      <c r="N1567" t="s">
        <v>34</v>
      </c>
      <c r="O1567">
        <v>10.3</v>
      </c>
      <c r="P1567">
        <v>0.3</v>
      </c>
      <c r="Q1567" s="2">
        <v>3333.2</v>
      </c>
      <c r="R1567" t="s">
        <v>35</v>
      </c>
      <c r="S1567" s="2">
        <v>1851.26</v>
      </c>
      <c r="T1567">
        <v>4.0999999999999996</v>
      </c>
      <c r="U1567" t="s">
        <v>133</v>
      </c>
      <c r="V1567">
        <v>2026</v>
      </c>
      <c r="W1567" t="s">
        <v>72</v>
      </c>
      <c r="X1567" s="2">
        <v>1851.26</v>
      </c>
      <c r="Y1567" s="2">
        <v>1481.94</v>
      </c>
      <c r="Z1567" s="2">
        <v>0.55500000000000005</v>
      </c>
      <c r="AA1567" s="2">
        <f>IF(Table1[[#This Row],[Bed Occupied]]="Yes",1,0)</f>
        <v>1</v>
      </c>
    </row>
    <row r="1568" spans="1:27" x14ac:dyDescent="0.25">
      <c r="A1568" t="s">
        <v>1660</v>
      </c>
      <c r="B1568" s="1">
        <v>45817</v>
      </c>
      <c r="C1568" s="1">
        <v>45817.7</v>
      </c>
      <c r="D1568" t="s">
        <v>39</v>
      </c>
      <c r="E1568" t="s">
        <v>47</v>
      </c>
      <c r="F1568" t="s">
        <v>48</v>
      </c>
      <c r="G1568" t="s">
        <v>30</v>
      </c>
      <c r="H1568" t="s">
        <v>31</v>
      </c>
      <c r="I1568" t="s">
        <v>93</v>
      </c>
      <c r="J1568">
        <v>0.7</v>
      </c>
      <c r="K1568" t="s">
        <v>33</v>
      </c>
      <c r="L1568">
        <v>67</v>
      </c>
      <c r="M1568" s="1">
        <v>45816</v>
      </c>
      <c r="N1568" t="s">
        <v>63</v>
      </c>
      <c r="O1568">
        <v>13.2</v>
      </c>
      <c r="P1568">
        <v>1.2</v>
      </c>
      <c r="Q1568" s="2">
        <v>1621.48</v>
      </c>
      <c r="R1568" t="s">
        <v>35</v>
      </c>
      <c r="S1568" s="2">
        <v>1004.61</v>
      </c>
      <c r="T1568">
        <v>2.9</v>
      </c>
      <c r="U1568" t="s">
        <v>64</v>
      </c>
      <c r="V1568">
        <v>2025</v>
      </c>
      <c r="W1568" t="s">
        <v>74</v>
      </c>
      <c r="X1568" s="2">
        <v>1004.61</v>
      </c>
      <c r="Y1568" s="2">
        <v>616.87</v>
      </c>
      <c r="Z1568" s="2">
        <v>0.62</v>
      </c>
      <c r="AA1568" s="2">
        <f>IF(Table1[[#This Row],[Bed Occupied]]="Yes",1,0)</f>
        <v>1</v>
      </c>
    </row>
    <row r="1569" spans="1:27" x14ac:dyDescent="0.25">
      <c r="A1569" t="s">
        <v>1661</v>
      </c>
      <c r="B1569" s="1">
        <v>46258</v>
      </c>
      <c r="C1569" s="1">
        <v>46258.8</v>
      </c>
      <c r="D1569" t="s">
        <v>102</v>
      </c>
      <c r="E1569" t="s">
        <v>52</v>
      </c>
      <c r="F1569" t="s">
        <v>29</v>
      </c>
      <c r="G1569" t="s">
        <v>30</v>
      </c>
      <c r="H1569" t="s">
        <v>62</v>
      </c>
      <c r="I1569" t="s">
        <v>32</v>
      </c>
      <c r="J1569">
        <v>0.8</v>
      </c>
      <c r="K1569" t="s">
        <v>33</v>
      </c>
      <c r="L1569">
        <v>57</v>
      </c>
      <c r="M1569" s="1">
        <v>46257</v>
      </c>
      <c r="N1569" t="s">
        <v>34</v>
      </c>
      <c r="O1569">
        <v>9.8000000000000007</v>
      </c>
      <c r="P1569">
        <v>1.8</v>
      </c>
      <c r="Q1569" s="2">
        <v>7390.65</v>
      </c>
      <c r="R1569" t="s">
        <v>85</v>
      </c>
      <c r="S1569" s="2">
        <v>4372.4799999999996</v>
      </c>
      <c r="T1569">
        <v>4</v>
      </c>
      <c r="U1569" t="s">
        <v>138</v>
      </c>
      <c r="V1569">
        <v>2026</v>
      </c>
      <c r="W1569" t="s">
        <v>74</v>
      </c>
      <c r="X1569" s="2">
        <v>4372.4799999999996</v>
      </c>
      <c r="Y1569" s="2">
        <v>3018.17</v>
      </c>
      <c r="Z1569" s="2">
        <v>0.59199999999999997</v>
      </c>
      <c r="AA1569" s="2">
        <f>IF(Table1[[#This Row],[Bed Occupied]]="Yes",1,0)</f>
        <v>1</v>
      </c>
    </row>
    <row r="1570" spans="1:27" x14ac:dyDescent="0.25">
      <c r="A1570" t="s">
        <v>1662</v>
      </c>
      <c r="B1570" s="1">
        <v>45813</v>
      </c>
      <c r="C1570" s="1">
        <v>45813.3</v>
      </c>
      <c r="D1570" t="s">
        <v>27</v>
      </c>
      <c r="E1570" t="s">
        <v>28</v>
      </c>
      <c r="F1570" t="s">
        <v>29</v>
      </c>
      <c r="G1570" t="s">
        <v>151</v>
      </c>
      <c r="H1570" t="s">
        <v>76</v>
      </c>
      <c r="I1570" t="s">
        <v>41</v>
      </c>
      <c r="J1570">
        <v>0.3</v>
      </c>
      <c r="K1570" t="s">
        <v>33</v>
      </c>
      <c r="L1570">
        <v>32</v>
      </c>
      <c r="M1570" s="1">
        <v>45812</v>
      </c>
      <c r="N1570" t="s">
        <v>63</v>
      </c>
      <c r="O1570">
        <v>10.8</v>
      </c>
      <c r="P1570">
        <v>0.8</v>
      </c>
      <c r="Q1570" s="2">
        <v>8168.23</v>
      </c>
      <c r="R1570" t="s">
        <v>35</v>
      </c>
      <c r="S1570" s="2">
        <v>5510.88</v>
      </c>
      <c r="T1570">
        <v>4</v>
      </c>
      <c r="U1570" t="s">
        <v>64</v>
      </c>
      <c r="V1570">
        <v>2025</v>
      </c>
      <c r="W1570" t="s">
        <v>69</v>
      </c>
      <c r="X1570" s="2">
        <v>5510.88</v>
      </c>
      <c r="Y1570" s="2">
        <v>2657.35</v>
      </c>
      <c r="Z1570" s="2">
        <v>0.67500000000000004</v>
      </c>
      <c r="AA1570" s="2">
        <f>IF(Table1[[#This Row],[Bed Occupied]]="Yes",1,0)</f>
        <v>1</v>
      </c>
    </row>
    <row r="1571" spans="1:27" x14ac:dyDescent="0.25">
      <c r="A1571" t="s">
        <v>1663</v>
      </c>
      <c r="B1571" s="1">
        <v>46264</v>
      </c>
      <c r="C1571" s="1">
        <v>46265.4</v>
      </c>
      <c r="D1571" t="s">
        <v>27</v>
      </c>
      <c r="E1571" t="s">
        <v>28</v>
      </c>
      <c r="F1571" t="s">
        <v>29</v>
      </c>
      <c r="G1571" t="s">
        <v>53</v>
      </c>
      <c r="H1571" t="s">
        <v>76</v>
      </c>
      <c r="I1571" t="s">
        <v>41</v>
      </c>
      <c r="J1571">
        <v>1.4</v>
      </c>
      <c r="K1571" t="s">
        <v>57</v>
      </c>
      <c r="L1571">
        <v>30</v>
      </c>
      <c r="M1571" s="1">
        <v>46263</v>
      </c>
      <c r="N1571" t="s">
        <v>42</v>
      </c>
      <c r="O1571">
        <v>8.8000000000000007</v>
      </c>
      <c r="P1571">
        <v>0.8</v>
      </c>
      <c r="Q1571" s="2">
        <v>11146.95</v>
      </c>
      <c r="R1571" t="s">
        <v>85</v>
      </c>
      <c r="S1571" s="2">
        <v>5984.43</v>
      </c>
      <c r="T1571">
        <v>4.2</v>
      </c>
      <c r="U1571" t="s">
        <v>138</v>
      </c>
      <c r="V1571">
        <v>2026</v>
      </c>
      <c r="W1571" t="s">
        <v>83</v>
      </c>
      <c r="X1571" s="2">
        <v>5984.43</v>
      </c>
      <c r="Y1571" s="2">
        <v>5162.5200000000004</v>
      </c>
      <c r="Z1571" s="2">
        <v>0.53700000000000003</v>
      </c>
      <c r="AA1571" s="2">
        <f>IF(Table1[[#This Row],[Bed Occupied]]="Yes",1,0)</f>
        <v>0</v>
      </c>
    </row>
    <row r="1572" spans="1:27" x14ac:dyDescent="0.25">
      <c r="A1572" t="s">
        <v>1664</v>
      </c>
      <c r="B1572" s="1">
        <v>46102</v>
      </c>
      <c r="C1572" s="1">
        <v>46104.4</v>
      </c>
      <c r="D1572" t="s">
        <v>27</v>
      </c>
      <c r="E1572" t="s">
        <v>66</v>
      </c>
      <c r="F1572" t="s">
        <v>48</v>
      </c>
      <c r="G1572" t="s">
        <v>53</v>
      </c>
      <c r="H1572" t="s">
        <v>56</v>
      </c>
      <c r="I1572" t="s">
        <v>41</v>
      </c>
      <c r="J1572">
        <v>2.4</v>
      </c>
      <c r="K1572" t="s">
        <v>33</v>
      </c>
      <c r="L1572">
        <v>30</v>
      </c>
      <c r="M1572" s="1">
        <v>46102</v>
      </c>
      <c r="N1572" t="s">
        <v>42</v>
      </c>
      <c r="O1572">
        <v>14.1</v>
      </c>
      <c r="P1572">
        <v>2.1</v>
      </c>
      <c r="Q1572" s="2">
        <v>8752.76</v>
      </c>
      <c r="R1572" t="s">
        <v>35</v>
      </c>
      <c r="S1572" s="2">
        <v>5134.3999999999996</v>
      </c>
      <c r="T1572">
        <v>3.9</v>
      </c>
      <c r="U1572" t="s">
        <v>115</v>
      </c>
      <c r="V1572">
        <v>2026</v>
      </c>
      <c r="W1572" t="s">
        <v>83</v>
      </c>
      <c r="X1572" s="2">
        <v>5134.3999999999996</v>
      </c>
      <c r="Y1572" s="2">
        <v>3618.36</v>
      </c>
      <c r="Z1572" s="2">
        <v>0.58699999999999997</v>
      </c>
      <c r="AA1572" s="2">
        <f>IF(Table1[[#This Row],[Bed Occupied]]="Yes",1,0)</f>
        <v>1</v>
      </c>
    </row>
    <row r="1573" spans="1:27" x14ac:dyDescent="0.25">
      <c r="A1573" t="s">
        <v>1665</v>
      </c>
      <c r="B1573" s="1">
        <v>45949</v>
      </c>
      <c r="C1573" s="1">
        <v>45949.7</v>
      </c>
      <c r="D1573" t="s">
        <v>39</v>
      </c>
      <c r="E1573" t="s">
        <v>47</v>
      </c>
      <c r="F1573" t="s">
        <v>48</v>
      </c>
      <c r="G1573" t="s">
        <v>30</v>
      </c>
      <c r="H1573" t="s">
        <v>62</v>
      </c>
      <c r="I1573" t="s">
        <v>93</v>
      </c>
      <c r="J1573">
        <v>0.7</v>
      </c>
      <c r="K1573" t="s">
        <v>33</v>
      </c>
      <c r="L1573">
        <v>81</v>
      </c>
      <c r="M1573" s="1">
        <v>45948</v>
      </c>
      <c r="N1573" t="s">
        <v>42</v>
      </c>
      <c r="O1573">
        <v>9.4</v>
      </c>
      <c r="P1573">
        <v>1.4</v>
      </c>
      <c r="Q1573" s="2">
        <v>2237.44</v>
      </c>
      <c r="R1573" t="s">
        <v>35</v>
      </c>
      <c r="S1573" s="2">
        <v>1283.04</v>
      </c>
      <c r="T1573">
        <v>3.5</v>
      </c>
      <c r="U1573" t="s">
        <v>82</v>
      </c>
      <c r="V1573">
        <v>2025</v>
      </c>
      <c r="W1573" t="s">
        <v>83</v>
      </c>
      <c r="X1573" s="2">
        <v>1283.04</v>
      </c>
      <c r="Y1573" s="2">
        <v>954.4</v>
      </c>
      <c r="Z1573" s="2">
        <v>0.57299999999999995</v>
      </c>
      <c r="AA1573" s="2">
        <f>IF(Table1[[#This Row],[Bed Occupied]]="Yes",1,0)</f>
        <v>1</v>
      </c>
    </row>
    <row r="1574" spans="1:27" x14ac:dyDescent="0.25">
      <c r="A1574" t="s">
        <v>1666</v>
      </c>
      <c r="B1574" s="1">
        <v>45737</v>
      </c>
      <c r="C1574" s="1">
        <v>45741.8</v>
      </c>
      <c r="D1574" t="s">
        <v>96</v>
      </c>
      <c r="E1574" t="s">
        <v>52</v>
      </c>
      <c r="F1574" t="s">
        <v>29</v>
      </c>
      <c r="G1574" t="s">
        <v>67</v>
      </c>
      <c r="H1574" t="s">
        <v>40</v>
      </c>
      <c r="I1574" t="s">
        <v>32</v>
      </c>
      <c r="J1574">
        <v>4.8</v>
      </c>
      <c r="K1574" t="s">
        <v>33</v>
      </c>
      <c r="L1574">
        <v>71</v>
      </c>
      <c r="M1574" s="1">
        <v>45736</v>
      </c>
      <c r="N1574" t="s">
        <v>42</v>
      </c>
      <c r="O1574">
        <v>8.4</v>
      </c>
      <c r="P1574">
        <v>0.4</v>
      </c>
      <c r="Q1574" s="2">
        <v>4890.76</v>
      </c>
      <c r="R1574" t="s">
        <v>35</v>
      </c>
      <c r="S1574" s="2">
        <v>2839.92</v>
      </c>
      <c r="T1574">
        <v>3.7</v>
      </c>
      <c r="U1574" t="s">
        <v>173</v>
      </c>
      <c r="V1574">
        <v>2025</v>
      </c>
      <c r="W1574" t="s">
        <v>72</v>
      </c>
      <c r="X1574" s="2">
        <v>2839.92</v>
      </c>
      <c r="Y1574" s="2">
        <v>2050.84</v>
      </c>
      <c r="Z1574" s="2">
        <v>0.58099999999999996</v>
      </c>
      <c r="AA1574" s="2">
        <f>IF(Table1[[#This Row],[Bed Occupied]]="Yes",1,0)</f>
        <v>1</v>
      </c>
    </row>
    <row r="1575" spans="1:27" x14ac:dyDescent="0.25">
      <c r="A1575" t="s">
        <v>1667</v>
      </c>
      <c r="B1575" s="1">
        <v>45981</v>
      </c>
      <c r="C1575" s="1">
        <v>45982.6</v>
      </c>
      <c r="D1575" t="s">
        <v>27</v>
      </c>
      <c r="E1575" t="s">
        <v>47</v>
      </c>
      <c r="F1575" t="s">
        <v>48</v>
      </c>
      <c r="G1575" t="s">
        <v>30</v>
      </c>
      <c r="H1575" t="s">
        <v>81</v>
      </c>
      <c r="I1575" t="s">
        <v>93</v>
      </c>
      <c r="J1575">
        <v>1.6</v>
      </c>
      <c r="K1575" t="s">
        <v>57</v>
      </c>
      <c r="L1575">
        <v>39</v>
      </c>
      <c r="M1575" s="1">
        <v>45980</v>
      </c>
      <c r="N1575" t="s">
        <v>42</v>
      </c>
      <c r="O1575">
        <v>9.4</v>
      </c>
      <c r="P1575">
        <v>1.4</v>
      </c>
      <c r="Q1575" s="2">
        <v>5584.06</v>
      </c>
      <c r="R1575" t="s">
        <v>85</v>
      </c>
      <c r="S1575" s="2">
        <v>3626.44</v>
      </c>
      <c r="T1575">
        <v>4.2</v>
      </c>
      <c r="U1575" t="s">
        <v>71</v>
      </c>
      <c r="V1575">
        <v>2025</v>
      </c>
      <c r="W1575" t="s">
        <v>69</v>
      </c>
      <c r="X1575" s="2">
        <v>3626.44</v>
      </c>
      <c r="Y1575" s="2">
        <v>1957.62</v>
      </c>
      <c r="Z1575" s="2">
        <v>0.64900000000000002</v>
      </c>
      <c r="AA1575" s="2">
        <f>IF(Table1[[#This Row],[Bed Occupied]]="Yes",1,0)</f>
        <v>0</v>
      </c>
    </row>
    <row r="1576" spans="1:27" x14ac:dyDescent="0.25">
      <c r="A1576" t="s">
        <v>1668</v>
      </c>
      <c r="B1576" s="1">
        <v>45669</v>
      </c>
      <c r="C1576" s="1">
        <v>45679.9</v>
      </c>
      <c r="D1576" t="s">
        <v>88</v>
      </c>
      <c r="E1576" t="s">
        <v>47</v>
      </c>
      <c r="F1576" t="s">
        <v>29</v>
      </c>
      <c r="G1576" t="s">
        <v>30</v>
      </c>
      <c r="H1576" t="s">
        <v>31</v>
      </c>
      <c r="I1576" t="s">
        <v>93</v>
      </c>
      <c r="J1576">
        <v>10.9</v>
      </c>
      <c r="K1576" t="s">
        <v>33</v>
      </c>
      <c r="L1576">
        <v>5</v>
      </c>
      <c r="M1576" s="1">
        <v>45668</v>
      </c>
      <c r="N1576" t="s">
        <v>34</v>
      </c>
      <c r="O1576">
        <v>9</v>
      </c>
      <c r="P1576">
        <v>1</v>
      </c>
      <c r="Q1576" s="2">
        <v>31673.85</v>
      </c>
      <c r="R1576" t="s">
        <v>58</v>
      </c>
      <c r="S1576" s="2">
        <v>23171.4</v>
      </c>
      <c r="T1576">
        <v>4.4000000000000004</v>
      </c>
      <c r="U1576" t="s">
        <v>145</v>
      </c>
      <c r="V1576">
        <v>2025</v>
      </c>
      <c r="W1576" t="s">
        <v>83</v>
      </c>
      <c r="X1576" s="2">
        <v>23171.4</v>
      </c>
      <c r="Y1576" s="2">
        <v>8502.4500000000007</v>
      </c>
      <c r="Z1576" s="2">
        <v>0.73199999999999998</v>
      </c>
      <c r="AA1576" s="2">
        <f>IF(Table1[[#This Row],[Bed Occupied]]="Yes",1,0)</f>
        <v>1</v>
      </c>
    </row>
    <row r="1577" spans="1:27" x14ac:dyDescent="0.25">
      <c r="A1577" t="s">
        <v>1669</v>
      </c>
      <c r="B1577" s="1">
        <v>46346</v>
      </c>
      <c r="C1577" s="1">
        <v>46349</v>
      </c>
      <c r="D1577" t="s">
        <v>46</v>
      </c>
      <c r="E1577" t="s">
        <v>28</v>
      </c>
      <c r="F1577" t="s">
        <v>48</v>
      </c>
      <c r="G1577" t="s">
        <v>53</v>
      </c>
      <c r="H1577" t="s">
        <v>76</v>
      </c>
      <c r="I1577" t="s">
        <v>32</v>
      </c>
      <c r="J1577">
        <v>3</v>
      </c>
      <c r="K1577" t="s">
        <v>33</v>
      </c>
      <c r="L1577">
        <v>61</v>
      </c>
      <c r="M1577" s="1">
        <v>46345</v>
      </c>
      <c r="N1577" t="s">
        <v>34</v>
      </c>
      <c r="O1577">
        <v>14.4</v>
      </c>
      <c r="P1577">
        <v>2.4</v>
      </c>
      <c r="Q1577" s="2">
        <v>5144.1499999999996</v>
      </c>
      <c r="R1577" t="s">
        <v>35</v>
      </c>
      <c r="S1577" s="2">
        <v>3191.21</v>
      </c>
      <c r="T1577">
        <v>2.9</v>
      </c>
      <c r="U1577" t="s">
        <v>130</v>
      </c>
      <c r="V1577">
        <v>2026</v>
      </c>
      <c r="W1577" t="s">
        <v>72</v>
      </c>
      <c r="X1577" s="2">
        <v>3191.21</v>
      </c>
      <c r="Y1577" s="2">
        <v>1952.94</v>
      </c>
      <c r="Z1577" s="2">
        <v>0.62</v>
      </c>
      <c r="AA1577" s="2">
        <f>IF(Table1[[#This Row],[Bed Occupied]]="Yes",1,0)</f>
        <v>1</v>
      </c>
    </row>
    <row r="1578" spans="1:27" x14ac:dyDescent="0.25">
      <c r="A1578" t="s">
        <v>1670</v>
      </c>
      <c r="B1578" s="1">
        <v>45882</v>
      </c>
      <c r="C1578" s="1">
        <v>45898.2</v>
      </c>
      <c r="D1578" t="s">
        <v>88</v>
      </c>
      <c r="E1578" t="s">
        <v>47</v>
      </c>
      <c r="F1578" t="s">
        <v>29</v>
      </c>
      <c r="G1578" t="s">
        <v>30</v>
      </c>
      <c r="H1578" t="s">
        <v>81</v>
      </c>
      <c r="I1578" t="s">
        <v>41</v>
      </c>
      <c r="J1578">
        <v>16.2</v>
      </c>
      <c r="K1578" t="s">
        <v>33</v>
      </c>
      <c r="L1578">
        <v>27</v>
      </c>
      <c r="M1578" s="1">
        <v>45881</v>
      </c>
      <c r="N1578" t="s">
        <v>34</v>
      </c>
      <c r="O1578">
        <v>9.1</v>
      </c>
      <c r="P1578">
        <v>1.1000000000000001</v>
      </c>
      <c r="Q1578" s="2">
        <v>43140.66</v>
      </c>
      <c r="R1578" t="s">
        <v>58</v>
      </c>
      <c r="S1578" s="2">
        <v>31031.25</v>
      </c>
      <c r="T1578">
        <v>4.4000000000000004</v>
      </c>
      <c r="U1578" t="s">
        <v>104</v>
      </c>
      <c r="V1578">
        <v>2025</v>
      </c>
      <c r="W1578" t="s">
        <v>44</v>
      </c>
      <c r="X1578" s="2">
        <v>31031.25</v>
      </c>
      <c r="Y1578" s="2">
        <v>12109.41</v>
      </c>
      <c r="Z1578" s="2">
        <v>0.71899999999999997</v>
      </c>
      <c r="AA1578" s="2">
        <f>IF(Table1[[#This Row],[Bed Occupied]]="Yes",1,0)</f>
        <v>1</v>
      </c>
    </row>
    <row r="1579" spans="1:27" x14ac:dyDescent="0.25">
      <c r="A1579" t="s">
        <v>1671</v>
      </c>
      <c r="B1579" s="1">
        <v>46353</v>
      </c>
      <c r="C1579" s="1">
        <v>46357</v>
      </c>
      <c r="D1579" t="s">
        <v>61</v>
      </c>
      <c r="E1579" t="s">
        <v>28</v>
      </c>
      <c r="F1579" t="s">
        <v>48</v>
      </c>
      <c r="G1579" t="s">
        <v>30</v>
      </c>
      <c r="H1579" t="s">
        <v>40</v>
      </c>
      <c r="I1579" t="s">
        <v>41</v>
      </c>
      <c r="J1579">
        <v>4</v>
      </c>
      <c r="K1579" t="s">
        <v>33</v>
      </c>
      <c r="L1579">
        <v>65</v>
      </c>
      <c r="M1579" s="1">
        <v>46353</v>
      </c>
      <c r="N1579" t="s">
        <v>63</v>
      </c>
      <c r="O1579">
        <v>8.6999999999999993</v>
      </c>
      <c r="P1579">
        <v>0.7</v>
      </c>
      <c r="Q1579" s="2">
        <v>16654.14</v>
      </c>
      <c r="R1579" t="s">
        <v>35</v>
      </c>
      <c r="S1579" s="2">
        <v>11165.65</v>
      </c>
      <c r="T1579">
        <v>3</v>
      </c>
      <c r="U1579" t="s">
        <v>130</v>
      </c>
      <c r="V1579">
        <v>2026</v>
      </c>
      <c r="W1579" t="s">
        <v>77</v>
      </c>
      <c r="X1579" s="2">
        <v>11165.65</v>
      </c>
      <c r="Y1579" s="2">
        <v>5488.49</v>
      </c>
      <c r="Z1579" s="2">
        <v>0.67</v>
      </c>
      <c r="AA1579" s="2">
        <f>IF(Table1[[#This Row],[Bed Occupied]]="Yes",1,0)</f>
        <v>1</v>
      </c>
    </row>
    <row r="1580" spans="1:27" x14ac:dyDescent="0.25">
      <c r="A1580" t="s">
        <v>1672</v>
      </c>
      <c r="B1580" s="1">
        <v>46118</v>
      </c>
      <c r="C1580" s="1">
        <v>46118.6</v>
      </c>
      <c r="D1580" t="s">
        <v>27</v>
      </c>
      <c r="E1580" t="s">
        <v>28</v>
      </c>
      <c r="F1580" t="s">
        <v>48</v>
      </c>
      <c r="G1580" t="s">
        <v>151</v>
      </c>
      <c r="H1580" t="s">
        <v>81</v>
      </c>
      <c r="I1580" t="s">
        <v>32</v>
      </c>
      <c r="J1580">
        <v>0.6</v>
      </c>
      <c r="K1580" t="s">
        <v>33</v>
      </c>
      <c r="L1580">
        <v>63</v>
      </c>
      <c r="M1580" s="1">
        <v>46118</v>
      </c>
      <c r="N1580" t="s">
        <v>63</v>
      </c>
      <c r="O1580">
        <v>11</v>
      </c>
      <c r="P1580">
        <v>1</v>
      </c>
      <c r="Q1580" s="2">
        <v>8784.09</v>
      </c>
      <c r="R1580" t="s">
        <v>35</v>
      </c>
      <c r="S1580" s="2">
        <v>4999.97</v>
      </c>
      <c r="T1580">
        <v>3.8</v>
      </c>
      <c r="U1580" t="s">
        <v>98</v>
      </c>
      <c r="V1580">
        <v>2026</v>
      </c>
      <c r="W1580" t="s">
        <v>37</v>
      </c>
      <c r="X1580" s="2">
        <v>4999.97</v>
      </c>
      <c r="Y1580" s="2">
        <v>3784.12</v>
      </c>
      <c r="Z1580" s="2">
        <v>0.56899999999999995</v>
      </c>
      <c r="AA1580" s="2">
        <f>IF(Table1[[#This Row],[Bed Occupied]]="Yes",1,0)</f>
        <v>1</v>
      </c>
    </row>
    <row r="1581" spans="1:27" x14ac:dyDescent="0.25">
      <c r="A1581" t="s">
        <v>1673</v>
      </c>
      <c r="B1581" s="1">
        <v>46288</v>
      </c>
      <c r="C1581" s="1">
        <v>46288.9</v>
      </c>
      <c r="D1581" t="s">
        <v>39</v>
      </c>
      <c r="E1581" t="s">
        <v>47</v>
      </c>
      <c r="F1581" t="s">
        <v>29</v>
      </c>
      <c r="G1581" t="s">
        <v>30</v>
      </c>
      <c r="H1581" t="s">
        <v>31</v>
      </c>
      <c r="I1581" t="s">
        <v>41</v>
      </c>
      <c r="J1581">
        <v>0.9</v>
      </c>
      <c r="K1581" t="s">
        <v>57</v>
      </c>
      <c r="L1581">
        <v>72</v>
      </c>
      <c r="M1581" s="1">
        <v>46287</v>
      </c>
      <c r="N1581" t="s">
        <v>34</v>
      </c>
      <c r="O1581">
        <v>8</v>
      </c>
      <c r="P1581">
        <v>0</v>
      </c>
      <c r="Q1581" s="2">
        <v>1639.8</v>
      </c>
      <c r="R1581" t="s">
        <v>35</v>
      </c>
      <c r="S1581" s="2">
        <v>791.89</v>
      </c>
      <c r="T1581">
        <v>4.4000000000000004</v>
      </c>
      <c r="U1581" t="s">
        <v>133</v>
      </c>
      <c r="V1581">
        <v>2026</v>
      </c>
      <c r="W1581" t="s">
        <v>44</v>
      </c>
      <c r="X1581" s="2">
        <v>791.89</v>
      </c>
      <c r="Y1581" s="2">
        <v>847.91</v>
      </c>
      <c r="Z1581" s="2">
        <v>0.48299999999999998</v>
      </c>
      <c r="AA1581" s="2">
        <f>IF(Table1[[#This Row],[Bed Occupied]]="Yes",1,0)</f>
        <v>0</v>
      </c>
    </row>
    <row r="1582" spans="1:27" x14ac:dyDescent="0.25">
      <c r="A1582" t="s">
        <v>1674</v>
      </c>
      <c r="B1582" s="1">
        <v>45788</v>
      </c>
      <c r="C1582" s="1">
        <v>45788.2</v>
      </c>
      <c r="D1582" t="s">
        <v>46</v>
      </c>
      <c r="E1582" t="s">
        <v>47</v>
      </c>
      <c r="F1582" t="s">
        <v>29</v>
      </c>
      <c r="G1582" t="s">
        <v>53</v>
      </c>
      <c r="H1582" t="s">
        <v>81</v>
      </c>
      <c r="I1582" t="s">
        <v>32</v>
      </c>
      <c r="J1582">
        <v>0.2</v>
      </c>
      <c r="K1582" t="s">
        <v>57</v>
      </c>
      <c r="L1582">
        <v>93</v>
      </c>
      <c r="M1582" s="1">
        <v>45787</v>
      </c>
      <c r="N1582" t="s">
        <v>63</v>
      </c>
      <c r="O1582">
        <v>9.5</v>
      </c>
      <c r="P1582">
        <v>1.5</v>
      </c>
      <c r="Q1582" s="2">
        <v>3752.01</v>
      </c>
      <c r="R1582" t="s">
        <v>85</v>
      </c>
      <c r="S1582" s="2">
        <v>1962.03</v>
      </c>
      <c r="T1582">
        <v>3.4</v>
      </c>
      <c r="U1582" t="s">
        <v>122</v>
      </c>
      <c r="V1582">
        <v>2025</v>
      </c>
      <c r="W1582" t="s">
        <v>83</v>
      </c>
      <c r="X1582" s="2">
        <v>1962.03</v>
      </c>
      <c r="Y1582" s="2">
        <v>1789.98</v>
      </c>
      <c r="Z1582" s="2">
        <v>0.52300000000000002</v>
      </c>
      <c r="AA1582" s="2">
        <f>IF(Table1[[#This Row],[Bed Occupied]]="Yes",1,0)</f>
        <v>0</v>
      </c>
    </row>
    <row r="1583" spans="1:27" x14ac:dyDescent="0.25">
      <c r="A1583" t="s">
        <v>1675</v>
      </c>
      <c r="B1583" s="1">
        <v>46085</v>
      </c>
      <c r="C1583" s="1">
        <v>46086</v>
      </c>
      <c r="D1583" t="s">
        <v>46</v>
      </c>
      <c r="E1583" t="s">
        <v>47</v>
      </c>
      <c r="F1583" t="s">
        <v>29</v>
      </c>
      <c r="G1583" t="s">
        <v>67</v>
      </c>
      <c r="H1583" t="s">
        <v>49</v>
      </c>
      <c r="I1583" t="s">
        <v>32</v>
      </c>
      <c r="J1583">
        <v>1</v>
      </c>
      <c r="K1583" t="s">
        <v>57</v>
      </c>
      <c r="L1583">
        <v>43</v>
      </c>
      <c r="M1583" s="1">
        <v>46084</v>
      </c>
      <c r="N1583" t="s">
        <v>34</v>
      </c>
      <c r="O1583">
        <v>9</v>
      </c>
      <c r="P1583">
        <v>1</v>
      </c>
      <c r="Q1583" s="2">
        <v>3357.28</v>
      </c>
      <c r="R1583" t="s">
        <v>35</v>
      </c>
      <c r="S1583" s="2">
        <v>1640.97</v>
      </c>
      <c r="T1583">
        <v>4.0999999999999996</v>
      </c>
      <c r="U1583" t="s">
        <v>115</v>
      </c>
      <c r="V1583">
        <v>2026</v>
      </c>
      <c r="W1583" t="s">
        <v>44</v>
      </c>
      <c r="X1583" s="2">
        <v>1640.97</v>
      </c>
      <c r="Y1583" s="2">
        <v>1716.31</v>
      </c>
      <c r="Z1583" s="2">
        <v>0.48899999999999999</v>
      </c>
      <c r="AA1583" s="2">
        <f>IF(Table1[[#This Row],[Bed Occupied]]="Yes",1,0)</f>
        <v>0</v>
      </c>
    </row>
    <row r="1584" spans="1:27" x14ac:dyDescent="0.25">
      <c r="A1584" t="s">
        <v>1676</v>
      </c>
      <c r="B1584" s="1">
        <v>46383</v>
      </c>
      <c r="C1584" s="1">
        <v>46386.3</v>
      </c>
      <c r="D1584" t="s">
        <v>27</v>
      </c>
      <c r="E1584" t="s">
        <v>66</v>
      </c>
      <c r="F1584" t="s">
        <v>29</v>
      </c>
      <c r="G1584" t="s">
        <v>151</v>
      </c>
      <c r="H1584" t="s">
        <v>76</v>
      </c>
      <c r="I1584" t="s">
        <v>41</v>
      </c>
      <c r="J1584">
        <v>3.3</v>
      </c>
      <c r="K1584" t="s">
        <v>33</v>
      </c>
      <c r="L1584">
        <v>54</v>
      </c>
      <c r="M1584" s="1">
        <v>46383</v>
      </c>
      <c r="N1584" t="s">
        <v>63</v>
      </c>
      <c r="O1584">
        <v>12</v>
      </c>
      <c r="P1584">
        <v>0</v>
      </c>
      <c r="Q1584" s="2">
        <v>10477.56</v>
      </c>
      <c r="R1584" t="s">
        <v>85</v>
      </c>
      <c r="S1584" s="2">
        <v>6741.96</v>
      </c>
      <c r="T1584">
        <v>3.9</v>
      </c>
      <c r="U1584" t="s">
        <v>54</v>
      </c>
      <c r="V1584">
        <v>2026</v>
      </c>
      <c r="W1584" t="s">
        <v>74</v>
      </c>
      <c r="X1584" s="2">
        <v>6741.96</v>
      </c>
      <c r="Y1584" s="2">
        <v>3735.6</v>
      </c>
      <c r="Z1584" s="2">
        <v>0.64300000000000002</v>
      </c>
      <c r="AA1584" s="2">
        <f>IF(Table1[[#This Row],[Bed Occupied]]="Yes",1,0)</f>
        <v>1</v>
      </c>
    </row>
    <row r="1585" spans="1:27" x14ac:dyDescent="0.25">
      <c r="A1585" t="s">
        <v>1677</v>
      </c>
      <c r="B1585" s="1">
        <v>45808</v>
      </c>
      <c r="C1585" s="1">
        <v>45811.1</v>
      </c>
      <c r="D1585" t="s">
        <v>51</v>
      </c>
      <c r="E1585" t="s">
        <v>28</v>
      </c>
      <c r="F1585" t="s">
        <v>29</v>
      </c>
      <c r="G1585" t="s">
        <v>53</v>
      </c>
      <c r="H1585" t="s">
        <v>56</v>
      </c>
      <c r="I1585" t="s">
        <v>93</v>
      </c>
      <c r="J1585">
        <v>3.1</v>
      </c>
      <c r="K1585" t="s">
        <v>57</v>
      </c>
      <c r="L1585">
        <v>59</v>
      </c>
      <c r="M1585" s="1">
        <v>45808</v>
      </c>
      <c r="N1585" t="s">
        <v>42</v>
      </c>
      <c r="O1585">
        <v>10.8</v>
      </c>
      <c r="P1585">
        <v>0.8</v>
      </c>
      <c r="Q1585" s="2">
        <v>8655.94</v>
      </c>
      <c r="R1585" t="s">
        <v>58</v>
      </c>
      <c r="S1585" s="2">
        <v>5681.29</v>
      </c>
      <c r="T1585">
        <v>3.6</v>
      </c>
      <c r="U1585" t="s">
        <v>122</v>
      </c>
      <c r="V1585">
        <v>2025</v>
      </c>
      <c r="W1585" t="s">
        <v>83</v>
      </c>
      <c r="X1585" s="2">
        <v>5681.29</v>
      </c>
      <c r="Y1585" s="2">
        <v>2974.65</v>
      </c>
      <c r="Z1585" s="2">
        <v>0.65600000000000003</v>
      </c>
      <c r="AA1585" s="2">
        <f>IF(Table1[[#This Row],[Bed Occupied]]="Yes",1,0)</f>
        <v>0</v>
      </c>
    </row>
    <row r="1586" spans="1:27" x14ac:dyDescent="0.25">
      <c r="A1586" t="s">
        <v>1678</v>
      </c>
      <c r="B1586" s="1">
        <v>45780</v>
      </c>
      <c r="C1586" s="1">
        <v>45786.3</v>
      </c>
      <c r="D1586" t="s">
        <v>51</v>
      </c>
      <c r="E1586" t="s">
        <v>28</v>
      </c>
      <c r="F1586" t="s">
        <v>29</v>
      </c>
      <c r="G1586" t="s">
        <v>53</v>
      </c>
      <c r="H1586" t="s">
        <v>76</v>
      </c>
      <c r="I1586" t="s">
        <v>32</v>
      </c>
      <c r="J1586">
        <v>6.3</v>
      </c>
      <c r="K1586" t="s">
        <v>33</v>
      </c>
      <c r="L1586">
        <v>58</v>
      </c>
      <c r="M1586" s="1">
        <v>45780</v>
      </c>
      <c r="N1586" t="s">
        <v>63</v>
      </c>
      <c r="O1586">
        <v>11.9</v>
      </c>
      <c r="P1586">
        <v>1.9</v>
      </c>
      <c r="Q1586" s="2">
        <v>12155.73</v>
      </c>
      <c r="R1586" t="s">
        <v>35</v>
      </c>
      <c r="S1586" s="2">
        <v>6602.12</v>
      </c>
      <c r="T1586">
        <v>3.6</v>
      </c>
      <c r="U1586" t="s">
        <v>122</v>
      </c>
      <c r="V1586">
        <v>2025</v>
      </c>
      <c r="W1586" t="s">
        <v>83</v>
      </c>
      <c r="X1586" s="2">
        <v>6602.12</v>
      </c>
      <c r="Y1586" s="2">
        <v>5553.61</v>
      </c>
      <c r="Z1586" s="2">
        <v>0.54300000000000004</v>
      </c>
      <c r="AA1586" s="2">
        <f>IF(Table1[[#This Row],[Bed Occupied]]="Yes",1,0)</f>
        <v>1</v>
      </c>
    </row>
    <row r="1587" spans="1:27" x14ac:dyDescent="0.25">
      <c r="A1587" t="s">
        <v>1679</v>
      </c>
      <c r="B1587" s="1">
        <v>46252</v>
      </c>
      <c r="C1587" s="1">
        <v>46254.5</v>
      </c>
      <c r="D1587" t="s">
        <v>96</v>
      </c>
      <c r="E1587" t="s">
        <v>52</v>
      </c>
      <c r="F1587" t="s">
        <v>29</v>
      </c>
      <c r="G1587" t="s">
        <v>30</v>
      </c>
      <c r="H1587" t="s">
        <v>81</v>
      </c>
      <c r="I1587" t="s">
        <v>41</v>
      </c>
      <c r="J1587">
        <v>2.5</v>
      </c>
      <c r="K1587" t="s">
        <v>57</v>
      </c>
      <c r="L1587">
        <v>46</v>
      </c>
      <c r="M1587" s="1">
        <v>46251</v>
      </c>
      <c r="N1587" t="s">
        <v>42</v>
      </c>
      <c r="O1587">
        <v>9.1999999999999993</v>
      </c>
      <c r="P1587">
        <v>1.2</v>
      </c>
      <c r="Q1587" s="2">
        <v>4168.13</v>
      </c>
      <c r="R1587" t="s">
        <v>58</v>
      </c>
      <c r="S1587" s="2">
        <v>2628.05</v>
      </c>
      <c r="T1587">
        <v>4.0999999999999996</v>
      </c>
      <c r="U1587" t="s">
        <v>138</v>
      </c>
      <c r="V1587">
        <v>2026</v>
      </c>
      <c r="W1587" t="s">
        <v>37</v>
      </c>
      <c r="X1587" s="2">
        <v>2628.05</v>
      </c>
      <c r="Y1587" s="2">
        <v>1540.08</v>
      </c>
      <c r="Z1587" s="2">
        <v>0.63100000000000001</v>
      </c>
      <c r="AA1587" s="2">
        <f>IF(Table1[[#This Row],[Bed Occupied]]="Yes",1,0)</f>
        <v>0</v>
      </c>
    </row>
    <row r="1588" spans="1:27" x14ac:dyDescent="0.25">
      <c r="A1588" t="s">
        <v>1680</v>
      </c>
      <c r="B1588" s="1">
        <v>46019</v>
      </c>
      <c r="C1588" s="1">
        <v>46027.9</v>
      </c>
      <c r="D1588" t="s">
        <v>51</v>
      </c>
      <c r="E1588" t="s">
        <v>28</v>
      </c>
      <c r="F1588" t="s">
        <v>29</v>
      </c>
      <c r="G1588" t="s">
        <v>67</v>
      </c>
      <c r="H1588" t="s">
        <v>49</v>
      </c>
      <c r="I1588" t="s">
        <v>32</v>
      </c>
      <c r="J1588">
        <v>8.9</v>
      </c>
      <c r="K1588" t="s">
        <v>33</v>
      </c>
      <c r="L1588">
        <v>51</v>
      </c>
      <c r="M1588" s="1">
        <v>46018</v>
      </c>
      <c r="N1588" t="s">
        <v>34</v>
      </c>
      <c r="O1588">
        <v>10.4</v>
      </c>
      <c r="P1588">
        <v>2.4</v>
      </c>
      <c r="Q1588" s="2">
        <v>12762.72</v>
      </c>
      <c r="R1588" t="s">
        <v>58</v>
      </c>
      <c r="S1588" s="2">
        <v>8003.6</v>
      </c>
      <c r="T1588">
        <v>3.9</v>
      </c>
      <c r="U1588" t="s">
        <v>79</v>
      </c>
      <c r="V1588">
        <v>2025</v>
      </c>
      <c r="W1588" t="s">
        <v>83</v>
      </c>
      <c r="X1588" s="2">
        <v>8003.6</v>
      </c>
      <c r="Y1588" s="2">
        <v>4759.12</v>
      </c>
      <c r="Z1588" s="2">
        <v>0.627</v>
      </c>
      <c r="AA1588" s="2">
        <f>IF(Table1[[#This Row],[Bed Occupied]]="Yes",1,0)</f>
        <v>1</v>
      </c>
    </row>
    <row r="1589" spans="1:27" x14ac:dyDescent="0.25">
      <c r="A1589" t="s">
        <v>1681</v>
      </c>
      <c r="B1589" s="1">
        <v>45724</v>
      </c>
      <c r="C1589" s="1">
        <v>45725.9</v>
      </c>
      <c r="D1589" t="s">
        <v>39</v>
      </c>
      <c r="E1589" t="s">
        <v>52</v>
      </c>
      <c r="F1589" t="s">
        <v>29</v>
      </c>
      <c r="G1589" t="s">
        <v>151</v>
      </c>
      <c r="H1589" t="s">
        <v>76</v>
      </c>
      <c r="I1589" t="s">
        <v>41</v>
      </c>
      <c r="J1589">
        <v>1.9</v>
      </c>
      <c r="K1589" t="s">
        <v>33</v>
      </c>
      <c r="L1589">
        <v>86</v>
      </c>
      <c r="M1589" s="1">
        <v>45723</v>
      </c>
      <c r="N1589" t="s">
        <v>42</v>
      </c>
      <c r="O1589">
        <v>10.1</v>
      </c>
      <c r="P1589">
        <v>0.1</v>
      </c>
      <c r="Q1589" s="2">
        <v>2243.56</v>
      </c>
      <c r="R1589" t="s">
        <v>35</v>
      </c>
      <c r="S1589" s="2">
        <v>1226.72</v>
      </c>
      <c r="T1589">
        <v>3.7</v>
      </c>
      <c r="U1589" t="s">
        <v>173</v>
      </c>
      <c r="V1589">
        <v>2025</v>
      </c>
      <c r="W1589" t="s">
        <v>77</v>
      </c>
      <c r="X1589" s="2">
        <v>1226.72</v>
      </c>
      <c r="Y1589" s="2">
        <v>1016.84</v>
      </c>
      <c r="Z1589" s="2">
        <v>0.54700000000000004</v>
      </c>
      <c r="AA1589" s="2">
        <f>IF(Table1[[#This Row],[Bed Occupied]]="Yes",1,0)</f>
        <v>1</v>
      </c>
    </row>
    <row r="1590" spans="1:27" x14ac:dyDescent="0.25">
      <c r="A1590" t="s">
        <v>1682</v>
      </c>
      <c r="B1590" s="1">
        <v>46308</v>
      </c>
      <c r="C1590" s="1">
        <v>46315.199999999997</v>
      </c>
      <c r="D1590" t="s">
        <v>61</v>
      </c>
      <c r="E1590" t="s">
        <v>28</v>
      </c>
      <c r="F1590" t="s">
        <v>29</v>
      </c>
      <c r="G1590" t="s">
        <v>30</v>
      </c>
      <c r="H1590" t="s">
        <v>31</v>
      </c>
      <c r="I1590" t="s">
        <v>32</v>
      </c>
      <c r="J1590">
        <v>7.2</v>
      </c>
      <c r="K1590" t="s">
        <v>33</v>
      </c>
      <c r="L1590">
        <v>86</v>
      </c>
      <c r="M1590" s="1">
        <v>46308</v>
      </c>
      <c r="N1590" t="s">
        <v>34</v>
      </c>
      <c r="O1590">
        <v>14.6</v>
      </c>
      <c r="P1590">
        <v>2.6</v>
      </c>
      <c r="Q1590" s="2">
        <v>18445.2</v>
      </c>
      <c r="R1590" t="s">
        <v>35</v>
      </c>
      <c r="S1590" s="2">
        <v>11787.16</v>
      </c>
      <c r="T1590">
        <v>3.4</v>
      </c>
      <c r="U1590" t="s">
        <v>36</v>
      </c>
      <c r="V1590">
        <v>2026</v>
      </c>
      <c r="W1590" t="s">
        <v>44</v>
      </c>
      <c r="X1590" s="2">
        <v>11787.16</v>
      </c>
      <c r="Y1590" s="2">
        <v>6658.04</v>
      </c>
      <c r="Z1590" s="2">
        <v>0.63900000000000001</v>
      </c>
      <c r="AA1590" s="2">
        <f>IF(Table1[[#This Row],[Bed Occupied]]="Yes",1,0)</f>
        <v>1</v>
      </c>
    </row>
    <row r="1591" spans="1:27" x14ac:dyDescent="0.25">
      <c r="A1591" t="s">
        <v>1683</v>
      </c>
      <c r="B1591" s="1">
        <v>46133</v>
      </c>
      <c r="C1591" s="1">
        <v>46136.4</v>
      </c>
      <c r="D1591" t="s">
        <v>39</v>
      </c>
      <c r="E1591" t="s">
        <v>52</v>
      </c>
      <c r="F1591" t="s">
        <v>29</v>
      </c>
      <c r="G1591" t="s">
        <v>53</v>
      </c>
      <c r="H1591" t="s">
        <v>49</v>
      </c>
      <c r="I1591" t="s">
        <v>41</v>
      </c>
      <c r="J1591">
        <v>3.4</v>
      </c>
      <c r="K1591" t="s">
        <v>33</v>
      </c>
      <c r="L1591">
        <v>49</v>
      </c>
      <c r="M1591" s="1">
        <v>46132</v>
      </c>
      <c r="N1591" t="s">
        <v>34</v>
      </c>
      <c r="O1591">
        <v>11.2</v>
      </c>
      <c r="P1591">
        <v>1.2</v>
      </c>
      <c r="Q1591" s="2">
        <v>2011.14</v>
      </c>
      <c r="R1591" t="s">
        <v>58</v>
      </c>
      <c r="S1591" s="2">
        <v>1301.06</v>
      </c>
      <c r="T1591">
        <v>3.4</v>
      </c>
      <c r="U1591" t="s">
        <v>98</v>
      </c>
      <c r="V1591">
        <v>2026</v>
      </c>
      <c r="W1591" t="s">
        <v>37</v>
      </c>
      <c r="X1591" s="2">
        <v>1301.06</v>
      </c>
      <c r="Y1591" s="2">
        <v>710.08</v>
      </c>
      <c r="Z1591" s="2">
        <v>0.64700000000000002</v>
      </c>
      <c r="AA1591" s="2">
        <f>IF(Table1[[#This Row],[Bed Occupied]]="Yes",1,0)</f>
        <v>1</v>
      </c>
    </row>
    <row r="1592" spans="1:27" x14ac:dyDescent="0.25">
      <c r="A1592" t="s">
        <v>1684</v>
      </c>
      <c r="B1592" s="1">
        <v>46020</v>
      </c>
      <c r="C1592" s="1">
        <v>46021.8</v>
      </c>
      <c r="D1592" t="s">
        <v>39</v>
      </c>
      <c r="E1592" t="s">
        <v>28</v>
      </c>
      <c r="F1592" t="s">
        <v>48</v>
      </c>
      <c r="G1592" t="s">
        <v>30</v>
      </c>
      <c r="H1592" t="s">
        <v>40</v>
      </c>
      <c r="I1592" t="s">
        <v>32</v>
      </c>
      <c r="J1592">
        <v>1.8</v>
      </c>
      <c r="K1592" t="s">
        <v>33</v>
      </c>
      <c r="L1592">
        <v>112</v>
      </c>
      <c r="M1592" s="1">
        <v>46019</v>
      </c>
      <c r="N1592" t="s">
        <v>63</v>
      </c>
      <c r="O1592">
        <v>13.8</v>
      </c>
      <c r="P1592">
        <v>1.8</v>
      </c>
      <c r="Q1592" s="2">
        <v>1835.94</v>
      </c>
      <c r="R1592" t="s">
        <v>35</v>
      </c>
      <c r="S1592" s="2">
        <v>808.87</v>
      </c>
      <c r="T1592">
        <v>3.3</v>
      </c>
      <c r="U1592" t="s">
        <v>79</v>
      </c>
      <c r="V1592">
        <v>2025</v>
      </c>
      <c r="W1592" t="s">
        <v>74</v>
      </c>
      <c r="X1592" s="2">
        <v>808.87</v>
      </c>
      <c r="Y1592" s="2">
        <v>1027.07</v>
      </c>
      <c r="Z1592" s="2">
        <v>0.441</v>
      </c>
      <c r="AA1592" s="2">
        <f>IF(Table1[[#This Row],[Bed Occupied]]="Yes",1,0)</f>
        <v>1</v>
      </c>
    </row>
    <row r="1593" spans="1:27" x14ac:dyDescent="0.25">
      <c r="A1593" t="s">
        <v>1685</v>
      </c>
      <c r="B1593" s="1">
        <v>45964</v>
      </c>
      <c r="C1593" s="1">
        <v>45972</v>
      </c>
      <c r="D1593" t="s">
        <v>51</v>
      </c>
      <c r="E1593" t="s">
        <v>47</v>
      </c>
      <c r="F1593" t="s">
        <v>48</v>
      </c>
      <c r="G1593" t="s">
        <v>30</v>
      </c>
      <c r="H1593" t="s">
        <v>76</v>
      </c>
      <c r="I1593" t="s">
        <v>41</v>
      </c>
      <c r="J1593">
        <v>8</v>
      </c>
      <c r="K1593" t="s">
        <v>33</v>
      </c>
      <c r="L1593">
        <v>34</v>
      </c>
      <c r="M1593" s="1">
        <v>45963</v>
      </c>
      <c r="N1593" t="s">
        <v>34</v>
      </c>
      <c r="O1593">
        <v>11.9</v>
      </c>
      <c r="P1593">
        <v>1.9</v>
      </c>
      <c r="Q1593" s="2">
        <v>9423.5400000000009</v>
      </c>
      <c r="R1593" t="s">
        <v>35</v>
      </c>
      <c r="S1593" s="2">
        <v>6282.53</v>
      </c>
      <c r="T1593">
        <v>3.9</v>
      </c>
      <c r="U1593" t="s">
        <v>71</v>
      </c>
      <c r="V1593">
        <v>2025</v>
      </c>
      <c r="W1593" t="s">
        <v>74</v>
      </c>
      <c r="X1593" s="2">
        <v>6282.53</v>
      </c>
      <c r="Y1593" s="2">
        <v>3141.01</v>
      </c>
      <c r="Z1593" s="2">
        <v>0.66700000000000004</v>
      </c>
      <c r="AA1593" s="2">
        <f>IF(Table1[[#This Row],[Bed Occupied]]="Yes",1,0)</f>
        <v>1</v>
      </c>
    </row>
    <row r="1594" spans="1:27" x14ac:dyDescent="0.25">
      <c r="A1594" t="s">
        <v>1686</v>
      </c>
      <c r="B1594" s="1">
        <v>45995</v>
      </c>
      <c r="C1594" s="1">
        <v>45995.6</v>
      </c>
      <c r="D1594" t="s">
        <v>46</v>
      </c>
      <c r="E1594" t="s">
        <v>28</v>
      </c>
      <c r="F1594" t="s">
        <v>48</v>
      </c>
      <c r="G1594" t="s">
        <v>30</v>
      </c>
      <c r="H1594" t="s">
        <v>81</v>
      </c>
      <c r="I1594" t="s">
        <v>41</v>
      </c>
      <c r="J1594">
        <v>0.6</v>
      </c>
      <c r="K1594" t="s">
        <v>57</v>
      </c>
      <c r="L1594">
        <v>37</v>
      </c>
      <c r="M1594" s="1">
        <v>45994</v>
      </c>
      <c r="N1594" t="s">
        <v>42</v>
      </c>
      <c r="O1594">
        <v>8.6</v>
      </c>
      <c r="P1594">
        <v>0.6</v>
      </c>
      <c r="Q1594" s="2">
        <v>4119.57</v>
      </c>
      <c r="R1594" t="s">
        <v>35</v>
      </c>
      <c r="S1594" s="2">
        <v>2652.02</v>
      </c>
      <c r="T1594">
        <v>3.7</v>
      </c>
      <c r="U1594" t="s">
        <v>79</v>
      </c>
      <c r="V1594">
        <v>2025</v>
      </c>
      <c r="W1594" t="s">
        <v>69</v>
      </c>
      <c r="X1594" s="2">
        <v>2652.02</v>
      </c>
      <c r="Y1594" s="2">
        <v>1467.55</v>
      </c>
      <c r="Z1594" s="2">
        <v>0.64400000000000002</v>
      </c>
      <c r="AA1594" s="2">
        <f>IF(Table1[[#This Row],[Bed Occupied]]="Yes",1,0)</f>
        <v>0</v>
      </c>
    </row>
    <row r="1595" spans="1:27" x14ac:dyDescent="0.25">
      <c r="A1595" t="s">
        <v>1687</v>
      </c>
      <c r="B1595" s="1">
        <v>46052</v>
      </c>
      <c r="C1595" s="1">
        <v>46054.7</v>
      </c>
      <c r="D1595" t="s">
        <v>51</v>
      </c>
      <c r="E1595" t="s">
        <v>52</v>
      </c>
      <c r="F1595" t="s">
        <v>29</v>
      </c>
      <c r="G1595" t="s">
        <v>30</v>
      </c>
      <c r="H1595" t="s">
        <v>31</v>
      </c>
      <c r="I1595" t="s">
        <v>32</v>
      </c>
      <c r="J1595">
        <v>2.7</v>
      </c>
      <c r="K1595" t="s">
        <v>33</v>
      </c>
      <c r="L1595">
        <v>86</v>
      </c>
      <c r="M1595" s="1">
        <v>46051</v>
      </c>
      <c r="N1595" t="s">
        <v>63</v>
      </c>
      <c r="O1595">
        <v>10.9</v>
      </c>
      <c r="P1595">
        <v>2.9</v>
      </c>
      <c r="Q1595" s="2">
        <v>8059.04</v>
      </c>
      <c r="R1595" t="s">
        <v>58</v>
      </c>
      <c r="S1595" s="2">
        <v>4550.51</v>
      </c>
      <c r="T1595">
        <v>3</v>
      </c>
      <c r="U1595" t="s">
        <v>86</v>
      </c>
      <c r="V1595">
        <v>2026</v>
      </c>
      <c r="W1595" t="s">
        <v>72</v>
      </c>
      <c r="X1595" s="2">
        <v>4550.51</v>
      </c>
      <c r="Y1595" s="2">
        <v>3508.53</v>
      </c>
      <c r="Z1595" s="2">
        <v>0.56499999999999995</v>
      </c>
      <c r="AA1595" s="2">
        <f>IF(Table1[[#This Row],[Bed Occupied]]="Yes",1,0)</f>
        <v>1</v>
      </c>
    </row>
    <row r="1596" spans="1:27" x14ac:dyDescent="0.25">
      <c r="A1596" t="s">
        <v>1688</v>
      </c>
      <c r="B1596" s="1">
        <v>45949</v>
      </c>
      <c r="C1596" s="1">
        <v>45953.2</v>
      </c>
      <c r="D1596" t="s">
        <v>102</v>
      </c>
      <c r="E1596" t="s">
        <v>52</v>
      </c>
      <c r="F1596" t="s">
        <v>29</v>
      </c>
      <c r="G1596" t="s">
        <v>151</v>
      </c>
      <c r="H1596" t="s">
        <v>62</v>
      </c>
      <c r="I1596" t="s">
        <v>41</v>
      </c>
      <c r="J1596">
        <v>4.2</v>
      </c>
      <c r="K1596" t="s">
        <v>57</v>
      </c>
      <c r="L1596">
        <v>28</v>
      </c>
      <c r="M1596" s="1">
        <v>45948</v>
      </c>
      <c r="N1596" t="s">
        <v>42</v>
      </c>
      <c r="O1596">
        <v>10.199999999999999</v>
      </c>
      <c r="P1596">
        <v>2.2000000000000002</v>
      </c>
      <c r="Q1596" s="2">
        <v>10208.27</v>
      </c>
      <c r="R1596" t="s">
        <v>35</v>
      </c>
      <c r="S1596" s="2">
        <v>6272.25</v>
      </c>
      <c r="T1596">
        <v>3.6</v>
      </c>
      <c r="U1596" t="s">
        <v>82</v>
      </c>
      <c r="V1596">
        <v>2025</v>
      </c>
      <c r="W1596" t="s">
        <v>83</v>
      </c>
      <c r="X1596" s="2">
        <v>6272.25</v>
      </c>
      <c r="Y1596" s="2">
        <v>3936.02</v>
      </c>
      <c r="Z1596" s="2">
        <v>0.61399999999999999</v>
      </c>
      <c r="AA1596" s="2">
        <f>IF(Table1[[#This Row],[Bed Occupied]]="Yes",1,0)</f>
        <v>0</v>
      </c>
    </row>
    <row r="1597" spans="1:27" x14ac:dyDescent="0.25">
      <c r="A1597" t="s">
        <v>1689</v>
      </c>
      <c r="B1597" s="1">
        <v>46057</v>
      </c>
      <c r="C1597" s="1">
        <v>46060.9</v>
      </c>
      <c r="D1597" t="s">
        <v>27</v>
      </c>
      <c r="E1597" t="s">
        <v>66</v>
      </c>
      <c r="F1597" t="s">
        <v>29</v>
      </c>
      <c r="G1597" t="s">
        <v>53</v>
      </c>
      <c r="H1597" t="s">
        <v>81</v>
      </c>
      <c r="I1597" t="s">
        <v>93</v>
      </c>
      <c r="J1597">
        <v>3.9</v>
      </c>
      <c r="K1597" t="s">
        <v>33</v>
      </c>
      <c r="L1597">
        <v>45</v>
      </c>
      <c r="M1597" s="1">
        <v>46057</v>
      </c>
      <c r="N1597" t="s">
        <v>34</v>
      </c>
      <c r="O1597">
        <v>12.2</v>
      </c>
      <c r="P1597">
        <v>0.2</v>
      </c>
      <c r="Q1597" s="2">
        <v>12119.92</v>
      </c>
      <c r="R1597" t="s">
        <v>35</v>
      </c>
      <c r="S1597" s="2">
        <v>8818.5400000000009</v>
      </c>
      <c r="T1597">
        <v>4.3</v>
      </c>
      <c r="U1597" t="s">
        <v>68</v>
      </c>
      <c r="V1597">
        <v>2026</v>
      </c>
      <c r="W1597" t="s">
        <v>69</v>
      </c>
      <c r="X1597" s="2">
        <v>8818.5400000000009</v>
      </c>
      <c r="Y1597" s="2">
        <v>3301.38</v>
      </c>
      <c r="Z1597" s="2">
        <v>0.72799999999999998</v>
      </c>
      <c r="AA1597" s="2">
        <f>IF(Table1[[#This Row],[Bed Occupied]]="Yes",1,0)</f>
        <v>1</v>
      </c>
    </row>
    <row r="1598" spans="1:27" x14ac:dyDescent="0.25">
      <c r="A1598" t="s">
        <v>1690</v>
      </c>
      <c r="B1598" s="1">
        <v>46176</v>
      </c>
      <c r="C1598" s="1">
        <v>46177</v>
      </c>
      <c r="D1598" t="s">
        <v>96</v>
      </c>
      <c r="E1598" t="s">
        <v>28</v>
      </c>
      <c r="F1598" t="s">
        <v>48</v>
      </c>
      <c r="G1598" t="s">
        <v>67</v>
      </c>
      <c r="H1598" t="s">
        <v>40</v>
      </c>
      <c r="I1598" t="s">
        <v>32</v>
      </c>
      <c r="J1598">
        <v>1</v>
      </c>
      <c r="K1598" t="s">
        <v>33</v>
      </c>
      <c r="L1598">
        <v>80</v>
      </c>
      <c r="M1598" s="1">
        <v>46175</v>
      </c>
      <c r="N1598" t="s">
        <v>63</v>
      </c>
      <c r="O1598">
        <v>10.199999999999999</v>
      </c>
      <c r="P1598">
        <v>2.2000000000000002</v>
      </c>
      <c r="Q1598" s="2">
        <v>3615.77</v>
      </c>
      <c r="R1598" t="s">
        <v>35</v>
      </c>
      <c r="S1598" s="2">
        <v>1776.81</v>
      </c>
      <c r="T1598">
        <v>2.9</v>
      </c>
      <c r="U1598" t="s">
        <v>126</v>
      </c>
      <c r="V1598">
        <v>2026</v>
      </c>
      <c r="W1598" t="s">
        <v>44</v>
      </c>
      <c r="X1598" s="2">
        <v>1776.81</v>
      </c>
      <c r="Y1598" s="2">
        <v>1838.96</v>
      </c>
      <c r="Z1598" s="2">
        <v>0.49099999999999999</v>
      </c>
      <c r="AA1598" s="2">
        <f>IF(Table1[[#This Row],[Bed Occupied]]="Yes",1,0)</f>
        <v>1</v>
      </c>
    </row>
    <row r="1599" spans="1:27" x14ac:dyDescent="0.25">
      <c r="A1599" t="s">
        <v>1691</v>
      </c>
      <c r="B1599" s="1">
        <v>46074</v>
      </c>
      <c r="C1599" s="1">
        <v>46083.9</v>
      </c>
      <c r="D1599" t="s">
        <v>88</v>
      </c>
      <c r="E1599" t="s">
        <v>52</v>
      </c>
      <c r="F1599" t="s">
        <v>48</v>
      </c>
      <c r="G1599" t="s">
        <v>53</v>
      </c>
      <c r="H1599" t="s">
        <v>81</v>
      </c>
      <c r="I1599" t="s">
        <v>32</v>
      </c>
      <c r="J1599">
        <v>9.9</v>
      </c>
      <c r="K1599" t="s">
        <v>33</v>
      </c>
      <c r="L1599">
        <v>13</v>
      </c>
      <c r="M1599" s="1">
        <v>46074</v>
      </c>
      <c r="N1599" t="s">
        <v>34</v>
      </c>
      <c r="O1599">
        <v>13.2</v>
      </c>
      <c r="P1599">
        <v>1.2</v>
      </c>
      <c r="Q1599" s="2">
        <v>33611.99</v>
      </c>
      <c r="R1599" t="s">
        <v>35</v>
      </c>
      <c r="S1599" s="2">
        <v>23833.51</v>
      </c>
      <c r="T1599">
        <v>4.0999999999999996</v>
      </c>
      <c r="U1599" t="s">
        <v>68</v>
      </c>
      <c r="V1599">
        <v>2026</v>
      </c>
      <c r="W1599" t="s">
        <v>83</v>
      </c>
      <c r="X1599" s="2">
        <v>23833.51</v>
      </c>
      <c r="Y1599" s="2">
        <v>9778.48</v>
      </c>
      <c r="Z1599" s="2">
        <v>0.70899999999999996</v>
      </c>
      <c r="AA1599" s="2">
        <f>IF(Table1[[#This Row],[Bed Occupied]]="Yes",1,0)</f>
        <v>1</v>
      </c>
    </row>
    <row r="1600" spans="1:27" x14ac:dyDescent="0.25">
      <c r="A1600" t="s">
        <v>1692</v>
      </c>
      <c r="B1600" s="1">
        <v>45720</v>
      </c>
      <c r="C1600" s="1">
        <v>45731.5</v>
      </c>
      <c r="D1600" t="s">
        <v>88</v>
      </c>
      <c r="E1600" t="s">
        <v>47</v>
      </c>
      <c r="F1600" t="s">
        <v>29</v>
      </c>
      <c r="G1600" t="s">
        <v>67</v>
      </c>
      <c r="H1600" t="s">
        <v>40</v>
      </c>
      <c r="I1600" t="s">
        <v>41</v>
      </c>
      <c r="J1600">
        <v>11.5</v>
      </c>
      <c r="K1600" t="s">
        <v>33</v>
      </c>
      <c r="L1600">
        <v>51</v>
      </c>
      <c r="M1600" s="1">
        <v>45719</v>
      </c>
      <c r="N1600" t="s">
        <v>34</v>
      </c>
      <c r="O1600">
        <v>8.8000000000000007</v>
      </c>
      <c r="P1600">
        <v>0.8</v>
      </c>
      <c r="Q1600" s="2">
        <v>36613.199999999997</v>
      </c>
      <c r="R1600" t="s">
        <v>35</v>
      </c>
      <c r="S1600" s="2">
        <v>27783.34</v>
      </c>
      <c r="T1600">
        <v>3.8</v>
      </c>
      <c r="U1600" t="s">
        <v>173</v>
      </c>
      <c r="V1600">
        <v>2025</v>
      </c>
      <c r="W1600" t="s">
        <v>37</v>
      </c>
      <c r="X1600" s="2">
        <v>27783.34</v>
      </c>
      <c r="Y1600" s="2">
        <v>8829.86</v>
      </c>
      <c r="Z1600" s="2">
        <v>0.75900000000000001</v>
      </c>
      <c r="AA1600" s="2">
        <f>IF(Table1[[#This Row],[Bed Occupied]]="Yes",1,0)</f>
        <v>1</v>
      </c>
    </row>
    <row r="1601" spans="1:27" x14ac:dyDescent="0.25">
      <c r="A1601" t="s">
        <v>1693</v>
      </c>
      <c r="B1601" s="1">
        <v>46017</v>
      </c>
      <c r="C1601" s="1">
        <v>46020.2</v>
      </c>
      <c r="D1601" t="s">
        <v>51</v>
      </c>
      <c r="E1601" t="s">
        <v>28</v>
      </c>
      <c r="F1601" t="s">
        <v>48</v>
      </c>
      <c r="G1601" t="s">
        <v>53</v>
      </c>
      <c r="H1601" t="s">
        <v>31</v>
      </c>
      <c r="I1601" t="s">
        <v>41</v>
      </c>
      <c r="J1601">
        <v>3.2</v>
      </c>
      <c r="K1601" t="s">
        <v>33</v>
      </c>
      <c r="L1601">
        <v>24</v>
      </c>
      <c r="M1601" s="1">
        <v>46017</v>
      </c>
      <c r="N1601" t="s">
        <v>42</v>
      </c>
      <c r="O1601">
        <v>11.3</v>
      </c>
      <c r="P1601">
        <v>1.3</v>
      </c>
      <c r="Q1601" s="2">
        <v>9237.49</v>
      </c>
      <c r="R1601" t="s">
        <v>85</v>
      </c>
      <c r="S1601" s="2">
        <v>5658.72</v>
      </c>
      <c r="T1601">
        <v>3.9</v>
      </c>
      <c r="U1601" t="s">
        <v>79</v>
      </c>
      <c r="V1601">
        <v>2025</v>
      </c>
      <c r="W1601" t="s">
        <v>77</v>
      </c>
      <c r="X1601" s="2">
        <v>5658.72</v>
      </c>
      <c r="Y1601" s="2">
        <v>3578.77</v>
      </c>
      <c r="Z1601" s="2">
        <v>0.61299999999999999</v>
      </c>
      <c r="AA1601" s="2">
        <f>IF(Table1[[#This Row],[Bed Occupied]]="Yes",1,0)</f>
        <v>1</v>
      </c>
    </row>
    <row r="1602" spans="1:27" x14ac:dyDescent="0.25">
      <c r="A1602" t="s">
        <v>1694</v>
      </c>
      <c r="B1602" s="1">
        <v>45847</v>
      </c>
      <c r="C1602" s="1">
        <v>45849.7</v>
      </c>
      <c r="D1602" t="s">
        <v>102</v>
      </c>
      <c r="E1602" t="s">
        <v>28</v>
      </c>
      <c r="F1602" t="s">
        <v>48</v>
      </c>
      <c r="G1602" t="s">
        <v>53</v>
      </c>
      <c r="H1602" t="s">
        <v>49</v>
      </c>
      <c r="I1602" t="s">
        <v>93</v>
      </c>
      <c r="J1602">
        <v>2.7</v>
      </c>
      <c r="K1602" t="s">
        <v>57</v>
      </c>
      <c r="L1602">
        <v>32</v>
      </c>
      <c r="M1602" s="1">
        <v>45847</v>
      </c>
      <c r="N1602" t="s">
        <v>42</v>
      </c>
      <c r="O1602">
        <v>8.8000000000000007</v>
      </c>
      <c r="P1602">
        <v>0.8</v>
      </c>
      <c r="Q1602" s="2">
        <v>10774.47</v>
      </c>
      <c r="R1602" t="s">
        <v>35</v>
      </c>
      <c r="S1602" s="2">
        <v>6713.82</v>
      </c>
      <c r="T1602">
        <v>3.8</v>
      </c>
      <c r="U1602" t="s">
        <v>135</v>
      </c>
      <c r="V1602">
        <v>2025</v>
      </c>
      <c r="W1602" t="s">
        <v>69</v>
      </c>
      <c r="X1602" s="2">
        <v>6713.82</v>
      </c>
      <c r="Y1602" s="2">
        <v>4060.65</v>
      </c>
      <c r="Z1602" s="2">
        <v>0.623</v>
      </c>
      <c r="AA1602" s="2">
        <f>IF(Table1[[#This Row],[Bed Occupied]]="Yes",1,0)</f>
        <v>0</v>
      </c>
    </row>
    <row r="1603" spans="1:27" x14ac:dyDescent="0.25">
      <c r="A1603" t="s">
        <v>1695</v>
      </c>
      <c r="B1603" s="1">
        <v>46279</v>
      </c>
      <c r="C1603" s="1">
        <v>46280.800000000003</v>
      </c>
      <c r="D1603" t="s">
        <v>46</v>
      </c>
      <c r="E1603" t="s">
        <v>66</v>
      </c>
      <c r="F1603" t="s">
        <v>92</v>
      </c>
      <c r="G1603" t="s">
        <v>30</v>
      </c>
      <c r="H1603" t="s">
        <v>76</v>
      </c>
      <c r="I1603" t="s">
        <v>32</v>
      </c>
      <c r="J1603">
        <v>1.8</v>
      </c>
      <c r="K1603" t="s">
        <v>57</v>
      </c>
      <c r="L1603">
        <v>70</v>
      </c>
      <c r="M1603" s="1">
        <v>46279</v>
      </c>
      <c r="N1603" t="s">
        <v>42</v>
      </c>
      <c r="O1603">
        <v>9.6</v>
      </c>
      <c r="P1603">
        <v>1.6</v>
      </c>
      <c r="Q1603" s="2">
        <v>5653.37</v>
      </c>
      <c r="R1603" t="s">
        <v>58</v>
      </c>
      <c r="S1603" s="2">
        <v>3951.74</v>
      </c>
      <c r="T1603">
        <v>3.7</v>
      </c>
      <c r="U1603" t="s">
        <v>133</v>
      </c>
      <c r="V1603">
        <v>2026</v>
      </c>
      <c r="W1603" t="s">
        <v>37</v>
      </c>
      <c r="X1603" s="2">
        <v>3951.74</v>
      </c>
      <c r="Y1603" s="2">
        <v>1701.63</v>
      </c>
      <c r="Z1603" s="2">
        <v>0.69899999999999995</v>
      </c>
      <c r="AA1603" s="2">
        <f>IF(Table1[[#This Row],[Bed Occupied]]="Yes",1,0)</f>
        <v>0</v>
      </c>
    </row>
    <row r="1604" spans="1:27" x14ac:dyDescent="0.25">
      <c r="A1604" t="s">
        <v>1696</v>
      </c>
      <c r="B1604" s="1">
        <v>46283</v>
      </c>
      <c r="C1604" s="1">
        <v>46284.800000000003</v>
      </c>
      <c r="D1604" t="s">
        <v>39</v>
      </c>
      <c r="E1604" t="s">
        <v>28</v>
      </c>
      <c r="F1604" t="s">
        <v>29</v>
      </c>
      <c r="G1604" t="s">
        <v>67</v>
      </c>
      <c r="H1604" t="s">
        <v>49</v>
      </c>
      <c r="I1604" t="s">
        <v>41</v>
      </c>
      <c r="J1604">
        <v>1.8</v>
      </c>
      <c r="K1604" t="s">
        <v>33</v>
      </c>
      <c r="L1604">
        <v>86</v>
      </c>
      <c r="M1604" s="1">
        <v>46282</v>
      </c>
      <c r="N1604" t="s">
        <v>34</v>
      </c>
      <c r="O1604">
        <v>9.6999999999999993</v>
      </c>
      <c r="P1604">
        <v>1.7</v>
      </c>
      <c r="Q1604" s="2">
        <v>2364.2199999999998</v>
      </c>
      <c r="R1604" t="s">
        <v>85</v>
      </c>
      <c r="S1604" s="2">
        <v>1214.05</v>
      </c>
      <c r="T1604">
        <v>4</v>
      </c>
      <c r="U1604" t="s">
        <v>133</v>
      </c>
      <c r="V1604">
        <v>2026</v>
      </c>
      <c r="W1604" t="s">
        <v>72</v>
      </c>
      <c r="X1604" s="2">
        <v>1214.05</v>
      </c>
      <c r="Y1604" s="2">
        <v>1150.17</v>
      </c>
      <c r="Z1604" s="2">
        <v>0.51400000000000001</v>
      </c>
      <c r="AA1604" s="2">
        <f>IF(Table1[[#This Row],[Bed Occupied]]="Yes",1,0)</f>
        <v>1</v>
      </c>
    </row>
    <row r="1605" spans="1:27" x14ac:dyDescent="0.25">
      <c r="A1605" t="s">
        <v>1697</v>
      </c>
      <c r="B1605" s="1">
        <v>45767</v>
      </c>
      <c r="C1605" s="1">
        <v>45769.7</v>
      </c>
      <c r="D1605" t="s">
        <v>51</v>
      </c>
      <c r="E1605" t="s">
        <v>52</v>
      </c>
      <c r="F1605" t="s">
        <v>29</v>
      </c>
      <c r="G1605" t="s">
        <v>67</v>
      </c>
      <c r="H1605" t="s">
        <v>62</v>
      </c>
      <c r="I1605" t="s">
        <v>41</v>
      </c>
      <c r="J1605">
        <v>2.7</v>
      </c>
      <c r="K1605" t="s">
        <v>33</v>
      </c>
      <c r="L1605">
        <v>55</v>
      </c>
      <c r="M1605" s="1">
        <v>45766</v>
      </c>
      <c r="N1605" t="s">
        <v>63</v>
      </c>
      <c r="O1605">
        <v>10.199999999999999</v>
      </c>
      <c r="P1605">
        <v>2.2000000000000002</v>
      </c>
      <c r="Q1605" s="2">
        <v>10328.379999999999</v>
      </c>
      <c r="R1605" t="s">
        <v>85</v>
      </c>
      <c r="S1605" s="2">
        <v>5538.06</v>
      </c>
      <c r="T1605">
        <v>3.5</v>
      </c>
      <c r="U1605" t="s">
        <v>89</v>
      </c>
      <c r="V1605">
        <v>2025</v>
      </c>
      <c r="W1605" t="s">
        <v>83</v>
      </c>
      <c r="X1605" s="2">
        <v>5538.06</v>
      </c>
      <c r="Y1605" s="2">
        <v>4790.32</v>
      </c>
      <c r="Z1605" s="2">
        <v>0.53600000000000003</v>
      </c>
      <c r="AA1605" s="2">
        <f>IF(Table1[[#This Row],[Bed Occupied]]="Yes",1,0)</f>
        <v>1</v>
      </c>
    </row>
    <row r="1606" spans="1:27" x14ac:dyDescent="0.25">
      <c r="A1606" t="s">
        <v>1698</v>
      </c>
      <c r="B1606" s="1">
        <v>45793</v>
      </c>
      <c r="C1606" s="1">
        <v>45794.9</v>
      </c>
      <c r="D1606" t="s">
        <v>96</v>
      </c>
      <c r="E1606" t="s">
        <v>28</v>
      </c>
      <c r="F1606" t="s">
        <v>29</v>
      </c>
      <c r="G1606" t="s">
        <v>151</v>
      </c>
      <c r="H1606" t="s">
        <v>40</v>
      </c>
      <c r="I1606" t="s">
        <v>41</v>
      </c>
      <c r="J1606">
        <v>1.9</v>
      </c>
      <c r="K1606" t="s">
        <v>33</v>
      </c>
      <c r="L1606">
        <v>36</v>
      </c>
      <c r="M1606" s="1">
        <v>45793</v>
      </c>
      <c r="N1606" t="s">
        <v>42</v>
      </c>
      <c r="O1606">
        <v>9.3000000000000007</v>
      </c>
      <c r="P1606">
        <v>1.3</v>
      </c>
      <c r="Q1606" s="2">
        <v>3543.84</v>
      </c>
      <c r="R1606" t="s">
        <v>58</v>
      </c>
      <c r="S1606" s="2">
        <v>1485.64</v>
      </c>
      <c r="T1606">
        <v>4.5999999999999996</v>
      </c>
      <c r="U1606" t="s">
        <v>122</v>
      </c>
      <c r="V1606">
        <v>2025</v>
      </c>
      <c r="W1606" t="s">
        <v>77</v>
      </c>
      <c r="X1606" s="2">
        <v>1485.64</v>
      </c>
      <c r="Y1606" s="2">
        <v>2058.1999999999998</v>
      </c>
      <c r="Z1606" s="2">
        <v>0.41899999999999998</v>
      </c>
      <c r="AA1606" s="2">
        <f>IF(Table1[[#This Row],[Bed Occupied]]="Yes",1,0)</f>
        <v>1</v>
      </c>
    </row>
    <row r="1607" spans="1:27" x14ac:dyDescent="0.25">
      <c r="A1607" t="s">
        <v>1699</v>
      </c>
      <c r="B1607" s="1">
        <v>45739</v>
      </c>
      <c r="C1607" s="1">
        <v>45751.6</v>
      </c>
      <c r="D1607" t="s">
        <v>88</v>
      </c>
      <c r="E1607" t="s">
        <v>28</v>
      </c>
      <c r="F1607" t="s">
        <v>29</v>
      </c>
      <c r="G1607" t="s">
        <v>53</v>
      </c>
      <c r="H1607" t="s">
        <v>31</v>
      </c>
      <c r="I1607" t="s">
        <v>41</v>
      </c>
      <c r="J1607">
        <v>12.6</v>
      </c>
      <c r="K1607" t="s">
        <v>33</v>
      </c>
      <c r="L1607">
        <v>17</v>
      </c>
      <c r="M1607" s="1">
        <v>45738</v>
      </c>
      <c r="N1607" t="s">
        <v>63</v>
      </c>
      <c r="O1607">
        <v>8.1</v>
      </c>
      <c r="P1607">
        <v>0.1</v>
      </c>
      <c r="Q1607" s="2">
        <v>33003.589999999997</v>
      </c>
      <c r="R1607" t="s">
        <v>85</v>
      </c>
      <c r="S1607" s="2">
        <v>21626.6</v>
      </c>
      <c r="T1607">
        <v>4.7</v>
      </c>
      <c r="U1607" t="s">
        <v>173</v>
      </c>
      <c r="V1607">
        <v>2025</v>
      </c>
      <c r="W1607" t="s">
        <v>83</v>
      </c>
      <c r="X1607" s="2">
        <v>21626.6</v>
      </c>
      <c r="Y1607" s="2">
        <v>11376.99</v>
      </c>
      <c r="Z1607" s="2">
        <v>0.65500000000000003</v>
      </c>
      <c r="AA1607" s="2">
        <f>IF(Table1[[#This Row],[Bed Occupied]]="Yes",1,0)</f>
        <v>1</v>
      </c>
    </row>
    <row r="1608" spans="1:27" x14ac:dyDescent="0.25">
      <c r="A1608" t="s">
        <v>1700</v>
      </c>
      <c r="B1608" s="1">
        <v>46307</v>
      </c>
      <c r="C1608" s="1">
        <v>46308.3</v>
      </c>
      <c r="D1608" t="s">
        <v>39</v>
      </c>
      <c r="E1608" t="s">
        <v>66</v>
      </c>
      <c r="F1608" t="s">
        <v>48</v>
      </c>
      <c r="G1608" t="s">
        <v>53</v>
      </c>
      <c r="H1608" t="s">
        <v>40</v>
      </c>
      <c r="I1608" t="s">
        <v>32</v>
      </c>
      <c r="J1608">
        <v>1.3</v>
      </c>
      <c r="K1608" t="s">
        <v>57</v>
      </c>
      <c r="L1608">
        <v>128</v>
      </c>
      <c r="M1608" s="1">
        <v>46306</v>
      </c>
      <c r="N1608" t="s">
        <v>42</v>
      </c>
      <c r="O1608">
        <v>11</v>
      </c>
      <c r="P1608">
        <v>1</v>
      </c>
      <c r="Q1608" s="2">
        <v>2119.36</v>
      </c>
      <c r="R1608" t="s">
        <v>35</v>
      </c>
      <c r="S1608" s="2">
        <v>1144.6600000000001</v>
      </c>
      <c r="T1608">
        <v>2.7</v>
      </c>
      <c r="U1608" t="s">
        <v>36</v>
      </c>
      <c r="V1608">
        <v>2026</v>
      </c>
      <c r="W1608" t="s">
        <v>74</v>
      </c>
      <c r="X1608" s="2">
        <v>1144.6600000000001</v>
      </c>
      <c r="Y1608" s="2">
        <v>974.7</v>
      </c>
      <c r="Z1608" s="2">
        <v>0.54</v>
      </c>
      <c r="AA1608" s="2">
        <f>IF(Table1[[#This Row],[Bed Occupied]]="Yes",1,0)</f>
        <v>0</v>
      </c>
    </row>
    <row r="1609" spans="1:27" x14ac:dyDescent="0.25">
      <c r="A1609" t="s">
        <v>1701</v>
      </c>
      <c r="B1609" s="1">
        <v>45885</v>
      </c>
      <c r="C1609" s="1">
        <v>45888.800000000003</v>
      </c>
      <c r="D1609" t="s">
        <v>27</v>
      </c>
      <c r="E1609" t="s">
        <v>52</v>
      </c>
      <c r="F1609" t="s">
        <v>29</v>
      </c>
      <c r="G1609" t="s">
        <v>53</v>
      </c>
      <c r="H1609" t="s">
        <v>76</v>
      </c>
      <c r="I1609" t="s">
        <v>41</v>
      </c>
      <c r="J1609">
        <v>3.8</v>
      </c>
      <c r="K1609" t="s">
        <v>33</v>
      </c>
      <c r="L1609">
        <v>69</v>
      </c>
      <c r="M1609" s="1">
        <v>45885</v>
      </c>
      <c r="N1609" t="s">
        <v>34</v>
      </c>
      <c r="O1609">
        <v>12.8</v>
      </c>
      <c r="P1609">
        <v>0.8</v>
      </c>
      <c r="Q1609" s="2">
        <v>9861.93</v>
      </c>
      <c r="R1609" t="s">
        <v>58</v>
      </c>
      <c r="S1609" s="2">
        <v>6402.28</v>
      </c>
      <c r="T1609">
        <v>3.9</v>
      </c>
      <c r="U1609" t="s">
        <v>104</v>
      </c>
      <c r="V1609">
        <v>2025</v>
      </c>
      <c r="W1609" t="s">
        <v>83</v>
      </c>
      <c r="X1609" s="2">
        <v>6402.28</v>
      </c>
      <c r="Y1609" s="2">
        <v>3459.65</v>
      </c>
      <c r="Z1609" s="2">
        <v>0.64900000000000002</v>
      </c>
      <c r="AA1609" s="2">
        <f>IF(Table1[[#This Row],[Bed Occupied]]="Yes",1,0)</f>
        <v>1</v>
      </c>
    </row>
    <row r="1610" spans="1:27" x14ac:dyDescent="0.25">
      <c r="A1610" t="s">
        <v>1702</v>
      </c>
      <c r="B1610" s="1">
        <v>45990</v>
      </c>
      <c r="C1610" s="1">
        <v>45991.7</v>
      </c>
      <c r="D1610" t="s">
        <v>46</v>
      </c>
      <c r="E1610" t="s">
        <v>47</v>
      </c>
      <c r="F1610" t="s">
        <v>48</v>
      </c>
      <c r="G1610" t="s">
        <v>67</v>
      </c>
      <c r="H1610" t="s">
        <v>31</v>
      </c>
      <c r="I1610" t="s">
        <v>32</v>
      </c>
      <c r="J1610">
        <v>1.7</v>
      </c>
      <c r="K1610" t="s">
        <v>57</v>
      </c>
      <c r="L1610">
        <v>86</v>
      </c>
      <c r="M1610" s="1">
        <v>45990</v>
      </c>
      <c r="N1610" t="s">
        <v>42</v>
      </c>
      <c r="O1610">
        <v>12.3</v>
      </c>
      <c r="P1610">
        <v>2.2999999999999998</v>
      </c>
      <c r="Q1610" s="2">
        <v>5462.97</v>
      </c>
      <c r="R1610" t="s">
        <v>85</v>
      </c>
      <c r="S1610" s="2">
        <v>3537.74</v>
      </c>
      <c r="T1610">
        <v>3</v>
      </c>
      <c r="U1610" t="s">
        <v>71</v>
      </c>
      <c r="V1610">
        <v>2025</v>
      </c>
      <c r="W1610" t="s">
        <v>83</v>
      </c>
      <c r="X1610" s="2">
        <v>3537.74</v>
      </c>
      <c r="Y1610" s="2">
        <v>1925.23</v>
      </c>
      <c r="Z1610" s="2">
        <v>0.64800000000000002</v>
      </c>
      <c r="AA1610" s="2">
        <f>IF(Table1[[#This Row],[Bed Occupied]]="Yes",1,0)</f>
        <v>0</v>
      </c>
    </row>
    <row r="1611" spans="1:27" x14ac:dyDescent="0.25">
      <c r="A1611" t="s">
        <v>1703</v>
      </c>
      <c r="B1611" s="1">
        <v>45902</v>
      </c>
      <c r="C1611" s="1">
        <v>45905.4</v>
      </c>
      <c r="D1611" t="s">
        <v>51</v>
      </c>
      <c r="E1611" t="s">
        <v>47</v>
      </c>
      <c r="F1611" t="s">
        <v>29</v>
      </c>
      <c r="G1611" t="s">
        <v>53</v>
      </c>
      <c r="H1611" t="s">
        <v>56</v>
      </c>
      <c r="I1611" t="s">
        <v>41</v>
      </c>
      <c r="J1611">
        <v>3.4</v>
      </c>
      <c r="K1611" t="s">
        <v>57</v>
      </c>
      <c r="L1611">
        <v>42</v>
      </c>
      <c r="M1611" s="1">
        <v>45901</v>
      </c>
      <c r="N1611" t="s">
        <v>34</v>
      </c>
      <c r="O1611">
        <v>13.1</v>
      </c>
      <c r="P1611">
        <v>1.1000000000000001</v>
      </c>
      <c r="Q1611" s="2">
        <v>9782.92</v>
      </c>
      <c r="R1611" t="s">
        <v>35</v>
      </c>
      <c r="S1611" s="2">
        <v>5303.95</v>
      </c>
      <c r="T1611">
        <v>4.2</v>
      </c>
      <c r="U1611" t="s">
        <v>59</v>
      </c>
      <c r="V1611">
        <v>2025</v>
      </c>
      <c r="W1611" t="s">
        <v>37</v>
      </c>
      <c r="X1611" s="2">
        <v>5303.95</v>
      </c>
      <c r="Y1611" s="2">
        <v>4478.97</v>
      </c>
      <c r="Z1611" s="2">
        <v>0.54200000000000004</v>
      </c>
      <c r="AA1611" s="2">
        <f>IF(Table1[[#This Row],[Bed Occupied]]="Yes",1,0)</f>
        <v>0</v>
      </c>
    </row>
    <row r="1612" spans="1:27" x14ac:dyDescent="0.25">
      <c r="A1612" t="s">
        <v>1704</v>
      </c>
      <c r="B1612" s="1">
        <v>45995</v>
      </c>
      <c r="C1612" s="1">
        <v>45995.6</v>
      </c>
      <c r="D1612" t="s">
        <v>39</v>
      </c>
      <c r="E1612" t="s">
        <v>28</v>
      </c>
      <c r="F1612" t="s">
        <v>29</v>
      </c>
      <c r="G1612" t="s">
        <v>30</v>
      </c>
      <c r="H1612" t="s">
        <v>56</v>
      </c>
      <c r="I1612" t="s">
        <v>41</v>
      </c>
      <c r="J1612">
        <v>0.6</v>
      </c>
      <c r="K1612" t="s">
        <v>33</v>
      </c>
      <c r="L1612">
        <v>33</v>
      </c>
      <c r="M1612" s="1">
        <v>45994</v>
      </c>
      <c r="N1612" t="s">
        <v>42</v>
      </c>
      <c r="O1612">
        <v>8</v>
      </c>
      <c r="P1612">
        <v>0</v>
      </c>
      <c r="Q1612" s="2">
        <v>1926.52</v>
      </c>
      <c r="R1612" t="s">
        <v>35</v>
      </c>
      <c r="S1612" s="2">
        <v>1100.8900000000001</v>
      </c>
      <c r="T1612">
        <v>4.2</v>
      </c>
      <c r="U1612" t="s">
        <v>79</v>
      </c>
      <c r="V1612">
        <v>2025</v>
      </c>
      <c r="W1612" t="s">
        <v>69</v>
      </c>
      <c r="X1612" s="2">
        <v>1100.8900000000001</v>
      </c>
      <c r="Y1612" s="2">
        <v>825.63</v>
      </c>
      <c r="Z1612" s="2">
        <v>0.57099999999999995</v>
      </c>
      <c r="AA1612" s="2">
        <f>IF(Table1[[#This Row],[Bed Occupied]]="Yes",1,0)</f>
        <v>1</v>
      </c>
    </row>
    <row r="1613" spans="1:27" x14ac:dyDescent="0.25">
      <c r="A1613" t="s">
        <v>1705</v>
      </c>
      <c r="B1613" s="1">
        <v>45802</v>
      </c>
      <c r="C1613" s="1">
        <v>45808.800000000003</v>
      </c>
      <c r="D1613" t="s">
        <v>88</v>
      </c>
      <c r="E1613" t="s">
        <v>52</v>
      </c>
      <c r="F1613" t="s">
        <v>29</v>
      </c>
      <c r="G1613" t="s">
        <v>30</v>
      </c>
      <c r="H1613" t="s">
        <v>49</v>
      </c>
      <c r="I1613" t="s">
        <v>41</v>
      </c>
      <c r="J1613">
        <v>6.8</v>
      </c>
      <c r="K1613" t="s">
        <v>33</v>
      </c>
      <c r="L1613">
        <v>43</v>
      </c>
      <c r="M1613" s="1">
        <v>45801</v>
      </c>
      <c r="N1613" t="s">
        <v>42</v>
      </c>
      <c r="O1613">
        <v>12.3</v>
      </c>
      <c r="P1613">
        <v>0.3</v>
      </c>
      <c r="Q1613" s="2">
        <v>25625.51</v>
      </c>
      <c r="R1613" t="s">
        <v>58</v>
      </c>
      <c r="S1613" s="2">
        <v>20596.650000000001</v>
      </c>
      <c r="T1613">
        <v>4.5</v>
      </c>
      <c r="U1613" t="s">
        <v>122</v>
      </c>
      <c r="V1613">
        <v>2025</v>
      </c>
      <c r="W1613" t="s">
        <v>83</v>
      </c>
      <c r="X1613" s="2">
        <v>20596.650000000001</v>
      </c>
      <c r="Y1613" s="2">
        <v>5028.8599999999997</v>
      </c>
      <c r="Z1613" s="2">
        <v>0.80400000000000005</v>
      </c>
      <c r="AA1613" s="2">
        <f>IF(Table1[[#This Row],[Bed Occupied]]="Yes",1,0)</f>
        <v>1</v>
      </c>
    </row>
    <row r="1614" spans="1:27" x14ac:dyDescent="0.25">
      <c r="A1614" t="s">
        <v>1706</v>
      </c>
      <c r="B1614" s="1">
        <v>46027</v>
      </c>
      <c r="C1614" s="1">
        <v>46029.4</v>
      </c>
      <c r="D1614" t="s">
        <v>51</v>
      </c>
      <c r="E1614" t="s">
        <v>28</v>
      </c>
      <c r="F1614" t="s">
        <v>29</v>
      </c>
      <c r="G1614" t="s">
        <v>53</v>
      </c>
      <c r="H1614" t="s">
        <v>31</v>
      </c>
      <c r="I1614" t="s">
        <v>32</v>
      </c>
      <c r="J1614">
        <v>2.4</v>
      </c>
      <c r="K1614" t="s">
        <v>33</v>
      </c>
      <c r="L1614">
        <v>81</v>
      </c>
      <c r="M1614" s="1">
        <v>46027</v>
      </c>
      <c r="N1614" t="s">
        <v>34</v>
      </c>
      <c r="O1614">
        <v>9.3000000000000007</v>
      </c>
      <c r="P1614">
        <v>1.3</v>
      </c>
      <c r="Q1614" s="2">
        <v>10080.950000000001</v>
      </c>
      <c r="R1614" t="s">
        <v>35</v>
      </c>
      <c r="S1614" s="2">
        <v>5935.16</v>
      </c>
      <c r="T1614">
        <v>3.1</v>
      </c>
      <c r="U1614" t="s">
        <v>86</v>
      </c>
      <c r="V1614">
        <v>2026</v>
      </c>
      <c r="W1614" t="s">
        <v>37</v>
      </c>
      <c r="X1614" s="2">
        <v>5935.16</v>
      </c>
      <c r="Y1614" s="2">
        <v>4145.79</v>
      </c>
      <c r="Z1614" s="2">
        <v>0.58899999999999997</v>
      </c>
      <c r="AA1614" s="2">
        <f>IF(Table1[[#This Row],[Bed Occupied]]="Yes",1,0)</f>
        <v>1</v>
      </c>
    </row>
    <row r="1615" spans="1:27" x14ac:dyDescent="0.25">
      <c r="A1615" t="s">
        <v>1707</v>
      </c>
      <c r="B1615" s="1">
        <v>45938</v>
      </c>
      <c r="C1615" s="1">
        <v>45940.800000000003</v>
      </c>
      <c r="D1615" t="s">
        <v>27</v>
      </c>
      <c r="E1615" t="s">
        <v>47</v>
      </c>
      <c r="F1615" t="s">
        <v>48</v>
      </c>
      <c r="G1615" t="s">
        <v>30</v>
      </c>
      <c r="H1615" t="s">
        <v>62</v>
      </c>
      <c r="I1615" t="s">
        <v>41</v>
      </c>
      <c r="J1615">
        <v>2.8</v>
      </c>
      <c r="K1615" t="s">
        <v>33</v>
      </c>
      <c r="L1615">
        <v>58</v>
      </c>
      <c r="M1615" s="1">
        <v>45937</v>
      </c>
      <c r="N1615" t="s">
        <v>34</v>
      </c>
      <c r="O1615">
        <v>12.7</v>
      </c>
      <c r="P1615">
        <v>0.7</v>
      </c>
      <c r="Q1615" s="2">
        <v>11425.28</v>
      </c>
      <c r="R1615" t="s">
        <v>35</v>
      </c>
      <c r="S1615" s="2">
        <v>7553.5</v>
      </c>
      <c r="T1615">
        <v>4</v>
      </c>
      <c r="U1615" t="s">
        <v>82</v>
      </c>
      <c r="V1615">
        <v>2025</v>
      </c>
      <c r="W1615" t="s">
        <v>44</v>
      </c>
      <c r="X1615" s="2">
        <v>7553.5</v>
      </c>
      <c r="Y1615" s="2">
        <v>3871.78</v>
      </c>
      <c r="Z1615" s="2">
        <v>0.66100000000000003</v>
      </c>
      <c r="AA1615" s="2">
        <f>IF(Table1[[#This Row],[Bed Occupied]]="Yes",1,0)</f>
        <v>1</v>
      </c>
    </row>
    <row r="1616" spans="1:27" x14ac:dyDescent="0.25">
      <c r="A1616" t="s">
        <v>1708</v>
      </c>
      <c r="B1616" s="1">
        <v>45758</v>
      </c>
      <c r="C1616" s="1">
        <v>45761.2</v>
      </c>
      <c r="D1616" t="s">
        <v>102</v>
      </c>
      <c r="E1616" t="s">
        <v>28</v>
      </c>
      <c r="F1616" t="s">
        <v>92</v>
      </c>
      <c r="G1616" t="s">
        <v>30</v>
      </c>
      <c r="H1616" t="s">
        <v>76</v>
      </c>
      <c r="I1616" t="s">
        <v>32</v>
      </c>
      <c r="J1616">
        <v>3.2</v>
      </c>
      <c r="K1616" t="s">
        <v>57</v>
      </c>
      <c r="L1616">
        <v>60</v>
      </c>
      <c r="M1616" s="1">
        <v>45758</v>
      </c>
      <c r="N1616" t="s">
        <v>42</v>
      </c>
      <c r="O1616">
        <v>9.8000000000000007</v>
      </c>
      <c r="P1616">
        <v>1.8</v>
      </c>
      <c r="Q1616" s="2">
        <v>10267.17</v>
      </c>
      <c r="R1616" t="s">
        <v>58</v>
      </c>
      <c r="S1616" s="2">
        <v>7056.14</v>
      </c>
      <c r="T1616">
        <v>3.4</v>
      </c>
      <c r="U1616" t="s">
        <v>89</v>
      </c>
      <c r="V1616">
        <v>2025</v>
      </c>
      <c r="W1616" t="s">
        <v>77</v>
      </c>
      <c r="X1616" s="2">
        <v>7056.14</v>
      </c>
      <c r="Y1616" s="2">
        <v>3211.03</v>
      </c>
      <c r="Z1616" s="2">
        <v>0.68700000000000006</v>
      </c>
      <c r="AA1616" s="2">
        <f>IF(Table1[[#This Row],[Bed Occupied]]="Yes",1,0)</f>
        <v>0</v>
      </c>
    </row>
    <row r="1617" spans="1:27" x14ac:dyDescent="0.25">
      <c r="A1617" t="s">
        <v>1709</v>
      </c>
      <c r="B1617" s="1">
        <v>45816</v>
      </c>
      <c r="C1617" s="1">
        <v>45825.599999999999</v>
      </c>
      <c r="D1617" t="s">
        <v>51</v>
      </c>
      <c r="E1617" t="s">
        <v>28</v>
      </c>
      <c r="F1617" t="s">
        <v>48</v>
      </c>
      <c r="G1617" t="s">
        <v>67</v>
      </c>
      <c r="H1617" t="s">
        <v>49</v>
      </c>
      <c r="I1617" t="s">
        <v>32</v>
      </c>
      <c r="J1617">
        <v>9.6</v>
      </c>
      <c r="K1617" t="s">
        <v>33</v>
      </c>
      <c r="L1617">
        <v>69</v>
      </c>
      <c r="M1617" s="1">
        <v>45815</v>
      </c>
      <c r="N1617" t="s">
        <v>42</v>
      </c>
      <c r="O1617">
        <v>12.5</v>
      </c>
      <c r="P1617">
        <v>2.5</v>
      </c>
      <c r="Q1617" s="2">
        <v>12000.26</v>
      </c>
      <c r="R1617" t="s">
        <v>35</v>
      </c>
      <c r="S1617" s="2">
        <v>6530.62</v>
      </c>
      <c r="T1617">
        <v>3.4</v>
      </c>
      <c r="U1617" t="s">
        <v>64</v>
      </c>
      <c r="V1617">
        <v>2025</v>
      </c>
      <c r="W1617" t="s">
        <v>83</v>
      </c>
      <c r="X1617" s="2">
        <v>6530.62</v>
      </c>
      <c r="Y1617" s="2">
        <v>5469.64</v>
      </c>
      <c r="Z1617" s="2">
        <v>0.54400000000000004</v>
      </c>
      <c r="AA1617" s="2">
        <f>IF(Table1[[#This Row],[Bed Occupied]]="Yes",1,0)</f>
        <v>1</v>
      </c>
    </row>
    <row r="1618" spans="1:27" x14ac:dyDescent="0.25">
      <c r="A1618" t="s">
        <v>1710</v>
      </c>
      <c r="B1618" s="1">
        <v>45921</v>
      </c>
      <c r="C1618" s="1">
        <v>45923.4</v>
      </c>
      <c r="D1618" t="s">
        <v>96</v>
      </c>
      <c r="E1618" t="s">
        <v>28</v>
      </c>
      <c r="F1618" t="s">
        <v>48</v>
      </c>
      <c r="G1618" t="s">
        <v>67</v>
      </c>
      <c r="H1618" t="s">
        <v>56</v>
      </c>
      <c r="I1618" t="s">
        <v>32</v>
      </c>
      <c r="J1618">
        <v>2.4</v>
      </c>
      <c r="K1618" t="s">
        <v>57</v>
      </c>
      <c r="L1618">
        <v>49</v>
      </c>
      <c r="M1618" s="1">
        <v>45921</v>
      </c>
      <c r="N1618" t="s">
        <v>42</v>
      </c>
      <c r="O1618">
        <v>10.7</v>
      </c>
      <c r="P1618">
        <v>2.7</v>
      </c>
      <c r="Q1618" s="2">
        <v>3827.67</v>
      </c>
      <c r="R1618" t="s">
        <v>35</v>
      </c>
      <c r="S1618" s="2">
        <v>1921.49</v>
      </c>
      <c r="T1618">
        <v>3.2</v>
      </c>
      <c r="U1618" t="s">
        <v>59</v>
      </c>
      <c r="V1618">
        <v>2025</v>
      </c>
      <c r="W1618" t="s">
        <v>74</v>
      </c>
      <c r="X1618" s="2">
        <v>1921.49</v>
      </c>
      <c r="Y1618" s="2">
        <v>1906.18</v>
      </c>
      <c r="Z1618" s="2">
        <v>0.502</v>
      </c>
      <c r="AA1618" s="2">
        <f>IF(Table1[[#This Row],[Bed Occupied]]="Yes",1,0)</f>
        <v>0</v>
      </c>
    </row>
    <row r="1619" spans="1:27" x14ac:dyDescent="0.25">
      <c r="A1619" t="s">
        <v>1711</v>
      </c>
      <c r="B1619" s="1">
        <v>45793</v>
      </c>
      <c r="C1619" s="1">
        <v>45793.4</v>
      </c>
      <c r="D1619" t="s">
        <v>39</v>
      </c>
      <c r="E1619" t="s">
        <v>66</v>
      </c>
      <c r="F1619" t="s">
        <v>29</v>
      </c>
      <c r="G1619" t="s">
        <v>151</v>
      </c>
      <c r="H1619" t="s">
        <v>56</v>
      </c>
      <c r="I1619" t="s">
        <v>41</v>
      </c>
      <c r="J1619">
        <v>0.4</v>
      </c>
      <c r="K1619" t="s">
        <v>33</v>
      </c>
      <c r="L1619">
        <v>76</v>
      </c>
      <c r="M1619" s="1">
        <v>45793</v>
      </c>
      <c r="N1619" t="s">
        <v>34</v>
      </c>
      <c r="O1619">
        <v>8.1999999999999993</v>
      </c>
      <c r="P1619">
        <v>0.2</v>
      </c>
      <c r="Q1619" s="2">
        <v>2298.92</v>
      </c>
      <c r="R1619" t="s">
        <v>85</v>
      </c>
      <c r="S1619" s="2">
        <v>1556.97</v>
      </c>
      <c r="T1619">
        <v>3.3</v>
      </c>
      <c r="U1619" t="s">
        <v>122</v>
      </c>
      <c r="V1619">
        <v>2025</v>
      </c>
      <c r="W1619" t="s">
        <v>77</v>
      </c>
      <c r="X1619" s="2">
        <v>1556.97</v>
      </c>
      <c r="Y1619" s="2">
        <v>741.95</v>
      </c>
      <c r="Z1619" s="2">
        <v>0.67700000000000005</v>
      </c>
      <c r="AA1619" s="2">
        <f>IF(Table1[[#This Row],[Bed Occupied]]="Yes",1,0)</f>
        <v>1</v>
      </c>
    </row>
    <row r="1620" spans="1:27" x14ac:dyDescent="0.25">
      <c r="A1620" t="s">
        <v>1712</v>
      </c>
      <c r="B1620" s="1">
        <v>45822</v>
      </c>
      <c r="C1620" s="1">
        <v>45822.8</v>
      </c>
      <c r="D1620" t="s">
        <v>39</v>
      </c>
      <c r="E1620" t="s">
        <v>47</v>
      </c>
      <c r="F1620" t="s">
        <v>48</v>
      </c>
      <c r="G1620" t="s">
        <v>151</v>
      </c>
      <c r="H1620" t="s">
        <v>56</v>
      </c>
      <c r="I1620" t="s">
        <v>41</v>
      </c>
      <c r="J1620">
        <v>0.8</v>
      </c>
      <c r="K1620" t="s">
        <v>57</v>
      </c>
      <c r="L1620">
        <v>55</v>
      </c>
      <c r="M1620" s="1">
        <v>45822</v>
      </c>
      <c r="N1620" t="s">
        <v>34</v>
      </c>
      <c r="O1620">
        <v>8.9</v>
      </c>
      <c r="P1620">
        <v>0.9</v>
      </c>
      <c r="Q1620" s="2">
        <v>1489.76</v>
      </c>
      <c r="R1620" t="s">
        <v>35</v>
      </c>
      <c r="S1620" s="2">
        <v>915.83</v>
      </c>
      <c r="T1620">
        <v>3.5</v>
      </c>
      <c r="U1620" t="s">
        <v>64</v>
      </c>
      <c r="V1620">
        <v>2025</v>
      </c>
      <c r="W1620" t="s">
        <v>83</v>
      </c>
      <c r="X1620" s="2">
        <v>915.83</v>
      </c>
      <c r="Y1620" s="2">
        <v>573.92999999999995</v>
      </c>
      <c r="Z1620" s="2">
        <v>0.61499999999999999</v>
      </c>
      <c r="AA1620" s="2">
        <f>IF(Table1[[#This Row],[Bed Occupied]]="Yes",1,0)</f>
        <v>0</v>
      </c>
    </row>
    <row r="1621" spans="1:27" x14ac:dyDescent="0.25">
      <c r="A1621" t="s">
        <v>1713</v>
      </c>
      <c r="B1621" s="1">
        <v>46077</v>
      </c>
      <c r="C1621" s="1">
        <v>46079.7</v>
      </c>
      <c r="D1621" t="s">
        <v>61</v>
      </c>
      <c r="E1621" t="s">
        <v>52</v>
      </c>
      <c r="F1621" t="s">
        <v>29</v>
      </c>
      <c r="G1621" t="s">
        <v>67</v>
      </c>
      <c r="H1621" t="s">
        <v>49</v>
      </c>
      <c r="I1621" t="s">
        <v>41</v>
      </c>
      <c r="J1621">
        <v>2.7</v>
      </c>
      <c r="K1621" t="s">
        <v>57</v>
      </c>
      <c r="L1621">
        <v>74</v>
      </c>
      <c r="M1621" s="1">
        <v>46076</v>
      </c>
      <c r="N1621" t="s">
        <v>34</v>
      </c>
      <c r="O1621">
        <v>12.3</v>
      </c>
      <c r="P1621">
        <v>0.3</v>
      </c>
      <c r="Q1621" s="2">
        <v>15004.8</v>
      </c>
      <c r="R1621" t="s">
        <v>85</v>
      </c>
      <c r="S1621" s="2">
        <v>8708.51</v>
      </c>
      <c r="T1621">
        <v>3.7</v>
      </c>
      <c r="U1621" t="s">
        <v>68</v>
      </c>
      <c r="V1621">
        <v>2026</v>
      </c>
      <c r="W1621" t="s">
        <v>37</v>
      </c>
      <c r="X1621" s="2">
        <v>8708.51</v>
      </c>
      <c r="Y1621" s="2">
        <v>6296.29</v>
      </c>
      <c r="Z1621" s="2">
        <v>0.57999999999999996</v>
      </c>
      <c r="AA1621" s="2">
        <f>IF(Table1[[#This Row],[Bed Occupied]]="Yes",1,0)</f>
        <v>0</v>
      </c>
    </row>
    <row r="1622" spans="1:27" x14ac:dyDescent="0.25">
      <c r="A1622" t="s">
        <v>1714</v>
      </c>
      <c r="B1622" s="1">
        <v>45774</v>
      </c>
      <c r="C1622" s="1">
        <v>45776</v>
      </c>
      <c r="D1622" t="s">
        <v>102</v>
      </c>
      <c r="E1622" t="s">
        <v>52</v>
      </c>
      <c r="F1622" t="s">
        <v>48</v>
      </c>
      <c r="G1622" t="s">
        <v>67</v>
      </c>
      <c r="H1622" t="s">
        <v>76</v>
      </c>
      <c r="I1622" t="s">
        <v>41</v>
      </c>
      <c r="J1622">
        <v>2</v>
      </c>
      <c r="K1622" t="s">
        <v>33</v>
      </c>
      <c r="L1622">
        <v>82</v>
      </c>
      <c r="M1622" s="1">
        <v>45773</v>
      </c>
      <c r="N1622" t="s">
        <v>42</v>
      </c>
      <c r="O1622">
        <v>9.3000000000000007</v>
      </c>
      <c r="P1622">
        <v>1.3</v>
      </c>
      <c r="Q1622" s="2">
        <v>8804.34</v>
      </c>
      <c r="R1622" t="s">
        <v>35</v>
      </c>
      <c r="S1622" s="2">
        <v>4900.5</v>
      </c>
      <c r="T1622">
        <v>3.1</v>
      </c>
      <c r="U1622" t="s">
        <v>89</v>
      </c>
      <c r="V1622">
        <v>2025</v>
      </c>
      <c r="W1622" t="s">
        <v>83</v>
      </c>
      <c r="X1622" s="2">
        <v>4900.5</v>
      </c>
      <c r="Y1622" s="2">
        <v>3903.84</v>
      </c>
      <c r="Z1622" s="2">
        <v>0.55700000000000005</v>
      </c>
      <c r="AA1622" s="2">
        <f>IF(Table1[[#This Row],[Bed Occupied]]="Yes",1,0)</f>
        <v>1</v>
      </c>
    </row>
    <row r="1623" spans="1:27" x14ac:dyDescent="0.25">
      <c r="A1623" t="s">
        <v>1715</v>
      </c>
      <c r="B1623" s="1">
        <v>46121</v>
      </c>
      <c r="C1623" s="1">
        <v>46121.7</v>
      </c>
      <c r="D1623" t="s">
        <v>39</v>
      </c>
      <c r="E1623" t="s">
        <v>47</v>
      </c>
      <c r="F1623" t="s">
        <v>48</v>
      </c>
      <c r="G1623" t="s">
        <v>53</v>
      </c>
      <c r="H1623" t="s">
        <v>56</v>
      </c>
      <c r="I1623" t="s">
        <v>32</v>
      </c>
      <c r="J1623">
        <v>0.7</v>
      </c>
      <c r="K1623" t="s">
        <v>57</v>
      </c>
      <c r="L1623">
        <v>89</v>
      </c>
      <c r="M1623" s="1">
        <v>46120</v>
      </c>
      <c r="N1623" t="s">
        <v>42</v>
      </c>
      <c r="O1623">
        <v>11</v>
      </c>
      <c r="P1623">
        <v>1</v>
      </c>
      <c r="Q1623" s="2">
        <v>1559.91</v>
      </c>
      <c r="R1623" t="s">
        <v>85</v>
      </c>
      <c r="S1623" s="2">
        <v>885.99</v>
      </c>
      <c r="T1623">
        <v>3.7</v>
      </c>
      <c r="U1623" t="s">
        <v>98</v>
      </c>
      <c r="V1623">
        <v>2026</v>
      </c>
      <c r="W1623" t="s">
        <v>69</v>
      </c>
      <c r="X1623" s="2">
        <v>885.99</v>
      </c>
      <c r="Y1623" s="2">
        <v>673.92</v>
      </c>
      <c r="Z1623" s="2">
        <v>0.56799999999999995</v>
      </c>
      <c r="AA1623" s="2">
        <f>IF(Table1[[#This Row],[Bed Occupied]]="Yes",1,0)</f>
        <v>0</v>
      </c>
    </row>
    <row r="1624" spans="1:27" x14ac:dyDescent="0.25">
      <c r="A1624" t="s">
        <v>1716</v>
      </c>
      <c r="B1624" s="1">
        <v>45817</v>
      </c>
      <c r="C1624" s="1">
        <v>45819.8</v>
      </c>
      <c r="D1624" t="s">
        <v>51</v>
      </c>
      <c r="E1624" t="s">
        <v>28</v>
      </c>
      <c r="F1624" t="s">
        <v>29</v>
      </c>
      <c r="G1624" t="s">
        <v>67</v>
      </c>
      <c r="H1624" t="s">
        <v>62</v>
      </c>
      <c r="I1624" t="s">
        <v>93</v>
      </c>
      <c r="J1624">
        <v>2.8</v>
      </c>
      <c r="K1624" t="s">
        <v>33</v>
      </c>
      <c r="L1624">
        <v>21</v>
      </c>
      <c r="M1624" s="1">
        <v>45817</v>
      </c>
      <c r="N1624" t="s">
        <v>63</v>
      </c>
      <c r="O1624">
        <v>8.4</v>
      </c>
      <c r="P1624">
        <v>0.4</v>
      </c>
      <c r="Q1624" s="2">
        <v>10263.66</v>
      </c>
      <c r="R1624" t="s">
        <v>85</v>
      </c>
      <c r="S1624" s="2">
        <v>7016.43</v>
      </c>
      <c r="T1624">
        <v>4.4000000000000004</v>
      </c>
      <c r="U1624" t="s">
        <v>64</v>
      </c>
      <c r="V1624">
        <v>2025</v>
      </c>
      <c r="W1624" t="s">
        <v>37</v>
      </c>
      <c r="X1624" s="2">
        <v>7016.43</v>
      </c>
      <c r="Y1624" s="2">
        <v>3247.23</v>
      </c>
      <c r="Z1624" s="2">
        <v>0.68400000000000005</v>
      </c>
      <c r="AA1624" s="2">
        <f>IF(Table1[[#This Row],[Bed Occupied]]="Yes",1,0)</f>
        <v>1</v>
      </c>
    </row>
    <row r="1625" spans="1:27" x14ac:dyDescent="0.25">
      <c r="A1625" t="s">
        <v>1717</v>
      </c>
      <c r="B1625" s="1">
        <v>46294</v>
      </c>
      <c r="C1625" s="1">
        <v>46296.4</v>
      </c>
      <c r="D1625" t="s">
        <v>61</v>
      </c>
      <c r="E1625" t="s">
        <v>66</v>
      </c>
      <c r="F1625" t="s">
        <v>29</v>
      </c>
      <c r="G1625" t="s">
        <v>30</v>
      </c>
      <c r="H1625" t="s">
        <v>49</v>
      </c>
      <c r="I1625" t="s">
        <v>93</v>
      </c>
      <c r="J1625">
        <v>2.4</v>
      </c>
      <c r="K1625" t="s">
        <v>33</v>
      </c>
      <c r="L1625">
        <v>58</v>
      </c>
      <c r="M1625" s="1">
        <v>46294</v>
      </c>
      <c r="N1625" t="s">
        <v>42</v>
      </c>
      <c r="O1625">
        <v>10</v>
      </c>
      <c r="P1625">
        <v>2</v>
      </c>
      <c r="Q1625" s="2">
        <v>15070.75</v>
      </c>
      <c r="R1625" t="s">
        <v>35</v>
      </c>
      <c r="S1625" s="2">
        <v>10834.42</v>
      </c>
      <c r="T1625">
        <v>3</v>
      </c>
      <c r="U1625" t="s">
        <v>133</v>
      </c>
      <c r="V1625">
        <v>2026</v>
      </c>
      <c r="W1625" t="s">
        <v>44</v>
      </c>
      <c r="X1625" s="2">
        <v>10834.42</v>
      </c>
      <c r="Y1625" s="2">
        <v>4236.33</v>
      </c>
      <c r="Z1625" s="2">
        <v>0.71899999999999997</v>
      </c>
      <c r="AA1625" s="2">
        <f>IF(Table1[[#This Row],[Bed Occupied]]="Yes",1,0)</f>
        <v>1</v>
      </c>
    </row>
    <row r="1626" spans="1:27" x14ac:dyDescent="0.25">
      <c r="A1626" t="s">
        <v>1718</v>
      </c>
      <c r="B1626" s="1">
        <v>46150</v>
      </c>
      <c r="C1626" s="1">
        <v>46150.6</v>
      </c>
      <c r="D1626" t="s">
        <v>39</v>
      </c>
      <c r="E1626" t="s">
        <v>47</v>
      </c>
      <c r="F1626" t="s">
        <v>92</v>
      </c>
      <c r="G1626" t="s">
        <v>53</v>
      </c>
      <c r="H1626" t="s">
        <v>49</v>
      </c>
      <c r="I1626" t="s">
        <v>41</v>
      </c>
      <c r="J1626">
        <v>0.6</v>
      </c>
      <c r="K1626" t="s">
        <v>57</v>
      </c>
      <c r="L1626">
        <v>81</v>
      </c>
      <c r="M1626" s="1">
        <v>46150</v>
      </c>
      <c r="N1626" t="s">
        <v>63</v>
      </c>
      <c r="O1626">
        <v>11.3</v>
      </c>
      <c r="P1626">
        <v>1.3</v>
      </c>
      <c r="Q1626" s="2">
        <v>1853.18</v>
      </c>
      <c r="R1626" t="s">
        <v>85</v>
      </c>
      <c r="S1626" s="2">
        <v>1193.49</v>
      </c>
      <c r="T1626">
        <v>3.4</v>
      </c>
      <c r="U1626" t="s">
        <v>94</v>
      </c>
      <c r="V1626">
        <v>2026</v>
      </c>
      <c r="W1626" t="s">
        <v>77</v>
      </c>
      <c r="X1626" s="2">
        <v>1193.49</v>
      </c>
      <c r="Y1626" s="2">
        <v>659.69</v>
      </c>
      <c r="Z1626" s="2">
        <v>0.64400000000000002</v>
      </c>
      <c r="AA1626" s="2">
        <f>IF(Table1[[#This Row],[Bed Occupied]]="Yes",1,0)</f>
        <v>0</v>
      </c>
    </row>
    <row r="1627" spans="1:27" x14ac:dyDescent="0.25">
      <c r="A1627" t="s">
        <v>1719</v>
      </c>
      <c r="B1627" s="1">
        <v>46201</v>
      </c>
      <c r="C1627" s="1">
        <v>46203.4</v>
      </c>
      <c r="D1627" t="s">
        <v>27</v>
      </c>
      <c r="E1627" t="s">
        <v>47</v>
      </c>
      <c r="F1627" t="s">
        <v>29</v>
      </c>
      <c r="G1627" t="s">
        <v>53</v>
      </c>
      <c r="H1627" t="s">
        <v>81</v>
      </c>
      <c r="I1627" t="s">
        <v>32</v>
      </c>
      <c r="J1627">
        <v>2.4</v>
      </c>
      <c r="K1627" t="s">
        <v>33</v>
      </c>
      <c r="L1627">
        <v>88</v>
      </c>
      <c r="M1627" s="1">
        <v>46201</v>
      </c>
      <c r="N1627" t="s">
        <v>42</v>
      </c>
      <c r="O1627">
        <v>10.4</v>
      </c>
      <c r="P1627">
        <v>2.4</v>
      </c>
      <c r="Q1627" s="2">
        <v>10903.62</v>
      </c>
      <c r="R1627" t="s">
        <v>58</v>
      </c>
      <c r="S1627" s="2">
        <v>6583.76</v>
      </c>
      <c r="T1627">
        <v>2.7</v>
      </c>
      <c r="U1627" t="s">
        <v>126</v>
      </c>
      <c r="V1627">
        <v>2026</v>
      </c>
      <c r="W1627" t="s">
        <v>74</v>
      </c>
      <c r="X1627" s="2">
        <v>6583.76</v>
      </c>
      <c r="Y1627" s="2">
        <v>4319.8599999999997</v>
      </c>
      <c r="Z1627" s="2">
        <v>0.60399999999999998</v>
      </c>
      <c r="AA1627" s="2">
        <f>IF(Table1[[#This Row],[Bed Occupied]]="Yes",1,0)</f>
        <v>1</v>
      </c>
    </row>
    <row r="1628" spans="1:27" x14ac:dyDescent="0.25">
      <c r="A1628" t="s">
        <v>1720</v>
      </c>
      <c r="B1628" s="1">
        <v>45666</v>
      </c>
      <c r="C1628" s="1">
        <v>45666.6</v>
      </c>
      <c r="D1628" t="s">
        <v>39</v>
      </c>
      <c r="E1628" t="s">
        <v>66</v>
      </c>
      <c r="F1628" t="s">
        <v>29</v>
      </c>
      <c r="G1628" t="s">
        <v>30</v>
      </c>
      <c r="H1628" t="s">
        <v>81</v>
      </c>
      <c r="I1628" t="s">
        <v>32</v>
      </c>
      <c r="J1628">
        <v>0.6</v>
      </c>
      <c r="K1628" t="s">
        <v>57</v>
      </c>
      <c r="L1628">
        <v>129</v>
      </c>
      <c r="M1628" s="1">
        <v>45666</v>
      </c>
      <c r="N1628" t="s">
        <v>42</v>
      </c>
      <c r="O1628">
        <v>11.4</v>
      </c>
      <c r="P1628">
        <v>1.4</v>
      </c>
      <c r="Q1628" s="2">
        <v>2154.0700000000002</v>
      </c>
      <c r="R1628" t="s">
        <v>35</v>
      </c>
      <c r="S1628" s="2">
        <v>1248.3699999999999</v>
      </c>
      <c r="T1628">
        <v>3</v>
      </c>
      <c r="U1628" t="s">
        <v>145</v>
      </c>
      <c r="V1628">
        <v>2025</v>
      </c>
      <c r="W1628" t="s">
        <v>72</v>
      </c>
      <c r="X1628" s="2">
        <v>1248.3699999999999</v>
      </c>
      <c r="Y1628" s="2">
        <v>905.7</v>
      </c>
      <c r="Z1628" s="2">
        <v>0.57999999999999996</v>
      </c>
      <c r="AA1628" s="2">
        <f>IF(Table1[[#This Row],[Bed Occupied]]="Yes",1,0)</f>
        <v>0</v>
      </c>
    </row>
    <row r="1629" spans="1:27" x14ac:dyDescent="0.25">
      <c r="A1629" t="s">
        <v>1721</v>
      </c>
      <c r="B1629" s="1">
        <v>46255</v>
      </c>
      <c r="C1629" s="1">
        <v>46255.5</v>
      </c>
      <c r="D1629" t="s">
        <v>39</v>
      </c>
      <c r="E1629" t="s">
        <v>47</v>
      </c>
      <c r="F1629" t="s">
        <v>29</v>
      </c>
      <c r="G1629" t="s">
        <v>53</v>
      </c>
      <c r="H1629" t="s">
        <v>62</v>
      </c>
      <c r="I1629" t="s">
        <v>32</v>
      </c>
      <c r="J1629">
        <v>0.5</v>
      </c>
      <c r="K1629" t="s">
        <v>33</v>
      </c>
      <c r="L1629">
        <v>115</v>
      </c>
      <c r="M1629" s="1">
        <v>46254</v>
      </c>
      <c r="N1629" t="s">
        <v>34</v>
      </c>
      <c r="O1629">
        <v>12.4</v>
      </c>
      <c r="P1629">
        <v>2.4</v>
      </c>
      <c r="Q1629" s="2">
        <v>1354.95</v>
      </c>
      <c r="R1629" t="s">
        <v>35</v>
      </c>
      <c r="S1629" s="2">
        <v>720.97</v>
      </c>
      <c r="T1629">
        <v>2.8</v>
      </c>
      <c r="U1629" t="s">
        <v>138</v>
      </c>
      <c r="V1629">
        <v>2026</v>
      </c>
      <c r="W1629" t="s">
        <v>72</v>
      </c>
      <c r="X1629" s="2">
        <v>720.97</v>
      </c>
      <c r="Y1629" s="2">
        <v>633.98</v>
      </c>
      <c r="Z1629" s="2">
        <v>0.53200000000000003</v>
      </c>
      <c r="AA1629" s="2">
        <f>IF(Table1[[#This Row],[Bed Occupied]]="Yes",1,0)</f>
        <v>1</v>
      </c>
    </row>
    <row r="1630" spans="1:27" x14ac:dyDescent="0.25">
      <c r="A1630" t="s">
        <v>1722</v>
      </c>
      <c r="B1630" s="1">
        <v>46093</v>
      </c>
      <c r="C1630" s="1">
        <v>46094.5</v>
      </c>
      <c r="D1630" t="s">
        <v>39</v>
      </c>
      <c r="E1630" t="s">
        <v>28</v>
      </c>
      <c r="F1630" t="s">
        <v>48</v>
      </c>
      <c r="G1630" t="s">
        <v>67</v>
      </c>
      <c r="H1630" t="s">
        <v>40</v>
      </c>
      <c r="I1630" t="s">
        <v>41</v>
      </c>
      <c r="J1630">
        <v>1.5</v>
      </c>
      <c r="K1630" t="s">
        <v>33</v>
      </c>
      <c r="L1630">
        <v>42</v>
      </c>
      <c r="M1630" s="1">
        <v>46093</v>
      </c>
      <c r="N1630" t="s">
        <v>42</v>
      </c>
      <c r="O1630">
        <v>12.9</v>
      </c>
      <c r="P1630">
        <v>0.9</v>
      </c>
      <c r="Q1630" s="2">
        <v>2100.34</v>
      </c>
      <c r="R1630" t="s">
        <v>35</v>
      </c>
      <c r="S1630" s="2">
        <v>1165.82</v>
      </c>
      <c r="T1630">
        <v>4.2</v>
      </c>
      <c r="U1630" t="s">
        <v>115</v>
      </c>
      <c r="V1630">
        <v>2026</v>
      </c>
      <c r="W1630" t="s">
        <v>72</v>
      </c>
      <c r="X1630" s="2">
        <v>1165.82</v>
      </c>
      <c r="Y1630" s="2">
        <v>934.52</v>
      </c>
      <c r="Z1630" s="2">
        <v>0.55500000000000005</v>
      </c>
      <c r="AA1630" s="2">
        <f>IF(Table1[[#This Row],[Bed Occupied]]="Yes",1,0)</f>
        <v>1</v>
      </c>
    </row>
    <row r="1631" spans="1:27" x14ac:dyDescent="0.25">
      <c r="A1631" t="s">
        <v>1723</v>
      </c>
      <c r="B1631" s="1">
        <v>45817</v>
      </c>
      <c r="C1631" s="1">
        <v>45820.2</v>
      </c>
      <c r="D1631" t="s">
        <v>61</v>
      </c>
      <c r="E1631" t="s">
        <v>66</v>
      </c>
      <c r="F1631" t="s">
        <v>29</v>
      </c>
      <c r="G1631" t="s">
        <v>30</v>
      </c>
      <c r="H1631" t="s">
        <v>76</v>
      </c>
      <c r="I1631" t="s">
        <v>32</v>
      </c>
      <c r="J1631">
        <v>3.2</v>
      </c>
      <c r="K1631" t="s">
        <v>57</v>
      </c>
      <c r="L1631">
        <v>63</v>
      </c>
      <c r="M1631" s="1">
        <v>45817</v>
      </c>
      <c r="N1631" t="s">
        <v>42</v>
      </c>
      <c r="O1631">
        <v>13.9</v>
      </c>
      <c r="P1631">
        <v>1.9</v>
      </c>
      <c r="Q1631" s="2">
        <v>17628.169999999998</v>
      </c>
      <c r="R1631" t="s">
        <v>58</v>
      </c>
      <c r="S1631" s="2">
        <v>10447.01</v>
      </c>
      <c r="T1631">
        <v>3.5</v>
      </c>
      <c r="U1631" t="s">
        <v>64</v>
      </c>
      <c r="V1631">
        <v>2025</v>
      </c>
      <c r="W1631" t="s">
        <v>37</v>
      </c>
      <c r="X1631" s="2">
        <v>10447.01</v>
      </c>
      <c r="Y1631" s="2">
        <v>7181.16</v>
      </c>
      <c r="Z1631" s="2">
        <v>0.59299999999999997</v>
      </c>
      <c r="AA1631" s="2">
        <f>IF(Table1[[#This Row],[Bed Occupied]]="Yes",1,0)</f>
        <v>0</v>
      </c>
    </row>
    <row r="1632" spans="1:27" x14ac:dyDescent="0.25">
      <c r="A1632" t="s">
        <v>1724</v>
      </c>
      <c r="B1632" s="1">
        <v>45820</v>
      </c>
      <c r="C1632" s="1">
        <v>45820.9</v>
      </c>
      <c r="D1632" t="s">
        <v>39</v>
      </c>
      <c r="E1632" t="s">
        <v>28</v>
      </c>
      <c r="F1632" t="s">
        <v>48</v>
      </c>
      <c r="G1632" t="s">
        <v>67</v>
      </c>
      <c r="H1632" t="s">
        <v>56</v>
      </c>
      <c r="I1632" t="s">
        <v>32</v>
      </c>
      <c r="J1632">
        <v>0.9</v>
      </c>
      <c r="K1632" t="s">
        <v>57</v>
      </c>
      <c r="L1632">
        <v>107</v>
      </c>
      <c r="M1632" s="1">
        <v>45819</v>
      </c>
      <c r="N1632" t="s">
        <v>34</v>
      </c>
      <c r="O1632">
        <v>10.7</v>
      </c>
      <c r="P1632">
        <v>2.7</v>
      </c>
      <c r="Q1632" s="2">
        <v>2132.5700000000002</v>
      </c>
      <c r="R1632" t="s">
        <v>35</v>
      </c>
      <c r="S1632" s="2">
        <v>1125.33</v>
      </c>
      <c r="T1632">
        <v>2.9</v>
      </c>
      <c r="U1632" t="s">
        <v>64</v>
      </c>
      <c r="V1632">
        <v>2025</v>
      </c>
      <c r="W1632" t="s">
        <v>69</v>
      </c>
      <c r="X1632" s="2">
        <v>1125.33</v>
      </c>
      <c r="Y1632" s="2">
        <v>1007.24</v>
      </c>
      <c r="Z1632" s="2">
        <v>0.52800000000000002</v>
      </c>
      <c r="AA1632" s="2">
        <f>IF(Table1[[#This Row],[Bed Occupied]]="Yes",1,0)</f>
        <v>0</v>
      </c>
    </row>
    <row r="1633" spans="1:27" x14ac:dyDescent="0.25">
      <c r="A1633" t="s">
        <v>1725</v>
      </c>
      <c r="B1633" s="1">
        <v>46271</v>
      </c>
      <c r="C1633" s="1">
        <v>46271.8</v>
      </c>
      <c r="D1633" t="s">
        <v>39</v>
      </c>
      <c r="E1633" t="s">
        <v>47</v>
      </c>
      <c r="F1633" t="s">
        <v>48</v>
      </c>
      <c r="G1633" t="s">
        <v>30</v>
      </c>
      <c r="H1633" t="s">
        <v>81</v>
      </c>
      <c r="I1633" t="s">
        <v>32</v>
      </c>
      <c r="J1633">
        <v>0.8</v>
      </c>
      <c r="K1633" t="s">
        <v>33</v>
      </c>
      <c r="L1633">
        <v>92</v>
      </c>
      <c r="M1633" s="1">
        <v>46271</v>
      </c>
      <c r="N1633" t="s">
        <v>34</v>
      </c>
      <c r="O1633">
        <v>9.6</v>
      </c>
      <c r="P1633">
        <v>1.6</v>
      </c>
      <c r="Q1633" s="2">
        <v>1002.32</v>
      </c>
      <c r="R1633" t="s">
        <v>35</v>
      </c>
      <c r="S1633" s="2">
        <v>537.67999999999995</v>
      </c>
      <c r="T1633">
        <v>2.5</v>
      </c>
      <c r="U1633" t="s">
        <v>133</v>
      </c>
      <c r="V1633">
        <v>2026</v>
      </c>
      <c r="W1633" t="s">
        <v>74</v>
      </c>
      <c r="X1633" s="2">
        <v>537.67999999999995</v>
      </c>
      <c r="Y1633" s="2">
        <v>464.64</v>
      </c>
      <c r="Z1633" s="2">
        <v>0.53600000000000003</v>
      </c>
      <c r="AA1633" s="2">
        <f>IF(Table1[[#This Row],[Bed Occupied]]="Yes",1,0)</f>
        <v>1</v>
      </c>
    </row>
    <row r="1634" spans="1:27" x14ac:dyDescent="0.25">
      <c r="A1634" t="s">
        <v>1726</v>
      </c>
      <c r="B1634" s="1">
        <v>46161</v>
      </c>
      <c r="C1634" s="1">
        <v>46163.1</v>
      </c>
      <c r="D1634" t="s">
        <v>51</v>
      </c>
      <c r="E1634" t="s">
        <v>28</v>
      </c>
      <c r="F1634" t="s">
        <v>48</v>
      </c>
      <c r="G1634" t="s">
        <v>30</v>
      </c>
      <c r="H1634" t="s">
        <v>76</v>
      </c>
      <c r="I1634" t="s">
        <v>32</v>
      </c>
      <c r="J1634">
        <v>2.1</v>
      </c>
      <c r="K1634" t="s">
        <v>57</v>
      </c>
      <c r="L1634">
        <v>102</v>
      </c>
      <c r="M1634" s="1">
        <v>46161</v>
      </c>
      <c r="N1634" t="s">
        <v>34</v>
      </c>
      <c r="O1634">
        <v>12.6</v>
      </c>
      <c r="P1634">
        <v>0.6</v>
      </c>
      <c r="Q1634" s="2">
        <v>6971.09</v>
      </c>
      <c r="R1634" t="s">
        <v>58</v>
      </c>
      <c r="S1634" s="2">
        <v>4121.96</v>
      </c>
      <c r="T1634">
        <v>2.7</v>
      </c>
      <c r="U1634" t="s">
        <v>94</v>
      </c>
      <c r="V1634">
        <v>2026</v>
      </c>
      <c r="W1634" t="s">
        <v>44</v>
      </c>
      <c r="X1634" s="2">
        <v>4121.96</v>
      </c>
      <c r="Y1634" s="2">
        <v>2849.13</v>
      </c>
      <c r="Z1634" s="2">
        <v>0.59099999999999997</v>
      </c>
      <c r="AA1634" s="2">
        <f>IF(Table1[[#This Row],[Bed Occupied]]="Yes",1,0)</f>
        <v>0</v>
      </c>
    </row>
    <row r="1635" spans="1:27" x14ac:dyDescent="0.25">
      <c r="A1635" t="s">
        <v>1727</v>
      </c>
      <c r="B1635" s="1">
        <v>46286</v>
      </c>
      <c r="C1635" s="1">
        <v>46288.1</v>
      </c>
      <c r="D1635" t="s">
        <v>61</v>
      </c>
      <c r="E1635" t="s">
        <v>52</v>
      </c>
      <c r="F1635" t="s">
        <v>29</v>
      </c>
      <c r="G1635" t="s">
        <v>53</v>
      </c>
      <c r="H1635" t="s">
        <v>81</v>
      </c>
      <c r="I1635" t="s">
        <v>32</v>
      </c>
      <c r="J1635">
        <v>2.1</v>
      </c>
      <c r="K1635" t="s">
        <v>57</v>
      </c>
      <c r="L1635">
        <v>68</v>
      </c>
      <c r="M1635" s="1">
        <v>46286</v>
      </c>
      <c r="N1635" t="s">
        <v>63</v>
      </c>
      <c r="O1635">
        <v>14.1</v>
      </c>
      <c r="P1635">
        <v>2.1</v>
      </c>
      <c r="Q1635" s="2">
        <v>15500.7</v>
      </c>
      <c r="R1635" t="s">
        <v>35</v>
      </c>
      <c r="S1635" s="2">
        <v>10621.73</v>
      </c>
      <c r="T1635">
        <v>3.2</v>
      </c>
      <c r="U1635" t="s">
        <v>133</v>
      </c>
      <c r="V1635">
        <v>2026</v>
      </c>
      <c r="W1635" t="s">
        <v>37</v>
      </c>
      <c r="X1635" s="2">
        <v>10621.73</v>
      </c>
      <c r="Y1635" s="2">
        <v>4878.97</v>
      </c>
      <c r="Z1635" s="2">
        <v>0.68500000000000005</v>
      </c>
      <c r="AA1635" s="2">
        <f>IF(Table1[[#This Row],[Bed Occupied]]="Yes",1,0)</f>
        <v>0</v>
      </c>
    </row>
    <row r="1636" spans="1:27" x14ac:dyDescent="0.25">
      <c r="A1636" t="s">
        <v>1728</v>
      </c>
      <c r="B1636" s="1">
        <v>46292</v>
      </c>
      <c r="C1636" s="1">
        <v>46297.2</v>
      </c>
      <c r="D1636" t="s">
        <v>102</v>
      </c>
      <c r="E1636" t="s">
        <v>28</v>
      </c>
      <c r="F1636" t="s">
        <v>48</v>
      </c>
      <c r="G1636" t="s">
        <v>151</v>
      </c>
      <c r="H1636" t="s">
        <v>62</v>
      </c>
      <c r="I1636" t="s">
        <v>32</v>
      </c>
      <c r="J1636">
        <v>5.2</v>
      </c>
      <c r="K1636" t="s">
        <v>57</v>
      </c>
      <c r="L1636">
        <v>87</v>
      </c>
      <c r="M1636" s="1">
        <v>46292</v>
      </c>
      <c r="N1636" t="s">
        <v>42</v>
      </c>
      <c r="O1636">
        <v>9.5</v>
      </c>
      <c r="P1636">
        <v>1.5</v>
      </c>
      <c r="Q1636" s="2">
        <v>11972.82</v>
      </c>
      <c r="R1636" t="s">
        <v>35</v>
      </c>
      <c r="S1636" s="2">
        <v>8620.16</v>
      </c>
      <c r="T1636">
        <v>3.3</v>
      </c>
      <c r="U1636" t="s">
        <v>133</v>
      </c>
      <c r="V1636">
        <v>2026</v>
      </c>
      <c r="W1636" t="s">
        <v>74</v>
      </c>
      <c r="X1636" s="2">
        <v>8620.16</v>
      </c>
      <c r="Y1636" s="2">
        <v>3352.66</v>
      </c>
      <c r="Z1636" s="2">
        <v>0.72</v>
      </c>
      <c r="AA1636" s="2">
        <f>IF(Table1[[#This Row],[Bed Occupied]]="Yes",1,0)</f>
        <v>0</v>
      </c>
    </row>
    <row r="1637" spans="1:27" x14ac:dyDescent="0.25">
      <c r="A1637" t="s">
        <v>1729</v>
      </c>
      <c r="B1637" s="1">
        <v>46384</v>
      </c>
      <c r="C1637" s="1">
        <v>46385</v>
      </c>
      <c r="D1637" t="s">
        <v>96</v>
      </c>
      <c r="E1637" t="s">
        <v>66</v>
      </c>
      <c r="F1637" t="s">
        <v>29</v>
      </c>
      <c r="G1637" t="s">
        <v>30</v>
      </c>
      <c r="H1637" t="s">
        <v>56</v>
      </c>
      <c r="I1637" t="s">
        <v>41</v>
      </c>
      <c r="J1637">
        <v>1</v>
      </c>
      <c r="K1637" t="s">
        <v>57</v>
      </c>
      <c r="L1637">
        <v>23</v>
      </c>
      <c r="M1637" s="1">
        <v>46384</v>
      </c>
      <c r="N1637" t="s">
        <v>42</v>
      </c>
      <c r="O1637">
        <v>13.1</v>
      </c>
      <c r="P1637">
        <v>1.1000000000000001</v>
      </c>
      <c r="Q1637" s="2">
        <v>3972.8</v>
      </c>
      <c r="R1637" t="s">
        <v>35</v>
      </c>
      <c r="S1637" s="2">
        <v>2177.37</v>
      </c>
      <c r="T1637">
        <v>4.4000000000000004</v>
      </c>
      <c r="U1637" t="s">
        <v>54</v>
      </c>
      <c r="V1637">
        <v>2026</v>
      </c>
      <c r="W1637" t="s">
        <v>37</v>
      </c>
      <c r="X1637" s="2">
        <v>2177.37</v>
      </c>
      <c r="Y1637" s="2">
        <v>1795.43</v>
      </c>
      <c r="Z1637" s="2">
        <v>0.54800000000000004</v>
      </c>
      <c r="AA1637" s="2">
        <f>IF(Table1[[#This Row],[Bed Occupied]]="Yes",1,0)</f>
        <v>0</v>
      </c>
    </row>
    <row r="1638" spans="1:27" x14ac:dyDescent="0.25">
      <c r="A1638" t="s">
        <v>1730</v>
      </c>
      <c r="B1638" s="1">
        <v>46116</v>
      </c>
      <c r="C1638" s="1">
        <v>46116.5</v>
      </c>
      <c r="D1638" t="s">
        <v>39</v>
      </c>
      <c r="E1638" t="s">
        <v>47</v>
      </c>
      <c r="F1638" t="s">
        <v>48</v>
      </c>
      <c r="G1638" t="s">
        <v>151</v>
      </c>
      <c r="H1638" t="s">
        <v>49</v>
      </c>
      <c r="I1638" t="s">
        <v>32</v>
      </c>
      <c r="J1638">
        <v>0.5</v>
      </c>
      <c r="K1638" t="s">
        <v>33</v>
      </c>
      <c r="L1638">
        <v>105</v>
      </c>
      <c r="M1638" s="1">
        <v>46115</v>
      </c>
      <c r="N1638" t="s">
        <v>42</v>
      </c>
      <c r="O1638">
        <v>13.7</v>
      </c>
      <c r="P1638">
        <v>1.7</v>
      </c>
      <c r="Q1638" s="2">
        <v>2626.6</v>
      </c>
      <c r="R1638" t="s">
        <v>35</v>
      </c>
      <c r="S1638" s="2">
        <v>1616.08</v>
      </c>
      <c r="T1638">
        <v>3</v>
      </c>
      <c r="U1638" t="s">
        <v>98</v>
      </c>
      <c r="V1638">
        <v>2026</v>
      </c>
      <c r="W1638" t="s">
        <v>77</v>
      </c>
      <c r="X1638" s="2">
        <v>1616.08</v>
      </c>
      <c r="Y1638" s="2">
        <v>1010.52</v>
      </c>
      <c r="Z1638" s="2">
        <v>0.61499999999999999</v>
      </c>
      <c r="AA1638" s="2">
        <f>IF(Table1[[#This Row],[Bed Occupied]]="Yes",1,0)</f>
        <v>1</v>
      </c>
    </row>
    <row r="1639" spans="1:27" x14ac:dyDescent="0.25">
      <c r="A1639" t="s">
        <v>1731</v>
      </c>
      <c r="B1639" s="1">
        <v>46157</v>
      </c>
      <c r="C1639" s="1">
        <v>46163.5</v>
      </c>
      <c r="D1639" t="s">
        <v>51</v>
      </c>
      <c r="E1639" t="s">
        <v>52</v>
      </c>
      <c r="F1639" t="s">
        <v>48</v>
      </c>
      <c r="G1639" t="s">
        <v>30</v>
      </c>
      <c r="H1639" t="s">
        <v>56</v>
      </c>
      <c r="I1639" t="s">
        <v>41</v>
      </c>
      <c r="J1639">
        <v>6.5</v>
      </c>
      <c r="K1639" t="s">
        <v>57</v>
      </c>
      <c r="L1639">
        <v>35</v>
      </c>
      <c r="M1639" s="1">
        <v>46156</v>
      </c>
      <c r="N1639" t="s">
        <v>42</v>
      </c>
      <c r="O1639">
        <v>9.6999999999999993</v>
      </c>
      <c r="P1639">
        <v>1.7</v>
      </c>
      <c r="Q1639" s="2">
        <v>11216.87</v>
      </c>
      <c r="R1639" t="s">
        <v>35</v>
      </c>
      <c r="S1639" s="2">
        <v>6609.5</v>
      </c>
      <c r="T1639">
        <v>3.7</v>
      </c>
      <c r="U1639" t="s">
        <v>94</v>
      </c>
      <c r="V1639">
        <v>2026</v>
      </c>
      <c r="W1639" t="s">
        <v>72</v>
      </c>
      <c r="X1639" s="2">
        <v>6609.5</v>
      </c>
      <c r="Y1639" s="2">
        <v>4607.37</v>
      </c>
      <c r="Z1639" s="2">
        <v>0.58899999999999997</v>
      </c>
      <c r="AA1639" s="2">
        <f>IF(Table1[[#This Row],[Bed Occupied]]="Yes",1,0)</f>
        <v>0</v>
      </c>
    </row>
    <row r="1640" spans="1:27" x14ac:dyDescent="0.25">
      <c r="A1640" t="s">
        <v>1732</v>
      </c>
      <c r="B1640" s="1">
        <v>45968</v>
      </c>
      <c r="C1640" s="1">
        <v>45970.400000000001</v>
      </c>
      <c r="D1640" t="s">
        <v>27</v>
      </c>
      <c r="E1640" t="s">
        <v>28</v>
      </c>
      <c r="F1640" t="s">
        <v>48</v>
      </c>
      <c r="G1640" t="s">
        <v>30</v>
      </c>
      <c r="H1640" t="s">
        <v>81</v>
      </c>
      <c r="I1640" t="s">
        <v>41</v>
      </c>
      <c r="J1640">
        <v>2.4</v>
      </c>
      <c r="K1640" t="s">
        <v>57</v>
      </c>
      <c r="L1640">
        <v>65</v>
      </c>
      <c r="M1640" s="1">
        <v>45968</v>
      </c>
      <c r="N1640" t="s">
        <v>63</v>
      </c>
      <c r="O1640">
        <v>8.3000000000000007</v>
      </c>
      <c r="P1640">
        <v>0.3</v>
      </c>
      <c r="Q1640" s="2">
        <v>8708.17</v>
      </c>
      <c r="R1640" t="s">
        <v>85</v>
      </c>
      <c r="S1640" s="2">
        <v>5989.24</v>
      </c>
      <c r="T1640">
        <v>4.0999999999999996</v>
      </c>
      <c r="U1640" t="s">
        <v>71</v>
      </c>
      <c r="V1640">
        <v>2025</v>
      </c>
      <c r="W1640" t="s">
        <v>77</v>
      </c>
      <c r="X1640" s="2">
        <v>5989.24</v>
      </c>
      <c r="Y1640" s="2">
        <v>2718.93</v>
      </c>
      <c r="Z1640" s="2">
        <v>0.68799999999999994</v>
      </c>
      <c r="AA1640" s="2">
        <f>IF(Table1[[#This Row],[Bed Occupied]]="Yes",1,0)</f>
        <v>0</v>
      </c>
    </row>
    <row r="1641" spans="1:27" x14ac:dyDescent="0.25">
      <c r="A1641" t="s">
        <v>1733</v>
      </c>
      <c r="B1641" s="1">
        <v>45777</v>
      </c>
      <c r="C1641" s="1">
        <v>45780.6</v>
      </c>
      <c r="D1641" t="s">
        <v>27</v>
      </c>
      <c r="E1641" t="s">
        <v>47</v>
      </c>
      <c r="F1641" t="s">
        <v>48</v>
      </c>
      <c r="G1641" t="s">
        <v>30</v>
      </c>
      <c r="H1641" t="s">
        <v>56</v>
      </c>
      <c r="I1641" t="s">
        <v>32</v>
      </c>
      <c r="J1641">
        <v>3.6</v>
      </c>
      <c r="K1641" t="s">
        <v>33</v>
      </c>
      <c r="L1641">
        <v>99</v>
      </c>
      <c r="M1641" s="1">
        <v>45776</v>
      </c>
      <c r="N1641" t="s">
        <v>42</v>
      </c>
      <c r="O1641">
        <v>13.9</v>
      </c>
      <c r="P1641">
        <v>1.9</v>
      </c>
      <c r="Q1641" s="2">
        <v>9038.4</v>
      </c>
      <c r="R1641" t="s">
        <v>58</v>
      </c>
      <c r="S1641" s="2">
        <v>5013.43</v>
      </c>
      <c r="T1641">
        <v>2.9</v>
      </c>
      <c r="U1641" t="s">
        <v>89</v>
      </c>
      <c r="V1641">
        <v>2025</v>
      </c>
      <c r="W1641" t="s">
        <v>44</v>
      </c>
      <c r="X1641" s="2">
        <v>5013.43</v>
      </c>
      <c r="Y1641" s="2">
        <v>4024.97</v>
      </c>
      <c r="Z1641" s="2">
        <v>0.55500000000000005</v>
      </c>
      <c r="AA1641" s="2">
        <f>IF(Table1[[#This Row],[Bed Occupied]]="Yes",1,0)</f>
        <v>1</v>
      </c>
    </row>
    <row r="1642" spans="1:27" x14ac:dyDescent="0.25">
      <c r="A1642" t="s">
        <v>1734</v>
      </c>
      <c r="B1642" s="1">
        <v>46304</v>
      </c>
      <c r="C1642" s="1">
        <v>46305.5</v>
      </c>
      <c r="D1642" t="s">
        <v>96</v>
      </c>
      <c r="E1642" t="s">
        <v>66</v>
      </c>
      <c r="F1642" t="s">
        <v>48</v>
      </c>
      <c r="G1642" t="s">
        <v>30</v>
      </c>
      <c r="H1642" t="s">
        <v>62</v>
      </c>
      <c r="I1642" t="s">
        <v>32</v>
      </c>
      <c r="J1642">
        <v>1.5</v>
      </c>
      <c r="K1642" t="s">
        <v>33</v>
      </c>
      <c r="L1642">
        <v>65</v>
      </c>
      <c r="M1642" s="1">
        <v>46303</v>
      </c>
      <c r="N1642" t="s">
        <v>34</v>
      </c>
      <c r="O1642">
        <v>9.8000000000000007</v>
      </c>
      <c r="P1642">
        <v>1.8</v>
      </c>
      <c r="Q1642" s="2">
        <v>3904.95</v>
      </c>
      <c r="R1642" t="s">
        <v>35</v>
      </c>
      <c r="S1642" s="2">
        <v>2100.34</v>
      </c>
      <c r="T1642">
        <v>3.7</v>
      </c>
      <c r="U1642" t="s">
        <v>36</v>
      </c>
      <c r="V1642">
        <v>2026</v>
      </c>
      <c r="W1642" t="s">
        <v>72</v>
      </c>
      <c r="X1642" s="2">
        <v>2100.34</v>
      </c>
      <c r="Y1642" s="2">
        <v>1804.61</v>
      </c>
      <c r="Z1642" s="2">
        <v>0.53800000000000003</v>
      </c>
      <c r="AA1642" s="2">
        <f>IF(Table1[[#This Row],[Bed Occupied]]="Yes",1,0)</f>
        <v>1</v>
      </c>
    </row>
    <row r="1643" spans="1:27" x14ac:dyDescent="0.25">
      <c r="A1643" t="s">
        <v>1735</v>
      </c>
      <c r="B1643" s="1">
        <v>46086</v>
      </c>
      <c r="C1643" s="1">
        <v>46089.1</v>
      </c>
      <c r="D1643" t="s">
        <v>102</v>
      </c>
      <c r="E1643" t="s">
        <v>66</v>
      </c>
      <c r="F1643" t="s">
        <v>29</v>
      </c>
      <c r="G1643" t="s">
        <v>30</v>
      </c>
      <c r="H1643" t="s">
        <v>49</v>
      </c>
      <c r="I1643" t="s">
        <v>41</v>
      </c>
      <c r="J1643">
        <v>3.1</v>
      </c>
      <c r="K1643" t="s">
        <v>57</v>
      </c>
      <c r="L1643">
        <v>79</v>
      </c>
      <c r="M1643" s="1">
        <v>46085</v>
      </c>
      <c r="N1643" t="s">
        <v>63</v>
      </c>
      <c r="O1643">
        <v>9.5</v>
      </c>
      <c r="P1643">
        <v>1.5</v>
      </c>
      <c r="Q1643" s="2">
        <v>10110.44</v>
      </c>
      <c r="R1643" t="s">
        <v>35</v>
      </c>
      <c r="S1643" s="2">
        <v>6670.57</v>
      </c>
      <c r="T1643">
        <v>3.6</v>
      </c>
      <c r="U1643" t="s">
        <v>115</v>
      </c>
      <c r="V1643">
        <v>2026</v>
      </c>
      <c r="W1643" t="s">
        <v>69</v>
      </c>
      <c r="X1643" s="2">
        <v>6670.57</v>
      </c>
      <c r="Y1643" s="2">
        <v>3439.87</v>
      </c>
      <c r="Z1643" s="2">
        <v>0.66</v>
      </c>
      <c r="AA1643" s="2">
        <f>IF(Table1[[#This Row],[Bed Occupied]]="Yes",1,0)</f>
        <v>0</v>
      </c>
    </row>
    <row r="1644" spans="1:27" x14ac:dyDescent="0.25">
      <c r="A1644" t="s">
        <v>1736</v>
      </c>
      <c r="B1644" s="1">
        <v>45819</v>
      </c>
      <c r="C1644" s="1">
        <v>45821.599999999999</v>
      </c>
      <c r="D1644" t="s">
        <v>39</v>
      </c>
      <c r="E1644" t="s">
        <v>52</v>
      </c>
      <c r="F1644" t="s">
        <v>48</v>
      </c>
      <c r="G1644" t="s">
        <v>151</v>
      </c>
      <c r="H1644" t="s">
        <v>31</v>
      </c>
      <c r="I1644" t="s">
        <v>93</v>
      </c>
      <c r="J1644">
        <v>2.6</v>
      </c>
      <c r="K1644" t="s">
        <v>57</v>
      </c>
      <c r="L1644">
        <v>62</v>
      </c>
      <c r="M1644" s="1">
        <v>45819</v>
      </c>
      <c r="N1644" t="s">
        <v>34</v>
      </c>
      <c r="O1644">
        <v>10</v>
      </c>
      <c r="P1644">
        <v>0</v>
      </c>
      <c r="Q1644" s="2">
        <v>2123.19</v>
      </c>
      <c r="R1644" t="s">
        <v>35</v>
      </c>
      <c r="S1644" s="2">
        <v>1305.54</v>
      </c>
      <c r="T1644">
        <v>3.9</v>
      </c>
      <c r="U1644" t="s">
        <v>64</v>
      </c>
      <c r="V1644">
        <v>2025</v>
      </c>
      <c r="W1644" t="s">
        <v>69</v>
      </c>
      <c r="X1644" s="2">
        <v>1305.54</v>
      </c>
      <c r="Y1644" s="2">
        <v>817.65</v>
      </c>
      <c r="Z1644" s="2">
        <v>0.61499999999999999</v>
      </c>
      <c r="AA1644" s="2">
        <f>IF(Table1[[#This Row],[Bed Occupied]]="Yes",1,0)</f>
        <v>0</v>
      </c>
    </row>
    <row r="1645" spans="1:27" x14ac:dyDescent="0.25">
      <c r="A1645" t="s">
        <v>1737</v>
      </c>
      <c r="B1645" s="1">
        <v>46350</v>
      </c>
      <c r="C1645" s="1">
        <v>46351.1</v>
      </c>
      <c r="D1645" t="s">
        <v>96</v>
      </c>
      <c r="E1645" t="s">
        <v>52</v>
      </c>
      <c r="F1645" t="s">
        <v>29</v>
      </c>
      <c r="G1645" t="s">
        <v>30</v>
      </c>
      <c r="H1645" t="s">
        <v>49</v>
      </c>
      <c r="I1645" t="s">
        <v>32</v>
      </c>
      <c r="J1645">
        <v>1.1000000000000001</v>
      </c>
      <c r="K1645" t="s">
        <v>33</v>
      </c>
      <c r="L1645">
        <v>62</v>
      </c>
      <c r="M1645" s="1">
        <v>46349</v>
      </c>
      <c r="N1645" t="s">
        <v>42</v>
      </c>
      <c r="O1645">
        <v>10.199999999999999</v>
      </c>
      <c r="P1645">
        <v>2.2000000000000002</v>
      </c>
      <c r="Q1645" s="2">
        <v>2664.86</v>
      </c>
      <c r="R1645" t="s">
        <v>35</v>
      </c>
      <c r="S1645" s="2">
        <v>1614.9</v>
      </c>
      <c r="T1645">
        <v>3.1</v>
      </c>
      <c r="U1645" t="s">
        <v>130</v>
      </c>
      <c r="V1645">
        <v>2026</v>
      </c>
      <c r="W1645" t="s">
        <v>37</v>
      </c>
      <c r="X1645" s="2">
        <v>1614.9</v>
      </c>
      <c r="Y1645" s="2">
        <v>1049.96</v>
      </c>
      <c r="Z1645" s="2">
        <v>0.60599999999999998</v>
      </c>
      <c r="AA1645" s="2">
        <f>IF(Table1[[#This Row],[Bed Occupied]]="Yes",1,0)</f>
        <v>1</v>
      </c>
    </row>
    <row r="1646" spans="1:27" x14ac:dyDescent="0.25">
      <c r="A1646" t="s">
        <v>1738</v>
      </c>
      <c r="B1646" s="1">
        <v>45989</v>
      </c>
      <c r="C1646" s="1">
        <v>45990.5</v>
      </c>
      <c r="D1646" t="s">
        <v>39</v>
      </c>
      <c r="E1646" t="s">
        <v>47</v>
      </c>
      <c r="F1646" t="s">
        <v>29</v>
      </c>
      <c r="G1646" t="s">
        <v>30</v>
      </c>
      <c r="H1646" t="s">
        <v>81</v>
      </c>
      <c r="I1646" t="s">
        <v>32</v>
      </c>
      <c r="J1646">
        <v>1.5</v>
      </c>
      <c r="K1646" t="s">
        <v>57</v>
      </c>
      <c r="L1646">
        <v>115</v>
      </c>
      <c r="M1646" s="1">
        <v>45989</v>
      </c>
      <c r="N1646" t="s">
        <v>63</v>
      </c>
      <c r="O1646">
        <v>10.9</v>
      </c>
      <c r="P1646">
        <v>2.9</v>
      </c>
      <c r="Q1646" s="2">
        <v>1914.28</v>
      </c>
      <c r="R1646" t="s">
        <v>85</v>
      </c>
      <c r="S1646" s="2">
        <v>1272.1400000000001</v>
      </c>
      <c r="T1646">
        <v>2.1</v>
      </c>
      <c r="U1646" t="s">
        <v>71</v>
      </c>
      <c r="V1646">
        <v>2025</v>
      </c>
      <c r="W1646" t="s">
        <v>77</v>
      </c>
      <c r="X1646" s="2">
        <v>1272.1400000000001</v>
      </c>
      <c r="Y1646" s="2">
        <v>642.14</v>
      </c>
      <c r="Z1646" s="2">
        <v>0.66500000000000004</v>
      </c>
      <c r="AA1646" s="2">
        <f>IF(Table1[[#This Row],[Bed Occupied]]="Yes",1,0)</f>
        <v>0</v>
      </c>
    </row>
    <row r="1647" spans="1:27" x14ac:dyDescent="0.25">
      <c r="A1647" t="s">
        <v>1739</v>
      </c>
      <c r="B1647" s="1">
        <v>45912</v>
      </c>
      <c r="C1647" s="1">
        <v>45918.8</v>
      </c>
      <c r="D1647" t="s">
        <v>61</v>
      </c>
      <c r="E1647" t="s">
        <v>47</v>
      </c>
      <c r="F1647" t="s">
        <v>29</v>
      </c>
      <c r="G1647" t="s">
        <v>53</v>
      </c>
      <c r="H1647" t="s">
        <v>49</v>
      </c>
      <c r="I1647" t="s">
        <v>41</v>
      </c>
      <c r="J1647">
        <v>6.8</v>
      </c>
      <c r="K1647" t="s">
        <v>33</v>
      </c>
      <c r="L1647">
        <v>43</v>
      </c>
      <c r="M1647" s="1">
        <v>45911</v>
      </c>
      <c r="N1647" t="s">
        <v>42</v>
      </c>
      <c r="O1647">
        <v>8.6</v>
      </c>
      <c r="P1647">
        <v>0.6</v>
      </c>
      <c r="Q1647" s="2">
        <v>16925.22</v>
      </c>
      <c r="R1647" t="s">
        <v>35</v>
      </c>
      <c r="S1647" s="2">
        <v>9410.0300000000007</v>
      </c>
      <c r="T1647">
        <v>4.5</v>
      </c>
      <c r="U1647" t="s">
        <v>59</v>
      </c>
      <c r="V1647">
        <v>2025</v>
      </c>
      <c r="W1647" t="s">
        <v>72</v>
      </c>
      <c r="X1647" s="2">
        <v>9410.0300000000007</v>
      </c>
      <c r="Y1647" s="2">
        <v>7515.19</v>
      </c>
      <c r="Z1647" s="2">
        <v>0.55600000000000005</v>
      </c>
      <c r="AA1647" s="2">
        <f>IF(Table1[[#This Row],[Bed Occupied]]="Yes",1,0)</f>
        <v>1</v>
      </c>
    </row>
    <row r="1648" spans="1:27" x14ac:dyDescent="0.25">
      <c r="A1648" t="s">
        <v>1740</v>
      </c>
      <c r="B1648" s="1">
        <v>45996</v>
      </c>
      <c r="C1648" s="1">
        <v>46004.7</v>
      </c>
      <c r="D1648" t="s">
        <v>88</v>
      </c>
      <c r="E1648" t="s">
        <v>28</v>
      </c>
      <c r="F1648" t="s">
        <v>48</v>
      </c>
      <c r="G1648" t="s">
        <v>30</v>
      </c>
      <c r="H1648" t="s">
        <v>40</v>
      </c>
      <c r="I1648" t="s">
        <v>41</v>
      </c>
      <c r="J1648">
        <v>8.6999999999999993</v>
      </c>
      <c r="K1648" t="s">
        <v>33</v>
      </c>
      <c r="L1648">
        <v>26</v>
      </c>
      <c r="M1648" s="1">
        <v>45995</v>
      </c>
      <c r="N1648" t="s">
        <v>42</v>
      </c>
      <c r="O1648">
        <v>13.1</v>
      </c>
      <c r="P1648">
        <v>1.1000000000000001</v>
      </c>
      <c r="Q1648" s="2">
        <v>23577.65</v>
      </c>
      <c r="R1648" t="s">
        <v>85</v>
      </c>
      <c r="S1648" s="2">
        <v>15201.3</v>
      </c>
      <c r="T1648">
        <v>4.5</v>
      </c>
      <c r="U1648" t="s">
        <v>79</v>
      </c>
      <c r="V1648">
        <v>2025</v>
      </c>
      <c r="W1648" t="s">
        <v>72</v>
      </c>
      <c r="X1648" s="2">
        <v>15201.3</v>
      </c>
      <c r="Y1648" s="2">
        <v>8376.35</v>
      </c>
      <c r="Z1648" s="2">
        <v>0.64500000000000002</v>
      </c>
      <c r="AA1648" s="2">
        <f>IF(Table1[[#This Row],[Bed Occupied]]="Yes",1,0)</f>
        <v>1</v>
      </c>
    </row>
    <row r="1649" spans="1:27" x14ac:dyDescent="0.25">
      <c r="A1649" t="s">
        <v>1741</v>
      </c>
      <c r="B1649" s="1">
        <v>45825</v>
      </c>
      <c r="C1649" s="1">
        <v>45839.1</v>
      </c>
      <c r="D1649" t="s">
        <v>88</v>
      </c>
      <c r="E1649" t="s">
        <v>28</v>
      </c>
      <c r="F1649" t="s">
        <v>29</v>
      </c>
      <c r="G1649" t="s">
        <v>53</v>
      </c>
      <c r="H1649" t="s">
        <v>76</v>
      </c>
      <c r="I1649" t="s">
        <v>93</v>
      </c>
      <c r="J1649">
        <v>14.1</v>
      </c>
      <c r="K1649" t="s">
        <v>33</v>
      </c>
      <c r="L1649">
        <v>37</v>
      </c>
      <c r="M1649" s="1">
        <v>45825</v>
      </c>
      <c r="N1649" t="s">
        <v>34</v>
      </c>
      <c r="O1649">
        <v>8.1</v>
      </c>
      <c r="P1649">
        <v>0.1</v>
      </c>
      <c r="Q1649" s="2">
        <v>35876.239999999998</v>
      </c>
      <c r="R1649" t="s">
        <v>58</v>
      </c>
      <c r="S1649" s="2">
        <v>27039.040000000001</v>
      </c>
      <c r="T1649">
        <v>4.4000000000000004</v>
      </c>
      <c r="U1649" t="s">
        <v>64</v>
      </c>
      <c r="V1649">
        <v>2025</v>
      </c>
      <c r="W1649" t="s">
        <v>44</v>
      </c>
      <c r="X1649" s="2">
        <v>27039.040000000001</v>
      </c>
      <c r="Y1649" s="2">
        <v>8837.2000000000007</v>
      </c>
      <c r="Z1649" s="2">
        <v>0.754</v>
      </c>
      <c r="AA1649" s="2">
        <f>IF(Table1[[#This Row],[Bed Occupied]]="Yes",1,0)</f>
        <v>1</v>
      </c>
    </row>
    <row r="1650" spans="1:27" x14ac:dyDescent="0.25">
      <c r="A1650" t="s">
        <v>1742</v>
      </c>
      <c r="B1650" s="1">
        <v>46202</v>
      </c>
      <c r="C1650" s="1">
        <v>46202.6</v>
      </c>
      <c r="D1650" t="s">
        <v>61</v>
      </c>
      <c r="E1650" t="s">
        <v>47</v>
      </c>
      <c r="F1650" t="s">
        <v>48</v>
      </c>
      <c r="G1650" t="s">
        <v>67</v>
      </c>
      <c r="H1650" t="s">
        <v>56</v>
      </c>
      <c r="I1650" t="s">
        <v>32</v>
      </c>
      <c r="J1650">
        <v>0.6</v>
      </c>
      <c r="K1650" t="s">
        <v>33</v>
      </c>
      <c r="L1650">
        <v>102</v>
      </c>
      <c r="M1650" s="1">
        <v>46201</v>
      </c>
      <c r="N1650" t="s">
        <v>42</v>
      </c>
      <c r="O1650">
        <v>11.8</v>
      </c>
      <c r="P1650">
        <v>1.8</v>
      </c>
      <c r="Q1650" s="2">
        <v>13301.62</v>
      </c>
      <c r="R1650" t="s">
        <v>35</v>
      </c>
      <c r="S1650" s="2">
        <v>9428.25</v>
      </c>
      <c r="T1650">
        <v>3.1</v>
      </c>
      <c r="U1650" t="s">
        <v>126</v>
      </c>
      <c r="V1650">
        <v>2026</v>
      </c>
      <c r="W1650" t="s">
        <v>74</v>
      </c>
      <c r="X1650" s="2">
        <v>9428.25</v>
      </c>
      <c r="Y1650" s="2">
        <v>3873.37</v>
      </c>
      <c r="Z1650" s="2">
        <v>0.70899999999999996</v>
      </c>
      <c r="AA1650" s="2">
        <f>IF(Table1[[#This Row],[Bed Occupied]]="Yes",1,0)</f>
        <v>1</v>
      </c>
    </row>
    <row r="1651" spans="1:27" x14ac:dyDescent="0.25">
      <c r="A1651" t="s">
        <v>1743</v>
      </c>
      <c r="B1651" s="1">
        <v>45781</v>
      </c>
      <c r="C1651" s="1">
        <v>45782.1</v>
      </c>
      <c r="D1651" t="s">
        <v>27</v>
      </c>
      <c r="E1651" t="s">
        <v>66</v>
      </c>
      <c r="F1651" t="s">
        <v>48</v>
      </c>
      <c r="G1651" t="s">
        <v>30</v>
      </c>
      <c r="H1651" t="s">
        <v>40</v>
      </c>
      <c r="I1651" t="s">
        <v>32</v>
      </c>
      <c r="J1651">
        <v>1.1000000000000001</v>
      </c>
      <c r="K1651" t="s">
        <v>57</v>
      </c>
      <c r="L1651">
        <v>101</v>
      </c>
      <c r="M1651" s="1">
        <v>45780</v>
      </c>
      <c r="N1651" t="s">
        <v>34</v>
      </c>
      <c r="O1651">
        <v>15.2</v>
      </c>
      <c r="P1651">
        <v>3.2</v>
      </c>
      <c r="Q1651" s="2">
        <v>10762.43</v>
      </c>
      <c r="R1651" t="s">
        <v>85</v>
      </c>
      <c r="S1651" s="2">
        <v>7203.35</v>
      </c>
      <c r="T1651">
        <v>2.2999999999999998</v>
      </c>
      <c r="U1651" t="s">
        <v>122</v>
      </c>
      <c r="V1651">
        <v>2025</v>
      </c>
      <c r="W1651" t="s">
        <v>83</v>
      </c>
      <c r="X1651" s="2">
        <v>7203.35</v>
      </c>
      <c r="Y1651" s="2">
        <v>3559.08</v>
      </c>
      <c r="Z1651" s="2">
        <v>0.66900000000000004</v>
      </c>
      <c r="AA1651" s="2">
        <f>IF(Table1[[#This Row],[Bed Occupied]]="Yes",1,0)</f>
        <v>0</v>
      </c>
    </row>
    <row r="1652" spans="1:27" x14ac:dyDescent="0.25">
      <c r="A1652" t="s">
        <v>1744</v>
      </c>
      <c r="B1652" s="1">
        <v>45850</v>
      </c>
      <c r="C1652" s="1">
        <v>45851.3</v>
      </c>
      <c r="D1652" t="s">
        <v>46</v>
      </c>
      <c r="E1652" t="s">
        <v>52</v>
      </c>
      <c r="F1652" t="s">
        <v>48</v>
      </c>
      <c r="G1652" t="s">
        <v>53</v>
      </c>
      <c r="H1652" t="s">
        <v>31</v>
      </c>
      <c r="I1652" t="s">
        <v>41</v>
      </c>
      <c r="J1652">
        <v>1.3</v>
      </c>
      <c r="K1652" t="s">
        <v>33</v>
      </c>
      <c r="L1652">
        <v>24</v>
      </c>
      <c r="M1652" s="1">
        <v>45849</v>
      </c>
      <c r="N1652" t="s">
        <v>42</v>
      </c>
      <c r="O1652">
        <v>10</v>
      </c>
      <c r="P1652">
        <v>2</v>
      </c>
      <c r="Q1652" s="2">
        <v>4656.3999999999996</v>
      </c>
      <c r="R1652" t="s">
        <v>85</v>
      </c>
      <c r="S1652" s="2">
        <v>3504.04</v>
      </c>
      <c r="T1652">
        <v>4.0999999999999996</v>
      </c>
      <c r="U1652" t="s">
        <v>135</v>
      </c>
      <c r="V1652">
        <v>2025</v>
      </c>
      <c r="W1652" t="s">
        <v>77</v>
      </c>
      <c r="X1652" s="2">
        <v>3504.04</v>
      </c>
      <c r="Y1652" s="2">
        <v>1152.3599999999999</v>
      </c>
      <c r="Z1652" s="2">
        <v>0.753</v>
      </c>
      <c r="AA1652" s="2">
        <f>IF(Table1[[#This Row],[Bed Occupied]]="Yes",1,0)</f>
        <v>1</v>
      </c>
    </row>
    <row r="1653" spans="1:27" x14ac:dyDescent="0.25">
      <c r="A1653" t="s">
        <v>1745</v>
      </c>
      <c r="B1653" s="1">
        <v>46143</v>
      </c>
      <c r="C1653" s="1">
        <v>46145.2</v>
      </c>
      <c r="D1653" t="s">
        <v>102</v>
      </c>
      <c r="E1653" t="s">
        <v>47</v>
      </c>
      <c r="F1653" t="s">
        <v>48</v>
      </c>
      <c r="G1653" t="s">
        <v>30</v>
      </c>
      <c r="H1653" t="s">
        <v>31</v>
      </c>
      <c r="I1653" t="s">
        <v>32</v>
      </c>
      <c r="J1653">
        <v>2.2000000000000002</v>
      </c>
      <c r="K1653" t="s">
        <v>33</v>
      </c>
      <c r="L1653">
        <v>75</v>
      </c>
      <c r="M1653" s="1">
        <v>46142</v>
      </c>
      <c r="N1653" t="s">
        <v>63</v>
      </c>
      <c r="O1653">
        <v>10.1</v>
      </c>
      <c r="P1653">
        <v>2.1</v>
      </c>
      <c r="Q1653" s="2">
        <v>10427.280000000001</v>
      </c>
      <c r="R1653" t="s">
        <v>58</v>
      </c>
      <c r="S1653" s="2">
        <v>5891.91</v>
      </c>
      <c r="T1653">
        <v>3.3</v>
      </c>
      <c r="U1653" t="s">
        <v>94</v>
      </c>
      <c r="V1653">
        <v>2026</v>
      </c>
      <c r="W1653" t="s">
        <v>72</v>
      </c>
      <c r="X1653" s="2">
        <v>5891.91</v>
      </c>
      <c r="Y1653" s="2">
        <v>4535.37</v>
      </c>
      <c r="Z1653" s="2">
        <v>0.56499999999999995</v>
      </c>
      <c r="AA1653" s="2">
        <f>IF(Table1[[#This Row],[Bed Occupied]]="Yes",1,0)</f>
        <v>1</v>
      </c>
    </row>
    <row r="1654" spans="1:27" x14ac:dyDescent="0.25">
      <c r="A1654" t="s">
        <v>1746</v>
      </c>
      <c r="B1654" s="1">
        <v>46164</v>
      </c>
      <c r="C1654" s="1">
        <v>46167.199999999997</v>
      </c>
      <c r="D1654" t="s">
        <v>46</v>
      </c>
      <c r="E1654" t="s">
        <v>47</v>
      </c>
      <c r="F1654" t="s">
        <v>29</v>
      </c>
      <c r="G1654" t="s">
        <v>30</v>
      </c>
      <c r="H1654" t="s">
        <v>56</v>
      </c>
      <c r="I1654" t="s">
        <v>32</v>
      </c>
      <c r="J1654">
        <v>3.2</v>
      </c>
      <c r="K1654" t="s">
        <v>33</v>
      </c>
      <c r="L1654">
        <v>41</v>
      </c>
      <c r="M1654" s="1">
        <v>46163</v>
      </c>
      <c r="N1654" t="s">
        <v>42</v>
      </c>
      <c r="O1654">
        <v>13.3</v>
      </c>
      <c r="P1654">
        <v>1.3</v>
      </c>
      <c r="Q1654" s="2">
        <v>5784.23</v>
      </c>
      <c r="R1654" t="s">
        <v>35</v>
      </c>
      <c r="S1654" s="2">
        <v>3540.83</v>
      </c>
      <c r="T1654">
        <v>3.3</v>
      </c>
      <c r="U1654" t="s">
        <v>94</v>
      </c>
      <c r="V1654">
        <v>2026</v>
      </c>
      <c r="W1654" t="s">
        <v>72</v>
      </c>
      <c r="X1654" s="2">
        <v>3540.83</v>
      </c>
      <c r="Y1654" s="2">
        <v>2243.4</v>
      </c>
      <c r="Z1654" s="2">
        <v>0.61199999999999999</v>
      </c>
      <c r="AA1654" s="2">
        <f>IF(Table1[[#This Row],[Bed Occupied]]="Yes",1,0)</f>
        <v>1</v>
      </c>
    </row>
    <row r="1655" spans="1:27" x14ac:dyDescent="0.25">
      <c r="A1655" t="s">
        <v>1747</v>
      </c>
      <c r="B1655" s="1">
        <v>46237</v>
      </c>
      <c r="C1655" s="1">
        <v>46238.7</v>
      </c>
      <c r="D1655" t="s">
        <v>51</v>
      </c>
      <c r="E1655" t="s">
        <v>47</v>
      </c>
      <c r="F1655" t="s">
        <v>48</v>
      </c>
      <c r="G1655" t="s">
        <v>30</v>
      </c>
      <c r="H1655" t="s">
        <v>56</v>
      </c>
      <c r="I1655" t="s">
        <v>41</v>
      </c>
      <c r="J1655">
        <v>1.7</v>
      </c>
      <c r="K1655" t="s">
        <v>33</v>
      </c>
      <c r="L1655">
        <v>37</v>
      </c>
      <c r="M1655" s="1">
        <v>46236</v>
      </c>
      <c r="N1655" t="s">
        <v>42</v>
      </c>
      <c r="O1655">
        <v>9</v>
      </c>
      <c r="P1655">
        <v>1</v>
      </c>
      <c r="Q1655" s="2">
        <v>10937.66</v>
      </c>
      <c r="R1655" t="s">
        <v>35</v>
      </c>
      <c r="S1655" s="2">
        <v>6516.07</v>
      </c>
      <c r="T1655">
        <v>4.2</v>
      </c>
      <c r="U1655" t="s">
        <v>138</v>
      </c>
      <c r="V1655">
        <v>2026</v>
      </c>
      <c r="W1655" t="s">
        <v>74</v>
      </c>
      <c r="X1655" s="2">
        <v>6516.07</v>
      </c>
      <c r="Y1655" s="2">
        <v>4421.59</v>
      </c>
      <c r="Z1655" s="2">
        <v>0.59599999999999997</v>
      </c>
      <c r="AA1655" s="2">
        <f>IF(Table1[[#This Row],[Bed Occupied]]="Yes",1,0)</f>
        <v>1</v>
      </c>
    </row>
    <row r="1656" spans="1:27" x14ac:dyDescent="0.25">
      <c r="A1656" t="s">
        <v>1748</v>
      </c>
      <c r="B1656" s="1">
        <v>46296</v>
      </c>
      <c r="C1656" s="1">
        <v>46297.7</v>
      </c>
      <c r="D1656" t="s">
        <v>51</v>
      </c>
      <c r="E1656" t="s">
        <v>28</v>
      </c>
      <c r="F1656" t="s">
        <v>48</v>
      </c>
      <c r="G1656" t="s">
        <v>67</v>
      </c>
      <c r="H1656" t="s">
        <v>76</v>
      </c>
      <c r="I1656" t="s">
        <v>41</v>
      </c>
      <c r="J1656">
        <v>1.7</v>
      </c>
      <c r="K1656" t="s">
        <v>33</v>
      </c>
      <c r="L1656">
        <v>47</v>
      </c>
      <c r="M1656" s="1">
        <v>46296</v>
      </c>
      <c r="N1656" t="s">
        <v>42</v>
      </c>
      <c r="O1656">
        <v>8</v>
      </c>
      <c r="P1656">
        <v>0</v>
      </c>
      <c r="Q1656" s="2">
        <v>6776.21</v>
      </c>
      <c r="R1656" t="s">
        <v>58</v>
      </c>
      <c r="S1656" s="2">
        <v>4318.3599999999997</v>
      </c>
      <c r="T1656">
        <v>4</v>
      </c>
      <c r="U1656" t="s">
        <v>36</v>
      </c>
      <c r="V1656">
        <v>2026</v>
      </c>
      <c r="W1656" t="s">
        <v>72</v>
      </c>
      <c r="X1656" s="2">
        <v>4318.3599999999997</v>
      </c>
      <c r="Y1656" s="2">
        <v>2457.85</v>
      </c>
      <c r="Z1656" s="2">
        <v>0.63700000000000001</v>
      </c>
      <c r="AA1656" s="2">
        <f>IF(Table1[[#This Row],[Bed Occupied]]="Yes",1,0)</f>
        <v>1</v>
      </c>
    </row>
    <row r="1657" spans="1:27" x14ac:dyDescent="0.25">
      <c r="A1657" t="s">
        <v>1749</v>
      </c>
      <c r="B1657" s="1">
        <v>46036</v>
      </c>
      <c r="C1657" s="1">
        <v>46038.9</v>
      </c>
      <c r="D1657" t="s">
        <v>46</v>
      </c>
      <c r="E1657" t="s">
        <v>28</v>
      </c>
      <c r="F1657" t="s">
        <v>48</v>
      </c>
      <c r="G1657" t="s">
        <v>53</v>
      </c>
      <c r="H1657" t="s">
        <v>49</v>
      </c>
      <c r="I1657" t="s">
        <v>41</v>
      </c>
      <c r="J1657">
        <v>2.9</v>
      </c>
      <c r="K1657" t="s">
        <v>57</v>
      </c>
      <c r="L1657">
        <v>61</v>
      </c>
      <c r="M1657" s="1">
        <v>46035</v>
      </c>
      <c r="N1657" t="s">
        <v>42</v>
      </c>
      <c r="O1657">
        <v>8</v>
      </c>
      <c r="P1657">
        <v>0</v>
      </c>
      <c r="Q1657" s="2">
        <v>4357.8</v>
      </c>
      <c r="R1657" t="s">
        <v>35</v>
      </c>
      <c r="S1657" s="2">
        <v>2669.37</v>
      </c>
      <c r="T1657">
        <v>3.8</v>
      </c>
      <c r="U1657" t="s">
        <v>86</v>
      </c>
      <c r="V1657">
        <v>2026</v>
      </c>
      <c r="W1657" t="s">
        <v>44</v>
      </c>
      <c r="X1657" s="2">
        <v>2669.37</v>
      </c>
      <c r="Y1657" s="2">
        <v>1688.43</v>
      </c>
      <c r="Z1657" s="2">
        <v>0.61299999999999999</v>
      </c>
      <c r="AA1657" s="2">
        <f>IF(Table1[[#This Row],[Bed Occupied]]="Yes",1,0)</f>
        <v>0</v>
      </c>
    </row>
    <row r="1658" spans="1:27" x14ac:dyDescent="0.25">
      <c r="A1658" t="s">
        <v>1750</v>
      </c>
      <c r="B1658" s="1">
        <v>45790</v>
      </c>
      <c r="C1658" s="1">
        <v>45794.5</v>
      </c>
      <c r="D1658" t="s">
        <v>102</v>
      </c>
      <c r="E1658" t="s">
        <v>66</v>
      </c>
      <c r="F1658" t="s">
        <v>29</v>
      </c>
      <c r="G1658" t="s">
        <v>67</v>
      </c>
      <c r="H1658" t="s">
        <v>31</v>
      </c>
      <c r="I1658" t="s">
        <v>32</v>
      </c>
      <c r="J1658">
        <v>4.5</v>
      </c>
      <c r="K1658" t="s">
        <v>33</v>
      </c>
      <c r="L1658">
        <v>80</v>
      </c>
      <c r="M1658" s="1">
        <v>45790</v>
      </c>
      <c r="N1658" t="s">
        <v>42</v>
      </c>
      <c r="O1658">
        <v>9.8000000000000007</v>
      </c>
      <c r="P1658">
        <v>1.8</v>
      </c>
      <c r="Q1658" s="2">
        <v>12237.29</v>
      </c>
      <c r="R1658" t="s">
        <v>58</v>
      </c>
      <c r="S1658" s="2">
        <v>7207.08</v>
      </c>
      <c r="T1658">
        <v>3</v>
      </c>
      <c r="U1658" t="s">
        <v>122</v>
      </c>
      <c r="V1658">
        <v>2025</v>
      </c>
      <c r="W1658" t="s">
        <v>44</v>
      </c>
      <c r="X1658" s="2">
        <v>7207.08</v>
      </c>
      <c r="Y1658" s="2">
        <v>5030.21</v>
      </c>
      <c r="Z1658" s="2">
        <v>0.58899999999999997</v>
      </c>
      <c r="AA1658" s="2">
        <f>IF(Table1[[#This Row],[Bed Occupied]]="Yes",1,0)</f>
        <v>1</v>
      </c>
    </row>
    <row r="1659" spans="1:27" x14ac:dyDescent="0.25">
      <c r="A1659" t="s">
        <v>1751</v>
      </c>
      <c r="B1659" s="1">
        <v>45744</v>
      </c>
      <c r="C1659" s="1">
        <v>45747.199999999997</v>
      </c>
      <c r="D1659" t="s">
        <v>102</v>
      </c>
      <c r="E1659" t="s">
        <v>52</v>
      </c>
      <c r="F1659" t="s">
        <v>29</v>
      </c>
      <c r="G1659" t="s">
        <v>67</v>
      </c>
      <c r="H1659" t="s">
        <v>81</v>
      </c>
      <c r="I1659" t="s">
        <v>93</v>
      </c>
      <c r="J1659">
        <v>3.2</v>
      </c>
      <c r="K1659" t="s">
        <v>57</v>
      </c>
      <c r="L1659">
        <v>46</v>
      </c>
      <c r="M1659" s="1">
        <v>45744</v>
      </c>
      <c r="N1659" t="s">
        <v>63</v>
      </c>
      <c r="O1659">
        <v>8.6</v>
      </c>
      <c r="P1659">
        <v>0.6</v>
      </c>
      <c r="Q1659" s="2">
        <v>11890.16</v>
      </c>
      <c r="R1659" t="s">
        <v>58</v>
      </c>
      <c r="S1659" s="2">
        <v>7648.56</v>
      </c>
      <c r="T1659">
        <v>3.8</v>
      </c>
      <c r="U1659" t="s">
        <v>173</v>
      </c>
      <c r="V1659">
        <v>2025</v>
      </c>
      <c r="W1659" t="s">
        <v>77</v>
      </c>
      <c r="X1659" s="2">
        <v>7648.56</v>
      </c>
      <c r="Y1659" s="2">
        <v>4241.6000000000004</v>
      </c>
      <c r="Z1659" s="2">
        <v>0.64300000000000002</v>
      </c>
      <c r="AA1659" s="2">
        <f>IF(Table1[[#This Row],[Bed Occupied]]="Yes",1,0)</f>
        <v>0</v>
      </c>
    </row>
    <row r="1660" spans="1:27" x14ac:dyDescent="0.25">
      <c r="A1660" t="s">
        <v>1752</v>
      </c>
      <c r="B1660" s="1">
        <v>46228</v>
      </c>
      <c r="C1660" s="1">
        <v>46236.3</v>
      </c>
      <c r="D1660" t="s">
        <v>88</v>
      </c>
      <c r="E1660" t="s">
        <v>28</v>
      </c>
      <c r="F1660" t="s">
        <v>48</v>
      </c>
      <c r="G1660" t="s">
        <v>67</v>
      </c>
      <c r="H1660" t="s">
        <v>56</v>
      </c>
      <c r="I1660" t="s">
        <v>32</v>
      </c>
      <c r="J1660">
        <v>8.3000000000000007</v>
      </c>
      <c r="K1660" t="s">
        <v>33</v>
      </c>
      <c r="L1660">
        <v>58</v>
      </c>
      <c r="M1660" s="1">
        <v>46227</v>
      </c>
      <c r="N1660" t="s">
        <v>63</v>
      </c>
      <c r="O1660">
        <v>12.5</v>
      </c>
      <c r="P1660">
        <v>2.5</v>
      </c>
      <c r="Q1660" s="2">
        <v>29173.22</v>
      </c>
      <c r="R1660" t="s">
        <v>58</v>
      </c>
      <c r="S1660" s="2">
        <v>21150.82</v>
      </c>
      <c r="T1660">
        <v>3.5</v>
      </c>
      <c r="U1660" t="s">
        <v>43</v>
      </c>
      <c r="V1660">
        <v>2026</v>
      </c>
      <c r="W1660" t="s">
        <v>77</v>
      </c>
      <c r="X1660" s="2">
        <v>21150.82</v>
      </c>
      <c r="Y1660" s="2">
        <v>8022.4</v>
      </c>
      <c r="Z1660" s="2">
        <v>0.72499999999999998</v>
      </c>
      <c r="AA1660" s="2">
        <f>IF(Table1[[#This Row],[Bed Occupied]]="Yes",1,0)</f>
        <v>1</v>
      </c>
    </row>
    <row r="1661" spans="1:27" x14ac:dyDescent="0.25">
      <c r="A1661" t="s">
        <v>1753</v>
      </c>
      <c r="B1661" s="1">
        <v>45898</v>
      </c>
      <c r="C1661" s="1">
        <v>45898.3</v>
      </c>
      <c r="D1661" t="s">
        <v>39</v>
      </c>
      <c r="E1661" t="s">
        <v>28</v>
      </c>
      <c r="F1661" t="s">
        <v>29</v>
      </c>
      <c r="G1661" t="s">
        <v>30</v>
      </c>
      <c r="H1661" t="s">
        <v>56</v>
      </c>
      <c r="I1661" t="s">
        <v>32</v>
      </c>
      <c r="J1661">
        <v>0.3</v>
      </c>
      <c r="K1661" t="s">
        <v>33</v>
      </c>
      <c r="L1661">
        <v>109</v>
      </c>
      <c r="M1661" s="1">
        <v>45898</v>
      </c>
      <c r="N1661" t="s">
        <v>42</v>
      </c>
      <c r="O1661">
        <v>12</v>
      </c>
      <c r="P1661">
        <v>0</v>
      </c>
      <c r="Q1661" s="2">
        <v>1362.76</v>
      </c>
      <c r="R1661" t="s">
        <v>58</v>
      </c>
      <c r="S1661" s="2">
        <v>800.88</v>
      </c>
      <c r="T1661">
        <v>3.5</v>
      </c>
      <c r="U1661" t="s">
        <v>104</v>
      </c>
      <c r="V1661">
        <v>2025</v>
      </c>
      <c r="W1661" t="s">
        <v>77</v>
      </c>
      <c r="X1661" s="2">
        <v>800.88</v>
      </c>
      <c r="Y1661" s="2">
        <v>561.88</v>
      </c>
      <c r="Z1661" s="2">
        <v>0.58799999999999997</v>
      </c>
      <c r="AA1661" s="2">
        <f>IF(Table1[[#This Row],[Bed Occupied]]="Yes",1,0)</f>
        <v>1</v>
      </c>
    </row>
    <row r="1662" spans="1:27" x14ac:dyDescent="0.25">
      <c r="A1662" t="s">
        <v>1754</v>
      </c>
      <c r="B1662" s="1">
        <v>45818</v>
      </c>
      <c r="C1662" s="1">
        <v>45820</v>
      </c>
      <c r="D1662" t="s">
        <v>51</v>
      </c>
      <c r="E1662" t="s">
        <v>52</v>
      </c>
      <c r="F1662" t="s">
        <v>29</v>
      </c>
      <c r="G1662" t="s">
        <v>151</v>
      </c>
      <c r="H1662" t="s">
        <v>40</v>
      </c>
      <c r="I1662" t="s">
        <v>41</v>
      </c>
      <c r="J1662">
        <v>2</v>
      </c>
      <c r="K1662" t="s">
        <v>33</v>
      </c>
      <c r="L1662">
        <v>57</v>
      </c>
      <c r="M1662" s="1">
        <v>45817</v>
      </c>
      <c r="N1662" t="s">
        <v>42</v>
      </c>
      <c r="O1662">
        <v>9.1999999999999993</v>
      </c>
      <c r="P1662">
        <v>1.2</v>
      </c>
      <c r="Q1662" s="2">
        <v>9638.73</v>
      </c>
      <c r="R1662" t="s">
        <v>35</v>
      </c>
      <c r="S1662" s="2">
        <v>6438.93</v>
      </c>
      <c r="T1662">
        <v>3.8</v>
      </c>
      <c r="U1662" t="s">
        <v>64</v>
      </c>
      <c r="V1662">
        <v>2025</v>
      </c>
      <c r="W1662" t="s">
        <v>37</v>
      </c>
      <c r="X1662" s="2">
        <v>6438.93</v>
      </c>
      <c r="Y1662" s="2">
        <v>3199.8</v>
      </c>
      <c r="Z1662" s="2">
        <v>0.66800000000000004</v>
      </c>
      <c r="AA1662" s="2">
        <f>IF(Table1[[#This Row],[Bed Occupied]]="Yes",1,0)</f>
        <v>1</v>
      </c>
    </row>
    <row r="1663" spans="1:27" x14ac:dyDescent="0.25">
      <c r="A1663" t="s">
        <v>1755</v>
      </c>
      <c r="B1663" s="1">
        <v>45851</v>
      </c>
      <c r="C1663" s="1">
        <v>45853.7</v>
      </c>
      <c r="D1663" t="s">
        <v>88</v>
      </c>
      <c r="E1663" t="s">
        <v>28</v>
      </c>
      <c r="F1663" t="s">
        <v>29</v>
      </c>
      <c r="G1663" t="s">
        <v>151</v>
      </c>
      <c r="H1663" t="s">
        <v>40</v>
      </c>
      <c r="I1663" t="s">
        <v>93</v>
      </c>
      <c r="J1663">
        <v>2.7</v>
      </c>
      <c r="K1663" t="s">
        <v>33</v>
      </c>
      <c r="L1663">
        <v>15</v>
      </c>
      <c r="M1663" s="1">
        <v>45851</v>
      </c>
      <c r="N1663" t="s">
        <v>42</v>
      </c>
      <c r="O1663">
        <v>10.1</v>
      </c>
      <c r="P1663">
        <v>2.1</v>
      </c>
      <c r="Q1663" s="2">
        <v>19877.96</v>
      </c>
      <c r="R1663" t="s">
        <v>35</v>
      </c>
      <c r="S1663" s="2">
        <v>17270.78</v>
      </c>
      <c r="T1663">
        <v>4.2</v>
      </c>
      <c r="U1663" t="s">
        <v>135</v>
      </c>
      <c r="V1663">
        <v>2025</v>
      </c>
      <c r="W1663" t="s">
        <v>74</v>
      </c>
      <c r="X1663" s="2">
        <v>17270.78</v>
      </c>
      <c r="Y1663" s="2">
        <v>2607.1799999999998</v>
      </c>
      <c r="Z1663" s="2">
        <v>0.86899999999999999</v>
      </c>
      <c r="AA1663" s="2">
        <f>IF(Table1[[#This Row],[Bed Occupied]]="Yes",1,0)</f>
        <v>1</v>
      </c>
    </row>
    <row r="1664" spans="1:27" x14ac:dyDescent="0.25">
      <c r="A1664" t="s">
        <v>1756</v>
      </c>
      <c r="B1664" s="1">
        <v>46270</v>
      </c>
      <c r="C1664" s="1">
        <v>46272.4</v>
      </c>
      <c r="D1664" t="s">
        <v>27</v>
      </c>
      <c r="E1664" t="s">
        <v>47</v>
      </c>
      <c r="F1664" t="s">
        <v>29</v>
      </c>
      <c r="G1664" t="s">
        <v>67</v>
      </c>
      <c r="H1664" t="s">
        <v>40</v>
      </c>
      <c r="I1664" t="s">
        <v>41</v>
      </c>
      <c r="J1664">
        <v>2.4</v>
      </c>
      <c r="K1664" t="s">
        <v>33</v>
      </c>
      <c r="L1664">
        <v>38</v>
      </c>
      <c r="M1664" s="1">
        <v>46270</v>
      </c>
      <c r="N1664" t="s">
        <v>42</v>
      </c>
      <c r="O1664">
        <v>13.4</v>
      </c>
      <c r="P1664">
        <v>1.4</v>
      </c>
      <c r="Q1664" s="2">
        <v>10536.83</v>
      </c>
      <c r="R1664" t="s">
        <v>35</v>
      </c>
      <c r="S1664" s="2">
        <v>5428.29</v>
      </c>
      <c r="T1664">
        <v>3.9</v>
      </c>
      <c r="U1664" t="s">
        <v>133</v>
      </c>
      <c r="V1664">
        <v>2026</v>
      </c>
      <c r="W1664" t="s">
        <v>83</v>
      </c>
      <c r="X1664" s="2">
        <v>5428.29</v>
      </c>
      <c r="Y1664" s="2">
        <v>5108.54</v>
      </c>
      <c r="Z1664" s="2">
        <v>0.51500000000000001</v>
      </c>
      <c r="AA1664" s="2">
        <f>IF(Table1[[#This Row],[Bed Occupied]]="Yes",1,0)</f>
        <v>1</v>
      </c>
    </row>
    <row r="1665" spans="1:27" x14ac:dyDescent="0.25">
      <c r="A1665" t="s">
        <v>1757</v>
      </c>
      <c r="B1665" s="1">
        <v>46086</v>
      </c>
      <c r="C1665" s="1">
        <v>46089.4</v>
      </c>
      <c r="D1665" t="s">
        <v>27</v>
      </c>
      <c r="E1665" t="s">
        <v>47</v>
      </c>
      <c r="F1665" t="s">
        <v>29</v>
      </c>
      <c r="G1665" t="s">
        <v>30</v>
      </c>
      <c r="H1665" t="s">
        <v>31</v>
      </c>
      <c r="I1665" t="s">
        <v>41</v>
      </c>
      <c r="J1665">
        <v>3.4</v>
      </c>
      <c r="K1665" t="s">
        <v>33</v>
      </c>
      <c r="L1665">
        <v>51</v>
      </c>
      <c r="M1665" s="1">
        <v>46086</v>
      </c>
      <c r="N1665" t="s">
        <v>42</v>
      </c>
      <c r="O1665">
        <v>12</v>
      </c>
      <c r="P1665">
        <v>0</v>
      </c>
      <c r="Q1665" s="2">
        <v>12874.35</v>
      </c>
      <c r="R1665" t="s">
        <v>35</v>
      </c>
      <c r="S1665" s="2">
        <v>9106.42</v>
      </c>
      <c r="T1665">
        <v>4.5</v>
      </c>
      <c r="U1665" t="s">
        <v>115</v>
      </c>
      <c r="V1665">
        <v>2026</v>
      </c>
      <c r="W1665" t="s">
        <v>72</v>
      </c>
      <c r="X1665" s="2">
        <v>9106.42</v>
      </c>
      <c r="Y1665" s="2">
        <v>3767.93</v>
      </c>
      <c r="Z1665" s="2">
        <v>0.70699999999999996</v>
      </c>
      <c r="AA1665" s="2">
        <f>IF(Table1[[#This Row],[Bed Occupied]]="Yes",1,0)</f>
        <v>1</v>
      </c>
    </row>
    <row r="1666" spans="1:27" x14ac:dyDescent="0.25">
      <c r="A1666" t="s">
        <v>1758</v>
      </c>
      <c r="B1666" s="1">
        <v>45658</v>
      </c>
      <c r="C1666" s="1">
        <v>45658.6</v>
      </c>
      <c r="D1666" t="s">
        <v>102</v>
      </c>
      <c r="E1666" t="s">
        <v>52</v>
      </c>
      <c r="F1666" t="s">
        <v>48</v>
      </c>
      <c r="G1666" t="s">
        <v>67</v>
      </c>
      <c r="H1666" t="s">
        <v>40</v>
      </c>
      <c r="I1666" t="s">
        <v>41</v>
      </c>
      <c r="J1666">
        <v>0.6</v>
      </c>
      <c r="K1666" t="s">
        <v>33</v>
      </c>
      <c r="L1666">
        <v>31</v>
      </c>
      <c r="M1666" s="1">
        <v>45658</v>
      </c>
      <c r="N1666" t="s">
        <v>34</v>
      </c>
      <c r="O1666">
        <v>8</v>
      </c>
      <c r="P1666">
        <v>0</v>
      </c>
      <c r="Q1666" s="2">
        <v>6522.41</v>
      </c>
      <c r="R1666" t="s">
        <v>35</v>
      </c>
      <c r="S1666" s="2">
        <v>4295.32</v>
      </c>
      <c r="T1666">
        <v>4.9000000000000004</v>
      </c>
      <c r="U1666" t="s">
        <v>145</v>
      </c>
      <c r="V1666">
        <v>2025</v>
      </c>
      <c r="W1666" t="s">
        <v>69</v>
      </c>
      <c r="X1666" s="2">
        <v>4295.32</v>
      </c>
      <c r="Y1666" s="2">
        <v>2227.09</v>
      </c>
      <c r="Z1666" s="2">
        <v>0.65900000000000003</v>
      </c>
      <c r="AA1666" s="2">
        <f>IF(Table1[[#This Row],[Bed Occupied]]="Yes",1,0)</f>
        <v>1</v>
      </c>
    </row>
    <row r="1667" spans="1:27" x14ac:dyDescent="0.25">
      <c r="A1667" t="s">
        <v>1759</v>
      </c>
      <c r="B1667" s="1">
        <v>45931</v>
      </c>
      <c r="C1667" s="1">
        <v>45932.2</v>
      </c>
      <c r="D1667" t="s">
        <v>96</v>
      </c>
      <c r="E1667" t="s">
        <v>28</v>
      </c>
      <c r="F1667" t="s">
        <v>48</v>
      </c>
      <c r="G1667" t="s">
        <v>30</v>
      </c>
      <c r="H1667" t="s">
        <v>56</v>
      </c>
      <c r="I1667" t="s">
        <v>32</v>
      </c>
      <c r="J1667">
        <v>1.2</v>
      </c>
      <c r="K1667" t="s">
        <v>33</v>
      </c>
      <c r="L1667">
        <v>71</v>
      </c>
      <c r="M1667" s="1">
        <v>45930</v>
      </c>
      <c r="N1667" t="s">
        <v>42</v>
      </c>
      <c r="O1667">
        <v>8.9</v>
      </c>
      <c r="P1667">
        <v>0.9</v>
      </c>
      <c r="Q1667" s="2">
        <v>2328.98</v>
      </c>
      <c r="R1667" t="s">
        <v>35</v>
      </c>
      <c r="S1667" s="2">
        <v>1223.8800000000001</v>
      </c>
      <c r="T1667">
        <v>3.2</v>
      </c>
      <c r="U1667" t="s">
        <v>82</v>
      </c>
      <c r="V1667">
        <v>2025</v>
      </c>
      <c r="W1667" t="s">
        <v>44</v>
      </c>
      <c r="X1667" s="2">
        <v>1223.8800000000001</v>
      </c>
      <c r="Y1667" s="2">
        <v>1105.0999999999999</v>
      </c>
      <c r="Z1667" s="2">
        <v>0.52600000000000002</v>
      </c>
      <c r="AA1667" s="2">
        <f>IF(Table1[[#This Row],[Bed Occupied]]="Yes",1,0)</f>
        <v>1</v>
      </c>
    </row>
    <row r="1668" spans="1:27" x14ac:dyDescent="0.25">
      <c r="A1668" t="s">
        <v>1760</v>
      </c>
      <c r="B1668" s="1">
        <v>45861</v>
      </c>
      <c r="C1668" s="1">
        <v>45863.4</v>
      </c>
      <c r="D1668" t="s">
        <v>61</v>
      </c>
      <c r="E1668" t="s">
        <v>47</v>
      </c>
      <c r="F1668" t="s">
        <v>29</v>
      </c>
      <c r="G1668" t="s">
        <v>67</v>
      </c>
      <c r="H1668" t="s">
        <v>31</v>
      </c>
      <c r="I1668" t="s">
        <v>41</v>
      </c>
      <c r="J1668">
        <v>2.4</v>
      </c>
      <c r="K1668" t="s">
        <v>33</v>
      </c>
      <c r="L1668">
        <v>88</v>
      </c>
      <c r="M1668" s="1">
        <v>45860</v>
      </c>
      <c r="N1668" t="s">
        <v>42</v>
      </c>
      <c r="O1668">
        <v>12.2</v>
      </c>
      <c r="P1668">
        <v>0.2</v>
      </c>
      <c r="Q1668" s="2">
        <v>14884.24</v>
      </c>
      <c r="R1668" t="s">
        <v>35</v>
      </c>
      <c r="S1668" s="2">
        <v>9499.7999999999993</v>
      </c>
      <c r="T1668">
        <v>4.0999999999999996</v>
      </c>
      <c r="U1668" t="s">
        <v>135</v>
      </c>
      <c r="V1668">
        <v>2025</v>
      </c>
      <c r="W1668" t="s">
        <v>44</v>
      </c>
      <c r="X1668" s="2">
        <v>9499.7999999999993</v>
      </c>
      <c r="Y1668" s="2">
        <v>5384.44</v>
      </c>
      <c r="Z1668" s="2">
        <v>0.63800000000000001</v>
      </c>
      <c r="AA1668" s="2">
        <f>IF(Table1[[#This Row],[Bed Occupied]]="Yes",1,0)</f>
        <v>1</v>
      </c>
    </row>
    <row r="1669" spans="1:27" x14ac:dyDescent="0.25">
      <c r="A1669" t="s">
        <v>1761</v>
      </c>
      <c r="B1669" s="1">
        <v>45722</v>
      </c>
      <c r="C1669" s="1">
        <v>45723</v>
      </c>
      <c r="D1669" t="s">
        <v>27</v>
      </c>
      <c r="E1669" t="s">
        <v>52</v>
      </c>
      <c r="F1669" t="s">
        <v>29</v>
      </c>
      <c r="G1669" t="s">
        <v>30</v>
      </c>
      <c r="H1669" t="s">
        <v>62</v>
      </c>
      <c r="I1669" t="s">
        <v>32</v>
      </c>
      <c r="J1669">
        <v>1</v>
      </c>
      <c r="K1669" t="s">
        <v>33</v>
      </c>
      <c r="L1669">
        <v>90</v>
      </c>
      <c r="M1669" s="1">
        <v>45721</v>
      </c>
      <c r="N1669" t="s">
        <v>34</v>
      </c>
      <c r="O1669">
        <v>9.1</v>
      </c>
      <c r="P1669">
        <v>1.1000000000000001</v>
      </c>
      <c r="Q1669" s="2">
        <v>5406.22</v>
      </c>
      <c r="R1669" t="s">
        <v>58</v>
      </c>
      <c r="S1669" s="2">
        <v>3692.04</v>
      </c>
      <c r="T1669">
        <v>4</v>
      </c>
      <c r="U1669" t="s">
        <v>173</v>
      </c>
      <c r="V1669">
        <v>2025</v>
      </c>
      <c r="W1669" t="s">
        <v>69</v>
      </c>
      <c r="X1669" s="2">
        <v>3692.04</v>
      </c>
      <c r="Y1669" s="2">
        <v>1714.18</v>
      </c>
      <c r="Z1669" s="2">
        <v>0.68300000000000005</v>
      </c>
      <c r="AA1669" s="2">
        <f>IF(Table1[[#This Row],[Bed Occupied]]="Yes",1,0)</f>
        <v>1</v>
      </c>
    </row>
    <row r="1670" spans="1:27" x14ac:dyDescent="0.25">
      <c r="A1670" t="s">
        <v>1762</v>
      </c>
      <c r="B1670" s="1">
        <v>46172</v>
      </c>
      <c r="C1670" s="1">
        <v>46177</v>
      </c>
      <c r="D1670" t="s">
        <v>51</v>
      </c>
      <c r="E1670" t="s">
        <v>47</v>
      </c>
      <c r="F1670" t="s">
        <v>48</v>
      </c>
      <c r="G1670" t="s">
        <v>53</v>
      </c>
      <c r="H1670" t="s">
        <v>81</v>
      </c>
      <c r="I1670" t="s">
        <v>93</v>
      </c>
      <c r="J1670">
        <v>5</v>
      </c>
      <c r="K1670" t="s">
        <v>33</v>
      </c>
      <c r="L1670">
        <v>17</v>
      </c>
      <c r="M1670" s="1">
        <v>46172</v>
      </c>
      <c r="N1670" t="s">
        <v>34</v>
      </c>
      <c r="O1670">
        <v>8.5</v>
      </c>
      <c r="P1670">
        <v>0.5</v>
      </c>
      <c r="Q1670" s="2">
        <v>9940.17</v>
      </c>
      <c r="R1670" t="s">
        <v>35</v>
      </c>
      <c r="S1670" s="2">
        <v>5994.24</v>
      </c>
      <c r="T1670">
        <v>4.5</v>
      </c>
      <c r="U1670" t="s">
        <v>94</v>
      </c>
      <c r="V1670">
        <v>2026</v>
      </c>
      <c r="W1670" t="s">
        <v>83</v>
      </c>
      <c r="X1670" s="2">
        <v>5994.24</v>
      </c>
      <c r="Y1670" s="2">
        <v>3945.93</v>
      </c>
      <c r="Z1670" s="2">
        <v>0.60299999999999998</v>
      </c>
      <c r="AA1670" s="2">
        <f>IF(Table1[[#This Row],[Bed Occupied]]="Yes",1,0)</f>
        <v>1</v>
      </c>
    </row>
    <row r="1671" spans="1:27" x14ac:dyDescent="0.25">
      <c r="A1671" t="s">
        <v>1763</v>
      </c>
      <c r="B1671" s="1">
        <v>46212</v>
      </c>
      <c r="C1671" s="1">
        <v>46213</v>
      </c>
      <c r="D1671" t="s">
        <v>39</v>
      </c>
      <c r="E1671" t="s">
        <v>28</v>
      </c>
      <c r="F1671" t="s">
        <v>29</v>
      </c>
      <c r="G1671" t="s">
        <v>30</v>
      </c>
      <c r="H1671" t="s">
        <v>81</v>
      </c>
      <c r="I1671" t="s">
        <v>32</v>
      </c>
      <c r="J1671">
        <v>1</v>
      </c>
      <c r="K1671" t="s">
        <v>33</v>
      </c>
      <c r="L1671">
        <v>89</v>
      </c>
      <c r="M1671" s="1">
        <v>46211</v>
      </c>
      <c r="N1671" t="s">
        <v>63</v>
      </c>
      <c r="O1671">
        <v>9.3000000000000007</v>
      </c>
      <c r="P1671">
        <v>1.3</v>
      </c>
      <c r="Q1671" s="2">
        <v>1774.33</v>
      </c>
      <c r="R1671" t="s">
        <v>35</v>
      </c>
      <c r="S1671" s="2">
        <v>1023.9</v>
      </c>
      <c r="T1671">
        <v>3.3</v>
      </c>
      <c r="U1671" t="s">
        <v>43</v>
      </c>
      <c r="V1671">
        <v>2026</v>
      </c>
      <c r="W1671" t="s">
        <v>69</v>
      </c>
      <c r="X1671" s="2">
        <v>1023.9</v>
      </c>
      <c r="Y1671" s="2">
        <v>750.43</v>
      </c>
      <c r="Z1671" s="2">
        <v>0.57699999999999996</v>
      </c>
      <c r="AA1671" s="2">
        <f>IF(Table1[[#This Row],[Bed Occupied]]="Yes",1,0)</f>
        <v>1</v>
      </c>
    </row>
    <row r="1672" spans="1:27" x14ac:dyDescent="0.25">
      <c r="A1672" t="s">
        <v>1764</v>
      </c>
      <c r="B1672" s="1">
        <v>45809</v>
      </c>
      <c r="C1672" s="1">
        <v>45809.7</v>
      </c>
      <c r="D1672" t="s">
        <v>39</v>
      </c>
      <c r="E1672" t="s">
        <v>28</v>
      </c>
      <c r="F1672" t="s">
        <v>48</v>
      </c>
      <c r="G1672" t="s">
        <v>151</v>
      </c>
      <c r="H1672" t="s">
        <v>62</v>
      </c>
      <c r="I1672" t="s">
        <v>32</v>
      </c>
      <c r="J1672">
        <v>0.7</v>
      </c>
      <c r="K1672" t="s">
        <v>33</v>
      </c>
      <c r="L1672">
        <v>100</v>
      </c>
      <c r="M1672" s="1">
        <v>45808</v>
      </c>
      <c r="N1672" t="s">
        <v>42</v>
      </c>
      <c r="O1672">
        <v>9.9</v>
      </c>
      <c r="P1672">
        <v>1.9</v>
      </c>
      <c r="Q1672" s="2">
        <v>2055.5500000000002</v>
      </c>
      <c r="R1672" t="s">
        <v>58</v>
      </c>
      <c r="S1672" s="2">
        <v>1107.53</v>
      </c>
      <c r="T1672">
        <v>3.4</v>
      </c>
      <c r="U1672" t="s">
        <v>64</v>
      </c>
      <c r="V1672">
        <v>2025</v>
      </c>
      <c r="W1672" t="s">
        <v>83</v>
      </c>
      <c r="X1672" s="2">
        <v>1107.53</v>
      </c>
      <c r="Y1672" s="2">
        <v>948.02</v>
      </c>
      <c r="Z1672" s="2">
        <v>0.53900000000000003</v>
      </c>
      <c r="AA1672" s="2">
        <f>IF(Table1[[#This Row],[Bed Occupied]]="Yes",1,0)</f>
        <v>1</v>
      </c>
    </row>
    <row r="1673" spans="1:27" x14ac:dyDescent="0.25">
      <c r="A1673" t="s">
        <v>1765</v>
      </c>
      <c r="B1673" s="1">
        <v>46003</v>
      </c>
      <c r="C1673" s="1">
        <v>46018.7</v>
      </c>
      <c r="D1673" t="s">
        <v>88</v>
      </c>
      <c r="E1673" t="s">
        <v>52</v>
      </c>
      <c r="F1673" t="s">
        <v>29</v>
      </c>
      <c r="G1673" t="s">
        <v>30</v>
      </c>
      <c r="H1673" t="s">
        <v>31</v>
      </c>
      <c r="I1673" t="s">
        <v>32</v>
      </c>
      <c r="J1673">
        <v>15.7</v>
      </c>
      <c r="K1673" t="s">
        <v>33</v>
      </c>
      <c r="L1673">
        <v>24</v>
      </c>
      <c r="M1673" s="1">
        <v>46002</v>
      </c>
      <c r="N1673" t="s">
        <v>42</v>
      </c>
      <c r="O1673">
        <v>10</v>
      </c>
      <c r="P1673">
        <v>2</v>
      </c>
      <c r="Q1673" s="2">
        <v>38988.449999999997</v>
      </c>
      <c r="R1673" t="s">
        <v>35</v>
      </c>
      <c r="S1673" s="2">
        <v>26295.93</v>
      </c>
      <c r="T1673">
        <v>3.7</v>
      </c>
      <c r="U1673" t="s">
        <v>79</v>
      </c>
      <c r="V1673">
        <v>2025</v>
      </c>
      <c r="W1673" t="s">
        <v>72</v>
      </c>
      <c r="X1673" s="2">
        <v>26295.93</v>
      </c>
      <c r="Y1673" s="2">
        <v>12692.52</v>
      </c>
      <c r="Z1673" s="2">
        <v>0.67400000000000004</v>
      </c>
      <c r="AA1673" s="2">
        <f>IF(Table1[[#This Row],[Bed Occupied]]="Yes",1,0)</f>
        <v>1</v>
      </c>
    </row>
    <row r="1674" spans="1:27" x14ac:dyDescent="0.25">
      <c r="A1674" t="s">
        <v>1766</v>
      </c>
      <c r="B1674" s="1">
        <v>45989</v>
      </c>
      <c r="C1674" s="1">
        <v>45989.599999999999</v>
      </c>
      <c r="D1674" t="s">
        <v>96</v>
      </c>
      <c r="E1674" t="s">
        <v>28</v>
      </c>
      <c r="F1674" t="s">
        <v>48</v>
      </c>
      <c r="G1674" t="s">
        <v>67</v>
      </c>
      <c r="H1674" t="s">
        <v>56</v>
      </c>
      <c r="I1674" t="s">
        <v>32</v>
      </c>
      <c r="J1674">
        <v>0.6</v>
      </c>
      <c r="K1674" t="s">
        <v>33</v>
      </c>
      <c r="L1674">
        <v>61</v>
      </c>
      <c r="M1674" s="1">
        <v>45988</v>
      </c>
      <c r="N1674" t="s">
        <v>63</v>
      </c>
      <c r="O1674">
        <v>13.2</v>
      </c>
      <c r="P1674">
        <v>1.2</v>
      </c>
      <c r="Q1674" s="2">
        <v>3475.18</v>
      </c>
      <c r="R1674" t="s">
        <v>58</v>
      </c>
      <c r="S1674" s="2">
        <v>1779.49</v>
      </c>
      <c r="T1674">
        <v>4.8</v>
      </c>
      <c r="U1674" t="s">
        <v>71</v>
      </c>
      <c r="V1674">
        <v>2025</v>
      </c>
      <c r="W1674" t="s">
        <v>72</v>
      </c>
      <c r="X1674" s="2">
        <v>1779.49</v>
      </c>
      <c r="Y1674" s="2">
        <v>1695.69</v>
      </c>
      <c r="Z1674" s="2">
        <v>0.51200000000000001</v>
      </c>
      <c r="AA1674" s="2">
        <f>IF(Table1[[#This Row],[Bed Occupied]]="Yes",1,0)</f>
        <v>1</v>
      </c>
    </row>
    <row r="1675" spans="1:27" x14ac:dyDescent="0.25">
      <c r="A1675" t="s">
        <v>1767</v>
      </c>
      <c r="B1675" s="1">
        <v>46277</v>
      </c>
      <c r="C1675" s="1">
        <v>46287.3</v>
      </c>
      <c r="D1675" t="s">
        <v>27</v>
      </c>
      <c r="E1675" t="s">
        <v>52</v>
      </c>
      <c r="F1675" t="s">
        <v>48</v>
      </c>
      <c r="G1675" t="s">
        <v>151</v>
      </c>
      <c r="H1675" t="s">
        <v>76</v>
      </c>
      <c r="I1675" t="s">
        <v>32</v>
      </c>
      <c r="J1675">
        <v>10.3</v>
      </c>
      <c r="K1675" t="s">
        <v>33</v>
      </c>
      <c r="L1675">
        <v>88</v>
      </c>
      <c r="M1675" s="1">
        <v>46276</v>
      </c>
      <c r="N1675" t="s">
        <v>34</v>
      </c>
      <c r="O1675">
        <v>8.1999999999999993</v>
      </c>
      <c r="P1675">
        <v>0.2</v>
      </c>
      <c r="Q1675" s="2">
        <v>14169.5</v>
      </c>
      <c r="R1675" t="s">
        <v>85</v>
      </c>
      <c r="S1675" s="2">
        <v>8493.27</v>
      </c>
      <c r="T1675">
        <v>3.9</v>
      </c>
      <c r="U1675" t="s">
        <v>133</v>
      </c>
      <c r="V1675">
        <v>2026</v>
      </c>
      <c r="W1675" t="s">
        <v>77</v>
      </c>
      <c r="X1675" s="2">
        <v>8493.27</v>
      </c>
      <c r="Y1675" s="2">
        <v>5676.23</v>
      </c>
      <c r="Z1675" s="2">
        <v>0.59899999999999998</v>
      </c>
      <c r="AA1675" s="2">
        <f>IF(Table1[[#This Row],[Bed Occupied]]="Yes",1,0)</f>
        <v>1</v>
      </c>
    </row>
    <row r="1676" spans="1:27" x14ac:dyDescent="0.25">
      <c r="A1676" t="s">
        <v>1768</v>
      </c>
      <c r="B1676" s="1">
        <v>46260</v>
      </c>
      <c r="C1676" s="1">
        <v>46260.800000000003</v>
      </c>
      <c r="D1676" t="s">
        <v>39</v>
      </c>
      <c r="E1676" t="s">
        <v>47</v>
      </c>
      <c r="F1676" t="s">
        <v>48</v>
      </c>
      <c r="G1676" t="s">
        <v>30</v>
      </c>
      <c r="H1676" t="s">
        <v>62</v>
      </c>
      <c r="I1676" t="s">
        <v>32</v>
      </c>
      <c r="J1676">
        <v>0.8</v>
      </c>
      <c r="K1676" t="s">
        <v>33</v>
      </c>
      <c r="L1676">
        <v>125</v>
      </c>
      <c r="M1676" s="1">
        <v>46260</v>
      </c>
      <c r="N1676" t="s">
        <v>42</v>
      </c>
      <c r="O1676">
        <v>9.8000000000000007</v>
      </c>
      <c r="P1676">
        <v>1.8</v>
      </c>
      <c r="Q1676" s="2">
        <v>1496.85</v>
      </c>
      <c r="R1676" t="s">
        <v>35</v>
      </c>
      <c r="S1676" s="2">
        <v>856.63</v>
      </c>
      <c r="T1676">
        <v>2</v>
      </c>
      <c r="U1676" t="s">
        <v>138</v>
      </c>
      <c r="V1676">
        <v>2026</v>
      </c>
      <c r="W1676" t="s">
        <v>69</v>
      </c>
      <c r="X1676" s="2">
        <v>856.63</v>
      </c>
      <c r="Y1676" s="2">
        <v>640.22</v>
      </c>
      <c r="Z1676" s="2">
        <v>0.57199999999999995</v>
      </c>
      <c r="AA1676" s="2">
        <f>IF(Table1[[#This Row],[Bed Occupied]]="Yes",1,0)</f>
        <v>1</v>
      </c>
    </row>
    <row r="1677" spans="1:27" x14ac:dyDescent="0.25">
      <c r="A1677" t="s">
        <v>1769</v>
      </c>
      <c r="B1677" s="1">
        <v>46147</v>
      </c>
      <c r="C1677" s="1">
        <v>46148.5</v>
      </c>
      <c r="D1677" t="s">
        <v>46</v>
      </c>
      <c r="E1677" t="s">
        <v>47</v>
      </c>
      <c r="F1677" t="s">
        <v>48</v>
      </c>
      <c r="G1677" t="s">
        <v>151</v>
      </c>
      <c r="H1677" t="s">
        <v>76</v>
      </c>
      <c r="I1677" t="s">
        <v>32</v>
      </c>
      <c r="J1677">
        <v>1.5</v>
      </c>
      <c r="K1677" t="s">
        <v>33</v>
      </c>
      <c r="L1677">
        <v>98</v>
      </c>
      <c r="M1677" s="1">
        <v>46146</v>
      </c>
      <c r="N1677" t="s">
        <v>42</v>
      </c>
      <c r="O1677">
        <v>8.5</v>
      </c>
      <c r="P1677">
        <v>0.5</v>
      </c>
      <c r="Q1677" s="2">
        <v>4846.2</v>
      </c>
      <c r="R1677" t="s">
        <v>35</v>
      </c>
      <c r="S1677" s="2">
        <v>2962.32</v>
      </c>
      <c r="T1677">
        <v>3.2</v>
      </c>
      <c r="U1677" t="s">
        <v>94</v>
      </c>
      <c r="V1677">
        <v>2026</v>
      </c>
      <c r="W1677" t="s">
        <v>37</v>
      </c>
      <c r="X1677" s="2">
        <v>2962.32</v>
      </c>
      <c r="Y1677" s="2">
        <v>1883.88</v>
      </c>
      <c r="Z1677" s="2">
        <v>0.61099999999999999</v>
      </c>
      <c r="AA1677" s="2">
        <f>IF(Table1[[#This Row],[Bed Occupied]]="Yes",1,0)</f>
        <v>1</v>
      </c>
    </row>
    <row r="1678" spans="1:27" x14ac:dyDescent="0.25">
      <c r="A1678" t="s">
        <v>1770</v>
      </c>
      <c r="B1678" s="1">
        <v>45847</v>
      </c>
      <c r="C1678" s="1">
        <v>45850.9</v>
      </c>
      <c r="D1678" t="s">
        <v>88</v>
      </c>
      <c r="E1678" t="s">
        <v>47</v>
      </c>
      <c r="F1678" t="s">
        <v>29</v>
      </c>
      <c r="G1678" t="s">
        <v>30</v>
      </c>
      <c r="H1678" t="s">
        <v>49</v>
      </c>
      <c r="I1678" t="s">
        <v>41</v>
      </c>
      <c r="J1678">
        <v>3.9</v>
      </c>
      <c r="K1678" t="s">
        <v>33</v>
      </c>
      <c r="L1678">
        <v>5</v>
      </c>
      <c r="M1678" s="1">
        <v>45846</v>
      </c>
      <c r="N1678" t="s">
        <v>42</v>
      </c>
      <c r="O1678">
        <v>10.6</v>
      </c>
      <c r="P1678">
        <v>0.6</v>
      </c>
      <c r="Q1678" s="2">
        <v>22576.9</v>
      </c>
      <c r="R1678" t="s">
        <v>58</v>
      </c>
      <c r="S1678" s="2">
        <v>15140.47</v>
      </c>
      <c r="T1678">
        <v>4.7</v>
      </c>
      <c r="U1678" t="s">
        <v>135</v>
      </c>
      <c r="V1678">
        <v>2025</v>
      </c>
      <c r="W1678" t="s">
        <v>44</v>
      </c>
      <c r="X1678" s="2">
        <v>15140.47</v>
      </c>
      <c r="Y1678" s="2">
        <v>7436.43</v>
      </c>
      <c r="Z1678" s="2">
        <v>0.67100000000000004</v>
      </c>
      <c r="AA1678" s="2">
        <f>IF(Table1[[#This Row],[Bed Occupied]]="Yes",1,0)</f>
        <v>1</v>
      </c>
    </row>
    <row r="1679" spans="1:27" x14ac:dyDescent="0.25">
      <c r="A1679" t="s">
        <v>1771</v>
      </c>
      <c r="B1679" s="1">
        <v>45760</v>
      </c>
      <c r="C1679" s="1">
        <v>45762.7</v>
      </c>
      <c r="D1679" t="s">
        <v>27</v>
      </c>
      <c r="E1679" t="s">
        <v>47</v>
      </c>
      <c r="F1679" t="s">
        <v>29</v>
      </c>
      <c r="G1679" t="s">
        <v>151</v>
      </c>
      <c r="H1679" t="s">
        <v>76</v>
      </c>
      <c r="I1679" t="s">
        <v>32</v>
      </c>
      <c r="J1679">
        <v>2.7</v>
      </c>
      <c r="K1679" t="s">
        <v>33</v>
      </c>
      <c r="L1679">
        <v>78</v>
      </c>
      <c r="M1679" s="1">
        <v>45760</v>
      </c>
      <c r="N1679" t="s">
        <v>34</v>
      </c>
      <c r="O1679">
        <v>13.3</v>
      </c>
      <c r="P1679">
        <v>1.3</v>
      </c>
      <c r="Q1679" s="2">
        <v>10366.52</v>
      </c>
      <c r="R1679" t="s">
        <v>85</v>
      </c>
      <c r="S1679" s="2">
        <v>7000.83</v>
      </c>
      <c r="T1679">
        <v>3.2</v>
      </c>
      <c r="U1679" t="s">
        <v>89</v>
      </c>
      <c r="V1679">
        <v>2025</v>
      </c>
      <c r="W1679" t="s">
        <v>74</v>
      </c>
      <c r="X1679" s="2">
        <v>7000.83</v>
      </c>
      <c r="Y1679" s="2">
        <v>3365.69</v>
      </c>
      <c r="Z1679" s="2">
        <v>0.67500000000000004</v>
      </c>
      <c r="AA1679" s="2">
        <f>IF(Table1[[#This Row],[Bed Occupied]]="Yes",1,0)</f>
        <v>1</v>
      </c>
    </row>
    <row r="1680" spans="1:27" x14ac:dyDescent="0.25">
      <c r="A1680" t="s">
        <v>1772</v>
      </c>
      <c r="B1680" s="1">
        <v>45940</v>
      </c>
      <c r="C1680" s="1">
        <v>45943.1</v>
      </c>
      <c r="D1680" t="s">
        <v>39</v>
      </c>
      <c r="E1680" t="s">
        <v>28</v>
      </c>
      <c r="F1680" t="s">
        <v>48</v>
      </c>
      <c r="G1680" t="s">
        <v>151</v>
      </c>
      <c r="H1680" t="s">
        <v>40</v>
      </c>
      <c r="I1680" t="s">
        <v>41</v>
      </c>
      <c r="J1680">
        <v>3.1</v>
      </c>
      <c r="K1680" t="s">
        <v>57</v>
      </c>
      <c r="L1680">
        <v>73</v>
      </c>
      <c r="M1680" s="1">
        <v>45939</v>
      </c>
      <c r="N1680" t="s">
        <v>34</v>
      </c>
      <c r="O1680">
        <v>8.8000000000000007</v>
      </c>
      <c r="P1680">
        <v>0.8</v>
      </c>
      <c r="Q1680" s="2">
        <v>2890.65</v>
      </c>
      <c r="R1680" t="s">
        <v>35</v>
      </c>
      <c r="S1680" s="2">
        <v>1519.11</v>
      </c>
      <c r="T1680">
        <v>3.4</v>
      </c>
      <c r="U1680" t="s">
        <v>82</v>
      </c>
      <c r="V1680">
        <v>2025</v>
      </c>
      <c r="W1680" t="s">
        <v>72</v>
      </c>
      <c r="X1680" s="2">
        <v>1519.11</v>
      </c>
      <c r="Y1680" s="2">
        <v>1371.54</v>
      </c>
      <c r="Z1680" s="2">
        <v>0.52600000000000002</v>
      </c>
      <c r="AA1680" s="2">
        <f>IF(Table1[[#This Row],[Bed Occupied]]="Yes",1,0)</f>
        <v>0</v>
      </c>
    </row>
    <row r="1681" spans="1:27" x14ac:dyDescent="0.25">
      <c r="A1681" t="s">
        <v>1773</v>
      </c>
      <c r="B1681" s="1">
        <v>46077</v>
      </c>
      <c r="C1681" s="1">
        <v>46081.4</v>
      </c>
      <c r="D1681" t="s">
        <v>27</v>
      </c>
      <c r="E1681" t="s">
        <v>47</v>
      </c>
      <c r="F1681" t="s">
        <v>48</v>
      </c>
      <c r="G1681" t="s">
        <v>30</v>
      </c>
      <c r="H1681" t="s">
        <v>56</v>
      </c>
      <c r="I1681" t="s">
        <v>41</v>
      </c>
      <c r="J1681">
        <v>4.4000000000000004</v>
      </c>
      <c r="K1681" t="s">
        <v>33</v>
      </c>
      <c r="L1681">
        <v>42</v>
      </c>
      <c r="M1681" s="1">
        <v>46076</v>
      </c>
      <c r="N1681" t="s">
        <v>34</v>
      </c>
      <c r="O1681">
        <v>10.3</v>
      </c>
      <c r="P1681">
        <v>0.3</v>
      </c>
      <c r="Q1681" s="2">
        <v>13229.75</v>
      </c>
      <c r="R1681" t="s">
        <v>35</v>
      </c>
      <c r="S1681" s="2">
        <v>8945.08</v>
      </c>
      <c r="T1681">
        <v>4.2</v>
      </c>
      <c r="U1681" t="s">
        <v>68</v>
      </c>
      <c r="V1681">
        <v>2026</v>
      </c>
      <c r="W1681" t="s">
        <v>37</v>
      </c>
      <c r="X1681" s="2">
        <v>8945.08</v>
      </c>
      <c r="Y1681" s="2">
        <v>4284.67</v>
      </c>
      <c r="Z1681" s="2">
        <v>0.67600000000000005</v>
      </c>
      <c r="AA1681" s="2">
        <f>IF(Table1[[#This Row],[Bed Occupied]]="Yes",1,0)</f>
        <v>1</v>
      </c>
    </row>
    <row r="1682" spans="1:27" x14ac:dyDescent="0.25">
      <c r="A1682" t="s">
        <v>1774</v>
      </c>
      <c r="B1682" s="1">
        <v>46095</v>
      </c>
      <c r="C1682" s="1">
        <v>46096.7</v>
      </c>
      <c r="D1682" t="s">
        <v>61</v>
      </c>
      <c r="E1682" t="s">
        <v>47</v>
      </c>
      <c r="F1682" t="s">
        <v>29</v>
      </c>
      <c r="G1682" t="s">
        <v>53</v>
      </c>
      <c r="H1682" t="s">
        <v>76</v>
      </c>
      <c r="I1682" t="s">
        <v>41</v>
      </c>
      <c r="J1682">
        <v>1.7</v>
      </c>
      <c r="K1682" t="s">
        <v>33</v>
      </c>
      <c r="L1682">
        <v>62</v>
      </c>
      <c r="M1682" s="1">
        <v>46094</v>
      </c>
      <c r="N1682" t="s">
        <v>34</v>
      </c>
      <c r="O1682">
        <v>10.6</v>
      </c>
      <c r="P1682">
        <v>2.6</v>
      </c>
      <c r="Q1682" s="2">
        <v>13863.56</v>
      </c>
      <c r="R1682" t="s">
        <v>85</v>
      </c>
      <c r="S1682" s="2">
        <v>8429.59</v>
      </c>
      <c r="T1682">
        <v>3.3</v>
      </c>
      <c r="U1682" t="s">
        <v>115</v>
      </c>
      <c r="V1682">
        <v>2026</v>
      </c>
      <c r="W1682" t="s">
        <v>77</v>
      </c>
      <c r="X1682" s="2">
        <v>8429.59</v>
      </c>
      <c r="Y1682" s="2">
        <v>5433.97</v>
      </c>
      <c r="Z1682" s="2">
        <v>0.60799999999999998</v>
      </c>
      <c r="AA1682" s="2">
        <f>IF(Table1[[#This Row],[Bed Occupied]]="Yes",1,0)</f>
        <v>1</v>
      </c>
    </row>
    <row r="1683" spans="1:27" x14ac:dyDescent="0.25">
      <c r="A1683" t="s">
        <v>1775</v>
      </c>
      <c r="B1683" s="1">
        <v>45874</v>
      </c>
      <c r="C1683" s="1">
        <v>45877</v>
      </c>
      <c r="D1683" t="s">
        <v>96</v>
      </c>
      <c r="E1683" t="s">
        <v>66</v>
      </c>
      <c r="F1683" t="s">
        <v>48</v>
      </c>
      <c r="G1683" t="s">
        <v>30</v>
      </c>
      <c r="H1683" t="s">
        <v>49</v>
      </c>
      <c r="I1683" t="s">
        <v>41</v>
      </c>
      <c r="J1683">
        <v>3</v>
      </c>
      <c r="K1683" t="s">
        <v>57</v>
      </c>
      <c r="L1683">
        <v>34</v>
      </c>
      <c r="M1683" s="1">
        <v>45873</v>
      </c>
      <c r="N1683" t="s">
        <v>63</v>
      </c>
      <c r="O1683">
        <v>9.1999999999999993</v>
      </c>
      <c r="P1683">
        <v>1.2</v>
      </c>
      <c r="Q1683" s="2">
        <v>4385.6400000000003</v>
      </c>
      <c r="R1683" t="s">
        <v>35</v>
      </c>
      <c r="S1683" s="2">
        <v>3030.59</v>
      </c>
      <c r="T1683">
        <v>3.9</v>
      </c>
      <c r="U1683" t="s">
        <v>104</v>
      </c>
      <c r="V1683">
        <v>2025</v>
      </c>
      <c r="W1683" t="s">
        <v>37</v>
      </c>
      <c r="X1683" s="2">
        <v>3030.59</v>
      </c>
      <c r="Y1683" s="2">
        <v>1355.05</v>
      </c>
      <c r="Z1683" s="2">
        <v>0.69099999999999995</v>
      </c>
      <c r="AA1683" s="2">
        <f>IF(Table1[[#This Row],[Bed Occupied]]="Yes",1,0)</f>
        <v>0</v>
      </c>
    </row>
    <row r="1684" spans="1:27" x14ac:dyDescent="0.25">
      <c r="A1684" t="s">
        <v>1776</v>
      </c>
      <c r="B1684" s="1">
        <v>45832</v>
      </c>
      <c r="C1684" s="1">
        <v>45835.1</v>
      </c>
      <c r="D1684" t="s">
        <v>61</v>
      </c>
      <c r="E1684" t="s">
        <v>66</v>
      </c>
      <c r="F1684" t="s">
        <v>48</v>
      </c>
      <c r="G1684" t="s">
        <v>30</v>
      </c>
      <c r="H1684" t="s">
        <v>81</v>
      </c>
      <c r="I1684" t="s">
        <v>41</v>
      </c>
      <c r="J1684">
        <v>3.1</v>
      </c>
      <c r="K1684" t="s">
        <v>57</v>
      </c>
      <c r="L1684">
        <v>71</v>
      </c>
      <c r="M1684" s="1">
        <v>45832</v>
      </c>
      <c r="N1684" t="s">
        <v>63</v>
      </c>
      <c r="O1684">
        <v>8.3000000000000007</v>
      </c>
      <c r="P1684">
        <v>0.3</v>
      </c>
      <c r="Q1684" s="2">
        <v>14986.71</v>
      </c>
      <c r="R1684" t="s">
        <v>35</v>
      </c>
      <c r="S1684" s="2">
        <v>10474.200000000001</v>
      </c>
      <c r="T1684">
        <v>3.9</v>
      </c>
      <c r="U1684" t="s">
        <v>64</v>
      </c>
      <c r="V1684">
        <v>2025</v>
      </c>
      <c r="W1684" t="s">
        <v>44</v>
      </c>
      <c r="X1684" s="2">
        <v>10474.200000000001</v>
      </c>
      <c r="Y1684" s="2">
        <v>4512.51</v>
      </c>
      <c r="Z1684" s="2">
        <v>0.69899999999999995</v>
      </c>
      <c r="AA1684" s="2">
        <f>IF(Table1[[#This Row],[Bed Occupied]]="Yes",1,0)</f>
        <v>0</v>
      </c>
    </row>
    <row r="1685" spans="1:27" x14ac:dyDescent="0.25">
      <c r="A1685" t="s">
        <v>1777</v>
      </c>
      <c r="B1685" s="1">
        <v>46127</v>
      </c>
      <c r="C1685" s="1">
        <v>46127.199999999997</v>
      </c>
      <c r="D1685" t="s">
        <v>46</v>
      </c>
      <c r="E1685" t="s">
        <v>66</v>
      </c>
      <c r="F1685" t="s">
        <v>48</v>
      </c>
      <c r="G1685" t="s">
        <v>30</v>
      </c>
      <c r="H1685" t="s">
        <v>31</v>
      </c>
      <c r="I1685" t="s">
        <v>32</v>
      </c>
      <c r="J1685">
        <v>0.2</v>
      </c>
      <c r="K1685" t="s">
        <v>33</v>
      </c>
      <c r="L1685">
        <v>89</v>
      </c>
      <c r="M1685" s="1">
        <v>46126</v>
      </c>
      <c r="N1685" t="s">
        <v>34</v>
      </c>
      <c r="O1685">
        <v>12.4</v>
      </c>
      <c r="P1685">
        <v>0.4</v>
      </c>
      <c r="Q1685" s="2">
        <v>5274.78</v>
      </c>
      <c r="R1685" t="s">
        <v>35</v>
      </c>
      <c r="S1685" s="2">
        <v>3378.29</v>
      </c>
      <c r="T1685">
        <v>4.5999999999999996</v>
      </c>
      <c r="U1685" t="s">
        <v>98</v>
      </c>
      <c r="V1685">
        <v>2026</v>
      </c>
      <c r="W1685" t="s">
        <v>44</v>
      </c>
      <c r="X1685" s="2">
        <v>3378.29</v>
      </c>
      <c r="Y1685" s="2">
        <v>1896.49</v>
      </c>
      <c r="Z1685" s="2">
        <v>0.64</v>
      </c>
      <c r="AA1685" s="2">
        <f>IF(Table1[[#This Row],[Bed Occupied]]="Yes",1,0)</f>
        <v>1</v>
      </c>
    </row>
    <row r="1686" spans="1:27" x14ac:dyDescent="0.25">
      <c r="A1686" t="s">
        <v>1778</v>
      </c>
      <c r="B1686" s="1">
        <v>46251</v>
      </c>
      <c r="C1686" s="1">
        <v>46257.599999999999</v>
      </c>
      <c r="D1686" t="s">
        <v>61</v>
      </c>
      <c r="E1686" t="s">
        <v>28</v>
      </c>
      <c r="F1686" t="s">
        <v>29</v>
      </c>
      <c r="G1686" t="s">
        <v>30</v>
      </c>
      <c r="H1686" t="s">
        <v>76</v>
      </c>
      <c r="I1686" t="s">
        <v>41</v>
      </c>
      <c r="J1686">
        <v>6.6</v>
      </c>
      <c r="K1686" t="s">
        <v>33</v>
      </c>
      <c r="L1686">
        <v>62</v>
      </c>
      <c r="M1686" s="1">
        <v>46250</v>
      </c>
      <c r="N1686" t="s">
        <v>34</v>
      </c>
      <c r="O1686">
        <v>9.6999999999999993</v>
      </c>
      <c r="P1686">
        <v>1.7</v>
      </c>
      <c r="Q1686" s="2">
        <v>19060.54</v>
      </c>
      <c r="R1686" t="s">
        <v>35</v>
      </c>
      <c r="S1686" s="2">
        <v>12383.25</v>
      </c>
      <c r="T1686">
        <v>3.3</v>
      </c>
      <c r="U1686" t="s">
        <v>138</v>
      </c>
      <c r="V1686">
        <v>2026</v>
      </c>
      <c r="W1686" t="s">
        <v>74</v>
      </c>
      <c r="X1686" s="2">
        <v>12383.25</v>
      </c>
      <c r="Y1686" s="2">
        <v>6677.29</v>
      </c>
      <c r="Z1686" s="2">
        <v>0.65</v>
      </c>
      <c r="AA1686" s="2">
        <f>IF(Table1[[#This Row],[Bed Occupied]]="Yes",1,0)</f>
        <v>1</v>
      </c>
    </row>
    <row r="1687" spans="1:27" x14ac:dyDescent="0.25">
      <c r="A1687" t="s">
        <v>1779</v>
      </c>
      <c r="B1687" s="1">
        <v>46153</v>
      </c>
      <c r="C1687" s="1">
        <v>46157.3</v>
      </c>
      <c r="D1687" t="s">
        <v>46</v>
      </c>
      <c r="E1687" t="s">
        <v>28</v>
      </c>
      <c r="F1687" t="s">
        <v>48</v>
      </c>
      <c r="G1687" t="s">
        <v>67</v>
      </c>
      <c r="H1687" t="s">
        <v>31</v>
      </c>
      <c r="I1687" t="s">
        <v>32</v>
      </c>
      <c r="J1687">
        <v>4.3</v>
      </c>
      <c r="K1687" t="s">
        <v>33</v>
      </c>
      <c r="L1687">
        <v>56</v>
      </c>
      <c r="M1687" s="1">
        <v>46153</v>
      </c>
      <c r="N1687" t="s">
        <v>42</v>
      </c>
      <c r="O1687">
        <v>8.8000000000000007</v>
      </c>
      <c r="P1687">
        <v>0.8</v>
      </c>
      <c r="Q1687" s="2">
        <v>5542.12</v>
      </c>
      <c r="R1687" t="s">
        <v>58</v>
      </c>
      <c r="S1687" s="2">
        <v>3471.73</v>
      </c>
      <c r="T1687">
        <v>3.5</v>
      </c>
      <c r="U1687" t="s">
        <v>94</v>
      </c>
      <c r="V1687">
        <v>2026</v>
      </c>
      <c r="W1687" t="s">
        <v>37</v>
      </c>
      <c r="X1687" s="2">
        <v>3471.73</v>
      </c>
      <c r="Y1687" s="2">
        <v>2070.39</v>
      </c>
      <c r="Z1687" s="2">
        <v>0.626</v>
      </c>
      <c r="AA1687" s="2">
        <f>IF(Table1[[#This Row],[Bed Occupied]]="Yes",1,0)</f>
        <v>1</v>
      </c>
    </row>
    <row r="1688" spans="1:27" x14ac:dyDescent="0.25">
      <c r="A1688" t="s">
        <v>1780</v>
      </c>
      <c r="B1688" s="1">
        <v>45762</v>
      </c>
      <c r="C1688" s="1">
        <v>45762.8</v>
      </c>
      <c r="D1688" t="s">
        <v>39</v>
      </c>
      <c r="E1688" t="s">
        <v>28</v>
      </c>
      <c r="F1688" t="s">
        <v>29</v>
      </c>
      <c r="G1688" t="s">
        <v>67</v>
      </c>
      <c r="H1688" t="s">
        <v>62</v>
      </c>
      <c r="I1688" t="s">
        <v>41</v>
      </c>
      <c r="J1688">
        <v>0.8</v>
      </c>
      <c r="K1688" t="s">
        <v>57</v>
      </c>
      <c r="L1688">
        <v>57</v>
      </c>
      <c r="M1688" s="1">
        <v>45762</v>
      </c>
      <c r="N1688" t="s">
        <v>42</v>
      </c>
      <c r="O1688">
        <v>8</v>
      </c>
      <c r="P1688">
        <v>0</v>
      </c>
      <c r="Q1688" s="2">
        <v>1673.11</v>
      </c>
      <c r="R1688" t="s">
        <v>58</v>
      </c>
      <c r="S1688" s="2">
        <v>844.7</v>
      </c>
      <c r="T1688">
        <v>3.9</v>
      </c>
      <c r="U1688" t="s">
        <v>89</v>
      </c>
      <c r="V1688">
        <v>2025</v>
      </c>
      <c r="W1688" t="s">
        <v>44</v>
      </c>
      <c r="X1688" s="2">
        <v>844.7</v>
      </c>
      <c r="Y1688" s="2">
        <v>828.41</v>
      </c>
      <c r="Z1688" s="2">
        <v>0.505</v>
      </c>
      <c r="AA1688" s="2">
        <f>IF(Table1[[#This Row],[Bed Occupied]]="Yes",1,0)</f>
        <v>0</v>
      </c>
    </row>
    <row r="1689" spans="1:27" x14ac:dyDescent="0.25">
      <c r="A1689" t="s">
        <v>1781</v>
      </c>
      <c r="B1689" s="1">
        <v>46131</v>
      </c>
      <c r="C1689" s="1">
        <v>46132.9</v>
      </c>
      <c r="D1689" t="s">
        <v>102</v>
      </c>
      <c r="E1689" t="s">
        <v>66</v>
      </c>
      <c r="F1689" t="s">
        <v>48</v>
      </c>
      <c r="G1689" t="s">
        <v>53</v>
      </c>
      <c r="H1689" t="s">
        <v>31</v>
      </c>
      <c r="I1689" t="s">
        <v>32</v>
      </c>
      <c r="J1689">
        <v>1.9</v>
      </c>
      <c r="K1689" t="s">
        <v>57</v>
      </c>
      <c r="L1689">
        <v>107</v>
      </c>
      <c r="M1689" s="1">
        <v>46131</v>
      </c>
      <c r="N1689" t="s">
        <v>34</v>
      </c>
      <c r="O1689">
        <v>11.4</v>
      </c>
      <c r="P1689">
        <v>1.4</v>
      </c>
      <c r="Q1689" s="2">
        <v>12071.67</v>
      </c>
      <c r="R1689" t="s">
        <v>85</v>
      </c>
      <c r="S1689" s="2">
        <v>6777.48</v>
      </c>
      <c r="T1689">
        <v>3.5</v>
      </c>
      <c r="U1689" t="s">
        <v>98</v>
      </c>
      <c r="V1689">
        <v>2026</v>
      </c>
      <c r="W1689" t="s">
        <v>74</v>
      </c>
      <c r="X1689" s="2">
        <v>6777.48</v>
      </c>
      <c r="Y1689" s="2">
        <v>5294.19</v>
      </c>
      <c r="Z1689" s="2">
        <v>0.56100000000000005</v>
      </c>
      <c r="AA1689" s="2">
        <f>IF(Table1[[#This Row],[Bed Occupied]]="Yes",1,0)</f>
        <v>0</v>
      </c>
    </row>
    <row r="1690" spans="1:27" x14ac:dyDescent="0.25">
      <c r="A1690" t="s">
        <v>1782</v>
      </c>
      <c r="B1690" s="1">
        <v>45984</v>
      </c>
      <c r="C1690" s="1">
        <v>45985.7</v>
      </c>
      <c r="D1690" t="s">
        <v>39</v>
      </c>
      <c r="E1690" t="s">
        <v>47</v>
      </c>
      <c r="F1690" t="s">
        <v>29</v>
      </c>
      <c r="G1690" t="s">
        <v>30</v>
      </c>
      <c r="H1690" t="s">
        <v>40</v>
      </c>
      <c r="I1690" t="s">
        <v>32</v>
      </c>
      <c r="J1690">
        <v>1.7</v>
      </c>
      <c r="K1690" t="s">
        <v>57</v>
      </c>
      <c r="L1690">
        <v>116</v>
      </c>
      <c r="M1690" s="1">
        <v>45983</v>
      </c>
      <c r="N1690" t="s">
        <v>63</v>
      </c>
      <c r="O1690">
        <v>9.6</v>
      </c>
      <c r="P1690">
        <v>1.6</v>
      </c>
      <c r="Q1690" s="2">
        <v>2040.09</v>
      </c>
      <c r="R1690" t="s">
        <v>35</v>
      </c>
      <c r="S1690" s="2">
        <v>1145.6300000000001</v>
      </c>
      <c r="T1690">
        <v>3.2</v>
      </c>
      <c r="U1690" t="s">
        <v>71</v>
      </c>
      <c r="V1690">
        <v>2025</v>
      </c>
      <c r="W1690" t="s">
        <v>83</v>
      </c>
      <c r="X1690" s="2">
        <v>1145.6300000000001</v>
      </c>
      <c r="Y1690" s="2">
        <v>894.46</v>
      </c>
      <c r="Z1690" s="2">
        <v>0.56200000000000006</v>
      </c>
      <c r="AA1690" s="2">
        <f>IF(Table1[[#This Row],[Bed Occupied]]="Yes",1,0)</f>
        <v>0</v>
      </c>
    </row>
    <row r="1691" spans="1:27" x14ac:dyDescent="0.25">
      <c r="A1691" t="s">
        <v>1783</v>
      </c>
      <c r="B1691" s="1">
        <v>46001</v>
      </c>
      <c r="C1691" s="1">
        <v>46004.3</v>
      </c>
      <c r="D1691" t="s">
        <v>88</v>
      </c>
      <c r="E1691" t="s">
        <v>66</v>
      </c>
      <c r="F1691" t="s">
        <v>48</v>
      </c>
      <c r="G1691" t="s">
        <v>151</v>
      </c>
      <c r="H1691" t="s">
        <v>40</v>
      </c>
      <c r="I1691" t="s">
        <v>41</v>
      </c>
      <c r="J1691">
        <v>3.3</v>
      </c>
      <c r="K1691" t="s">
        <v>33</v>
      </c>
      <c r="L1691">
        <v>32</v>
      </c>
      <c r="M1691" s="1">
        <v>46001</v>
      </c>
      <c r="N1691" t="s">
        <v>42</v>
      </c>
      <c r="O1691">
        <v>8.6</v>
      </c>
      <c r="P1691">
        <v>0.6</v>
      </c>
      <c r="Q1691" s="2">
        <v>27413.75</v>
      </c>
      <c r="R1691" t="s">
        <v>58</v>
      </c>
      <c r="S1691" s="2">
        <v>22234.57</v>
      </c>
      <c r="T1691">
        <v>3.8</v>
      </c>
      <c r="U1691" t="s">
        <v>79</v>
      </c>
      <c r="V1691">
        <v>2025</v>
      </c>
      <c r="W1691" t="s">
        <v>69</v>
      </c>
      <c r="X1691" s="2">
        <v>22234.57</v>
      </c>
      <c r="Y1691" s="2">
        <v>5179.18</v>
      </c>
      <c r="Z1691" s="2">
        <v>0.81100000000000005</v>
      </c>
      <c r="AA1691" s="2">
        <f>IF(Table1[[#This Row],[Bed Occupied]]="Yes",1,0)</f>
        <v>1</v>
      </c>
    </row>
    <row r="1692" spans="1:27" x14ac:dyDescent="0.25">
      <c r="A1692" t="s">
        <v>1784</v>
      </c>
      <c r="B1692" s="1">
        <v>46246</v>
      </c>
      <c r="C1692" s="1">
        <v>46254.3</v>
      </c>
      <c r="D1692" t="s">
        <v>61</v>
      </c>
      <c r="E1692" t="s">
        <v>28</v>
      </c>
      <c r="F1692" t="s">
        <v>29</v>
      </c>
      <c r="G1692" t="s">
        <v>30</v>
      </c>
      <c r="H1692" t="s">
        <v>81</v>
      </c>
      <c r="I1692" t="s">
        <v>32</v>
      </c>
      <c r="J1692">
        <v>8.3000000000000007</v>
      </c>
      <c r="K1692" t="s">
        <v>33</v>
      </c>
      <c r="L1692">
        <v>82</v>
      </c>
      <c r="M1692" s="1">
        <v>46245</v>
      </c>
      <c r="N1692" t="s">
        <v>34</v>
      </c>
      <c r="O1692">
        <v>13</v>
      </c>
      <c r="P1692">
        <v>3</v>
      </c>
      <c r="Q1692" s="2">
        <v>17700.23</v>
      </c>
      <c r="R1692" t="s">
        <v>35</v>
      </c>
      <c r="S1692" s="2">
        <v>12751.14</v>
      </c>
      <c r="T1692">
        <v>2.7</v>
      </c>
      <c r="U1692" t="s">
        <v>138</v>
      </c>
      <c r="V1692">
        <v>2026</v>
      </c>
      <c r="W1692" t="s">
        <v>44</v>
      </c>
      <c r="X1692" s="2">
        <v>12751.14</v>
      </c>
      <c r="Y1692" s="2">
        <v>4949.09</v>
      </c>
      <c r="Z1692" s="2">
        <v>0.72</v>
      </c>
      <c r="AA1692" s="2">
        <f>IF(Table1[[#This Row],[Bed Occupied]]="Yes",1,0)</f>
        <v>1</v>
      </c>
    </row>
    <row r="1693" spans="1:27" x14ac:dyDescent="0.25">
      <c r="A1693" t="s">
        <v>1785</v>
      </c>
      <c r="B1693" s="1">
        <v>45680</v>
      </c>
      <c r="C1693" s="1">
        <v>45681.599999999999</v>
      </c>
      <c r="D1693" t="s">
        <v>46</v>
      </c>
      <c r="E1693" t="s">
        <v>52</v>
      </c>
      <c r="F1693" t="s">
        <v>29</v>
      </c>
      <c r="G1693" t="s">
        <v>30</v>
      </c>
      <c r="H1693" t="s">
        <v>49</v>
      </c>
      <c r="I1693" t="s">
        <v>93</v>
      </c>
      <c r="J1693">
        <v>1.6</v>
      </c>
      <c r="K1693" t="s">
        <v>33</v>
      </c>
      <c r="L1693">
        <v>69</v>
      </c>
      <c r="M1693" s="1">
        <v>45679</v>
      </c>
      <c r="N1693" t="s">
        <v>34</v>
      </c>
      <c r="O1693">
        <v>8.9</v>
      </c>
      <c r="P1693">
        <v>0.9</v>
      </c>
      <c r="Q1693" s="2">
        <v>5923.21</v>
      </c>
      <c r="R1693" t="s">
        <v>85</v>
      </c>
      <c r="S1693" s="2">
        <v>2699.84</v>
      </c>
      <c r="T1693">
        <v>3.9</v>
      </c>
      <c r="U1693" t="s">
        <v>145</v>
      </c>
      <c r="V1693">
        <v>2025</v>
      </c>
      <c r="W1693" t="s">
        <v>69</v>
      </c>
      <c r="X1693" s="2">
        <v>2699.84</v>
      </c>
      <c r="Y1693" s="2">
        <v>3223.37</v>
      </c>
      <c r="Z1693" s="2">
        <v>0.45600000000000002</v>
      </c>
      <c r="AA1693" s="2">
        <f>IF(Table1[[#This Row],[Bed Occupied]]="Yes",1,0)</f>
        <v>1</v>
      </c>
    </row>
    <row r="1694" spans="1:27" x14ac:dyDescent="0.25">
      <c r="A1694" t="s">
        <v>1786</v>
      </c>
      <c r="B1694" s="1">
        <v>45750</v>
      </c>
      <c r="C1694" s="1">
        <v>45752.9</v>
      </c>
      <c r="D1694" t="s">
        <v>102</v>
      </c>
      <c r="E1694" t="s">
        <v>66</v>
      </c>
      <c r="F1694" t="s">
        <v>29</v>
      </c>
      <c r="G1694" t="s">
        <v>53</v>
      </c>
      <c r="H1694" t="s">
        <v>56</v>
      </c>
      <c r="I1694" t="s">
        <v>32</v>
      </c>
      <c r="J1694">
        <v>2.9</v>
      </c>
      <c r="K1694" t="s">
        <v>33</v>
      </c>
      <c r="L1694">
        <v>67</v>
      </c>
      <c r="M1694" s="1">
        <v>45750</v>
      </c>
      <c r="N1694" t="s">
        <v>63</v>
      </c>
      <c r="O1694">
        <v>13.6</v>
      </c>
      <c r="P1694">
        <v>1.6</v>
      </c>
      <c r="Q1694" s="2">
        <v>10239.969999999999</v>
      </c>
      <c r="R1694" t="s">
        <v>35</v>
      </c>
      <c r="S1694" s="2">
        <v>5742.94</v>
      </c>
      <c r="T1694">
        <v>2.9</v>
      </c>
      <c r="U1694" t="s">
        <v>89</v>
      </c>
      <c r="V1694">
        <v>2025</v>
      </c>
      <c r="W1694" t="s">
        <v>72</v>
      </c>
      <c r="X1694" s="2">
        <v>5742.94</v>
      </c>
      <c r="Y1694" s="2">
        <v>4497.03</v>
      </c>
      <c r="Z1694" s="2">
        <v>0.56100000000000005</v>
      </c>
      <c r="AA1694" s="2">
        <f>IF(Table1[[#This Row],[Bed Occupied]]="Yes",1,0)</f>
        <v>1</v>
      </c>
    </row>
    <row r="1695" spans="1:27" x14ac:dyDescent="0.25">
      <c r="A1695" t="s">
        <v>1787</v>
      </c>
      <c r="B1695" s="1">
        <v>45665</v>
      </c>
      <c r="C1695" s="1">
        <v>45666.3</v>
      </c>
      <c r="D1695" t="s">
        <v>39</v>
      </c>
      <c r="E1695" t="s">
        <v>47</v>
      </c>
      <c r="F1695" t="s">
        <v>29</v>
      </c>
      <c r="G1695" t="s">
        <v>53</v>
      </c>
      <c r="H1695" t="s">
        <v>56</v>
      </c>
      <c r="I1695" t="s">
        <v>93</v>
      </c>
      <c r="J1695">
        <v>1.3</v>
      </c>
      <c r="K1695" t="s">
        <v>33</v>
      </c>
      <c r="L1695">
        <v>44</v>
      </c>
      <c r="M1695" s="1">
        <v>45664</v>
      </c>
      <c r="N1695" t="s">
        <v>34</v>
      </c>
      <c r="O1695">
        <v>13</v>
      </c>
      <c r="P1695">
        <v>1</v>
      </c>
      <c r="Q1695" s="2">
        <v>2180.62</v>
      </c>
      <c r="R1695" t="s">
        <v>58</v>
      </c>
      <c r="S1695" s="2">
        <v>1253.4000000000001</v>
      </c>
      <c r="T1695">
        <v>4.0999999999999996</v>
      </c>
      <c r="U1695" t="s">
        <v>145</v>
      </c>
      <c r="V1695">
        <v>2025</v>
      </c>
      <c r="W1695" t="s">
        <v>44</v>
      </c>
      <c r="X1695" s="2">
        <v>1253.4000000000001</v>
      </c>
      <c r="Y1695" s="2">
        <v>927.22</v>
      </c>
      <c r="Z1695" s="2">
        <v>0.57499999999999996</v>
      </c>
      <c r="AA1695" s="2">
        <f>IF(Table1[[#This Row],[Bed Occupied]]="Yes",1,0)</f>
        <v>1</v>
      </c>
    </row>
    <row r="1696" spans="1:27" x14ac:dyDescent="0.25">
      <c r="A1696" t="s">
        <v>1788</v>
      </c>
      <c r="B1696" s="1">
        <v>46249</v>
      </c>
      <c r="C1696" s="1">
        <v>46252</v>
      </c>
      <c r="D1696" t="s">
        <v>46</v>
      </c>
      <c r="E1696" t="s">
        <v>52</v>
      </c>
      <c r="F1696" t="s">
        <v>48</v>
      </c>
      <c r="G1696" t="s">
        <v>53</v>
      </c>
      <c r="H1696" t="s">
        <v>56</v>
      </c>
      <c r="I1696" t="s">
        <v>32</v>
      </c>
      <c r="J1696">
        <v>3</v>
      </c>
      <c r="K1696" t="s">
        <v>57</v>
      </c>
      <c r="L1696">
        <v>70</v>
      </c>
      <c r="M1696" s="1">
        <v>46249</v>
      </c>
      <c r="N1696" t="s">
        <v>63</v>
      </c>
      <c r="O1696">
        <v>9.6999999999999993</v>
      </c>
      <c r="P1696">
        <v>1.7</v>
      </c>
      <c r="Q1696" s="2">
        <v>4366.55</v>
      </c>
      <c r="R1696" t="s">
        <v>58</v>
      </c>
      <c r="S1696" s="2">
        <v>2905.41</v>
      </c>
      <c r="T1696">
        <v>3.6</v>
      </c>
      <c r="U1696" t="s">
        <v>138</v>
      </c>
      <c r="V1696">
        <v>2026</v>
      </c>
      <c r="W1696" t="s">
        <v>83</v>
      </c>
      <c r="X1696" s="2">
        <v>2905.41</v>
      </c>
      <c r="Y1696" s="2">
        <v>1461.14</v>
      </c>
      <c r="Z1696" s="2">
        <v>0.66500000000000004</v>
      </c>
      <c r="AA1696" s="2">
        <f>IF(Table1[[#This Row],[Bed Occupied]]="Yes",1,0)</f>
        <v>0</v>
      </c>
    </row>
    <row r="1697" spans="1:27" x14ac:dyDescent="0.25">
      <c r="A1697" t="s">
        <v>1789</v>
      </c>
      <c r="B1697" s="1">
        <v>46229</v>
      </c>
      <c r="C1697" s="1">
        <v>46230.9</v>
      </c>
      <c r="D1697" t="s">
        <v>51</v>
      </c>
      <c r="E1697" t="s">
        <v>47</v>
      </c>
      <c r="F1697" t="s">
        <v>29</v>
      </c>
      <c r="G1697" t="s">
        <v>67</v>
      </c>
      <c r="H1697" t="s">
        <v>62</v>
      </c>
      <c r="I1697" t="s">
        <v>32</v>
      </c>
      <c r="J1697">
        <v>1.9</v>
      </c>
      <c r="K1697" t="s">
        <v>33</v>
      </c>
      <c r="L1697">
        <v>53</v>
      </c>
      <c r="M1697" s="1">
        <v>46228</v>
      </c>
      <c r="N1697" t="s">
        <v>34</v>
      </c>
      <c r="O1697">
        <v>13.9</v>
      </c>
      <c r="P1697">
        <v>1.9</v>
      </c>
      <c r="Q1697" s="2">
        <v>5756.11</v>
      </c>
      <c r="R1697" t="s">
        <v>58</v>
      </c>
      <c r="S1697" s="2">
        <v>3538</v>
      </c>
      <c r="T1697">
        <v>3.7</v>
      </c>
      <c r="U1697" t="s">
        <v>43</v>
      </c>
      <c r="V1697">
        <v>2026</v>
      </c>
      <c r="W1697" t="s">
        <v>83</v>
      </c>
      <c r="X1697" s="2">
        <v>3538</v>
      </c>
      <c r="Y1697" s="2">
        <v>2218.11</v>
      </c>
      <c r="Z1697" s="2">
        <v>0.61499999999999999</v>
      </c>
      <c r="AA1697" s="2">
        <f>IF(Table1[[#This Row],[Bed Occupied]]="Yes",1,0)</f>
        <v>1</v>
      </c>
    </row>
    <row r="1698" spans="1:27" x14ac:dyDescent="0.25">
      <c r="A1698" t="s">
        <v>1790</v>
      </c>
      <c r="B1698" s="1">
        <v>45941</v>
      </c>
      <c r="C1698" s="1">
        <v>45945</v>
      </c>
      <c r="D1698" t="s">
        <v>102</v>
      </c>
      <c r="E1698" t="s">
        <v>47</v>
      </c>
      <c r="F1698" t="s">
        <v>92</v>
      </c>
      <c r="G1698" t="s">
        <v>30</v>
      </c>
      <c r="H1698" t="s">
        <v>49</v>
      </c>
      <c r="I1698" t="s">
        <v>32</v>
      </c>
      <c r="J1698">
        <v>4</v>
      </c>
      <c r="K1698" t="s">
        <v>57</v>
      </c>
      <c r="L1698">
        <v>75</v>
      </c>
      <c r="M1698" s="1">
        <v>45940</v>
      </c>
      <c r="N1698" t="s">
        <v>34</v>
      </c>
      <c r="O1698">
        <v>13.6</v>
      </c>
      <c r="P1698">
        <v>1.6</v>
      </c>
      <c r="Q1698" s="2">
        <v>14415.98</v>
      </c>
      <c r="R1698" t="s">
        <v>85</v>
      </c>
      <c r="S1698" s="2">
        <v>6743.18</v>
      </c>
      <c r="T1698">
        <v>3.3</v>
      </c>
      <c r="U1698" t="s">
        <v>82</v>
      </c>
      <c r="V1698">
        <v>2025</v>
      </c>
      <c r="W1698" t="s">
        <v>77</v>
      </c>
      <c r="X1698" s="2">
        <v>6743.18</v>
      </c>
      <c r="Y1698" s="2">
        <v>7672.8</v>
      </c>
      <c r="Z1698" s="2">
        <v>0.46800000000000003</v>
      </c>
      <c r="AA1698" s="2">
        <f>IF(Table1[[#This Row],[Bed Occupied]]="Yes",1,0)</f>
        <v>0</v>
      </c>
    </row>
    <row r="1699" spans="1:27" x14ac:dyDescent="0.25">
      <c r="A1699" t="s">
        <v>1791</v>
      </c>
      <c r="B1699" s="1">
        <v>46095</v>
      </c>
      <c r="C1699" s="1">
        <v>46100.6</v>
      </c>
      <c r="D1699" t="s">
        <v>27</v>
      </c>
      <c r="E1699" t="s">
        <v>47</v>
      </c>
      <c r="F1699" t="s">
        <v>48</v>
      </c>
      <c r="G1699" t="s">
        <v>30</v>
      </c>
      <c r="H1699" t="s">
        <v>40</v>
      </c>
      <c r="I1699" t="s">
        <v>32</v>
      </c>
      <c r="J1699">
        <v>5.6</v>
      </c>
      <c r="K1699" t="s">
        <v>33</v>
      </c>
      <c r="L1699">
        <v>104</v>
      </c>
      <c r="M1699" s="1">
        <v>46094</v>
      </c>
      <c r="N1699" t="s">
        <v>42</v>
      </c>
      <c r="O1699">
        <v>9.1</v>
      </c>
      <c r="P1699">
        <v>1.1000000000000001</v>
      </c>
      <c r="Q1699" s="2">
        <v>11483.65</v>
      </c>
      <c r="R1699" t="s">
        <v>58</v>
      </c>
      <c r="S1699" s="2">
        <v>6426.72</v>
      </c>
      <c r="T1699">
        <v>3.3</v>
      </c>
      <c r="U1699" t="s">
        <v>115</v>
      </c>
      <c r="V1699">
        <v>2026</v>
      </c>
      <c r="W1699" t="s">
        <v>77</v>
      </c>
      <c r="X1699" s="2">
        <v>6426.72</v>
      </c>
      <c r="Y1699" s="2">
        <v>5056.93</v>
      </c>
      <c r="Z1699" s="2">
        <v>0.56000000000000005</v>
      </c>
      <c r="AA1699" s="2">
        <f>IF(Table1[[#This Row],[Bed Occupied]]="Yes",1,0)</f>
        <v>1</v>
      </c>
    </row>
    <row r="1700" spans="1:27" x14ac:dyDescent="0.25">
      <c r="A1700" t="s">
        <v>1792</v>
      </c>
      <c r="B1700" s="1">
        <v>46304</v>
      </c>
      <c r="C1700" s="1">
        <v>46304.4</v>
      </c>
      <c r="D1700" t="s">
        <v>39</v>
      </c>
      <c r="E1700" t="s">
        <v>28</v>
      </c>
      <c r="F1700" t="s">
        <v>48</v>
      </c>
      <c r="G1700" t="s">
        <v>67</v>
      </c>
      <c r="H1700" t="s">
        <v>49</v>
      </c>
      <c r="I1700" t="s">
        <v>32</v>
      </c>
      <c r="J1700">
        <v>0.4</v>
      </c>
      <c r="K1700" t="s">
        <v>33</v>
      </c>
      <c r="L1700">
        <v>70</v>
      </c>
      <c r="M1700" s="1">
        <v>46303</v>
      </c>
      <c r="N1700" t="s">
        <v>34</v>
      </c>
      <c r="O1700">
        <v>14.1</v>
      </c>
      <c r="P1700">
        <v>2.1</v>
      </c>
      <c r="Q1700" s="2">
        <v>2226.73</v>
      </c>
      <c r="R1700" t="s">
        <v>58</v>
      </c>
      <c r="S1700" s="2">
        <v>1387.71</v>
      </c>
      <c r="T1700">
        <v>3.5</v>
      </c>
      <c r="U1700" t="s">
        <v>36</v>
      </c>
      <c r="V1700">
        <v>2026</v>
      </c>
      <c r="W1700" t="s">
        <v>72</v>
      </c>
      <c r="X1700" s="2">
        <v>1387.71</v>
      </c>
      <c r="Y1700" s="2">
        <v>839.02</v>
      </c>
      <c r="Z1700" s="2">
        <v>0.623</v>
      </c>
      <c r="AA1700" s="2">
        <f>IF(Table1[[#This Row],[Bed Occupied]]="Yes",1,0)</f>
        <v>1</v>
      </c>
    </row>
    <row r="1701" spans="1:27" x14ac:dyDescent="0.25">
      <c r="A1701" t="s">
        <v>1793</v>
      </c>
      <c r="B1701" s="1">
        <v>46067</v>
      </c>
      <c r="C1701" s="1">
        <v>46071.199999999997</v>
      </c>
      <c r="D1701" t="s">
        <v>102</v>
      </c>
      <c r="E1701" t="s">
        <v>52</v>
      </c>
      <c r="F1701" t="s">
        <v>29</v>
      </c>
      <c r="G1701" t="s">
        <v>67</v>
      </c>
      <c r="H1701" t="s">
        <v>49</v>
      </c>
      <c r="I1701" t="s">
        <v>32</v>
      </c>
      <c r="J1701">
        <v>4.2</v>
      </c>
      <c r="K1701" t="s">
        <v>57</v>
      </c>
      <c r="L1701">
        <v>54</v>
      </c>
      <c r="M1701" s="1">
        <v>46066</v>
      </c>
      <c r="N1701" t="s">
        <v>34</v>
      </c>
      <c r="O1701">
        <v>9.6</v>
      </c>
      <c r="P1701">
        <v>1.6</v>
      </c>
      <c r="Q1701" s="2">
        <v>10954.04</v>
      </c>
      <c r="R1701" t="s">
        <v>58</v>
      </c>
      <c r="S1701" s="2">
        <v>6925.65</v>
      </c>
      <c r="T1701">
        <v>3.6</v>
      </c>
      <c r="U1701" t="s">
        <v>68</v>
      </c>
      <c r="V1701">
        <v>2026</v>
      </c>
      <c r="W1701" t="s">
        <v>77</v>
      </c>
      <c r="X1701" s="2">
        <v>6925.65</v>
      </c>
      <c r="Y1701" s="2">
        <v>4028.39</v>
      </c>
      <c r="Z1701" s="2">
        <v>0.63200000000000001</v>
      </c>
      <c r="AA1701" s="2">
        <f>IF(Table1[[#This Row],[Bed Occupied]]="Yes",1,0)</f>
        <v>0</v>
      </c>
    </row>
    <row r="1702" spans="1:27" x14ac:dyDescent="0.25">
      <c r="A1702" t="s">
        <v>1794</v>
      </c>
      <c r="B1702" s="1">
        <v>46025</v>
      </c>
      <c r="C1702" s="1">
        <v>46028</v>
      </c>
      <c r="D1702" t="s">
        <v>51</v>
      </c>
      <c r="E1702" t="s">
        <v>47</v>
      </c>
      <c r="F1702" t="s">
        <v>29</v>
      </c>
      <c r="G1702" t="s">
        <v>30</v>
      </c>
      <c r="H1702" t="s">
        <v>76</v>
      </c>
      <c r="I1702" t="s">
        <v>32</v>
      </c>
      <c r="J1702">
        <v>3</v>
      </c>
      <c r="K1702" t="s">
        <v>33</v>
      </c>
      <c r="L1702">
        <v>91</v>
      </c>
      <c r="M1702" s="1">
        <v>46025</v>
      </c>
      <c r="N1702" t="s">
        <v>63</v>
      </c>
      <c r="O1702">
        <v>14.3</v>
      </c>
      <c r="P1702">
        <v>2.2999999999999998</v>
      </c>
      <c r="Q1702" s="2">
        <v>10481.42</v>
      </c>
      <c r="R1702" t="s">
        <v>35</v>
      </c>
      <c r="S1702" s="2">
        <v>6373.7</v>
      </c>
      <c r="T1702">
        <v>2.4</v>
      </c>
      <c r="U1702" t="s">
        <v>86</v>
      </c>
      <c r="V1702">
        <v>2026</v>
      </c>
      <c r="W1702" t="s">
        <v>83</v>
      </c>
      <c r="X1702" s="2">
        <v>6373.7</v>
      </c>
      <c r="Y1702" s="2">
        <v>4107.72</v>
      </c>
      <c r="Z1702" s="2">
        <v>0.60799999999999998</v>
      </c>
      <c r="AA1702" s="2">
        <f>IF(Table1[[#This Row],[Bed Occupied]]="Yes",1,0)</f>
        <v>1</v>
      </c>
    </row>
    <row r="1703" spans="1:27" x14ac:dyDescent="0.25">
      <c r="A1703" t="s">
        <v>1795</v>
      </c>
      <c r="B1703" s="1">
        <v>45734</v>
      </c>
      <c r="C1703" s="1">
        <v>45734.5</v>
      </c>
      <c r="D1703" t="s">
        <v>39</v>
      </c>
      <c r="E1703" t="s">
        <v>28</v>
      </c>
      <c r="F1703" t="s">
        <v>29</v>
      </c>
      <c r="G1703" t="s">
        <v>67</v>
      </c>
      <c r="H1703" t="s">
        <v>31</v>
      </c>
      <c r="I1703" t="s">
        <v>32</v>
      </c>
      <c r="J1703">
        <v>0.5</v>
      </c>
      <c r="K1703" t="s">
        <v>33</v>
      </c>
      <c r="L1703">
        <v>91</v>
      </c>
      <c r="M1703" s="1">
        <v>45733</v>
      </c>
      <c r="N1703" t="s">
        <v>42</v>
      </c>
      <c r="O1703">
        <v>8.8000000000000007</v>
      </c>
      <c r="P1703">
        <v>0.8</v>
      </c>
      <c r="Q1703" s="2">
        <v>1735.7</v>
      </c>
      <c r="R1703" t="s">
        <v>35</v>
      </c>
      <c r="S1703" s="2">
        <v>1122.51</v>
      </c>
      <c r="T1703">
        <v>4.2</v>
      </c>
      <c r="U1703" t="s">
        <v>173</v>
      </c>
      <c r="V1703">
        <v>2025</v>
      </c>
      <c r="W1703" t="s">
        <v>37</v>
      </c>
      <c r="X1703" s="2">
        <v>1122.51</v>
      </c>
      <c r="Y1703" s="2">
        <v>613.19000000000005</v>
      </c>
      <c r="Z1703" s="2">
        <v>0.64700000000000002</v>
      </c>
      <c r="AA1703" s="2">
        <f>IF(Table1[[#This Row],[Bed Occupied]]="Yes",1,0)</f>
        <v>1</v>
      </c>
    </row>
    <row r="1704" spans="1:27" x14ac:dyDescent="0.25">
      <c r="A1704" t="s">
        <v>1796</v>
      </c>
      <c r="B1704" s="1">
        <v>45894</v>
      </c>
      <c r="C1704" s="1">
        <v>45900.9</v>
      </c>
      <c r="D1704" t="s">
        <v>88</v>
      </c>
      <c r="E1704" t="s">
        <v>47</v>
      </c>
      <c r="F1704" t="s">
        <v>48</v>
      </c>
      <c r="G1704" t="s">
        <v>53</v>
      </c>
      <c r="H1704" t="s">
        <v>49</v>
      </c>
      <c r="I1704" t="s">
        <v>32</v>
      </c>
      <c r="J1704">
        <v>6.9</v>
      </c>
      <c r="K1704" t="s">
        <v>57</v>
      </c>
      <c r="L1704">
        <v>57</v>
      </c>
      <c r="M1704" s="1">
        <v>45893</v>
      </c>
      <c r="N1704" t="s">
        <v>42</v>
      </c>
      <c r="O1704">
        <v>14</v>
      </c>
      <c r="P1704">
        <v>2</v>
      </c>
      <c r="Q1704" s="2">
        <v>23166.47</v>
      </c>
      <c r="R1704" t="s">
        <v>35</v>
      </c>
      <c r="S1704" s="2">
        <v>16198.69</v>
      </c>
      <c r="T1704">
        <v>3.5</v>
      </c>
      <c r="U1704" t="s">
        <v>104</v>
      </c>
      <c r="V1704">
        <v>2025</v>
      </c>
      <c r="W1704" t="s">
        <v>74</v>
      </c>
      <c r="X1704" s="2">
        <v>16198.69</v>
      </c>
      <c r="Y1704" s="2">
        <v>6967.78</v>
      </c>
      <c r="Z1704" s="2">
        <v>0.69899999999999995</v>
      </c>
      <c r="AA1704" s="2">
        <f>IF(Table1[[#This Row],[Bed Occupied]]="Yes",1,0)</f>
        <v>0</v>
      </c>
    </row>
    <row r="1705" spans="1:27" x14ac:dyDescent="0.25">
      <c r="A1705" t="s">
        <v>1797</v>
      </c>
      <c r="B1705" s="1">
        <v>45875</v>
      </c>
      <c r="C1705" s="1">
        <v>45876.7</v>
      </c>
      <c r="D1705" t="s">
        <v>39</v>
      </c>
      <c r="E1705" t="s">
        <v>66</v>
      </c>
      <c r="F1705" t="s">
        <v>29</v>
      </c>
      <c r="G1705" t="s">
        <v>53</v>
      </c>
      <c r="H1705" t="s">
        <v>49</v>
      </c>
      <c r="I1705" t="s">
        <v>32</v>
      </c>
      <c r="J1705">
        <v>1.7</v>
      </c>
      <c r="K1705" t="s">
        <v>33</v>
      </c>
      <c r="L1705">
        <v>108</v>
      </c>
      <c r="M1705" s="1">
        <v>45874</v>
      </c>
      <c r="N1705" t="s">
        <v>34</v>
      </c>
      <c r="O1705">
        <v>10.5</v>
      </c>
      <c r="P1705">
        <v>2.5</v>
      </c>
      <c r="Q1705" s="2">
        <v>2338.73</v>
      </c>
      <c r="R1705" t="s">
        <v>58</v>
      </c>
      <c r="S1705" s="2">
        <v>1454.52</v>
      </c>
      <c r="T1705">
        <v>3</v>
      </c>
      <c r="U1705" t="s">
        <v>104</v>
      </c>
      <c r="V1705">
        <v>2025</v>
      </c>
      <c r="W1705" t="s">
        <v>44</v>
      </c>
      <c r="X1705" s="2">
        <v>1454.52</v>
      </c>
      <c r="Y1705" s="2">
        <v>884.21</v>
      </c>
      <c r="Z1705" s="2">
        <v>0.622</v>
      </c>
      <c r="AA1705" s="2">
        <f>IF(Table1[[#This Row],[Bed Occupied]]="Yes",1,0)</f>
        <v>1</v>
      </c>
    </row>
    <row r="1706" spans="1:27" x14ac:dyDescent="0.25">
      <c r="A1706" t="s">
        <v>1798</v>
      </c>
      <c r="B1706" s="1">
        <v>46200</v>
      </c>
      <c r="C1706" s="1">
        <v>46200.6</v>
      </c>
      <c r="D1706" t="s">
        <v>39</v>
      </c>
      <c r="E1706" t="s">
        <v>28</v>
      </c>
      <c r="F1706" t="s">
        <v>48</v>
      </c>
      <c r="G1706" t="s">
        <v>30</v>
      </c>
      <c r="H1706" t="s">
        <v>62</v>
      </c>
      <c r="I1706" t="s">
        <v>41</v>
      </c>
      <c r="J1706">
        <v>0.6</v>
      </c>
      <c r="K1706" t="s">
        <v>33</v>
      </c>
      <c r="L1706">
        <v>91</v>
      </c>
      <c r="M1706" s="1">
        <v>46200</v>
      </c>
      <c r="N1706" t="s">
        <v>42</v>
      </c>
      <c r="O1706">
        <v>13.2</v>
      </c>
      <c r="P1706">
        <v>1.2</v>
      </c>
      <c r="Q1706" s="2">
        <v>2248.06</v>
      </c>
      <c r="R1706" t="s">
        <v>35</v>
      </c>
      <c r="S1706" s="2">
        <v>1525.33</v>
      </c>
      <c r="T1706">
        <v>3.5</v>
      </c>
      <c r="U1706" t="s">
        <v>126</v>
      </c>
      <c r="V1706">
        <v>2026</v>
      </c>
      <c r="W1706" t="s">
        <v>83</v>
      </c>
      <c r="X1706" s="2">
        <v>1525.33</v>
      </c>
      <c r="Y1706" s="2">
        <v>722.73</v>
      </c>
      <c r="Z1706" s="2">
        <v>0.67900000000000005</v>
      </c>
      <c r="AA1706" s="2">
        <f>IF(Table1[[#This Row],[Bed Occupied]]="Yes",1,0)</f>
        <v>1</v>
      </c>
    </row>
    <row r="1707" spans="1:27" x14ac:dyDescent="0.25">
      <c r="A1707" t="s">
        <v>1799</v>
      </c>
      <c r="B1707" s="1">
        <v>46324</v>
      </c>
      <c r="C1707" s="1">
        <v>46325.3</v>
      </c>
      <c r="D1707" t="s">
        <v>39</v>
      </c>
      <c r="E1707" t="s">
        <v>66</v>
      </c>
      <c r="F1707" t="s">
        <v>29</v>
      </c>
      <c r="G1707" t="s">
        <v>67</v>
      </c>
      <c r="H1707" t="s">
        <v>76</v>
      </c>
      <c r="I1707" t="s">
        <v>32</v>
      </c>
      <c r="J1707">
        <v>1.3</v>
      </c>
      <c r="K1707" t="s">
        <v>33</v>
      </c>
      <c r="L1707">
        <v>88</v>
      </c>
      <c r="M1707" s="1">
        <v>46323</v>
      </c>
      <c r="N1707" t="s">
        <v>42</v>
      </c>
      <c r="O1707">
        <v>13</v>
      </c>
      <c r="P1707">
        <v>3</v>
      </c>
      <c r="Q1707" s="2">
        <v>2264.56</v>
      </c>
      <c r="R1707" t="s">
        <v>58</v>
      </c>
      <c r="S1707" s="2">
        <v>1343.94</v>
      </c>
      <c r="T1707">
        <v>3.7</v>
      </c>
      <c r="U1707" t="s">
        <v>36</v>
      </c>
      <c r="V1707">
        <v>2026</v>
      </c>
      <c r="W1707" t="s">
        <v>69</v>
      </c>
      <c r="X1707" s="2">
        <v>1343.94</v>
      </c>
      <c r="Y1707" s="2">
        <v>920.62</v>
      </c>
      <c r="Z1707" s="2">
        <v>0.59299999999999997</v>
      </c>
      <c r="AA1707" s="2">
        <f>IF(Table1[[#This Row],[Bed Occupied]]="Yes",1,0)</f>
        <v>1</v>
      </c>
    </row>
    <row r="1708" spans="1:27" x14ac:dyDescent="0.25">
      <c r="A1708" t="s">
        <v>1800</v>
      </c>
      <c r="B1708" s="1">
        <v>46133</v>
      </c>
      <c r="C1708" s="1">
        <v>46136.1</v>
      </c>
      <c r="D1708" t="s">
        <v>61</v>
      </c>
      <c r="E1708" t="s">
        <v>52</v>
      </c>
      <c r="F1708" t="s">
        <v>92</v>
      </c>
      <c r="G1708" t="s">
        <v>30</v>
      </c>
      <c r="H1708" t="s">
        <v>31</v>
      </c>
      <c r="I1708" t="s">
        <v>93</v>
      </c>
      <c r="J1708">
        <v>3.1</v>
      </c>
      <c r="K1708" t="s">
        <v>33</v>
      </c>
      <c r="L1708">
        <v>14</v>
      </c>
      <c r="M1708" s="1">
        <v>46132</v>
      </c>
      <c r="N1708" t="s">
        <v>34</v>
      </c>
      <c r="O1708">
        <v>9.5</v>
      </c>
      <c r="P1708">
        <v>1.5</v>
      </c>
      <c r="Q1708" s="2">
        <v>14091.54</v>
      </c>
      <c r="R1708" t="s">
        <v>35</v>
      </c>
      <c r="S1708" s="2">
        <v>8544.23</v>
      </c>
      <c r="T1708">
        <v>3.8</v>
      </c>
      <c r="U1708" t="s">
        <v>98</v>
      </c>
      <c r="V1708">
        <v>2026</v>
      </c>
      <c r="W1708" t="s">
        <v>37</v>
      </c>
      <c r="X1708" s="2">
        <v>8544.23</v>
      </c>
      <c r="Y1708" s="2">
        <v>5547.31</v>
      </c>
      <c r="Z1708" s="2">
        <v>0.60599999999999998</v>
      </c>
      <c r="AA1708" s="2">
        <f>IF(Table1[[#This Row],[Bed Occupied]]="Yes",1,0)</f>
        <v>1</v>
      </c>
    </row>
    <row r="1709" spans="1:27" x14ac:dyDescent="0.25">
      <c r="A1709" t="s">
        <v>1801</v>
      </c>
      <c r="B1709" s="1">
        <v>45729</v>
      </c>
      <c r="C1709" s="1">
        <v>45731.7</v>
      </c>
      <c r="D1709" t="s">
        <v>96</v>
      </c>
      <c r="E1709" t="s">
        <v>66</v>
      </c>
      <c r="F1709" t="s">
        <v>29</v>
      </c>
      <c r="G1709" t="s">
        <v>30</v>
      </c>
      <c r="H1709" t="s">
        <v>62</v>
      </c>
      <c r="I1709" t="s">
        <v>32</v>
      </c>
      <c r="J1709">
        <v>2.7</v>
      </c>
      <c r="K1709" t="s">
        <v>33</v>
      </c>
      <c r="L1709">
        <v>67</v>
      </c>
      <c r="M1709" s="1">
        <v>45729</v>
      </c>
      <c r="N1709" t="s">
        <v>34</v>
      </c>
      <c r="O1709">
        <v>11.7</v>
      </c>
      <c r="P1709">
        <v>1.7</v>
      </c>
      <c r="Q1709" s="2">
        <v>2760.69</v>
      </c>
      <c r="R1709" t="s">
        <v>58</v>
      </c>
      <c r="S1709" s="2">
        <v>1502.95</v>
      </c>
      <c r="T1709">
        <v>3.9</v>
      </c>
      <c r="U1709" t="s">
        <v>173</v>
      </c>
      <c r="V1709">
        <v>2025</v>
      </c>
      <c r="W1709" t="s">
        <v>72</v>
      </c>
      <c r="X1709" s="2">
        <v>1502.95</v>
      </c>
      <c r="Y1709" s="2">
        <v>1257.74</v>
      </c>
      <c r="Z1709" s="2">
        <v>0.54400000000000004</v>
      </c>
      <c r="AA1709" s="2">
        <f>IF(Table1[[#This Row],[Bed Occupied]]="Yes",1,0)</f>
        <v>1</v>
      </c>
    </row>
    <row r="1710" spans="1:27" x14ac:dyDescent="0.25">
      <c r="A1710" t="s">
        <v>1802</v>
      </c>
      <c r="B1710" s="1">
        <v>45902</v>
      </c>
      <c r="C1710" s="1">
        <v>45908.800000000003</v>
      </c>
      <c r="D1710" t="s">
        <v>27</v>
      </c>
      <c r="E1710" t="s">
        <v>66</v>
      </c>
      <c r="F1710" t="s">
        <v>29</v>
      </c>
      <c r="G1710" t="s">
        <v>53</v>
      </c>
      <c r="H1710" t="s">
        <v>40</v>
      </c>
      <c r="I1710" t="s">
        <v>41</v>
      </c>
      <c r="J1710">
        <v>6.8</v>
      </c>
      <c r="K1710" t="s">
        <v>33</v>
      </c>
      <c r="L1710">
        <v>27</v>
      </c>
      <c r="M1710" s="1">
        <v>45902</v>
      </c>
      <c r="N1710" t="s">
        <v>42</v>
      </c>
      <c r="O1710">
        <v>8.8000000000000007</v>
      </c>
      <c r="P1710">
        <v>0.8</v>
      </c>
      <c r="Q1710" s="2">
        <v>11436.44</v>
      </c>
      <c r="R1710" t="s">
        <v>35</v>
      </c>
      <c r="S1710" s="2">
        <v>6585.17</v>
      </c>
      <c r="T1710">
        <v>4.0999999999999996</v>
      </c>
      <c r="U1710" t="s">
        <v>59</v>
      </c>
      <c r="V1710">
        <v>2025</v>
      </c>
      <c r="W1710" t="s">
        <v>44</v>
      </c>
      <c r="X1710" s="2">
        <v>6585.17</v>
      </c>
      <c r="Y1710" s="2">
        <v>4851.2700000000004</v>
      </c>
      <c r="Z1710" s="2">
        <v>0.57599999999999996</v>
      </c>
      <c r="AA1710" s="2">
        <f>IF(Table1[[#This Row],[Bed Occupied]]="Yes",1,0)</f>
        <v>1</v>
      </c>
    </row>
    <row r="1711" spans="1:27" x14ac:dyDescent="0.25">
      <c r="A1711" t="s">
        <v>1803</v>
      </c>
      <c r="B1711" s="1">
        <v>45772</v>
      </c>
      <c r="C1711" s="1">
        <v>45773.2</v>
      </c>
      <c r="D1711" t="s">
        <v>39</v>
      </c>
      <c r="E1711" t="s">
        <v>66</v>
      </c>
      <c r="F1711" t="s">
        <v>48</v>
      </c>
      <c r="G1711" t="s">
        <v>53</v>
      </c>
      <c r="H1711" t="s">
        <v>40</v>
      </c>
      <c r="I1711" t="s">
        <v>32</v>
      </c>
      <c r="J1711">
        <v>1.2</v>
      </c>
      <c r="K1711" t="s">
        <v>33</v>
      </c>
      <c r="L1711">
        <v>117</v>
      </c>
      <c r="M1711" s="1">
        <v>45772</v>
      </c>
      <c r="N1711" t="s">
        <v>63</v>
      </c>
      <c r="O1711">
        <v>13.1</v>
      </c>
      <c r="P1711">
        <v>1.1000000000000001</v>
      </c>
      <c r="Q1711" s="2">
        <v>1763.28</v>
      </c>
      <c r="R1711" t="s">
        <v>35</v>
      </c>
      <c r="S1711" s="2">
        <v>785.61</v>
      </c>
      <c r="T1711">
        <v>2.7</v>
      </c>
      <c r="U1711" t="s">
        <v>89</v>
      </c>
      <c r="V1711">
        <v>2025</v>
      </c>
      <c r="W1711" t="s">
        <v>77</v>
      </c>
      <c r="X1711" s="2">
        <v>785.61</v>
      </c>
      <c r="Y1711" s="2">
        <v>977.67</v>
      </c>
      <c r="Z1711" s="2">
        <v>0.44600000000000001</v>
      </c>
      <c r="AA1711" s="2">
        <f>IF(Table1[[#This Row],[Bed Occupied]]="Yes",1,0)</f>
        <v>1</v>
      </c>
    </row>
    <row r="1712" spans="1:27" x14ac:dyDescent="0.25">
      <c r="A1712" t="s">
        <v>1804</v>
      </c>
      <c r="B1712" s="1">
        <v>45698</v>
      </c>
      <c r="C1712" s="1">
        <v>45699.6</v>
      </c>
      <c r="D1712" t="s">
        <v>39</v>
      </c>
      <c r="E1712" t="s">
        <v>66</v>
      </c>
      <c r="F1712" t="s">
        <v>48</v>
      </c>
      <c r="G1712" t="s">
        <v>53</v>
      </c>
      <c r="H1712" t="s">
        <v>56</v>
      </c>
      <c r="I1712" t="s">
        <v>41</v>
      </c>
      <c r="J1712">
        <v>1.6</v>
      </c>
      <c r="K1712" t="s">
        <v>57</v>
      </c>
      <c r="L1712">
        <v>74</v>
      </c>
      <c r="M1712" s="1">
        <v>45698</v>
      </c>
      <c r="N1712" t="s">
        <v>42</v>
      </c>
      <c r="O1712">
        <v>10.1</v>
      </c>
      <c r="P1712">
        <v>2.1</v>
      </c>
      <c r="Q1712" s="2">
        <v>1995.03</v>
      </c>
      <c r="R1712" t="s">
        <v>35</v>
      </c>
      <c r="S1712" s="2">
        <v>1062.49</v>
      </c>
      <c r="T1712">
        <v>3.2</v>
      </c>
      <c r="U1712" t="s">
        <v>100</v>
      </c>
      <c r="V1712">
        <v>2025</v>
      </c>
      <c r="W1712" t="s">
        <v>37</v>
      </c>
      <c r="X1712" s="2">
        <v>1062.49</v>
      </c>
      <c r="Y1712" s="2">
        <v>932.54</v>
      </c>
      <c r="Z1712" s="2">
        <v>0.53300000000000003</v>
      </c>
      <c r="AA1712" s="2">
        <f>IF(Table1[[#This Row],[Bed Occupied]]="Yes",1,0)</f>
        <v>0</v>
      </c>
    </row>
    <row r="1713" spans="1:27" x14ac:dyDescent="0.25">
      <c r="A1713" t="s">
        <v>1805</v>
      </c>
      <c r="B1713" s="1">
        <v>45759</v>
      </c>
      <c r="C1713" s="1">
        <v>45764.800000000003</v>
      </c>
      <c r="D1713" t="s">
        <v>51</v>
      </c>
      <c r="E1713" t="s">
        <v>47</v>
      </c>
      <c r="F1713" t="s">
        <v>48</v>
      </c>
      <c r="G1713" t="s">
        <v>30</v>
      </c>
      <c r="H1713" t="s">
        <v>81</v>
      </c>
      <c r="I1713" t="s">
        <v>32</v>
      </c>
      <c r="J1713">
        <v>5.8</v>
      </c>
      <c r="K1713" t="s">
        <v>33</v>
      </c>
      <c r="L1713">
        <v>70</v>
      </c>
      <c r="M1713" s="1">
        <v>45759</v>
      </c>
      <c r="N1713" t="s">
        <v>42</v>
      </c>
      <c r="O1713">
        <v>11</v>
      </c>
      <c r="P1713">
        <v>3</v>
      </c>
      <c r="Q1713" s="2">
        <v>12643.12</v>
      </c>
      <c r="R1713" t="s">
        <v>85</v>
      </c>
      <c r="S1713" s="2">
        <v>8067.96</v>
      </c>
      <c r="T1713">
        <v>3.6</v>
      </c>
      <c r="U1713" t="s">
        <v>89</v>
      </c>
      <c r="V1713">
        <v>2025</v>
      </c>
      <c r="W1713" t="s">
        <v>83</v>
      </c>
      <c r="X1713" s="2">
        <v>8067.96</v>
      </c>
      <c r="Y1713" s="2">
        <v>4575.16</v>
      </c>
      <c r="Z1713" s="2">
        <v>0.63800000000000001</v>
      </c>
      <c r="AA1713" s="2">
        <f>IF(Table1[[#This Row],[Bed Occupied]]="Yes",1,0)</f>
        <v>1</v>
      </c>
    </row>
    <row r="1714" spans="1:27" x14ac:dyDescent="0.25">
      <c r="A1714" t="s">
        <v>1806</v>
      </c>
      <c r="B1714" s="1">
        <v>45875</v>
      </c>
      <c r="C1714" s="1">
        <v>45877.7</v>
      </c>
      <c r="D1714" t="s">
        <v>61</v>
      </c>
      <c r="E1714" t="s">
        <v>52</v>
      </c>
      <c r="F1714" t="s">
        <v>29</v>
      </c>
      <c r="G1714" t="s">
        <v>151</v>
      </c>
      <c r="H1714" t="s">
        <v>49</v>
      </c>
      <c r="I1714" t="s">
        <v>93</v>
      </c>
      <c r="J1714">
        <v>2.7</v>
      </c>
      <c r="K1714" t="s">
        <v>33</v>
      </c>
      <c r="L1714">
        <v>72</v>
      </c>
      <c r="M1714" s="1">
        <v>45875</v>
      </c>
      <c r="N1714" t="s">
        <v>34</v>
      </c>
      <c r="O1714">
        <v>11.2</v>
      </c>
      <c r="P1714">
        <v>1.2</v>
      </c>
      <c r="Q1714" s="2">
        <v>13711.8</v>
      </c>
      <c r="R1714" t="s">
        <v>35</v>
      </c>
      <c r="S1714" s="2">
        <v>9057.52</v>
      </c>
      <c r="T1714">
        <v>3.4</v>
      </c>
      <c r="U1714" t="s">
        <v>104</v>
      </c>
      <c r="V1714">
        <v>2025</v>
      </c>
      <c r="W1714" t="s">
        <v>69</v>
      </c>
      <c r="X1714" s="2">
        <v>9057.52</v>
      </c>
      <c r="Y1714" s="2">
        <v>4654.28</v>
      </c>
      <c r="Z1714" s="2">
        <v>0.66100000000000003</v>
      </c>
      <c r="AA1714" s="2">
        <f>IF(Table1[[#This Row],[Bed Occupied]]="Yes",1,0)</f>
        <v>1</v>
      </c>
    </row>
    <row r="1715" spans="1:27" x14ac:dyDescent="0.25">
      <c r="A1715" t="s">
        <v>1807</v>
      </c>
      <c r="B1715" s="1">
        <v>45903</v>
      </c>
      <c r="C1715" s="1">
        <v>45906.1</v>
      </c>
      <c r="D1715" t="s">
        <v>61</v>
      </c>
      <c r="E1715" t="s">
        <v>66</v>
      </c>
      <c r="F1715" t="s">
        <v>48</v>
      </c>
      <c r="G1715" t="s">
        <v>30</v>
      </c>
      <c r="H1715" t="s">
        <v>49</v>
      </c>
      <c r="I1715" t="s">
        <v>93</v>
      </c>
      <c r="J1715">
        <v>3.1</v>
      </c>
      <c r="K1715" t="s">
        <v>33</v>
      </c>
      <c r="L1715">
        <v>29</v>
      </c>
      <c r="M1715" s="1">
        <v>45902</v>
      </c>
      <c r="N1715" t="s">
        <v>42</v>
      </c>
      <c r="O1715">
        <v>8</v>
      </c>
      <c r="P1715">
        <v>0</v>
      </c>
      <c r="Q1715" s="2">
        <v>9775.43</v>
      </c>
      <c r="R1715" t="s">
        <v>35</v>
      </c>
      <c r="S1715" s="2">
        <v>7248.8</v>
      </c>
      <c r="T1715">
        <v>4.3</v>
      </c>
      <c r="U1715" t="s">
        <v>59</v>
      </c>
      <c r="V1715">
        <v>2025</v>
      </c>
      <c r="W1715" t="s">
        <v>44</v>
      </c>
      <c r="X1715" s="2">
        <v>7248.8</v>
      </c>
      <c r="Y1715" s="2">
        <v>2526.63</v>
      </c>
      <c r="Z1715" s="2">
        <v>0.74199999999999999</v>
      </c>
      <c r="AA1715" s="2">
        <f>IF(Table1[[#This Row],[Bed Occupied]]="Yes",1,0)</f>
        <v>1</v>
      </c>
    </row>
    <row r="1716" spans="1:27" x14ac:dyDescent="0.25">
      <c r="A1716" t="s">
        <v>1808</v>
      </c>
      <c r="B1716" s="1">
        <v>46338</v>
      </c>
      <c r="C1716" s="1">
        <v>46339.3</v>
      </c>
      <c r="D1716" t="s">
        <v>39</v>
      </c>
      <c r="E1716" t="s">
        <v>47</v>
      </c>
      <c r="F1716" t="s">
        <v>48</v>
      </c>
      <c r="G1716" t="s">
        <v>53</v>
      </c>
      <c r="H1716" t="s">
        <v>81</v>
      </c>
      <c r="I1716" t="s">
        <v>41</v>
      </c>
      <c r="J1716">
        <v>1.3</v>
      </c>
      <c r="K1716" t="s">
        <v>33</v>
      </c>
      <c r="L1716">
        <v>71</v>
      </c>
      <c r="M1716" s="1">
        <v>46337</v>
      </c>
      <c r="N1716" t="s">
        <v>42</v>
      </c>
      <c r="O1716">
        <v>8.8000000000000007</v>
      </c>
      <c r="P1716">
        <v>0.8</v>
      </c>
      <c r="Q1716" s="2">
        <v>1101.27</v>
      </c>
      <c r="R1716" t="s">
        <v>85</v>
      </c>
      <c r="S1716" s="2">
        <v>648.25</v>
      </c>
      <c r="T1716">
        <v>3.2</v>
      </c>
      <c r="U1716" t="s">
        <v>130</v>
      </c>
      <c r="V1716">
        <v>2026</v>
      </c>
      <c r="W1716" t="s">
        <v>69</v>
      </c>
      <c r="X1716" s="2">
        <v>648.25</v>
      </c>
      <c r="Y1716" s="2">
        <v>453.02</v>
      </c>
      <c r="Z1716" s="2">
        <v>0.58899999999999997</v>
      </c>
      <c r="AA1716" s="2">
        <f>IF(Table1[[#This Row],[Bed Occupied]]="Yes",1,0)</f>
        <v>1</v>
      </c>
    </row>
    <row r="1717" spans="1:27" x14ac:dyDescent="0.25">
      <c r="A1717" t="s">
        <v>1809</v>
      </c>
      <c r="B1717" s="1">
        <v>46042</v>
      </c>
      <c r="C1717" s="1">
        <v>46049.8</v>
      </c>
      <c r="D1717" t="s">
        <v>27</v>
      </c>
      <c r="E1717" t="s">
        <v>52</v>
      </c>
      <c r="F1717" t="s">
        <v>29</v>
      </c>
      <c r="G1717" t="s">
        <v>30</v>
      </c>
      <c r="H1717" t="s">
        <v>49</v>
      </c>
      <c r="I1717" t="s">
        <v>41</v>
      </c>
      <c r="J1717">
        <v>7.8</v>
      </c>
      <c r="K1717" t="s">
        <v>33</v>
      </c>
      <c r="L1717">
        <v>63</v>
      </c>
      <c r="M1717" s="1">
        <v>46041</v>
      </c>
      <c r="N1717" t="s">
        <v>42</v>
      </c>
      <c r="O1717">
        <v>9.6999999999999993</v>
      </c>
      <c r="P1717">
        <v>1.7</v>
      </c>
      <c r="Q1717" s="2">
        <v>12800.18</v>
      </c>
      <c r="R1717" t="s">
        <v>35</v>
      </c>
      <c r="S1717" s="2">
        <v>8742.74</v>
      </c>
      <c r="T1717">
        <v>3.8</v>
      </c>
      <c r="U1717" t="s">
        <v>86</v>
      </c>
      <c r="V1717">
        <v>2026</v>
      </c>
      <c r="W1717" t="s">
        <v>37</v>
      </c>
      <c r="X1717" s="2">
        <v>8742.74</v>
      </c>
      <c r="Y1717" s="2">
        <v>4057.44</v>
      </c>
      <c r="Z1717" s="2">
        <v>0.68300000000000005</v>
      </c>
      <c r="AA1717" s="2">
        <f>IF(Table1[[#This Row],[Bed Occupied]]="Yes",1,0)</f>
        <v>1</v>
      </c>
    </row>
    <row r="1718" spans="1:27" x14ac:dyDescent="0.25">
      <c r="A1718" t="s">
        <v>1810</v>
      </c>
      <c r="B1718" s="1">
        <v>46126</v>
      </c>
      <c r="C1718" s="1">
        <v>46128.1</v>
      </c>
      <c r="D1718" t="s">
        <v>88</v>
      </c>
      <c r="E1718" t="s">
        <v>66</v>
      </c>
      <c r="F1718" t="s">
        <v>29</v>
      </c>
      <c r="G1718" t="s">
        <v>30</v>
      </c>
      <c r="H1718" t="s">
        <v>40</v>
      </c>
      <c r="I1718" t="s">
        <v>41</v>
      </c>
      <c r="J1718">
        <v>2.1</v>
      </c>
      <c r="K1718" t="s">
        <v>33</v>
      </c>
      <c r="L1718">
        <v>30</v>
      </c>
      <c r="M1718" s="1">
        <v>46125</v>
      </c>
      <c r="N1718" t="s">
        <v>63</v>
      </c>
      <c r="O1718">
        <v>10.3</v>
      </c>
      <c r="P1718">
        <v>2.2999999999999998</v>
      </c>
      <c r="Q1718" s="2">
        <v>17717.36</v>
      </c>
      <c r="R1718" t="s">
        <v>58</v>
      </c>
      <c r="S1718" s="2">
        <v>10885.9</v>
      </c>
      <c r="T1718">
        <v>3.8</v>
      </c>
      <c r="U1718" t="s">
        <v>98</v>
      </c>
      <c r="V1718">
        <v>2026</v>
      </c>
      <c r="W1718" t="s">
        <v>37</v>
      </c>
      <c r="X1718" s="2">
        <v>10885.9</v>
      </c>
      <c r="Y1718" s="2">
        <v>6831.46</v>
      </c>
      <c r="Z1718" s="2">
        <v>0.61399999999999999</v>
      </c>
      <c r="AA1718" s="2">
        <f>IF(Table1[[#This Row],[Bed Occupied]]="Yes",1,0)</f>
        <v>1</v>
      </c>
    </row>
    <row r="1719" spans="1:27" x14ac:dyDescent="0.25">
      <c r="A1719" t="s">
        <v>1811</v>
      </c>
      <c r="B1719" s="1">
        <v>46284</v>
      </c>
      <c r="C1719" s="1">
        <v>46286.5</v>
      </c>
      <c r="D1719" t="s">
        <v>96</v>
      </c>
      <c r="E1719" t="s">
        <v>47</v>
      </c>
      <c r="F1719" t="s">
        <v>48</v>
      </c>
      <c r="G1719" t="s">
        <v>30</v>
      </c>
      <c r="H1719" t="s">
        <v>49</v>
      </c>
      <c r="I1719" t="s">
        <v>32</v>
      </c>
      <c r="J1719">
        <v>2.5</v>
      </c>
      <c r="K1719" t="s">
        <v>57</v>
      </c>
      <c r="L1719">
        <v>51</v>
      </c>
      <c r="M1719" s="1">
        <v>46283</v>
      </c>
      <c r="N1719" t="s">
        <v>42</v>
      </c>
      <c r="O1719">
        <v>15.8</v>
      </c>
      <c r="P1719">
        <v>3.8</v>
      </c>
      <c r="Q1719" s="2">
        <v>3963.39</v>
      </c>
      <c r="R1719" t="s">
        <v>85</v>
      </c>
      <c r="S1719" s="2">
        <v>2154.8200000000002</v>
      </c>
      <c r="T1719">
        <v>2.8</v>
      </c>
      <c r="U1719" t="s">
        <v>133</v>
      </c>
      <c r="V1719">
        <v>2026</v>
      </c>
      <c r="W1719" t="s">
        <v>77</v>
      </c>
      <c r="X1719" s="2">
        <v>2154.8200000000002</v>
      </c>
      <c r="Y1719" s="2">
        <v>1808.57</v>
      </c>
      <c r="Z1719" s="2">
        <v>0.54400000000000004</v>
      </c>
      <c r="AA1719" s="2">
        <f>IF(Table1[[#This Row],[Bed Occupied]]="Yes",1,0)</f>
        <v>0</v>
      </c>
    </row>
    <row r="1720" spans="1:27" x14ac:dyDescent="0.25">
      <c r="A1720" t="s">
        <v>1812</v>
      </c>
      <c r="B1720" s="1">
        <v>45891</v>
      </c>
      <c r="C1720" s="1">
        <v>45899.6</v>
      </c>
      <c r="D1720" t="s">
        <v>61</v>
      </c>
      <c r="E1720" t="s">
        <v>52</v>
      </c>
      <c r="F1720" t="s">
        <v>48</v>
      </c>
      <c r="G1720" t="s">
        <v>30</v>
      </c>
      <c r="H1720" t="s">
        <v>49</v>
      </c>
      <c r="I1720" t="s">
        <v>41</v>
      </c>
      <c r="J1720">
        <v>8.6</v>
      </c>
      <c r="K1720" t="s">
        <v>33</v>
      </c>
      <c r="L1720">
        <v>51</v>
      </c>
      <c r="M1720" s="1">
        <v>45890</v>
      </c>
      <c r="N1720" t="s">
        <v>42</v>
      </c>
      <c r="O1720">
        <v>8.6999999999999993</v>
      </c>
      <c r="P1720">
        <v>0.7</v>
      </c>
      <c r="Q1720" s="2">
        <v>17264.509999999998</v>
      </c>
      <c r="R1720" t="s">
        <v>58</v>
      </c>
      <c r="S1720" s="2">
        <v>11115.98</v>
      </c>
      <c r="T1720">
        <v>3.7</v>
      </c>
      <c r="U1720" t="s">
        <v>104</v>
      </c>
      <c r="V1720">
        <v>2025</v>
      </c>
      <c r="W1720" t="s">
        <v>72</v>
      </c>
      <c r="X1720" s="2">
        <v>11115.98</v>
      </c>
      <c r="Y1720" s="2">
        <v>6148.53</v>
      </c>
      <c r="Z1720" s="2">
        <v>0.64400000000000002</v>
      </c>
      <c r="AA1720" s="2">
        <f>IF(Table1[[#This Row],[Bed Occupied]]="Yes",1,0)</f>
        <v>1</v>
      </c>
    </row>
    <row r="1721" spans="1:27" x14ac:dyDescent="0.25">
      <c r="A1721" t="s">
        <v>1813</v>
      </c>
      <c r="B1721" s="1">
        <v>45841</v>
      </c>
      <c r="C1721" s="1">
        <v>45841.9</v>
      </c>
      <c r="D1721" t="s">
        <v>39</v>
      </c>
      <c r="E1721" t="s">
        <v>52</v>
      </c>
      <c r="F1721" t="s">
        <v>48</v>
      </c>
      <c r="G1721" t="s">
        <v>67</v>
      </c>
      <c r="H1721" t="s">
        <v>81</v>
      </c>
      <c r="I1721" t="s">
        <v>32</v>
      </c>
      <c r="J1721">
        <v>0.9</v>
      </c>
      <c r="K1721" t="s">
        <v>33</v>
      </c>
      <c r="L1721">
        <v>128</v>
      </c>
      <c r="M1721" s="1">
        <v>45841</v>
      </c>
      <c r="N1721" t="s">
        <v>42</v>
      </c>
      <c r="O1721">
        <v>14.4</v>
      </c>
      <c r="P1721">
        <v>2.4</v>
      </c>
      <c r="Q1721" s="2">
        <v>1464.24</v>
      </c>
      <c r="R1721" t="s">
        <v>58</v>
      </c>
      <c r="S1721" s="2">
        <v>776.74</v>
      </c>
      <c r="T1721">
        <v>2.5</v>
      </c>
      <c r="U1721" t="s">
        <v>135</v>
      </c>
      <c r="V1721">
        <v>2025</v>
      </c>
      <c r="W1721" t="s">
        <v>72</v>
      </c>
      <c r="X1721" s="2">
        <v>776.74</v>
      </c>
      <c r="Y1721" s="2">
        <v>687.5</v>
      </c>
      <c r="Z1721" s="2">
        <v>0.53</v>
      </c>
      <c r="AA1721" s="2">
        <f>IF(Table1[[#This Row],[Bed Occupied]]="Yes",1,0)</f>
        <v>1</v>
      </c>
    </row>
    <row r="1722" spans="1:27" x14ac:dyDescent="0.25">
      <c r="A1722" t="s">
        <v>1814</v>
      </c>
      <c r="B1722" s="1">
        <v>46262</v>
      </c>
      <c r="C1722" s="1">
        <v>46267.5</v>
      </c>
      <c r="D1722" t="s">
        <v>88</v>
      </c>
      <c r="E1722" t="s">
        <v>47</v>
      </c>
      <c r="F1722" t="s">
        <v>92</v>
      </c>
      <c r="G1722" t="s">
        <v>151</v>
      </c>
      <c r="H1722" t="s">
        <v>40</v>
      </c>
      <c r="I1722" t="s">
        <v>41</v>
      </c>
      <c r="J1722">
        <v>5.5</v>
      </c>
      <c r="K1722" t="s">
        <v>57</v>
      </c>
      <c r="L1722">
        <v>41</v>
      </c>
      <c r="M1722" s="1">
        <v>46261</v>
      </c>
      <c r="N1722" t="s">
        <v>42</v>
      </c>
      <c r="O1722">
        <v>8.1999999999999993</v>
      </c>
      <c r="P1722">
        <v>0.2</v>
      </c>
      <c r="Q1722" s="2">
        <v>26251.49</v>
      </c>
      <c r="R1722" t="s">
        <v>35</v>
      </c>
      <c r="S1722" s="2">
        <v>21304.26</v>
      </c>
      <c r="T1722">
        <v>4</v>
      </c>
      <c r="U1722" t="s">
        <v>138</v>
      </c>
      <c r="V1722">
        <v>2026</v>
      </c>
      <c r="W1722" t="s">
        <v>72</v>
      </c>
      <c r="X1722" s="2">
        <v>21304.26</v>
      </c>
      <c r="Y1722" s="2">
        <v>4947.2299999999996</v>
      </c>
      <c r="Z1722" s="2">
        <v>0.81200000000000006</v>
      </c>
      <c r="AA1722" s="2">
        <f>IF(Table1[[#This Row],[Bed Occupied]]="Yes",1,0)</f>
        <v>0</v>
      </c>
    </row>
    <row r="1723" spans="1:27" x14ac:dyDescent="0.25">
      <c r="A1723" t="s">
        <v>1815</v>
      </c>
      <c r="B1723" s="1">
        <v>45806</v>
      </c>
      <c r="C1723" s="1">
        <v>45808.6</v>
      </c>
      <c r="D1723" t="s">
        <v>46</v>
      </c>
      <c r="E1723" t="s">
        <v>47</v>
      </c>
      <c r="F1723" t="s">
        <v>29</v>
      </c>
      <c r="G1723" t="s">
        <v>30</v>
      </c>
      <c r="H1723" t="s">
        <v>76</v>
      </c>
      <c r="I1723" t="s">
        <v>32</v>
      </c>
      <c r="J1723">
        <v>2.6</v>
      </c>
      <c r="K1723" t="s">
        <v>33</v>
      </c>
      <c r="L1723">
        <v>53</v>
      </c>
      <c r="M1723" s="1">
        <v>45806</v>
      </c>
      <c r="N1723" t="s">
        <v>42</v>
      </c>
      <c r="O1723">
        <v>11.2</v>
      </c>
      <c r="P1723">
        <v>1.2</v>
      </c>
      <c r="Q1723" s="2">
        <v>6412.73</v>
      </c>
      <c r="R1723" t="s">
        <v>58</v>
      </c>
      <c r="S1723" s="2">
        <v>3040.94</v>
      </c>
      <c r="T1723">
        <v>3.9</v>
      </c>
      <c r="U1723" t="s">
        <v>122</v>
      </c>
      <c r="V1723">
        <v>2025</v>
      </c>
      <c r="W1723" t="s">
        <v>72</v>
      </c>
      <c r="X1723" s="2">
        <v>3040.94</v>
      </c>
      <c r="Y1723" s="2">
        <v>3371.79</v>
      </c>
      <c r="Z1723" s="2">
        <v>0.47399999999999998</v>
      </c>
      <c r="AA1723" s="2">
        <f>IF(Table1[[#This Row],[Bed Occupied]]="Yes",1,0)</f>
        <v>1</v>
      </c>
    </row>
    <row r="1724" spans="1:27" x14ac:dyDescent="0.25">
      <c r="A1724" t="s">
        <v>1816</v>
      </c>
      <c r="B1724" s="1">
        <v>45779</v>
      </c>
      <c r="C1724" s="1">
        <v>45784.2</v>
      </c>
      <c r="D1724" t="s">
        <v>88</v>
      </c>
      <c r="E1724" t="s">
        <v>47</v>
      </c>
      <c r="F1724" t="s">
        <v>48</v>
      </c>
      <c r="G1724" t="s">
        <v>67</v>
      </c>
      <c r="H1724" t="s">
        <v>76</v>
      </c>
      <c r="I1724" t="s">
        <v>32</v>
      </c>
      <c r="J1724">
        <v>5.2</v>
      </c>
      <c r="K1724" t="s">
        <v>57</v>
      </c>
      <c r="L1724">
        <v>74</v>
      </c>
      <c r="M1724" s="1">
        <v>45778</v>
      </c>
      <c r="N1724" t="s">
        <v>42</v>
      </c>
      <c r="O1724">
        <v>8.3000000000000007</v>
      </c>
      <c r="P1724">
        <v>0.3</v>
      </c>
      <c r="Q1724" s="2">
        <v>18036.68</v>
      </c>
      <c r="R1724" t="s">
        <v>85</v>
      </c>
      <c r="S1724" s="2">
        <v>12863.17</v>
      </c>
      <c r="T1724">
        <v>4.2</v>
      </c>
      <c r="U1724" t="s">
        <v>122</v>
      </c>
      <c r="V1724">
        <v>2025</v>
      </c>
      <c r="W1724" t="s">
        <v>72</v>
      </c>
      <c r="X1724" s="2">
        <v>12863.17</v>
      </c>
      <c r="Y1724" s="2">
        <v>5173.51</v>
      </c>
      <c r="Z1724" s="2">
        <v>0.71299999999999997</v>
      </c>
      <c r="AA1724" s="2">
        <f>IF(Table1[[#This Row],[Bed Occupied]]="Yes",1,0)</f>
        <v>0</v>
      </c>
    </row>
    <row r="1725" spans="1:27" x14ac:dyDescent="0.25">
      <c r="A1725" t="s">
        <v>1817</v>
      </c>
      <c r="B1725" s="1">
        <v>45783</v>
      </c>
      <c r="C1725" s="1">
        <v>45784.4</v>
      </c>
      <c r="D1725" t="s">
        <v>46</v>
      </c>
      <c r="E1725" t="s">
        <v>28</v>
      </c>
      <c r="F1725" t="s">
        <v>48</v>
      </c>
      <c r="G1725" t="s">
        <v>53</v>
      </c>
      <c r="H1725" t="s">
        <v>81</v>
      </c>
      <c r="I1725" t="s">
        <v>32</v>
      </c>
      <c r="J1725">
        <v>1.4</v>
      </c>
      <c r="K1725" t="s">
        <v>57</v>
      </c>
      <c r="L1725">
        <v>79</v>
      </c>
      <c r="M1725" s="1">
        <v>45783</v>
      </c>
      <c r="N1725" t="s">
        <v>63</v>
      </c>
      <c r="O1725">
        <v>9.9</v>
      </c>
      <c r="P1725">
        <v>1.9</v>
      </c>
      <c r="Q1725" s="2">
        <v>4142.09</v>
      </c>
      <c r="R1725" t="s">
        <v>85</v>
      </c>
      <c r="S1725" s="2">
        <v>2725.29</v>
      </c>
      <c r="T1725">
        <v>3.7</v>
      </c>
      <c r="U1725" t="s">
        <v>122</v>
      </c>
      <c r="V1725">
        <v>2025</v>
      </c>
      <c r="W1725" t="s">
        <v>44</v>
      </c>
      <c r="X1725" s="2">
        <v>2725.29</v>
      </c>
      <c r="Y1725" s="2">
        <v>1416.8</v>
      </c>
      <c r="Z1725" s="2">
        <v>0.65800000000000003</v>
      </c>
      <c r="AA1725" s="2">
        <f>IF(Table1[[#This Row],[Bed Occupied]]="Yes",1,0)</f>
        <v>0</v>
      </c>
    </row>
    <row r="1726" spans="1:27" x14ac:dyDescent="0.25">
      <c r="A1726" t="s">
        <v>1818</v>
      </c>
      <c r="B1726" s="1">
        <v>45729</v>
      </c>
      <c r="C1726" s="1">
        <v>45730.6</v>
      </c>
      <c r="D1726" t="s">
        <v>96</v>
      </c>
      <c r="E1726" t="s">
        <v>47</v>
      </c>
      <c r="F1726" t="s">
        <v>48</v>
      </c>
      <c r="G1726" t="s">
        <v>67</v>
      </c>
      <c r="H1726" t="s">
        <v>76</v>
      </c>
      <c r="I1726" t="s">
        <v>32</v>
      </c>
      <c r="J1726">
        <v>1.6</v>
      </c>
      <c r="K1726" t="s">
        <v>57</v>
      </c>
      <c r="L1726">
        <v>69</v>
      </c>
      <c r="M1726" s="1">
        <v>45728</v>
      </c>
      <c r="N1726" t="s">
        <v>42</v>
      </c>
      <c r="O1726">
        <v>10.9</v>
      </c>
      <c r="P1726">
        <v>2.9</v>
      </c>
      <c r="Q1726" s="2">
        <v>4146.74</v>
      </c>
      <c r="R1726" t="s">
        <v>58</v>
      </c>
      <c r="S1726" s="2">
        <v>2553.5700000000002</v>
      </c>
      <c r="T1726">
        <v>3.7</v>
      </c>
      <c r="U1726" t="s">
        <v>173</v>
      </c>
      <c r="V1726">
        <v>2025</v>
      </c>
      <c r="W1726" t="s">
        <v>69</v>
      </c>
      <c r="X1726" s="2">
        <v>2553.5700000000002</v>
      </c>
      <c r="Y1726" s="2">
        <v>1593.17</v>
      </c>
      <c r="Z1726" s="2">
        <v>0.61599999999999999</v>
      </c>
      <c r="AA1726" s="2">
        <f>IF(Table1[[#This Row],[Bed Occupied]]="Yes",1,0)</f>
        <v>0</v>
      </c>
    </row>
    <row r="1727" spans="1:27" x14ac:dyDescent="0.25">
      <c r="A1727" t="s">
        <v>1819</v>
      </c>
      <c r="B1727" s="1">
        <v>45815</v>
      </c>
      <c r="C1727" s="1">
        <v>45818.2</v>
      </c>
      <c r="D1727" t="s">
        <v>88</v>
      </c>
      <c r="E1727" t="s">
        <v>47</v>
      </c>
      <c r="F1727" t="s">
        <v>48</v>
      </c>
      <c r="G1727" t="s">
        <v>30</v>
      </c>
      <c r="H1727" t="s">
        <v>56</v>
      </c>
      <c r="I1727" t="s">
        <v>41</v>
      </c>
      <c r="J1727">
        <v>3.2</v>
      </c>
      <c r="K1727" t="s">
        <v>33</v>
      </c>
      <c r="L1727">
        <v>34</v>
      </c>
      <c r="M1727" s="1">
        <v>45814</v>
      </c>
      <c r="N1727" t="s">
        <v>42</v>
      </c>
      <c r="O1727">
        <v>8.6999999999999993</v>
      </c>
      <c r="P1727">
        <v>0.7</v>
      </c>
      <c r="Q1727" s="2">
        <v>24105.84</v>
      </c>
      <c r="R1727" t="s">
        <v>35</v>
      </c>
      <c r="S1727" s="2">
        <v>16806.87</v>
      </c>
      <c r="T1727">
        <v>4.7</v>
      </c>
      <c r="U1727" t="s">
        <v>64</v>
      </c>
      <c r="V1727">
        <v>2025</v>
      </c>
      <c r="W1727" t="s">
        <v>77</v>
      </c>
      <c r="X1727" s="2">
        <v>16806.87</v>
      </c>
      <c r="Y1727" s="2">
        <v>7298.97</v>
      </c>
      <c r="Z1727" s="2">
        <v>0.69699999999999995</v>
      </c>
      <c r="AA1727" s="2">
        <f>IF(Table1[[#This Row],[Bed Occupied]]="Yes",1,0)</f>
        <v>1</v>
      </c>
    </row>
    <row r="1728" spans="1:27" x14ac:dyDescent="0.25">
      <c r="A1728" t="s">
        <v>1820</v>
      </c>
      <c r="B1728" s="1">
        <v>46066</v>
      </c>
      <c r="C1728" s="1">
        <v>46070.7</v>
      </c>
      <c r="D1728" t="s">
        <v>102</v>
      </c>
      <c r="E1728" t="s">
        <v>52</v>
      </c>
      <c r="F1728" t="s">
        <v>48</v>
      </c>
      <c r="G1728" t="s">
        <v>151</v>
      </c>
      <c r="H1728" t="s">
        <v>56</v>
      </c>
      <c r="I1728" t="s">
        <v>41</v>
      </c>
      <c r="J1728">
        <v>4.7</v>
      </c>
      <c r="K1728" t="s">
        <v>33</v>
      </c>
      <c r="L1728">
        <v>24</v>
      </c>
      <c r="M1728" s="1">
        <v>46065</v>
      </c>
      <c r="N1728" t="s">
        <v>34</v>
      </c>
      <c r="O1728">
        <v>10</v>
      </c>
      <c r="P1728">
        <v>0</v>
      </c>
      <c r="Q1728" s="2">
        <v>10921.32</v>
      </c>
      <c r="R1728" t="s">
        <v>85</v>
      </c>
      <c r="S1728" s="2">
        <v>6181.45</v>
      </c>
      <c r="T1728">
        <v>4.0999999999999996</v>
      </c>
      <c r="U1728" t="s">
        <v>68</v>
      </c>
      <c r="V1728">
        <v>2026</v>
      </c>
      <c r="W1728" t="s">
        <v>72</v>
      </c>
      <c r="X1728" s="2">
        <v>6181.45</v>
      </c>
      <c r="Y1728" s="2">
        <v>4739.87</v>
      </c>
      <c r="Z1728" s="2">
        <v>0.56599999999999995</v>
      </c>
      <c r="AA1728" s="2">
        <f>IF(Table1[[#This Row],[Bed Occupied]]="Yes",1,0)</f>
        <v>1</v>
      </c>
    </row>
    <row r="1729" spans="1:27" x14ac:dyDescent="0.25">
      <c r="A1729" t="s">
        <v>1821</v>
      </c>
      <c r="B1729" s="1">
        <v>45915</v>
      </c>
      <c r="C1729" s="1">
        <v>45915.4</v>
      </c>
      <c r="D1729" t="s">
        <v>96</v>
      </c>
      <c r="E1729" t="s">
        <v>28</v>
      </c>
      <c r="F1729" t="s">
        <v>29</v>
      </c>
      <c r="G1729" t="s">
        <v>30</v>
      </c>
      <c r="H1729" t="s">
        <v>40</v>
      </c>
      <c r="I1729" t="s">
        <v>93</v>
      </c>
      <c r="J1729">
        <v>0.4</v>
      </c>
      <c r="K1729" t="s">
        <v>57</v>
      </c>
      <c r="L1729">
        <v>62</v>
      </c>
      <c r="M1729" s="1">
        <v>45915</v>
      </c>
      <c r="N1729" t="s">
        <v>42</v>
      </c>
      <c r="O1729">
        <v>8.6</v>
      </c>
      <c r="P1729">
        <v>0.6</v>
      </c>
      <c r="Q1729" s="2">
        <v>3815.93</v>
      </c>
      <c r="R1729" t="s">
        <v>35</v>
      </c>
      <c r="S1729" s="2">
        <v>2424.87</v>
      </c>
      <c r="T1729">
        <v>3.3</v>
      </c>
      <c r="U1729" t="s">
        <v>59</v>
      </c>
      <c r="V1729">
        <v>2025</v>
      </c>
      <c r="W1729" t="s">
        <v>37</v>
      </c>
      <c r="X1729" s="2">
        <v>2424.87</v>
      </c>
      <c r="Y1729" s="2">
        <v>1391.06</v>
      </c>
      <c r="Z1729" s="2">
        <v>0.63500000000000001</v>
      </c>
      <c r="AA1729" s="2">
        <f>IF(Table1[[#This Row],[Bed Occupied]]="Yes",1,0)</f>
        <v>0</v>
      </c>
    </row>
    <row r="1730" spans="1:27" x14ac:dyDescent="0.25">
      <c r="A1730" t="s">
        <v>1822</v>
      </c>
      <c r="B1730" s="1">
        <v>45826</v>
      </c>
      <c r="C1730" s="1">
        <v>45830.5</v>
      </c>
      <c r="D1730" t="s">
        <v>46</v>
      </c>
      <c r="E1730" t="s">
        <v>52</v>
      </c>
      <c r="F1730" t="s">
        <v>29</v>
      </c>
      <c r="G1730" t="s">
        <v>67</v>
      </c>
      <c r="H1730" t="s">
        <v>81</v>
      </c>
      <c r="I1730" t="s">
        <v>32</v>
      </c>
      <c r="J1730">
        <v>4.5</v>
      </c>
      <c r="K1730" t="s">
        <v>57</v>
      </c>
      <c r="L1730">
        <v>82</v>
      </c>
      <c r="M1730" s="1">
        <v>45825</v>
      </c>
      <c r="N1730" t="s">
        <v>42</v>
      </c>
      <c r="O1730">
        <v>9.6</v>
      </c>
      <c r="P1730">
        <v>1.6</v>
      </c>
      <c r="Q1730" s="2">
        <v>6127.72</v>
      </c>
      <c r="R1730" t="s">
        <v>35</v>
      </c>
      <c r="S1730" s="2">
        <v>3423.76</v>
      </c>
      <c r="T1730">
        <v>3.4</v>
      </c>
      <c r="U1730" t="s">
        <v>64</v>
      </c>
      <c r="V1730">
        <v>2025</v>
      </c>
      <c r="W1730" t="s">
        <v>44</v>
      </c>
      <c r="X1730" s="2">
        <v>3423.76</v>
      </c>
      <c r="Y1730" s="2">
        <v>2703.96</v>
      </c>
      <c r="Z1730" s="2">
        <v>0.55900000000000005</v>
      </c>
      <c r="AA1730" s="2">
        <f>IF(Table1[[#This Row],[Bed Occupied]]="Yes",1,0)</f>
        <v>0</v>
      </c>
    </row>
    <row r="1731" spans="1:27" x14ac:dyDescent="0.25">
      <c r="A1731" t="s">
        <v>1823</v>
      </c>
      <c r="B1731" s="1">
        <v>46366</v>
      </c>
      <c r="C1731" s="1">
        <v>46373.8</v>
      </c>
      <c r="D1731" t="s">
        <v>61</v>
      </c>
      <c r="E1731" t="s">
        <v>47</v>
      </c>
      <c r="F1731" t="s">
        <v>29</v>
      </c>
      <c r="G1731" t="s">
        <v>53</v>
      </c>
      <c r="H1731" t="s">
        <v>31</v>
      </c>
      <c r="I1731" t="s">
        <v>41</v>
      </c>
      <c r="J1731">
        <v>7.8</v>
      </c>
      <c r="K1731" t="s">
        <v>33</v>
      </c>
      <c r="L1731">
        <v>64</v>
      </c>
      <c r="M1731" s="1">
        <v>46366</v>
      </c>
      <c r="N1731" t="s">
        <v>42</v>
      </c>
      <c r="O1731">
        <v>10.7</v>
      </c>
      <c r="P1731">
        <v>0.7</v>
      </c>
      <c r="Q1731" s="2">
        <v>21032.11</v>
      </c>
      <c r="R1731" t="s">
        <v>35</v>
      </c>
      <c r="S1731" s="2">
        <v>12833.14</v>
      </c>
      <c r="T1731">
        <v>3.5</v>
      </c>
      <c r="U1731" t="s">
        <v>54</v>
      </c>
      <c r="V1731">
        <v>2026</v>
      </c>
      <c r="W1731" t="s">
        <v>72</v>
      </c>
      <c r="X1731" s="2">
        <v>12833.14</v>
      </c>
      <c r="Y1731" s="2">
        <v>8198.9699999999993</v>
      </c>
      <c r="Z1731" s="2">
        <v>0.61</v>
      </c>
      <c r="AA1731" s="2">
        <f>IF(Table1[[#This Row],[Bed Occupied]]="Yes",1,0)</f>
        <v>1</v>
      </c>
    </row>
    <row r="1732" spans="1:27" x14ac:dyDescent="0.25">
      <c r="A1732" t="s">
        <v>1824</v>
      </c>
      <c r="B1732" s="1">
        <v>45742</v>
      </c>
      <c r="C1732" s="1">
        <v>45748.3</v>
      </c>
      <c r="D1732" t="s">
        <v>88</v>
      </c>
      <c r="E1732" t="s">
        <v>47</v>
      </c>
      <c r="F1732" t="s">
        <v>48</v>
      </c>
      <c r="G1732" t="s">
        <v>30</v>
      </c>
      <c r="H1732" t="s">
        <v>40</v>
      </c>
      <c r="I1732" t="s">
        <v>41</v>
      </c>
      <c r="J1732">
        <v>6.3</v>
      </c>
      <c r="K1732" t="s">
        <v>57</v>
      </c>
      <c r="L1732">
        <v>29</v>
      </c>
      <c r="M1732" s="1">
        <v>45742</v>
      </c>
      <c r="N1732" t="s">
        <v>42</v>
      </c>
      <c r="O1732">
        <v>9.6</v>
      </c>
      <c r="P1732">
        <v>1.6</v>
      </c>
      <c r="Q1732" s="2">
        <v>23827.09</v>
      </c>
      <c r="R1732" t="s">
        <v>35</v>
      </c>
      <c r="S1732" s="2">
        <v>18585.25</v>
      </c>
      <c r="T1732">
        <v>3.6</v>
      </c>
      <c r="U1732" t="s">
        <v>173</v>
      </c>
      <c r="V1732">
        <v>2025</v>
      </c>
      <c r="W1732" t="s">
        <v>69</v>
      </c>
      <c r="X1732" s="2">
        <v>18585.25</v>
      </c>
      <c r="Y1732" s="2">
        <v>5241.84</v>
      </c>
      <c r="Z1732" s="2">
        <v>0.78</v>
      </c>
      <c r="AA1732" s="2">
        <f>IF(Table1[[#This Row],[Bed Occupied]]="Yes",1,0)</f>
        <v>0</v>
      </c>
    </row>
    <row r="1733" spans="1:27" x14ac:dyDescent="0.25">
      <c r="A1733" t="s">
        <v>1825</v>
      </c>
      <c r="B1733" s="1">
        <v>46314</v>
      </c>
      <c r="C1733" s="1">
        <v>46316.7</v>
      </c>
      <c r="D1733" t="s">
        <v>39</v>
      </c>
      <c r="E1733" t="s">
        <v>47</v>
      </c>
      <c r="F1733" t="s">
        <v>29</v>
      </c>
      <c r="G1733" t="s">
        <v>53</v>
      </c>
      <c r="H1733" t="s">
        <v>49</v>
      </c>
      <c r="I1733" t="s">
        <v>32</v>
      </c>
      <c r="J1733">
        <v>2.7</v>
      </c>
      <c r="K1733" t="s">
        <v>33</v>
      </c>
      <c r="L1733">
        <v>98</v>
      </c>
      <c r="M1733" s="1">
        <v>46313</v>
      </c>
      <c r="N1733" t="s">
        <v>34</v>
      </c>
      <c r="O1733">
        <v>16</v>
      </c>
      <c r="P1733">
        <v>4</v>
      </c>
      <c r="Q1733" s="2">
        <v>2391.27</v>
      </c>
      <c r="R1733" t="s">
        <v>58</v>
      </c>
      <c r="S1733" s="2">
        <v>1431.04</v>
      </c>
      <c r="T1733">
        <v>2.5</v>
      </c>
      <c r="U1733" t="s">
        <v>36</v>
      </c>
      <c r="V1733">
        <v>2026</v>
      </c>
      <c r="W1733" t="s">
        <v>74</v>
      </c>
      <c r="X1733" s="2">
        <v>1431.04</v>
      </c>
      <c r="Y1733" s="2">
        <v>960.23</v>
      </c>
      <c r="Z1733" s="2">
        <v>0.59799999999999998</v>
      </c>
      <c r="AA1733" s="2">
        <f>IF(Table1[[#This Row],[Bed Occupied]]="Yes",1,0)</f>
        <v>1</v>
      </c>
    </row>
    <row r="1734" spans="1:27" x14ac:dyDescent="0.25">
      <c r="A1734" t="s">
        <v>1826</v>
      </c>
      <c r="B1734" s="1">
        <v>45695</v>
      </c>
      <c r="C1734" s="1">
        <v>45700.5</v>
      </c>
      <c r="D1734" t="s">
        <v>61</v>
      </c>
      <c r="E1734" t="s">
        <v>28</v>
      </c>
      <c r="F1734" t="s">
        <v>48</v>
      </c>
      <c r="G1734" t="s">
        <v>30</v>
      </c>
      <c r="H1734" t="s">
        <v>31</v>
      </c>
      <c r="I1734" t="s">
        <v>41</v>
      </c>
      <c r="J1734">
        <v>5.5</v>
      </c>
      <c r="K1734" t="s">
        <v>33</v>
      </c>
      <c r="L1734">
        <v>50</v>
      </c>
      <c r="M1734" s="1">
        <v>45695</v>
      </c>
      <c r="N1734" t="s">
        <v>42</v>
      </c>
      <c r="O1734">
        <v>11.6</v>
      </c>
      <c r="P1734">
        <v>1.6</v>
      </c>
      <c r="Q1734" s="2">
        <v>14485.22</v>
      </c>
      <c r="R1734" t="s">
        <v>35</v>
      </c>
      <c r="S1734" s="2">
        <v>9254.2999999999993</v>
      </c>
      <c r="T1734">
        <v>3.8</v>
      </c>
      <c r="U1734" t="s">
        <v>100</v>
      </c>
      <c r="V1734">
        <v>2025</v>
      </c>
      <c r="W1734" t="s">
        <v>77</v>
      </c>
      <c r="X1734" s="2">
        <v>9254.2999999999993</v>
      </c>
      <c r="Y1734" s="2">
        <v>5230.92</v>
      </c>
      <c r="Z1734" s="2">
        <v>0.63900000000000001</v>
      </c>
      <c r="AA1734" s="2">
        <f>IF(Table1[[#This Row],[Bed Occupied]]="Yes",1,0)</f>
        <v>1</v>
      </c>
    </row>
    <row r="1735" spans="1:27" x14ac:dyDescent="0.25">
      <c r="A1735" t="s">
        <v>1827</v>
      </c>
      <c r="B1735" s="1">
        <v>46202</v>
      </c>
      <c r="C1735" s="1">
        <v>46205.2</v>
      </c>
      <c r="D1735" t="s">
        <v>46</v>
      </c>
      <c r="E1735" t="s">
        <v>28</v>
      </c>
      <c r="F1735" t="s">
        <v>29</v>
      </c>
      <c r="G1735" t="s">
        <v>30</v>
      </c>
      <c r="H1735" t="s">
        <v>49</v>
      </c>
      <c r="I1735" t="s">
        <v>32</v>
      </c>
      <c r="J1735">
        <v>3.2</v>
      </c>
      <c r="K1735" t="s">
        <v>33</v>
      </c>
      <c r="L1735">
        <v>75</v>
      </c>
      <c r="M1735" s="1">
        <v>46201</v>
      </c>
      <c r="N1735" t="s">
        <v>63</v>
      </c>
      <c r="O1735">
        <v>9.4</v>
      </c>
      <c r="P1735">
        <v>1.4</v>
      </c>
      <c r="Q1735" s="2">
        <v>5084.2299999999996</v>
      </c>
      <c r="R1735" t="s">
        <v>35</v>
      </c>
      <c r="S1735" s="2">
        <v>3098.9</v>
      </c>
      <c r="T1735">
        <v>3.4</v>
      </c>
      <c r="U1735" t="s">
        <v>126</v>
      </c>
      <c r="V1735">
        <v>2026</v>
      </c>
      <c r="W1735" t="s">
        <v>74</v>
      </c>
      <c r="X1735" s="2">
        <v>3098.9</v>
      </c>
      <c r="Y1735" s="2">
        <v>1985.33</v>
      </c>
      <c r="Z1735" s="2">
        <v>0.61</v>
      </c>
      <c r="AA1735" s="2">
        <f>IF(Table1[[#This Row],[Bed Occupied]]="Yes",1,0)</f>
        <v>1</v>
      </c>
    </row>
    <row r="1736" spans="1:27" x14ac:dyDescent="0.25">
      <c r="A1736" t="s">
        <v>1828</v>
      </c>
      <c r="B1736" s="1">
        <v>45946</v>
      </c>
      <c r="C1736" s="1">
        <v>45946.2</v>
      </c>
      <c r="D1736" t="s">
        <v>39</v>
      </c>
      <c r="E1736" t="s">
        <v>52</v>
      </c>
      <c r="F1736" t="s">
        <v>29</v>
      </c>
      <c r="G1736" t="s">
        <v>30</v>
      </c>
      <c r="H1736" t="s">
        <v>40</v>
      </c>
      <c r="I1736" t="s">
        <v>32</v>
      </c>
      <c r="J1736">
        <v>0.2</v>
      </c>
      <c r="K1736" t="s">
        <v>57</v>
      </c>
      <c r="L1736">
        <v>86</v>
      </c>
      <c r="M1736" s="1">
        <v>45945</v>
      </c>
      <c r="N1736" t="s">
        <v>42</v>
      </c>
      <c r="O1736">
        <v>8.4</v>
      </c>
      <c r="P1736">
        <v>0.4</v>
      </c>
      <c r="Q1736" s="2">
        <v>1729.12</v>
      </c>
      <c r="R1736" t="s">
        <v>35</v>
      </c>
      <c r="S1736" s="2">
        <v>1049.07</v>
      </c>
      <c r="T1736">
        <v>3.9</v>
      </c>
      <c r="U1736" t="s">
        <v>82</v>
      </c>
      <c r="V1736">
        <v>2025</v>
      </c>
      <c r="W1736" t="s">
        <v>69</v>
      </c>
      <c r="X1736" s="2">
        <v>1049.07</v>
      </c>
      <c r="Y1736" s="2">
        <v>680.05</v>
      </c>
      <c r="Z1736" s="2">
        <v>0.60699999999999998</v>
      </c>
      <c r="AA1736" s="2">
        <f>IF(Table1[[#This Row],[Bed Occupied]]="Yes",1,0)</f>
        <v>0</v>
      </c>
    </row>
    <row r="1737" spans="1:27" x14ac:dyDescent="0.25">
      <c r="A1737" t="s">
        <v>1829</v>
      </c>
      <c r="B1737" s="1">
        <v>46334</v>
      </c>
      <c r="C1737" s="1">
        <v>46337.599999999999</v>
      </c>
      <c r="D1737" t="s">
        <v>96</v>
      </c>
      <c r="E1737" t="s">
        <v>52</v>
      </c>
      <c r="F1737" t="s">
        <v>48</v>
      </c>
      <c r="G1737" t="s">
        <v>151</v>
      </c>
      <c r="H1737" t="s">
        <v>62</v>
      </c>
      <c r="I1737" t="s">
        <v>32</v>
      </c>
      <c r="J1737">
        <v>3.6</v>
      </c>
      <c r="K1737" t="s">
        <v>57</v>
      </c>
      <c r="L1737">
        <v>63</v>
      </c>
      <c r="M1737" s="1">
        <v>46334</v>
      </c>
      <c r="N1737" t="s">
        <v>42</v>
      </c>
      <c r="O1737">
        <v>13.1</v>
      </c>
      <c r="P1737">
        <v>1.1000000000000001</v>
      </c>
      <c r="Q1737" s="2">
        <v>4164.08</v>
      </c>
      <c r="R1737" t="s">
        <v>35</v>
      </c>
      <c r="S1737" s="2">
        <v>2360.1</v>
      </c>
      <c r="T1737">
        <v>4.0999999999999996</v>
      </c>
      <c r="U1737" t="s">
        <v>130</v>
      </c>
      <c r="V1737">
        <v>2026</v>
      </c>
      <c r="W1737" t="s">
        <v>74</v>
      </c>
      <c r="X1737" s="2">
        <v>2360.1</v>
      </c>
      <c r="Y1737" s="2">
        <v>1803.98</v>
      </c>
      <c r="Z1737" s="2">
        <v>0.56699999999999995</v>
      </c>
      <c r="AA1737" s="2">
        <f>IF(Table1[[#This Row],[Bed Occupied]]="Yes",1,0)</f>
        <v>0</v>
      </c>
    </row>
    <row r="1738" spans="1:27" x14ac:dyDescent="0.25">
      <c r="A1738" t="s">
        <v>1830</v>
      </c>
      <c r="B1738" s="1">
        <v>46360</v>
      </c>
      <c r="C1738" s="1">
        <v>46361.599999999999</v>
      </c>
      <c r="D1738" t="s">
        <v>102</v>
      </c>
      <c r="E1738" t="s">
        <v>28</v>
      </c>
      <c r="F1738" t="s">
        <v>48</v>
      </c>
      <c r="G1738" t="s">
        <v>53</v>
      </c>
      <c r="H1738" t="s">
        <v>76</v>
      </c>
      <c r="I1738" t="s">
        <v>41</v>
      </c>
      <c r="J1738">
        <v>1.6</v>
      </c>
      <c r="K1738" t="s">
        <v>33</v>
      </c>
      <c r="L1738">
        <v>47</v>
      </c>
      <c r="M1738" s="1">
        <v>46359</v>
      </c>
      <c r="N1738" t="s">
        <v>63</v>
      </c>
      <c r="O1738">
        <v>10</v>
      </c>
      <c r="P1738">
        <v>2</v>
      </c>
      <c r="Q1738" s="2">
        <v>13951.1</v>
      </c>
      <c r="R1738" t="s">
        <v>58</v>
      </c>
      <c r="S1738" s="2">
        <v>8778.36</v>
      </c>
      <c r="T1738">
        <v>3.9</v>
      </c>
      <c r="U1738" t="s">
        <v>54</v>
      </c>
      <c r="V1738">
        <v>2026</v>
      </c>
      <c r="W1738" t="s">
        <v>72</v>
      </c>
      <c r="X1738" s="2">
        <v>8778.36</v>
      </c>
      <c r="Y1738" s="2">
        <v>5172.74</v>
      </c>
      <c r="Z1738" s="2">
        <v>0.629</v>
      </c>
      <c r="AA1738" s="2">
        <f>IF(Table1[[#This Row],[Bed Occupied]]="Yes",1,0)</f>
        <v>1</v>
      </c>
    </row>
    <row r="1739" spans="1:27" x14ac:dyDescent="0.25">
      <c r="A1739" t="s">
        <v>1831</v>
      </c>
      <c r="B1739" s="1">
        <v>45899</v>
      </c>
      <c r="C1739" s="1">
        <v>45900.4</v>
      </c>
      <c r="D1739" t="s">
        <v>102</v>
      </c>
      <c r="E1739" t="s">
        <v>47</v>
      </c>
      <c r="F1739" t="s">
        <v>29</v>
      </c>
      <c r="G1739" t="s">
        <v>30</v>
      </c>
      <c r="H1739" t="s">
        <v>76</v>
      </c>
      <c r="I1739" t="s">
        <v>32</v>
      </c>
      <c r="J1739">
        <v>1.4</v>
      </c>
      <c r="K1739" t="s">
        <v>57</v>
      </c>
      <c r="L1739">
        <v>77</v>
      </c>
      <c r="M1739" s="1">
        <v>45899</v>
      </c>
      <c r="N1739" t="s">
        <v>42</v>
      </c>
      <c r="O1739">
        <v>9.5</v>
      </c>
      <c r="P1739">
        <v>1.5</v>
      </c>
      <c r="Q1739" s="2">
        <v>14041.76</v>
      </c>
      <c r="R1739" t="s">
        <v>58</v>
      </c>
      <c r="S1739" s="2">
        <v>6883.82</v>
      </c>
      <c r="T1739">
        <v>3.3</v>
      </c>
      <c r="U1739" t="s">
        <v>104</v>
      </c>
      <c r="V1739">
        <v>2025</v>
      </c>
      <c r="W1739" t="s">
        <v>83</v>
      </c>
      <c r="X1739" s="2">
        <v>6883.82</v>
      </c>
      <c r="Y1739" s="2">
        <v>7157.94</v>
      </c>
      <c r="Z1739" s="2">
        <v>0.49</v>
      </c>
      <c r="AA1739" s="2">
        <f>IF(Table1[[#This Row],[Bed Occupied]]="Yes",1,0)</f>
        <v>0</v>
      </c>
    </row>
    <row r="1740" spans="1:27" x14ac:dyDescent="0.25">
      <c r="A1740" t="s">
        <v>1832</v>
      </c>
      <c r="B1740" s="1">
        <v>46110</v>
      </c>
      <c r="C1740" s="1">
        <v>46116.5</v>
      </c>
      <c r="D1740" t="s">
        <v>88</v>
      </c>
      <c r="E1740" t="s">
        <v>47</v>
      </c>
      <c r="F1740" t="s">
        <v>48</v>
      </c>
      <c r="G1740" t="s">
        <v>30</v>
      </c>
      <c r="H1740" t="s">
        <v>56</v>
      </c>
      <c r="I1740" t="s">
        <v>32</v>
      </c>
      <c r="J1740">
        <v>6.5</v>
      </c>
      <c r="K1740" t="s">
        <v>57</v>
      </c>
      <c r="L1740">
        <v>67</v>
      </c>
      <c r="M1740" s="1">
        <v>46110</v>
      </c>
      <c r="N1740" t="s">
        <v>42</v>
      </c>
      <c r="O1740">
        <v>9.5</v>
      </c>
      <c r="P1740">
        <v>1.5</v>
      </c>
      <c r="Q1740" s="2">
        <v>25158.7</v>
      </c>
      <c r="R1740" t="s">
        <v>58</v>
      </c>
      <c r="S1740" s="2">
        <v>17954.86</v>
      </c>
      <c r="T1740">
        <v>3.6</v>
      </c>
      <c r="U1740" t="s">
        <v>115</v>
      </c>
      <c r="V1740">
        <v>2026</v>
      </c>
      <c r="W1740" t="s">
        <v>74</v>
      </c>
      <c r="X1740" s="2">
        <v>17954.86</v>
      </c>
      <c r="Y1740" s="2">
        <v>7203.84</v>
      </c>
      <c r="Z1740" s="2">
        <v>0.71399999999999997</v>
      </c>
      <c r="AA1740" s="2">
        <f>IF(Table1[[#This Row],[Bed Occupied]]="Yes",1,0)</f>
        <v>0</v>
      </c>
    </row>
    <row r="1741" spans="1:27" x14ac:dyDescent="0.25">
      <c r="A1741" t="s">
        <v>1833</v>
      </c>
      <c r="B1741" s="1">
        <v>45820</v>
      </c>
      <c r="C1741" s="1">
        <v>45821.5</v>
      </c>
      <c r="D1741" t="s">
        <v>46</v>
      </c>
      <c r="E1741" t="s">
        <v>28</v>
      </c>
      <c r="F1741" t="s">
        <v>29</v>
      </c>
      <c r="G1741" t="s">
        <v>30</v>
      </c>
      <c r="H1741" t="s">
        <v>31</v>
      </c>
      <c r="I1741" t="s">
        <v>32</v>
      </c>
      <c r="J1741">
        <v>1.5</v>
      </c>
      <c r="K1741" t="s">
        <v>57</v>
      </c>
      <c r="L1741">
        <v>72</v>
      </c>
      <c r="M1741" s="1">
        <v>45820</v>
      </c>
      <c r="N1741" t="s">
        <v>42</v>
      </c>
      <c r="O1741">
        <v>12.8</v>
      </c>
      <c r="P1741">
        <v>2.8</v>
      </c>
      <c r="Q1741" s="2">
        <v>6072.86</v>
      </c>
      <c r="R1741" t="s">
        <v>58</v>
      </c>
      <c r="S1741" s="2">
        <v>3349.93</v>
      </c>
      <c r="T1741">
        <v>3</v>
      </c>
      <c r="U1741" t="s">
        <v>64</v>
      </c>
      <c r="V1741">
        <v>2025</v>
      </c>
      <c r="W1741" t="s">
        <v>72</v>
      </c>
      <c r="X1741" s="2">
        <v>3349.93</v>
      </c>
      <c r="Y1741" s="2">
        <v>2722.93</v>
      </c>
      <c r="Z1741" s="2">
        <v>0.55200000000000005</v>
      </c>
      <c r="AA1741" s="2">
        <f>IF(Table1[[#This Row],[Bed Occupied]]="Yes",1,0)</f>
        <v>0</v>
      </c>
    </row>
    <row r="1742" spans="1:27" x14ac:dyDescent="0.25">
      <c r="A1742" t="s">
        <v>1834</v>
      </c>
      <c r="B1742" s="1">
        <v>45809</v>
      </c>
      <c r="C1742" s="1">
        <v>45811.3</v>
      </c>
      <c r="D1742" t="s">
        <v>46</v>
      </c>
      <c r="E1742" t="s">
        <v>47</v>
      </c>
      <c r="F1742" t="s">
        <v>29</v>
      </c>
      <c r="G1742" t="s">
        <v>67</v>
      </c>
      <c r="H1742" t="s">
        <v>81</v>
      </c>
      <c r="I1742" t="s">
        <v>32</v>
      </c>
      <c r="J1742">
        <v>2.2999999999999998</v>
      </c>
      <c r="K1742" t="s">
        <v>33</v>
      </c>
      <c r="L1742">
        <v>77</v>
      </c>
      <c r="M1742" s="1">
        <v>45809</v>
      </c>
      <c r="N1742" t="s">
        <v>42</v>
      </c>
      <c r="O1742">
        <v>8.5</v>
      </c>
      <c r="P1742">
        <v>0.5</v>
      </c>
      <c r="Q1742" s="2">
        <v>4234.3100000000004</v>
      </c>
      <c r="R1742" t="s">
        <v>35</v>
      </c>
      <c r="S1742" s="2">
        <v>2295.16</v>
      </c>
      <c r="T1742">
        <v>3.5</v>
      </c>
      <c r="U1742" t="s">
        <v>64</v>
      </c>
      <c r="V1742">
        <v>2025</v>
      </c>
      <c r="W1742" t="s">
        <v>74</v>
      </c>
      <c r="X1742" s="2">
        <v>2295.16</v>
      </c>
      <c r="Y1742" s="2">
        <v>1939.15</v>
      </c>
      <c r="Z1742" s="2">
        <v>0.54200000000000004</v>
      </c>
      <c r="AA1742" s="2">
        <f>IF(Table1[[#This Row],[Bed Occupied]]="Yes",1,0)</f>
        <v>1</v>
      </c>
    </row>
    <row r="1743" spans="1:27" x14ac:dyDescent="0.25">
      <c r="A1743" t="s">
        <v>1835</v>
      </c>
      <c r="B1743" s="1">
        <v>45707</v>
      </c>
      <c r="C1743" s="1">
        <v>45718.6</v>
      </c>
      <c r="D1743" t="s">
        <v>88</v>
      </c>
      <c r="E1743" t="s">
        <v>28</v>
      </c>
      <c r="F1743" t="s">
        <v>29</v>
      </c>
      <c r="G1743" t="s">
        <v>53</v>
      </c>
      <c r="H1743" t="s">
        <v>62</v>
      </c>
      <c r="I1743" t="s">
        <v>41</v>
      </c>
      <c r="J1743">
        <v>11.6</v>
      </c>
      <c r="K1743" t="s">
        <v>33</v>
      </c>
      <c r="L1743">
        <v>5</v>
      </c>
      <c r="M1743" s="1">
        <v>45707</v>
      </c>
      <c r="N1743" t="s">
        <v>42</v>
      </c>
      <c r="O1743">
        <v>12.4</v>
      </c>
      <c r="P1743">
        <v>0.4</v>
      </c>
      <c r="Q1743" s="2">
        <v>35837.69</v>
      </c>
      <c r="R1743" t="s">
        <v>58</v>
      </c>
      <c r="S1743" s="2">
        <v>24330.9</v>
      </c>
      <c r="T1743">
        <v>5</v>
      </c>
      <c r="U1743" t="s">
        <v>100</v>
      </c>
      <c r="V1743">
        <v>2025</v>
      </c>
      <c r="W1743" t="s">
        <v>69</v>
      </c>
      <c r="X1743" s="2">
        <v>24330.9</v>
      </c>
      <c r="Y1743" s="2">
        <v>11506.79</v>
      </c>
      <c r="Z1743" s="2">
        <v>0.67900000000000005</v>
      </c>
      <c r="AA1743" s="2">
        <f>IF(Table1[[#This Row],[Bed Occupied]]="Yes",1,0)</f>
        <v>1</v>
      </c>
    </row>
    <row r="1744" spans="1:27" x14ac:dyDescent="0.25">
      <c r="A1744" t="s">
        <v>1836</v>
      </c>
      <c r="B1744" s="1">
        <v>45853</v>
      </c>
      <c r="C1744" s="1">
        <v>45857.599999999999</v>
      </c>
      <c r="D1744" t="s">
        <v>96</v>
      </c>
      <c r="E1744" t="s">
        <v>47</v>
      </c>
      <c r="F1744" t="s">
        <v>48</v>
      </c>
      <c r="G1744" t="s">
        <v>151</v>
      </c>
      <c r="H1744" t="s">
        <v>49</v>
      </c>
      <c r="I1744" t="s">
        <v>32</v>
      </c>
      <c r="J1744">
        <v>4.5999999999999996</v>
      </c>
      <c r="K1744" t="s">
        <v>33</v>
      </c>
      <c r="L1744">
        <v>68</v>
      </c>
      <c r="M1744" s="1">
        <v>45853</v>
      </c>
      <c r="N1744" t="s">
        <v>34</v>
      </c>
      <c r="O1744">
        <v>9.6999999999999993</v>
      </c>
      <c r="P1744">
        <v>1.7</v>
      </c>
      <c r="Q1744" s="2">
        <v>3968.61</v>
      </c>
      <c r="R1744" t="s">
        <v>58</v>
      </c>
      <c r="S1744" s="2">
        <v>2143.85</v>
      </c>
      <c r="T1744">
        <v>3.4</v>
      </c>
      <c r="U1744" t="s">
        <v>135</v>
      </c>
      <c r="V1744">
        <v>2025</v>
      </c>
      <c r="W1744" t="s">
        <v>44</v>
      </c>
      <c r="X1744" s="2">
        <v>2143.85</v>
      </c>
      <c r="Y1744" s="2">
        <v>1824.76</v>
      </c>
      <c r="Z1744" s="2">
        <v>0.54</v>
      </c>
      <c r="AA1744" s="2">
        <f>IF(Table1[[#This Row],[Bed Occupied]]="Yes",1,0)</f>
        <v>1</v>
      </c>
    </row>
    <row r="1745" spans="1:27" x14ac:dyDescent="0.25">
      <c r="A1745" t="s">
        <v>1837</v>
      </c>
      <c r="B1745" s="1">
        <v>45773</v>
      </c>
      <c r="C1745" s="1">
        <v>45775.7</v>
      </c>
      <c r="D1745" t="s">
        <v>61</v>
      </c>
      <c r="E1745" t="s">
        <v>47</v>
      </c>
      <c r="F1745" t="s">
        <v>29</v>
      </c>
      <c r="G1745" t="s">
        <v>53</v>
      </c>
      <c r="H1745" t="s">
        <v>76</v>
      </c>
      <c r="I1745" t="s">
        <v>32</v>
      </c>
      <c r="J1745">
        <v>2.7</v>
      </c>
      <c r="K1745" t="s">
        <v>33</v>
      </c>
      <c r="L1745">
        <v>86</v>
      </c>
      <c r="M1745" s="1">
        <v>45773</v>
      </c>
      <c r="N1745" t="s">
        <v>42</v>
      </c>
      <c r="O1745">
        <v>11.6</v>
      </c>
      <c r="P1745">
        <v>3.6</v>
      </c>
      <c r="Q1745" s="2">
        <v>12977.88</v>
      </c>
      <c r="R1745" t="s">
        <v>35</v>
      </c>
      <c r="S1745" s="2">
        <v>8334.02</v>
      </c>
      <c r="T1745">
        <v>2.2000000000000002</v>
      </c>
      <c r="U1745" t="s">
        <v>89</v>
      </c>
      <c r="V1745">
        <v>2025</v>
      </c>
      <c r="W1745" t="s">
        <v>83</v>
      </c>
      <c r="X1745" s="2">
        <v>8334.02</v>
      </c>
      <c r="Y1745" s="2">
        <v>4643.8599999999997</v>
      </c>
      <c r="Z1745" s="2">
        <v>0.64200000000000002</v>
      </c>
      <c r="AA1745" s="2">
        <f>IF(Table1[[#This Row],[Bed Occupied]]="Yes",1,0)</f>
        <v>1</v>
      </c>
    </row>
    <row r="1746" spans="1:27" x14ac:dyDescent="0.25">
      <c r="A1746" t="s">
        <v>1838</v>
      </c>
      <c r="B1746" s="1">
        <v>45806</v>
      </c>
      <c r="C1746" s="1">
        <v>45809</v>
      </c>
      <c r="D1746" t="s">
        <v>51</v>
      </c>
      <c r="E1746" t="s">
        <v>47</v>
      </c>
      <c r="F1746" t="s">
        <v>48</v>
      </c>
      <c r="G1746" t="s">
        <v>67</v>
      </c>
      <c r="H1746" t="s">
        <v>62</v>
      </c>
      <c r="I1746" t="s">
        <v>32</v>
      </c>
      <c r="J1746">
        <v>3</v>
      </c>
      <c r="K1746" t="s">
        <v>33</v>
      </c>
      <c r="L1746">
        <v>82</v>
      </c>
      <c r="M1746" s="1">
        <v>45805</v>
      </c>
      <c r="N1746" t="s">
        <v>34</v>
      </c>
      <c r="O1746">
        <v>10.7</v>
      </c>
      <c r="P1746">
        <v>2.7</v>
      </c>
      <c r="Q1746" s="2">
        <v>12825.06</v>
      </c>
      <c r="R1746" t="s">
        <v>35</v>
      </c>
      <c r="S1746" s="2">
        <v>7822.83</v>
      </c>
      <c r="T1746">
        <v>3</v>
      </c>
      <c r="U1746" t="s">
        <v>122</v>
      </c>
      <c r="V1746">
        <v>2025</v>
      </c>
      <c r="W1746" t="s">
        <v>69</v>
      </c>
      <c r="X1746" s="2">
        <v>7822.83</v>
      </c>
      <c r="Y1746" s="2">
        <v>5002.2299999999996</v>
      </c>
      <c r="Z1746" s="2">
        <v>0.61</v>
      </c>
      <c r="AA1746" s="2">
        <f>IF(Table1[[#This Row],[Bed Occupied]]="Yes",1,0)</f>
        <v>1</v>
      </c>
    </row>
    <row r="1747" spans="1:27" x14ac:dyDescent="0.25">
      <c r="A1747" t="s">
        <v>1839</v>
      </c>
      <c r="B1747" s="1">
        <v>46166</v>
      </c>
      <c r="C1747" s="1">
        <v>46181.2</v>
      </c>
      <c r="D1747" t="s">
        <v>61</v>
      </c>
      <c r="E1747" t="s">
        <v>28</v>
      </c>
      <c r="F1747" t="s">
        <v>48</v>
      </c>
      <c r="G1747" t="s">
        <v>30</v>
      </c>
      <c r="H1747" t="s">
        <v>40</v>
      </c>
      <c r="I1747" t="s">
        <v>41</v>
      </c>
      <c r="J1747">
        <v>15.2</v>
      </c>
      <c r="K1747" t="s">
        <v>33</v>
      </c>
      <c r="L1747">
        <v>50</v>
      </c>
      <c r="M1747" s="1">
        <v>46165</v>
      </c>
      <c r="N1747" t="s">
        <v>42</v>
      </c>
      <c r="O1747">
        <v>13.7</v>
      </c>
      <c r="P1747">
        <v>1.7</v>
      </c>
      <c r="Q1747" s="2">
        <v>26868.639999999999</v>
      </c>
      <c r="R1747" t="s">
        <v>35</v>
      </c>
      <c r="S1747" s="2">
        <v>16550.77</v>
      </c>
      <c r="T1747">
        <v>3.2</v>
      </c>
      <c r="U1747" t="s">
        <v>94</v>
      </c>
      <c r="V1747">
        <v>2026</v>
      </c>
      <c r="W1747" t="s">
        <v>83</v>
      </c>
      <c r="X1747" s="2">
        <v>16550.77</v>
      </c>
      <c r="Y1747" s="2">
        <v>10317.870000000001</v>
      </c>
      <c r="Z1747" s="2">
        <v>0.61599999999999999</v>
      </c>
      <c r="AA1747" s="2">
        <f>IF(Table1[[#This Row],[Bed Occupied]]="Yes",1,0)</f>
        <v>1</v>
      </c>
    </row>
    <row r="1748" spans="1:27" x14ac:dyDescent="0.25">
      <c r="A1748" t="s">
        <v>1840</v>
      </c>
      <c r="B1748" s="1">
        <v>45823</v>
      </c>
      <c r="C1748" s="1">
        <v>45825.5</v>
      </c>
      <c r="D1748" t="s">
        <v>39</v>
      </c>
      <c r="E1748" t="s">
        <v>47</v>
      </c>
      <c r="F1748" t="s">
        <v>29</v>
      </c>
      <c r="G1748" t="s">
        <v>30</v>
      </c>
      <c r="H1748" t="s">
        <v>62</v>
      </c>
      <c r="I1748" t="s">
        <v>41</v>
      </c>
      <c r="J1748">
        <v>2.5</v>
      </c>
      <c r="K1748" t="s">
        <v>33</v>
      </c>
      <c r="L1748">
        <v>96</v>
      </c>
      <c r="M1748" s="1">
        <v>45822</v>
      </c>
      <c r="N1748" t="s">
        <v>63</v>
      </c>
      <c r="O1748">
        <v>12</v>
      </c>
      <c r="P1748">
        <v>2</v>
      </c>
      <c r="Q1748" s="2">
        <v>2016.06</v>
      </c>
      <c r="R1748" t="s">
        <v>35</v>
      </c>
      <c r="S1748" s="2">
        <v>1231.98</v>
      </c>
      <c r="T1748">
        <v>2.4</v>
      </c>
      <c r="U1748" t="s">
        <v>64</v>
      </c>
      <c r="V1748">
        <v>2025</v>
      </c>
      <c r="W1748" t="s">
        <v>83</v>
      </c>
      <c r="X1748" s="2">
        <v>1231.98</v>
      </c>
      <c r="Y1748" s="2">
        <v>784.08</v>
      </c>
      <c r="Z1748" s="2">
        <v>0.61099999999999999</v>
      </c>
      <c r="AA1748" s="2">
        <f>IF(Table1[[#This Row],[Bed Occupied]]="Yes",1,0)</f>
        <v>1</v>
      </c>
    </row>
    <row r="1749" spans="1:27" x14ac:dyDescent="0.25">
      <c r="A1749" t="s">
        <v>1841</v>
      </c>
      <c r="B1749" s="1">
        <v>45678</v>
      </c>
      <c r="C1749" s="1">
        <v>45688</v>
      </c>
      <c r="D1749" t="s">
        <v>88</v>
      </c>
      <c r="E1749" t="s">
        <v>47</v>
      </c>
      <c r="F1749" t="s">
        <v>29</v>
      </c>
      <c r="G1749" t="s">
        <v>67</v>
      </c>
      <c r="H1749" t="s">
        <v>49</v>
      </c>
      <c r="I1749" t="s">
        <v>41</v>
      </c>
      <c r="J1749">
        <v>10</v>
      </c>
      <c r="K1749" t="s">
        <v>57</v>
      </c>
      <c r="L1749">
        <v>30</v>
      </c>
      <c r="M1749" s="1">
        <v>45677</v>
      </c>
      <c r="N1749" t="s">
        <v>63</v>
      </c>
      <c r="O1749">
        <v>10.4</v>
      </c>
      <c r="P1749">
        <v>0.4</v>
      </c>
      <c r="Q1749" s="2">
        <v>28798.97</v>
      </c>
      <c r="R1749" t="s">
        <v>35</v>
      </c>
      <c r="S1749" s="2">
        <v>22006.79</v>
      </c>
      <c r="T1749">
        <v>4.4000000000000004</v>
      </c>
      <c r="U1749" t="s">
        <v>145</v>
      </c>
      <c r="V1749">
        <v>2025</v>
      </c>
      <c r="W1749" t="s">
        <v>37</v>
      </c>
      <c r="X1749" s="2">
        <v>22006.79</v>
      </c>
      <c r="Y1749" s="2">
        <v>6792.18</v>
      </c>
      <c r="Z1749" s="2">
        <v>0.76400000000000001</v>
      </c>
      <c r="AA1749" s="2">
        <f>IF(Table1[[#This Row],[Bed Occupied]]="Yes",1,0)</f>
        <v>0</v>
      </c>
    </row>
    <row r="1750" spans="1:27" x14ac:dyDescent="0.25">
      <c r="A1750" t="s">
        <v>1842</v>
      </c>
      <c r="B1750" s="1">
        <v>45998</v>
      </c>
      <c r="C1750" s="1">
        <v>45998.6</v>
      </c>
      <c r="D1750" t="s">
        <v>39</v>
      </c>
      <c r="E1750" t="s">
        <v>28</v>
      </c>
      <c r="F1750" t="s">
        <v>29</v>
      </c>
      <c r="G1750" t="s">
        <v>67</v>
      </c>
      <c r="H1750" t="s">
        <v>81</v>
      </c>
      <c r="I1750" t="s">
        <v>93</v>
      </c>
      <c r="J1750">
        <v>0.6</v>
      </c>
      <c r="K1750" t="s">
        <v>33</v>
      </c>
      <c r="L1750">
        <v>62</v>
      </c>
      <c r="M1750" s="1">
        <v>45997</v>
      </c>
      <c r="N1750" t="s">
        <v>42</v>
      </c>
      <c r="O1750">
        <v>9.1999999999999993</v>
      </c>
      <c r="P1750">
        <v>1.2</v>
      </c>
      <c r="Q1750" s="2">
        <v>1631.06</v>
      </c>
      <c r="R1750" t="s">
        <v>35</v>
      </c>
      <c r="S1750" s="2">
        <v>1017.03</v>
      </c>
      <c r="T1750">
        <v>3.1</v>
      </c>
      <c r="U1750" t="s">
        <v>79</v>
      </c>
      <c r="V1750">
        <v>2025</v>
      </c>
      <c r="W1750" t="s">
        <v>83</v>
      </c>
      <c r="X1750" s="2">
        <v>1017.03</v>
      </c>
      <c r="Y1750" s="2">
        <v>614.03</v>
      </c>
      <c r="Z1750" s="2">
        <v>0.624</v>
      </c>
      <c r="AA1750" s="2">
        <f>IF(Table1[[#This Row],[Bed Occupied]]="Yes",1,0)</f>
        <v>1</v>
      </c>
    </row>
    <row r="1751" spans="1:27" x14ac:dyDescent="0.25">
      <c r="A1751" t="s">
        <v>1843</v>
      </c>
      <c r="B1751" s="1">
        <v>46277</v>
      </c>
      <c r="C1751" s="1">
        <v>46279.1</v>
      </c>
      <c r="D1751" t="s">
        <v>102</v>
      </c>
      <c r="E1751" t="s">
        <v>47</v>
      </c>
      <c r="F1751" t="s">
        <v>48</v>
      </c>
      <c r="G1751" t="s">
        <v>53</v>
      </c>
      <c r="H1751" t="s">
        <v>62</v>
      </c>
      <c r="I1751" t="s">
        <v>32</v>
      </c>
      <c r="J1751">
        <v>2.1</v>
      </c>
      <c r="K1751" t="s">
        <v>33</v>
      </c>
      <c r="L1751">
        <v>60</v>
      </c>
      <c r="M1751" s="1">
        <v>46277</v>
      </c>
      <c r="N1751" t="s">
        <v>42</v>
      </c>
      <c r="O1751">
        <v>11.2</v>
      </c>
      <c r="P1751">
        <v>1.2</v>
      </c>
      <c r="Q1751" s="2">
        <v>7867.97</v>
      </c>
      <c r="R1751" t="s">
        <v>35</v>
      </c>
      <c r="S1751" s="2">
        <v>5319.6</v>
      </c>
      <c r="T1751">
        <v>4</v>
      </c>
      <c r="U1751" t="s">
        <v>133</v>
      </c>
      <c r="V1751">
        <v>2026</v>
      </c>
      <c r="W1751" t="s">
        <v>83</v>
      </c>
      <c r="X1751" s="2">
        <v>5319.6</v>
      </c>
      <c r="Y1751" s="2">
        <v>2548.37</v>
      </c>
      <c r="Z1751" s="2">
        <v>0.67600000000000005</v>
      </c>
      <c r="AA1751" s="2">
        <f>IF(Table1[[#This Row],[Bed Occupied]]="Yes",1,0)</f>
        <v>1</v>
      </c>
    </row>
    <row r="1752" spans="1:27" x14ac:dyDescent="0.25">
      <c r="A1752" t="s">
        <v>1844</v>
      </c>
      <c r="B1752" s="1">
        <v>45809</v>
      </c>
      <c r="C1752" s="1">
        <v>45813.7</v>
      </c>
      <c r="D1752" t="s">
        <v>46</v>
      </c>
      <c r="E1752" t="s">
        <v>52</v>
      </c>
      <c r="F1752" t="s">
        <v>48</v>
      </c>
      <c r="G1752" t="s">
        <v>30</v>
      </c>
      <c r="H1752" t="s">
        <v>49</v>
      </c>
      <c r="I1752" t="s">
        <v>41</v>
      </c>
      <c r="J1752">
        <v>4.7</v>
      </c>
      <c r="K1752" t="s">
        <v>57</v>
      </c>
      <c r="L1752">
        <v>56</v>
      </c>
      <c r="M1752" s="1">
        <v>45808</v>
      </c>
      <c r="N1752" t="s">
        <v>42</v>
      </c>
      <c r="O1752">
        <v>8.9</v>
      </c>
      <c r="P1752">
        <v>0.9</v>
      </c>
      <c r="Q1752" s="2">
        <v>6361.2</v>
      </c>
      <c r="R1752" t="s">
        <v>35</v>
      </c>
      <c r="S1752" s="2">
        <v>3536.18</v>
      </c>
      <c r="T1752">
        <v>4.2</v>
      </c>
      <c r="U1752" t="s">
        <v>64</v>
      </c>
      <c r="V1752">
        <v>2025</v>
      </c>
      <c r="W1752" t="s">
        <v>83</v>
      </c>
      <c r="X1752" s="2">
        <v>3536.18</v>
      </c>
      <c r="Y1752" s="2">
        <v>2825.02</v>
      </c>
      <c r="Z1752" s="2">
        <v>0.55600000000000005</v>
      </c>
      <c r="AA1752" s="2">
        <f>IF(Table1[[#This Row],[Bed Occupied]]="Yes",1,0)</f>
        <v>0</v>
      </c>
    </row>
    <row r="1753" spans="1:27" x14ac:dyDescent="0.25">
      <c r="A1753" t="s">
        <v>1845</v>
      </c>
      <c r="B1753" s="1">
        <v>46021</v>
      </c>
      <c r="C1753" s="1">
        <v>46021.3</v>
      </c>
      <c r="D1753" t="s">
        <v>96</v>
      </c>
      <c r="E1753" t="s">
        <v>47</v>
      </c>
      <c r="F1753" t="s">
        <v>48</v>
      </c>
      <c r="G1753" t="s">
        <v>30</v>
      </c>
      <c r="H1753" t="s">
        <v>56</v>
      </c>
      <c r="I1753" t="s">
        <v>41</v>
      </c>
      <c r="J1753">
        <v>0.3</v>
      </c>
      <c r="K1753" t="s">
        <v>57</v>
      </c>
      <c r="L1753">
        <v>33</v>
      </c>
      <c r="M1753" s="1">
        <v>46020</v>
      </c>
      <c r="N1753" t="s">
        <v>34</v>
      </c>
      <c r="O1753">
        <v>12.5</v>
      </c>
      <c r="P1753">
        <v>0.5</v>
      </c>
      <c r="Q1753" s="2">
        <v>3212.92</v>
      </c>
      <c r="R1753" t="s">
        <v>35</v>
      </c>
      <c r="S1753" s="2">
        <v>1779.18</v>
      </c>
      <c r="T1753">
        <v>4.5999999999999996</v>
      </c>
      <c r="U1753" t="s">
        <v>79</v>
      </c>
      <c r="V1753">
        <v>2025</v>
      </c>
      <c r="W1753" t="s">
        <v>37</v>
      </c>
      <c r="X1753" s="2">
        <v>1779.18</v>
      </c>
      <c r="Y1753" s="2">
        <v>1433.74</v>
      </c>
      <c r="Z1753" s="2">
        <v>0.55400000000000005</v>
      </c>
      <c r="AA1753" s="2">
        <f>IF(Table1[[#This Row],[Bed Occupied]]="Yes",1,0)</f>
        <v>0</v>
      </c>
    </row>
    <row r="1754" spans="1:27" x14ac:dyDescent="0.25">
      <c r="A1754" t="s">
        <v>1846</v>
      </c>
      <c r="B1754" s="1">
        <v>46174</v>
      </c>
      <c r="C1754" s="1">
        <v>46181.1</v>
      </c>
      <c r="D1754" t="s">
        <v>27</v>
      </c>
      <c r="E1754" t="s">
        <v>47</v>
      </c>
      <c r="F1754" t="s">
        <v>29</v>
      </c>
      <c r="G1754" t="s">
        <v>67</v>
      </c>
      <c r="H1754" t="s">
        <v>81</v>
      </c>
      <c r="I1754" t="s">
        <v>41</v>
      </c>
      <c r="J1754">
        <v>7.1</v>
      </c>
      <c r="K1754" t="s">
        <v>33</v>
      </c>
      <c r="L1754">
        <v>55</v>
      </c>
      <c r="M1754" s="1">
        <v>46174</v>
      </c>
      <c r="N1754" t="s">
        <v>63</v>
      </c>
      <c r="O1754">
        <v>11.3</v>
      </c>
      <c r="P1754">
        <v>1.3</v>
      </c>
      <c r="Q1754" s="2">
        <v>13864.84</v>
      </c>
      <c r="R1754" t="s">
        <v>35</v>
      </c>
      <c r="S1754" s="2">
        <v>8939.99</v>
      </c>
      <c r="T1754">
        <v>3.9</v>
      </c>
      <c r="U1754" t="s">
        <v>126</v>
      </c>
      <c r="V1754">
        <v>2026</v>
      </c>
      <c r="W1754" t="s">
        <v>37</v>
      </c>
      <c r="X1754" s="2">
        <v>8939.99</v>
      </c>
      <c r="Y1754" s="2">
        <v>4924.8500000000004</v>
      </c>
      <c r="Z1754" s="2">
        <v>0.64500000000000002</v>
      </c>
      <c r="AA1754" s="2">
        <f>IF(Table1[[#This Row],[Bed Occupied]]="Yes",1,0)</f>
        <v>1</v>
      </c>
    </row>
    <row r="1755" spans="1:27" x14ac:dyDescent="0.25">
      <c r="A1755" t="s">
        <v>1847</v>
      </c>
      <c r="B1755" s="1">
        <v>46222</v>
      </c>
      <c r="C1755" s="1">
        <v>46229.599999999999</v>
      </c>
      <c r="D1755" t="s">
        <v>51</v>
      </c>
      <c r="E1755" t="s">
        <v>66</v>
      </c>
      <c r="F1755" t="s">
        <v>29</v>
      </c>
      <c r="G1755" t="s">
        <v>151</v>
      </c>
      <c r="H1755" t="s">
        <v>81</v>
      </c>
      <c r="I1755" t="s">
        <v>93</v>
      </c>
      <c r="J1755">
        <v>7.6</v>
      </c>
      <c r="K1755" t="s">
        <v>33</v>
      </c>
      <c r="L1755">
        <v>46</v>
      </c>
      <c r="M1755" s="1">
        <v>46221</v>
      </c>
      <c r="N1755" t="s">
        <v>34</v>
      </c>
      <c r="O1755">
        <v>10.8</v>
      </c>
      <c r="P1755">
        <v>0.8</v>
      </c>
      <c r="Q1755" s="2">
        <v>12304</v>
      </c>
      <c r="R1755" t="s">
        <v>58</v>
      </c>
      <c r="S1755" s="2">
        <v>7068.69</v>
      </c>
      <c r="T1755">
        <v>3.8</v>
      </c>
      <c r="U1755" t="s">
        <v>43</v>
      </c>
      <c r="V1755">
        <v>2026</v>
      </c>
      <c r="W1755" t="s">
        <v>83</v>
      </c>
      <c r="X1755" s="2">
        <v>7068.69</v>
      </c>
      <c r="Y1755" s="2">
        <v>5235.3100000000004</v>
      </c>
      <c r="Z1755" s="2">
        <v>0.57499999999999996</v>
      </c>
      <c r="AA1755" s="2">
        <f>IF(Table1[[#This Row],[Bed Occupied]]="Yes",1,0)</f>
        <v>1</v>
      </c>
    </row>
    <row r="1756" spans="1:27" x14ac:dyDescent="0.25">
      <c r="A1756" t="s">
        <v>1848</v>
      </c>
      <c r="B1756" s="1">
        <v>46079</v>
      </c>
      <c r="C1756" s="1">
        <v>46081.1</v>
      </c>
      <c r="D1756" t="s">
        <v>46</v>
      </c>
      <c r="E1756" t="s">
        <v>47</v>
      </c>
      <c r="F1756" t="s">
        <v>29</v>
      </c>
      <c r="G1756" t="s">
        <v>53</v>
      </c>
      <c r="H1756" t="s">
        <v>49</v>
      </c>
      <c r="I1756" t="s">
        <v>32</v>
      </c>
      <c r="J1756">
        <v>2.1</v>
      </c>
      <c r="K1756" t="s">
        <v>57</v>
      </c>
      <c r="L1756">
        <v>83</v>
      </c>
      <c r="M1756" s="1">
        <v>46078</v>
      </c>
      <c r="N1756" t="s">
        <v>63</v>
      </c>
      <c r="O1756">
        <v>14.1</v>
      </c>
      <c r="P1756">
        <v>2.1</v>
      </c>
      <c r="Q1756" s="2">
        <v>4605.3999999999996</v>
      </c>
      <c r="R1756" t="s">
        <v>35</v>
      </c>
      <c r="S1756" s="2">
        <v>2397.0700000000002</v>
      </c>
      <c r="T1756">
        <v>3.1</v>
      </c>
      <c r="U1756" t="s">
        <v>68</v>
      </c>
      <c r="V1756">
        <v>2026</v>
      </c>
      <c r="W1756" t="s">
        <v>69</v>
      </c>
      <c r="X1756" s="2">
        <v>2397.0700000000002</v>
      </c>
      <c r="Y1756" s="2">
        <v>2208.33</v>
      </c>
      <c r="Z1756" s="2">
        <v>0.52</v>
      </c>
      <c r="AA1756" s="2">
        <f>IF(Table1[[#This Row],[Bed Occupied]]="Yes",1,0)</f>
        <v>0</v>
      </c>
    </row>
    <row r="1757" spans="1:27" x14ac:dyDescent="0.25">
      <c r="A1757" t="s">
        <v>1849</v>
      </c>
      <c r="B1757" s="1">
        <v>46250</v>
      </c>
      <c r="C1757" s="1">
        <v>46258.1</v>
      </c>
      <c r="D1757" t="s">
        <v>102</v>
      </c>
      <c r="E1757" t="s">
        <v>28</v>
      </c>
      <c r="F1757" t="s">
        <v>29</v>
      </c>
      <c r="G1757" t="s">
        <v>30</v>
      </c>
      <c r="H1757" t="s">
        <v>49</v>
      </c>
      <c r="I1757" t="s">
        <v>32</v>
      </c>
      <c r="J1757">
        <v>8.1</v>
      </c>
      <c r="K1757" t="s">
        <v>33</v>
      </c>
      <c r="L1757">
        <v>79</v>
      </c>
      <c r="M1757" s="1">
        <v>46250</v>
      </c>
      <c r="N1757" t="s">
        <v>42</v>
      </c>
      <c r="O1757">
        <v>10.8</v>
      </c>
      <c r="P1757">
        <v>2.8</v>
      </c>
      <c r="Q1757" s="2">
        <v>14268.36</v>
      </c>
      <c r="R1757" t="s">
        <v>85</v>
      </c>
      <c r="S1757" s="2">
        <v>8416.31</v>
      </c>
      <c r="T1757">
        <v>2.8</v>
      </c>
      <c r="U1757" t="s">
        <v>138</v>
      </c>
      <c r="V1757">
        <v>2026</v>
      </c>
      <c r="W1757" t="s">
        <v>74</v>
      </c>
      <c r="X1757" s="2">
        <v>8416.31</v>
      </c>
      <c r="Y1757" s="2">
        <v>5852.05</v>
      </c>
      <c r="Z1757" s="2">
        <v>0.59</v>
      </c>
      <c r="AA1757" s="2">
        <f>IF(Table1[[#This Row],[Bed Occupied]]="Yes",1,0)</f>
        <v>1</v>
      </c>
    </row>
    <row r="1758" spans="1:27" x14ac:dyDescent="0.25">
      <c r="A1758" t="s">
        <v>1850</v>
      </c>
      <c r="B1758" s="1">
        <v>46050</v>
      </c>
      <c r="C1758" s="1">
        <v>46051.4</v>
      </c>
      <c r="D1758" t="s">
        <v>39</v>
      </c>
      <c r="E1758" t="s">
        <v>47</v>
      </c>
      <c r="F1758" t="s">
        <v>29</v>
      </c>
      <c r="G1758" t="s">
        <v>53</v>
      </c>
      <c r="H1758" t="s">
        <v>76</v>
      </c>
      <c r="I1758" t="s">
        <v>41</v>
      </c>
      <c r="J1758">
        <v>1.4</v>
      </c>
      <c r="K1758" t="s">
        <v>33</v>
      </c>
      <c r="L1758">
        <v>54</v>
      </c>
      <c r="M1758" s="1">
        <v>46049</v>
      </c>
      <c r="N1758" t="s">
        <v>34</v>
      </c>
      <c r="O1758">
        <v>9.6</v>
      </c>
      <c r="P1758">
        <v>1.6</v>
      </c>
      <c r="Q1758" s="2">
        <v>2109.2399999999998</v>
      </c>
      <c r="R1758" t="s">
        <v>85</v>
      </c>
      <c r="S1758" s="2">
        <v>1430.24</v>
      </c>
      <c r="T1758">
        <v>3</v>
      </c>
      <c r="U1758" t="s">
        <v>86</v>
      </c>
      <c r="V1758">
        <v>2026</v>
      </c>
      <c r="W1758" t="s">
        <v>44</v>
      </c>
      <c r="X1758" s="2">
        <v>1430.24</v>
      </c>
      <c r="Y1758" s="2">
        <v>679</v>
      </c>
      <c r="Z1758" s="2">
        <v>0.67800000000000005</v>
      </c>
      <c r="AA1758" s="2">
        <f>IF(Table1[[#This Row],[Bed Occupied]]="Yes",1,0)</f>
        <v>1</v>
      </c>
    </row>
    <row r="1759" spans="1:27" x14ac:dyDescent="0.25">
      <c r="A1759" t="s">
        <v>1851</v>
      </c>
      <c r="B1759" s="1">
        <v>46371</v>
      </c>
      <c r="C1759" s="1">
        <v>46372.2</v>
      </c>
      <c r="D1759" t="s">
        <v>102</v>
      </c>
      <c r="E1759" t="s">
        <v>28</v>
      </c>
      <c r="F1759" t="s">
        <v>48</v>
      </c>
      <c r="G1759" t="s">
        <v>67</v>
      </c>
      <c r="H1759" t="s">
        <v>49</v>
      </c>
      <c r="I1759" t="s">
        <v>32</v>
      </c>
      <c r="J1759">
        <v>1.2</v>
      </c>
      <c r="K1759" t="s">
        <v>57</v>
      </c>
      <c r="L1759">
        <v>52</v>
      </c>
      <c r="M1759" s="1">
        <v>46371</v>
      </c>
      <c r="N1759" t="s">
        <v>63</v>
      </c>
      <c r="O1759">
        <v>9.4</v>
      </c>
      <c r="P1759">
        <v>1.4</v>
      </c>
      <c r="Q1759" s="2">
        <v>9432.43</v>
      </c>
      <c r="R1759" t="s">
        <v>58</v>
      </c>
      <c r="S1759" s="2">
        <v>5427.52</v>
      </c>
      <c r="T1759">
        <v>4.3</v>
      </c>
      <c r="U1759" t="s">
        <v>54</v>
      </c>
      <c r="V1759">
        <v>2026</v>
      </c>
      <c r="W1759" t="s">
        <v>44</v>
      </c>
      <c r="X1759" s="2">
        <v>5427.52</v>
      </c>
      <c r="Y1759" s="2">
        <v>4004.91</v>
      </c>
      <c r="Z1759" s="2">
        <v>0.57499999999999996</v>
      </c>
      <c r="AA1759" s="2">
        <f>IF(Table1[[#This Row],[Bed Occupied]]="Yes",1,0)</f>
        <v>0</v>
      </c>
    </row>
    <row r="1760" spans="1:27" x14ac:dyDescent="0.25">
      <c r="A1760" t="s">
        <v>1852</v>
      </c>
      <c r="B1760" s="1">
        <v>45878</v>
      </c>
      <c r="C1760" s="1">
        <v>45881.599999999999</v>
      </c>
      <c r="D1760" t="s">
        <v>51</v>
      </c>
      <c r="E1760" t="s">
        <v>47</v>
      </c>
      <c r="F1760" t="s">
        <v>48</v>
      </c>
      <c r="G1760" t="s">
        <v>30</v>
      </c>
      <c r="H1760" t="s">
        <v>81</v>
      </c>
      <c r="I1760" t="s">
        <v>32</v>
      </c>
      <c r="J1760">
        <v>3.6</v>
      </c>
      <c r="K1760" t="s">
        <v>33</v>
      </c>
      <c r="L1760">
        <v>75</v>
      </c>
      <c r="M1760" s="1">
        <v>45877</v>
      </c>
      <c r="N1760" t="s">
        <v>34</v>
      </c>
      <c r="O1760">
        <v>8.6</v>
      </c>
      <c r="P1760">
        <v>0.6</v>
      </c>
      <c r="Q1760" s="2">
        <v>8629.93</v>
      </c>
      <c r="R1760" t="s">
        <v>35</v>
      </c>
      <c r="S1760" s="2">
        <v>4766.96</v>
      </c>
      <c r="T1760">
        <v>4</v>
      </c>
      <c r="U1760" t="s">
        <v>104</v>
      </c>
      <c r="V1760">
        <v>2025</v>
      </c>
      <c r="W1760" t="s">
        <v>77</v>
      </c>
      <c r="X1760" s="2">
        <v>4766.96</v>
      </c>
      <c r="Y1760" s="2">
        <v>3862.97</v>
      </c>
      <c r="Z1760" s="2">
        <v>0.55200000000000005</v>
      </c>
      <c r="AA1760" s="2">
        <f>IF(Table1[[#This Row],[Bed Occupied]]="Yes",1,0)</f>
        <v>1</v>
      </c>
    </row>
    <row r="1761" spans="1:27" x14ac:dyDescent="0.25">
      <c r="A1761" t="s">
        <v>1853</v>
      </c>
      <c r="B1761" s="1">
        <v>45996</v>
      </c>
      <c r="C1761" s="1">
        <v>45996.6</v>
      </c>
      <c r="D1761" t="s">
        <v>39</v>
      </c>
      <c r="E1761" t="s">
        <v>28</v>
      </c>
      <c r="F1761" t="s">
        <v>48</v>
      </c>
      <c r="G1761" t="s">
        <v>30</v>
      </c>
      <c r="H1761" t="s">
        <v>62</v>
      </c>
      <c r="I1761" t="s">
        <v>32</v>
      </c>
      <c r="J1761">
        <v>0.6</v>
      </c>
      <c r="K1761" t="s">
        <v>57</v>
      </c>
      <c r="L1761">
        <v>88</v>
      </c>
      <c r="M1761" s="1">
        <v>45995</v>
      </c>
      <c r="N1761" t="s">
        <v>42</v>
      </c>
      <c r="O1761">
        <v>13.8</v>
      </c>
      <c r="P1761">
        <v>1.8</v>
      </c>
      <c r="Q1761" s="2">
        <v>1804.82</v>
      </c>
      <c r="R1761" t="s">
        <v>85</v>
      </c>
      <c r="S1761" s="2">
        <v>987.57</v>
      </c>
      <c r="T1761">
        <v>2.9</v>
      </c>
      <c r="U1761" t="s">
        <v>79</v>
      </c>
      <c r="V1761">
        <v>2025</v>
      </c>
      <c r="W1761" t="s">
        <v>72</v>
      </c>
      <c r="X1761" s="2">
        <v>987.57</v>
      </c>
      <c r="Y1761" s="2">
        <v>817.25</v>
      </c>
      <c r="Z1761" s="2">
        <v>0.54700000000000004</v>
      </c>
      <c r="AA1761" s="2">
        <f>IF(Table1[[#This Row],[Bed Occupied]]="Yes",1,0)</f>
        <v>0</v>
      </c>
    </row>
    <row r="1762" spans="1:27" x14ac:dyDescent="0.25">
      <c r="A1762" t="s">
        <v>1854</v>
      </c>
      <c r="B1762" s="1">
        <v>45659</v>
      </c>
      <c r="C1762" s="1">
        <v>45661.1</v>
      </c>
      <c r="D1762" t="s">
        <v>96</v>
      </c>
      <c r="E1762" t="s">
        <v>52</v>
      </c>
      <c r="F1762" t="s">
        <v>29</v>
      </c>
      <c r="G1762" t="s">
        <v>67</v>
      </c>
      <c r="H1762" t="s">
        <v>40</v>
      </c>
      <c r="I1762" t="s">
        <v>32</v>
      </c>
      <c r="J1762">
        <v>2.1</v>
      </c>
      <c r="K1762" t="s">
        <v>57</v>
      </c>
      <c r="L1762">
        <v>21</v>
      </c>
      <c r="M1762" s="1">
        <v>45659</v>
      </c>
      <c r="N1762" t="s">
        <v>34</v>
      </c>
      <c r="O1762">
        <v>11.1</v>
      </c>
      <c r="P1762">
        <v>3.1</v>
      </c>
      <c r="Q1762" s="2">
        <v>4553.67</v>
      </c>
      <c r="R1762" t="s">
        <v>35</v>
      </c>
      <c r="S1762" s="2">
        <v>2747.75</v>
      </c>
      <c r="T1762">
        <v>3.4</v>
      </c>
      <c r="U1762" t="s">
        <v>145</v>
      </c>
      <c r="V1762">
        <v>2025</v>
      </c>
      <c r="W1762" t="s">
        <v>72</v>
      </c>
      <c r="X1762" s="2">
        <v>2747.75</v>
      </c>
      <c r="Y1762" s="2">
        <v>1805.92</v>
      </c>
      <c r="Z1762" s="2">
        <v>0.60299999999999998</v>
      </c>
      <c r="AA1762" s="2">
        <f>IF(Table1[[#This Row],[Bed Occupied]]="Yes",1,0)</f>
        <v>0</v>
      </c>
    </row>
    <row r="1763" spans="1:27" x14ac:dyDescent="0.25">
      <c r="A1763" t="s">
        <v>1855</v>
      </c>
      <c r="B1763" s="1">
        <v>46019</v>
      </c>
      <c r="C1763" s="1">
        <v>46019.7</v>
      </c>
      <c r="D1763" t="s">
        <v>96</v>
      </c>
      <c r="E1763" t="s">
        <v>66</v>
      </c>
      <c r="F1763" t="s">
        <v>29</v>
      </c>
      <c r="G1763" t="s">
        <v>67</v>
      </c>
      <c r="H1763" t="s">
        <v>49</v>
      </c>
      <c r="I1763" t="s">
        <v>32</v>
      </c>
      <c r="J1763">
        <v>0.7</v>
      </c>
      <c r="K1763" t="s">
        <v>33</v>
      </c>
      <c r="L1763">
        <v>47</v>
      </c>
      <c r="M1763" s="1">
        <v>46018</v>
      </c>
      <c r="N1763" t="s">
        <v>42</v>
      </c>
      <c r="O1763">
        <v>9.9</v>
      </c>
      <c r="P1763">
        <v>1.9</v>
      </c>
      <c r="Q1763" s="2">
        <v>4392.1000000000004</v>
      </c>
      <c r="R1763" t="s">
        <v>35</v>
      </c>
      <c r="S1763" s="2">
        <v>2595.21</v>
      </c>
      <c r="T1763">
        <v>3.6</v>
      </c>
      <c r="U1763" t="s">
        <v>79</v>
      </c>
      <c r="V1763">
        <v>2025</v>
      </c>
      <c r="W1763" t="s">
        <v>83</v>
      </c>
      <c r="X1763" s="2">
        <v>2595.21</v>
      </c>
      <c r="Y1763" s="2">
        <v>1796.89</v>
      </c>
      <c r="Z1763" s="2">
        <v>0.59099999999999997</v>
      </c>
      <c r="AA1763" s="2">
        <f>IF(Table1[[#This Row],[Bed Occupied]]="Yes",1,0)</f>
        <v>1</v>
      </c>
    </row>
    <row r="1764" spans="1:27" x14ac:dyDescent="0.25">
      <c r="A1764" t="s">
        <v>1856</v>
      </c>
      <c r="B1764" s="1">
        <v>46158</v>
      </c>
      <c r="C1764" s="1">
        <v>46160.7</v>
      </c>
      <c r="D1764" t="s">
        <v>39</v>
      </c>
      <c r="E1764" t="s">
        <v>47</v>
      </c>
      <c r="F1764" t="s">
        <v>29</v>
      </c>
      <c r="G1764" t="s">
        <v>67</v>
      </c>
      <c r="H1764" t="s">
        <v>40</v>
      </c>
      <c r="I1764" t="s">
        <v>93</v>
      </c>
      <c r="J1764">
        <v>2.7</v>
      </c>
      <c r="K1764" t="s">
        <v>33</v>
      </c>
      <c r="L1764">
        <v>70</v>
      </c>
      <c r="M1764" s="1">
        <v>46157</v>
      </c>
      <c r="N1764" t="s">
        <v>42</v>
      </c>
      <c r="O1764">
        <v>9.1</v>
      </c>
      <c r="P1764">
        <v>1.1000000000000001</v>
      </c>
      <c r="Q1764" s="2">
        <v>2206.7199999999998</v>
      </c>
      <c r="R1764" t="s">
        <v>58</v>
      </c>
      <c r="S1764" s="2">
        <v>1373.41</v>
      </c>
      <c r="T1764">
        <v>3.7</v>
      </c>
      <c r="U1764" t="s">
        <v>94</v>
      </c>
      <c r="V1764">
        <v>2026</v>
      </c>
      <c r="W1764" t="s">
        <v>77</v>
      </c>
      <c r="X1764" s="2">
        <v>1373.41</v>
      </c>
      <c r="Y1764" s="2">
        <v>833.31</v>
      </c>
      <c r="Z1764" s="2">
        <v>0.622</v>
      </c>
      <c r="AA1764" s="2">
        <f>IF(Table1[[#This Row],[Bed Occupied]]="Yes",1,0)</f>
        <v>1</v>
      </c>
    </row>
    <row r="1765" spans="1:27" x14ac:dyDescent="0.25">
      <c r="A1765" t="s">
        <v>1857</v>
      </c>
      <c r="B1765" s="1">
        <v>46152</v>
      </c>
      <c r="C1765" s="1">
        <v>46157.3</v>
      </c>
      <c r="D1765" t="s">
        <v>27</v>
      </c>
      <c r="E1765" t="s">
        <v>47</v>
      </c>
      <c r="F1765" t="s">
        <v>29</v>
      </c>
      <c r="G1765" t="s">
        <v>67</v>
      </c>
      <c r="H1765" t="s">
        <v>40</v>
      </c>
      <c r="I1765" t="s">
        <v>32</v>
      </c>
      <c r="J1765">
        <v>5.3</v>
      </c>
      <c r="K1765" t="s">
        <v>33</v>
      </c>
      <c r="L1765">
        <v>73</v>
      </c>
      <c r="M1765" s="1">
        <v>46152</v>
      </c>
      <c r="N1765" t="s">
        <v>34</v>
      </c>
      <c r="O1765">
        <v>9.9</v>
      </c>
      <c r="P1765">
        <v>1.9</v>
      </c>
      <c r="Q1765" s="2">
        <v>10789.31</v>
      </c>
      <c r="R1765" t="s">
        <v>35</v>
      </c>
      <c r="S1765" s="2">
        <v>8436.7199999999993</v>
      </c>
      <c r="T1765">
        <v>3.3</v>
      </c>
      <c r="U1765" t="s">
        <v>94</v>
      </c>
      <c r="V1765">
        <v>2026</v>
      </c>
      <c r="W1765" t="s">
        <v>74</v>
      </c>
      <c r="X1765" s="2">
        <v>8436.7199999999993</v>
      </c>
      <c r="Y1765" s="2">
        <v>2352.59</v>
      </c>
      <c r="Z1765" s="2">
        <v>0.78200000000000003</v>
      </c>
      <c r="AA1765" s="2">
        <f>IF(Table1[[#This Row],[Bed Occupied]]="Yes",1,0)</f>
        <v>1</v>
      </c>
    </row>
    <row r="1766" spans="1:27" x14ac:dyDescent="0.25">
      <c r="A1766" t="s">
        <v>1858</v>
      </c>
      <c r="B1766" s="1">
        <v>45843</v>
      </c>
      <c r="C1766" s="1">
        <v>45846</v>
      </c>
      <c r="D1766" t="s">
        <v>61</v>
      </c>
      <c r="E1766" t="s">
        <v>52</v>
      </c>
      <c r="F1766" t="s">
        <v>48</v>
      </c>
      <c r="G1766" t="s">
        <v>30</v>
      </c>
      <c r="H1766" t="s">
        <v>76</v>
      </c>
      <c r="I1766" t="s">
        <v>41</v>
      </c>
      <c r="J1766">
        <v>3</v>
      </c>
      <c r="K1766" t="s">
        <v>33</v>
      </c>
      <c r="L1766">
        <v>73</v>
      </c>
      <c r="M1766" s="1">
        <v>45843</v>
      </c>
      <c r="N1766" t="s">
        <v>42</v>
      </c>
      <c r="O1766">
        <v>11.2</v>
      </c>
      <c r="P1766">
        <v>1.2</v>
      </c>
      <c r="Q1766" s="2">
        <v>14205.18</v>
      </c>
      <c r="R1766" t="s">
        <v>35</v>
      </c>
      <c r="S1766" s="2">
        <v>10075.209999999999</v>
      </c>
      <c r="T1766">
        <v>3.6</v>
      </c>
      <c r="U1766" t="s">
        <v>135</v>
      </c>
      <c r="V1766">
        <v>2025</v>
      </c>
      <c r="W1766" t="s">
        <v>83</v>
      </c>
      <c r="X1766" s="2">
        <v>10075.209999999999</v>
      </c>
      <c r="Y1766" s="2">
        <v>4129.97</v>
      </c>
      <c r="Z1766" s="2">
        <v>0.70899999999999996</v>
      </c>
      <c r="AA1766" s="2">
        <f>IF(Table1[[#This Row],[Bed Occupied]]="Yes",1,0)</f>
        <v>1</v>
      </c>
    </row>
    <row r="1767" spans="1:27" x14ac:dyDescent="0.25">
      <c r="A1767" t="s">
        <v>1859</v>
      </c>
      <c r="B1767" s="1">
        <v>45990</v>
      </c>
      <c r="C1767" s="1">
        <v>45991.199999999997</v>
      </c>
      <c r="D1767" t="s">
        <v>39</v>
      </c>
      <c r="E1767" t="s">
        <v>52</v>
      </c>
      <c r="F1767" t="s">
        <v>29</v>
      </c>
      <c r="G1767" t="s">
        <v>30</v>
      </c>
      <c r="H1767" t="s">
        <v>31</v>
      </c>
      <c r="I1767" t="s">
        <v>32</v>
      </c>
      <c r="J1767">
        <v>1.2</v>
      </c>
      <c r="K1767" t="s">
        <v>57</v>
      </c>
      <c r="L1767">
        <v>60</v>
      </c>
      <c r="M1767" s="1">
        <v>45990</v>
      </c>
      <c r="N1767" t="s">
        <v>42</v>
      </c>
      <c r="O1767">
        <v>11.2</v>
      </c>
      <c r="P1767">
        <v>3.2</v>
      </c>
      <c r="Q1767" s="2">
        <v>2424.92</v>
      </c>
      <c r="R1767" t="s">
        <v>58</v>
      </c>
      <c r="S1767" s="2">
        <v>1537.33</v>
      </c>
      <c r="T1767">
        <v>2.7</v>
      </c>
      <c r="U1767" t="s">
        <v>71</v>
      </c>
      <c r="V1767">
        <v>2025</v>
      </c>
      <c r="W1767" t="s">
        <v>83</v>
      </c>
      <c r="X1767" s="2">
        <v>1537.33</v>
      </c>
      <c r="Y1767" s="2">
        <v>887.59</v>
      </c>
      <c r="Z1767" s="2">
        <v>0.63400000000000001</v>
      </c>
      <c r="AA1767" s="2">
        <f>IF(Table1[[#This Row],[Bed Occupied]]="Yes",1,0)</f>
        <v>0</v>
      </c>
    </row>
    <row r="1768" spans="1:27" x14ac:dyDescent="0.25">
      <c r="A1768" t="s">
        <v>1860</v>
      </c>
      <c r="B1768" s="1">
        <v>46220</v>
      </c>
      <c r="C1768" s="1">
        <v>46223.5</v>
      </c>
      <c r="D1768" t="s">
        <v>27</v>
      </c>
      <c r="E1768" t="s">
        <v>47</v>
      </c>
      <c r="F1768" t="s">
        <v>48</v>
      </c>
      <c r="G1768" t="s">
        <v>53</v>
      </c>
      <c r="H1768" t="s">
        <v>40</v>
      </c>
      <c r="I1768" t="s">
        <v>32</v>
      </c>
      <c r="J1768">
        <v>3.5</v>
      </c>
      <c r="K1768" t="s">
        <v>33</v>
      </c>
      <c r="L1768">
        <v>66</v>
      </c>
      <c r="M1768" s="1">
        <v>46219</v>
      </c>
      <c r="N1768" t="s">
        <v>34</v>
      </c>
      <c r="O1768">
        <v>13.7</v>
      </c>
      <c r="P1768">
        <v>1.7</v>
      </c>
      <c r="Q1768" s="2">
        <v>10461.870000000001</v>
      </c>
      <c r="R1768" t="s">
        <v>35</v>
      </c>
      <c r="S1768" s="2">
        <v>8386.02</v>
      </c>
      <c r="T1768">
        <v>3.5</v>
      </c>
      <c r="U1768" t="s">
        <v>43</v>
      </c>
      <c r="V1768">
        <v>2026</v>
      </c>
      <c r="W1768" t="s">
        <v>72</v>
      </c>
      <c r="X1768" s="2">
        <v>8386.02</v>
      </c>
      <c r="Y1768" s="2">
        <v>2075.85</v>
      </c>
      <c r="Z1768" s="2">
        <v>0.80200000000000005</v>
      </c>
      <c r="AA1768" s="2">
        <f>IF(Table1[[#This Row],[Bed Occupied]]="Yes",1,0)</f>
        <v>1</v>
      </c>
    </row>
    <row r="1769" spans="1:27" x14ac:dyDescent="0.25">
      <c r="A1769" t="s">
        <v>1861</v>
      </c>
      <c r="B1769" s="1">
        <v>45795</v>
      </c>
      <c r="C1769" s="1">
        <v>45802.3</v>
      </c>
      <c r="D1769" t="s">
        <v>46</v>
      </c>
      <c r="E1769" t="s">
        <v>52</v>
      </c>
      <c r="F1769" t="s">
        <v>92</v>
      </c>
      <c r="G1769" t="s">
        <v>67</v>
      </c>
      <c r="H1769" t="s">
        <v>56</v>
      </c>
      <c r="I1769" t="s">
        <v>32</v>
      </c>
      <c r="J1769">
        <v>7.3</v>
      </c>
      <c r="K1769" t="s">
        <v>33</v>
      </c>
      <c r="L1769">
        <v>79</v>
      </c>
      <c r="M1769" s="1">
        <v>45794</v>
      </c>
      <c r="N1769" t="s">
        <v>34</v>
      </c>
      <c r="O1769">
        <v>9.4</v>
      </c>
      <c r="P1769">
        <v>1.4</v>
      </c>
      <c r="Q1769" s="2">
        <v>7564.28</v>
      </c>
      <c r="R1769" t="s">
        <v>35</v>
      </c>
      <c r="S1769" s="2">
        <v>4685.12</v>
      </c>
      <c r="T1769">
        <v>3.6</v>
      </c>
      <c r="U1769" t="s">
        <v>122</v>
      </c>
      <c r="V1769">
        <v>2025</v>
      </c>
      <c r="W1769" t="s">
        <v>83</v>
      </c>
      <c r="X1769" s="2">
        <v>4685.12</v>
      </c>
      <c r="Y1769" s="2">
        <v>2879.16</v>
      </c>
      <c r="Z1769" s="2">
        <v>0.61899999999999999</v>
      </c>
      <c r="AA1769" s="2">
        <f>IF(Table1[[#This Row],[Bed Occupied]]="Yes",1,0)</f>
        <v>1</v>
      </c>
    </row>
    <row r="1770" spans="1:27" x14ac:dyDescent="0.25">
      <c r="A1770" t="s">
        <v>1862</v>
      </c>
      <c r="B1770" s="1">
        <v>46159</v>
      </c>
      <c r="C1770" s="1">
        <v>46160.800000000003</v>
      </c>
      <c r="D1770" t="s">
        <v>96</v>
      </c>
      <c r="E1770" t="s">
        <v>47</v>
      </c>
      <c r="F1770" t="s">
        <v>29</v>
      </c>
      <c r="G1770" t="s">
        <v>67</v>
      </c>
      <c r="H1770" t="s">
        <v>40</v>
      </c>
      <c r="I1770" t="s">
        <v>41</v>
      </c>
      <c r="J1770">
        <v>1.8</v>
      </c>
      <c r="K1770" t="s">
        <v>57</v>
      </c>
      <c r="L1770">
        <v>23</v>
      </c>
      <c r="M1770" s="1">
        <v>46158</v>
      </c>
      <c r="N1770" t="s">
        <v>42</v>
      </c>
      <c r="O1770">
        <v>9.4</v>
      </c>
      <c r="P1770">
        <v>1.4</v>
      </c>
      <c r="Q1770" s="2">
        <v>3145.48</v>
      </c>
      <c r="R1770" t="s">
        <v>85</v>
      </c>
      <c r="S1770" s="2">
        <v>1718.96</v>
      </c>
      <c r="T1770">
        <v>4.3</v>
      </c>
      <c r="U1770" t="s">
        <v>94</v>
      </c>
      <c r="V1770">
        <v>2026</v>
      </c>
      <c r="W1770" t="s">
        <v>83</v>
      </c>
      <c r="X1770" s="2">
        <v>1718.96</v>
      </c>
      <c r="Y1770" s="2">
        <v>1426.52</v>
      </c>
      <c r="Z1770" s="2">
        <v>0.54600000000000004</v>
      </c>
      <c r="AA1770" s="2">
        <f>IF(Table1[[#This Row],[Bed Occupied]]="Yes",1,0)</f>
        <v>0</v>
      </c>
    </row>
    <row r="1771" spans="1:27" x14ac:dyDescent="0.25">
      <c r="A1771" t="s">
        <v>1863</v>
      </c>
      <c r="B1771" s="1">
        <v>46058</v>
      </c>
      <c r="C1771" s="1">
        <v>46061.1</v>
      </c>
      <c r="D1771" t="s">
        <v>46</v>
      </c>
      <c r="E1771" t="s">
        <v>28</v>
      </c>
      <c r="F1771" t="s">
        <v>48</v>
      </c>
      <c r="G1771" t="s">
        <v>30</v>
      </c>
      <c r="H1771" t="s">
        <v>62</v>
      </c>
      <c r="I1771" t="s">
        <v>32</v>
      </c>
      <c r="J1771">
        <v>3.1</v>
      </c>
      <c r="K1771" t="s">
        <v>33</v>
      </c>
      <c r="L1771">
        <v>43</v>
      </c>
      <c r="M1771" s="1">
        <v>46058</v>
      </c>
      <c r="N1771" t="s">
        <v>42</v>
      </c>
      <c r="O1771">
        <v>12.2</v>
      </c>
      <c r="P1771">
        <v>2.2000000000000002</v>
      </c>
      <c r="Q1771" s="2">
        <v>4521.9799999999996</v>
      </c>
      <c r="R1771" t="s">
        <v>58</v>
      </c>
      <c r="S1771" s="2">
        <v>2585.79</v>
      </c>
      <c r="T1771">
        <v>3</v>
      </c>
      <c r="U1771" t="s">
        <v>68</v>
      </c>
      <c r="V1771">
        <v>2026</v>
      </c>
      <c r="W1771" t="s">
        <v>72</v>
      </c>
      <c r="X1771" s="2">
        <v>2585.79</v>
      </c>
      <c r="Y1771" s="2">
        <v>1936.19</v>
      </c>
      <c r="Z1771" s="2">
        <v>0.57199999999999995</v>
      </c>
      <c r="AA1771" s="2">
        <f>IF(Table1[[#This Row],[Bed Occupied]]="Yes",1,0)</f>
        <v>1</v>
      </c>
    </row>
    <row r="1772" spans="1:27" x14ac:dyDescent="0.25">
      <c r="A1772" t="s">
        <v>1864</v>
      </c>
      <c r="B1772" s="1">
        <v>46355</v>
      </c>
      <c r="C1772" s="1">
        <v>46355.6</v>
      </c>
      <c r="D1772" t="s">
        <v>96</v>
      </c>
      <c r="E1772" t="s">
        <v>28</v>
      </c>
      <c r="F1772" t="s">
        <v>48</v>
      </c>
      <c r="G1772" t="s">
        <v>30</v>
      </c>
      <c r="H1772" t="s">
        <v>81</v>
      </c>
      <c r="I1772" t="s">
        <v>41</v>
      </c>
      <c r="J1772">
        <v>0.6</v>
      </c>
      <c r="K1772" t="s">
        <v>33</v>
      </c>
      <c r="L1772">
        <v>23</v>
      </c>
      <c r="M1772" s="1">
        <v>46354</v>
      </c>
      <c r="N1772" t="s">
        <v>42</v>
      </c>
      <c r="O1772">
        <v>9.9</v>
      </c>
      <c r="P1772">
        <v>1.9</v>
      </c>
      <c r="Q1772" s="2">
        <v>3636.93</v>
      </c>
      <c r="R1772" t="s">
        <v>35</v>
      </c>
      <c r="S1772" s="2">
        <v>2303.66</v>
      </c>
      <c r="T1772">
        <v>4.0999999999999996</v>
      </c>
      <c r="U1772" t="s">
        <v>130</v>
      </c>
      <c r="V1772">
        <v>2026</v>
      </c>
      <c r="W1772" t="s">
        <v>83</v>
      </c>
      <c r="X1772" s="2">
        <v>2303.66</v>
      </c>
      <c r="Y1772" s="2">
        <v>1333.27</v>
      </c>
      <c r="Z1772" s="2">
        <v>0.63300000000000001</v>
      </c>
      <c r="AA1772" s="2">
        <f>IF(Table1[[#This Row],[Bed Occupied]]="Yes",1,0)</f>
        <v>1</v>
      </c>
    </row>
    <row r="1773" spans="1:27" x14ac:dyDescent="0.25">
      <c r="A1773" t="s">
        <v>1865</v>
      </c>
      <c r="B1773" s="1">
        <v>46074</v>
      </c>
      <c r="C1773" s="1">
        <v>46077.9</v>
      </c>
      <c r="D1773" t="s">
        <v>51</v>
      </c>
      <c r="E1773" t="s">
        <v>52</v>
      </c>
      <c r="F1773" t="s">
        <v>29</v>
      </c>
      <c r="G1773" t="s">
        <v>30</v>
      </c>
      <c r="H1773" t="s">
        <v>62</v>
      </c>
      <c r="I1773" t="s">
        <v>41</v>
      </c>
      <c r="J1773">
        <v>3.9</v>
      </c>
      <c r="K1773" t="s">
        <v>33</v>
      </c>
      <c r="L1773">
        <v>58</v>
      </c>
      <c r="M1773" s="1">
        <v>46073</v>
      </c>
      <c r="N1773" t="s">
        <v>42</v>
      </c>
      <c r="O1773">
        <v>8</v>
      </c>
      <c r="P1773">
        <v>0</v>
      </c>
      <c r="Q1773" s="2">
        <v>10002.780000000001</v>
      </c>
      <c r="R1773" t="s">
        <v>58</v>
      </c>
      <c r="S1773" s="2">
        <v>5250.39</v>
      </c>
      <c r="T1773">
        <v>3.9</v>
      </c>
      <c r="U1773" t="s">
        <v>68</v>
      </c>
      <c r="V1773">
        <v>2026</v>
      </c>
      <c r="W1773" t="s">
        <v>77</v>
      </c>
      <c r="X1773" s="2">
        <v>5250.39</v>
      </c>
      <c r="Y1773" s="2">
        <v>4752.3900000000003</v>
      </c>
      <c r="Z1773" s="2">
        <v>0.52500000000000002</v>
      </c>
      <c r="AA1773" s="2">
        <f>IF(Table1[[#This Row],[Bed Occupied]]="Yes",1,0)</f>
        <v>1</v>
      </c>
    </row>
    <row r="1774" spans="1:27" x14ac:dyDescent="0.25">
      <c r="A1774" t="s">
        <v>1866</v>
      </c>
      <c r="B1774" s="1">
        <v>45784</v>
      </c>
      <c r="C1774" s="1">
        <v>45785.3</v>
      </c>
      <c r="D1774" t="s">
        <v>39</v>
      </c>
      <c r="E1774" t="s">
        <v>47</v>
      </c>
      <c r="F1774" t="s">
        <v>48</v>
      </c>
      <c r="G1774" t="s">
        <v>30</v>
      </c>
      <c r="H1774" t="s">
        <v>76</v>
      </c>
      <c r="I1774" t="s">
        <v>32</v>
      </c>
      <c r="J1774">
        <v>1.3</v>
      </c>
      <c r="K1774" t="s">
        <v>33</v>
      </c>
      <c r="L1774">
        <v>95</v>
      </c>
      <c r="M1774" s="1">
        <v>45784</v>
      </c>
      <c r="N1774" t="s">
        <v>34</v>
      </c>
      <c r="O1774">
        <v>9.3000000000000007</v>
      </c>
      <c r="P1774">
        <v>1.3</v>
      </c>
      <c r="Q1774" s="2">
        <v>2270.1</v>
      </c>
      <c r="R1774" t="s">
        <v>35</v>
      </c>
      <c r="S1774" s="2">
        <v>1051.52</v>
      </c>
      <c r="T1774">
        <v>3.2</v>
      </c>
      <c r="U1774" t="s">
        <v>122</v>
      </c>
      <c r="V1774">
        <v>2025</v>
      </c>
      <c r="W1774" t="s">
        <v>69</v>
      </c>
      <c r="X1774" s="2">
        <v>1051.52</v>
      </c>
      <c r="Y1774" s="2">
        <v>1218.58</v>
      </c>
      <c r="Z1774" s="2">
        <v>0.46300000000000002</v>
      </c>
      <c r="AA1774" s="2">
        <f>IF(Table1[[#This Row],[Bed Occupied]]="Yes",1,0)</f>
        <v>1</v>
      </c>
    </row>
    <row r="1775" spans="1:27" x14ac:dyDescent="0.25">
      <c r="A1775" t="s">
        <v>1867</v>
      </c>
      <c r="B1775" s="1">
        <v>46354</v>
      </c>
      <c r="C1775" s="1">
        <v>46355.199999999997</v>
      </c>
      <c r="D1775" t="s">
        <v>46</v>
      </c>
      <c r="E1775" t="s">
        <v>47</v>
      </c>
      <c r="F1775" t="s">
        <v>29</v>
      </c>
      <c r="G1775" t="s">
        <v>67</v>
      </c>
      <c r="H1775" t="s">
        <v>56</v>
      </c>
      <c r="I1775" t="s">
        <v>32</v>
      </c>
      <c r="J1775">
        <v>1.2</v>
      </c>
      <c r="K1775" t="s">
        <v>57</v>
      </c>
      <c r="L1775">
        <v>52</v>
      </c>
      <c r="M1775" s="1">
        <v>46354</v>
      </c>
      <c r="N1775" t="s">
        <v>42</v>
      </c>
      <c r="O1775">
        <v>11.2</v>
      </c>
      <c r="P1775">
        <v>3.2</v>
      </c>
      <c r="Q1775" s="2">
        <v>3266.93</v>
      </c>
      <c r="R1775" t="s">
        <v>85</v>
      </c>
      <c r="S1775" s="2">
        <v>1766.55</v>
      </c>
      <c r="T1775">
        <v>3.4</v>
      </c>
      <c r="U1775" t="s">
        <v>130</v>
      </c>
      <c r="V1775">
        <v>2026</v>
      </c>
      <c r="W1775" t="s">
        <v>83</v>
      </c>
      <c r="X1775" s="2">
        <v>1766.55</v>
      </c>
      <c r="Y1775" s="2">
        <v>1500.38</v>
      </c>
      <c r="Z1775" s="2">
        <v>0.54100000000000004</v>
      </c>
      <c r="AA1775" s="2">
        <f>IF(Table1[[#This Row],[Bed Occupied]]="Yes",1,0)</f>
        <v>0</v>
      </c>
    </row>
    <row r="1776" spans="1:27" x14ac:dyDescent="0.25">
      <c r="A1776" t="s">
        <v>1868</v>
      </c>
      <c r="B1776" s="1">
        <v>46339</v>
      </c>
      <c r="C1776" s="1">
        <v>46343.3</v>
      </c>
      <c r="D1776" t="s">
        <v>46</v>
      </c>
      <c r="E1776" t="s">
        <v>28</v>
      </c>
      <c r="F1776" t="s">
        <v>48</v>
      </c>
      <c r="G1776" t="s">
        <v>53</v>
      </c>
      <c r="H1776" t="s">
        <v>62</v>
      </c>
      <c r="I1776" t="s">
        <v>32</v>
      </c>
      <c r="J1776">
        <v>4.3</v>
      </c>
      <c r="K1776" t="s">
        <v>33</v>
      </c>
      <c r="L1776">
        <v>74</v>
      </c>
      <c r="M1776" s="1">
        <v>46338</v>
      </c>
      <c r="N1776" t="s">
        <v>34</v>
      </c>
      <c r="O1776">
        <v>9.1999999999999993</v>
      </c>
      <c r="P1776">
        <v>1.2</v>
      </c>
      <c r="Q1776" s="2">
        <v>7545.42</v>
      </c>
      <c r="R1776" t="s">
        <v>35</v>
      </c>
      <c r="S1776" s="2">
        <v>4822.97</v>
      </c>
      <c r="T1776">
        <v>3.8</v>
      </c>
      <c r="U1776" t="s">
        <v>130</v>
      </c>
      <c r="V1776">
        <v>2026</v>
      </c>
      <c r="W1776" t="s">
        <v>72</v>
      </c>
      <c r="X1776" s="2">
        <v>4822.97</v>
      </c>
      <c r="Y1776" s="2">
        <v>2722.45</v>
      </c>
      <c r="Z1776" s="2">
        <v>0.63900000000000001</v>
      </c>
      <c r="AA1776" s="2">
        <f>IF(Table1[[#This Row],[Bed Occupied]]="Yes",1,0)</f>
        <v>1</v>
      </c>
    </row>
    <row r="1777" spans="1:27" x14ac:dyDescent="0.25">
      <c r="A1777" t="s">
        <v>1869</v>
      </c>
      <c r="B1777" s="1">
        <v>46077</v>
      </c>
      <c r="C1777" s="1">
        <v>46077.2</v>
      </c>
      <c r="D1777" t="s">
        <v>39</v>
      </c>
      <c r="E1777" t="s">
        <v>28</v>
      </c>
      <c r="F1777" t="s">
        <v>29</v>
      </c>
      <c r="G1777" t="s">
        <v>30</v>
      </c>
      <c r="H1777" t="s">
        <v>49</v>
      </c>
      <c r="I1777" t="s">
        <v>41</v>
      </c>
      <c r="J1777">
        <v>0.2</v>
      </c>
      <c r="K1777" t="s">
        <v>57</v>
      </c>
      <c r="L1777">
        <v>82</v>
      </c>
      <c r="M1777" s="1">
        <v>46076</v>
      </c>
      <c r="N1777" t="s">
        <v>42</v>
      </c>
      <c r="O1777">
        <v>8.5</v>
      </c>
      <c r="P1777">
        <v>0.5</v>
      </c>
      <c r="Q1777" s="2">
        <v>1926.82</v>
      </c>
      <c r="R1777" t="s">
        <v>58</v>
      </c>
      <c r="S1777" s="2">
        <v>1186.08</v>
      </c>
      <c r="T1777">
        <v>3.9</v>
      </c>
      <c r="U1777" t="s">
        <v>68</v>
      </c>
      <c r="V1777">
        <v>2026</v>
      </c>
      <c r="W1777" t="s">
        <v>37</v>
      </c>
      <c r="X1777" s="2">
        <v>1186.08</v>
      </c>
      <c r="Y1777" s="2">
        <v>740.74</v>
      </c>
      <c r="Z1777" s="2">
        <v>0.61599999999999999</v>
      </c>
      <c r="AA1777" s="2">
        <f>IF(Table1[[#This Row],[Bed Occupied]]="Yes",1,0)</f>
        <v>0</v>
      </c>
    </row>
    <row r="1778" spans="1:27" x14ac:dyDescent="0.25">
      <c r="A1778" t="s">
        <v>1870</v>
      </c>
      <c r="B1778" s="1">
        <v>45890</v>
      </c>
      <c r="C1778" s="1">
        <v>45891.6</v>
      </c>
      <c r="D1778" t="s">
        <v>96</v>
      </c>
      <c r="E1778" t="s">
        <v>52</v>
      </c>
      <c r="F1778" t="s">
        <v>29</v>
      </c>
      <c r="G1778" t="s">
        <v>53</v>
      </c>
      <c r="H1778" t="s">
        <v>40</v>
      </c>
      <c r="I1778" t="s">
        <v>41</v>
      </c>
      <c r="J1778">
        <v>1.6</v>
      </c>
      <c r="K1778" t="s">
        <v>33</v>
      </c>
      <c r="L1778">
        <v>12</v>
      </c>
      <c r="M1778" s="1">
        <v>45890</v>
      </c>
      <c r="N1778" t="s">
        <v>42</v>
      </c>
      <c r="O1778">
        <v>9.4</v>
      </c>
      <c r="P1778">
        <v>1.4</v>
      </c>
      <c r="Q1778" s="2">
        <v>2395.66</v>
      </c>
      <c r="R1778" t="s">
        <v>85</v>
      </c>
      <c r="S1778" s="2">
        <v>1342.53</v>
      </c>
      <c r="T1778">
        <v>4.3</v>
      </c>
      <c r="U1778" t="s">
        <v>104</v>
      </c>
      <c r="V1778">
        <v>2025</v>
      </c>
      <c r="W1778" t="s">
        <v>72</v>
      </c>
      <c r="X1778" s="2">
        <v>1342.53</v>
      </c>
      <c r="Y1778" s="2">
        <v>1053.1300000000001</v>
      </c>
      <c r="Z1778" s="2">
        <v>0.56000000000000005</v>
      </c>
      <c r="AA1778" s="2">
        <f>IF(Table1[[#This Row],[Bed Occupied]]="Yes",1,0)</f>
        <v>1</v>
      </c>
    </row>
    <row r="1779" spans="1:27" x14ac:dyDescent="0.25">
      <c r="A1779" t="s">
        <v>1871</v>
      </c>
      <c r="B1779" s="1">
        <v>46021</v>
      </c>
      <c r="C1779" s="1">
        <v>46022.8</v>
      </c>
      <c r="D1779" t="s">
        <v>88</v>
      </c>
      <c r="E1779" t="s">
        <v>66</v>
      </c>
      <c r="F1779" t="s">
        <v>29</v>
      </c>
      <c r="G1779" t="s">
        <v>53</v>
      </c>
      <c r="H1779" t="s">
        <v>49</v>
      </c>
      <c r="I1779" t="s">
        <v>41</v>
      </c>
      <c r="J1779">
        <v>1.8</v>
      </c>
      <c r="K1779" t="s">
        <v>33</v>
      </c>
      <c r="L1779">
        <v>27</v>
      </c>
      <c r="M1779" s="1">
        <v>46021</v>
      </c>
      <c r="N1779" t="s">
        <v>63</v>
      </c>
      <c r="O1779">
        <v>8</v>
      </c>
      <c r="P1779">
        <v>0</v>
      </c>
      <c r="Q1779" s="2">
        <v>22038.11</v>
      </c>
      <c r="R1779" t="s">
        <v>85</v>
      </c>
      <c r="S1779" s="2">
        <v>17281.21</v>
      </c>
      <c r="T1779">
        <v>4.4000000000000004</v>
      </c>
      <c r="U1779" t="s">
        <v>79</v>
      </c>
      <c r="V1779">
        <v>2025</v>
      </c>
      <c r="W1779" t="s">
        <v>44</v>
      </c>
      <c r="X1779" s="2">
        <v>17281.21</v>
      </c>
      <c r="Y1779" s="2">
        <v>4756.8999999999996</v>
      </c>
      <c r="Z1779" s="2">
        <v>0.78400000000000003</v>
      </c>
      <c r="AA1779" s="2">
        <f>IF(Table1[[#This Row],[Bed Occupied]]="Yes",1,0)</f>
        <v>1</v>
      </c>
    </row>
    <row r="1780" spans="1:27" x14ac:dyDescent="0.25">
      <c r="A1780" t="s">
        <v>1872</v>
      </c>
      <c r="B1780" s="1">
        <v>46384</v>
      </c>
      <c r="C1780" s="1">
        <v>46385.9</v>
      </c>
      <c r="D1780" t="s">
        <v>96</v>
      </c>
      <c r="E1780" t="s">
        <v>52</v>
      </c>
      <c r="F1780" t="s">
        <v>48</v>
      </c>
      <c r="G1780" t="s">
        <v>30</v>
      </c>
      <c r="H1780" t="s">
        <v>31</v>
      </c>
      <c r="I1780" t="s">
        <v>32</v>
      </c>
      <c r="J1780">
        <v>1.9</v>
      </c>
      <c r="K1780" t="s">
        <v>57</v>
      </c>
      <c r="L1780">
        <v>37</v>
      </c>
      <c r="M1780" s="1">
        <v>46384</v>
      </c>
      <c r="N1780" t="s">
        <v>42</v>
      </c>
      <c r="O1780">
        <v>9</v>
      </c>
      <c r="P1780">
        <v>1</v>
      </c>
      <c r="Q1780" s="2">
        <v>3345.97</v>
      </c>
      <c r="R1780" t="s">
        <v>35</v>
      </c>
      <c r="S1780" s="2">
        <v>2029.32</v>
      </c>
      <c r="T1780">
        <v>3.8</v>
      </c>
      <c r="U1780" t="s">
        <v>54</v>
      </c>
      <c r="V1780">
        <v>2026</v>
      </c>
      <c r="W1780" t="s">
        <v>37</v>
      </c>
      <c r="X1780" s="2">
        <v>2029.32</v>
      </c>
      <c r="Y1780" s="2">
        <v>1316.65</v>
      </c>
      <c r="Z1780" s="2">
        <v>0.60599999999999998</v>
      </c>
      <c r="AA1780" s="2">
        <f>IF(Table1[[#This Row],[Bed Occupied]]="Yes",1,0)</f>
        <v>0</v>
      </c>
    </row>
    <row r="1781" spans="1:27" x14ac:dyDescent="0.25">
      <c r="A1781" t="s">
        <v>1873</v>
      </c>
      <c r="B1781" s="1">
        <v>46194</v>
      </c>
      <c r="C1781" s="1">
        <v>46196.5</v>
      </c>
      <c r="D1781" t="s">
        <v>51</v>
      </c>
      <c r="E1781" t="s">
        <v>52</v>
      </c>
      <c r="F1781" t="s">
        <v>29</v>
      </c>
      <c r="G1781" t="s">
        <v>67</v>
      </c>
      <c r="H1781" t="s">
        <v>49</v>
      </c>
      <c r="I1781" t="s">
        <v>93</v>
      </c>
      <c r="J1781">
        <v>2.5</v>
      </c>
      <c r="K1781" t="s">
        <v>33</v>
      </c>
      <c r="L1781">
        <v>71</v>
      </c>
      <c r="M1781" s="1">
        <v>46194</v>
      </c>
      <c r="N1781" t="s">
        <v>42</v>
      </c>
      <c r="O1781">
        <v>8.1</v>
      </c>
      <c r="P1781">
        <v>0.1</v>
      </c>
      <c r="Q1781" s="2">
        <v>8792.7099999999991</v>
      </c>
      <c r="R1781" t="s">
        <v>85</v>
      </c>
      <c r="S1781" s="2">
        <v>5457.09</v>
      </c>
      <c r="T1781">
        <v>4.5999999999999996</v>
      </c>
      <c r="U1781" t="s">
        <v>126</v>
      </c>
      <c r="V1781">
        <v>2026</v>
      </c>
      <c r="W1781" t="s">
        <v>74</v>
      </c>
      <c r="X1781" s="2">
        <v>5457.09</v>
      </c>
      <c r="Y1781" s="2">
        <v>3335.62</v>
      </c>
      <c r="Z1781" s="2">
        <v>0.621</v>
      </c>
      <c r="AA1781" s="2">
        <f>IF(Table1[[#This Row],[Bed Occupied]]="Yes",1,0)</f>
        <v>1</v>
      </c>
    </row>
    <row r="1782" spans="1:27" x14ac:dyDescent="0.25">
      <c r="A1782" t="s">
        <v>1874</v>
      </c>
      <c r="B1782" s="1">
        <v>46308</v>
      </c>
      <c r="C1782" s="1">
        <v>46315.8</v>
      </c>
      <c r="D1782" t="s">
        <v>88</v>
      </c>
      <c r="E1782" t="s">
        <v>47</v>
      </c>
      <c r="F1782" t="s">
        <v>29</v>
      </c>
      <c r="G1782" t="s">
        <v>30</v>
      </c>
      <c r="H1782" t="s">
        <v>56</v>
      </c>
      <c r="I1782" t="s">
        <v>32</v>
      </c>
      <c r="J1782">
        <v>7.8</v>
      </c>
      <c r="K1782" t="s">
        <v>33</v>
      </c>
      <c r="L1782">
        <v>72</v>
      </c>
      <c r="M1782" s="1">
        <v>46308</v>
      </c>
      <c r="N1782" t="s">
        <v>42</v>
      </c>
      <c r="O1782">
        <v>9</v>
      </c>
      <c r="P1782">
        <v>1</v>
      </c>
      <c r="Q1782" s="2">
        <v>26951.29</v>
      </c>
      <c r="R1782" t="s">
        <v>35</v>
      </c>
      <c r="S1782" s="2">
        <v>19377</v>
      </c>
      <c r="T1782">
        <v>3.6</v>
      </c>
      <c r="U1782" t="s">
        <v>36</v>
      </c>
      <c r="V1782">
        <v>2026</v>
      </c>
      <c r="W1782" t="s">
        <v>44</v>
      </c>
      <c r="X1782" s="2">
        <v>19377</v>
      </c>
      <c r="Y1782" s="2">
        <v>7574.29</v>
      </c>
      <c r="Z1782" s="2">
        <v>0.71899999999999997</v>
      </c>
      <c r="AA1782" s="2">
        <f>IF(Table1[[#This Row],[Bed Occupied]]="Yes",1,0)</f>
        <v>1</v>
      </c>
    </row>
    <row r="1783" spans="1:27" x14ac:dyDescent="0.25">
      <c r="A1783" t="s">
        <v>1875</v>
      </c>
      <c r="B1783" s="1">
        <v>45738</v>
      </c>
      <c r="C1783" s="1">
        <v>45740.6</v>
      </c>
      <c r="D1783" t="s">
        <v>46</v>
      </c>
      <c r="E1783" t="s">
        <v>47</v>
      </c>
      <c r="F1783" t="s">
        <v>29</v>
      </c>
      <c r="G1783" t="s">
        <v>67</v>
      </c>
      <c r="H1783" t="s">
        <v>76</v>
      </c>
      <c r="I1783" t="s">
        <v>32</v>
      </c>
      <c r="J1783">
        <v>2.6</v>
      </c>
      <c r="K1783" t="s">
        <v>57</v>
      </c>
      <c r="L1783">
        <v>60</v>
      </c>
      <c r="M1783" s="1">
        <v>45738</v>
      </c>
      <c r="N1783" t="s">
        <v>34</v>
      </c>
      <c r="O1783">
        <v>10.3</v>
      </c>
      <c r="P1783">
        <v>2.2999999999999998</v>
      </c>
      <c r="Q1783" s="2">
        <v>5209.7700000000004</v>
      </c>
      <c r="R1783" t="s">
        <v>35</v>
      </c>
      <c r="S1783" s="2">
        <v>3353.95</v>
      </c>
      <c r="T1783">
        <v>4.2</v>
      </c>
      <c r="U1783" t="s">
        <v>173</v>
      </c>
      <c r="V1783">
        <v>2025</v>
      </c>
      <c r="W1783" t="s">
        <v>83</v>
      </c>
      <c r="X1783" s="2">
        <v>3353.95</v>
      </c>
      <c r="Y1783" s="2">
        <v>1855.82</v>
      </c>
      <c r="Z1783" s="2">
        <v>0.64400000000000002</v>
      </c>
      <c r="AA1783" s="2">
        <f>IF(Table1[[#This Row],[Bed Occupied]]="Yes",1,0)</f>
        <v>0</v>
      </c>
    </row>
    <row r="1784" spans="1:27" x14ac:dyDescent="0.25">
      <c r="A1784" t="s">
        <v>1876</v>
      </c>
      <c r="B1784" s="1">
        <v>45730</v>
      </c>
      <c r="C1784" s="1">
        <v>45734.9</v>
      </c>
      <c r="D1784" t="s">
        <v>27</v>
      </c>
      <c r="E1784" t="s">
        <v>52</v>
      </c>
      <c r="F1784" t="s">
        <v>29</v>
      </c>
      <c r="G1784" t="s">
        <v>30</v>
      </c>
      <c r="H1784" t="s">
        <v>62</v>
      </c>
      <c r="I1784" t="s">
        <v>41</v>
      </c>
      <c r="J1784">
        <v>4.9000000000000004</v>
      </c>
      <c r="K1784" t="s">
        <v>33</v>
      </c>
      <c r="L1784">
        <v>74</v>
      </c>
      <c r="M1784" s="1">
        <v>45729</v>
      </c>
      <c r="N1784" t="s">
        <v>34</v>
      </c>
      <c r="O1784">
        <v>8</v>
      </c>
      <c r="P1784">
        <v>0</v>
      </c>
      <c r="Q1784" s="2">
        <v>11547.87</v>
      </c>
      <c r="R1784" t="s">
        <v>35</v>
      </c>
      <c r="S1784" s="2">
        <v>7798.49</v>
      </c>
      <c r="T1784">
        <v>3.9</v>
      </c>
      <c r="U1784" t="s">
        <v>173</v>
      </c>
      <c r="V1784">
        <v>2025</v>
      </c>
      <c r="W1784" t="s">
        <v>72</v>
      </c>
      <c r="X1784" s="2">
        <v>7798.49</v>
      </c>
      <c r="Y1784" s="2">
        <v>3749.38</v>
      </c>
      <c r="Z1784" s="2">
        <v>0.67500000000000004</v>
      </c>
      <c r="AA1784" s="2">
        <f>IF(Table1[[#This Row],[Bed Occupied]]="Yes",1,0)</f>
        <v>1</v>
      </c>
    </row>
    <row r="1785" spans="1:27" x14ac:dyDescent="0.25">
      <c r="A1785" t="s">
        <v>1877</v>
      </c>
      <c r="B1785" s="1">
        <v>45821</v>
      </c>
      <c r="C1785" s="1">
        <v>45825.4</v>
      </c>
      <c r="D1785" t="s">
        <v>61</v>
      </c>
      <c r="E1785" t="s">
        <v>47</v>
      </c>
      <c r="F1785" t="s">
        <v>48</v>
      </c>
      <c r="G1785" t="s">
        <v>30</v>
      </c>
      <c r="H1785" t="s">
        <v>31</v>
      </c>
      <c r="I1785" t="s">
        <v>32</v>
      </c>
      <c r="J1785">
        <v>4.4000000000000004</v>
      </c>
      <c r="K1785" t="s">
        <v>33</v>
      </c>
      <c r="L1785">
        <v>71</v>
      </c>
      <c r="M1785" s="1">
        <v>45821</v>
      </c>
      <c r="N1785" t="s">
        <v>34</v>
      </c>
      <c r="O1785">
        <v>14.8</v>
      </c>
      <c r="P1785">
        <v>2.8</v>
      </c>
      <c r="Q1785" s="2">
        <v>12165.85</v>
      </c>
      <c r="R1785" t="s">
        <v>58</v>
      </c>
      <c r="S1785" s="2">
        <v>7830.14</v>
      </c>
      <c r="T1785">
        <v>2.6</v>
      </c>
      <c r="U1785" t="s">
        <v>64</v>
      </c>
      <c r="V1785">
        <v>2025</v>
      </c>
      <c r="W1785" t="s">
        <v>77</v>
      </c>
      <c r="X1785" s="2">
        <v>7830.14</v>
      </c>
      <c r="Y1785" s="2">
        <v>4335.71</v>
      </c>
      <c r="Z1785" s="2">
        <v>0.64400000000000002</v>
      </c>
      <c r="AA1785" s="2">
        <f>IF(Table1[[#This Row],[Bed Occupied]]="Yes",1,0)</f>
        <v>1</v>
      </c>
    </row>
    <row r="1786" spans="1:27" x14ac:dyDescent="0.25">
      <c r="A1786" t="s">
        <v>1878</v>
      </c>
      <c r="B1786" s="1">
        <v>46295</v>
      </c>
      <c r="C1786" s="1">
        <v>46303.5</v>
      </c>
      <c r="D1786" t="s">
        <v>61</v>
      </c>
      <c r="E1786" t="s">
        <v>28</v>
      </c>
      <c r="F1786" t="s">
        <v>48</v>
      </c>
      <c r="G1786" t="s">
        <v>67</v>
      </c>
      <c r="H1786" t="s">
        <v>56</v>
      </c>
      <c r="I1786" t="s">
        <v>93</v>
      </c>
      <c r="J1786">
        <v>8.5</v>
      </c>
      <c r="K1786" t="s">
        <v>33</v>
      </c>
      <c r="L1786">
        <v>57</v>
      </c>
      <c r="M1786" s="1">
        <v>46295</v>
      </c>
      <c r="N1786" t="s">
        <v>42</v>
      </c>
      <c r="O1786">
        <v>11.1</v>
      </c>
      <c r="P1786">
        <v>1.1000000000000001</v>
      </c>
      <c r="Q1786" s="2">
        <v>22254.68</v>
      </c>
      <c r="R1786" t="s">
        <v>58</v>
      </c>
      <c r="S1786" s="2">
        <v>15774.22</v>
      </c>
      <c r="T1786">
        <v>3.3</v>
      </c>
      <c r="U1786" t="s">
        <v>133</v>
      </c>
      <c r="V1786">
        <v>2026</v>
      </c>
      <c r="W1786" t="s">
        <v>69</v>
      </c>
      <c r="X1786" s="2">
        <v>15774.22</v>
      </c>
      <c r="Y1786" s="2">
        <v>6480.46</v>
      </c>
      <c r="Z1786" s="2">
        <v>0.70899999999999996</v>
      </c>
      <c r="AA1786" s="2">
        <f>IF(Table1[[#This Row],[Bed Occupied]]="Yes",1,0)</f>
        <v>1</v>
      </c>
    </row>
    <row r="1787" spans="1:27" x14ac:dyDescent="0.25">
      <c r="A1787" t="s">
        <v>1879</v>
      </c>
      <c r="B1787" s="1">
        <v>46204</v>
      </c>
      <c r="C1787" s="1">
        <v>46210.2</v>
      </c>
      <c r="D1787" t="s">
        <v>51</v>
      </c>
      <c r="E1787" t="s">
        <v>47</v>
      </c>
      <c r="F1787" t="s">
        <v>48</v>
      </c>
      <c r="G1787" t="s">
        <v>30</v>
      </c>
      <c r="H1787" t="s">
        <v>76</v>
      </c>
      <c r="I1787" t="s">
        <v>32</v>
      </c>
      <c r="J1787">
        <v>6.2</v>
      </c>
      <c r="K1787" t="s">
        <v>33</v>
      </c>
      <c r="L1787">
        <v>64</v>
      </c>
      <c r="M1787" s="1">
        <v>46204</v>
      </c>
      <c r="N1787" t="s">
        <v>34</v>
      </c>
      <c r="O1787">
        <v>13.1</v>
      </c>
      <c r="P1787">
        <v>1.1000000000000001</v>
      </c>
      <c r="Q1787" s="2">
        <v>11498.02</v>
      </c>
      <c r="R1787" t="s">
        <v>58</v>
      </c>
      <c r="S1787" s="2">
        <v>6447.82</v>
      </c>
      <c r="T1787">
        <v>3.8</v>
      </c>
      <c r="U1787" t="s">
        <v>43</v>
      </c>
      <c r="V1787">
        <v>2026</v>
      </c>
      <c r="W1787" t="s">
        <v>69</v>
      </c>
      <c r="X1787" s="2">
        <v>6447.82</v>
      </c>
      <c r="Y1787" s="2">
        <v>5050.2</v>
      </c>
      <c r="Z1787" s="2">
        <v>0.56100000000000005</v>
      </c>
      <c r="AA1787" s="2">
        <f>IF(Table1[[#This Row],[Bed Occupied]]="Yes",1,0)</f>
        <v>1</v>
      </c>
    </row>
    <row r="1788" spans="1:27" x14ac:dyDescent="0.25">
      <c r="A1788" t="s">
        <v>1880</v>
      </c>
      <c r="B1788" s="1">
        <v>46248</v>
      </c>
      <c r="C1788" s="1">
        <v>46249.9</v>
      </c>
      <c r="D1788" t="s">
        <v>51</v>
      </c>
      <c r="E1788" t="s">
        <v>52</v>
      </c>
      <c r="F1788" t="s">
        <v>48</v>
      </c>
      <c r="G1788" t="s">
        <v>30</v>
      </c>
      <c r="H1788" t="s">
        <v>62</v>
      </c>
      <c r="I1788" t="s">
        <v>32</v>
      </c>
      <c r="J1788">
        <v>1.9</v>
      </c>
      <c r="K1788" t="s">
        <v>33</v>
      </c>
      <c r="L1788">
        <v>75</v>
      </c>
      <c r="M1788" s="1">
        <v>46248</v>
      </c>
      <c r="N1788" t="s">
        <v>42</v>
      </c>
      <c r="O1788">
        <v>8.3000000000000007</v>
      </c>
      <c r="P1788">
        <v>0.3</v>
      </c>
      <c r="Q1788" s="2">
        <v>8954.67</v>
      </c>
      <c r="R1788" t="s">
        <v>85</v>
      </c>
      <c r="S1788" s="2">
        <v>5499</v>
      </c>
      <c r="T1788">
        <v>3.9</v>
      </c>
      <c r="U1788" t="s">
        <v>138</v>
      </c>
      <c r="V1788">
        <v>2026</v>
      </c>
      <c r="W1788" t="s">
        <v>77</v>
      </c>
      <c r="X1788" s="2">
        <v>5499</v>
      </c>
      <c r="Y1788" s="2">
        <v>3455.67</v>
      </c>
      <c r="Z1788" s="2">
        <v>0.61399999999999999</v>
      </c>
      <c r="AA1788" s="2">
        <f>IF(Table1[[#This Row],[Bed Occupied]]="Yes",1,0)</f>
        <v>1</v>
      </c>
    </row>
    <row r="1789" spans="1:27" x14ac:dyDescent="0.25">
      <c r="A1789" t="s">
        <v>1881</v>
      </c>
      <c r="B1789" s="1">
        <v>46338</v>
      </c>
      <c r="C1789" s="1">
        <v>46341.5</v>
      </c>
      <c r="D1789" t="s">
        <v>96</v>
      </c>
      <c r="E1789" t="s">
        <v>47</v>
      </c>
      <c r="F1789" t="s">
        <v>48</v>
      </c>
      <c r="G1789" t="s">
        <v>30</v>
      </c>
      <c r="H1789" t="s">
        <v>56</v>
      </c>
      <c r="I1789" t="s">
        <v>32</v>
      </c>
      <c r="J1789">
        <v>3.5</v>
      </c>
      <c r="K1789" t="s">
        <v>33</v>
      </c>
      <c r="L1789">
        <v>61</v>
      </c>
      <c r="M1789" s="1">
        <v>46337</v>
      </c>
      <c r="N1789" t="s">
        <v>34</v>
      </c>
      <c r="O1789">
        <v>11.3</v>
      </c>
      <c r="P1789">
        <v>1.3</v>
      </c>
      <c r="Q1789" s="2">
        <v>4539.57</v>
      </c>
      <c r="R1789" t="s">
        <v>35</v>
      </c>
      <c r="S1789" s="2">
        <v>2696.61</v>
      </c>
      <c r="T1789">
        <v>4</v>
      </c>
      <c r="U1789" t="s">
        <v>130</v>
      </c>
      <c r="V1789">
        <v>2026</v>
      </c>
      <c r="W1789" t="s">
        <v>69</v>
      </c>
      <c r="X1789" s="2">
        <v>2696.61</v>
      </c>
      <c r="Y1789" s="2">
        <v>1842.96</v>
      </c>
      <c r="Z1789" s="2">
        <v>0.59399999999999997</v>
      </c>
      <c r="AA1789" s="2">
        <f>IF(Table1[[#This Row],[Bed Occupied]]="Yes",1,0)</f>
        <v>1</v>
      </c>
    </row>
    <row r="1790" spans="1:27" x14ac:dyDescent="0.25">
      <c r="A1790" t="s">
        <v>1882</v>
      </c>
      <c r="B1790" s="1">
        <v>46124</v>
      </c>
      <c r="C1790" s="1">
        <v>46131.4</v>
      </c>
      <c r="D1790" t="s">
        <v>88</v>
      </c>
      <c r="E1790" t="s">
        <v>47</v>
      </c>
      <c r="F1790" t="s">
        <v>48</v>
      </c>
      <c r="G1790" t="s">
        <v>67</v>
      </c>
      <c r="H1790" t="s">
        <v>49</v>
      </c>
      <c r="I1790" t="s">
        <v>41</v>
      </c>
      <c r="J1790">
        <v>7.4</v>
      </c>
      <c r="K1790" t="s">
        <v>33</v>
      </c>
      <c r="L1790">
        <v>25</v>
      </c>
      <c r="M1790" s="1">
        <v>46123</v>
      </c>
      <c r="N1790" t="s">
        <v>34</v>
      </c>
      <c r="O1790">
        <v>11.9</v>
      </c>
      <c r="P1790">
        <v>1.9</v>
      </c>
      <c r="Q1790" s="2">
        <v>28226.75</v>
      </c>
      <c r="R1790" t="s">
        <v>35</v>
      </c>
      <c r="S1790" s="2">
        <v>19755.87</v>
      </c>
      <c r="T1790">
        <v>4.3</v>
      </c>
      <c r="U1790" t="s">
        <v>98</v>
      </c>
      <c r="V1790">
        <v>2026</v>
      </c>
      <c r="W1790" t="s">
        <v>83</v>
      </c>
      <c r="X1790" s="2">
        <v>19755.87</v>
      </c>
      <c r="Y1790" s="2">
        <v>8470.8799999999992</v>
      </c>
      <c r="Z1790" s="2">
        <v>0.7</v>
      </c>
      <c r="AA1790" s="2">
        <f>IF(Table1[[#This Row],[Bed Occupied]]="Yes",1,0)</f>
        <v>1</v>
      </c>
    </row>
    <row r="1791" spans="1:27" x14ac:dyDescent="0.25">
      <c r="A1791" t="s">
        <v>1883</v>
      </c>
      <c r="B1791" s="1">
        <v>45701</v>
      </c>
      <c r="C1791" s="1">
        <v>45706.7</v>
      </c>
      <c r="D1791" t="s">
        <v>46</v>
      </c>
      <c r="E1791" t="s">
        <v>28</v>
      </c>
      <c r="F1791" t="s">
        <v>48</v>
      </c>
      <c r="G1791" t="s">
        <v>53</v>
      </c>
      <c r="H1791" t="s">
        <v>56</v>
      </c>
      <c r="I1791" t="s">
        <v>41</v>
      </c>
      <c r="J1791">
        <v>5.7</v>
      </c>
      <c r="K1791" t="s">
        <v>33</v>
      </c>
      <c r="L1791">
        <v>38</v>
      </c>
      <c r="M1791" s="1">
        <v>45701</v>
      </c>
      <c r="N1791" t="s">
        <v>42</v>
      </c>
      <c r="O1791">
        <v>9.3000000000000007</v>
      </c>
      <c r="P1791">
        <v>1.3</v>
      </c>
      <c r="Q1791" s="2">
        <v>6872.12</v>
      </c>
      <c r="R1791" t="s">
        <v>58</v>
      </c>
      <c r="S1791" s="2">
        <v>4109.8500000000004</v>
      </c>
      <c r="T1791">
        <v>3.8</v>
      </c>
      <c r="U1791" t="s">
        <v>100</v>
      </c>
      <c r="V1791">
        <v>2025</v>
      </c>
      <c r="W1791" t="s">
        <v>72</v>
      </c>
      <c r="X1791" s="2">
        <v>4109.8500000000004</v>
      </c>
      <c r="Y1791" s="2">
        <v>2762.27</v>
      </c>
      <c r="Z1791" s="2">
        <v>0.59799999999999998</v>
      </c>
      <c r="AA1791" s="2">
        <f>IF(Table1[[#This Row],[Bed Occupied]]="Yes",1,0)</f>
        <v>1</v>
      </c>
    </row>
    <row r="1792" spans="1:27" x14ac:dyDescent="0.25">
      <c r="A1792" t="s">
        <v>1884</v>
      </c>
      <c r="B1792" s="1">
        <v>46379</v>
      </c>
      <c r="C1792" s="1">
        <v>46379.5</v>
      </c>
      <c r="D1792" t="s">
        <v>39</v>
      </c>
      <c r="E1792" t="s">
        <v>52</v>
      </c>
      <c r="F1792" t="s">
        <v>29</v>
      </c>
      <c r="G1792" t="s">
        <v>30</v>
      </c>
      <c r="H1792" t="s">
        <v>31</v>
      </c>
      <c r="I1792" t="s">
        <v>93</v>
      </c>
      <c r="J1792">
        <v>0.5</v>
      </c>
      <c r="K1792" t="s">
        <v>33</v>
      </c>
      <c r="L1792">
        <v>77</v>
      </c>
      <c r="M1792" s="1">
        <v>46378</v>
      </c>
      <c r="N1792" t="s">
        <v>42</v>
      </c>
      <c r="O1792">
        <v>9.6999999999999993</v>
      </c>
      <c r="P1792">
        <v>1.7</v>
      </c>
      <c r="Q1792" s="2">
        <v>1360.65</v>
      </c>
      <c r="R1792" t="s">
        <v>58</v>
      </c>
      <c r="S1792" s="2">
        <v>838.82</v>
      </c>
      <c r="T1792">
        <v>3.2</v>
      </c>
      <c r="U1792" t="s">
        <v>54</v>
      </c>
      <c r="V1792">
        <v>2026</v>
      </c>
      <c r="W1792" t="s">
        <v>44</v>
      </c>
      <c r="X1792" s="2">
        <v>838.82</v>
      </c>
      <c r="Y1792" s="2">
        <v>521.83000000000004</v>
      </c>
      <c r="Z1792" s="2">
        <v>0.61599999999999999</v>
      </c>
      <c r="AA1792" s="2">
        <f>IF(Table1[[#This Row],[Bed Occupied]]="Yes",1,0)</f>
        <v>1</v>
      </c>
    </row>
    <row r="1793" spans="1:27" x14ac:dyDescent="0.25">
      <c r="A1793" t="s">
        <v>1885</v>
      </c>
      <c r="B1793" s="1">
        <v>46325</v>
      </c>
      <c r="C1793" s="1">
        <v>46326.5</v>
      </c>
      <c r="D1793" t="s">
        <v>61</v>
      </c>
      <c r="E1793" t="s">
        <v>47</v>
      </c>
      <c r="F1793" t="s">
        <v>48</v>
      </c>
      <c r="G1793" t="s">
        <v>30</v>
      </c>
      <c r="H1793" t="s">
        <v>56</v>
      </c>
      <c r="I1793" t="s">
        <v>41</v>
      </c>
      <c r="J1793">
        <v>1.5</v>
      </c>
      <c r="K1793" t="s">
        <v>33</v>
      </c>
      <c r="L1793">
        <v>83</v>
      </c>
      <c r="M1793" s="1">
        <v>46324</v>
      </c>
      <c r="N1793" t="s">
        <v>34</v>
      </c>
      <c r="O1793">
        <v>9.1999999999999993</v>
      </c>
      <c r="P1793">
        <v>1.2</v>
      </c>
      <c r="Q1793" s="2">
        <v>10823.18</v>
      </c>
      <c r="R1793" t="s">
        <v>35</v>
      </c>
      <c r="S1793" s="2">
        <v>6440.38</v>
      </c>
      <c r="T1793">
        <v>3.9</v>
      </c>
      <c r="U1793" t="s">
        <v>36</v>
      </c>
      <c r="V1793">
        <v>2026</v>
      </c>
      <c r="W1793" t="s">
        <v>72</v>
      </c>
      <c r="X1793" s="2">
        <v>6440.38</v>
      </c>
      <c r="Y1793" s="2">
        <v>4382.8</v>
      </c>
      <c r="Z1793" s="2">
        <v>0.59499999999999997</v>
      </c>
      <c r="AA1793" s="2">
        <f>IF(Table1[[#This Row],[Bed Occupied]]="Yes",1,0)</f>
        <v>1</v>
      </c>
    </row>
    <row r="1794" spans="1:27" x14ac:dyDescent="0.25">
      <c r="A1794" t="s">
        <v>1886</v>
      </c>
      <c r="B1794" s="1">
        <v>45840</v>
      </c>
      <c r="C1794" s="1">
        <v>45841.2</v>
      </c>
      <c r="D1794" t="s">
        <v>51</v>
      </c>
      <c r="E1794" t="s">
        <v>47</v>
      </c>
      <c r="F1794" t="s">
        <v>92</v>
      </c>
      <c r="G1794" t="s">
        <v>67</v>
      </c>
      <c r="H1794" t="s">
        <v>81</v>
      </c>
      <c r="I1794" t="s">
        <v>41</v>
      </c>
      <c r="J1794">
        <v>1.2</v>
      </c>
      <c r="K1794" t="s">
        <v>57</v>
      </c>
      <c r="L1794">
        <v>14</v>
      </c>
      <c r="M1794" s="1">
        <v>45840</v>
      </c>
      <c r="N1794" t="s">
        <v>34</v>
      </c>
      <c r="O1794">
        <v>9.3000000000000007</v>
      </c>
      <c r="P1794">
        <v>1.3</v>
      </c>
      <c r="Q1794" s="2">
        <v>7959.02</v>
      </c>
      <c r="R1794" t="s">
        <v>85</v>
      </c>
      <c r="S1794" s="2">
        <v>4863.28</v>
      </c>
      <c r="T1794">
        <v>3.6</v>
      </c>
      <c r="U1794" t="s">
        <v>135</v>
      </c>
      <c r="V1794">
        <v>2025</v>
      </c>
      <c r="W1794" t="s">
        <v>69</v>
      </c>
      <c r="X1794" s="2">
        <v>4863.28</v>
      </c>
      <c r="Y1794" s="2">
        <v>3095.74</v>
      </c>
      <c r="Z1794" s="2">
        <v>0.61099999999999999</v>
      </c>
      <c r="AA1794" s="2">
        <f>IF(Table1[[#This Row],[Bed Occupied]]="Yes",1,0)</f>
        <v>0</v>
      </c>
    </row>
    <row r="1795" spans="1:27" x14ac:dyDescent="0.25">
      <c r="A1795" t="s">
        <v>1887</v>
      </c>
      <c r="B1795" s="1">
        <v>45694</v>
      </c>
      <c r="C1795" s="1">
        <v>45696.6</v>
      </c>
      <c r="D1795" t="s">
        <v>39</v>
      </c>
      <c r="E1795" t="s">
        <v>47</v>
      </c>
      <c r="F1795" t="s">
        <v>48</v>
      </c>
      <c r="G1795" t="s">
        <v>30</v>
      </c>
      <c r="H1795" t="s">
        <v>49</v>
      </c>
      <c r="I1795" t="s">
        <v>32</v>
      </c>
      <c r="J1795">
        <v>2.6</v>
      </c>
      <c r="K1795" t="s">
        <v>33</v>
      </c>
      <c r="L1795">
        <v>135</v>
      </c>
      <c r="M1795" s="1">
        <v>45693</v>
      </c>
      <c r="N1795" t="s">
        <v>63</v>
      </c>
      <c r="O1795">
        <v>10.1</v>
      </c>
      <c r="P1795">
        <v>2.1</v>
      </c>
      <c r="Q1795" s="2">
        <v>2334.85</v>
      </c>
      <c r="R1795" t="s">
        <v>35</v>
      </c>
      <c r="S1795" s="2">
        <v>1664.48</v>
      </c>
      <c r="T1795">
        <v>1.8</v>
      </c>
      <c r="U1795" t="s">
        <v>100</v>
      </c>
      <c r="V1795">
        <v>2025</v>
      </c>
      <c r="W1795" t="s">
        <v>69</v>
      </c>
      <c r="X1795" s="2">
        <v>1664.48</v>
      </c>
      <c r="Y1795" s="2">
        <v>670.37</v>
      </c>
      <c r="Z1795" s="2">
        <v>0.71299999999999997</v>
      </c>
      <c r="AA1795" s="2">
        <f>IF(Table1[[#This Row],[Bed Occupied]]="Yes",1,0)</f>
        <v>1</v>
      </c>
    </row>
    <row r="1796" spans="1:27" x14ac:dyDescent="0.25">
      <c r="A1796" t="s">
        <v>1888</v>
      </c>
      <c r="B1796" s="1">
        <v>45994</v>
      </c>
      <c r="C1796" s="1">
        <v>46001.8</v>
      </c>
      <c r="D1796" t="s">
        <v>27</v>
      </c>
      <c r="E1796" t="s">
        <v>28</v>
      </c>
      <c r="F1796" t="s">
        <v>48</v>
      </c>
      <c r="G1796" t="s">
        <v>67</v>
      </c>
      <c r="H1796" t="s">
        <v>56</v>
      </c>
      <c r="I1796" t="s">
        <v>32</v>
      </c>
      <c r="J1796">
        <v>7.8</v>
      </c>
      <c r="K1796" t="s">
        <v>33</v>
      </c>
      <c r="L1796">
        <v>74</v>
      </c>
      <c r="M1796" s="1">
        <v>45994</v>
      </c>
      <c r="N1796" t="s">
        <v>42</v>
      </c>
      <c r="O1796">
        <v>9.6</v>
      </c>
      <c r="P1796">
        <v>1.6</v>
      </c>
      <c r="Q1796" s="2">
        <v>14509.1</v>
      </c>
      <c r="R1796" t="s">
        <v>58</v>
      </c>
      <c r="S1796" s="2">
        <v>8421.3700000000008</v>
      </c>
      <c r="T1796">
        <v>3.6</v>
      </c>
      <c r="U1796" t="s">
        <v>79</v>
      </c>
      <c r="V1796">
        <v>2025</v>
      </c>
      <c r="W1796" t="s">
        <v>69</v>
      </c>
      <c r="X1796" s="2">
        <v>8421.3700000000008</v>
      </c>
      <c r="Y1796" s="2">
        <v>6087.73</v>
      </c>
      <c r="Z1796" s="2">
        <v>0.57999999999999996</v>
      </c>
      <c r="AA1796" s="2">
        <f>IF(Table1[[#This Row],[Bed Occupied]]="Yes",1,0)</f>
        <v>1</v>
      </c>
    </row>
    <row r="1797" spans="1:27" x14ac:dyDescent="0.25">
      <c r="A1797" t="s">
        <v>1889</v>
      </c>
      <c r="B1797" s="1">
        <v>46060</v>
      </c>
      <c r="C1797" s="1">
        <v>46063.4</v>
      </c>
      <c r="D1797" t="s">
        <v>96</v>
      </c>
      <c r="E1797" t="s">
        <v>66</v>
      </c>
      <c r="F1797" t="s">
        <v>29</v>
      </c>
      <c r="G1797" t="s">
        <v>30</v>
      </c>
      <c r="H1797" t="s">
        <v>76</v>
      </c>
      <c r="I1797" t="s">
        <v>41</v>
      </c>
      <c r="J1797">
        <v>3.4</v>
      </c>
      <c r="K1797" t="s">
        <v>33</v>
      </c>
      <c r="L1797">
        <v>34</v>
      </c>
      <c r="M1797" s="1">
        <v>46060</v>
      </c>
      <c r="N1797" t="s">
        <v>42</v>
      </c>
      <c r="O1797">
        <v>13.5</v>
      </c>
      <c r="P1797">
        <v>1.5</v>
      </c>
      <c r="Q1797" s="2">
        <v>4863.63</v>
      </c>
      <c r="R1797" t="s">
        <v>35</v>
      </c>
      <c r="S1797" s="2">
        <v>3072.83</v>
      </c>
      <c r="T1797">
        <v>3.6</v>
      </c>
      <c r="U1797" t="s">
        <v>68</v>
      </c>
      <c r="V1797">
        <v>2026</v>
      </c>
      <c r="W1797" t="s">
        <v>83</v>
      </c>
      <c r="X1797" s="2">
        <v>3072.83</v>
      </c>
      <c r="Y1797" s="2">
        <v>1790.8</v>
      </c>
      <c r="Z1797" s="2">
        <v>0.63200000000000001</v>
      </c>
      <c r="AA1797" s="2">
        <f>IF(Table1[[#This Row],[Bed Occupied]]="Yes",1,0)</f>
        <v>1</v>
      </c>
    </row>
    <row r="1798" spans="1:27" x14ac:dyDescent="0.25">
      <c r="A1798" t="s">
        <v>1890</v>
      </c>
      <c r="B1798" s="1">
        <v>46094</v>
      </c>
      <c r="C1798" s="1">
        <v>46095.4</v>
      </c>
      <c r="D1798" t="s">
        <v>61</v>
      </c>
      <c r="E1798" t="s">
        <v>47</v>
      </c>
      <c r="F1798" t="s">
        <v>48</v>
      </c>
      <c r="G1798" t="s">
        <v>53</v>
      </c>
      <c r="H1798" t="s">
        <v>49</v>
      </c>
      <c r="I1798" t="s">
        <v>41</v>
      </c>
      <c r="J1798">
        <v>1.4</v>
      </c>
      <c r="K1798" t="s">
        <v>33</v>
      </c>
      <c r="L1798">
        <v>84</v>
      </c>
      <c r="M1798" s="1">
        <v>46093</v>
      </c>
      <c r="N1798" t="s">
        <v>63</v>
      </c>
      <c r="O1798">
        <v>12</v>
      </c>
      <c r="P1798">
        <v>0</v>
      </c>
      <c r="Q1798" s="2">
        <v>12332.74</v>
      </c>
      <c r="R1798" t="s">
        <v>35</v>
      </c>
      <c r="S1798" s="2">
        <v>8068.83</v>
      </c>
      <c r="T1798">
        <v>3.7</v>
      </c>
      <c r="U1798" t="s">
        <v>115</v>
      </c>
      <c r="V1798">
        <v>2026</v>
      </c>
      <c r="W1798" t="s">
        <v>72</v>
      </c>
      <c r="X1798" s="2">
        <v>8068.83</v>
      </c>
      <c r="Y1798" s="2">
        <v>4263.91</v>
      </c>
      <c r="Z1798" s="2">
        <v>0.65400000000000003</v>
      </c>
      <c r="AA1798" s="2">
        <f>IF(Table1[[#This Row],[Bed Occupied]]="Yes",1,0)</f>
        <v>1</v>
      </c>
    </row>
    <row r="1799" spans="1:27" x14ac:dyDescent="0.25">
      <c r="A1799" t="s">
        <v>1891</v>
      </c>
      <c r="B1799" s="1">
        <v>46150</v>
      </c>
      <c r="C1799" s="1">
        <v>46151.9</v>
      </c>
      <c r="D1799" t="s">
        <v>39</v>
      </c>
      <c r="E1799" t="s">
        <v>66</v>
      </c>
      <c r="F1799" t="s">
        <v>48</v>
      </c>
      <c r="G1799" t="s">
        <v>67</v>
      </c>
      <c r="H1799" t="s">
        <v>40</v>
      </c>
      <c r="I1799" t="s">
        <v>41</v>
      </c>
      <c r="J1799">
        <v>1.9</v>
      </c>
      <c r="K1799" t="s">
        <v>57</v>
      </c>
      <c r="L1799">
        <v>86</v>
      </c>
      <c r="M1799" s="1">
        <v>46150</v>
      </c>
      <c r="N1799" t="s">
        <v>42</v>
      </c>
      <c r="O1799">
        <v>8.3000000000000007</v>
      </c>
      <c r="P1799">
        <v>0.3</v>
      </c>
      <c r="Q1799" s="2">
        <v>2272.64</v>
      </c>
      <c r="R1799" t="s">
        <v>85</v>
      </c>
      <c r="S1799" s="2">
        <v>1479.44</v>
      </c>
      <c r="T1799">
        <v>3.8</v>
      </c>
      <c r="U1799" t="s">
        <v>94</v>
      </c>
      <c r="V1799">
        <v>2026</v>
      </c>
      <c r="W1799" t="s">
        <v>77</v>
      </c>
      <c r="X1799" s="2">
        <v>1479.44</v>
      </c>
      <c r="Y1799" s="2">
        <v>793.2</v>
      </c>
      <c r="Z1799" s="2">
        <v>0.65100000000000002</v>
      </c>
      <c r="AA1799" s="2">
        <f>IF(Table1[[#This Row],[Bed Occupied]]="Yes",1,0)</f>
        <v>0</v>
      </c>
    </row>
    <row r="1800" spans="1:27" x14ac:dyDescent="0.25">
      <c r="A1800" t="s">
        <v>1892</v>
      </c>
      <c r="B1800" s="1">
        <v>45831</v>
      </c>
      <c r="C1800" s="1">
        <v>45832.5</v>
      </c>
      <c r="D1800" t="s">
        <v>61</v>
      </c>
      <c r="E1800" t="s">
        <v>52</v>
      </c>
      <c r="F1800" t="s">
        <v>29</v>
      </c>
      <c r="G1800" t="s">
        <v>30</v>
      </c>
      <c r="H1800" t="s">
        <v>76</v>
      </c>
      <c r="I1800" t="s">
        <v>32</v>
      </c>
      <c r="J1800">
        <v>1.5</v>
      </c>
      <c r="K1800" t="s">
        <v>33</v>
      </c>
      <c r="L1800">
        <v>95</v>
      </c>
      <c r="M1800" s="1">
        <v>45831</v>
      </c>
      <c r="N1800" t="s">
        <v>42</v>
      </c>
      <c r="O1800">
        <v>9.6</v>
      </c>
      <c r="P1800">
        <v>1.6</v>
      </c>
      <c r="Q1800" s="2">
        <v>12779.78</v>
      </c>
      <c r="R1800" t="s">
        <v>35</v>
      </c>
      <c r="S1800" s="2">
        <v>7879.93</v>
      </c>
      <c r="T1800">
        <v>3.1</v>
      </c>
      <c r="U1800" t="s">
        <v>64</v>
      </c>
      <c r="V1800">
        <v>2025</v>
      </c>
      <c r="W1800" t="s">
        <v>37</v>
      </c>
      <c r="X1800" s="2">
        <v>7879.93</v>
      </c>
      <c r="Y1800" s="2">
        <v>4899.8500000000004</v>
      </c>
      <c r="Z1800" s="2">
        <v>0.61699999999999999</v>
      </c>
      <c r="AA1800" s="2">
        <f>IF(Table1[[#This Row],[Bed Occupied]]="Yes",1,0)</f>
        <v>1</v>
      </c>
    </row>
    <row r="1801" spans="1:27" x14ac:dyDescent="0.25">
      <c r="A1801" t="s">
        <v>1893</v>
      </c>
      <c r="B1801" s="1">
        <v>46194</v>
      </c>
      <c r="C1801" s="1">
        <v>46194.2</v>
      </c>
      <c r="D1801" t="s">
        <v>27</v>
      </c>
      <c r="E1801" t="s">
        <v>47</v>
      </c>
      <c r="F1801" t="s">
        <v>29</v>
      </c>
      <c r="G1801" t="s">
        <v>67</v>
      </c>
      <c r="H1801" t="s">
        <v>31</v>
      </c>
      <c r="I1801" t="s">
        <v>41</v>
      </c>
      <c r="J1801">
        <v>0.2</v>
      </c>
      <c r="K1801" t="s">
        <v>33</v>
      </c>
      <c r="L1801">
        <v>77</v>
      </c>
      <c r="M1801" s="1">
        <v>46194</v>
      </c>
      <c r="N1801" t="s">
        <v>42</v>
      </c>
      <c r="O1801">
        <v>9.6</v>
      </c>
      <c r="P1801">
        <v>1.6</v>
      </c>
      <c r="Q1801" s="2">
        <v>7566.44</v>
      </c>
      <c r="R1801" t="s">
        <v>85</v>
      </c>
      <c r="S1801" s="2">
        <v>4769.6099999999997</v>
      </c>
      <c r="T1801">
        <v>3.7</v>
      </c>
      <c r="U1801" t="s">
        <v>126</v>
      </c>
      <c r="V1801">
        <v>2026</v>
      </c>
      <c r="W1801" t="s">
        <v>74</v>
      </c>
      <c r="X1801" s="2">
        <v>4769.6099999999997</v>
      </c>
      <c r="Y1801" s="2">
        <v>2796.83</v>
      </c>
      <c r="Z1801" s="2">
        <v>0.63</v>
      </c>
      <c r="AA1801" s="2">
        <f>IF(Table1[[#This Row],[Bed Occupied]]="Yes",1,0)</f>
        <v>1</v>
      </c>
    </row>
    <row r="1802" spans="1:27" x14ac:dyDescent="0.25">
      <c r="A1802" t="s">
        <v>1894</v>
      </c>
      <c r="B1802" s="1">
        <v>46063</v>
      </c>
      <c r="C1802" s="1">
        <v>46063.7</v>
      </c>
      <c r="D1802" t="s">
        <v>39</v>
      </c>
      <c r="E1802" t="s">
        <v>52</v>
      </c>
      <c r="F1802" t="s">
        <v>29</v>
      </c>
      <c r="G1802" t="s">
        <v>67</v>
      </c>
      <c r="H1802" t="s">
        <v>40</v>
      </c>
      <c r="I1802" t="s">
        <v>32</v>
      </c>
      <c r="J1802">
        <v>0.7</v>
      </c>
      <c r="K1802" t="s">
        <v>57</v>
      </c>
      <c r="L1802">
        <v>97</v>
      </c>
      <c r="M1802" s="1">
        <v>46063</v>
      </c>
      <c r="N1802" t="s">
        <v>34</v>
      </c>
      <c r="O1802">
        <v>12</v>
      </c>
      <c r="P1802">
        <v>2</v>
      </c>
      <c r="Q1802" s="2">
        <v>1850.1</v>
      </c>
      <c r="R1802" t="s">
        <v>35</v>
      </c>
      <c r="S1802" s="2">
        <v>1318.48</v>
      </c>
      <c r="T1802">
        <v>2.9</v>
      </c>
      <c r="U1802" t="s">
        <v>68</v>
      </c>
      <c r="V1802">
        <v>2026</v>
      </c>
      <c r="W1802" t="s">
        <v>44</v>
      </c>
      <c r="X1802" s="2">
        <v>1318.48</v>
      </c>
      <c r="Y1802" s="2">
        <v>531.62</v>
      </c>
      <c r="Z1802" s="2">
        <v>0.71299999999999997</v>
      </c>
      <c r="AA1802" s="2">
        <f>IF(Table1[[#This Row],[Bed Occupied]]="Yes",1,0)</f>
        <v>0</v>
      </c>
    </row>
    <row r="1803" spans="1:27" x14ac:dyDescent="0.25">
      <c r="A1803" t="s">
        <v>1895</v>
      </c>
      <c r="B1803" s="1">
        <v>46154</v>
      </c>
      <c r="C1803" s="1">
        <v>46159.1</v>
      </c>
      <c r="D1803" t="s">
        <v>88</v>
      </c>
      <c r="E1803" t="s">
        <v>52</v>
      </c>
      <c r="F1803" t="s">
        <v>48</v>
      </c>
      <c r="G1803" t="s">
        <v>30</v>
      </c>
      <c r="H1803" t="s">
        <v>40</v>
      </c>
      <c r="I1803" t="s">
        <v>32</v>
      </c>
      <c r="J1803">
        <v>5.0999999999999996</v>
      </c>
      <c r="K1803" t="s">
        <v>33</v>
      </c>
      <c r="L1803">
        <v>67</v>
      </c>
      <c r="M1803" s="1">
        <v>46154</v>
      </c>
      <c r="N1803" t="s">
        <v>63</v>
      </c>
      <c r="O1803">
        <v>13</v>
      </c>
      <c r="P1803">
        <v>1</v>
      </c>
      <c r="Q1803" s="2">
        <v>21650.29</v>
      </c>
      <c r="R1803" t="s">
        <v>58</v>
      </c>
      <c r="S1803" s="2">
        <v>15363.21</v>
      </c>
      <c r="T1803">
        <v>3.2</v>
      </c>
      <c r="U1803" t="s">
        <v>94</v>
      </c>
      <c r="V1803">
        <v>2026</v>
      </c>
      <c r="W1803" t="s">
        <v>44</v>
      </c>
      <c r="X1803" s="2">
        <v>15363.21</v>
      </c>
      <c r="Y1803" s="2">
        <v>6287.08</v>
      </c>
      <c r="Z1803" s="2">
        <v>0.71</v>
      </c>
      <c r="AA1803" s="2">
        <f>IF(Table1[[#This Row],[Bed Occupied]]="Yes",1,0)</f>
        <v>1</v>
      </c>
    </row>
    <row r="1804" spans="1:27" x14ac:dyDescent="0.25">
      <c r="A1804" t="s">
        <v>1896</v>
      </c>
      <c r="B1804" s="1">
        <v>46280</v>
      </c>
      <c r="C1804" s="1">
        <v>46287.9</v>
      </c>
      <c r="D1804" t="s">
        <v>51</v>
      </c>
      <c r="E1804" t="s">
        <v>47</v>
      </c>
      <c r="F1804" t="s">
        <v>48</v>
      </c>
      <c r="G1804" t="s">
        <v>30</v>
      </c>
      <c r="H1804" t="s">
        <v>40</v>
      </c>
      <c r="I1804" t="s">
        <v>41</v>
      </c>
      <c r="J1804">
        <v>7.9</v>
      </c>
      <c r="K1804" t="s">
        <v>33</v>
      </c>
      <c r="L1804">
        <v>27</v>
      </c>
      <c r="M1804" s="1">
        <v>46280</v>
      </c>
      <c r="N1804" t="s">
        <v>34</v>
      </c>
      <c r="O1804">
        <v>9</v>
      </c>
      <c r="P1804">
        <v>1</v>
      </c>
      <c r="Q1804" s="2">
        <v>12366.19</v>
      </c>
      <c r="R1804" t="s">
        <v>58</v>
      </c>
      <c r="S1804" s="2">
        <v>7889.69</v>
      </c>
      <c r="T1804">
        <v>3.7</v>
      </c>
      <c r="U1804" t="s">
        <v>133</v>
      </c>
      <c r="V1804">
        <v>2026</v>
      </c>
      <c r="W1804" t="s">
        <v>44</v>
      </c>
      <c r="X1804" s="2">
        <v>7889.69</v>
      </c>
      <c r="Y1804" s="2">
        <v>4476.5</v>
      </c>
      <c r="Z1804" s="2">
        <v>0.63800000000000001</v>
      </c>
      <c r="AA1804" s="2">
        <f>IF(Table1[[#This Row],[Bed Occupied]]="Yes",1,0)</f>
        <v>1</v>
      </c>
    </row>
    <row r="1805" spans="1:27" x14ac:dyDescent="0.25">
      <c r="A1805" t="s">
        <v>1897</v>
      </c>
      <c r="B1805" s="1">
        <v>46341</v>
      </c>
      <c r="C1805" s="1">
        <v>46342.400000000001</v>
      </c>
      <c r="D1805" t="s">
        <v>102</v>
      </c>
      <c r="E1805" t="s">
        <v>47</v>
      </c>
      <c r="F1805" t="s">
        <v>48</v>
      </c>
      <c r="G1805" t="s">
        <v>30</v>
      </c>
      <c r="H1805" t="s">
        <v>81</v>
      </c>
      <c r="I1805" t="s">
        <v>41</v>
      </c>
      <c r="J1805">
        <v>1.4</v>
      </c>
      <c r="K1805" t="s">
        <v>57</v>
      </c>
      <c r="L1805">
        <v>53</v>
      </c>
      <c r="M1805" s="1">
        <v>46341</v>
      </c>
      <c r="N1805" t="s">
        <v>42</v>
      </c>
      <c r="O1805">
        <v>12.4</v>
      </c>
      <c r="P1805">
        <v>0.4</v>
      </c>
      <c r="Q1805" s="2">
        <v>9317.91</v>
      </c>
      <c r="R1805" t="s">
        <v>35</v>
      </c>
      <c r="S1805" s="2">
        <v>6109.49</v>
      </c>
      <c r="T1805">
        <v>4</v>
      </c>
      <c r="U1805" t="s">
        <v>130</v>
      </c>
      <c r="V1805">
        <v>2026</v>
      </c>
      <c r="W1805" t="s">
        <v>74</v>
      </c>
      <c r="X1805" s="2">
        <v>6109.49</v>
      </c>
      <c r="Y1805" s="2">
        <v>3208.42</v>
      </c>
      <c r="Z1805" s="2">
        <v>0.65600000000000003</v>
      </c>
      <c r="AA1805" s="2">
        <f>IF(Table1[[#This Row],[Bed Occupied]]="Yes",1,0)</f>
        <v>0</v>
      </c>
    </row>
    <row r="1806" spans="1:27" x14ac:dyDescent="0.25">
      <c r="A1806" t="s">
        <v>1898</v>
      </c>
      <c r="B1806" s="1">
        <v>46062</v>
      </c>
      <c r="C1806" s="1">
        <v>46074.7</v>
      </c>
      <c r="D1806" t="s">
        <v>51</v>
      </c>
      <c r="E1806" t="s">
        <v>66</v>
      </c>
      <c r="F1806" t="s">
        <v>29</v>
      </c>
      <c r="G1806" t="s">
        <v>30</v>
      </c>
      <c r="H1806" t="s">
        <v>62</v>
      </c>
      <c r="I1806" t="s">
        <v>32</v>
      </c>
      <c r="J1806">
        <v>12.7</v>
      </c>
      <c r="K1806" t="s">
        <v>33</v>
      </c>
      <c r="L1806">
        <v>85</v>
      </c>
      <c r="M1806" s="1">
        <v>46061</v>
      </c>
      <c r="N1806" t="s">
        <v>63</v>
      </c>
      <c r="O1806">
        <v>10.3</v>
      </c>
      <c r="P1806">
        <v>2.2999999999999998</v>
      </c>
      <c r="Q1806" s="2">
        <v>15677.63</v>
      </c>
      <c r="R1806" t="s">
        <v>85</v>
      </c>
      <c r="S1806" s="2">
        <v>7498.42</v>
      </c>
      <c r="T1806">
        <v>4</v>
      </c>
      <c r="U1806" t="s">
        <v>68</v>
      </c>
      <c r="V1806">
        <v>2026</v>
      </c>
      <c r="W1806" t="s">
        <v>74</v>
      </c>
      <c r="X1806" s="2">
        <v>7498.42</v>
      </c>
      <c r="Y1806" s="2">
        <v>8179.21</v>
      </c>
      <c r="Z1806" s="2">
        <v>0.47799999999999998</v>
      </c>
      <c r="AA1806" s="2">
        <f>IF(Table1[[#This Row],[Bed Occupied]]="Yes",1,0)</f>
        <v>1</v>
      </c>
    </row>
    <row r="1807" spans="1:27" x14ac:dyDescent="0.25">
      <c r="A1807" t="s">
        <v>1899</v>
      </c>
      <c r="B1807" s="1">
        <v>45920</v>
      </c>
      <c r="C1807" s="1">
        <v>45924.9</v>
      </c>
      <c r="D1807" t="s">
        <v>61</v>
      </c>
      <c r="E1807" t="s">
        <v>47</v>
      </c>
      <c r="F1807" t="s">
        <v>48</v>
      </c>
      <c r="G1807" t="s">
        <v>30</v>
      </c>
      <c r="H1807" t="s">
        <v>56</v>
      </c>
      <c r="I1807" t="s">
        <v>41</v>
      </c>
      <c r="J1807">
        <v>4.9000000000000004</v>
      </c>
      <c r="K1807" t="s">
        <v>33</v>
      </c>
      <c r="L1807">
        <v>81</v>
      </c>
      <c r="M1807" s="1">
        <v>45920</v>
      </c>
      <c r="N1807" t="s">
        <v>34</v>
      </c>
      <c r="O1807">
        <v>13.4</v>
      </c>
      <c r="P1807">
        <v>1.4</v>
      </c>
      <c r="Q1807" s="2">
        <v>12557.82</v>
      </c>
      <c r="R1807" t="s">
        <v>35</v>
      </c>
      <c r="S1807" s="2">
        <v>8624.3799999999992</v>
      </c>
      <c r="T1807">
        <v>3.5</v>
      </c>
      <c r="U1807" t="s">
        <v>59</v>
      </c>
      <c r="V1807">
        <v>2025</v>
      </c>
      <c r="W1807" t="s">
        <v>83</v>
      </c>
      <c r="X1807" s="2">
        <v>8624.3799999999992</v>
      </c>
      <c r="Y1807" s="2">
        <v>3933.44</v>
      </c>
      <c r="Z1807" s="2">
        <v>0.68700000000000006</v>
      </c>
      <c r="AA1807" s="2">
        <f>IF(Table1[[#This Row],[Bed Occupied]]="Yes",1,0)</f>
        <v>1</v>
      </c>
    </row>
    <row r="1808" spans="1:27" x14ac:dyDescent="0.25">
      <c r="A1808" t="s">
        <v>1900</v>
      </c>
      <c r="B1808" s="1">
        <v>45821</v>
      </c>
      <c r="C1808" s="1">
        <v>45824</v>
      </c>
      <c r="D1808" t="s">
        <v>102</v>
      </c>
      <c r="E1808" t="s">
        <v>52</v>
      </c>
      <c r="F1808" t="s">
        <v>29</v>
      </c>
      <c r="G1808" t="s">
        <v>67</v>
      </c>
      <c r="H1808" t="s">
        <v>49</v>
      </c>
      <c r="I1808" t="s">
        <v>32</v>
      </c>
      <c r="J1808">
        <v>3</v>
      </c>
      <c r="K1808" t="s">
        <v>33</v>
      </c>
      <c r="L1808">
        <v>83</v>
      </c>
      <c r="M1808" s="1">
        <v>45820</v>
      </c>
      <c r="N1808" t="s">
        <v>63</v>
      </c>
      <c r="O1808">
        <v>10.3</v>
      </c>
      <c r="P1808">
        <v>2.2999999999999998</v>
      </c>
      <c r="Q1808" s="2">
        <v>10881.8</v>
      </c>
      <c r="R1808" t="s">
        <v>58</v>
      </c>
      <c r="S1808" s="2">
        <v>5938.72</v>
      </c>
      <c r="T1808">
        <v>3.2</v>
      </c>
      <c r="U1808" t="s">
        <v>64</v>
      </c>
      <c r="V1808">
        <v>2025</v>
      </c>
      <c r="W1808" t="s">
        <v>72</v>
      </c>
      <c r="X1808" s="2">
        <v>5938.72</v>
      </c>
      <c r="Y1808" s="2">
        <v>4943.08</v>
      </c>
      <c r="Z1808" s="2">
        <v>0.54600000000000004</v>
      </c>
      <c r="AA1808" s="2">
        <f>IF(Table1[[#This Row],[Bed Occupied]]="Yes",1,0)</f>
        <v>1</v>
      </c>
    </row>
    <row r="1809" spans="1:27" x14ac:dyDescent="0.25">
      <c r="A1809" t="s">
        <v>1901</v>
      </c>
      <c r="B1809" s="1">
        <v>45666</v>
      </c>
      <c r="C1809" s="1">
        <v>45666.9</v>
      </c>
      <c r="D1809" t="s">
        <v>39</v>
      </c>
      <c r="E1809" t="s">
        <v>52</v>
      </c>
      <c r="F1809" t="s">
        <v>29</v>
      </c>
      <c r="G1809" t="s">
        <v>53</v>
      </c>
      <c r="H1809" t="s">
        <v>62</v>
      </c>
      <c r="I1809" t="s">
        <v>32</v>
      </c>
      <c r="J1809">
        <v>0.9</v>
      </c>
      <c r="K1809" t="s">
        <v>33</v>
      </c>
      <c r="L1809">
        <v>104</v>
      </c>
      <c r="M1809" s="1">
        <v>45665</v>
      </c>
      <c r="N1809" t="s">
        <v>42</v>
      </c>
      <c r="O1809">
        <v>10.4</v>
      </c>
      <c r="P1809">
        <v>2.4</v>
      </c>
      <c r="Q1809" s="2">
        <v>1646.26</v>
      </c>
      <c r="R1809" t="s">
        <v>85</v>
      </c>
      <c r="S1809" s="2">
        <v>1017.35</v>
      </c>
      <c r="T1809">
        <v>3.6</v>
      </c>
      <c r="U1809" t="s">
        <v>145</v>
      </c>
      <c r="V1809">
        <v>2025</v>
      </c>
      <c r="W1809" t="s">
        <v>69</v>
      </c>
      <c r="X1809" s="2">
        <v>1017.35</v>
      </c>
      <c r="Y1809" s="2">
        <v>628.91</v>
      </c>
      <c r="Z1809" s="2">
        <v>0.61799999999999999</v>
      </c>
      <c r="AA1809" s="2">
        <f>IF(Table1[[#This Row],[Bed Occupied]]="Yes",1,0)</f>
        <v>1</v>
      </c>
    </row>
    <row r="1810" spans="1:27" x14ac:dyDescent="0.25">
      <c r="A1810" t="s">
        <v>1902</v>
      </c>
      <c r="B1810" s="1">
        <v>45662</v>
      </c>
      <c r="C1810" s="1">
        <v>45662.400000000001</v>
      </c>
      <c r="D1810" t="s">
        <v>39</v>
      </c>
      <c r="E1810" t="s">
        <v>47</v>
      </c>
      <c r="F1810" t="s">
        <v>29</v>
      </c>
      <c r="G1810" t="s">
        <v>53</v>
      </c>
      <c r="H1810" t="s">
        <v>56</v>
      </c>
      <c r="I1810" t="s">
        <v>41</v>
      </c>
      <c r="J1810">
        <v>0.4</v>
      </c>
      <c r="K1810" t="s">
        <v>57</v>
      </c>
      <c r="L1810">
        <v>69</v>
      </c>
      <c r="M1810" s="1">
        <v>45662</v>
      </c>
      <c r="N1810" t="s">
        <v>42</v>
      </c>
      <c r="O1810">
        <v>11.1</v>
      </c>
      <c r="P1810">
        <v>3.1</v>
      </c>
      <c r="Q1810" s="2">
        <v>1849.73</v>
      </c>
      <c r="R1810" t="s">
        <v>35</v>
      </c>
      <c r="S1810" s="2">
        <v>1085.9100000000001</v>
      </c>
      <c r="T1810">
        <v>2.9</v>
      </c>
      <c r="U1810" t="s">
        <v>145</v>
      </c>
      <c r="V1810">
        <v>2025</v>
      </c>
      <c r="W1810" t="s">
        <v>74</v>
      </c>
      <c r="X1810" s="2">
        <v>1085.9100000000001</v>
      </c>
      <c r="Y1810" s="2">
        <v>763.82</v>
      </c>
      <c r="Z1810" s="2">
        <v>0.58699999999999997</v>
      </c>
      <c r="AA1810" s="2">
        <f>IF(Table1[[#This Row],[Bed Occupied]]="Yes",1,0)</f>
        <v>0</v>
      </c>
    </row>
    <row r="1811" spans="1:27" x14ac:dyDescent="0.25">
      <c r="A1811" t="s">
        <v>1903</v>
      </c>
      <c r="B1811" s="1">
        <v>46161</v>
      </c>
      <c r="C1811" s="1">
        <v>46163.5</v>
      </c>
      <c r="D1811" t="s">
        <v>102</v>
      </c>
      <c r="E1811" t="s">
        <v>66</v>
      </c>
      <c r="F1811" t="s">
        <v>92</v>
      </c>
      <c r="G1811" t="s">
        <v>67</v>
      </c>
      <c r="H1811" t="s">
        <v>56</v>
      </c>
      <c r="I1811" t="s">
        <v>32</v>
      </c>
      <c r="J1811">
        <v>2.5</v>
      </c>
      <c r="K1811" t="s">
        <v>57</v>
      </c>
      <c r="L1811">
        <v>64</v>
      </c>
      <c r="M1811" s="1">
        <v>46160</v>
      </c>
      <c r="N1811" t="s">
        <v>42</v>
      </c>
      <c r="O1811">
        <v>8</v>
      </c>
      <c r="P1811">
        <v>0</v>
      </c>
      <c r="Q1811" s="2">
        <v>8763.89</v>
      </c>
      <c r="R1811" t="s">
        <v>35</v>
      </c>
      <c r="S1811" s="2">
        <v>4847.24</v>
      </c>
      <c r="T1811">
        <v>4</v>
      </c>
      <c r="U1811" t="s">
        <v>94</v>
      </c>
      <c r="V1811">
        <v>2026</v>
      </c>
      <c r="W1811" t="s">
        <v>37</v>
      </c>
      <c r="X1811" s="2">
        <v>4847.24</v>
      </c>
      <c r="Y1811" s="2">
        <v>3916.65</v>
      </c>
      <c r="Z1811" s="2">
        <v>0.55300000000000005</v>
      </c>
      <c r="AA1811" s="2">
        <f>IF(Table1[[#This Row],[Bed Occupied]]="Yes",1,0)</f>
        <v>0</v>
      </c>
    </row>
    <row r="1812" spans="1:27" x14ac:dyDescent="0.25">
      <c r="A1812" t="s">
        <v>1904</v>
      </c>
      <c r="B1812" s="1">
        <v>46156</v>
      </c>
      <c r="C1812" s="1">
        <v>46161.1</v>
      </c>
      <c r="D1812" t="s">
        <v>61</v>
      </c>
      <c r="E1812" t="s">
        <v>28</v>
      </c>
      <c r="F1812" t="s">
        <v>29</v>
      </c>
      <c r="G1812" t="s">
        <v>53</v>
      </c>
      <c r="H1812" t="s">
        <v>49</v>
      </c>
      <c r="I1812" t="s">
        <v>41</v>
      </c>
      <c r="J1812">
        <v>5.0999999999999996</v>
      </c>
      <c r="K1812" t="s">
        <v>33</v>
      </c>
      <c r="L1812">
        <v>54</v>
      </c>
      <c r="M1812" s="1">
        <v>46155</v>
      </c>
      <c r="N1812" t="s">
        <v>34</v>
      </c>
      <c r="O1812">
        <v>10.1</v>
      </c>
      <c r="P1812">
        <v>0.1</v>
      </c>
      <c r="Q1812" s="2">
        <v>16719.84</v>
      </c>
      <c r="R1812" t="s">
        <v>35</v>
      </c>
      <c r="S1812" s="2">
        <v>9840.84</v>
      </c>
      <c r="T1812">
        <v>3.9</v>
      </c>
      <c r="U1812" t="s">
        <v>94</v>
      </c>
      <c r="V1812">
        <v>2026</v>
      </c>
      <c r="W1812" t="s">
        <v>69</v>
      </c>
      <c r="X1812" s="2">
        <v>9840.84</v>
      </c>
      <c r="Y1812" s="2">
        <v>6879</v>
      </c>
      <c r="Z1812" s="2">
        <v>0.58899999999999997</v>
      </c>
      <c r="AA1812" s="2">
        <f>IF(Table1[[#This Row],[Bed Occupied]]="Yes",1,0)</f>
        <v>1</v>
      </c>
    </row>
    <row r="1813" spans="1:27" x14ac:dyDescent="0.25">
      <c r="A1813" t="s">
        <v>1905</v>
      </c>
      <c r="B1813" s="1">
        <v>45931</v>
      </c>
      <c r="C1813" s="1">
        <v>45937.3</v>
      </c>
      <c r="D1813" t="s">
        <v>51</v>
      </c>
      <c r="E1813" t="s">
        <v>52</v>
      </c>
      <c r="F1813" t="s">
        <v>29</v>
      </c>
      <c r="G1813" t="s">
        <v>67</v>
      </c>
      <c r="H1813" t="s">
        <v>62</v>
      </c>
      <c r="I1813" t="s">
        <v>41</v>
      </c>
      <c r="J1813">
        <v>6.3</v>
      </c>
      <c r="K1813" t="s">
        <v>57</v>
      </c>
      <c r="L1813">
        <v>27</v>
      </c>
      <c r="M1813" s="1">
        <v>45931</v>
      </c>
      <c r="N1813" t="s">
        <v>42</v>
      </c>
      <c r="O1813">
        <v>12.7</v>
      </c>
      <c r="P1813">
        <v>0.7</v>
      </c>
      <c r="Q1813" s="2">
        <v>10994.25</v>
      </c>
      <c r="R1813" t="s">
        <v>35</v>
      </c>
      <c r="S1813" s="2">
        <v>6548.56</v>
      </c>
      <c r="T1813">
        <v>4.0999999999999996</v>
      </c>
      <c r="U1813" t="s">
        <v>82</v>
      </c>
      <c r="V1813">
        <v>2025</v>
      </c>
      <c r="W1813" t="s">
        <v>69</v>
      </c>
      <c r="X1813" s="2">
        <v>6548.56</v>
      </c>
      <c r="Y1813" s="2">
        <v>4445.6899999999996</v>
      </c>
      <c r="Z1813" s="2">
        <v>0.59599999999999997</v>
      </c>
      <c r="AA1813" s="2">
        <f>IF(Table1[[#This Row],[Bed Occupied]]="Yes",1,0)</f>
        <v>0</v>
      </c>
    </row>
    <row r="1814" spans="1:27" x14ac:dyDescent="0.25">
      <c r="A1814" t="s">
        <v>1906</v>
      </c>
      <c r="B1814" s="1">
        <v>45839</v>
      </c>
      <c r="C1814" s="1">
        <v>45841.4</v>
      </c>
      <c r="D1814" t="s">
        <v>102</v>
      </c>
      <c r="E1814" t="s">
        <v>28</v>
      </c>
      <c r="F1814" t="s">
        <v>29</v>
      </c>
      <c r="G1814" t="s">
        <v>151</v>
      </c>
      <c r="H1814" t="s">
        <v>40</v>
      </c>
      <c r="I1814" t="s">
        <v>41</v>
      </c>
      <c r="J1814">
        <v>2.4</v>
      </c>
      <c r="K1814" t="s">
        <v>33</v>
      </c>
      <c r="L1814">
        <v>76</v>
      </c>
      <c r="M1814" s="1">
        <v>45838</v>
      </c>
      <c r="N1814" t="s">
        <v>63</v>
      </c>
      <c r="O1814">
        <v>10.6</v>
      </c>
      <c r="P1814">
        <v>2.6</v>
      </c>
      <c r="Q1814" s="2">
        <v>9475.32</v>
      </c>
      <c r="R1814" t="s">
        <v>35</v>
      </c>
      <c r="S1814" s="2">
        <v>7285.21</v>
      </c>
      <c r="T1814">
        <v>3.2</v>
      </c>
      <c r="U1814" t="s">
        <v>135</v>
      </c>
      <c r="V1814">
        <v>2025</v>
      </c>
      <c r="W1814" t="s">
        <v>37</v>
      </c>
      <c r="X1814" s="2">
        <v>7285.21</v>
      </c>
      <c r="Y1814" s="2">
        <v>2190.11</v>
      </c>
      <c r="Z1814" s="2">
        <v>0.76900000000000002</v>
      </c>
      <c r="AA1814" s="2">
        <f>IF(Table1[[#This Row],[Bed Occupied]]="Yes",1,0)</f>
        <v>1</v>
      </c>
    </row>
    <row r="1815" spans="1:27" x14ac:dyDescent="0.25">
      <c r="A1815" t="s">
        <v>1907</v>
      </c>
      <c r="B1815" s="1">
        <v>46279</v>
      </c>
      <c r="C1815" s="1">
        <v>46280.2</v>
      </c>
      <c r="D1815" t="s">
        <v>39</v>
      </c>
      <c r="E1815" t="s">
        <v>28</v>
      </c>
      <c r="F1815" t="s">
        <v>29</v>
      </c>
      <c r="G1815" t="s">
        <v>30</v>
      </c>
      <c r="H1815" t="s">
        <v>40</v>
      </c>
      <c r="I1815" t="s">
        <v>41</v>
      </c>
      <c r="J1815">
        <v>1.2</v>
      </c>
      <c r="K1815" t="s">
        <v>57</v>
      </c>
      <c r="L1815">
        <v>93</v>
      </c>
      <c r="M1815" s="1">
        <v>46278</v>
      </c>
      <c r="N1815" t="s">
        <v>42</v>
      </c>
      <c r="O1815">
        <v>12.5</v>
      </c>
      <c r="P1815">
        <v>0.5</v>
      </c>
      <c r="Q1815" s="2">
        <v>2120.16</v>
      </c>
      <c r="R1815" t="s">
        <v>85</v>
      </c>
      <c r="S1815" s="2">
        <v>1436.19</v>
      </c>
      <c r="T1815">
        <v>4.5</v>
      </c>
      <c r="U1815" t="s">
        <v>133</v>
      </c>
      <c r="V1815">
        <v>2026</v>
      </c>
      <c r="W1815" t="s">
        <v>74</v>
      </c>
      <c r="X1815" s="2">
        <v>1436.19</v>
      </c>
      <c r="Y1815" s="2">
        <v>683.97</v>
      </c>
      <c r="Z1815" s="2">
        <v>0.67700000000000005</v>
      </c>
      <c r="AA1815" s="2">
        <f>IF(Table1[[#This Row],[Bed Occupied]]="Yes",1,0)</f>
        <v>0</v>
      </c>
    </row>
    <row r="1816" spans="1:27" x14ac:dyDescent="0.25">
      <c r="A1816" t="s">
        <v>1908</v>
      </c>
      <c r="B1816" s="1">
        <v>45890</v>
      </c>
      <c r="C1816" s="1">
        <v>45893.1</v>
      </c>
      <c r="D1816" t="s">
        <v>96</v>
      </c>
      <c r="E1816" t="s">
        <v>28</v>
      </c>
      <c r="F1816" t="s">
        <v>48</v>
      </c>
      <c r="G1816" t="s">
        <v>30</v>
      </c>
      <c r="H1816" t="s">
        <v>81</v>
      </c>
      <c r="I1816" t="s">
        <v>32</v>
      </c>
      <c r="J1816">
        <v>3.1</v>
      </c>
      <c r="K1816" t="s">
        <v>57</v>
      </c>
      <c r="L1816">
        <v>65</v>
      </c>
      <c r="M1816" s="1">
        <v>45890</v>
      </c>
      <c r="N1816" t="s">
        <v>42</v>
      </c>
      <c r="O1816">
        <v>9.1</v>
      </c>
      <c r="P1816">
        <v>1.1000000000000001</v>
      </c>
      <c r="Q1816" s="2">
        <v>4155.29</v>
      </c>
      <c r="R1816" t="s">
        <v>35</v>
      </c>
      <c r="S1816" s="2">
        <v>2458.16</v>
      </c>
      <c r="T1816">
        <v>3.4</v>
      </c>
      <c r="U1816" t="s">
        <v>104</v>
      </c>
      <c r="V1816">
        <v>2025</v>
      </c>
      <c r="W1816" t="s">
        <v>72</v>
      </c>
      <c r="X1816" s="2">
        <v>2458.16</v>
      </c>
      <c r="Y1816" s="2">
        <v>1697.13</v>
      </c>
      <c r="Z1816" s="2">
        <v>0.59199999999999997</v>
      </c>
      <c r="AA1816" s="2">
        <f>IF(Table1[[#This Row],[Bed Occupied]]="Yes",1,0)</f>
        <v>0</v>
      </c>
    </row>
    <row r="1817" spans="1:27" x14ac:dyDescent="0.25">
      <c r="A1817" t="s">
        <v>1909</v>
      </c>
      <c r="B1817" s="1">
        <v>46265</v>
      </c>
      <c r="C1817" s="1">
        <v>46269.3</v>
      </c>
      <c r="D1817" t="s">
        <v>88</v>
      </c>
      <c r="E1817" t="s">
        <v>47</v>
      </c>
      <c r="F1817" t="s">
        <v>48</v>
      </c>
      <c r="G1817" t="s">
        <v>30</v>
      </c>
      <c r="H1817" t="s">
        <v>81</v>
      </c>
      <c r="I1817" t="s">
        <v>32</v>
      </c>
      <c r="J1817">
        <v>4.3</v>
      </c>
      <c r="K1817" t="s">
        <v>33</v>
      </c>
      <c r="L1817">
        <v>65</v>
      </c>
      <c r="M1817" s="1">
        <v>46265</v>
      </c>
      <c r="N1817" t="s">
        <v>42</v>
      </c>
      <c r="O1817">
        <v>9.3000000000000007</v>
      </c>
      <c r="P1817">
        <v>1.3</v>
      </c>
      <c r="Q1817" s="2">
        <v>22722.21</v>
      </c>
      <c r="R1817" t="s">
        <v>35</v>
      </c>
      <c r="S1817" s="2">
        <v>17062.54</v>
      </c>
      <c r="T1817">
        <v>3.2</v>
      </c>
      <c r="U1817" t="s">
        <v>138</v>
      </c>
      <c r="V1817">
        <v>2026</v>
      </c>
      <c r="W1817" t="s">
        <v>37</v>
      </c>
      <c r="X1817" s="2">
        <v>17062.54</v>
      </c>
      <c r="Y1817" s="2">
        <v>5659.67</v>
      </c>
      <c r="Z1817" s="2">
        <v>0.751</v>
      </c>
      <c r="AA1817" s="2">
        <f>IF(Table1[[#This Row],[Bed Occupied]]="Yes",1,0)</f>
        <v>1</v>
      </c>
    </row>
    <row r="1818" spans="1:27" x14ac:dyDescent="0.25">
      <c r="A1818" t="s">
        <v>1910</v>
      </c>
      <c r="B1818" s="1">
        <v>46125</v>
      </c>
      <c r="C1818" s="1">
        <v>46128.6</v>
      </c>
      <c r="D1818" t="s">
        <v>96</v>
      </c>
      <c r="E1818" t="s">
        <v>28</v>
      </c>
      <c r="F1818" t="s">
        <v>48</v>
      </c>
      <c r="G1818" t="s">
        <v>67</v>
      </c>
      <c r="H1818" t="s">
        <v>31</v>
      </c>
      <c r="I1818" t="s">
        <v>41</v>
      </c>
      <c r="J1818">
        <v>3.6</v>
      </c>
      <c r="K1818" t="s">
        <v>33</v>
      </c>
      <c r="L1818">
        <v>49</v>
      </c>
      <c r="M1818" s="1">
        <v>46124</v>
      </c>
      <c r="N1818" t="s">
        <v>42</v>
      </c>
      <c r="O1818">
        <v>8.8000000000000007</v>
      </c>
      <c r="P1818">
        <v>0.8</v>
      </c>
      <c r="Q1818" s="2">
        <v>4421.2700000000004</v>
      </c>
      <c r="R1818" t="s">
        <v>85</v>
      </c>
      <c r="S1818" s="2">
        <v>2679.72</v>
      </c>
      <c r="T1818">
        <v>4</v>
      </c>
      <c r="U1818" t="s">
        <v>98</v>
      </c>
      <c r="V1818">
        <v>2026</v>
      </c>
      <c r="W1818" t="s">
        <v>74</v>
      </c>
      <c r="X1818" s="2">
        <v>2679.72</v>
      </c>
      <c r="Y1818" s="2">
        <v>1741.55</v>
      </c>
      <c r="Z1818" s="2">
        <v>0.60599999999999998</v>
      </c>
      <c r="AA1818" s="2">
        <f>IF(Table1[[#This Row],[Bed Occupied]]="Yes",1,0)</f>
        <v>1</v>
      </c>
    </row>
    <row r="1819" spans="1:27" x14ac:dyDescent="0.25">
      <c r="A1819" t="s">
        <v>1911</v>
      </c>
      <c r="B1819" s="1">
        <v>45924</v>
      </c>
      <c r="C1819" s="1">
        <v>45932.4</v>
      </c>
      <c r="D1819" t="s">
        <v>88</v>
      </c>
      <c r="E1819" t="s">
        <v>28</v>
      </c>
      <c r="F1819" t="s">
        <v>48</v>
      </c>
      <c r="G1819" t="s">
        <v>30</v>
      </c>
      <c r="H1819" t="s">
        <v>49</v>
      </c>
      <c r="I1819" t="s">
        <v>32</v>
      </c>
      <c r="J1819">
        <v>8.4</v>
      </c>
      <c r="K1819" t="s">
        <v>33</v>
      </c>
      <c r="L1819">
        <v>32</v>
      </c>
      <c r="M1819" s="1">
        <v>45923</v>
      </c>
      <c r="N1819" t="s">
        <v>42</v>
      </c>
      <c r="O1819">
        <v>9.6999999999999993</v>
      </c>
      <c r="P1819">
        <v>1.7</v>
      </c>
      <c r="Q1819" s="2">
        <v>28117.45</v>
      </c>
      <c r="R1819" t="s">
        <v>35</v>
      </c>
      <c r="S1819" s="2">
        <v>19342.919999999998</v>
      </c>
      <c r="T1819">
        <v>4.2</v>
      </c>
      <c r="U1819" t="s">
        <v>59</v>
      </c>
      <c r="V1819">
        <v>2025</v>
      </c>
      <c r="W1819" t="s">
        <v>44</v>
      </c>
      <c r="X1819" s="2">
        <v>19342.919999999998</v>
      </c>
      <c r="Y1819" s="2">
        <v>8774.5300000000007</v>
      </c>
      <c r="Z1819" s="2">
        <v>0.68799999999999994</v>
      </c>
      <c r="AA1819" s="2">
        <f>IF(Table1[[#This Row],[Bed Occupied]]="Yes",1,0)</f>
        <v>1</v>
      </c>
    </row>
    <row r="1820" spans="1:27" x14ac:dyDescent="0.25">
      <c r="A1820" t="s">
        <v>1912</v>
      </c>
      <c r="B1820" s="1">
        <v>46203</v>
      </c>
      <c r="C1820" s="1">
        <v>46208.9</v>
      </c>
      <c r="D1820" t="s">
        <v>51</v>
      </c>
      <c r="E1820" t="s">
        <v>52</v>
      </c>
      <c r="F1820" t="s">
        <v>48</v>
      </c>
      <c r="G1820" t="s">
        <v>30</v>
      </c>
      <c r="H1820" t="s">
        <v>49</v>
      </c>
      <c r="I1820" t="s">
        <v>41</v>
      </c>
      <c r="J1820">
        <v>5.9</v>
      </c>
      <c r="K1820" t="s">
        <v>33</v>
      </c>
      <c r="L1820">
        <v>61</v>
      </c>
      <c r="M1820" s="1">
        <v>46202</v>
      </c>
      <c r="N1820" t="s">
        <v>42</v>
      </c>
      <c r="O1820">
        <v>12.9</v>
      </c>
      <c r="P1820">
        <v>0.9</v>
      </c>
      <c r="Q1820" s="2">
        <v>11689.93</v>
      </c>
      <c r="R1820" t="s">
        <v>58</v>
      </c>
      <c r="S1820" s="2">
        <v>6528.16</v>
      </c>
      <c r="T1820">
        <v>3.4</v>
      </c>
      <c r="U1820" t="s">
        <v>126</v>
      </c>
      <c r="V1820">
        <v>2026</v>
      </c>
      <c r="W1820" t="s">
        <v>37</v>
      </c>
      <c r="X1820" s="2">
        <v>6528.16</v>
      </c>
      <c r="Y1820" s="2">
        <v>5161.7700000000004</v>
      </c>
      <c r="Z1820" s="2">
        <v>0.55800000000000005</v>
      </c>
      <c r="AA1820" s="2">
        <f>IF(Table1[[#This Row],[Bed Occupied]]="Yes",1,0)</f>
        <v>1</v>
      </c>
    </row>
    <row r="1821" spans="1:27" x14ac:dyDescent="0.25">
      <c r="A1821" t="s">
        <v>1913</v>
      </c>
      <c r="B1821" s="1">
        <v>45943</v>
      </c>
      <c r="C1821" s="1">
        <v>45943.199999999997</v>
      </c>
      <c r="D1821" t="s">
        <v>39</v>
      </c>
      <c r="E1821" t="s">
        <v>47</v>
      </c>
      <c r="F1821" t="s">
        <v>48</v>
      </c>
      <c r="G1821" t="s">
        <v>67</v>
      </c>
      <c r="H1821" t="s">
        <v>76</v>
      </c>
      <c r="I1821" t="s">
        <v>32</v>
      </c>
      <c r="J1821">
        <v>0.2</v>
      </c>
      <c r="K1821" t="s">
        <v>33</v>
      </c>
      <c r="L1821">
        <v>123</v>
      </c>
      <c r="M1821" s="1">
        <v>45943</v>
      </c>
      <c r="N1821" t="s">
        <v>42</v>
      </c>
      <c r="O1821">
        <v>9.6999999999999993</v>
      </c>
      <c r="P1821">
        <v>1.7</v>
      </c>
      <c r="Q1821" s="2">
        <v>1820.8</v>
      </c>
      <c r="R1821" t="s">
        <v>35</v>
      </c>
      <c r="S1821" s="2">
        <v>1149.04</v>
      </c>
      <c r="T1821">
        <v>2.8</v>
      </c>
      <c r="U1821" t="s">
        <v>82</v>
      </c>
      <c r="V1821">
        <v>2025</v>
      </c>
      <c r="W1821" t="s">
        <v>37</v>
      </c>
      <c r="X1821" s="2">
        <v>1149.04</v>
      </c>
      <c r="Y1821" s="2">
        <v>671.76</v>
      </c>
      <c r="Z1821" s="2">
        <v>0.63100000000000001</v>
      </c>
      <c r="AA1821" s="2">
        <f>IF(Table1[[#This Row],[Bed Occupied]]="Yes",1,0)</f>
        <v>1</v>
      </c>
    </row>
    <row r="1822" spans="1:27" x14ac:dyDescent="0.25">
      <c r="A1822" t="s">
        <v>1914</v>
      </c>
      <c r="B1822" s="1">
        <v>46368</v>
      </c>
      <c r="C1822" s="1">
        <v>46371.4</v>
      </c>
      <c r="D1822" t="s">
        <v>61</v>
      </c>
      <c r="E1822" t="s">
        <v>66</v>
      </c>
      <c r="F1822" t="s">
        <v>29</v>
      </c>
      <c r="G1822" t="s">
        <v>151</v>
      </c>
      <c r="H1822" t="s">
        <v>76</v>
      </c>
      <c r="I1822" t="s">
        <v>41</v>
      </c>
      <c r="J1822">
        <v>3.4</v>
      </c>
      <c r="K1822" t="s">
        <v>57</v>
      </c>
      <c r="L1822">
        <v>48</v>
      </c>
      <c r="M1822" s="1">
        <v>46367</v>
      </c>
      <c r="N1822" t="s">
        <v>42</v>
      </c>
      <c r="O1822">
        <v>12.9</v>
      </c>
      <c r="P1822">
        <v>0.9</v>
      </c>
      <c r="Q1822" s="2">
        <v>12541.47</v>
      </c>
      <c r="R1822" t="s">
        <v>58</v>
      </c>
      <c r="S1822" s="2">
        <v>7824.6</v>
      </c>
      <c r="T1822">
        <v>4.2</v>
      </c>
      <c r="U1822" t="s">
        <v>54</v>
      </c>
      <c r="V1822">
        <v>2026</v>
      </c>
      <c r="W1822" t="s">
        <v>77</v>
      </c>
      <c r="X1822" s="2">
        <v>7824.6</v>
      </c>
      <c r="Y1822" s="2">
        <v>4716.87</v>
      </c>
      <c r="Z1822" s="2">
        <v>0.624</v>
      </c>
      <c r="AA1822" s="2">
        <f>IF(Table1[[#This Row],[Bed Occupied]]="Yes",1,0)</f>
        <v>0</v>
      </c>
    </row>
    <row r="1823" spans="1:27" x14ac:dyDescent="0.25">
      <c r="A1823" t="s">
        <v>1915</v>
      </c>
      <c r="B1823" s="1">
        <v>46103</v>
      </c>
      <c r="C1823" s="1">
        <v>46105.1</v>
      </c>
      <c r="D1823" t="s">
        <v>51</v>
      </c>
      <c r="E1823" t="s">
        <v>47</v>
      </c>
      <c r="F1823" t="s">
        <v>92</v>
      </c>
      <c r="G1823" t="s">
        <v>151</v>
      </c>
      <c r="H1823" t="s">
        <v>76</v>
      </c>
      <c r="I1823" t="s">
        <v>32</v>
      </c>
      <c r="J1823">
        <v>2.1</v>
      </c>
      <c r="K1823" t="s">
        <v>57</v>
      </c>
      <c r="L1823">
        <v>47</v>
      </c>
      <c r="M1823" s="1">
        <v>46102</v>
      </c>
      <c r="N1823" t="s">
        <v>34</v>
      </c>
      <c r="O1823">
        <v>11</v>
      </c>
      <c r="P1823">
        <v>3</v>
      </c>
      <c r="Q1823" s="2">
        <v>7348.11</v>
      </c>
      <c r="R1823" t="s">
        <v>35</v>
      </c>
      <c r="S1823" s="2">
        <v>5043.99</v>
      </c>
      <c r="T1823">
        <v>3.1</v>
      </c>
      <c r="U1823" t="s">
        <v>115</v>
      </c>
      <c r="V1823">
        <v>2026</v>
      </c>
      <c r="W1823" t="s">
        <v>83</v>
      </c>
      <c r="X1823" s="2">
        <v>5043.99</v>
      </c>
      <c r="Y1823" s="2">
        <v>2304.12</v>
      </c>
      <c r="Z1823" s="2">
        <v>0.68600000000000005</v>
      </c>
      <c r="AA1823" s="2">
        <f>IF(Table1[[#This Row],[Bed Occupied]]="Yes",1,0)</f>
        <v>0</v>
      </c>
    </row>
    <row r="1824" spans="1:27" x14ac:dyDescent="0.25">
      <c r="A1824" t="s">
        <v>1916</v>
      </c>
      <c r="B1824" s="1">
        <v>46028</v>
      </c>
      <c r="C1824" s="1">
        <v>46028.4</v>
      </c>
      <c r="D1824" t="s">
        <v>46</v>
      </c>
      <c r="E1824" t="s">
        <v>47</v>
      </c>
      <c r="F1824" t="s">
        <v>29</v>
      </c>
      <c r="G1824" t="s">
        <v>53</v>
      </c>
      <c r="H1824" t="s">
        <v>81</v>
      </c>
      <c r="I1824" t="s">
        <v>32</v>
      </c>
      <c r="J1824">
        <v>0.4</v>
      </c>
      <c r="K1824" t="s">
        <v>57</v>
      </c>
      <c r="L1824">
        <v>44</v>
      </c>
      <c r="M1824" s="1">
        <v>46027</v>
      </c>
      <c r="N1824" t="s">
        <v>34</v>
      </c>
      <c r="O1824">
        <v>13.6</v>
      </c>
      <c r="P1824">
        <v>1.6</v>
      </c>
      <c r="Q1824" s="2">
        <v>5346.94</v>
      </c>
      <c r="R1824" t="s">
        <v>58</v>
      </c>
      <c r="S1824" s="2">
        <v>2720.54</v>
      </c>
      <c r="T1824">
        <v>4.2</v>
      </c>
      <c r="U1824" t="s">
        <v>86</v>
      </c>
      <c r="V1824">
        <v>2026</v>
      </c>
      <c r="W1824" t="s">
        <v>37</v>
      </c>
      <c r="X1824" s="2">
        <v>2720.54</v>
      </c>
      <c r="Y1824" s="2">
        <v>2626.4</v>
      </c>
      <c r="Z1824" s="2">
        <v>0.50900000000000001</v>
      </c>
      <c r="AA1824" s="2">
        <f>IF(Table1[[#This Row],[Bed Occupied]]="Yes",1,0)</f>
        <v>0</v>
      </c>
    </row>
    <row r="1825" spans="1:27" x14ac:dyDescent="0.25">
      <c r="A1825" t="s">
        <v>1917</v>
      </c>
      <c r="B1825" s="1">
        <v>46250</v>
      </c>
      <c r="C1825" s="1">
        <v>46260.5</v>
      </c>
      <c r="D1825" t="s">
        <v>88</v>
      </c>
      <c r="E1825" t="s">
        <v>52</v>
      </c>
      <c r="F1825" t="s">
        <v>48</v>
      </c>
      <c r="G1825" t="s">
        <v>30</v>
      </c>
      <c r="H1825" t="s">
        <v>31</v>
      </c>
      <c r="I1825" t="s">
        <v>93</v>
      </c>
      <c r="J1825">
        <v>10.5</v>
      </c>
      <c r="K1825" t="s">
        <v>33</v>
      </c>
      <c r="L1825">
        <v>23</v>
      </c>
      <c r="M1825" s="1">
        <v>46249</v>
      </c>
      <c r="N1825" t="s">
        <v>42</v>
      </c>
      <c r="O1825">
        <v>8</v>
      </c>
      <c r="P1825">
        <v>0</v>
      </c>
      <c r="Q1825" s="2">
        <v>37844.29</v>
      </c>
      <c r="R1825" t="s">
        <v>85</v>
      </c>
      <c r="S1825" s="2">
        <v>25200.71</v>
      </c>
      <c r="T1825">
        <v>4</v>
      </c>
      <c r="U1825" t="s">
        <v>138</v>
      </c>
      <c r="V1825">
        <v>2026</v>
      </c>
      <c r="W1825" t="s">
        <v>83</v>
      </c>
      <c r="X1825" s="2">
        <v>25200.71</v>
      </c>
      <c r="Y1825" s="2">
        <v>12643.58</v>
      </c>
      <c r="Z1825" s="2">
        <v>0.66600000000000004</v>
      </c>
      <c r="AA1825" s="2">
        <f>IF(Table1[[#This Row],[Bed Occupied]]="Yes",1,0)</f>
        <v>1</v>
      </c>
    </row>
    <row r="1826" spans="1:27" x14ac:dyDescent="0.25">
      <c r="A1826" t="s">
        <v>1918</v>
      </c>
      <c r="B1826" s="1">
        <v>46118</v>
      </c>
      <c r="C1826" s="1">
        <v>46118.3</v>
      </c>
      <c r="D1826" t="s">
        <v>39</v>
      </c>
      <c r="E1826" t="s">
        <v>28</v>
      </c>
      <c r="F1826" t="s">
        <v>48</v>
      </c>
      <c r="G1826" t="s">
        <v>53</v>
      </c>
      <c r="H1826" t="s">
        <v>31</v>
      </c>
      <c r="I1826" t="s">
        <v>32</v>
      </c>
      <c r="J1826">
        <v>0.3</v>
      </c>
      <c r="K1826" t="s">
        <v>33</v>
      </c>
      <c r="L1826">
        <v>78</v>
      </c>
      <c r="M1826" s="1">
        <v>46117</v>
      </c>
      <c r="N1826" t="s">
        <v>63</v>
      </c>
      <c r="O1826">
        <v>13.8</v>
      </c>
      <c r="P1826">
        <v>1.8</v>
      </c>
      <c r="Q1826" s="2">
        <v>2110.77</v>
      </c>
      <c r="R1826" t="s">
        <v>35</v>
      </c>
      <c r="S1826" s="2">
        <v>1403.54</v>
      </c>
      <c r="T1826">
        <v>3.5</v>
      </c>
      <c r="U1826" t="s">
        <v>98</v>
      </c>
      <c r="V1826">
        <v>2026</v>
      </c>
      <c r="W1826" t="s">
        <v>74</v>
      </c>
      <c r="X1826" s="2">
        <v>1403.54</v>
      </c>
      <c r="Y1826" s="2">
        <v>707.23</v>
      </c>
      <c r="Z1826" s="2">
        <v>0.66500000000000004</v>
      </c>
      <c r="AA1826" s="2">
        <f>IF(Table1[[#This Row],[Bed Occupied]]="Yes",1,0)</f>
        <v>1</v>
      </c>
    </row>
    <row r="1827" spans="1:27" x14ac:dyDescent="0.25">
      <c r="A1827" t="s">
        <v>1919</v>
      </c>
      <c r="B1827" s="1">
        <v>45672</v>
      </c>
      <c r="C1827" s="1">
        <v>45674.400000000001</v>
      </c>
      <c r="D1827" t="s">
        <v>39</v>
      </c>
      <c r="E1827" t="s">
        <v>66</v>
      </c>
      <c r="F1827" t="s">
        <v>29</v>
      </c>
      <c r="G1827" t="s">
        <v>53</v>
      </c>
      <c r="H1827" t="s">
        <v>40</v>
      </c>
      <c r="I1827" t="s">
        <v>41</v>
      </c>
      <c r="J1827">
        <v>2.4</v>
      </c>
      <c r="K1827" t="s">
        <v>57</v>
      </c>
      <c r="L1827">
        <v>72</v>
      </c>
      <c r="M1827" s="1">
        <v>45671</v>
      </c>
      <c r="N1827" t="s">
        <v>42</v>
      </c>
      <c r="O1827">
        <v>10.7</v>
      </c>
      <c r="P1827">
        <v>0.7</v>
      </c>
      <c r="Q1827" s="2">
        <v>2022.05</v>
      </c>
      <c r="R1827" t="s">
        <v>35</v>
      </c>
      <c r="S1827" s="2">
        <v>1137.99</v>
      </c>
      <c r="T1827">
        <v>3.7</v>
      </c>
      <c r="U1827" t="s">
        <v>145</v>
      </c>
      <c r="V1827">
        <v>2025</v>
      </c>
      <c r="W1827" t="s">
        <v>44</v>
      </c>
      <c r="X1827" s="2">
        <v>1137.99</v>
      </c>
      <c r="Y1827" s="2">
        <v>884.06</v>
      </c>
      <c r="Z1827" s="2">
        <v>0.56299999999999994</v>
      </c>
      <c r="AA1827" s="2">
        <f>IF(Table1[[#This Row],[Bed Occupied]]="Yes",1,0)</f>
        <v>0</v>
      </c>
    </row>
    <row r="1828" spans="1:27" x14ac:dyDescent="0.25">
      <c r="A1828" t="s">
        <v>1920</v>
      </c>
      <c r="B1828" s="1">
        <v>45796</v>
      </c>
      <c r="C1828" s="1">
        <v>45798.6</v>
      </c>
      <c r="D1828" t="s">
        <v>46</v>
      </c>
      <c r="E1828" t="s">
        <v>28</v>
      </c>
      <c r="F1828" t="s">
        <v>29</v>
      </c>
      <c r="G1828" t="s">
        <v>151</v>
      </c>
      <c r="H1828" t="s">
        <v>56</v>
      </c>
      <c r="I1828" t="s">
        <v>41</v>
      </c>
      <c r="J1828">
        <v>2.6</v>
      </c>
      <c r="K1828" t="s">
        <v>33</v>
      </c>
      <c r="L1828">
        <v>28</v>
      </c>
      <c r="M1828" s="1">
        <v>45796</v>
      </c>
      <c r="N1828" t="s">
        <v>42</v>
      </c>
      <c r="O1828">
        <v>11.7</v>
      </c>
      <c r="P1828">
        <v>1.7</v>
      </c>
      <c r="Q1828" s="2">
        <v>6491.29</v>
      </c>
      <c r="R1828" t="s">
        <v>85</v>
      </c>
      <c r="S1828" s="2">
        <v>3782.11</v>
      </c>
      <c r="T1828">
        <v>3.9</v>
      </c>
      <c r="U1828" t="s">
        <v>122</v>
      </c>
      <c r="V1828">
        <v>2025</v>
      </c>
      <c r="W1828" t="s">
        <v>37</v>
      </c>
      <c r="X1828" s="2">
        <v>3782.11</v>
      </c>
      <c r="Y1828" s="2">
        <v>2709.18</v>
      </c>
      <c r="Z1828" s="2">
        <v>0.58299999999999996</v>
      </c>
      <c r="AA1828" s="2">
        <f>IF(Table1[[#This Row],[Bed Occupied]]="Yes",1,0)</f>
        <v>1</v>
      </c>
    </row>
    <row r="1829" spans="1:27" x14ac:dyDescent="0.25">
      <c r="A1829" t="s">
        <v>1921</v>
      </c>
      <c r="B1829" s="1">
        <v>45670</v>
      </c>
      <c r="C1829" s="1">
        <v>45674.400000000001</v>
      </c>
      <c r="D1829" t="s">
        <v>102</v>
      </c>
      <c r="E1829" t="s">
        <v>66</v>
      </c>
      <c r="F1829" t="s">
        <v>29</v>
      </c>
      <c r="G1829" t="s">
        <v>67</v>
      </c>
      <c r="H1829" t="s">
        <v>31</v>
      </c>
      <c r="I1829" t="s">
        <v>32</v>
      </c>
      <c r="J1829">
        <v>4.4000000000000004</v>
      </c>
      <c r="K1829" t="s">
        <v>57</v>
      </c>
      <c r="L1829">
        <v>70</v>
      </c>
      <c r="M1829" s="1">
        <v>45669</v>
      </c>
      <c r="N1829" t="s">
        <v>63</v>
      </c>
      <c r="O1829">
        <v>12.6</v>
      </c>
      <c r="P1829">
        <v>2.6</v>
      </c>
      <c r="Q1829" s="2">
        <v>13281.33</v>
      </c>
      <c r="R1829" t="s">
        <v>35</v>
      </c>
      <c r="S1829" s="2">
        <v>8748.76</v>
      </c>
      <c r="T1829">
        <v>3.1</v>
      </c>
      <c r="U1829" t="s">
        <v>145</v>
      </c>
      <c r="V1829">
        <v>2025</v>
      </c>
      <c r="W1829" t="s">
        <v>74</v>
      </c>
      <c r="X1829" s="2">
        <v>8748.76</v>
      </c>
      <c r="Y1829" s="2">
        <v>4532.57</v>
      </c>
      <c r="Z1829" s="2">
        <v>0.65900000000000003</v>
      </c>
      <c r="AA1829" s="2">
        <f>IF(Table1[[#This Row],[Bed Occupied]]="Yes",1,0)</f>
        <v>0</v>
      </c>
    </row>
    <row r="1830" spans="1:27" x14ac:dyDescent="0.25">
      <c r="A1830" t="s">
        <v>1922</v>
      </c>
      <c r="B1830" s="1">
        <v>45709</v>
      </c>
      <c r="C1830" s="1">
        <v>45709.599999999999</v>
      </c>
      <c r="D1830" t="s">
        <v>39</v>
      </c>
      <c r="E1830" t="s">
        <v>47</v>
      </c>
      <c r="F1830" t="s">
        <v>29</v>
      </c>
      <c r="G1830" t="s">
        <v>30</v>
      </c>
      <c r="H1830" t="s">
        <v>62</v>
      </c>
      <c r="I1830" t="s">
        <v>41</v>
      </c>
      <c r="J1830">
        <v>0.6</v>
      </c>
      <c r="K1830" t="s">
        <v>33</v>
      </c>
      <c r="L1830">
        <v>66</v>
      </c>
      <c r="M1830" s="1">
        <v>45709</v>
      </c>
      <c r="N1830" t="s">
        <v>42</v>
      </c>
      <c r="O1830">
        <v>9.5</v>
      </c>
      <c r="P1830">
        <v>1.5</v>
      </c>
      <c r="Q1830" s="2">
        <v>2028.83</v>
      </c>
      <c r="R1830" t="s">
        <v>35</v>
      </c>
      <c r="S1830" s="2">
        <v>1317.78</v>
      </c>
      <c r="T1830">
        <v>4.0999999999999996</v>
      </c>
      <c r="U1830" t="s">
        <v>100</v>
      </c>
      <c r="V1830">
        <v>2025</v>
      </c>
      <c r="W1830" t="s">
        <v>77</v>
      </c>
      <c r="X1830" s="2">
        <v>1317.78</v>
      </c>
      <c r="Y1830" s="2">
        <v>711.05</v>
      </c>
      <c r="Z1830" s="2">
        <v>0.65</v>
      </c>
      <c r="AA1830" s="2">
        <f>IF(Table1[[#This Row],[Bed Occupied]]="Yes",1,0)</f>
        <v>1</v>
      </c>
    </row>
    <row r="1831" spans="1:27" x14ac:dyDescent="0.25">
      <c r="A1831" t="s">
        <v>1923</v>
      </c>
      <c r="B1831" s="1">
        <v>45852</v>
      </c>
      <c r="C1831" s="1">
        <v>45854</v>
      </c>
      <c r="D1831" t="s">
        <v>39</v>
      </c>
      <c r="E1831" t="s">
        <v>66</v>
      </c>
      <c r="F1831" t="s">
        <v>48</v>
      </c>
      <c r="G1831" t="s">
        <v>30</v>
      </c>
      <c r="H1831" t="s">
        <v>76</v>
      </c>
      <c r="I1831" t="s">
        <v>32</v>
      </c>
      <c r="J1831">
        <v>2</v>
      </c>
      <c r="K1831" t="s">
        <v>33</v>
      </c>
      <c r="L1831">
        <v>99</v>
      </c>
      <c r="M1831" s="1">
        <v>45852</v>
      </c>
      <c r="N1831" t="s">
        <v>42</v>
      </c>
      <c r="O1831">
        <v>10.199999999999999</v>
      </c>
      <c r="P1831">
        <v>2.2000000000000002</v>
      </c>
      <c r="Q1831" s="2">
        <v>2823.23</v>
      </c>
      <c r="R1831" t="s">
        <v>35</v>
      </c>
      <c r="S1831" s="2">
        <v>1740.77</v>
      </c>
      <c r="T1831">
        <v>3.2</v>
      </c>
      <c r="U1831" t="s">
        <v>135</v>
      </c>
      <c r="V1831">
        <v>2025</v>
      </c>
      <c r="W1831" t="s">
        <v>37</v>
      </c>
      <c r="X1831" s="2">
        <v>1740.77</v>
      </c>
      <c r="Y1831" s="2">
        <v>1082.46</v>
      </c>
      <c r="Z1831" s="2">
        <v>0.61699999999999999</v>
      </c>
      <c r="AA1831" s="2">
        <f>IF(Table1[[#This Row],[Bed Occupied]]="Yes",1,0)</f>
        <v>1</v>
      </c>
    </row>
    <row r="1832" spans="1:27" x14ac:dyDescent="0.25">
      <c r="A1832" t="s">
        <v>1924</v>
      </c>
      <c r="B1832" s="1">
        <v>46244</v>
      </c>
      <c r="C1832" s="1">
        <v>46245</v>
      </c>
      <c r="D1832" t="s">
        <v>39</v>
      </c>
      <c r="E1832" t="s">
        <v>52</v>
      </c>
      <c r="F1832" t="s">
        <v>92</v>
      </c>
      <c r="G1832" t="s">
        <v>151</v>
      </c>
      <c r="H1832" t="s">
        <v>49</v>
      </c>
      <c r="I1832" t="s">
        <v>41</v>
      </c>
      <c r="J1832">
        <v>1</v>
      </c>
      <c r="K1832" t="s">
        <v>57</v>
      </c>
      <c r="L1832">
        <v>86</v>
      </c>
      <c r="M1832" s="1">
        <v>46244</v>
      </c>
      <c r="N1832" t="s">
        <v>63</v>
      </c>
      <c r="O1832">
        <v>12.9</v>
      </c>
      <c r="P1832">
        <v>0.9</v>
      </c>
      <c r="Q1832" s="2">
        <v>1670.41</v>
      </c>
      <c r="R1832" t="s">
        <v>35</v>
      </c>
      <c r="S1832" s="2">
        <v>997.63</v>
      </c>
      <c r="T1832">
        <v>3.7</v>
      </c>
      <c r="U1832" t="s">
        <v>138</v>
      </c>
      <c r="V1832">
        <v>2026</v>
      </c>
      <c r="W1832" t="s">
        <v>37</v>
      </c>
      <c r="X1832" s="2">
        <v>997.63</v>
      </c>
      <c r="Y1832" s="2">
        <v>672.78</v>
      </c>
      <c r="Z1832" s="2">
        <v>0.59699999999999998</v>
      </c>
      <c r="AA1832" s="2">
        <f>IF(Table1[[#This Row],[Bed Occupied]]="Yes",1,0)</f>
        <v>0</v>
      </c>
    </row>
    <row r="1833" spans="1:27" x14ac:dyDescent="0.25">
      <c r="A1833" t="s">
        <v>1925</v>
      </c>
      <c r="B1833" s="1">
        <v>46020</v>
      </c>
      <c r="C1833" s="1">
        <v>46026</v>
      </c>
      <c r="D1833" t="s">
        <v>61</v>
      </c>
      <c r="E1833" t="s">
        <v>28</v>
      </c>
      <c r="F1833" t="s">
        <v>48</v>
      </c>
      <c r="G1833" t="s">
        <v>30</v>
      </c>
      <c r="H1833" t="s">
        <v>56</v>
      </c>
      <c r="I1833" t="s">
        <v>41</v>
      </c>
      <c r="J1833">
        <v>6</v>
      </c>
      <c r="K1833" t="s">
        <v>33</v>
      </c>
      <c r="L1833">
        <v>43</v>
      </c>
      <c r="M1833" s="1">
        <v>46020</v>
      </c>
      <c r="N1833" t="s">
        <v>42</v>
      </c>
      <c r="O1833">
        <v>8</v>
      </c>
      <c r="P1833">
        <v>0</v>
      </c>
      <c r="Q1833" s="2">
        <v>19300.57</v>
      </c>
      <c r="R1833" t="s">
        <v>35</v>
      </c>
      <c r="S1833" s="2">
        <v>13665.58</v>
      </c>
      <c r="T1833">
        <v>3.8</v>
      </c>
      <c r="U1833" t="s">
        <v>79</v>
      </c>
      <c r="V1833">
        <v>2025</v>
      </c>
      <c r="W1833" t="s">
        <v>37</v>
      </c>
      <c r="X1833" s="2">
        <v>13665.58</v>
      </c>
      <c r="Y1833" s="2">
        <v>5634.99</v>
      </c>
      <c r="Z1833" s="2">
        <v>0.70799999999999996</v>
      </c>
      <c r="AA1833" s="2">
        <f>IF(Table1[[#This Row],[Bed Occupied]]="Yes",1,0)</f>
        <v>1</v>
      </c>
    </row>
    <row r="1834" spans="1:27" x14ac:dyDescent="0.25">
      <c r="A1834" t="s">
        <v>1926</v>
      </c>
      <c r="B1834" s="1">
        <v>45957</v>
      </c>
      <c r="C1834" s="1">
        <v>45959.1</v>
      </c>
      <c r="D1834" t="s">
        <v>39</v>
      </c>
      <c r="E1834" t="s">
        <v>52</v>
      </c>
      <c r="F1834" t="s">
        <v>48</v>
      </c>
      <c r="G1834" t="s">
        <v>30</v>
      </c>
      <c r="H1834" t="s">
        <v>40</v>
      </c>
      <c r="I1834" t="s">
        <v>32</v>
      </c>
      <c r="J1834">
        <v>2.1</v>
      </c>
      <c r="K1834" t="s">
        <v>57</v>
      </c>
      <c r="L1834">
        <v>105</v>
      </c>
      <c r="M1834" s="1">
        <v>45957</v>
      </c>
      <c r="N1834" t="s">
        <v>34</v>
      </c>
      <c r="O1834">
        <v>9.5</v>
      </c>
      <c r="P1834">
        <v>1.5</v>
      </c>
      <c r="Q1834" s="2">
        <v>1884.74</v>
      </c>
      <c r="R1834" t="s">
        <v>35</v>
      </c>
      <c r="S1834" s="2">
        <v>1139.42</v>
      </c>
      <c r="T1834">
        <v>3.5</v>
      </c>
      <c r="U1834" t="s">
        <v>82</v>
      </c>
      <c r="V1834">
        <v>2025</v>
      </c>
      <c r="W1834" t="s">
        <v>37</v>
      </c>
      <c r="X1834" s="2">
        <v>1139.42</v>
      </c>
      <c r="Y1834" s="2">
        <v>745.32</v>
      </c>
      <c r="Z1834" s="2">
        <v>0.60499999999999998</v>
      </c>
      <c r="AA1834" s="2">
        <f>IF(Table1[[#This Row],[Bed Occupied]]="Yes",1,0)</f>
        <v>0</v>
      </c>
    </row>
    <row r="1835" spans="1:27" x14ac:dyDescent="0.25">
      <c r="A1835" t="s">
        <v>1927</v>
      </c>
      <c r="B1835" s="1">
        <v>46026</v>
      </c>
      <c r="C1835" s="1">
        <v>46031.3</v>
      </c>
      <c r="D1835" t="s">
        <v>51</v>
      </c>
      <c r="E1835" t="s">
        <v>47</v>
      </c>
      <c r="F1835" t="s">
        <v>29</v>
      </c>
      <c r="G1835" t="s">
        <v>67</v>
      </c>
      <c r="H1835" t="s">
        <v>81</v>
      </c>
      <c r="I1835" t="s">
        <v>32</v>
      </c>
      <c r="J1835">
        <v>5.3</v>
      </c>
      <c r="K1835" t="s">
        <v>33</v>
      </c>
      <c r="L1835">
        <v>60</v>
      </c>
      <c r="M1835" s="1">
        <v>46025</v>
      </c>
      <c r="N1835" t="s">
        <v>63</v>
      </c>
      <c r="O1835">
        <v>9.1</v>
      </c>
      <c r="P1835">
        <v>1.1000000000000001</v>
      </c>
      <c r="Q1835" s="2">
        <v>9860.7199999999993</v>
      </c>
      <c r="R1835" t="s">
        <v>35</v>
      </c>
      <c r="S1835" s="2">
        <v>6558.43</v>
      </c>
      <c r="T1835">
        <v>3.9</v>
      </c>
      <c r="U1835" t="s">
        <v>86</v>
      </c>
      <c r="V1835">
        <v>2026</v>
      </c>
      <c r="W1835" t="s">
        <v>83</v>
      </c>
      <c r="X1835" s="2">
        <v>6558.43</v>
      </c>
      <c r="Y1835" s="2">
        <v>3302.29</v>
      </c>
      <c r="Z1835" s="2">
        <v>0.66500000000000004</v>
      </c>
      <c r="AA1835" s="2">
        <f>IF(Table1[[#This Row],[Bed Occupied]]="Yes",1,0)</f>
        <v>1</v>
      </c>
    </row>
    <row r="1836" spans="1:27" x14ac:dyDescent="0.25">
      <c r="A1836" t="s">
        <v>1928</v>
      </c>
      <c r="B1836" s="1">
        <v>45705</v>
      </c>
      <c r="C1836" s="1">
        <v>45707.7</v>
      </c>
      <c r="D1836" t="s">
        <v>27</v>
      </c>
      <c r="E1836" t="s">
        <v>28</v>
      </c>
      <c r="F1836" t="s">
        <v>29</v>
      </c>
      <c r="G1836" t="s">
        <v>30</v>
      </c>
      <c r="H1836" t="s">
        <v>31</v>
      </c>
      <c r="I1836" t="s">
        <v>41</v>
      </c>
      <c r="J1836">
        <v>2.7</v>
      </c>
      <c r="K1836" t="s">
        <v>33</v>
      </c>
      <c r="L1836">
        <v>55</v>
      </c>
      <c r="M1836" s="1">
        <v>45705</v>
      </c>
      <c r="N1836" t="s">
        <v>34</v>
      </c>
      <c r="O1836">
        <v>12</v>
      </c>
      <c r="P1836">
        <v>0</v>
      </c>
      <c r="Q1836" s="2">
        <v>13965.22</v>
      </c>
      <c r="R1836" t="s">
        <v>58</v>
      </c>
      <c r="S1836" s="2">
        <v>11191.93</v>
      </c>
      <c r="T1836">
        <v>3.8</v>
      </c>
      <c r="U1836" t="s">
        <v>100</v>
      </c>
      <c r="V1836">
        <v>2025</v>
      </c>
      <c r="W1836" t="s">
        <v>37</v>
      </c>
      <c r="X1836" s="2">
        <v>11191.93</v>
      </c>
      <c r="Y1836" s="2">
        <v>2773.29</v>
      </c>
      <c r="Z1836" s="2">
        <v>0.80100000000000005</v>
      </c>
      <c r="AA1836" s="2">
        <f>IF(Table1[[#This Row],[Bed Occupied]]="Yes",1,0)</f>
        <v>1</v>
      </c>
    </row>
    <row r="1837" spans="1:27" x14ac:dyDescent="0.25">
      <c r="A1837" t="s">
        <v>1929</v>
      </c>
      <c r="B1837" s="1">
        <v>46155</v>
      </c>
      <c r="C1837" s="1">
        <v>46156.800000000003</v>
      </c>
      <c r="D1837" t="s">
        <v>96</v>
      </c>
      <c r="E1837" t="s">
        <v>66</v>
      </c>
      <c r="F1837" t="s">
        <v>48</v>
      </c>
      <c r="G1837" t="s">
        <v>151</v>
      </c>
      <c r="H1837" t="s">
        <v>40</v>
      </c>
      <c r="I1837" t="s">
        <v>41</v>
      </c>
      <c r="J1837">
        <v>1.8</v>
      </c>
      <c r="K1837" t="s">
        <v>33</v>
      </c>
      <c r="L1837">
        <v>34</v>
      </c>
      <c r="M1837" s="1">
        <v>46155</v>
      </c>
      <c r="N1837" t="s">
        <v>42</v>
      </c>
      <c r="O1837">
        <v>8.8000000000000007</v>
      </c>
      <c r="P1837">
        <v>0.8</v>
      </c>
      <c r="Q1837" s="2">
        <v>3841.42</v>
      </c>
      <c r="R1837" t="s">
        <v>58</v>
      </c>
      <c r="S1837" s="2">
        <v>2306.08</v>
      </c>
      <c r="T1837">
        <v>4</v>
      </c>
      <c r="U1837" t="s">
        <v>94</v>
      </c>
      <c r="V1837">
        <v>2026</v>
      </c>
      <c r="W1837" t="s">
        <v>69</v>
      </c>
      <c r="X1837" s="2">
        <v>2306.08</v>
      </c>
      <c r="Y1837" s="2">
        <v>1535.34</v>
      </c>
      <c r="Z1837" s="2">
        <v>0.6</v>
      </c>
      <c r="AA1837" s="2">
        <f>IF(Table1[[#This Row],[Bed Occupied]]="Yes",1,0)</f>
        <v>1</v>
      </c>
    </row>
    <row r="1838" spans="1:27" x14ac:dyDescent="0.25">
      <c r="A1838" t="s">
        <v>1930</v>
      </c>
      <c r="B1838" s="1">
        <v>46345</v>
      </c>
      <c r="C1838" s="1">
        <v>46346.8</v>
      </c>
      <c r="D1838" t="s">
        <v>39</v>
      </c>
      <c r="E1838" t="s">
        <v>28</v>
      </c>
      <c r="F1838" t="s">
        <v>92</v>
      </c>
      <c r="G1838" t="s">
        <v>30</v>
      </c>
      <c r="H1838" t="s">
        <v>49</v>
      </c>
      <c r="I1838" t="s">
        <v>41</v>
      </c>
      <c r="J1838">
        <v>1.8</v>
      </c>
      <c r="K1838" t="s">
        <v>57</v>
      </c>
      <c r="L1838">
        <v>81</v>
      </c>
      <c r="M1838" s="1">
        <v>46345</v>
      </c>
      <c r="N1838" t="s">
        <v>63</v>
      </c>
      <c r="O1838">
        <v>9.5</v>
      </c>
      <c r="P1838">
        <v>1.5</v>
      </c>
      <c r="Q1838" s="2">
        <v>2789.71</v>
      </c>
      <c r="R1838" t="s">
        <v>35</v>
      </c>
      <c r="S1838" s="2">
        <v>1474.11</v>
      </c>
      <c r="T1838">
        <v>2.7</v>
      </c>
      <c r="U1838" t="s">
        <v>130</v>
      </c>
      <c r="V1838">
        <v>2026</v>
      </c>
      <c r="W1838" t="s">
        <v>72</v>
      </c>
      <c r="X1838" s="2">
        <v>1474.11</v>
      </c>
      <c r="Y1838" s="2">
        <v>1315.6</v>
      </c>
      <c r="Z1838" s="2">
        <v>0.52800000000000002</v>
      </c>
      <c r="AA1838" s="2">
        <f>IF(Table1[[#This Row],[Bed Occupied]]="Yes",1,0)</f>
        <v>0</v>
      </c>
    </row>
    <row r="1839" spans="1:27" x14ac:dyDescent="0.25">
      <c r="A1839" t="s">
        <v>1931</v>
      </c>
      <c r="B1839" s="1">
        <v>46245</v>
      </c>
      <c r="C1839" s="1">
        <v>46248.5</v>
      </c>
      <c r="D1839" t="s">
        <v>61</v>
      </c>
      <c r="E1839" t="s">
        <v>66</v>
      </c>
      <c r="F1839" t="s">
        <v>48</v>
      </c>
      <c r="G1839" t="s">
        <v>30</v>
      </c>
      <c r="H1839" t="s">
        <v>76</v>
      </c>
      <c r="I1839" t="s">
        <v>32</v>
      </c>
      <c r="J1839">
        <v>3.5</v>
      </c>
      <c r="K1839" t="s">
        <v>33</v>
      </c>
      <c r="L1839">
        <v>88</v>
      </c>
      <c r="M1839" s="1">
        <v>46244</v>
      </c>
      <c r="N1839" t="s">
        <v>42</v>
      </c>
      <c r="O1839">
        <v>10.8</v>
      </c>
      <c r="P1839">
        <v>0.8</v>
      </c>
      <c r="Q1839" s="2">
        <v>16045.88</v>
      </c>
      <c r="R1839" t="s">
        <v>35</v>
      </c>
      <c r="S1839" s="2">
        <v>11590.34</v>
      </c>
      <c r="T1839">
        <v>3.9</v>
      </c>
      <c r="U1839" t="s">
        <v>138</v>
      </c>
      <c r="V1839">
        <v>2026</v>
      </c>
      <c r="W1839" t="s">
        <v>37</v>
      </c>
      <c r="X1839" s="2">
        <v>11590.34</v>
      </c>
      <c r="Y1839" s="2">
        <v>4455.54</v>
      </c>
      <c r="Z1839" s="2">
        <v>0.72199999999999998</v>
      </c>
      <c r="AA1839" s="2">
        <f>IF(Table1[[#This Row],[Bed Occupied]]="Yes",1,0)</f>
        <v>1</v>
      </c>
    </row>
    <row r="1840" spans="1:27" x14ac:dyDescent="0.25">
      <c r="A1840" t="s">
        <v>1932</v>
      </c>
      <c r="B1840" s="1">
        <v>45871</v>
      </c>
      <c r="C1840" s="1">
        <v>45872</v>
      </c>
      <c r="D1840" t="s">
        <v>39</v>
      </c>
      <c r="E1840" t="s">
        <v>66</v>
      </c>
      <c r="F1840" t="s">
        <v>29</v>
      </c>
      <c r="G1840" t="s">
        <v>151</v>
      </c>
      <c r="H1840" t="s">
        <v>81</v>
      </c>
      <c r="I1840" t="s">
        <v>41</v>
      </c>
      <c r="J1840">
        <v>1</v>
      </c>
      <c r="K1840" t="s">
        <v>33</v>
      </c>
      <c r="L1840">
        <v>97</v>
      </c>
      <c r="M1840" s="1">
        <v>45871</v>
      </c>
      <c r="N1840" t="s">
        <v>34</v>
      </c>
      <c r="O1840">
        <v>8</v>
      </c>
      <c r="P1840">
        <v>0</v>
      </c>
      <c r="Q1840" s="2">
        <v>2124.87</v>
      </c>
      <c r="R1840" t="s">
        <v>85</v>
      </c>
      <c r="S1840" s="2">
        <v>1213.78</v>
      </c>
      <c r="T1840">
        <v>3.6</v>
      </c>
      <c r="U1840" t="s">
        <v>104</v>
      </c>
      <c r="V1840">
        <v>2025</v>
      </c>
      <c r="W1840" t="s">
        <v>83</v>
      </c>
      <c r="X1840" s="2">
        <v>1213.78</v>
      </c>
      <c r="Y1840" s="2">
        <v>911.09</v>
      </c>
      <c r="Z1840" s="2">
        <v>0.57099999999999995</v>
      </c>
      <c r="AA1840" s="2">
        <f>IF(Table1[[#This Row],[Bed Occupied]]="Yes",1,0)</f>
        <v>1</v>
      </c>
    </row>
    <row r="1841" spans="1:27" x14ac:dyDescent="0.25">
      <c r="A1841" t="s">
        <v>1933</v>
      </c>
      <c r="B1841" s="1">
        <v>46085</v>
      </c>
      <c r="C1841" s="1">
        <v>46090.3</v>
      </c>
      <c r="D1841" t="s">
        <v>61</v>
      </c>
      <c r="E1841" t="s">
        <v>66</v>
      </c>
      <c r="F1841" t="s">
        <v>48</v>
      </c>
      <c r="G1841" t="s">
        <v>30</v>
      </c>
      <c r="H1841" t="s">
        <v>81</v>
      </c>
      <c r="I1841" t="s">
        <v>32</v>
      </c>
      <c r="J1841">
        <v>5.3</v>
      </c>
      <c r="K1841" t="s">
        <v>33</v>
      </c>
      <c r="L1841">
        <v>85</v>
      </c>
      <c r="M1841" s="1">
        <v>46085</v>
      </c>
      <c r="N1841" t="s">
        <v>34</v>
      </c>
      <c r="O1841">
        <v>12.2</v>
      </c>
      <c r="P1841">
        <v>2.2000000000000002</v>
      </c>
      <c r="Q1841" s="2">
        <v>15452.59</v>
      </c>
      <c r="R1841" t="s">
        <v>85</v>
      </c>
      <c r="S1841" s="2">
        <v>10511.29</v>
      </c>
      <c r="T1841">
        <v>3.5</v>
      </c>
      <c r="U1841" t="s">
        <v>115</v>
      </c>
      <c r="V1841">
        <v>2026</v>
      </c>
      <c r="W1841" t="s">
        <v>69</v>
      </c>
      <c r="X1841" s="2">
        <v>10511.29</v>
      </c>
      <c r="Y1841" s="2">
        <v>4941.3</v>
      </c>
      <c r="Z1841" s="2">
        <v>0.68</v>
      </c>
      <c r="AA1841" s="2">
        <f>IF(Table1[[#This Row],[Bed Occupied]]="Yes",1,0)</f>
        <v>1</v>
      </c>
    </row>
    <row r="1842" spans="1:27" x14ac:dyDescent="0.25">
      <c r="A1842" t="s">
        <v>1934</v>
      </c>
      <c r="B1842" s="1">
        <v>46267</v>
      </c>
      <c r="C1842" s="1">
        <v>46269.7</v>
      </c>
      <c r="D1842" t="s">
        <v>61</v>
      </c>
      <c r="E1842" t="s">
        <v>28</v>
      </c>
      <c r="F1842" t="s">
        <v>48</v>
      </c>
      <c r="G1842" t="s">
        <v>53</v>
      </c>
      <c r="H1842" t="s">
        <v>31</v>
      </c>
      <c r="I1842" t="s">
        <v>41</v>
      </c>
      <c r="J1842">
        <v>2.7</v>
      </c>
      <c r="K1842" t="s">
        <v>33</v>
      </c>
      <c r="L1842">
        <v>49</v>
      </c>
      <c r="M1842" s="1">
        <v>46267</v>
      </c>
      <c r="N1842" t="s">
        <v>34</v>
      </c>
      <c r="O1842">
        <v>13.6</v>
      </c>
      <c r="P1842">
        <v>1.6</v>
      </c>
      <c r="Q1842" s="2">
        <v>16121.03</v>
      </c>
      <c r="R1842" t="s">
        <v>85</v>
      </c>
      <c r="S1842" s="2">
        <v>10994.54</v>
      </c>
      <c r="T1842">
        <v>3.9</v>
      </c>
      <c r="U1842" t="s">
        <v>133</v>
      </c>
      <c r="V1842">
        <v>2026</v>
      </c>
      <c r="W1842" t="s">
        <v>69</v>
      </c>
      <c r="X1842" s="2">
        <v>10994.54</v>
      </c>
      <c r="Y1842" s="2">
        <v>5126.49</v>
      </c>
      <c r="Z1842" s="2">
        <v>0.68200000000000005</v>
      </c>
      <c r="AA1842" s="2">
        <f>IF(Table1[[#This Row],[Bed Occupied]]="Yes",1,0)</f>
        <v>1</v>
      </c>
    </row>
    <row r="1843" spans="1:27" x14ac:dyDescent="0.25">
      <c r="A1843" t="s">
        <v>1935</v>
      </c>
      <c r="B1843" s="1">
        <v>45944</v>
      </c>
      <c r="C1843" s="1">
        <v>45947.199999999997</v>
      </c>
      <c r="D1843" t="s">
        <v>51</v>
      </c>
      <c r="E1843" t="s">
        <v>52</v>
      </c>
      <c r="F1843" t="s">
        <v>48</v>
      </c>
      <c r="G1843" t="s">
        <v>67</v>
      </c>
      <c r="H1843" t="s">
        <v>62</v>
      </c>
      <c r="I1843" t="s">
        <v>32</v>
      </c>
      <c r="J1843">
        <v>3.2</v>
      </c>
      <c r="K1843" t="s">
        <v>33</v>
      </c>
      <c r="L1843">
        <v>92</v>
      </c>
      <c r="M1843" s="1">
        <v>45943</v>
      </c>
      <c r="N1843" t="s">
        <v>42</v>
      </c>
      <c r="O1843">
        <v>13.2</v>
      </c>
      <c r="P1843">
        <v>1.2</v>
      </c>
      <c r="Q1843" s="2">
        <v>9275.43</v>
      </c>
      <c r="R1843" t="s">
        <v>85</v>
      </c>
      <c r="S1843" s="2">
        <v>5241.57</v>
      </c>
      <c r="T1843">
        <v>3.4</v>
      </c>
      <c r="U1843" t="s">
        <v>82</v>
      </c>
      <c r="V1843">
        <v>2025</v>
      </c>
      <c r="W1843" t="s">
        <v>37</v>
      </c>
      <c r="X1843" s="2">
        <v>5241.57</v>
      </c>
      <c r="Y1843" s="2">
        <v>4033.86</v>
      </c>
      <c r="Z1843" s="2">
        <v>0.56499999999999995</v>
      </c>
      <c r="AA1843" s="2">
        <f>IF(Table1[[#This Row],[Bed Occupied]]="Yes",1,0)</f>
        <v>1</v>
      </c>
    </row>
    <row r="1844" spans="1:27" x14ac:dyDescent="0.25">
      <c r="A1844" t="s">
        <v>1936</v>
      </c>
      <c r="B1844" s="1">
        <v>45724</v>
      </c>
      <c r="C1844" s="1">
        <v>45728.2</v>
      </c>
      <c r="D1844" t="s">
        <v>27</v>
      </c>
      <c r="E1844" t="s">
        <v>28</v>
      </c>
      <c r="F1844" t="s">
        <v>48</v>
      </c>
      <c r="G1844" t="s">
        <v>67</v>
      </c>
      <c r="H1844" t="s">
        <v>49</v>
      </c>
      <c r="I1844" t="s">
        <v>32</v>
      </c>
      <c r="J1844">
        <v>4.2</v>
      </c>
      <c r="K1844" t="s">
        <v>33</v>
      </c>
      <c r="L1844">
        <v>86</v>
      </c>
      <c r="M1844" s="1">
        <v>45724</v>
      </c>
      <c r="N1844" t="s">
        <v>63</v>
      </c>
      <c r="O1844">
        <v>12.8</v>
      </c>
      <c r="P1844">
        <v>0.8</v>
      </c>
      <c r="Q1844" s="2">
        <v>11201.54</v>
      </c>
      <c r="R1844" t="s">
        <v>58</v>
      </c>
      <c r="S1844" s="2">
        <v>6807.75</v>
      </c>
      <c r="T1844">
        <v>4.0999999999999996</v>
      </c>
      <c r="U1844" t="s">
        <v>173</v>
      </c>
      <c r="V1844">
        <v>2025</v>
      </c>
      <c r="W1844" t="s">
        <v>83</v>
      </c>
      <c r="X1844" s="2">
        <v>6807.75</v>
      </c>
      <c r="Y1844" s="2">
        <v>4393.79</v>
      </c>
      <c r="Z1844" s="2">
        <v>0.60799999999999998</v>
      </c>
      <c r="AA1844" s="2">
        <f>IF(Table1[[#This Row],[Bed Occupied]]="Yes",1,0)</f>
        <v>1</v>
      </c>
    </row>
    <row r="1845" spans="1:27" x14ac:dyDescent="0.25">
      <c r="A1845" t="s">
        <v>1937</v>
      </c>
      <c r="B1845" s="1">
        <v>46324</v>
      </c>
      <c r="C1845" s="1">
        <v>46327.8</v>
      </c>
      <c r="D1845" t="s">
        <v>51</v>
      </c>
      <c r="E1845" t="s">
        <v>28</v>
      </c>
      <c r="F1845" t="s">
        <v>48</v>
      </c>
      <c r="G1845" t="s">
        <v>30</v>
      </c>
      <c r="H1845" t="s">
        <v>76</v>
      </c>
      <c r="I1845" t="s">
        <v>41</v>
      </c>
      <c r="J1845">
        <v>3.8</v>
      </c>
      <c r="K1845" t="s">
        <v>57</v>
      </c>
      <c r="L1845">
        <v>66</v>
      </c>
      <c r="M1845" s="1">
        <v>46324</v>
      </c>
      <c r="N1845" t="s">
        <v>42</v>
      </c>
      <c r="O1845">
        <v>11.7</v>
      </c>
      <c r="P1845">
        <v>1.7</v>
      </c>
      <c r="Q1845" s="2">
        <v>9294.42</v>
      </c>
      <c r="R1845" t="s">
        <v>35</v>
      </c>
      <c r="S1845" s="2">
        <v>4289.3599999999997</v>
      </c>
      <c r="T1845">
        <v>3.5</v>
      </c>
      <c r="U1845" t="s">
        <v>36</v>
      </c>
      <c r="V1845">
        <v>2026</v>
      </c>
      <c r="W1845" t="s">
        <v>72</v>
      </c>
      <c r="X1845" s="2">
        <v>4289.3599999999997</v>
      </c>
      <c r="Y1845" s="2">
        <v>5005.0600000000004</v>
      </c>
      <c r="Z1845" s="2">
        <v>0.46100000000000002</v>
      </c>
      <c r="AA1845" s="2">
        <f>IF(Table1[[#This Row],[Bed Occupied]]="Yes",1,0)</f>
        <v>0</v>
      </c>
    </row>
    <row r="1846" spans="1:27" x14ac:dyDescent="0.25">
      <c r="A1846" t="s">
        <v>1938</v>
      </c>
      <c r="B1846" s="1">
        <v>45884</v>
      </c>
      <c r="C1846" s="1">
        <v>45886</v>
      </c>
      <c r="D1846" t="s">
        <v>96</v>
      </c>
      <c r="E1846" t="s">
        <v>52</v>
      </c>
      <c r="F1846" t="s">
        <v>29</v>
      </c>
      <c r="G1846" t="s">
        <v>67</v>
      </c>
      <c r="H1846" t="s">
        <v>76</v>
      </c>
      <c r="I1846" t="s">
        <v>32</v>
      </c>
      <c r="J1846">
        <v>2</v>
      </c>
      <c r="K1846" t="s">
        <v>33</v>
      </c>
      <c r="L1846">
        <v>58</v>
      </c>
      <c r="M1846" s="1">
        <v>45884</v>
      </c>
      <c r="N1846" t="s">
        <v>42</v>
      </c>
      <c r="O1846">
        <v>8.9</v>
      </c>
      <c r="P1846">
        <v>0.9</v>
      </c>
      <c r="Q1846" s="2">
        <v>3539.53</v>
      </c>
      <c r="R1846" t="s">
        <v>85</v>
      </c>
      <c r="S1846" s="2">
        <v>1995.99</v>
      </c>
      <c r="T1846">
        <v>3.5</v>
      </c>
      <c r="U1846" t="s">
        <v>104</v>
      </c>
      <c r="V1846">
        <v>2025</v>
      </c>
      <c r="W1846" t="s">
        <v>77</v>
      </c>
      <c r="X1846" s="2">
        <v>1995.99</v>
      </c>
      <c r="Y1846" s="2">
        <v>1543.54</v>
      </c>
      <c r="Z1846" s="2">
        <v>0.56399999999999995</v>
      </c>
      <c r="AA1846" s="2">
        <f>IF(Table1[[#This Row],[Bed Occupied]]="Yes",1,0)</f>
        <v>1</v>
      </c>
    </row>
    <row r="1847" spans="1:27" x14ac:dyDescent="0.25">
      <c r="A1847" t="s">
        <v>1939</v>
      </c>
      <c r="B1847" s="1">
        <v>45790</v>
      </c>
      <c r="C1847" s="1">
        <v>45793.2</v>
      </c>
      <c r="D1847" t="s">
        <v>61</v>
      </c>
      <c r="E1847" t="s">
        <v>47</v>
      </c>
      <c r="F1847" t="s">
        <v>48</v>
      </c>
      <c r="G1847" t="s">
        <v>30</v>
      </c>
      <c r="H1847" t="s">
        <v>76</v>
      </c>
      <c r="I1847" t="s">
        <v>93</v>
      </c>
      <c r="J1847">
        <v>3.2</v>
      </c>
      <c r="K1847" t="s">
        <v>33</v>
      </c>
      <c r="L1847">
        <v>36</v>
      </c>
      <c r="M1847" s="1">
        <v>45790</v>
      </c>
      <c r="N1847" t="s">
        <v>42</v>
      </c>
      <c r="O1847">
        <v>9.8000000000000007</v>
      </c>
      <c r="P1847">
        <v>1.8</v>
      </c>
      <c r="Q1847" s="2">
        <v>14574.84</v>
      </c>
      <c r="R1847" t="s">
        <v>58</v>
      </c>
      <c r="S1847" s="2">
        <v>10109.81</v>
      </c>
      <c r="T1847">
        <v>4</v>
      </c>
      <c r="U1847" t="s">
        <v>122</v>
      </c>
      <c r="V1847">
        <v>2025</v>
      </c>
      <c r="W1847" t="s">
        <v>44</v>
      </c>
      <c r="X1847" s="2">
        <v>10109.81</v>
      </c>
      <c r="Y1847" s="2">
        <v>4465.03</v>
      </c>
      <c r="Z1847" s="2">
        <v>0.69399999999999995</v>
      </c>
      <c r="AA1847" s="2">
        <f>IF(Table1[[#This Row],[Bed Occupied]]="Yes",1,0)</f>
        <v>1</v>
      </c>
    </row>
    <row r="1848" spans="1:27" x14ac:dyDescent="0.25">
      <c r="A1848" t="s">
        <v>1940</v>
      </c>
      <c r="B1848" s="1">
        <v>46254</v>
      </c>
      <c r="C1848" s="1">
        <v>46259</v>
      </c>
      <c r="D1848" t="s">
        <v>61</v>
      </c>
      <c r="E1848" t="s">
        <v>28</v>
      </c>
      <c r="F1848" t="s">
        <v>29</v>
      </c>
      <c r="G1848" t="s">
        <v>151</v>
      </c>
      <c r="H1848" t="s">
        <v>76</v>
      </c>
      <c r="I1848" t="s">
        <v>41</v>
      </c>
      <c r="J1848">
        <v>5</v>
      </c>
      <c r="K1848" t="s">
        <v>33</v>
      </c>
      <c r="L1848">
        <v>100</v>
      </c>
      <c r="M1848" s="1">
        <v>46254</v>
      </c>
      <c r="N1848" t="s">
        <v>63</v>
      </c>
      <c r="O1848">
        <v>8.1999999999999993</v>
      </c>
      <c r="P1848">
        <v>0.2</v>
      </c>
      <c r="Q1848" s="2">
        <v>16770.34</v>
      </c>
      <c r="R1848" t="s">
        <v>58</v>
      </c>
      <c r="S1848" s="2">
        <v>11083.15</v>
      </c>
      <c r="T1848">
        <v>3.2</v>
      </c>
      <c r="U1848" t="s">
        <v>138</v>
      </c>
      <c r="V1848">
        <v>2026</v>
      </c>
      <c r="W1848" t="s">
        <v>72</v>
      </c>
      <c r="X1848" s="2">
        <v>11083.15</v>
      </c>
      <c r="Y1848" s="2">
        <v>5687.19</v>
      </c>
      <c r="Z1848" s="2">
        <v>0.66100000000000003</v>
      </c>
      <c r="AA1848" s="2">
        <f>IF(Table1[[#This Row],[Bed Occupied]]="Yes",1,0)</f>
        <v>1</v>
      </c>
    </row>
    <row r="1849" spans="1:27" x14ac:dyDescent="0.25">
      <c r="A1849" t="s">
        <v>1941</v>
      </c>
      <c r="B1849" s="1">
        <v>45762</v>
      </c>
      <c r="C1849" s="1">
        <v>45766.3</v>
      </c>
      <c r="D1849" t="s">
        <v>96</v>
      </c>
      <c r="E1849" t="s">
        <v>52</v>
      </c>
      <c r="F1849" t="s">
        <v>29</v>
      </c>
      <c r="G1849" t="s">
        <v>30</v>
      </c>
      <c r="H1849" t="s">
        <v>31</v>
      </c>
      <c r="I1849" t="s">
        <v>41</v>
      </c>
      <c r="J1849">
        <v>4.3</v>
      </c>
      <c r="K1849" t="s">
        <v>33</v>
      </c>
      <c r="L1849">
        <v>24</v>
      </c>
      <c r="M1849" s="1">
        <v>45762</v>
      </c>
      <c r="N1849" t="s">
        <v>42</v>
      </c>
      <c r="O1849">
        <v>11.2</v>
      </c>
      <c r="P1849">
        <v>1.2</v>
      </c>
      <c r="Q1849" s="2">
        <v>4259.57</v>
      </c>
      <c r="R1849" t="s">
        <v>58</v>
      </c>
      <c r="S1849" s="2">
        <v>2310.38</v>
      </c>
      <c r="T1849">
        <v>4.0999999999999996</v>
      </c>
      <c r="U1849" t="s">
        <v>89</v>
      </c>
      <c r="V1849">
        <v>2025</v>
      </c>
      <c r="W1849" t="s">
        <v>44</v>
      </c>
      <c r="X1849" s="2">
        <v>2310.38</v>
      </c>
      <c r="Y1849" s="2">
        <v>1949.19</v>
      </c>
      <c r="Z1849" s="2">
        <v>0.54200000000000004</v>
      </c>
      <c r="AA1849" s="2">
        <f>IF(Table1[[#This Row],[Bed Occupied]]="Yes",1,0)</f>
        <v>1</v>
      </c>
    </row>
    <row r="1850" spans="1:27" x14ac:dyDescent="0.25">
      <c r="A1850" t="s">
        <v>1942</v>
      </c>
      <c r="B1850" s="1">
        <v>45811</v>
      </c>
      <c r="C1850" s="1">
        <v>45814.400000000001</v>
      </c>
      <c r="D1850" t="s">
        <v>27</v>
      </c>
      <c r="E1850" t="s">
        <v>52</v>
      </c>
      <c r="F1850" t="s">
        <v>48</v>
      </c>
      <c r="G1850" t="s">
        <v>30</v>
      </c>
      <c r="H1850" t="s">
        <v>40</v>
      </c>
      <c r="I1850" t="s">
        <v>32</v>
      </c>
      <c r="J1850">
        <v>3.4</v>
      </c>
      <c r="K1850" t="s">
        <v>33</v>
      </c>
      <c r="L1850">
        <v>59</v>
      </c>
      <c r="M1850" s="1">
        <v>45811</v>
      </c>
      <c r="N1850" t="s">
        <v>42</v>
      </c>
      <c r="O1850">
        <v>9.6</v>
      </c>
      <c r="P1850">
        <v>1.6</v>
      </c>
      <c r="Q1850" s="2">
        <v>8023.32</v>
      </c>
      <c r="R1850" t="s">
        <v>58</v>
      </c>
      <c r="S1850" s="2">
        <v>5236.2299999999996</v>
      </c>
      <c r="T1850">
        <v>3.8</v>
      </c>
      <c r="U1850" t="s">
        <v>64</v>
      </c>
      <c r="V1850">
        <v>2025</v>
      </c>
      <c r="W1850" t="s">
        <v>44</v>
      </c>
      <c r="X1850" s="2">
        <v>5236.2299999999996</v>
      </c>
      <c r="Y1850" s="2">
        <v>2787.09</v>
      </c>
      <c r="Z1850" s="2">
        <v>0.65300000000000002</v>
      </c>
      <c r="AA1850" s="2">
        <f>IF(Table1[[#This Row],[Bed Occupied]]="Yes",1,0)</f>
        <v>1</v>
      </c>
    </row>
    <row r="1851" spans="1:27" x14ac:dyDescent="0.25">
      <c r="A1851" t="s">
        <v>1943</v>
      </c>
      <c r="B1851" s="1">
        <v>46356</v>
      </c>
      <c r="C1851" s="1">
        <v>46362.7</v>
      </c>
      <c r="D1851" t="s">
        <v>88</v>
      </c>
      <c r="E1851" t="s">
        <v>47</v>
      </c>
      <c r="F1851" t="s">
        <v>48</v>
      </c>
      <c r="G1851" t="s">
        <v>53</v>
      </c>
      <c r="H1851" t="s">
        <v>40</v>
      </c>
      <c r="I1851" t="s">
        <v>32</v>
      </c>
      <c r="J1851">
        <v>6.7</v>
      </c>
      <c r="K1851" t="s">
        <v>33</v>
      </c>
      <c r="L1851">
        <v>63</v>
      </c>
      <c r="M1851" s="1">
        <v>46356</v>
      </c>
      <c r="N1851" t="s">
        <v>34</v>
      </c>
      <c r="O1851">
        <v>11.5</v>
      </c>
      <c r="P1851">
        <v>1.5</v>
      </c>
      <c r="Q1851" s="2">
        <v>28454.21</v>
      </c>
      <c r="R1851" t="s">
        <v>58</v>
      </c>
      <c r="S1851" s="2">
        <v>18877.93</v>
      </c>
      <c r="T1851">
        <v>3.7</v>
      </c>
      <c r="U1851" t="s">
        <v>130</v>
      </c>
      <c r="V1851">
        <v>2026</v>
      </c>
      <c r="W1851" t="s">
        <v>37</v>
      </c>
      <c r="X1851" s="2">
        <v>18877.93</v>
      </c>
      <c r="Y1851" s="2">
        <v>9576.2800000000007</v>
      </c>
      <c r="Z1851" s="2">
        <v>0.66300000000000003</v>
      </c>
      <c r="AA1851" s="2">
        <f>IF(Table1[[#This Row],[Bed Occupied]]="Yes",1,0)</f>
        <v>1</v>
      </c>
    </row>
    <row r="1852" spans="1:27" x14ac:dyDescent="0.25">
      <c r="A1852" t="s">
        <v>1944</v>
      </c>
      <c r="B1852" s="1">
        <v>45962</v>
      </c>
      <c r="C1852" s="1">
        <v>45967.4</v>
      </c>
      <c r="D1852" t="s">
        <v>88</v>
      </c>
      <c r="E1852" t="s">
        <v>28</v>
      </c>
      <c r="F1852" t="s">
        <v>29</v>
      </c>
      <c r="G1852" t="s">
        <v>67</v>
      </c>
      <c r="H1852" t="s">
        <v>40</v>
      </c>
      <c r="I1852" t="s">
        <v>41</v>
      </c>
      <c r="J1852">
        <v>5.4</v>
      </c>
      <c r="K1852" t="s">
        <v>33</v>
      </c>
      <c r="L1852">
        <v>8</v>
      </c>
      <c r="M1852" s="1">
        <v>45962</v>
      </c>
      <c r="N1852" t="s">
        <v>63</v>
      </c>
      <c r="O1852">
        <v>9.3000000000000007</v>
      </c>
      <c r="P1852">
        <v>1.3</v>
      </c>
      <c r="Q1852" s="2">
        <v>24246.33</v>
      </c>
      <c r="R1852" t="s">
        <v>35</v>
      </c>
      <c r="S1852" s="2">
        <v>15918.25</v>
      </c>
      <c r="T1852">
        <v>4</v>
      </c>
      <c r="U1852" t="s">
        <v>71</v>
      </c>
      <c r="V1852">
        <v>2025</v>
      </c>
      <c r="W1852" t="s">
        <v>83</v>
      </c>
      <c r="X1852" s="2">
        <v>15918.25</v>
      </c>
      <c r="Y1852" s="2">
        <v>8328.08</v>
      </c>
      <c r="Z1852" s="2">
        <v>0.65700000000000003</v>
      </c>
      <c r="AA1852" s="2">
        <f>IF(Table1[[#This Row],[Bed Occupied]]="Yes",1,0)</f>
        <v>1</v>
      </c>
    </row>
    <row r="1853" spans="1:27" x14ac:dyDescent="0.25">
      <c r="A1853" t="s">
        <v>1945</v>
      </c>
      <c r="B1853" s="1">
        <v>46351</v>
      </c>
      <c r="C1853" s="1">
        <v>46358.5</v>
      </c>
      <c r="D1853" t="s">
        <v>51</v>
      </c>
      <c r="E1853" t="s">
        <v>28</v>
      </c>
      <c r="F1853" t="s">
        <v>29</v>
      </c>
      <c r="G1853" t="s">
        <v>67</v>
      </c>
      <c r="H1853" t="s">
        <v>31</v>
      </c>
      <c r="I1853" t="s">
        <v>32</v>
      </c>
      <c r="J1853">
        <v>7.5</v>
      </c>
      <c r="K1853" t="s">
        <v>33</v>
      </c>
      <c r="L1853">
        <v>68</v>
      </c>
      <c r="M1853" s="1">
        <v>46351</v>
      </c>
      <c r="N1853" t="s">
        <v>42</v>
      </c>
      <c r="O1853">
        <v>9.6999999999999993</v>
      </c>
      <c r="P1853">
        <v>1.7</v>
      </c>
      <c r="Q1853" s="2">
        <v>7605.75</v>
      </c>
      <c r="R1853" t="s">
        <v>35</v>
      </c>
      <c r="S1853" s="2">
        <v>4803.41</v>
      </c>
      <c r="T1853">
        <v>3</v>
      </c>
      <c r="U1853" t="s">
        <v>130</v>
      </c>
      <c r="V1853">
        <v>2026</v>
      </c>
      <c r="W1853" t="s">
        <v>69</v>
      </c>
      <c r="X1853" s="2">
        <v>4803.41</v>
      </c>
      <c r="Y1853" s="2">
        <v>2802.34</v>
      </c>
      <c r="Z1853" s="2">
        <v>0.63200000000000001</v>
      </c>
      <c r="AA1853" s="2">
        <f>IF(Table1[[#This Row],[Bed Occupied]]="Yes",1,0)</f>
        <v>1</v>
      </c>
    </row>
    <row r="1854" spans="1:27" x14ac:dyDescent="0.25">
      <c r="A1854" t="s">
        <v>1946</v>
      </c>
      <c r="B1854" s="1">
        <v>45920</v>
      </c>
      <c r="C1854" s="1">
        <v>45922.8</v>
      </c>
      <c r="D1854" t="s">
        <v>51</v>
      </c>
      <c r="E1854" t="s">
        <v>52</v>
      </c>
      <c r="F1854" t="s">
        <v>48</v>
      </c>
      <c r="G1854" t="s">
        <v>67</v>
      </c>
      <c r="H1854" t="s">
        <v>49</v>
      </c>
      <c r="I1854" t="s">
        <v>32</v>
      </c>
      <c r="J1854">
        <v>2.8</v>
      </c>
      <c r="K1854" t="s">
        <v>33</v>
      </c>
      <c r="L1854">
        <v>77</v>
      </c>
      <c r="M1854" s="1">
        <v>45920</v>
      </c>
      <c r="N1854" t="s">
        <v>34</v>
      </c>
      <c r="O1854">
        <v>10.199999999999999</v>
      </c>
      <c r="P1854">
        <v>2.2000000000000002</v>
      </c>
      <c r="Q1854" s="2">
        <v>6736.96</v>
      </c>
      <c r="R1854" t="s">
        <v>35</v>
      </c>
      <c r="S1854" s="2">
        <v>4276.9799999999996</v>
      </c>
      <c r="T1854">
        <v>3.4</v>
      </c>
      <c r="U1854" t="s">
        <v>59</v>
      </c>
      <c r="V1854">
        <v>2025</v>
      </c>
      <c r="W1854" t="s">
        <v>83</v>
      </c>
      <c r="X1854" s="2">
        <v>4276.9799999999996</v>
      </c>
      <c r="Y1854" s="2">
        <v>2459.98</v>
      </c>
      <c r="Z1854" s="2">
        <v>0.63500000000000001</v>
      </c>
      <c r="AA1854" s="2">
        <f>IF(Table1[[#This Row],[Bed Occupied]]="Yes",1,0)</f>
        <v>1</v>
      </c>
    </row>
    <row r="1855" spans="1:27" x14ac:dyDescent="0.25">
      <c r="A1855" t="s">
        <v>1947</v>
      </c>
      <c r="B1855" s="1">
        <v>45930</v>
      </c>
      <c r="C1855" s="1">
        <v>45931.6</v>
      </c>
      <c r="D1855" t="s">
        <v>102</v>
      </c>
      <c r="E1855" t="s">
        <v>52</v>
      </c>
      <c r="F1855" t="s">
        <v>29</v>
      </c>
      <c r="G1855" t="s">
        <v>30</v>
      </c>
      <c r="H1855" t="s">
        <v>62</v>
      </c>
      <c r="I1855" t="s">
        <v>41</v>
      </c>
      <c r="J1855">
        <v>1.6</v>
      </c>
      <c r="K1855" t="s">
        <v>33</v>
      </c>
      <c r="L1855">
        <v>42</v>
      </c>
      <c r="M1855" s="1">
        <v>45930</v>
      </c>
      <c r="N1855" t="s">
        <v>42</v>
      </c>
      <c r="O1855">
        <v>8.4</v>
      </c>
      <c r="P1855">
        <v>0.4</v>
      </c>
      <c r="Q1855" s="2">
        <v>9055.1200000000008</v>
      </c>
      <c r="R1855" t="s">
        <v>35</v>
      </c>
      <c r="S1855" s="2">
        <v>5891.83</v>
      </c>
      <c r="T1855">
        <v>4.3</v>
      </c>
      <c r="U1855" t="s">
        <v>59</v>
      </c>
      <c r="V1855">
        <v>2025</v>
      </c>
      <c r="W1855" t="s">
        <v>44</v>
      </c>
      <c r="X1855" s="2">
        <v>5891.83</v>
      </c>
      <c r="Y1855" s="2">
        <v>3163.29</v>
      </c>
      <c r="Z1855" s="2">
        <v>0.65100000000000002</v>
      </c>
      <c r="AA1855" s="2">
        <f>IF(Table1[[#This Row],[Bed Occupied]]="Yes",1,0)</f>
        <v>1</v>
      </c>
    </row>
    <row r="1856" spans="1:27" x14ac:dyDescent="0.25">
      <c r="A1856" t="s">
        <v>1948</v>
      </c>
      <c r="B1856" s="1">
        <v>46296</v>
      </c>
      <c r="C1856" s="1">
        <v>46305.1</v>
      </c>
      <c r="D1856" t="s">
        <v>88</v>
      </c>
      <c r="E1856" t="s">
        <v>28</v>
      </c>
      <c r="F1856" t="s">
        <v>29</v>
      </c>
      <c r="G1856" t="s">
        <v>30</v>
      </c>
      <c r="H1856" t="s">
        <v>56</v>
      </c>
      <c r="I1856" t="s">
        <v>41</v>
      </c>
      <c r="J1856">
        <v>9.1</v>
      </c>
      <c r="K1856" t="s">
        <v>33</v>
      </c>
      <c r="L1856">
        <v>18</v>
      </c>
      <c r="M1856" s="1">
        <v>46296</v>
      </c>
      <c r="N1856" t="s">
        <v>42</v>
      </c>
      <c r="O1856">
        <v>10.3</v>
      </c>
      <c r="P1856">
        <v>2.2999999999999998</v>
      </c>
      <c r="Q1856" s="2">
        <v>34651.51</v>
      </c>
      <c r="R1856" t="s">
        <v>85</v>
      </c>
      <c r="S1856" s="2">
        <v>24324.26</v>
      </c>
      <c r="T1856">
        <v>3.4</v>
      </c>
      <c r="U1856" t="s">
        <v>36</v>
      </c>
      <c r="V1856">
        <v>2026</v>
      </c>
      <c r="W1856" t="s">
        <v>72</v>
      </c>
      <c r="X1856" s="2">
        <v>24324.26</v>
      </c>
      <c r="Y1856" s="2">
        <v>10327.25</v>
      </c>
      <c r="Z1856" s="2">
        <v>0.70199999999999996</v>
      </c>
      <c r="AA1856" s="2">
        <f>IF(Table1[[#This Row],[Bed Occupied]]="Yes",1,0)</f>
        <v>1</v>
      </c>
    </row>
    <row r="1857" spans="1:27" x14ac:dyDescent="0.25">
      <c r="A1857" t="s">
        <v>1949</v>
      </c>
      <c r="B1857" s="1">
        <v>45689</v>
      </c>
      <c r="C1857" s="1">
        <v>45689.8</v>
      </c>
      <c r="D1857" t="s">
        <v>39</v>
      </c>
      <c r="E1857" t="s">
        <v>66</v>
      </c>
      <c r="F1857" t="s">
        <v>29</v>
      </c>
      <c r="G1857" t="s">
        <v>151</v>
      </c>
      <c r="H1857" t="s">
        <v>31</v>
      </c>
      <c r="I1857" t="s">
        <v>32</v>
      </c>
      <c r="J1857">
        <v>0.8</v>
      </c>
      <c r="K1857" t="s">
        <v>33</v>
      </c>
      <c r="L1857">
        <v>129</v>
      </c>
      <c r="M1857" s="1">
        <v>45688</v>
      </c>
      <c r="N1857" t="s">
        <v>42</v>
      </c>
      <c r="O1857">
        <v>10</v>
      </c>
      <c r="P1857">
        <v>0</v>
      </c>
      <c r="Q1857" s="2">
        <v>2162.7800000000002</v>
      </c>
      <c r="R1857" t="s">
        <v>35</v>
      </c>
      <c r="S1857" s="2">
        <v>1396.32</v>
      </c>
      <c r="T1857">
        <v>3.8</v>
      </c>
      <c r="U1857" t="s">
        <v>100</v>
      </c>
      <c r="V1857">
        <v>2025</v>
      </c>
      <c r="W1857" t="s">
        <v>77</v>
      </c>
      <c r="X1857" s="2">
        <v>1396.32</v>
      </c>
      <c r="Y1857" s="2">
        <v>766.46</v>
      </c>
      <c r="Z1857" s="2">
        <v>0.64600000000000002</v>
      </c>
      <c r="AA1857" s="2">
        <f>IF(Table1[[#This Row],[Bed Occupied]]="Yes",1,0)</f>
        <v>1</v>
      </c>
    </row>
    <row r="1858" spans="1:27" x14ac:dyDescent="0.25">
      <c r="A1858" t="s">
        <v>1950</v>
      </c>
      <c r="B1858" s="1">
        <v>46286</v>
      </c>
      <c r="C1858" s="1">
        <v>46291.6</v>
      </c>
      <c r="D1858" t="s">
        <v>27</v>
      </c>
      <c r="E1858" t="s">
        <v>28</v>
      </c>
      <c r="F1858" t="s">
        <v>48</v>
      </c>
      <c r="G1858" t="s">
        <v>30</v>
      </c>
      <c r="H1858" t="s">
        <v>76</v>
      </c>
      <c r="I1858" t="s">
        <v>41</v>
      </c>
      <c r="J1858">
        <v>5.6</v>
      </c>
      <c r="K1858" t="s">
        <v>33</v>
      </c>
      <c r="L1858">
        <v>53</v>
      </c>
      <c r="M1858" s="1">
        <v>46285</v>
      </c>
      <c r="N1858" t="s">
        <v>34</v>
      </c>
      <c r="O1858">
        <v>10</v>
      </c>
      <c r="P1858">
        <v>2</v>
      </c>
      <c r="Q1858" s="2">
        <v>11096.04</v>
      </c>
      <c r="R1858" t="s">
        <v>85</v>
      </c>
      <c r="S1858" s="2">
        <v>6242.35</v>
      </c>
      <c r="T1858">
        <v>2.7</v>
      </c>
      <c r="U1858" t="s">
        <v>133</v>
      </c>
      <c r="V1858">
        <v>2026</v>
      </c>
      <c r="W1858" t="s">
        <v>74</v>
      </c>
      <c r="X1858" s="2">
        <v>6242.35</v>
      </c>
      <c r="Y1858" s="2">
        <v>4853.6899999999996</v>
      </c>
      <c r="Z1858" s="2">
        <v>0.56299999999999994</v>
      </c>
      <c r="AA1858" s="2">
        <f>IF(Table1[[#This Row],[Bed Occupied]]="Yes",1,0)</f>
        <v>1</v>
      </c>
    </row>
    <row r="1859" spans="1:27" x14ac:dyDescent="0.25">
      <c r="A1859" t="s">
        <v>1951</v>
      </c>
      <c r="B1859" s="1">
        <v>46045</v>
      </c>
      <c r="C1859" s="1">
        <v>46047.3</v>
      </c>
      <c r="D1859" t="s">
        <v>102</v>
      </c>
      <c r="E1859" t="s">
        <v>66</v>
      </c>
      <c r="F1859" t="s">
        <v>29</v>
      </c>
      <c r="G1859" t="s">
        <v>30</v>
      </c>
      <c r="H1859" t="s">
        <v>40</v>
      </c>
      <c r="I1859" t="s">
        <v>32</v>
      </c>
      <c r="J1859">
        <v>2.2999999999999998</v>
      </c>
      <c r="K1859" t="s">
        <v>57</v>
      </c>
      <c r="L1859">
        <v>54</v>
      </c>
      <c r="M1859" s="1">
        <v>46044</v>
      </c>
      <c r="N1859" t="s">
        <v>42</v>
      </c>
      <c r="O1859">
        <v>11.7</v>
      </c>
      <c r="P1859">
        <v>1.7</v>
      </c>
      <c r="Q1859" s="2">
        <v>10130.81</v>
      </c>
      <c r="R1859" t="s">
        <v>35</v>
      </c>
      <c r="S1859" s="2">
        <v>6100.57</v>
      </c>
      <c r="T1859">
        <v>2.8</v>
      </c>
      <c r="U1859" t="s">
        <v>86</v>
      </c>
      <c r="V1859">
        <v>2026</v>
      </c>
      <c r="W1859" t="s">
        <v>72</v>
      </c>
      <c r="X1859" s="2">
        <v>6100.57</v>
      </c>
      <c r="Y1859" s="2">
        <v>4030.24</v>
      </c>
      <c r="Z1859" s="2">
        <v>0.60199999999999998</v>
      </c>
      <c r="AA1859" s="2">
        <f>IF(Table1[[#This Row],[Bed Occupied]]="Yes",1,0)</f>
        <v>0</v>
      </c>
    </row>
    <row r="1860" spans="1:27" x14ac:dyDescent="0.25">
      <c r="A1860" t="s">
        <v>1952</v>
      </c>
      <c r="B1860" s="1">
        <v>46127</v>
      </c>
      <c r="C1860" s="1">
        <v>46128.3</v>
      </c>
      <c r="D1860" t="s">
        <v>102</v>
      </c>
      <c r="E1860" t="s">
        <v>28</v>
      </c>
      <c r="F1860" t="s">
        <v>48</v>
      </c>
      <c r="G1860" t="s">
        <v>53</v>
      </c>
      <c r="H1860" t="s">
        <v>40</v>
      </c>
      <c r="I1860" t="s">
        <v>41</v>
      </c>
      <c r="J1860">
        <v>1.3</v>
      </c>
      <c r="K1860" t="s">
        <v>33</v>
      </c>
      <c r="L1860">
        <v>63</v>
      </c>
      <c r="M1860" s="1">
        <v>46127</v>
      </c>
      <c r="N1860" t="s">
        <v>63</v>
      </c>
      <c r="O1860">
        <v>8</v>
      </c>
      <c r="P1860">
        <v>0</v>
      </c>
      <c r="Q1860" s="2">
        <v>11482.72</v>
      </c>
      <c r="R1860" t="s">
        <v>85</v>
      </c>
      <c r="S1860" s="2">
        <v>7634.5</v>
      </c>
      <c r="T1860">
        <v>4.0999999999999996</v>
      </c>
      <c r="U1860" t="s">
        <v>98</v>
      </c>
      <c r="V1860">
        <v>2026</v>
      </c>
      <c r="W1860" t="s">
        <v>69</v>
      </c>
      <c r="X1860" s="2">
        <v>7634.5</v>
      </c>
      <c r="Y1860" s="2">
        <v>3848.22</v>
      </c>
      <c r="Z1860" s="2">
        <v>0.66500000000000004</v>
      </c>
      <c r="AA1860" s="2">
        <f>IF(Table1[[#This Row],[Bed Occupied]]="Yes",1,0)</f>
        <v>1</v>
      </c>
    </row>
    <row r="1861" spans="1:27" x14ac:dyDescent="0.25">
      <c r="A1861" t="s">
        <v>1953</v>
      </c>
      <c r="B1861" s="1">
        <v>45983</v>
      </c>
      <c r="C1861" s="1">
        <v>45984.800000000003</v>
      </c>
      <c r="D1861" t="s">
        <v>96</v>
      </c>
      <c r="E1861" t="s">
        <v>28</v>
      </c>
      <c r="F1861" t="s">
        <v>29</v>
      </c>
      <c r="G1861" t="s">
        <v>30</v>
      </c>
      <c r="H1861" t="s">
        <v>49</v>
      </c>
      <c r="I1861" t="s">
        <v>32</v>
      </c>
      <c r="J1861">
        <v>1.8</v>
      </c>
      <c r="K1861" t="s">
        <v>33</v>
      </c>
      <c r="L1861">
        <v>47</v>
      </c>
      <c r="M1861" s="1">
        <v>45983</v>
      </c>
      <c r="N1861" t="s">
        <v>63</v>
      </c>
      <c r="O1861">
        <v>10.5</v>
      </c>
      <c r="P1861">
        <v>2.5</v>
      </c>
      <c r="Q1861" s="2">
        <v>3170.2</v>
      </c>
      <c r="R1861" t="s">
        <v>35</v>
      </c>
      <c r="S1861" s="2">
        <v>1970.52</v>
      </c>
      <c r="T1861">
        <v>3.6</v>
      </c>
      <c r="U1861" t="s">
        <v>71</v>
      </c>
      <c r="V1861">
        <v>2025</v>
      </c>
      <c r="W1861" t="s">
        <v>83</v>
      </c>
      <c r="X1861" s="2">
        <v>1970.52</v>
      </c>
      <c r="Y1861" s="2">
        <v>1199.68</v>
      </c>
      <c r="Z1861" s="2">
        <v>0.622</v>
      </c>
      <c r="AA1861" s="2">
        <f>IF(Table1[[#This Row],[Bed Occupied]]="Yes",1,0)</f>
        <v>1</v>
      </c>
    </row>
    <row r="1862" spans="1:27" x14ac:dyDescent="0.25">
      <c r="A1862" t="s">
        <v>1954</v>
      </c>
      <c r="B1862" s="1">
        <v>46210</v>
      </c>
      <c r="C1862" s="1">
        <v>46211.7</v>
      </c>
      <c r="D1862" t="s">
        <v>88</v>
      </c>
      <c r="E1862" t="s">
        <v>52</v>
      </c>
      <c r="F1862" t="s">
        <v>48</v>
      </c>
      <c r="G1862" t="s">
        <v>53</v>
      </c>
      <c r="H1862" t="s">
        <v>76</v>
      </c>
      <c r="I1862" t="s">
        <v>32</v>
      </c>
      <c r="J1862">
        <v>1.7</v>
      </c>
      <c r="K1862" t="s">
        <v>57</v>
      </c>
      <c r="L1862">
        <v>48</v>
      </c>
      <c r="M1862" s="1">
        <v>46210</v>
      </c>
      <c r="N1862" t="s">
        <v>42</v>
      </c>
      <c r="O1862">
        <v>9.9</v>
      </c>
      <c r="P1862">
        <v>1.9</v>
      </c>
      <c r="Q1862" s="2">
        <v>15244.94</v>
      </c>
      <c r="R1862" t="s">
        <v>35</v>
      </c>
      <c r="S1862" s="2">
        <v>10269.86</v>
      </c>
      <c r="T1862">
        <v>3.6</v>
      </c>
      <c r="U1862" t="s">
        <v>43</v>
      </c>
      <c r="V1862">
        <v>2026</v>
      </c>
      <c r="W1862" t="s">
        <v>44</v>
      </c>
      <c r="X1862" s="2">
        <v>10269.86</v>
      </c>
      <c r="Y1862" s="2">
        <v>4975.08</v>
      </c>
      <c r="Z1862" s="2">
        <v>0.67400000000000004</v>
      </c>
      <c r="AA1862" s="2">
        <f>IF(Table1[[#This Row],[Bed Occupied]]="Yes",1,0)</f>
        <v>0</v>
      </c>
    </row>
    <row r="1863" spans="1:27" x14ac:dyDescent="0.25">
      <c r="A1863" t="s">
        <v>1955</v>
      </c>
      <c r="B1863" s="1">
        <v>45747</v>
      </c>
      <c r="C1863" s="1">
        <v>45748.2</v>
      </c>
      <c r="D1863" t="s">
        <v>39</v>
      </c>
      <c r="E1863" t="s">
        <v>66</v>
      </c>
      <c r="F1863" t="s">
        <v>29</v>
      </c>
      <c r="G1863" t="s">
        <v>67</v>
      </c>
      <c r="H1863" t="s">
        <v>31</v>
      </c>
      <c r="I1863" t="s">
        <v>41</v>
      </c>
      <c r="J1863">
        <v>1.2</v>
      </c>
      <c r="K1863" t="s">
        <v>33</v>
      </c>
      <c r="L1863">
        <v>59</v>
      </c>
      <c r="M1863" s="1">
        <v>45747</v>
      </c>
      <c r="N1863" t="s">
        <v>42</v>
      </c>
      <c r="O1863">
        <v>9.8000000000000007</v>
      </c>
      <c r="P1863">
        <v>1.8</v>
      </c>
      <c r="Q1863" s="2">
        <v>2333</v>
      </c>
      <c r="R1863" t="s">
        <v>35</v>
      </c>
      <c r="S1863" s="2">
        <v>1653.06</v>
      </c>
      <c r="T1863">
        <v>2.8</v>
      </c>
      <c r="U1863" t="s">
        <v>173</v>
      </c>
      <c r="V1863">
        <v>2025</v>
      </c>
      <c r="W1863" t="s">
        <v>37</v>
      </c>
      <c r="X1863" s="2">
        <v>1653.06</v>
      </c>
      <c r="Y1863" s="2">
        <v>679.94</v>
      </c>
      <c r="Z1863" s="2">
        <v>0.70899999999999996</v>
      </c>
      <c r="AA1863" s="2">
        <f>IF(Table1[[#This Row],[Bed Occupied]]="Yes",1,0)</f>
        <v>1</v>
      </c>
    </row>
    <row r="1864" spans="1:27" x14ac:dyDescent="0.25">
      <c r="A1864" t="s">
        <v>1956</v>
      </c>
      <c r="B1864" s="1">
        <v>45702</v>
      </c>
      <c r="C1864" s="1">
        <v>45708.3</v>
      </c>
      <c r="D1864" t="s">
        <v>27</v>
      </c>
      <c r="E1864" t="s">
        <v>47</v>
      </c>
      <c r="F1864" t="s">
        <v>48</v>
      </c>
      <c r="G1864" t="s">
        <v>53</v>
      </c>
      <c r="H1864" t="s">
        <v>40</v>
      </c>
      <c r="I1864" t="s">
        <v>41</v>
      </c>
      <c r="J1864">
        <v>6.3</v>
      </c>
      <c r="K1864" t="s">
        <v>33</v>
      </c>
      <c r="L1864">
        <v>59</v>
      </c>
      <c r="M1864" s="1">
        <v>45702</v>
      </c>
      <c r="N1864" t="s">
        <v>42</v>
      </c>
      <c r="O1864">
        <v>8</v>
      </c>
      <c r="P1864">
        <v>0</v>
      </c>
      <c r="Q1864" s="2">
        <v>14455.07</v>
      </c>
      <c r="R1864" t="s">
        <v>35</v>
      </c>
      <c r="S1864" s="2">
        <v>8993.5</v>
      </c>
      <c r="T1864">
        <v>4.2</v>
      </c>
      <c r="U1864" t="s">
        <v>100</v>
      </c>
      <c r="V1864">
        <v>2025</v>
      </c>
      <c r="W1864" t="s">
        <v>77</v>
      </c>
      <c r="X1864" s="2">
        <v>8993.5</v>
      </c>
      <c r="Y1864" s="2">
        <v>5461.57</v>
      </c>
      <c r="Z1864" s="2">
        <v>0.622</v>
      </c>
      <c r="AA1864" s="2">
        <f>IF(Table1[[#This Row],[Bed Occupied]]="Yes",1,0)</f>
        <v>1</v>
      </c>
    </row>
    <row r="1865" spans="1:27" x14ac:dyDescent="0.25">
      <c r="A1865" t="s">
        <v>1957</v>
      </c>
      <c r="B1865" s="1">
        <v>45883</v>
      </c>
      <c r="C1865" s="1">
        <v>45886.1</v>
      </c>
      <c r="D1865" t="s">
        <v>39</v>
      </c>
      <c r="E1865" t="s">
        <v>52</v>
      </c>
      <c r="F1865" t="s">
        <v>48</v>
      </c>
      <c r="G1865" t="s">
        <v>30</v>
      </c>
      <c r="H1865" t="s">
        <v>49</v>
      </c>
      <c r="I1865" t="s">
        <v>32</v>
      </c>
      <c r="J1865">
        <v>3.1</v>
      </c>
      <c r="K1865" t="s">
        <v>33</v>
      </c>
      <c r="L1865">
        <v>101</v>
      </c>
      <c r="M1865" s="1">
        <v>45882</v>
      </c>
      <c r="N1865" t="s">
        <v>34</v>
      </c>
      <c r="O1865">
        <v>12.5</v>
      </c>
      <c r="P1865">
        <v>2.5</v>
      </c>
      <c r="Q1865" s="2">
        <v>2140.2399999999998</v>
      </c>
      <c r="R1865" t="s">
        <v>35</v>
      </c>
      <c r="S1865" s="2">
        <v>1252.6199999999999</v>
      </c>
      <c r="T1865">
        <v>3.1</v>
      </c>
      <c r="U1865" t="s">
        <v>104</v>
      </c>
      <c r="V1865">
        <v>2025</v>
      </c>
      <c r="W1865" t="s">
        <v>69</v>
      </c>
      <c r="X1865" s="2">
        <v>1252.6199999999999</v>
      </c>
      <c r="Y1865" s="2">
        <v>887.62</v>
      </c>
      <c r="Z1865" s="2">
        <v>0.58499999999999996</v>
      </c>
      <c r="AA1865" s="2">
        <f>IF(Table1[[#This Row],[Bed Occupied]]="Yes",1,0)</f>
        <v>1</v>
      </c>
    </row>
    <row r="1866" spans="1:27" x14ac:dyDescent="0.25">
      <c r="A1866" t="s">
        <v>1958</v>
      </c>
      <c r="B1866" s="1">
        <v>46301</v>
      </c>
      <c r="C1866" s="1">
        <v>46301.7</v>
      </c>
      <c r="D1866" t="s">
        <v>39</v>
      </c>
      <c r="E1866" t="s">
        <v>47</v>
      </c>
      <c r="F1866" t="s">
        <v>29</v>
      </c>
      <c r="G1866" t="s">
        <v>30</v>
      </c>
      <c r="H1866" t="s">
        <v>62</v>
      </c>
      <c r="I1866" t="s">
        <v>41</v>
      </c>
      <c r="J1866">
        <v>0.7</v>
      </c>
      <c r="K1866" t="s">
        <v>33</v>
      </c>
      <c r="L1866">
        <v>74</v>
      </c>
      <c r="M1866" s="1">
        <v>46300</v>
      </c>
      <c r="N1866" t="s">
        <v>42</v>
      </c>
      <c r="O1866">
        <v>12.5</v>
      </c>
      <c r="P1866">
        <v>0.5</v>
      </c>
      <c r="Q1866" s="2">
        <v>2101.54</v>
      </c>
      <c r="R1866" t="s">
        <v>58</v>
      </c>
      <c r="S1866" s="2">
        <v>1342.23</v>
      </c>
      <c r="T1866">
        <v>4.0999999999999996</v>
      </c>
      <c r="U1866" t="s">
        <v>36</v>
      </c>
      <c r="V1866">
        <v>2026</v>
      </c>
      <c r="W1866" t="s">
        <v>37</v>
      </c>
      <c r="X1866" s="2">
        <v>1342.23</v>
      </c>
      <c r="Y1866" s="2">
        <v>759.31</v>
      </c>
      <c r="Z1866" s="2">
        <v>0.63900000000000001</v>
      </c>
      <c r="AA1866" s="2">
        <f>IF(Table1[[#This Row],[Bed Occupied]]="Yes",1,0)</f>
        <v>1</v>
      </c>
    </row>
    <row r="1867" spans="1:27" x14ac:dyDescent="0.25">
      <c r="A1867" t="s">
        <v>1959</v>
      </c>
      <c r="B1867" s="1">
        <v>45983</v>
      </c>
      <c r="C1867" s="1">
        <v>45984.9</v>
      </c>
      <c r="D1867" t="s">
        <v>51</v>
      </c>
      <c r="E1867" t="s">
        <v>47</v>
      </c>
      <c r="F1867" t="s">
        <v>48</v>
      </c>
      <c r="G1867" t="s">
        <v>53</v>
      </c>
      <c r="H1867" t="s">
        <v>76</v>
      </c>
      <c r="I1867" t="s">
        <v>32</v>
      </c>
      <c r="J1867">
        <v>1.9</v>
      </c>
      <c r="K1867" t="s">
        <v>33</v>
      </c>
      <c r="L1867">
        <v>78</v>
      </c>
      <c r="M1867" s="1">
        <v>45982</v>
      </c>
      <c r="N1867" t="s">
        <v>42</v>
      </c>
      <c r="O1867">
        <v>11.2</v>
      </c>
      <c r="P1867">
        <v>1.2</v>
      </c>
      <c r="Q1867" s="2">
        <v>8273.16</v>
      </c>
      <c r="R1867" t="s">
        <v>35</v>
      </c>
      <c r="S1867" s="2">
        <v>5734.26</v>
      </c>
      <c r="T1867">
        <v>4.3</v>
      </c>
      <c r="U1867" t="s">
        <v>71</v>
      </c>
      <c r="V1867">
        <v>2025</v>
      </c>
      <c r="W1867" t="s">
        <v>77</v>
      </c>
      <c r="X1867" s="2">
        <v>5734.26</v>
      </c>
      <c r="Y1867" s="2">
        <v>2538.9</v>
      </c>
      <c r="Z1867" s="2">
        <v>0.69299999999999995</v>
      </c>
      <c r="AA1867" s="2">
        <f>IF(Table1[[#This Row],[Bed Occupied]]="Yes",1,0)</f>
        <v>1</v>
      </c>
    </row>
    <row r="1868" spans="1:27" x14ac:dyDescent="0.25">
      <c r="A1868" t="s">
        <v>1960</v>
      </c>
      <c r="B1868" s="1">
        <v>46255</v>
      </c>
      <c r="C1868" s="1">
        <v>46260.7</v>
      </c>
      <c r="D1868" t="s">
        <v>51</v>
      </c>
      <c r="E1868" t="s">
        <v>52</v>
      </c>
      <c r="F1868" t="s">
        <v>48</v>
      </c>
      <c r="G1868" t="s">
        <v>30</v>
      </c>
      <c r="H1868" t="s">
        <v>40</v>
      </c>
      <c r="I1868" t="s">
        <v>41</v>
      </c>
      <c r="J1868">
        <v>5.7</v>
      </c>
      <c r="K1868" t="s">
        <v>33</v>
      </c>
      <c r="L1868">
        <v>65</v>
      </c>
      <c r="M1868" s="1">
        <v>46255</v>
      </c>
      <c r="N1868" t="s">
        <v>42</v>
      </c>
      <c r="O1868">
        <v>10.8</v>
      </c>
      <c r="P1868">
        <v>0.8</v>
      </c>
      <c r="Q1868" s="2">
        <v>10163.07</v>
      </c>
      <c r="R1868" t="s">
        <v>85</v>
      </c>
      <c r="S1868" s="2">
        <v>6135.36</v>
      </c>
      <c r="T1868">
        <v>2.7</v>
      </c>
      <c r="U1868" t="s">
        <v>138</v>
      </c>
      <c r="V1868">
        <v>2026</v>
      </c>
      <c r="W1868" t="s">
        <v>77</v>
      </c>
      <c r="X1868" s="2">
        <v>6135.36</v>
      </c>
      <c r="Y1868" s="2">
        <v>4027.71</v>
      </c>
      <c r="Z1868" s="2">
        <v>0.60399999999999998</v>
      </c>
      <c r="AA1868" s="2">
        <f>IF(Table1[[#This Row],[Bed Occupied]]="Yes",1,0)</f>
        <v>1</v>
      </c>
    </row>
    <row r="1869" spans="1:27" x14ac:dyDescent="0.25">
      <c r="A1869" t="s">
        <v>1961</v>
      </c>
      <c r="B1869" s="1">
        <v>46325</v>
      </c>
      <c r="C1869" s="1">
        <v>46330.2</v>
      </c>
      <c r="D1869" t="s">
        <v>102</v>
      </c>
      <c r="E1869" t="s">
        <v>52</v>
      </c>
      <c r="F1869" t="s">
        <v>29</v>
      </c>
      <c r="G1869" t="s">
        <v>30</v>
      </c>
      <c r="H1869" t="s">
        <v>56</v>
      </c>
      <c r="I1869" t="s">
        <v>41</v>
      </c>
      <c r="J1869">
        <v>5.2</v>
      </c>
      <c r="K1869" t="s">
        <v>57</v>
      </c>
      <c r="L1869">
        <v>58</v>
      </c>
      <c r="M1869" s="1">
        <v>46325</v>
      </c>
      <c r="N1869" t="s">
        <v>34</v>
      </c>
      <c r="O1869">
        <v>11.9</v>
      </c>
      <c r="P1869">
        <v>1.9</v>
      </c>
      <c r="Q1869" s="2">
        <v>14906.84</v>
      </c>
      <c r="R1869" t="s">
        <v>58</v>
      </c>
      <c r="S1869" s="2">
        <v>10291.620000000001</v>
      </c>
      <c r="T1869">
        <v>3.6</v>
      </c>
      <c r="U1869" t="s">
        <v>36</v>
      </c>
      <c r="V1869">
        <v>2026</v>
      </c>
      <c r="W1869" t="s">
        <v>77</v>
      </c>
      <c r="X1869" s="2">
        <v>10291.620000000001</v>
      </c>
      <c r="Y1869" s="2">
        <v>4615.22</v>
      </c>
      <c r="Z1869" s="2">
        <v>0.69</v>
      </c>
      <c r="AA1869" s="2">
        <f>IF(Table1[[#This Row],[Bed Occupied]]="Yes",1,0)</f>
        <v>0</v>
      </c>
    </row>
    <row r="1870" spans="1:27" x14ac:dyDescent="0.25">
      <c r="A1870" t="s">
        <v>1962</v>
      </c>
      <c r="B1870" s="1">
        <v>45986</v>
      </c>
      <c r="C1870" s="1">
        <v>45991.4</v>
      </c>
      <c r="D1870" t="s">
        <v>102</v>
      </c>
      <c r="E1870" t="s">
        <v>28</v>
      </c>
      <c r="F1870" t="s">
        <v>48</v>
      </c>
      <c r="G1870" t="s">
        <v>53</v>
      </c>
      <c r="H1870" t="s">
        <v>81</v>
      </c>
      <c r="I1870" t="s">
        <v>41</v>
      </c>
      <c r="J1870">
        <v>5.4</v>
      </c>
      <c r="K1870" t="s">
        <v>57</v>
      </c>
      <c r="L1870">
        <v>26</v>
      </c>
      <c r="M1870" s="1">
        <v>45986</v>
      </c>
      <c r="N1870" t="s">
        <v>42</v>
      </c>
      <c r="O1870">
        <v>13.4</v>
      </c>
      <c r="P1870">
        <v>1.4</v>
      </c>
      <c r="Q1870" s="2">
        <v>11961.25</v>
      </c>
      <c r="R1870" t="s">
        <v>35</v>
      </c>
      <c r="S1870" s="2">
        <v>7088.6</v>
      </c>
      <c r="T1870">
        <v>4.4000000000000004</v>
      </c>
      <c r="U1870" t="s">
        <v>71</v>
      </c>
      <c r="V1870">
        <v>2025</v>
      </c>
      <c r="W1870" t="s">
        <v>44</v>
      </c>
      <c r="X1870" s="2">
        <v>7088.6</v>
      </c>
      <c r="Y1870" s="2">
        <v>4872.6499999999996</v>
      </c>
      <c r="Z1870" s="2">
        <v>0.59299999999999997</v>
      </c>
      <c r="AA1870" s="2">
        <f>IF(Table1[[#This Row],[Bed Occupied]]="Yes",1,0)</f>
        <v>0</v>
      </c>
    </row>
    <row r="1871" spans="1:27" x14ac:dyDescent="0.25">
      <c r="A1871" t="s">
        <v>1963</v>
      </c>
      <c r="B1871" s="1">
        <v>45784</v>
      </c>
      <c r="C1871" s="1">
        <v>45787.199999999997</v>
      </c>
      <c r="D1871" t="s">
        <v>39</v>
      </c>
      <c r="E1871" t="s">
        <v>47</v>
      </c>
      <c r="F1871" t="s">
        <v>48</v>
      </c>
      <c r="G1871" t="s">
        <v>67</v>
      </c>
      <c r="H1871" t="s">
        <v>81</v>
      </c>
      <c r="I1871" t="s">
        <v>32</v>
      </c>
      <c r="J1871">
        <v>3.2</v>
      </c>
      <c r="K1871" t="s">
        <v>33</v>
      </c>
      <c r="L1871">
        <v>88</v>
      </c>
      <c r="M1871" s="1">
        <v>45783</v>
      </c>
      <c r="N1871" t="s">
        <v>34</v>
      </c>
      <c r="O1871">
        <v>13.5</v>
      </c>
      <c r="P1871">
        <v>1.5</v>
      </c>
      <c r="Q1871" s="2">
        <v>2648.16</v>
      </c>
      <c r="R1871" t="s">
        <v>58</v>
      </c>
      <c r="S1871" s="2">
        <v>1801.03</v>
      </c>
      <c r="T1871">
        <v>3</v>
      </c>
      <c r="U1871" t="s">
        <v>122</v>
      </c>
      <c r="V1871">
        <v>2025</v>
      </c>
      <c r="W1871" t="s">
        <v>44</v>
      </c>
      <c r="X1871" s="2">
        <v>1801.03</v>
      </c>
      <c r="Y1871" s="2">
        <v>847.13</v>
      </c>
      <c r="Z1871" s="2">
        <v>0.68</v>
      </c>
      <c r="AA1871" s="2">
        <f>IF(Table1[[#This Row],[Bed Occupied]]="Yes",1,0)</f>
        <v>1</v>
      </c>
    </row>
    <row r="1872" spans="1:27" x14ac:dyDescent="0.25">
      <c r="A1872" t="s">
        <v>1964</v>
      </c>
      <c r="B1872" s="1">
        <v>45774</v>
      </c>
      <c r="C1872" s="1">
        <v>45777.3</v>
      </c>
      <c r="D1872" t="s">
        <v>102</v>
      </c>
      <c r="E1872" t="s">
        <v>52</v>
      </c>
      <c r="F1872" t="s">
        <v>29</v>
      </c>
      <c r="G1872" t="s">
        <v>67</v>
      </c>
      <c r="H1872" t="s">
        <v>40</v>
      </c>
      <c r="I1872" t="s">
        <v>32</v>
      </c>
      <c r="J1872">
        <v>3.3</v>
      </c>
      <c r="K1872" t="s">
        <v>33</v>
      </c>
      <c r="L1872">
        <v>87</v>
      </c>
      <c r="M1872" s="1">
        <v>45773</v>
      </c>
      <c r="N1872" t="s">
        <v>42</v>
      </c>
      <c r="O1872">
        <v>11.9</v>
      </c>
      <c r="P1872">
        <v>3.9</v>
      </c>
      <c r="Q1872" s="2">
        <v>11420.73</v>
      </c>
      <c r="R1872" t="s">
        <v>35</v>
      </c>
      <c r="S1872" s="2">
        <v>7107.3</v>
      </c>
      <c r="T1872">
        <v>2.5</v>
      </c>
      <c r="U1872" t="s">
        <v>89</v>
      </c>
      <c r="V1872">
        <v>2025</v>
      </c>
      <c r="W1872" t="s">
        <v>83</v>
      </c>
      <c r="X1872" s="2">
        <v>7107.3</v>
      </c>
      <c r="Y1872" s="2">
        <v>4313.43</v>
      </c>
      <c r="Z1872" s="2">
        <v>0.622</v>
      </c>
      <c r="AA1872" s="2">
        <f>IF(Table1[[#This Row],[Bed Occupied]]="Yes",1,0)</f>
        <v>1</v>
      </c>
    </row>
    <row r="1873" spans="1:27" x14ac:dyDescent="0.25">
      <c r="A1873" t="s">
        <v>1965</v>
      </c>
      <c r="B1873" s="1">
        <v>46015</v>
      </c>
      <c r="C1873" s="1">
        <v>46035.3</v>
      </c>
      <c r="D1873" t="s">
        <v>88</v>
      </c>
      <c r="E1873" t="s">
        <v>47</v>
      </c>
      <c r="F1873" t="s">
        <v>29</v>
      </c>
      <c r="G1873" t="s">
        <v>30</v>
      </c>
      <c r="H1873" t="s">
        <v>76</v>
      </c>
      <c r="I1873" t="s">
        <v>32</v>
      </c>
      <c r="J1873">
        <v>20.3</v>
      </c>
      <c r="K1873" t="s">
        <v>57</v>
      </c>
      <c r="L1873">
        <v>36</v>
      </c>
      <c r="M1873" s="1">
        <v>46015</v>
      </c>
      <c r="N1873" t="s">
        <v>42</v>
      </c>
      <c r="O1873">
        <v>10.5</v>
      </c>
      <c r="P1873">
        <v>2.5</v>
      </c>
      <c r="Q1873" s="2">
        <v>47928.01</v>
      </c>
      <c r="R1873" t="s">
        <v>58</v>
      </c>
      <c r="S1873" s="2">
        <v>35412.370000000003</v>
      </c>
      <c r="T1873">
        <v>3.7</v>
      </c>
      <c r="U1873" t="s">
        <v>79</v>
      </c>
      <c r="V1873">
        <v>2025</v>
      </c>
      <c r="W1873" t="s">
        <v>69</v>
      </c>
      <c r="X1873" s="2">
        <v>35412.370000000003</v>
      </c>
      <c r="Y1873" s="2">
        <v>12515.64</v>
      </c>
      <c r="Z1873" s="2">
        <v>0.73899999999999999</v>
      </c>
      <c r="AA1873" s="2">
        <f>IF(Table1[[#This Row],[Bed Occupied]]="Yes",1,0)</f>
        <v>0</v>
      </c>
    </row>
    <row r="1874" spans="1:27" x14ac:dyDescent="0.25">
      <c r="A1874" t="s">
        <v>1966</v>
      </c>
      <c r="B1874" s="1">
        <v>46382</v>
      </c>
      <c r="C1874" s="1">
        <v>46386.5</v>
      </c>
      <c r="D1874" t="s">
        <v>88</v>
      </c>
      <c r="E1874" t="s">
        <v>28</v>
      </c>
      <c r="F1874" t="s">
        <v>48</v>
      </c>
      <c r="G1874" t="s">
        <v>53</v>
      </c>
      <c r="H1874" t="s">
        <v>40</v>
      </c>
      <c r="I1874" t="s">
        <v>32</v>
      </c>
      <c r="J1874">
        <v>4.5</v>
      </c>
      <c r="K1874" t="s">
        <v>33</v>
      </c>
      <c r="L1874">
        <v>59</v>
      </c>
      <c r="M1874" s="1">
        <v>46382</v>
      </c>
      <c r="N1874" t="s">
        <v>63</v>
      </c>
      <c r="O1874">
        <v>14.4</v>
      </c>
      <c r="P1874">
        <v>2.4</v>
      </c>
      <c r="Q1874" s="2">
        <v>21423.279999999999</v>
      </c>
      <c r="R1874" t="s">
        <v>58</v>
      </c>
      <c r="S1874" s="2">
        <v>14979.02</v>
      </c>
      <c r="T1874">
        <v>3.4</v>
      </c>
      <c r="U1874" t="s">
        <v>54</v>
      </c>
      <c r="V1874">
        <v>2026</v>
      </c>
      <c r="W1874" t="s">
        <v>83</v>
      </c>
      <c r="X1874" s="2">
        <v>14979.02</v>
      </c>
      <c r="Y1874" s="2">
        <v>6444.26</v>
      </c>
      <c r="Z1874" s="2">
        <v>0.69899999999999995</v>
      </c>
      <c r="AA1874" s="2">
        <f>IF(Table1[[#This Row],[Bed Occupied]]="Yes",1,0)</f>
        <v>1</v>
      </c>
    </row>
    <row r="1875" spans="1:27" x14ac:dyDescent="0.25">
      <c r="A1875" t="s">
        <v>1967</v>
      </c>
      <c r="B1875" s="1">
        <v>45982</v>
      </c>
      <c r="C1875" s="1">
        <v>45983.1</v>
      </c>
      <c r="D1875" t="s">
        <v>96</v>
      </c>
      <c r="E1875" t="s">
        <v>47</v>
      </c>
      <c r="F1875" t="s">
        <v>48</v>
      </c>
      <c r="G1875" t="s">
        <v>30</v>
      </c>
      <c r="H1875" t="s">
        <v>62</v>
      </c>
      <c r="I1875" t="s">
        <v>32</v>
      </c>
      <c r="J1875">
        <v>1.1000000000000001</v>
      </c>
      <c r="K1875" t="s">
        <v>33</v>
      </c>
      <c r="L1875">
        <v>75</v>
      </c>
      <c r="M1875" s="1">
        <v>45982</v>
      </c>
      <c r="N1875" t="s">
        <v>34</v>
      </c>
      <c r="O1875">
        <v>9.6</v>
      </c>
      <c r="P1875">
        <v>1.6</v>
      </c>
      <c r="Q1875" s="2">
        <v>2738.03</v>
      </c>
      <c r="R1875" t="s">
        <v>35</v>
      </c>
      <c r="S1875" s="2">
        <v>1596.16</v>
      </c>
      <c r="T1875">
        <v>3.8</v>
      </c>
      <c r="U1875" t="s">
        <v>71</v>
      </c>
      <c r="V1875">
        <v>2025</v>
      </c>
      <c r="W1875" t="s">
        <v>77</v>
      </c>
      <c r="X1875" s="2">
        <v>1596.16</v>
      </c>
      <c r="Y1875" s="2">
        <v>1141.8699999999999</v>
      </c>
      <c r="Z1875" s="2">
        <v>0.58299999999999996</v>
      </c>
      <c r="AA1875" s="2">
        <f>IF(Table1[[#This Row],[Bed Occupied]]="Yes",1,0)</f>
        <v>1</v>
      </c>
    </row>
    <row r="1876" spans="1:27" x14ac:dyDescent="0.25">
      <c r="A1876" t="s">
        <v>1968</v>
      </c>
      <c r="B1876" s="1">
        <v>45919</v>
      </c>
      <c r="C1876" s="1">
        <v>45921</v>
      </c>
      <c r="D1876" t="s">
        <v>27</v>
      </c>
      <c r="E1876" t="s">
        <v>52</v>
      </c>
      <c r="F1876" t="s">
        <v>48</v>
      </c>
      <c r="G1876" t="s">
        <v>151</v>
      </c>
      <c r="H1876" t="s">
        <v>81</v>
      </c>
      <c r="I1876" t="s">
        <v>32</v>
      </c>
      <c r="J1876">
        <v>2</v>
      </c>
      <c r="K1876" t="s">
        <v>57</v>
      </c>
      <c r="L1876">
        <v>50</v>
      </c>
      <c r="M1876" s="1">
        <v>45918</v>
      </c>
      <c r="N1876" t="s">
        <v>34</v>
      </c>
      <c r="O1876">
        <v>12.6</v>
      </c>
      <c r="P1876">
        <v>0.6</v>
      </c>
      <c r="Q1876" s="2">
        <v>8970.15</v>
      </c>
      <c r="R1876" t="s">
        <v>58</v>
      </c>
      <c r="S1876" s="2">
        <v>5258.11</v>
      </c>
      <c r="T1876">
        <v>4.3</v>
      </c>
      <c r="U1876" t="s">
        <v>59</v>
      </c>
      <c r="V1876">
        <v>2025</v>
      </c>
      <c r="W1876" t="s">
        <v>72</v>
      </c>
      <c r="X1876" s="2">
        <v>5258.11</v>
      </c>
      <c r="Y1876" s="2">
        <v>3712.04</v>
      </c>
      <c r="Z1876" s="2">
        <v>0.58599999999999997</v>
      </c>
      <c r="AA1876" s="2">
        <f>IF(Table1[[#This Row],[Bed Occupied]]="Yes",1,0)</f>
        <v>0</v>
      </c>
    </row>
    <row r="1877" spans="1:27" x14ac:dyDescent="0.25">
      <c r="A1877" t="s">
        <v>1969</v>
      </c>
      <c r="B1877" s="1">
        <v>46259</v>
      </c>
      <c r="C1877" s="1">
        <v>46262</v>
      </c>
      <c r="D1877" t="s">
        <v>88</v>
      </c>
      <c r="E1877" t="s">
        <v>66</v>
      </c>
      <c r="F1877" t="s">
        <v>48</v>
      </c>
      <c r="G1877" t="s">
        <v>30</v>
      </c>
      <c r="H1877" t="s">
        <v>40</v>
      </c>
      <c r="I1877" t="s">
        <v>41</v>
      </c>
      <c r="J1877">
        <v>3</v>
      </c>
      <c r="K1877" t="s">
        <v>57</v>
      </c>
      <c r="L1877">
        <v>18</v>
      </c>
      <c r="M1877" s="1">
        <v>46259</v>
      </c>
      <c r="N1877" t="s">
        <v>42</v>
      </c>
      <c r="O1877">
        <v>14.3</v>
      </c>
      <c r="P1877">
        <v>2.2999999999999998</v>
      </c>
      <c r="Q1877" s="2">
        <v>19160.259999999998</v>
      </c>
      <c r="R1877" t="s">
        <v>35</v>
      </c>
      <c r="S1877" s="2">
        <v>13723.59</v>
      </c>
      <c r="T1877">
        <v>3.7</v>
      </c>
      <c r="U1877" t="s">
        <v>138</v>
      </c>
      <c r="V1877">
        <v>2026</v>
      </c>
      <c r="W1877" t="s">
        <v>44</v>
      </c>
      <c r="X1877" s="2">
        <v>13723.59</v>
      </c>
      <c r="Y1877" s="2">
        <v>5436.67</v>
      </c>
      <c r="Z1877" s="2">
        <v>0.71599999999999997</v>
      </c>
      <c r="AA1877" s="2">
        <f>IF(Table1[[#This Row],[Bed Occupied]]="Yes",1,0)</f>
        <v>0</v>
      </c>
    </row>
    <row r="1878" spans="1:27" x14ac:dyDescent="0.25">
      <c r="A1878" t="s">
        <v>1970</v>
      </c>
      <c r="B1878" s="1">
        <v>46122</v>
      </c>
      <c r="C1878" s="1">
        <v>46125.3</v>
      </c>
      <c r="D1878" t="s">
        <v>39</v>
      </c>
      <c r="E1878" t="s">
        <v>28</v>
      </c>
      <c r="F1878" t="s">
        <v>29</v>
      </c>
      <c r="G1878" t="s">
        <v>53</v>
      </c>
      <c r="H1878" t="s">
        <v>40</v>
      </c>
      <c r="I1878" t="s">
        <v>32</v>
      </c>
      <c r="J1878">
        <v>3.3</v>
      </c>
      <c r="K1878" t="s">
        <v>33</v>
      </c>
      <c r="L1878">
        <v>115</v>
      </c>
      <c r="M1878" s="1">
        <v>46121</v>
      </c>
      <c r="N1878" t="s">
        <v>42</v>
      </c>
      <c r="O1878">
        <v>11.7</v>
      </c>
      <c r="P1878">
        <v>3.7</v>
      </c>
      <c r="Q1878" s="2">
        <v>2427.31</v>
      </c>
      <c r="R1878" t="s">
        <v>35</v>
      </c>
      <c r="S1878" s="2">
        <v>1410.33</v>
      </c>
      <c r="T1878">
        <v>2.8</v>
      </c>
      <c r="U1878" t="s">
        <v>98</v>
      </c>
      <c r="V1878">
        <v>2026</v>
      </c>
      <c r="W1878" t="s">
        <v>72</v>
      </c>
      <c r="X1878" s="2">
        <v>1410.33</v>
      </c>
      <c r="Y1878" s="2">
        <v>1016.98</v>
      </c>
      <c r="Z1878" s="2">
        <v>0.58099999999999996</v>
      </c>
      <c r="AA1878" s="2">
        <f>IF(Table1[[#This Row],[Bed Occupied]]="Yes",1,0)</f>
        <v>1</v>
      </c>
    </row>
    <row r="1879" spans="1:27" x14ac:dyDescent="0.25">
      <c r="A1879" t="s">
        <v>1971</v>
      </c>
      <c r="B1879" s="1">
        <v>45737</v>
      </c>
      <c r="C1879" s="1">
        <v>45746</v>
      </c>
      <c r="D1879" t="s">
        <v>61</v>
      </c>
      <c r="E1879" t="s">
        <v>28</v>
      </c>
      <c r="F1879" t="s">
        <v>29</v>
      </c>
      <c r="G1879" t="s">
        <v>67</v>
      </c>
      <c r="H1879" t="s">
        <v>56</v>
      </c>
      <c r="I1879" t="s">
        <v>93</v>
      </c>
      <c r="J1879">
        <v>9</v>
      </c>
      <c r="K1879" t="s">
        <v>33</v>
      </c>
      <c r="L1879">
        <v>57</v>
      </c>
      <c r="M1879" s="1">
        <v>45736</v>
      </c>
      <c r="N1879" t="s">
        <v>63</v>
      </c>
      <c r="O1879">
        <v>9.6</v>
      </c>
      <c r="P1879">
        <v>1.6</v>
      </c>
      <c r="Q1879" s="2">
        <v>18265.61</v>
      </c>
      <c r="R1879" t="s">
        <v>58</v>
      </c>
      <c r="S1879" s="2">
        <v>10898.08</v>
      </c>
      <c r="T1879">
        <v>3.8</v>
      </c>
      <c r="U1879" t="s">
        <v>173</v>
      </c>
      <c r="V1879">
        <v>2025</v>
      </c>
      <c r="W1879" t="s">
        <v>72</v>
      </c>
      <c r="X1879" s="2">
        <v>10898.08</v>
      </c>
      <c r="Y1879" s="2">
        <v>7367.53</v>
      </c>
      <c r="Z1879" s="2">
        <v>0.59699999999999998</v>
      </c>
      <c r="AA1879" s="2">
        <f>IF(Table1[[#This Row],[Bed Occupied]]="Yes",1,0)</f>
        <v>1</v>
      </c>
    </row>
    <row r="1880" spans="1:27" x14ac:dyDescent="0.25">
      <c r="A1880" t="s">
        <v>1972</v>
      </c>
      <c r="B1880" s="1">
        <v>45762</v>
      </c>
      <c r="C1880" s="1">
        <v>45779.5</v>
      </c>
      <c r="D1880" t="s">
        <v>88</v>
      </c>
      <c r="E1880" t="s">
        <v>47</v>
      </c>
      <c r="F1880" t="s">
        <v>48</v>
      </c>
      <c r="G1880" t="s">
        <v>30</v>
      </c>
      <c r="H1880" t="s">
        <v>40</v>
      </c>
      <c r="I1880" t="s">
        <v>32</v>
      </c>
      <c r="J1880">
        <v>17.5</v>
      </c>
      <c r="K1880" t="s">
        <v>33</v>
      </c>
      <c r="L1880">
        <v>43</v>
      </c>
      <c r="M1880" s="1">
        <v>45761</v>
      </c>
      <c r="N1880" t="s">
        <v>42</v>
      </c>
      <c r="O1880">
        <v>9.3000000000000007</v>
      </c>
      <c r="P1880">
        <v>1.3</v>
      </c>
      <c r="Q1880" s="2">
        <v>43514.64</v>
      </c>
      <c r="R1880" t="s">
        <v>35</v>
      </c>
      <c r="S1880" s="2">
        <v>29839.26</v>
      </c>
      <c r="T1880">
        <v>3.6</v>
      </c>
      <c r="U1880" t="s">
        <v>89</v>
      </c>
      <c r="V1880">
        <v>2025</v>
      </c>
      <c r="W1880" t="s">
        <v>37</v>
      </c>
      <c r="X1880" s="2">
        <v>29839.26</v>
      </c>
      <c r="Y1880" s="2">
        <v>13675.38</v>
      </c>
      <c r="Z1880" s="2">
        <v>0.68600000000000005</v>
      </c>
      <c r="AA1880" s="2">
        <f>IF(Table1[[#This Row],[Bed Occupied]]="Yes",1,0)</f>
        <v>1</v>
      </c>
    </row>
    <row r="1881" spans="1:27" x14ac:dyDescent="0.25">
      <c r="A1881" t="s">
        <v>1973</v>
      </c>
      <c r="B1881" s="1">
        <v>46326</v>
      </c>
      <c r="C1881" s="1">
        <v>46326.2</v>
      </c>
      <c r="D1881" t="s">
        <v>39</v>
      </c>
      <c r="E1881" t="s">
        <v>66</v>
      </c>
      <c r="F1881" t="s">
        <v>48</v>
      </c>
      <c r="G1881" t="s">
        <v>30</v>
      </c>
      <c r="H1881" t="s">
        <v>62</v>
      </c>
      <c r="I1881" t="s">
        <v>93</v>
      </c>
      <c r="J1881">
        <v>0.2</v>
      </c>
      <c r="K1881" t="s">
        <v>57</v>
      </c>
      <c r="L1881">
        <v>90</v>
      </c>
      <c r="M1881" s="1">
        <v>46325</v>
      </c>
      <c r="N1881" t="s">
        <v>42</v>
      </c>
      <c r="O1881">
        <v>8.6</v>
      </c>
      <c r="P1881">
        <v>0.6</v>
      </c>
      <c r="Q1881" s="2">
        <v>1982.15</v>
      </c>
      <c r="R1881" t="s">
        <v>35</v>
      </c>
      <c r="S1881" s="2">
        <v>899.93</v>
      </c>
      <c r="T1881">
        <v>3.1</v>
      </c>
      <c r="U1881" t="s">
        <v>36</v>
      </c>
      <c r="V1881">
        <v>2026</v>
      </c>
      <c r="W1881" t="s">
        <v>77</v>
      </c>
      <c r="X1881" s="2">
        <v>899.93</v>
      </c>
      <c r="Y1881" s="2">
        <v>1082.22</v>
      </c>
      <c r="Z1881" s="2">
        <v>0.45400000000000001</v>
      </c>
      <c r="AA1881" s="2">
        <f>IF(Table1[[#This Row],[Bed Occupied]]="Yes",1,0)</f>
        <v>0</v>
      </c>
    </row>
    <row r="1882" spans="1:27" x14ac:dyDescent="0.25">
      <c r="A1882" t="s">
        <v>1974</v>
      </c>
      <c r="B1882" s="1">
        <v>46182</v>
      </c>
      <c r="C1882" s="1">
        <v>46182.3</v>
      </c>
      <c r="D1882" t="s">
        <v>39</v>
      </c>
      <c r="E1882" t="s">
        <v>47</v>
      </c>
      <c r="F1882" t="s">
        <v>29</v>
      </c>
      <c r="G1882" t="s">
        <v>30</v>
      </c>
      <c r="H1882" t="s">
        <v>56</v>
      </c>
      <c r="I1882" t="s">
        <v>93</v>
      </c>
      <c r="J1882">
        <v>0.3</v>
      </c>
      <c r="K1882" t="s">
        <v>33</v>
      </c>
      <c r="L1882">
        <v>95</v>
      </c>
      <c r="M1882" s="1">
        <v>46181</v>
      </c>
      <c r="N1882" t="s">
        <v>42</v>
      </c>
      <c r="O1882">
        <v>8.1999999999999993</v>
      </c>
      <c r="P1882">
        <v>0.2</v>
      </c>
      <c r="Q1882" s="2">
        <v>1611.62</v>
      </c>
      <c r="R1882" t="s">
        <v>35</v>
      </c>
      <c r="S1882" s="2">
        <v>814.77</v>
      </c>
      <c r="T1882">
        <v>3.3</v>
      </c>
      <c r="U1882" t="s">
        <v>126</v>
      </c>
      <c r="V1882">
        <v>2026</v>
      </c>
      <c r="W1882" t="s">
        <v>37</v>
      </c>
      <c r="X1882" s="2">
        <v>814.77</v>
      </c>
      <c r="Y1882" s="2">
        <v>796.85</v>
      </c>
      <c r="Z1882" s="2">
        <v>0.50600000000000001</v>
      </c>
      <c r="AA1882" s="2">
        <f>IF(Table1[[#This Row],[Bed Occupied]]="Yes",1,0)</f>
        <v>1</v>
      </c>
    </row>
    <row r="1883" spans="1:27" x14ac:dyDescent="0.25">
      <c r="A1883" t="s">
        <v>1975</v>
      </c>
      <c r="B1883" s="1">
        <v>46207</v>
      </c>
      <c r="C1883" s="1">
        <v>46211.6</v>
      </c>
      <c r="D1883" t="s">
        <v>88</v>
      </c>
      <c r="E1883" t="s">
        <v>28</v>
      </c>
      <c r="F1883" t="s">
        <v>48</v>
      </c>
      <c r="G1883" t="s">
        <v>30</v>
      </c>
      <c r="H1883" t="s">
        <v>76</v>
      </c>
      <c r="I1883" t="s">
        <v>32</v>
      </c>
      <c r="J1883">
        <v>4.5999999999999996</v>
      </c>
      <c r="K1883" t="s">
        <v>33</v>
      </c>
      <c r="L1883">
        <v>38</v>
      </c>
      <c r="M1883" s="1">
        <v>46207</v>
      </c>
      <c r="N1883" t="s">
        <v>42</v>
      </c>
      <c r="O1883">
        <v>10.6</v>
      </c>
      <c r="P1883">
        <v>2.6</v>
      </c>
      <c r="Q1883" s="2">
        <v>25731.14</v>
      </c>
      <c r="R1883" t="s">
        <v>58</v>
      </c>
      <c r="S1883" s="2">
        <v>18504.71</v>
      </c>
      <c r="T1883">
        <v>3.7</v>
      </c>
      <c r="U1883" t="s">
        <v>43</v>
      </c>
      <c r="V1883">
        <v>2026</v>
      </c>
      <c r="W1883" t="s">
        <v>83</v>
      </c>
      <c r="X1883" s="2">
        <v>18504.71</v>
      </c>
      <c r="Y1883" s="2">
        <v>7226.43</v>
      </c>
      <c r="Z1883" s="2">
        <v>0.71899999999999997</v>
      </c>
      <c r="AA1883" s="2">
        <f>IF(Table1[[#This Row],[Bed Occupied]]="Yes",1,0)</f>
        <v>1</v>
      </c>
    </row>
    <row r="1884" spans="1:27" x14ac:dyDescent="0.25">
      <c r="A1884" t="s">
        <v>1976</v>
      </c>
      <c r="B1884" s="1">
        <v>46104</v>
      </c>
      <c r="C1884" s="1">
        <v>46106.6</v>
      </c>
      <c r="D1884" t="s">
        <v>27</v>
      </c>
      <c r="E1884" t="s">
        <v>52</v>
      </c>
      <c r="F1884" t="s">
        <v>48</v>
      </c>
      <c r="G1884" t="s">
        <v>30</v>
      </c>
      <c r="H1884" t="s">
        <v>56</v>
      </c>
      <c r="I1884" t="s">
        <v>93</v>
      </c>
      <c r="J1884">
        <v>2.6</v>
      </c>
      <c r="K1884" t="s">
        <v>33</v>
      </c>
      <c r="L1884">
        <v>87</v>
      </c>
      <c r="M1884" s="1">
        <v>46103</v>
      </c>
      <c r="N1884" t="s">
        <v>42</v>
      </c>
      <c r="O1884">
        <v>9.1999999999999993</v>
      </c>
      <c r="P1884">
        <v>1.2</v>
      </c>
      <c r="Q1884" s="2">
        <v>11153.32</v>
      </c>
      <c r="R1884" t="s">
        <v>35</v>
      </c>
      <c r="S1884" s="2">
        <v>7668.68</v>
      </c>
      <c r="T1884">
        <v>2.8</v>
      </c>
      <c r="U1884" t="s">
        <v>115</v>
      </c>
      <c r="V1884">
        <v>2026</v>
      </c>
      <c r="W1884" t="s">
        <v>74</v>
      </c>
      <c r="X1884" s="2">
        <v>7668.68</v>
      </c>
      <c r="Y1884" s="2">
        <v>3484.64</v>
      </c>
      <c r="Z1884" s="2">
        <v>0.68799999999999994</v>
      </c>
      <c r="AA1884" s="2">
        <f>IF(Table1[[#This Row],[Bed Occupied]]="Yes",1,0)</f>
        <v>1</v>
      </c>
    </row>
    <row r="1885" spans="1:27" x14ac:dyDescent="0.25">
      <c r="A1885" t="s">
        <v>1977</v>
      </c>
      <c r="B1885" s="1">
        <v>46245</v>
      </c>
      <c r="C1885" s="1">
        <v>46246.2</v>
      </c>
      <c r="D1885" t="s">
        <v>39</v>
      </c>
      <c r="E1885" t="s">
        <v>52</v>
      </c>
      <c r="F1885" t="s">
        <v>48</v>
      </c>
      <c r="G1885" t="s">
        <v>53</v>
      </c>
      <c r="H1885" t="s">
        <v>81</v>
      </c>
      <c r="I1885" t="s">
        <v>41</v>
      </c>
      <c r="J1885">
        <v>1.2</v>
      </c>
      <c r="K1885" t="s">
        <v>33</v>
      </c>
      <c r="L1885">
        <v>43</v>
      </c>
      <c r="M1885" s="1">
        <v>46244</v>
      </c>
      <c r="N1885" t="s">
        <v>34</v>
      </c>
      <c r="O1885">
        <v>12</v>
      </c>
      <c r="P1885">
        <v>0</v>
      </c>
      <c r="Q1885" s="2">
        <v>1581.43</v>
      </c>
      <c r="R1885" t="s">
        <v>58</v>
      </c>
      <c r="S1885" s="2">
        <v>883.36</v>
      </c>
      <c r="T1885">
        <v>3.7</v>
      </c>
      <c r="U1885" t="s">
        <v>138</v>
      </c>
      <c r="V1885">
        <v>2026</v>
      </c>
      <c r="W1885" t="s">
        <v>37</v>
      </c>
      <c r="X1885" s="2">
        <v>883.36</v>
      </c>
      <c r="Y1885" s="2">
        <v>698.07</v>
      </c>
      <c r="Z1885" s="2">
        <v>0.55900000000000005</v>
      </c>
      <c r="AA1885" s="2">
        <f>IF(Table1[[#This Row],[Bed Occupied]]="Yes",1,0)</f>
        <v>1</v>
      </c>
    </row>
    <row r="1886" spans="1:27" x14ac:dyDescent="0.25">
      <c r="A1886" t="s">
        <v>1978</v>
      </c>
      <c r="B1886" s="1">
        <v>46093</v>
      </c>
      <c r="C1886" s="1">
        <v>46096.3</v>
      </c>
      <c r="D1886" t="s">
        <v>102</v>
      </c>
      <c r="E1886" t="s">
        <v>47</v>
      </c>
      <c r="F1886" t="s">
        <v>29</v>
      </c>
      <c r="G1886" t="s">
        <v>30</v>
      </c>
      <c r="H1886" t="s">
        <v>76</v>
      </c>
      <c r="I1886" t="s">
        <v>32</v>
      </c>
      <c r="J1886">
        <v>3.3</v>
      </c>
      <c r="K1886" t="s">
        <v>57</v>
      </c>
      <c r="L1886">
        <v>43</v>
      </c>
      <c r="M1886" s="1">
        <v>46093</v>
      </c>
      <c r="N1886" t="s">
        <v>63</v>
      </c>
      <c r="O1886">
        <v>9.8000000000000007</v>
      </c>
      <c r="P1886">
        <v>1.8</v>
      </c>
      <c r="Q1886" s="2">
        <v>10015.709999999999</v>
      </c>
      <c r="R1886" t="s">
        <v>58</v>
      </c>
      <c r="S1886" s="2">
        <v>6191.37</v>
      </c>
      <c r="T1886">
        <v>3.8</v>
      </c>
      <c r="U1886" t="s">
        <v>115</v>
      </c>
      <c r="V1886">
        <v>2026</v>
      </c>
      <c r="W1886" t="s">
        <v>72</v>
      </c>
      <c r="X1886" s="2">
        <v>6191.37</v>
      </c>
      <c r="Y1886" s="2">
        <v>3824.34</v>
      </c>
      <c r="Z1886" s="2">
        <v>0.61799999999999999</v>
      </c>
      <c r="AA1886" s="2">
        <f>IF(Table1[[#This Row],[Bed Occupied]]="Yes",1,0)</f>
        <v>0</v>
      </c>
    </row>
    <row r="1887" spans="1:27" x14ac:dyDescent="0.25">
      <c r="A1887" t="s">
        <v>1979</v>
      </c>
      <c r="B1887" s="1">
        <v>46291</v>
      </c>
      <c r="C1887" s="1">
        <v>46292.5</v>
      </c>
      <c r="D1887" t="s">
        <v>51</v>
      </c>
      <c r="E1887" t="s">
        <v>28</v>
      </c>
      <c r="F1887" t="s">
        <v>29</v>
      </c>
      <c r="G1887" t="s">
        <v>151</v>
      </c>
      <c r="H1887" t="s">
        <v>62</v>
      </c>
      <c r="I1887" t="s">
        <v>93</v>
      </c>
      <c r="J1887">
        <v>1.5</v>
      </c>
      <c r="K1887" t="s">
        <v>57</v>
      </c>
      <c r="L1887">
        <v>42</v>
      </c>
      <c r="M1887" s="1">
        <v>46291</v>
      </c>
      <c r="N1887" t="s">
        <v>63</v>
      </c>
      <c r="O1887">
        <v>10.199999999999999</v>
      </c>
      <c r="P1887">
        <v>0.2</v>
      </c>
      <c r="Q1887" s="2">
        <v>6173.4</v>
      </c>
      <c r="R1887" t="s">
        <v>58</v>
      </c>
      <c r="S1887" s="2">
        <v>4134.34</v>
      </c>
      <c r="T1887">
        <v>4.7</v>
      </c>
      <c r="U1887" t="s">
        <v>133</v>
      </c>
      <c r="V1887">
        <v>2026</v>
      </c>
      <c r="W1887" t="s">
        <v>83</v>
      </c>
      <c r="X1887" s="2">
        <v>4134.34</v>
      </c>
      <c r="Y1887" s="2">
        <v>2039.06</v>
      </c>
      <c r="Z1887" s="2">
        <v>0.67</v>
      </c>
      <c r="AA1887" s="2">
        <f>IF(Table1[[#This Row],[Bed Occupied]]="Yes",1,0)</f>
        <v>0</v>
      </c>
    </row>
    <row r="1888" spans="1:27" x14ac:dyDescent="0.25">
      <c r="A1888" t="s">
        <v>1980</v>
      </c>
      <c r="B1888" s="1">
        <v>45810</v>
      </c>
      <c r="C1888" s="1">
        <v>45811.8</v>
      </c>
      <c r="D1888" t="s">
        <v>46</v>
      </c>
      <c r="E1888" t="s">
        <v>66</v>
      </c>
      <c r="F1888" t="s">
        <v>48</v>
      </c>
      <c r="G1888" t="s">
        <v>30</v>
      </c>
      <c r="H1888" t="s">
        <v>40</v>
      </c>
      <c r="I1888" t="s">
        <v>32</v>
      </c>
      <c r="J1888">
        <v>1.8</v>
      </c>
      <c r="K1888" t="s">
        <v>33</v>
      </c>
      <c r="L1888">
        <v>59</v>
      </c>
      <c r="M1888" s="1">
        <v>45810</v>
      </c>
      <c r="N1888" t="s">
        <v>42</v>
      </c>
      <c r="O1888">
        <v>10.5</v>
      </c>
      <c r="P1888">
        <v>2.5</v>
      </c>
      <c r="Q1888" s="2">
        <v>5311.39</v>
      </c>
      <c r="R1888" t="s">
        <v>35</v>
      </c>
      <c r="S1888" s="2">
        <v>3399.26</v>
      </c>
      <c r="T1888">
        <v>3</v>
      </c>
      <c r="U1888" t="s">
        <v>64</v>
      </c>
      <c r="V1888">
        <v>2025</v>
      </c>
      <c r="W1888" t="s">
        <v>37</v>
      </c>
      <c r="X1888" s="2">
        <v>3399.26</v>
      </c>
      <c r="Y1888" s="2">
        <v>1912.13</v>
      </c>
      <c r="Z1888" s="2">
        <v>0.64</v>
      </c>
      <c r="AA1888" s="2">
        <f>IF(Table1[[#This Row],[Bed Occupied]]="Yes",1,0)</f>
        <v>1</v>
      </c>
    </row>
    <row r="1889" spans="1:27" x14ac:dyDescent="0.25">
      <c r="A1889" t="s">
        <v>1981</v>
      </c>
      <c r="B1889" s="1">
        <v>46080</v>
      </c>
      <c r="C1889" s="1">
        <v>46082.3</v>
      </c>
      <c r="D1889" t="s">
        <v>46</v>
      </c>
      <c r="E1889" t="s">
        <v>47</v>
      </c>
      <c r="F1889" t="s">
        <v>48</v>
      </c>
      <c r="G1889" t="s">
        <v>67</v>
      </c>
      <c r="H1889" t="s">
        <v>81</v>
      </c>
      <c r="I1889" t="s">
        <v>32</v>
      </c>
      <c r="J1889">
        <v>2.2999999999999998</v>
      </c>
      <c r="K1889" t="s">
        <v>57</v>
      </c>
      <c r="L1889">
        <v>60</v>
      </c>
      <c r="M1889" s="1">
        <v>46079</v>
      </c>
      <c r="N1889" t="s">
        <v>42</v>
      </c>
      <c r="O1889">
        <v>10.7</v>
      </c>
      <c r="P1889">
        <v>2.7</v>
      </c>
      <c r="Q1889" s="2">
        <v>5273.42</v>
      </c>
      <c r="R1889" t="s">
        <v>35</v>
      </c>
      <c r="S1889" s="2">
        <v>3370.37</v>
      </c>
      <c r="T1889">
        <v>3.3</v>
      </c>
      <c r="U1889" t="s">
        <v>68</v>
      </c>
      <c r="V1889">
        <v>2026</v>
      </c>
      <c r="W1889" t="s">
        <v>72</v>
      </c>
      <c r="X1889" s="2">
        <v>3370.37</v>
      </c>
      <c r="Y1889" s="2">
        <v>1903.05</v>
      </c>
      <c r="Z1889" s="2">
        <v>0.63900000000000001</v>
      </c>
      <c r="AA1889" s="2">
        <f>IF(Table1[[#This Row],[Bed Occupied]]="Yes",1,0)</f>
        <v>0</v>
      </c>
    </row>
    <row r="1890" spans="1:27" x14ac:dyDescent="0.25">
      <c r="A1890" t="s">
        <v>1982</v>
      </c>
      <c r="B1890" s="1">
        <v>45940</v>
      </c>
      <c r="C1890" s="1">
        <v>45942.2</v>
      </c>
      <c r="D1890" t="s">
        <v>88</v>
      </c>
      <c r="E1890" t="s">
        <v>47</v>
      </c>
      <c r="F1890" t="s">
        <v>29</v>
      </c>
      <c r="G1890" t="s">
        <v>53</v>
      </c>
      <c r="H1890" t="s">
        <v>56</v>
      </c>
      <c r="I1890" t="s">
        <v>41</v>
      </c>
      <c r="J1890">
        <v>2.2000000000000002</v>
      </c>
      <c r="K1890" t="s">
        <v>33</v>
      </c>
      <c r="L1890">
        <v>15</v>
      </c>
      <c r="M1890" s="1">
        <v>45939</v>
      </c>
      <c r="N1890" t="s">
        <v>42</v>
      </c>
      <c r="O1890">
        <v>10.199999999999999</v>
      </c>
      <c r="P1890">
        <v>2.2000000000000002</v>
      </c>
      <c r="Q1890" s="2">
        <v>14396.39</v>
      </c>
      <c r="R1890" t="s">
        <v>58</v>
      </c>
      <c r="S1890" s="2">
        <v>10468.379999999999</v>
      </c>
      <c r="T1890">
        <v>4.4000000000000004</v>
      </c>
      <c r="U1890" t="s">
        <v>82</v>
      </c>
      <c r="V1890">
        <v>2025</v>
      </c>
      <c r="W1890" t="s">
        <v>72</v>
      </c>
      <c r="X1890" s="2">
        <v>10468.379999999999</v>
      </c>
      <c r="Y1890" s="2">
        <v>3928.01</v>
      </c>
      <c r="Z1890" s="2">
        <v>0.72699999999999998</v>
      </c>
      <c r="AA1890" s="2">
        <f>IF(Table1[[#This Row],[Bed Occupied]]="Yes",1,0)</f>
        <v>1</v>
      </c>
    </row>
    <row r="1891" spans="1:27" x14ac:dyDescent="0.25">
      <c r="A1891" t="s">
        <v>1983</v>
      </c>
      <c r="B1891" s="1">
        <v>46317</v>
      </c>
      <c r="C1891" s="1">
        <v>46319.9</v>
      </c>
      <c r="D1891" t="s">
        <v>102</v>
      </c>
      <c r="E1891" t="s">
        <v>47</v>
      </c>
      <c r="F1891" t="s">
        <v>48</v>
      </c>
      <c r="G1891" t="s">
        <v>151</v>
      </c>
      <c r="H1891" t="s">
        <v>56</v>
      </c>
      <c r="I1891" t="s">
        <v>32</v>
      </c>
      <c r="J1891">
        <v>2.9</v>
      </c>
      <c r="K1891" t="s">
        <v>33</v>
      </c>
      <c r="L1891">
        <v>57</v>
      </c>
      <c r="M1891" s="1">
        <v>46317</v>
      </c>
      <c r="N1891" t="s">
        <v>34</v>
      </c>
      <c r="O1891">
        <v>9.8000000000000007</v>
      </c>
      <c r="P1891">
        <v>1.8</v>
      </c>
      <c r="Q1891" s="2">
        <v>9856.52</v>
      </c>
      <c r="R1891" t="s">
        <v>35</v>
      </c>
      <c r="S1891" s="2">
        <v>5821.19</v>
      </c>
      <c r="T1891">
        <v>4</v>
      </c>
      <c r="U1891" t="s">
        <v>36</v>
      </c>
      <c r="V1891">
        <v>2026</v>
      </c>
      <c r="W1891" t="s">
        <v>72</v>
      </c>
      <c r="X1891" s="2">
        <v>5821.19</v>
      </c>
      <c r="Y1891" s="2">
        <v>4035.33</v>
      </c>
      <c r="Z1891" s="2">
        <v>0.59099999999999997</v>
      </c>
      <c r="AA1891" s="2">
        <f>IF(Table1[[#This Row],[Bed Occupied]]="Yes",1,0)</f>
        <v>1</v>
      </c>
    </row>
    <row r="1892" spans="1:27" x14ac:dyDescent="0.25">
      <c r="A1892" t="s">
        <v>1984</v>
      </c>
      <c r="B1892" s="1">
        <v>46084</v>
      </c>
      <c r="C1892" s="1">
        <v>46085.5</v>
      </c>
      <c r="D1892" t="s">
        <v>27</v>
      </c>
      <c r="E1892" t="s">
        <v>47</v>
      </c>
      <c r="F1892" t="s">
        <v>29</v>
      </c>
      <c r="G1892" t="s">
        <v>30</v>
      </c>
      <c r="H1892" t="s">
        <v>49</v>
      </c>
      <c r="I1892" t="s">
        <v>32</v>
      </c>
      <c r="J1892">
        <v>1.5</v>
      </c>
      <c r="K1892" t="s">
        <v>33</v>
      </c>
      <c r="L1892">
        <v>76</v>
      </c>
      <c r="M1892" s="1">
        <v>46084</v>
      </c>
      <c r="N1892" t="s">
        <v>34</v>
      </c>
      <c r="O1892">
        <v>9.1999999999999993</v>
      </c>
      <c r="P1892">
        <v>1.2</v>
      </c>
      <c r="Q1892" s="2">
        <v>9450.98</v>
      </c>
      <c r="R1892" t="s">
        <v>35</v>
      </c>
      <c r="S1892" s="2">
        <v>6178.54</v>
      </c>
      <c r="T1892">
        <v>3.2</v>
      </c>
      <c r="U1892" t="s">
        <v>115</v>
      </c>
      <c r="V1892">
        <v>2026</v>
      </c>
      <c r="W1892" t="s">
        <v>44</v>
      </c>
      <c r="X1892" s="2">
        <v>6178.54</v>
      </c>
      <c r="Y1892" s="2">
        <v>3272.44</v>
      </c>
      <c r="Z1892" s="2">
        <v>0.65400000000000003</v>
      </c>
      <c r="AA1892" s="2">
        <f>IF(Table1[[#This Row],[Bed Occupied]]="Yes",1,0)</f>
        <v>1</v>
      </c>
    </row>
    <row r="1893" spans="1:27" x14ac:dyDescent="0.25">
      <c r="A1893" t="s">
        <v>1985</v>
      </c>
      <c r="B1893" s="1">
        <v>46187</v>
      </c>
      <c r="C1893" s="1">
        <v>46190.3</v>
      </c>
      <c r="D1893" t="s">
        <v>27</v>
      </c>
      <c r="E1893" t="s">
        <v>47</v>
      </c>
      <c r="F1893" t="s">
        <v>29</v>
      </c>
      <c r="G1893" t="s">
        <v>53</v>
      </c>
      <c r="H1893" t="s">
        <v>31</v>
      </c>
      <c r="I1893" t="s">
        <v>93</v>
      </c>
      <c r="J1893">
        <v>3.3</v>
      </c>
      <c r="K1893" t="s">
        <v>33</v>
      </c>
      <c r="L1893">
        <v>44</v>
      </c>
      <c r="M1893" s="1">
        <v>46187</v>
      </c>
      <c r="N1893" t="s">
        <v>63</v>
      </c>
      <c r="O1893">
        <v>10</v>
      </c>
      <c r="P1893">
        <v>0</v>
      </c>
      <c r="Q1893" s="2">
        <v>10550.21</v>
      </c>
      <c r="R1893" t="s">
        <v>35</v>
      </c>
      <c r="S1893" s="2">
        <v>7458.48</v>
      </c>
      <c r="T1893">
        <v>4.3</v>
      </c>
      <c r="U1893" t="s">
        <v>126</v>
      </c>
      <c r="V1893">
        <v>2026</v>
      </c>
      <c r="W1893" t="s">
        <v>74</v>
      </c>
      <c r="X1893" s="2">
        <v>7458.48</v>
      </c>
      <c r="Y1893" s="2">
        <v>3091.73</v>
      </c>
      <c r="Z1893" s="2">
        <v>0.70699999999999996</v>
      </c>
      <c r="AA1893" s="2">
        <f>IF(Table1[[#This Row],[Bed Occupied]]="Yes",1,0)</f>
        <v>1</v>
      </c>
    </row>
    <row r="1894" spans="1:27" x14ac:dyDescent="0.25">
      <c r="A1894" t="s">
        <v>1986</v>
      </c>
      <c r="B1894" s="1">
        <v>45908</v>
      </c>
      <c r="C1894" s="1">
        <v>45908.9</v>
      </c>
      <c r="D1894" t="s">
        <v>96</v>
      </c>
      <c r="E1894" t="s">
        <v>52</v>
      </c>
      <c r="F1894" t="s">
        <v>29</v>
      </c>
      <c r="G1894" t="s">
        <v>30</v>
      </c>
      <c r="H1894" t="s">
        <v>62</v>
      </c>
      <c r="I1894" t="s">
        <v>93</v>
      </c>
      <c r="J1894">
        <v>0.9</v>
      </c>
      <c r="K1894" t="s">
        <v>33</v>
      </c>
      <c r="L1894">
        <v>47</v>
      </c>
      <c r="M1894" s="1">
        <v>45907</v>
      </c>
      <c r="N1894" t="s">
        <v>42</v>
      </c>
      <c r="O1894">
        <v>13.7</v>
      </c>
      <c r="P1894">
        <v>1.7</v>
      </c>
      <c r="Q1894" s="2">
        <v>3996.09</v>
      </c>
      <c r="R1894" t="s">
        <v>35</v>
      </c>
      <c r="S1894" s="2">
        <v>2711.13</v>
      </c>
      <c r="T1894">
        <v>3.8</v>
      </c>
      <c r="U1894" t="s">
        <v>59</v>
      </c>
      <c r="V1894">
        <v>2025</v>
      </c>
      <c r="W1894" t="s">
        <v>74</v>
      </c>
      <c r="X1894" s="2">
        <v>2711.13</v>
      </c>
      <c r="Y1894" s="2">
        <v>1284.96</v>
      </c>
      <c r="Z1894" s="2">
        <v>0.67800000000000005</v>
      </c>
      <c r="AA1894" s="2">
        <f>IF(Table1[[#This Row],[Bed Occupied]]="Yes",1,0)</f>
        <v>1</v>
      </c>
    </row>
    <row r="1895" spans="1:27" x14ac:dyDescent="0.25">
      <c r="A1895" t="s">
        <v>1987</v>
      </c>
      <c r="B1895" s="1">
        <v>46332</v>
      </c>
      <c r="C1895" s="1">
        <v>46333.9</v>
      </c>
      <c r="D1895" t="s">
        <v>39</v>
      </c>
      <c r="E1895" t="s">
        <v>52</v>
      </c>
      <c r="F1895" t="s">
        <v>29</v>
      </c>
      <c r="G1895" t="s">
        <v>30</v>
      </c>
      <c r="H1895" t="s">
        <v>62</v>
      </c>
      <c r="I1895" t="s">
        <v>41</v>
      </c>
      <c r="J1895">
        <v>1.9</v>
      </c>
      <c r="K1895" t="s">
        <v>33</v>
      </c>
      <c r="L1895">
        <v>76</v>
      </c>
      <c r="M1895" s="1">
        <v>46332</v>
      </c>
      <c r="N1895" t="s">
        <v>42</v>
      </c>
      <c r="O1895">
        <v>10.9</v>
      </c>
      <c r="P1895">
        <v>0.9</v>
      </c>
      <c r="Q1895" s="2">
        <v>1727.31</v>
      </c>
      <c r="R1895" t="s">
        <v>35</v>
      </c>
      <c r="S1895" s="2">
        <v>1251.19</v>
      </c>
      <c r="T1895">
        <v>4.2</v>
      </c>
      <c r="U1895" t="s">
        <v>130</v>
      </c>
      <c r="V1895">
        <v>2026</v>
      </c>
      <c r="W1895" t="s">
        <v>77</v>
      </c>
      <c r="X1895" s="2">
        <v>1251.19</v>
      </c>
      <c r="Y1895" s="2">
        <v>476.12</v>
      </c>
      <c r="Z1895" s="2">
        <v>0.72399999999999998</v>
      </c>
      <c r="AA1895" s="2">
        <f>IF(Table1[[#This Row],[Bed Occupied]]="Yes",1,0)</f>
        <v>1</v>
      </c>
    </row>
    <row r="1896" spans="1:27" x14ac:dyDescent="0.25">
      <c r="A1896" t="s">
        <v>1988</v>
      </c>
      <c r="B1896" s="1">
        <v>46075</v>
      </c>
      <c r="C1896" s="1">
        <v>46082.7</v>
      </c>
      <c r="D1896" t="s">
        <v>88</v>
      </c>
      <c r="E1896" t="s">
        <v>47</v>
      </c>
      <c r="F1896" t="s">
        <v>48</v>
      </c>
      <c r="G1896" t="s">
        <v>53</v>
      </c>
      <c r="H1896" t="s">
        <v>40</v>
      </c>
      <c r="I1896" t="s">
        <v>32</v>
      </c>
      <c r="J1896">
        <v>7.7</v>
      </c>
      <c r="K1896" t="s">
        <v>33</v>
      </c>
      <c r="L1896">
        <v>46</v>
      </c>
      <c r="M1896" s="1">
        <v>46075</v>
      </c>
      <c r="N1896" t="s">
        <v>42</v>
      </c>
      <c r="O1896">
        <v>12.4</v>
      </c>
      <c r="P1896">
        <v>4.4000000000000004</v>
      </c>
      <c r="Q1896" s="2">
        <v>28291.53</v>
      </c>
      <c r="R1896" t="s">
        <v>85</v>
      </c>
      <c r="S1896" s="2">
        <v>22966.55</v>
      </c>
      <c r="T1896">
        <v>3.2</v>
      </c>
      <c r="U1896" t="s">
        <v>68</v>
      </c>
      <c r="V1896">
        <v>2026</v>
      </c>
      <c r="W1896" t="s">
        <v>74</v>
      </c>
      <c r="X1896" s="2">
        <v>22966.55</v>
      </c>
      <c r="Y1896" s="2">
        <v>5324.98</v>
      </c>
      <c r="Z1896" s="2">
        <v>0.81200000000000006</v>
      </c>
      <c r="AA1896" s="2">
        <f>IF(Table1[[#This Row],[Bed Occupied]]="Yes",1,0)</f>
        <v>1</v>
      </c>
    </row>
    <row r="1897" spans="1:27" x14ac:dyDescent="0.25">
      <c r="A1897" t="s">
        <v>1989</v>
      </c>
      <c r="B1897" s="1">
        <v>46327</v>
      </c>
      <c r="C1897" s="1">
        <v>46332.5</v>
      </c>
      <c r="D1897" t="s">
        <v>61</v>
      </c>
      <c r="E1897" t="s">
        <v>66</v>
      </c>
      <c r="F1897" t="s">
        <v>48</v>
      </c>
      <c r="G1897" t="s">
        <v>30</v>
      </c>
      <c r="H1897" t="s">
        <v>31</v>
      </c>
      <c r="I1897" t="s">
        <v>93</v>
      </c>
      <c r="J1897">
        <v>5.5</v>
      </c>
      <c r="K1897" t="s">
        <v>33</v>
      </c>
      <c r="L1897">
        <v>59</v>
      </c>
      <c r="M1897" s="1">
        <v>46326</v>
      </c>
      <c r="N1897" t="s">
        <v>63</v>
      </c>
      <c r="O1897">
        <v>13.9</v>
      </c>
      <c r="P1897">
        <v>1.9</v>
      </c>
      <c r="Q1897" s="2">
        <v>14846.13</v>
      </c>
      <c r="R1897" t="s">
        <v>35</v>
      </c>
      <c r="S1897" s="2">
        <v>9837.3700000000008</v>
      </c>
      <c r="T1897">
        <v>3.5</v>
      </c>
      <c r="U1897" t="s">
        <v>130</v>
      </c>
      <c r="V1897">
        <v>2026</v>
      </c>
      <c r="W1897" t="s">
        <v>83</v>
      </c>
      <c r="X1897" s="2">
        <v>9837.3700000000008</v>
      </c>
      <c r="Y1897" s="2">
        <v>5008.76</v>
      </c>
      <c r="Z1897" s="2">
        <v>0.66300000000000003</v>
      </c>
      <c r="AA1897" s="2">
        <f>IF(Table1[[#This Row],[Bed Occupied]]="Yes",1,0)</f>
        <v>1</v>
      </c>
    </row>
    <row r="1898" spans="1:27" x14ac:dyDescent="0.25">
      <c r="A1898" t="s">
        <v>1990</v>
      </c>
      <c r="B1898" s="1">
        <v>46351</v>
      </c>
      <c r="C1898" s="1">
        <v>46356.4</v>
      </c>
      <c r="D1898" t="s">
        <v>51</v>
      </c>
      <c r="E1898" t="s">
        <v>47</v>
      </c>
      <c r="F1898" t="s">
        <v>29</v>
      </c>
      <c r="G1898" t="s">
        <v>30</v>
      </c>
      <c r="H1898" t="s">
        <v>76</v>
      </c>
      <c r="I1898" t="s">
        <v>32</v>
      </c>
      <c r="J1898">
        <v>5.4</v>
      </c>
      <c r="K1898" t="s">
        <v>33</v>
      </c>
      <c r="L1898">
        <v>95</v>
      </c>
      <c r="M1898" s="1">
        <v>46350</v>
      </c>
      <c r="N1898" t="s">
        <v>42</v>
      </c>
      <c r="O1898">
        <v>11.4</v>
      </c>
      <c r="P1898">
        <v>1.4</v>
      </c>
      <c r="Q1898" s="2">
        <v>10934.21</v>
      </c>
      <c r="R1898" t="s">
        <v>58</v>
      </c>
      <c r="S1898" s="2">
        <v>5771.67</v>
      </c>
      <c r="T1898">
        <v>3.3</v>
      </c>
      <c r="U1898" t="s">
        <v>130</v>
      </c>
      <c r="V1898">
        <v>2026</v>
      </c>
      <c r="W1898" t="s">
        <v>44</v>
      </c>
      <c r="X1898" s="2">
        <v>5771.67</v>
      </c>
      <c r="Y1898" s="2">
        <v>5162.54</v>
      </c>
      <c r="Z1898" s="2">
        <v>0.52800000000000002</v>
      </c>
      <c r="AA1898" s="2">
        <f>IF(Table1[[#This Row],[Bed Occupied]]="Yes",1,0)</f>
        <v>1</v>
      </c>
    </row>
    <row r="1899" spans="1:27" x14ac:dyDescent="0.25">
      <c r="A1899" t="s">
        <v>1991</v>
      </c>
      <c r="B1899" s="1">
        <v>46139</v>
      </c>
      <c r="C1899" s="1">
        <v>46144</v>
      </c>
      <c r="D1899" t="s">
        <v>27</v>
      </c>
      <c r="E1899" t="s">
        <v>47</v>
      </c>
      <c r="F1899" t="s">
        <v>48</v>
      </c>
      <c r="G1899" t="s">
        <v>30</v>
      </c>
      <c r="H1899" t="s">
        <v>81</v>
      </c>
      <c r="I1899" t="s">
        <v>93</v>
      </c>
      <c r="J1899">
        <v>5</v>
      </c>
      <c r="K1899" t="s">
        <v>33</v>
      </c>
      <c r="L1899">
        <v>46</v>
      </c>
      <c r="M1899" s="1">
        <v>46139</v>
      </c>
      <c r="N1899" t="s">
        <v>42</v>
      </c>
      <c r="O1899">
        <v>11.1</v>
      </c>
      <c r="P1899">
        <v>1.1000000000000001</v>
      </c>
      <c r="Q1899" s="2">
        <v>11417.56</v>
      </c>
      <c r="R1899" t="s">
        <v>35</v>
      </c>
      <c r="S1899" s="2">
        <v>7605.46</v>
      </c>
      <c r="T1899">
        <v>3.3</v>
      </c>
      <c r="U1899" t="s">
        <v>98</v>
      </c>
      <c r="V1899">
        <v>2026</v>
      </c>
      <c r="W1899" t="s">
        <v>37</v>
      </c>
      <c r="X1899" s="2">
        <v>7605.46</v>
      </c>
      <c r="Y1899" s="2">
        <v>3812.1</v>
      </c>
      <c r="Z1899" s="2">
        <v>0.66600000000000004</v>
      </c>
      <c r="AA1899" s="2">
        <f>IF(Table1[[#This Row],[Bed Occupied]]="Yes",1,0)</f>
        <v>1</v>
      </c>
    </row>
    <row r="1900" spans="1:27" x14ac:dyDescent="0.25">
      <c r="A1900" t="s">
        <v>1992</v>
      </c>
      <c r="B1900" s="1">
        <v>46107</v>
      </c>
      <c r="C1900" s="1">
        <v>46112.9</v>
      </c>
      <c r="D1900" t="s">
        <v>102</v>
      </c>
      <c r="E1900" t="s">
        <v>52</v>
      </c>
      <c r="F1900" t="s">
        <v>48</v>
      </c>
      <c r="G1900" t="s">
        <v>30</v>
      </c>
      <c r="H1900" t="s">
        <v>31</v>
      </c>
      <c r="I1900" t="s">
        <v>32</v>
      </c>
      <c r="J1900">
        <v>5.9</v>
      </c>
      <c r="K1900" t="s">
        <v>33</v>
      </c>
      <c r="L1900">
        <v>47</v>
      </c>
      <c r="M1900" s="1">
        <v>46106</v>
      </c>
      <c r="N1900" t="s">
        <v>42</v>
      </c>
      <c r="O1900">
        <v>14.3</v>
      </c>
      <c r="P1900">
        <v>2.2999999999999998</v>
      </c>
      <c r="Q1900" s="2">
        <v>13976.99</v>
      </c>
      <c r="R1900" t="s">
        <v>58</v>
      </c>
      <c r="S1900" s="2">
        <v>9585.35</v>
      </c>
      <c r="T1900">
        <v>3.6</v>
      </c>
      <c r="U1900" t="s">
        <v>115</v>
      </c>
      <c r="V1900">
        <v>2026</v>
      </c>
      <c r="W1900" t="s">
        <v>69</v>
      </c>
      <c r="X1900" s="2">
        <v>9585.35</v>
      </c>
      <c r="Y1900" s="2">
        <v>4391.6400000000003</v>
      </c>
      <c r="Z1900" s="2">
        <v>0.68600000000000005</v>
      </c>
      <c r="AA1900" s="2">
        <f>IF(Table1[[#This Row],[Bed Occupied]]="Yes",1,0)</f>
        <v>1</v>
      </c>
    </row>
    <row r="1901" spans="1:27" x14ac:dyDescent="0.25">
      <c r="A1901" t="s">
        <v>1993</v>
      </c>
      <c r="B1901" s="1">
        <v>45783</v>
      </c>
      <c r="C1901" s="1">
        <v>45787</v>
      </c>
      <c r="D1901" t="s">
        <v>27</v>
      </c>
      <c r="E1901" t="s">
        <v>47</v>
      </c>
      <c r="F1901" t="s">
        <v>29</v>
      </c>
      <c r="G1901" t="s">
        <v>30</v>
      </c>
      <c r="H1901" t="s">
        <v>76</v>
      </c>
      <c r="I1901" t="s">
        <v>41</v>
      </c>
      <c r="J1901">
        <v>4</v>
      </c>
      <c r="K1901" t="s">
        <v>57</v>
      </c>
      <c r="L1901">
        <v>37</v>
      </c>
      <c r="M1901" s="1">
        <v>45782</v>
      </c>
      <c r="N1901" t="s">
        <v>42</v>
      </c>
      <c r="O1901">
        <v>10.4</v>
      </c>
      <c r="P1901">
        <v>2.4</v>
      </c>
      <c r="Q1901" s="2">
        <v>10281.719999999999</v>
      </c>
      <c r="R1901" t="s">
        <v>58</v>
      </c>
      <c r="S1901" s="2">
        <v>4902.33</v>
      </c>
      <c r="T1901">
        <v>3.6</v>
      </c>
      <c r="U1901" t="s">
        <v>122</v>
      </c>
      <c r="V1901">
        <v>2025</v>
      </c>
      <c r="W1901" t="s">
        <v>37</v>
      </c>
      <c r="X1901" s="2">
        <v>4902.33</v>
      </c>
      <c r="Y1901" s="2">
        <v>5379.39</v>
      </c>
      <c r="Z1901" s="2">
        <v>0.47699999999999998</v>
      </c>
      <c r="AA1901" s="2">
        <f>IF(Table1[[#This Row],[Bed Occupied]]="Yes",1,0)</f>
        <v>0</v>
      </c>
    </row>
    <row r="1902" spans="1:27" x14ac:dyDescent="0.25">
      <c r="A1902" t="s">
        <v>1994</v>
      </c>
      <c r="B1902" s="1">
        <v>45924</v>
      </c>
      <c r="C1902" s="1">
        <v>45928.3</v>
      </c>
      <c r="D1902" t="s">
        <v>46</v>
      </c>
      <c r="E1902" t="s">
        <v>47</v>
      </c>
      <c r="F1902" t="s">
        <v>48</v>
      </c>
      <c r="G1902" t="s">
        <v>53</v>
      </c>
      <c r="H1902" t="s">
        <v>56</v>
      </c>
      <c r="I1902" t="s">
        <v>41</v>
      </c>
      <c r="J1902">
        <v>4.3</v>
      </c>
      <c r="K1902" t="s">
        <v>33</v>
      </c>
      <c r="L1902">
        <v>36</v>
      </c>
      <c r="M1902" s="1">
        <v>45924</v>
      </c>
      <c r="N1902" t="s">
        <v>42</v>
      </c>
      <c r="O1902">
        <v>9</v>
      </c>
      <c r="P1902">
        <v>1</v>
      </c>
      <c r="Q1902" s="2">
        <v>6646.36</v>
      </c>
      <c r="R1902" t="s">
        <v>35</v>
      </c>
      <c r="S1902" s="2">
        <v>3331.51</v>
      </c>
      <c r="T1902">
        <v>4.2</v>
      </c>
      <c r="U1902" t="s">
        <v>59</v>
      </c>
      <c r="V1902">
        <v>2025</v>
      </c>
      <c r="W1902" t="s">
        <v>69</v>
      </c>
      <c r="X1902" s="2">
        <v>3331.51</v>
      </c>
      <c r="Y1902" s="2">
        <v>3314.85</v>
      </c>
      <c r="Z1902" s="2">
        <v>0.501</v>
      </c>
      <c r="AA1902" s="2">
        <f>IF(Table1[[#This Row],[Bed Occupied]]="Yes",1,0)</f>
        <v>1</v>
      </c>
    </row>
    <row r="1903" spans="1:27" x14ac:dyDescent="0.25">
      <c r="A1903" t="s">
        <v>1995</v>
      </c>
      <c r="B1903" s="1">
        <v>45895</v>
      </c>
      <c r="C1903" s="1">
        <v>45899.3</v>
      </c>
      <c r="D1903" t="s">
        <v>51</v>
      </c>
      <c r="E1903" t="s">
        <v>52</v>
      </c>
      <c r="F1903" t="s">
        <v>48</v>
      </c>
      <c r="G1903" t="s">
        <v>30</v>
      </c>
      <c r="H1903" t="s">
        <v>31</v>
      </c>
      <c r="I1903" t="s">
        <v>93</v>
      </c>
      <c r="J1903">
        <v>4.3</v>
      </c>
      <c r="K1903" t="s">
        <v>33</v>
      </c>
      <c r="L1903">
        <v>59</v>
      </c>
      <c r="M1903" s="1">
        <v>45895</v>
      </c>
      <c r="N1903" t="s">
        <v>42</v>
      </c>
      <c r="O1903">
        <v>8.6999999999999993</v>
      </c>
      <c r="P1903">
        <v>0.7</v>
      </c>
      <c r="Q1903" s="2">
        <v>9009.4500000000007</v>
      </c>
      <c r="R1903" t="s">
        <v>58</v>
      </c>
      <c r="S1903" s="2">
        <v>5158.72</v>
      </c>
      <c r="T1903">
        <v>4.0999999999999996</v>
      </c>
      <c r="U1903" t="s">
        <v>104</v>
      </c>
      <c r="V1903">
        <v>2025</v>
      </c>
      <c r="W1903" t="s">
        <v>44</v>
      </c>
      <c r="X1903" s="2">
        <v>5158.72</v>
      </c>
      <c r="Y1903" s="2">
        <v>3850.73</v>
      </c>
      <c r="Z1903" s="2">
        <v>0.57299999999999995</v>
      </c>
      <c r="AA1903" s="2">
        <f>IF(Table1[[#This Row],[Bed Occupied]]="Yes",1,0)</f>
        <v>1</v>
      </c>
    </row>
    <row r="1904" spans="1:27" x14ac:dyDescent="0.25">
      <c r="A1904" t="s">
        <v>1996</v>
      </c>
      <c r="B1904" s="1">
        <v>46266</v>
      </c>
      <c r="C1904" s="1">
        <v>46273.3</v>
      </c>
      <c r="D1904" t="s">
        <v>88</v>
      </c>
      <c r="E1904" t="s">
        <v>47</v>
      </c>
      <c r="F1904" t="s">
        <v>48</v>
      </c>
      <c r="G1904" t="s">
        <v>53</v>
      </c>
      <c r="H1904" t="s">
        <v>81</v>
      </c>
      <c r="I1904" t="s">
        <v>41</v>
      </c>
      <c r="J1904">
        <v>7.3</v>
      </c>
      <c r="K1904" t="s">
        <v>33</v>
      </c>
      <c r="L1904">
        <v>41</v>
      </c>
      <c r="M1904" s="1">
        <v>46266</v>
      </c>
      <c r="N1904" t="s">
        <v>34</v>
      </c>
      <c r="O1904">
        <v>12</v>
      </c>
      <c r="P1904">
        <v>0</v>
      </c>
      <c r="Q1904" s="2">
        <v>24431.13</v>
      </c>
      <c r="R1904" t="s">
        <v>35</v>
      </c>
      <c r="S1904" s="2">
        <v>16463.310000000001</v>
      </c>
      <c r="T1904">
        <v>4.2</v>
      </c>
      <c r="U1904" t="s">
        <v>133</v>
      </c>
      <c r="V1904">
        <v>2026</v>
      </c>
      <c r="W1904" t="s">
        <v>44</v>
      </c>
      <c r="X1904" s="2">
        <v>16463.310000000001</v>
      </c>
      <c r="Y1904" s="2">
        <v>7967.82</v>
      </c>
      <c r="Z1904" s="2">
        <v>0.67400000000000004</v>
      </c>
      <c r="AA1904" s="2">
        <f>IF(Table1[[#This Row],[Bed Occupied]]="Yes",1,0)</f>
        <v>1</v>
      </c>
    </row>
    <row r="1905" spans="1:27" x14ac:dyDescent="0.25">
      <c r="A1905" t="s">
        <v>1997</v>
      </c>
      <c r="B1905" s="1">
        <v>45928</v>
      </c>
      <c r="C1905" s="1">
        <v>45929</v>
      </c>
      <c r="D1905" t="s">
        <v>27</v>
      </c>
      <c r="E1905" t="s">
        <v>28</v>
      </c>
      <c r="F1905" t="s">
        <v>48</v>
      </c>
      <c r="G1905" t="s">
        <v>53</v>
      </c>
      <c r="H1905" t="s">
        <v>49</v>
      </c>
      <c r="I1905" t="s">
        <v>93</v>
      </c>
      <c r="J1905">
        <v>1</v>
      </c>
      <c r="K1905" t="s">
        <v>57</v>
      </c>
      <c r="L1905">
        <v>85</v>
      </c>
      <c r="M1905" s="1">
        <v>45927</v>
      </c>
      <c r="N1905" t="s">
        <v>42</v>
      </c>
      <c r="O1905">
        <v>11.3</v>
      </c>
      <c r="P1905">
        <v>1.3</v>
      </c>
      <c r="Q1905" s="2">
        <v>8931.35</v>
      </c>
      <c r="R1905" t="s">
        <v>58</v>
      </c>
      <c r="S1905" s="2">
        <v>4764.49</v>
      </c>
      <c r="T1905">
        <v>3.6</v>
      </c>
      <c r="U1905" t="s">
        <v>59</v>
      </c>
      <c r="V1905">
        <v>2025</v>
      </c>
      <c r="W1905" t="s">
        <v>83</v>
      </c>
      <c r="X1905" s="2">
        <v>4764.49</v>
      </c>
      <c r="Y1905" s="2">
        <v>4166.8599999999997</v>
      </c>
      <c r="Z1905" s="2">
        <v>0.53300000000000003</v>
      </c>
      <c r="AA1905" s="2">
        <f>IF(Table1[[#This Row],[Bed Occupied]]="Yes",1,0)</f>
        <v>0</v>
      </c>
    </row>
    <row r="1906" spans="1:27" x14ac:dyDescent="0.25">
      <c r="A1906" t="s">
        <v>1998</v>
      </c>
      <c r="B1906" s="1">
        <v>46245</v>
      </c>
      <c r="C1906" s="1">
        <v>46245.8</v>
      </c>
      <c r="D1906" t="s">
        <v>96</v>
      </c>
      <c r="E1906" t="s">
        <v>47</v>
      </c>
      <c r="F1906" t="s">
        <v>29</v>
      </c>
      <c r="G1906" t="s">
        <v>67</v>
      </c>
      <c r="H1906" t="s">
        <v>62</v>
      </c>
      <c r="I1906" t="s">
        <v>41</v>
      </c>
      <c r="J1906">
        <v>0.8</v>
      </c>
      <c r="K1906" t="s">
        <v>33</v>
      </c>
      <c r="L1906">
        <v>48</v>
      </c>
      <c r="M1906" s="1">
        <v>46244</v>
      </c>
      <c r="N1906" t="s">
        <v>34</v>
      </c>
      <c r="O1906">
        <v>12.8</v>
      </c>
      <c r="P1906">
        <v>0.8</v>
      </c>
      <c r="Q1906" s="2">
        <v>4352.32</v>
      </c>
      <c r="R1906" t="s">
        <v>85</v>
      </c>
      <c r="S1906" s="2">
        <v>2580.0700000000002</v>
      </c>
      <c r="T1906">
        <v>4.0999999999999996</v>
      </c>
      <c r="U1906" t="s">
        <v>138</v>
      </c>
      <c r="V1906">
        <v>2026</v>
      </c>
      <c r="W1906" t="s">
        <v>37</v>
      </c>
      <c r="X1906" s="2">
        <v>2580.0700000000002</v>
      </c>
      <c r="Y1906" s="2">
        <v>1772.25</v>
      </c>
      <c r="Z1906" s="2">
        <v>0.59299999999999997</v>
      </c>
      <c r="AA1906" s="2">
        <f>IF(Table1[[#This Row],[Bed Occupied]]="Yes",1,0)</f>
        <v>1</v>
      </c>
    </row>
    <row r="1907" spans="1:27" x14ac:dyDescent="0.25">
      <c r="A1907" t="s">
        <v>1999</v>
      </c>
      <c r="B1907" s="1">
        <v>46291</v>
      </c>
      <c r="C1907" s="1">
        <v>46296</v>
      </c>
      <c r="D1907" t="s">
        <v>61</v>
      </c>
      <c r="E1907" t="s">
        <v>47</v>
      </c>
      <c r="F1907" t="s">
        <v>29</v>
      </c>
      <c r="G1907" t="s">
        <v>53</v>
      </c>
      <c r="H1907" t="s">
        <v>49</v>
      </c>
      <c r="I1907" t="s">
        <v>41</v>
      </c>
      <c r="J1907">
        <v>5</v>
      </c>
      <c r="K1907" t="s">
        <v>33</v>
      </c>
      <c r="L1907">
        <v>44</v>
      </c>
      <c r="M1907" s="1">
        <v>46291</v>
      </c>
      <c r="N1907" t="s">
        <v>63</v>
      </c>
      <c r="O1907">
        <v>10.5</v>
      </c>
      <c r="P1907">
        <v>0.5</v>
      </c>
      <c r="Q1907" s="2">
        <v>13153.09</v>
      </c>
      <c r="R1907" t="s">
        <v>35</v>
      </c>
      <c r="S1907" s="2">
        <v>9660.57</v>
      </c>
      <c r="T1907">
        <v>4.0999999999999996</v>
      </c>
      <c r="U1907" t="s">
        <v>133</v>
      </c>
      <c r="V1907">
        <v>2026</v>
      </c>
      <c r="W1907" t="s">
        <v>83</v>
      </c>
      <c r="X1907" s="2">
        <v>9660.57</v>
      </c>
      <c r="Y1907" s="2">
        <v>3492.52</v>
      </c>
      <c r="Z1907" s="2">
        <v>0.73399999999999999</v>
      </c>
      <c r="AA1907" s="2">
        <f>IF(Table1[[#This Row],[Bed Occupied]]="Yes",1,0)</f>
        <v>1</v>
      </c>
    </row>
    <row r="1908" spans="1:27" x14ac:dyDescent="0.25">
      <c r="A1908" t="s">
        <v>2000</v>
      </c>
      <c r="B1908" s="1">
        <v>45909</v>
      </c>
      <c r="C1908" s="1">
        <v>45909.599999999999</v>
      </c>
      <c r="D1908" t="s">
        <v>39</v>
      </c>
      <c r="E1908" t="s">
        <v>66</v>
      </c>
      <c r="F1908" t="s">
        <v>48</v>
      </c>
      <c r="G1908" t="s">
        <v>67</v>
      </c>
      <c r="H1908" t="s">
        <v>31</v>
      </c>
      <c r="I1908" t="s">
        <v>41</v>
      </c>
      <c r="J1908">
        <v>0.6</v>
      </c>
      <c r="K1908" t="s">
        <v>57</v>
      </c>
      <c r="L1908">
        <v>71</v>
      </c>
      <c r="M1908" s="1">
        <v>45908</v>
      </c>
      <c r="N1908" t="s">
        <v>42</v>
      </c>
      <c r="O1908">
        <v>8</v>
      </c>
      <c r="P1908">
        <v>0</v>
      </c>
      <c r="Q1908" s="2">
        <v>1495.96</v>
      </c>
      <c r="R1908" t="s">
        <v>35</v>
      </c>
      <c r="S1908" s="2">
        <v>850.75</v>
      </c>
      <c r="T1908">
        <v>3.4</v>
      </c>
      <c r="U1908" t="s">
        <v>59</v>
      </c>
      <c r="V1908">
        <v>2025</v>
      </c>
      <c r="W1908" t="s">
        <v>37</v>
      </c>
      <c r="X1908" s="2">
        <v>850.75</v>
      </c>
      <c r="Y1908" s="2">
        <v>645.21</v>
      </c>
      <c r="Z1908" s="2">
        <v>0.56899999999999995</v>
      </c>
      <c r="AA1908" s="2">
        <f>IF(Table1[[#This Row],[Bed Occupied]]="Yes",1,0)</f>
        <v>0</v>
      </c>
    </row>
    <row r="1909" spans="1:27" x14ac:dyDescent="0.25">
      <c r="A1909" t="s">
        <v>2001</v>
      </c>
      <c r="B1909" s="1">
        <v>45958</v>
      </c>
      <c r="C1909" s="1">
        <v>45959.8</v>
      </c>
      <c r="D1909" t="s">
        <v>96</v>
      </c>
      <c r="E1909" t="s">
        <v>66</v>
      </c>
      <c r="F1909" t="s">
        <v>48</v>
      </c>
      <c r="G1909" t="s">
        <v>67</v>
      </c>
      <c r="H1909" t="s">
        <v>49</v>
      </c>
      <c r="I1909" t="s">
        <v>32</v>
      </c>
      <c r="J1909">
        <v>1.8</v>
      </c>
      <c r="K1909" t="s">
        <v>33</v>
      </c>
      <c r="L1909">
        <v>21</v>
      </c>
      <c r="M1909" s="1">
        <v>45958</v>
      </c>
      <c r="N1909" t="s">
        <v>42</v>
      </c>
      <c r="O1909">
        <v>8</v>
      </c>
      <c r="P1909">
        <v>0</v>
      </c>
      <c r="Q1909" s="2">
        <v>3678.93</v>
      </c>
      <c r="R1909" t="s">
        <v>58</v>
      </c>
      <c r="S1909" s="2">
        <v>1730.55</v>
      </c>
      <c r="T1909">
        <v>4.7</v>
      </c>
      <c r="U1909" t="s">
        <v>82</v>
      </c>
      <c r="V1909">
        <v>2025</v>
      </c>
      <c r="W1909" t="s">
        <v>44</v>
      </c>
      <c r="X1909" s="2">
        <v>1730.55</v>
      </c>
      <c r="Y1909" s="2">
        <v>1948.38</v>
      </c>
      <c r="Z1909" s="2">
        <v>0.47</v>
      </c>
      <c r="AA1909" s="2">
        <f>IF(Table1[[#This Row],[Bed Occupied]]="Yes",1,0)</f>
        <v>1</v>
      </c>
    </row>
    <row r="1910" spans="1:27" x14ac:dyDescent="0.25">
      <c r="A1910" t="s">
        <v>2002</v>
      </c>
      <c r="B1910" s="1">
        <v>45780</v>
      </c>
      <c r="C1910" s="1">
        <v>45781.2</v>
      </c>
      <c r="D1910" t="s">
        <v>96</v>
      </c>
      <c r="E1910" t="s">
        <v>66</v>
      </c>
      <c r="F1910" t="s">
        <v>29</v>
      </c>
      <c r="G1910" t="s">
        <v>30</v>
      </c>
      <c r="H1910" t="s">
        <v>76</v>
      </c>
      <c r="I1910" t="s">
        <v>41</v>
      </c>
      <c r="J1910">
        <v>1.2</v>
      </c>
      <c r="K1910" t="s">
        <v>33</v>
      </c>
      <c r="L1910">
        <v>29</v>
      </c>
      <c r="M1910" s="1">
        <v>45779</v>
      </c>
      <c r="N1910" t="s">
        <v>42</v>
      </c>
      <c r="O1910">
        <v>12</v>
      </c>
      <c r="P1910">
        <v>0</v>
      </c>
      <c r="Q1910" s="2">
        <v>4036.34</v>
      </c>
      <c r="R1910" t="s">
        <v>35</v>
      </c>
      <c r="S1910" s="2">
        <v>2350.67</v>
      </c>
      <c r="T1910">
        <v>4.5</v>
      </c>
      <c r="U1910" t="s">
        <v>122</v>
      </c>
      <c r="V1910">
        <v>2025</v>
      </c>
      <c r="W1910" t="s">
        <v>77</v>
      </c>
      <c r="X1910" s="2">
        <v>2350.67</v>
      </c>
      <c r="Y1910" s="2">
        <v>1685.67</v>
      </c>
      <c r="Z1910" s="2">
        <v>0.58199999999999996</v>
      </c>
      <c r="AA1910" s="2">
        <f>IF(Table1[[#This Row],[Bed Occupied]]="Yes",1,0)</f>
        <v>1</v>
      </c>
    </row>
    <row r="1911" spans="1:27" x14ac:dyDescent="0.25">
      <c r="A1911" t="s">
        <v>2003</v>
      </c>
      <c r="B1911" s="1">
        <v>45940</v>
      </c>
      <c r="C1911" s="1">
        <v>45942.3</v>
      </c>
      <c r="D1911" t="s">
        <v>51</v>
      </c>
      <c r="E1911" t="s">
        <v>28</v>
      </c>
      <c r="F1911" t="s">
        <v>29</v>
      </c>
      <c r="G1911" t="s">
        <v>151</v>
      </c>
      <c r="H1911" t="s">
        <v>40</v>
      </c>
      <c r="I1911" t="s">
        <v>32</v>
      </c>
      <c r="J1911">
        <v>2.2999999999999998</v>
      </c>
      <c r="K1911" t="s">
        <v>33</v>
      </c>
      <c r="L1911">
        <v>64</v>
      </c>
      <c r="M1911" s="1">
        <v>45939</v>
      </c>
      <c r="N1911" t="s">
        <v>34</v>
      </c>
      <c r="O1911">
        <v>12.7</v>
      </c>
      <c r="P1911">
        <v>0.7</v>
      </c>
      <c r="Q1911" s="2">
        <v>9039.01</v>
      </c>
      <c r="R1911" t="s">
        <v>35</v>
      </c>
      <c r="S1911" s="2">
        <v>4821.43</v>
      </c>
      <c r="T1911">
        <v>4</v>
      </c>
      <c r="U1911" t="s">
        <v>82</v>
      </c>
      <c r="V1911">
        <v>2025</v>
      </c>
      <c r="W1911" t="s">
        <v>72</v>
      </c>
      <c r="X1911" s="2">
        <v>4821.43</v>
      </c>
      <c r="Y1911" s="2">
        <v>4217.58</v>
      </c>
      <c r="Z1911" s="2">
        <v>0.53300000000000003</v>
      </c>
      <c r="AA1911" s="2">
        <f>IF(Table1[[#This Row],[Bed Occupied]]="Yes",1,0)</f>
        <v>1</v>
      </c>
    </row>
    <row r="1912" spans="1:27" x14ac:dyDescent="0.25">
      <c r="A1912" t="s">
        <v>2004</v>
      </c>
      <c r="B1912" s="1">
        <v>45821</v>
      </c>
      <c r="C1912" s="1">
        <v>45825.3</v>
      </c>
      <c r="D1912" t="s">
        <v>61</v>
      </c>
      <c r="E1912" t="s">
        <v>52</v>
      </c>
      <c r="F1912" t="s">
        <v>48</v>
      </c>
      <c r="G1912" t="s">
        <v>151</v>
      </c>
      <c r="H1912" t="s">
        <v>81</v>
      </c>
      <c r="I1912" t="s">
        <v>41</v>
      </c>
      <c r="J1912">
        <v>4.3</v>
      </c>
      <c r="K1912" t="s">
        <v>33</v>
      </c>
      <c r="L1912">
        <v>18</v>
      </c>
      <c r="M1912" s="1">
        <v>45821</v>
      </c>
      <c r="N1912" t="s">
        <v>42</v>
      </c>
      <c r="O1912">
        <v>8</v>
      </c>
      <c r="P1912">
        <v>0</v>
      </c>
      <c r="Q1912" s="2">
        <v>14392.41</v>
      </c>
      <c r="R1912" t="s">
        <v>35</v>
      </c>
      <c r="S1912" s="2">
        <v>8628</v>
      </c>
      <c r="T1912">
        <v>4.4000000000000004</v>
      </c>
      <c r="U1912" t="s">
        <v>64</v>
      </c>
      <c r="V1912">
        <v>2025</v>
      </c>
      <c r="W1912" t="s">
        <v>77</v>
      </c>
      <c r="X1912" s="2">
        <v>8628</v>
      </c>
      <c r="Y1912" s="2">
        <v>5764.41</v>
      </c>
      <c r="Z1912" s="2">
        <v>0.59899999999999998</v>
      </c>
      <c r="AA1912" s="2">
        <f>IF(Table1[[#This Row],[Bed Occupied]]="Yes",1,0)</f>
        <v>1</v>
      </c>
    </row>
    <row r="1913" spans="1:27" x14ac:dyDescent="0.25">
      <c r="A1913" t="s">
        <v>2005</v>
      </c>
      <c r="B1913" s="1">
        <v>45892</v>
      </c>
      <c r="C1913" s="1">
        <v>45894.8</v>
      </c>
      <c r="D1913" t="s">
        <v>51</v>
      </c>
      <c r="E1913" t="s">
        <v>52</v>
      </c>
      <c r="F1913" t="s">
        <v>29</v>
      </c>
      <c r="G1913" t="s">
        <v>67</v>
      </c>
      <c r="H1913" t="s">
        <v>56</v>
      </c>
      <c r="I1913" t="s">
        <v>32</v>
      </c>
      <c r="J1913">
        <v>2.8</v>
      </c>
      <c r="K1913" t="s">
        <v>33</v>
      </c>
      <c r="L1913">
        <v>113</v>
      </c>
      <c r="M1913" s="1">
        <v>45892</v>
      </c>
      <c r="N1913" t="s">
        <v>42</v>
      </c>
      <c r="O1913">
        <v>9.9</v>
      </c>
      <c r="P1913">
        <v>1.9</v>
      </c>
      <c r="Q1913" s="2">
        <v>9548.41</v>
      </c>
      <c r="R1913" t="s">
        <v>85</v>
      </c>
      <c r="S1913" s="2">
        <v>6278.88</v>
      </c>
      <c r="T1913">
        <v>3.2</v>
      </c>
      <c r="U1913" t="s">
        <v>104</v>
      </c>
      <c r="V1913">
        <v>2025</v>
      </c>
      <c r="W1913" t="s">
        <v>83</v>
      </c>
      <c r="X1913" s="2">
        <v>6278.88</v>
      </c>
      <c r="Y1913" s="2">
        <v>3269.53</v>
      </c>
      <c r="Z1913" s="2">
        <v>0.65800000000000003</v>
      </c>
      <c r="AA1913" s="2">
        <f>IF(Table1[[#This Row],[Bed Occupied]]="Yes",1,0)</f>
        <v>1</v>
      </c>
    </row>
    <row r="1914" spans="1:27" x14ac:dyDescent="0.25">
      <c r="A1914" t="s">
        <v>2006</v>
      </c>
      <c r="B1914" s="1">
        <v>45984</v>
      </c>
      <c r="C1914" s="1">
        <v>45993.9</v>
      </c>
      <c r="D1914" t="s">
        <v>61</v>
      </c>
      <c r="E1914" t="s">
        <v>28</v>
      </c>
      <c r="F1914" t="s">
        <v>29</v>
      </c>
      <c r="G1914" t="s">
        <v>30</v>
      </c>
      <c r="H1914" t="s">
        <v>81</v>
      </c>
      <c r="I1914" t="s">
        <v>93</v>
      </c>
      <c r="J1914">
        <v>9.9</v>
      </c>
      <c r="K1914" t="s">
        <v>33</v>
      </c>
      <c r="L1914">
        <v>53</v>
      </c>
      <c r="M1914" s="1">
        <v>45983</v>
      </c>
      <c r="N1914" t="s">
        <v>42</v>
      </c>
      <c r="O1914">
        <v>10</v>
      </c>
      <c r="P1914">
        <v>2</v>
      </c>
      <c r="Q1914" s="2">
        <v>23025.93</v>
      </c>
      <c r="R1914" t="s">
        <v>35</v>
      </c>
      <c r="S1914" s="2">
        <v>16855.28</v>
      </c>
      <c r="T1914">
        <v>3.1</v>
      </c>
      <c r="U1914" t="s">
        <v>71</v>
      </c>
      <c r="V1914">
        <v>2025</v>
      </c>
      <c r="W1914" t="s">
        <v>83</v>
      </c>
      <c r="X1914" s="2">
        <v>16855.28</v>
      </c>
      <c r="Y1914" s="2">
        <v>6170.65</v>
      </c>
      <c r="Z1914" s="2">
        <v>0.73199999999999998</v>
      </c>
      <c r="AA1914" s="2">
        <f>IF(Table1[[#This Row],[Bed Occupied]]="Yes",1,0)</f>
        <v>1</v>
      </c>
    </row>
    <row r="1915" spans="1:27" x14ac:dyDescent="0.25">
      <c r="A1915" t="s">
        <v>2007</v>
      </c>
      <c r="B1915" s="1">
        <v>46337</v>
      </c>
      <c r="C1915" s="1">
        <v>46338.1</v>
      </c>
      <c r="D1915" t="s">
        <v>27</v>
      </c>
      <c r="E1915" t="s">
        <v>52</v>
      </c>
      <c r="F1915" t="s">
        <v>29</v>
      </c>
      <c r="G1915" t="s">
        <v>67</v>
      </c>
      <c r="H1915" t="s">
        <v>56</v>
      </c>
      <c r="I1915" t="s">
        <v>32</v>
      </c>
      <c r="J1915">
        <v>1.1000000000000001</v>
      </c>
      <c r="K1915" t="s">
        <v>57</v>
      </c>
      <c r="L1915">
        <v>42</v>
      </c>
      <c r="M1915" s="1">
        <v>46336</v>
      </c>
      <c r="N1915" t="s">
        <v>42</v>
      </c>
      <c r="O1915">
        <v>9.5</v>
      </c>
      <c r="P1915">
        <v>1.5</v>
      </c>
      <c r="Q1915" s="2">
        <v>7596.9</v>
      </c>
      <c r="R1915" t="s">
        <v>35</v>
      </c>
      <c r="S1915" s="2">
        <v>4654.18</v>
      </c>
      <c r="T1915">
        <v>4.2</v>
      </c>
      <c r="U1915" t="s">
        <v>130</v>
      </c>
      <c r="V1915">
        <v>2026</v>
      </c>
      <c r="W1915" t="s">
        <v>44</v>
      </c>
      <c r="X1915" s="2">
        <v>4654.18</v>
      </c>
      <c r="Y1915" s="2">
        <v>2942.72</v>
      </c>
      <c r="Z1915" s="2">
        <v>0.61299999999999999</v>
      </c>
      <c r="AA1915" s="2">
        <f>IF(Table1[[#This Row],[Bed Occupied]]="Yes",1,0)</f>
        <v>0</v>
      </c>
    </row>
    <row r="1916" spans="1:27" x14ac:dyDescent="0.25">
      <c r="A1916" t="s">
        <v>2008</v>
      </c>
      <c r="B1916" s="1">
        <v>46064</v>
      </c>
      <c r="C1916" s="1">
        <v>46066.7</v>
      </c>
      <c r="D1916" t="s">
        <v>96</v>
      </c>
      <c r="E1916" t="s">
        <v>52</v>
      </c>
      <c r="F1916" t="s">
        <v>29</v>
      </c>
      <c r="G1916" t="s">
        <v>67</v>
      </c>
      <c r="H1916" t="s">
        <v>49</v>
      </c>
      <c r="I1916" t="s">
        <v>32</v>
      </c>
      <c r="J1916">
        <v>2.7</v>
      </c>
      <c r="K1916" t="s">
        <v>33</v>
      </c>
      <c r="L1916">
        <v>55</v>
      </c>
      <c r="M1916" s="1">
        <v>46063</v>
      </c>
      <c r="N1916" t="s">
        <v>34</v>
      </c>
      <c r="O1916">
        <v>8.3000000000000007</v>
      </c>
      <c r="P1916">
        <v>0.3</v>
      </c>
      <c r="Q1916" s="2">
        <v>4304.91</v>
      </c>
      <c r="R1916" t="s">
        <v>35</v>
      </c>
      <c r="S1916" s="2">
        <v>2642.64</v>
      </c>
      <c r="T1916">
        <v>4.0999999999999996</v>
      </c>
      <c r="U1916" t="s">
        <v>68</v>
      </c>
      <c r="V1916">
        <v>2026</v>
      </c>
      <c r="W1916" t="s">
        <v>44</v>
      </c>
      <c r="X1916" s="2">
        <v>2642.64</v>
      </c>
      <c r="Y1916" s="2">
        <v>1662.27</v>
      </c>
      <c r="Z1916" s="2">
        <v>0.61399999999999999</v>
      </c>
      <c r="AA1916" s="2">
        <f>IF(Table1[[#This Row],[Bed Occupied]]="Yes",1,0)</f>
        <v>1</v>
      </c>
    </row>
    <row r="1917" spans="1:27" x14ac:dyDescent="0.25">
      <c r="A1917" t="s">
        <v>2009</v>
      </c>
      <c r="B1917" s="1">
        <v>46300</v>
      </c>
      <c r="C1917" s="1">
        <v>46307</v>
      </c>
      <c r="D1917" t="s">
        <v>61</v>
      </c>
      <c r="E1917" t="s">
        <v>47</v>
      </c>
      <c r="F1917" t="s">
        <v>29</v>
      </c>
      <c r="G1917" t="s">
        <v>53</v>
      </c>
      <c r="H1917" t="s">
        <v>76</v>
      </c>
      <c r="I1917" t="s">
        <v>93</v>
      </c>
      <c r="J1917">
        <v>7</v>
      </c>
      <c r="K1917" t="s">
        <v>33</v>
      </c>
      <c r="L1917">
        <v>90</v>
      </c>
      <c r="M1917" s="1">
        <v>46299</v>
      </c>
      <c r="N1917" t="s">
        <v>42</v>
      </c>
      <c r="O1917">
        <v>8.8000000000000007</v>
      </c>
      <c r="P1917">
        <v>0.8</v>
      </c>
      <c r="Q1917" s="2">
        <v>18624.060000000001</v>
      </c>
      <c r="R1917" t="s">
        <v>35</v>
      </c>
      <c r="S1917" s="2">
        <v>11091.46</v>
      </c>
      <c r="T1917">
        <v>3.6</v>
      </c>
      <c r="U1917" t="s">
        <v>36</v>
      </c>
      <c r="V1917">
        <v>2026</v>
      </c>
      <c r="W1917" t="s">
        <v>74</v>
      </c>
      <c r="X1917" s="2">
        <v>11091.46</v>
      </c>
      <c r="Y1917" s="2">
        <v>7532.6</v>
      </c>
      <c r="Z1917" s="2">
        <v>0.59599999999999997</v>
      </c>
      <c r="AA1917" s="2">
        <f>IF(Table1[[#This Row],[Bed Occupied]]="Yes",1,0)</f>
        <v>1</v>
      </c>
    </row>
    <row r="1918" spans="1:27" x14ac:dyDescent="0.25">
      <c r="A1918" t="s">
        <v>2010</v>
      </c>
      <c r="B1918" s="1">
        <v>45779</v>
      </c>
      <c r="C1918" s="1">
        <v>45786.9</v>
      </c>
      <c r="D1918" t="s">
        <v>102</v>
      </c>
      <c r="E1918" t="s">
        <v>52</v>
      </c>
      <c r="F1918" t="s">
        <v>48</v>
      </c>
      <c r="G1918" t="s">
        <v>67</v>
      </c>
      <c r="H1918" t="s">
        <v>56</v>
      </c>
      <c r="I1918" t="s">
        <v>32</v>
      </c>
      <c r="J1918">
        <v>7.9</v>
      </c>
      <c r="K1918" t="s">
        <v>33</v>
      </c>
      <c r="L1918">
        <v>104</v>
      </c>
      <c r="M1918" s="1">
        <v>45778</v>
      </c>
      <c r="N1918" t="s">
        <v>34</v>
      </c>
      <c r="O1918">
        <v>11.1</v>
      </c>
      <c r="P1918">
        <v>1.1000000000000001</v>
      </c>
      <c r="Q1918" s="2">
        <v>12240.51</v>
      </c>
      <c r="R1918" t="s">
        <v>58</v>
      </c>
      <c r="S1918" s="2">
        <v>7977.69</v>
      </c>
      <c r="T1918">
        <v>2.9</v>
      </c>
      <c r="U1918" t="s">
        <v>122</v>
      </c>
      <c r="V1918">
        <v>2025</v>
      </c>
      <c r="W1918" t="s">
        <v>72</v>
      </c>
      <c r="X1918" s="2">
        <v>7977.69</v>
      </c>
      <c r="Y1918" s="2">
        <v>4262.82</v>
      </c>
      <c r="Z1918" s="2">
        <v>0.65200000000000002</v>
      </c>
      <c r="AA1918" s="2">
        <f>IF(Table1[[#This Row],[Bed Occupied]]="Yes",1,0)</f>
        <v>1</v>
      </c>
    </row>
    <row r="1919" spans="1:27" x14ac:dyDescent="0.25">
      <c r="A1919" t="s">
        <v>2011</v>
      </c>
      <c r="B1919" s="1">
        <v>46162</v>
      </c>
      <c r="C1919" s="1">
        <v>46165.4</v>
      </c>
      <c r="D1919" t="s">
        <v>102</v>
      </c>
      <c r="E1919" t="s">
        <v>47</v>
      </c>
      <c r="F1919" t="s">
        <v>29</v>
      </c>
      <c r="G1919" t="s">
        <v>67</v>
      </c>
      <c r="H1919" t="s">
        <v>62</v>
      </c>
      <c r="I1919" t="s">
        <v>32</v>
      </c>
      <c r="J1919">
        <v>3.4</v>
      </c>
      <c r="K1919" t="s">
        <v>33</v>
      </c>
      <c r="L1919">
        <v>71</v>
      </c>
      <c r="M1919" s="1">
        <v>46162</v>
      </c>
      <c r="N1919" t="s">
        <v>63</v>
      </c>
      <c r="O1919">
        <v>10.8</v>
      </c>
      <c r="P1919">
        <v>2.8</v>
      </c>
      <c r="Q1919" s="2">
        <v>11160.79</v>
      </c>
      <c r="R1919" t="s">
        <v>35</v>
      </c>
      <c r="S1919" s="2">
        <v>6662.63</v>
      </c>
      <c r="T1919">
        <v>3.4</v>
      </c>
      <c r="U1919" t="s">
        <v>94</v>
      </c>
      <c r="V1919">
        <v>2026</v>
      </c>
      <c r="W1919" t="s">
        <v>69</v>
      </c>
      <c r="X1919" s="2">
        <v>6662.63</v>
      </c>
      <c r="Y1919" s="2">
        <v>4498.16</v>
      </c>
      <c r="Z1919" s="2">
        <v>0.59699999999999998</v>
      </c>
      <c r="AA1919" s="2">
        <f>IF(Table1[[#This Row],[Bed Occupied]]="Yes",1,0)</f>
        <v>1</v>
      </c>
    </row>
    <row r="1920" spans="1:27" x14ac:dyDescent="0.25">
      <c r="A1920" t="s">
        <v>2012</v>
      </c>
      <c r="B1920" s="1">
        <v>45825</v>
      </c>
      <c r="C1920" s="1">
        <v>45830.2</v>
      </c>
      <c r="D1920" t="s">
        <v>51</v>
      </c>
      <c r="E1920" t="s">
        <v>52</v>
      </c>
      <c r="F1920" t="s">
        <v>92</v>
      </c>
      <c r="G1920" t="s">
        <v>53</v>
      </c>
      <c r="H1920" t="s">
        <v>49</v>
      </c>
      <c r="I1920" t="s">
        <v>41</v>
      </c>
      <c r="J1920">
        <v>5.2</v>
      </c>
      <c r="K1920" t="s">
        <v>33</v>
      </c>
      <c r="L1920">
        <v>52</v>
      </c>
      <c r="M1920" s="1">
        <v>45825</v>
      </c>
      <c r="N1920" t="s">
        <v>63</v>
      </c>
      <c r="O1920">
        <v>12.6</v>
      </c>
      <c r="P1920">
        <v>0.6</v>
      </c>
      <c r="Q1920" s="2">
        <v>9843.31</v>
      </c>
      <c r="R1920" t="s">
        <v>35</v>
      </c>
      <c r="S1920" s="2">
        <v>5123.1099999999997</v>
      </c>
      <c r="T1920">
        <v>3.8</v>
      </c>
      <c r="U1920" t="s">
        <v>64</v>
      </c>
      <c r="V1920">
        <v>2025</v>
      </c>
      <c r="W1920" t="s">
        <v>44</v>
      </c>
      <c r="X1920" s="2">
        <v>5123.1099999999997</v>
      </c>
      <c r="Y1920" s="2">
        <v>4720.2</v>
      </c>
      <c r="Z1920" s="2">
        <v>0.52</v>
      </c>
      <c r="AA1920" s="2">
        <f>IF(Table1[[#This Row],[Bed Occupied]]="Yes",1,0)</f>
        <v>1</v>
      </c>
    </row>
    <row r="1921" spans="1:27" x14ac:dyDescent="0.25">
      <c r="A1921" t="s">
        <v>2013</v>
      </c>
      <c r="B1921" s="1">
        <v>46090</v>
      </c>
      <c r="C1921" s="1">
        <v>46097.5</v>
      </c>
      <c r="D1921" t="s">
        <v>102</v>
      </c>
      <c r="E1921" t="s">
        <v>52</v>
      </c>
      <c r="F1921" t="s">
        <v>48</v>
      </c>
      <c r="G1921" t="s">
        <v>30</v>
      </c>
      <c r="H1921" t="s">
        <v>56</v>
      </c>
      <c r="I1921" t="s">
        <v>32</v>
      </c>
      <c r="J1921">
        <v>7.5</v>
      </c>
      <c r="K1921" t="s">
        <v>33</v>
      </c>
      <c r="L1921">
        <v>92</v>
      </c>
      <c r="M1921" s="1">
        <v>46089</v>
      </c>
      <c r="N1921" t="s">
        <v>42</v>
      </c>
      <c r="O1921">
        <v>14.3</v>
      </c>
      <c r="P1921">
        <v>2.2999999999999998</v>
      </c>
      <c r="Q1921" s="2">
        <v>17093.32</v>
      </c>
      <c r="R1921" t="s">
        <v>58</v>
      </c>
      <c r="S1921" s="2">
        <v>9667.5</v>
      </c>
      <c r="T1921">
        <v>3.5</v>
      </c>
      <c r="U1921" t="s">
        <v>115</v>
      </c>
      <c r="V1921">
        <v>2026</v>
      </c>
      <c r="W1921" t="s">
        <v>74</v>
      </c>
      <c r="X1921" s="2">
        <v>9667.5</v>
      </c>
      <c r="Y1921" s="2">
        <v>7425.82</v>
      </c>
      <c r="Z1921" s="2">
        <v>0.56599999999999995</v>
      </c>
      <c r="AA1921" s="2">
        <f>IF(Table1[[#This Row],[Bed Occupied]]="Yes",1,0)</f>
        <v>1</v>
      </c>
    </row>
    <row r="1922" spans="1:27" x14ac:dyDescent="0.25">
      <c r="A1922" t="s">
        <v>2014</v>
      </c>
      <c r="B1922" s="1">
        <v>46101</v>
      </c>
      <c r="C1922" s="1">
        <v>46101.599999999999</v>
      </c>
      <c r="D1922" t="s">
        <v>39</v>
      </c>
      <c r="E1922" t="s">
        <v>28</v>
      </c>
      <c r="F1922" t="s">
        <v>48</v>
      </c>
      <c r="G1922" t="s">
        <v>53</v>
      </c>
      <c r="H1922" t="s">
        <v>31</v>
      </c>
      <c r="I1922" t="s">
        <v>41</v>
      </c>
      <c r="J1922">
        <v>0.6</v>
      </c>
      <c r="K1922" t="s">
        <v>33</v>
      </c>
      <c r="L1922">
        <v>72</v>
      </c>
      <c r="M1922" s="1">
        <v>46100</v>
      </c>
      <c r="N1922" t="s">
        <v>42</v>
      </c>
      <c r="O1922">
        <v>9.6999999999999993</v>
      </c>
      <c r="P1922">
        <v>1.7</v>
      </c>
      <c r="Q1922" s="2">
        <v>1429.58</v>
      </c>
      <c r="R1922" t="s">
        <v>58</v>
      </c>
      <c r="S1922" s="2">
        <v>864.33</v>
      </c>
      <c r="T1922">
        <v>3.5</v>
      </c>
      <c r="U1922" t="s">
        <v>115</v>
      </c>
      <c r="V1922">
        <v>2026</v>
      </c>
      <c r="W1922" t="s">
        <v>72</v>
      </c>
      <c r="X1922" s="2">
        <v>864.33</v>
      </c>
      <c r="Y1922" s="2">
        <v>565.25</v>
      </c>
      <c r="Z1922" s="2">
        <v>0.60499999999999998</v>
      </c>
      <c r="AA1922" s="2">
        <f>IF(Table1[[#This Row],[Bed Occupied]]="Yes",1,0)</f>
        <v>1</v>
      </c>
    </row>
    <row r="1923" spans="1:27" x14ac:dyDescent="0.25">
      <c r="A1923" t="s">
        <v>2015</v>
      </c>
      <c r="B1923" s="1">
        <v>45928</v>
      </c>
      <c r="C1923" s="1">
        <v>45929.3</v>
      </c>
      <c r="D1923" t="s">
        <v>46</v>
      </c>
      <c r="E1923" t="s">
        <v>28</v>
      </c>
      <c r="F1923" t="s">
        <v>48</v>
      </c>
      <c r="G1923" t="s">
        <v>30</v>
      </c>
      <c r="H1923" t="s">
        <v>81</v>
      </c>
      <c r="I1923" t="s">
        <v>41</v>
      </c>
      <c r="J1923">
        <v>1.3</v>
      </c>
      <c r="K1923" t="s">
        <v>33</v>
      </c>
      <c r="L1923">
        <v>48</v>
      </c>
      <c r="M1923" s="1">
        <v>45927</v>
      </c>
      <c r="N1923" t="s">
        <v>42</v>
      </c>
      <c r="O1923">
        <v>9.3000000000000007</v>
      </c>
      <c r="P1923">
        <v>1.3</v>
      </c>
      <c r="Q1923" s="2">
        <v>4340.18</v>
      </c>
      <c r="R1923" t="s">
        <v>35</v>
      </c>
      <c r="S1923" s="2">
        <v>2175.14</v>
      </c>
      <c r="T1923">
        <v>4.0999999999999996</v>
      </c>
      <c r="U1923" t="s">
        <v>59</v>
      </c>
      <c r="V1923">
        <v>2025</v>
      </c>
      <c r="W1923" t="s">
        <v>83</v>
      </c>
      <c r="X1923" s="2">
        <v>2175.14</v>
      </c>
      <c r="Y1923" s="2">
        <v>2165.04</v>
      </c>
      <c r="Z1923" s="2">
        <v>0.501</v>
      </c>
      <c r="AA1923" s="2">
        <f>IF(Table1[[#This Row],[Bed Occupied]]="Yes",1,0)</f>
        <v>1</v>
      </c>
    </row>
    <row r="1924" spans="1:27" x14ac:dyDescent="0.25">
      <c r="A1924" t="s">
        <v>2016</v>
      </c>
      <c r="B1924" s="1">
        <v>45879</v>
      </c>
      <c r="C1924" s="1">
        <v>45882.6</v>
      </c>
      <c r="D1924" t="s">
        <v>51</v>
      </c>
      <c r="E1924" t="s">
        <v>28</v>
      </c>
      <c r="F1924" t="s">
        <v>48</v>
      </c>
      <c r="G1924" t="s">
        <v>67</v>
      </c>
      <c r="H1924" t="s">
        <v>40</v>
      </c>
      <c r="I1924" t="s">
        <v>93</v>
      </c>
      <c r="J1924">
        <v>3.6</v>
      </c>
      <c r="K1924" t="s">
        <v>57</v>
      </c>
      <c r="L1924">
        <v>65</v>
      </c>
      <c r="M1924" s="1">
        <v>45879</v>
      </c>
      <c r="N1924" t="s">
        <v>42</v>
      </c>
      <c r="O1924">
        <v>11.7</v>
      </c>
      <c r="P1924">
        <v>1.7</v>
      </c>
      <c r="Q1924" s="2">
        <v>9880.09</v>
      </c>
      <c r="R1924" t="s">
        <v>35</v>
      </c>
      <c r="S1924" s="2">
        <v>5761.08</v>
      </c>
      <c r="T1924">
        <v>3.9</v>
      </c>
      <c r="U1924" t="s">
        <v>104</v>
      </c>
      <c r="V1924">
        <v>2025</v>
      </c>
      <c r="W1924" t="s">
        <v>74</v>
      </c>
      <c r="X1924" s="2">
        <v>5761.08</v>
      </c>
      <c r="Y1924" s="2">
        <v>4119.01</v>
      </c>
      <c r="Z1924" s="2">
        <v>0.58299999999999996</v>
      </c>
      <c r="AA1924" s="2">
        <f>IF(Table1[[#This Row],[Bed Occupied]]="Yes",1,0)</f>
        <v>0</v>
      </c>
    </row>
    <row r="1925" spans="1:27" x14ac:dyDescent="0.25">
      <c r="A1925" t="s">
        <v>2017</v>
      </c>
      <c r="B1925" s="1">
        <v>46117</v>
      </c>
      <c r="C1925" s="1">
        <v>46119.9</v>
      </c>
      <c r="D1925" t="s">
        <v>51</v>
      </c>
      <c r="E1925" t="s">
        <v>28</v>
      </c>
      <c r="F1925" t="s">
        <v>29</v>
      </c>
      <c r="G1925" t="s">
        <v>30</v>
      </c>
      <c r="H1925" t="s">
        <v>40</v>
      </c>
      <c r="I1925" t="s">
        <v>32</v>
      </c>
      <c r="J1925">
        <v>2.9</v>
      </c>
      <c r="K1925" t="s">
        <v>57</v>
      </c>
      <c r="L1925">
        <v>56</v>
      </c>
      <c r="M1925" s="1">
        <v>46117</v>
      </c>
      <c r="N1925" t="s">
        <v>63</v>
      </c>
      <c r="O1925">
        <v>13.9</v>
      </c>
      <c r="P1925">
        <v>1.9</v>
      </c>
      <c r="Q1925" s="2">
        <v>12416.65</v>
      </c>
      <c r="R1925" t="s">
        <v>35</v>
      </c>
      <c r="S1925" s="2">
        <v>8245.9500000000007</v>
      </c>
      <c r="T1925">
        <v>3.4</v>
      </c>
      <c r="U1925" t="s">
        <v>98</v>
      </c>
      <c r="V1925">
        <v>2026</v>
      </c>
      <c r="W1925" t="s">
        <v>74</v>
      </c>
      <c r="X1925" s="2">
        <v>8245.9500000000007</v>
      </c>
      <c r="Y1925" s="2">
        <v>4170.7</v>
      </c>
      <c r="Z1925" s="2">
        <v>0.66400000000000003</v>
      </c>
      <c r="AA1925" s="2">
        <f>IF(Table1[[#This Row],[Bed Occupied]]="Yes",1,0)</f>
        <v>0</v>
      </c>
    </row>
    <row r="1926" spans="1:27" x14ac:dyDescent="0.25">
      <c r="A1926" t="s">
        <v>2018</v>
      </c>
      <c r="B1926" s="1">
        <v>45675</v>
      </c>
      <c r="C1926" s="1">
        <v>45684</v>
      </c>
      <c r="D1926" t="s">
        <v>88</v>
      </c>
      <c r="E1926" t="s">
        <v>47</v>
      </c>
      <c r="F1926" t="s">
        <v>29</v>
      </c>
      <c r="G1926" t="s">
        <v>30</v>
      </c>
      <c r="H1926" t="s">
        <v>76</v>
      </c>
      <c r="I1926" t="s">
        <v>32</v>
      </c>
      <c r="J1926">
        <v>9</v>
      </c>
      <c r="K1926" t="s">
        <v>57</v>
      </c>
      <c r="L1926">
        <v>78</v>
      </c>
      <c r="M1926" s="1">
        <v>45674</v>
      </c>
      <c r="N1926" t="s">
        <v>42</v>
      </c>
      <c r="O1926">
        <v>9.1</v>
      </c>
      <c r="P1926">
        <v>1.1000000000000001</v>
      </c>
      <c r="Q1926" s="2">
        <v>36655.760000000002</v>
      </c>
      <c r="R1926" t="s">
        <v>58</v>
      </c>
      <c r="S1926" s="2">
        <v>25308.25</v>
      </c>
      <c r="T1926">
        <v>4</v>
      </c>
      <c r="U1926" t="s">
        <v>145</v>
      </c>
      <c r="V1926">
        <v>2025</v>
      </c>
      <c r="W1926" t="s">
        <v>77</v>
      </c>
      <c r="X1926" s="2">
        <v>25308.25</v>
      </c>
      <c r="Y1926" s="2">
        <v>11347.51</v>
      </c>
      <c r="Z1926" s="2">
        <v>0.69</v>
      </c>
      <c r="AA1926" s="2">
        <f>IF(Table1[[#This Row],[Bed Occupied]]="Yes",1,0)</f>
        <v>0</v>
      </c>
    </row>
    <row r="1927" spans="1:27" x14ac:dyDescent="0.25">
      <c r="A1927" t="s">
        <v>2019</v>
      </c>
      <c r="B1927" s="1">
        <v>45792</v>
      </c>
      <c r="C1927" s="1">
        <v>45793.2</v>
      </c>
      <c r="D1927" t="s">
        <v>27</v>
      </c>
      <c r="E1927" t="s">
        <v>47</v>
      </c>
      <c r="F1927" t="s">
        <v>29</v>
      </c>
      <c r="G1927" t="s">
        <v>30</v>
      </c>
      <c r="H1927" t="s">
        <v>49</v>
      </c>
      <c r="I1927" t="s">
        <v>32</v>
      </c>
      <c r="J1927">
        <v>1.2</v>
      </c>
      <c r="K1927" t="s">
        <v>33</v>
      </c>
      <c r="L1927">
        <v>64</v>
      </c>
      <c r="M1927" s="1">
        <v>45792</v>
      </c>
      <c r="N1927" t="s">
        <v>42</v>
      </c>
      <c r="O1927">
        <v>11.6</v>
      </c>
      <c r="P1927">
        <v>1.6</v>
      </c>
      <c r="Q1927" s="2">
        <v>8665.43</v>
      </c>
      <c r="R1927" t="s">
        <v>35</v>
      </c>
      <c r="S1927" s="2">
        <v>4657.88</v>
      </c>
      <c r="T1927">
        <v>3.7</v>
      </c>
      <c r="U1927" t="s">
        <v>122</v>
      </c>
      <c r="V1927">
        <v>2025</v>
      </c>
      <c r="W1927" t="s">
        <v>72</v>
      </c>
      <c r="X1927" s="2">
        <v>4657.88</v>
      </c>
      <c r="Y1927" s="2">
        <v>4007.55</v>
      </c>
      <c r="Z1927" s="2">
        <v>0.53800000000000003</v>
      </c>
      <c r="AA1927" s="2">
        <f>IF(Table1[[#This Row],[Bed Occupied]]="Yes",1,0)</f>
        <v>1</v>
      </c>
    </row>
    <row r="1928" spans="1:27" x14ac:dyDescent="0.25">
      <c r="A1928" t="s">
        <v>2020</v>
      </c>
      <c r="B1928" s="1">
        <v>46212</v>
      </c>
      <c r="C1928" s="1">
        <v>46221.4</v>
      </c>
      <c r="D1928" t="s">
        <v>61</v>
      </c>
      <c r="E1928" t="s">
        <v>47</v>
      </c>
      <c r="F1928" t="s">
        <v>29</v>
      </c>
      <c r="G1928" t="s">
        <v>151</v>
      </c>
      <c r="H1928" t="s">
        <v>76</v>
      </c>
      <c r="I1928" t="s">
        <v>32</v>
      </c>
      <c r="J1928">
        <v>9.4</v>
      </c>
      <c r="K1928" t="s">
        <v>33</v>
      </c>
      <c r="L1928">
        <v>74</v>
      </c>
      <c r="M1928" s="1">
        <v>46212</v>
      </c>
      <c r="N1928" t="s">
        <v>42</v>
      </c>
      <c r="O1928">
        <v>13.7</v>
      </c>
      <c r="P1928">
        <v>1.7</v>
      </c>
      <c r="Q1928" s="2">
        <v>22108.44</v>
      </c>
      <c r="R1928" t="s">
        <v>35</v>
      </c>
      <c r="S1928" s="2">
        <v>14224.13</v>
      </c>
      <c r="T1928">
        <v>3.3</v>
      </c>
      <c r="U1928" t="s">
        <v>43</v>
      </c>
      <c r="V1928">
        <v>2026</v>
      </c>
      <c r="W1928" t="s">
        <v>72</v>
      </c>
      <c r="X1928" s="2">
        <v>14224.13</v>
      </c>
      <c r="Y1928" s="2">
        <v>7884.31</v>
      </c>
      <c r="Z1928" s="2">
        <v>0.64300000000000002</v>
      </c>
      <c r="AA1928" s="2">
        <f>IF(Table1[[#This Row],[Bed Occupied]]="Yes",1,0)</f>
        <v>1</v>
      </c>
    </row>
    <row r="1929" spans="1:27" x14ac:dyDescent="0.25">
      <c r="A1929" t="s">
        <v>2021</v>
      </c>
      <c r="B1929" s="1">
        <v>46151</v>
      </c>
      <c r="C1929" s="1">
        <v>46152.2</v>
      </c>
      <c r="D1929" t="s">
        <v>39</v>
      </c>
      <c r="E1929" t="s">
        <v>28</v>
      </c>
      <c r="F1929" t="s">
        <v>48</v>
      </c>
      <c r="G1929" t="s">
        <v>67</v>
      </c>
      <c r="H1929" t="s">
        <v>81</v>
      </c>
      <c r="I1929" t="s">
        <v>32</v>
      </c>
      <c r="J1929">
        <v>1.2</v>
      </c>
      <c r="K1929" t="s">
        <v>33</v>
      </c>
      <c r="L1929">
        <v>102</v>
      </c>
      <c r="M1929" s="1">
        <v>46151</v>
      </c>
      <c r="N1929" t="s">
        <v>34</v>
      </c>
      <c r="O1929">
        <v>11.3</v>
      </c>
      <c r="P1929">
        <v>1.3</v>
      </c>
      <c r="Q1929" s="2">
        <v>2232.71</v>
      </c>
      <c r="R1929" t="s">
        <v>35</v>
      </c>
      <c r="S1929" s="2">
        <v>1385.75</v>
      </c>
      <c r="T1929">
        <v>3.9</v>
      </c>
      <c r="U1929" t="s">
        <v>94</v>
      </c>
      <c r="V1929">
        <v>2026</v>
      </c>
      <c r="W1929" t="s">
        <v>83</v>
      </c>
      <c r="X1929" s="2">
        <v>1385.75</v>
      </c>
      <c r="Y1929" s="2">
        <v>846.96</v>
      </c>
      <c r="Z1929" s="2">
        <v>0.621</v>
      </c>
      <c r="AA1929" s="2">
        <f>IF(Table1[[#This Row],[Bed Occupied]]="Yes",1,0)</f>
        <v>1</v>
      </c>
    </row>
    <row r="1930" spans="1:27" x14ac:dyDescent="0.25">
      <c r="A1930" t="s">
        <v>2022</v>
      </c>
      <c r="B1930" s="1">
        <v>46268</v>
      </c>
      <c r="C1930" s="1">
        <v>46271</v>
      </c>
      <c r="D1930" t="s">
        <v>27</v>
      </c>
      <c r="E1930" t="s">
        <v>47</v>
      </c>
      <c r="F1930" t="s">
        <v>92</v>
      </c>
      <c r="G1930" t="s">
        <v>30</v>
      </c>
      <c r="H1930" t="s">
        <v>40</v>
      </c>
      <c r="I1930" t="s">
        <v>32</v>
      </c>
      <c r="J1930">
        <v>3</v>
      </c>
      <c r="K1930" t="s">
        <v>33</v>
      </c>
      <c r="L1930">
        <v>97</v>
      </c>
      <c r="M1930" s="1">
        <v>46268</v>
      </c>
      <c r="N1930" t="s">
        <v>42</v>
      </c>
      <c r="O1930">
        <v>11.8</v>
      </c>
      <c r="P1930">
        <v>1.8</v>
      </c>
      <c r="Q1930" s="2">
        <v>8560.6</v>
      </c>
      <c r="R1930" t="s">
        <v>85</v>
      </c>
      <c r="S1930" s="2">
        <v>4726.6499999999996</v>
      </c>
      <c r="T1930">
        <v>3.6</v>
      </c>
      <c r="U1930" t="s">
        <v>133</v>
      </c>
      <c r="V1930">
        <v>2026</v>
      </c>
      <c r="W1930" t="s">
        <v>72</v>
      </c>
      <c r="X1930" s="2">
        <v>4726.6499999999996</v>
      </c>
      <c r="Y1930" s="2">
        <v>3833.95</v>
      </c>
      <c r="Z1930" s="2">
        <v>0.55200000000000005</v>
      </c>
      <c r="AA1930" s="2">
        <f>IF(Table1[[#This Row],[Bed Occupied]]="Yes",1,0)</f>
        <v>1</v>
      </c>
    </row>
    <row r="1931" spans="1:27" x14ac:dyDescent="0.25">
      <c r="A1931" t="s">
        <v>2023</v>
      </c>
      <c r="B1931" s="1">
        <v>45681</v>
      </c>
      <c r="C1931" s="1">
        <v>45685.2</v>
      </c>
      <c r="D1931" t="s">
        <v>61</v>
      </c>
      <c r="E1931" t="s">
        <v>66</v>
      </c>
      <c r="F1931" t="s">
        <v>29</v>
      </c>
      <c r="G1931" t="s">
        <v>53</v>
      </c>
      <c r="H1931" t="s">
        <v>56</v>
      </c>
      <c r="I1931" t="s">
        <v>41</v>
      </c>
      <c r="J1931">
        <v>4.2</v>
      </c>
      <c r="K1931" t="s">
        <v>33</v>
      </c>
      <c r="L1931">
        <v>72</v>
      </c>
      <c r="M1931" s="1">
        <v>45681</v>
      </c>
      <c r="N1931" t="s">
        <v>63</v>
      </c>
      <c r="O1931">
        <v>13.5</v>
      </c>
      <c r="P1931">
        <v>1.5</v>
      </c>
      <c r="Q1931" s="2">
        <v>15642.31</v>
      </c>
      <c r="R1931" t="s">
        <v>35</v>
      </c>
      <c r="S1931" s="2">
        <v>11438.03</v>
      </c>
      <c r="T1931">
        <v>3.7</v>
      </c>
      <c r="U1931" t="s">
        <v>145</v>
      </c>
      <c r="V1931">
        <v>2025</v>
      </c>
      <c r="W1931" t="s">
        <v>77</v>
      </c>
      <c r="X1931" s="2">
        <v>11438.03</v>
      </c>
      <c r="Y1931" s="2">
        <v>4204.28</v>
      </c>
      <c r="Z1931" s="2">
        <v>0.73099999999999998</v>
      </c>
      <c r="AA1931" s="2">
        <f>IF(Table1[[#This Row],[Bed Occupied]]="Yes",1,0)</f>
        <v>1</v>
      </c>
    </row>
    <row r="1932" spans="1:27" x14ac:dyDescent="0.25">
      <c r="A1932" t="s">
        <v>2024</v>
      </c>
      <c r="B1932" s="1">
        <v>45911</v>
      </c>
      <c r="C1932" s="1">
        <v>45917.9</v>
      </c>
      <c r="D1932" t="s">
        <v>27</v>
      </c>
      <c r="E1932" t="s">
        <v>28</v>
      </c>
      <c r="F1932" t="s">
        <v>48</v>
      </c>
      <c r="G1932" t="s">
        <v>67</v>
      </c>
      <c r="H1932" t="s">
        <v>56</v>
      </c>
      <c r="I1932" t="s">
        <v>93</v>
      </c>
      <c r="J1932">
        <v>6.9</v>
      </c>
      <c r="K1932" t="s">
        <v>33</v>
      </c>
      <c r="L1932">
        <v>54</v>
      </c>
      <c r="M1932" s="1">
        <v>45911</v>
      </c>
      <c r="N1932" t="s">
        <v>42</v>
      </c>
      <c r="O1932">
        <v>10.4</v>
      </c>
      <c r="P1932">
        <v>0.4</v>
      </c>
      <c r="Q1932" s="2">
        <v>15297.7</v>
      </c>
      <c r="R1932" t="s">
        <v>35</v>
      </c>
      <c r="S1932" s="2">
        <v>10338.18</v>
      </c>
      <c r="T1932">
        <v>3.7</v>
      </c>
      <c r="U1932" t="s">
        <v>59</v>
      </c>
      <c r="V1932">
        <v>2025</v>
      </c>
      <c r="W1932" t="s">
        <v>72</v>
      </c>
      <c r="X1932" s="2">
        <v>10338.18</v>
      </c>
      <c r="Y1932" s="2">
        <v>4959.5200000000004</v>
      </c>
      <c r="Z1932" s="2">
        <v>0.67600000000000005</v>
      </c>
      <c r="AA1932" s="2">
        <f>IF(Table1[[#This Row],[Bed Occupied]]="Yes",1,0)</f>
        <v>1</v>
      </c>
    </row>
    <row r="1933" spans="1:27" x14ac:dyDescent="0.25">
      <c r="A1933" t="s">
        <v>2025</v>
      </c>
      <c r="B1933" s="1">
        <v>45783</v>
      </c>
      <c r="C1933" s="1">
        <v>45786.8</v>
      </c>
      <c r="D1933" t="s">
        <v>46</v>
      </c>
      <c r="E1933" t="s">
        <v>28</v>
      </c>
      <c r="F1933" t="s">
        <v>48</v>
      </c>
      <c r="G1933" t="s">
        <v>67</v>
      </c>
      <c r="H1933" t="s">
        <v>76</v>
      </c>
      <c r="I1933" t="s">
        <v>32</v>
      </c>
      <c r="J1933">
        <v>3.8</v>
      </c>
      <c r="K1933" t="s">
        <v>33</v>
      </c>
      <c r="L1933">
        <v>70</v>
      </c>
      <c r="M1933" s="1">
        <v>45782</v>
      </c>
      <c r="N1933" t="s">
        <v>63</v>
      </c>
      <c r="O1933">
        <v>8</v>
      </c>
      <c r="P1933">
        <v>0</v>
      </c>
      <c r="Q1933" s="2">
        <v>5914.96</v>
      </c>
      <c r="R1933" t="s">
        <v>58</v>
      </c>
      <c r="S1933" s="2">
        <v>3614.08</v>
      </c>
      <c r="T1933">
        <v>4.4000000000000004</v>
      </c>
      <c r="U1933" t="s">
        <v>122</v>
      </c>
      <c r="V1933">
        <v>2025</v>
      </c>
      <c r="W1933" t="s">
        <v>37</v>
      </c>
      <c r="X1933" s="2">
        <v>3614.08</v>
      </c>
      <c r="Y1933" s="2">
        <v>2300.88</v>
      </c>
      <c r="Z1933" s="2">
        <v>0.61099999999999999</v>
      </c>
      <c r="AA1933" s="2">
        <f>IF(Table1[[#This Row],[Bed Occupied]]="Yes",1,0)</f>
        <v>1</v>
      </c>
    </row>
    <row r="1934" spans="1:27" x14ac:dyDescent="0.25">
      <c r="A1934" t="s">
        <v>2026</v>
      </c>
      <c r="B1934" s="1">
        <v>45951</v>
      </c>
      <c r="C1934" s="1">
        <v>45952.800000000003</v>
      </c>
      <c r="D1934" t="s">
        <v>96</v>
      </c>
      <c r="E1934" t="s">
        <v>28</v>
      </c>
      <c r="F1934" t="s">
        <v>29</v>
      </c>
      <c r="G1934" t="s">
        <v>67</v>
      </c>
      <c r="H1934" t="s">
        <v>56</v>
      </c>
      <c r="I1934" t="s">
        <v>32</v>
      </c>
      <c r="J1934">
        <v>1.8</v>
      </c>
      <c r="K1934" t="s">
        <v>33</v>
      </c>
      <c r="L1934">
        <v>79</v>
      </c>
      <c r="M1934" s="1">
        <v>45950</v>
      </c>
      <c r="N1934" t="s">
        <v>42</v>
      </c>
      <c r="O1934">
        <v>14.6</v>
      </c>
      <c r="P1934">
        <v>2.6</v>
      </c>
      <c r="Q1934" s="2">
        <v>4709.88</v>
      </c>
      <c r="R1934" t="s">
        <v>85</v>
      </c>
      <c r="S1934" s="2">
        <v>2847.78</v>
      </c>
      <c r="T1934">
        <v>3.2</v>
      </c>
      <c r="U1934" t="s">
        <v>82</v>
      </c>
      <c r="V1934">
        <v>2025</v>
      </c>
      <c r="W1934" t="s">
        <v>37</v>
      </c>
      <c r="X1934" s="2">
        <v>2847.78</v>
      </c>
      <c r="Y1934" s="2">
        <v>1862.1</v>
      </c>
      <c r="Z1934" s="2">
        <v>0.60499999999999998</v>
      </c>
      <c r="AA1934" s="2">
        <f>IF(Table1[[#This Row],[Bed Occupied]]="Yes",1,0)</f>
        <v>1</v>
      </c>
    </row>
    <row r="1935" spans="1:27" x14ac:dyDescent="0.25">
      <c r="A1935" t="s">
        <v>2027</v>
      </c>
      <c r="B1935" s="1">
        <v>45772</v>
      </c>
      <c r="C1935" s="1">
        <v>45772.9</v>
      </c>
      <c r="D1935" t="s">
        <v>39</v>
      </c>
      <c r="E1935" t="s">
        <v>52</v>
      </c>
      <c r="F1935" t="s">
        <v>48</v>
      </c>
      <c r="G1935" t="s">
        <v>30</v>
      </c>
      <c r="H1935" t="s">
        <v>56</v>
      </c>
      <c r="I1935" t="s">
        <v>41</v>
      </c>
      <c r="J1935">
        <v>0.9</v>
      </c>
      <c r="K1935" t="s">
        <v>33</v>
      </c>
      <c r="L1935">
        <v>75</v>
      </c>
      <c r="M1935" s="1">
        <v>45771</v>
      </c>
      <c r="N1935" t="s">
        <v>42</v>
      </c>
      <c r="O1935">
        <v>8.6999999999999993</v>
      </c>
      <c r="P1935">
        <v>0.7</v>
      </c>
      <c r="Q1935" s="2">
        <v>1801.57</v>
      </c>
      <c r="R1935" t="s">
        <v>35</v>
      </c>
      <c r="S1935" s="2">
        <v>1058.6600000000001</v>
      </c>
      <c r="T1935">
        <v>3.7</v>
      </c>
      <c r="U1935" t="s">
        <v>89</v>
      </c>
      <c r="V1935">
        <v>2025</v>
      </c>
      <c r="W1935" t="s">
        <v>72</v>
      </c>
      <c r="X1935" s="2">
        <v>1058.6600000000001</v>
      </c>
      <c r="Y1935" s="2">
        <v>742.91</v>
      </c>
      <c r="Z1935" s="2">
        <v>0.58799999999999997</v>
      </c>
      <c r="AA1935" s="2">
        <f>IF(Table1[[#This Row],[Bed Occupied]]="Yes",1,0)</f>
        <v>1</v>
      </c>
    </row>
    <row r="1936" spans="1:27" x14ac:dyDescent="0.25">
      <c r="A1936" t="s">
        <v>2028</v>
      </c>
      <c r="B1936" s="1">
        <v>45994</v>
      </c>
      <c r="C1936" s="1">
        <v>45997</v>
      </c>
      <c r="D1936" t="s">
        <v>51</v>
      </c>
      <c r="E1936" t="s">
        <v>52</v>
      </c>
      <c r="F1936" t="s">
        <v>48</v>
      </c>
      <c r="G1936" t="s">
        <v>30</v>
      </c>
      <c r="H1936" t="s">
        <v>62</v>
      </c>
      <c r="I1936" t="s">
        <v>32</v>
      </c>
      <c r="J1936">
        <v>3</v>
      </c>
      <c r="K1936" t="s">
        <v>33</v>
      </c>
      <c r="L1936">
        <v>60</v>
      </c>
      <c r="M1936" s="1">
        <v>45993</v>
      </c>
      <c r="N1936" t="s">
        <v>34</v>
      </c>
      <c r="O1936">
        <v>13.7</v>
      </c>
      <c r="P1936">
        <v>1.7</v>
      </c>
      <c r="Q1936" s="2">
        <v>8975.89</v>
      </c>
      <c r="R1936" t="s">
        <v>58</v>
      </c>
      <c r="S1936" s="2">
        <v>5565.56</v>
      </c>
      <c r="T1936">
        <v>3.9</v>
      </c>
      <c r="U1936" t="s">
        <v>79</v>
      </c>
      <c r="V1936">
        <v>2025</v>
      </c>
      <c r="W1936" t="s">
        <v>44</v>
      </c>
      <c r="X1936" s="2">
        <v>5565.56</v>
      </c>
      <c r="Y1936" s="2">
        <v>3410.33</v>
      </c>
      <c r="Z1936" s="2">
        <v>0.62</v>
      </c>
      <c r="AA1936" s="2">
        <f>IF(Table1[[#This Row],[Bed Occupied]]="Yes",1,0)</f>
        <v>1</v>
      </c>
    </row>
    <row r="1937" spans="1:27" x14ac:dyDescent="0.25">
      <c r="A1937" t="s">
        <v>2029</v>
      </c>
      <c r="B1937" s="1">
        <v>46358</v>
      </c>
      <c r="C1937" s="1">
        <v>46360.800000000003</v>
      </c>
      <c r="D1937" t="s">
        <v>96</v>
      </c>
      <c r="E1937" t="s">
        <v>52</v>
      </c>
      <c r="F1937" t="s">
        <v>29</v>
      </c>
      <c r="G1937" t="s">
        <v>30</v>
      </c>
      <c r="H1937" t="s">
        <v>62</v>
      </c>
      <c r="I1937" t="s">
        <v>41</v>
      </c>
      <c r="J1937">
        <v>2.8</v>
      </c>
      <c r="K1937" t="s">
        <v>57</v>
      </c>
      <c r="L1937">
        <v>24</v>
      </c>
      <c r="M1937" s="1">
        <v>46358</v>
      </c>
      <c r="N1937" t="s">
        <v>42</v>
      </c>
      <c r="O1937">
        <v>12.2</v>
      </c>
      <c r="P1937">
        <v>2.2000000000000002</v>
      </c>
      <c r="Q1937" s="2">
        <v>3791.58</v>
      </c>
      <c r="R1937" t="s">
        <v>35</v>
      </c>
      <c r="S1937" s="2">
        <v>2177.46</v>
      </c>
      <c r="T1937">
        <v>3.5</v>
      </c>
      <c r="U1937" t="s">
        <v>54</v>
      </c>
      <c r="V1937">
        <v>2026</v>
      </c>
      <c r="W1937" t="s">
        <v>69</v>
      </c>
      <c r="X1937" s="2">
        <v>2177.46</v>
      </c>
      <c r="Y1937" s="2">
        <v>1614.12</v>
      </c>
      <c r="Z1937" s="2">
        <v>0.57399999999999995</v>
      </c>
      <c r="AA1937" s="2">
        <f>IF(Table1[[#This Row],[Bed Occupied]]="Yes",1,0)</f>
        <v>0</v>
      </c>
    </row>
    <row r="1938" spans="1:27" x14ac:dyDescent="0.25">
      <c r="A1938" t="s">
        <v>2030</v>
      </c>
      <c r="B1938" s="1">
        <v>45929</v>
      </c>
      <c r="C1938" s="1">
        <v>45932.4</v>
      </c>
      <c r="D1938" t="s">
        <v>61</v>
      </c>
      <c r="E1938" t="s">
        <v>47</v>
      </c>
      <c r="F1938" t="s">
        <v>48</v>
      </c>
      <c r="G1938" t="s">
        <v>67</v>
      </c>
      <c r="H1938" t="s">
        <v>56</v>
      </c>
      <c r="I1938" t="s">
        <v>32</v>
      </c>
      <c r="J1938">
        <v>3.4</v>
      </c>
      <c r="K1938" t="s">
        <v>57</v>
      </c>
      <c r="L1938">
        <v>101</v>
      </c>
      <c r="M1938" s="1">
        <v>45929</v>
      </c>
      <c r="N1938" t="s">
        <v>63</v>
      </c>
      <c r="O1938">
        <v>11.2</v>
      </c>
      <c r="P1938">
        <v>1.2</v>
      </c>
      <c r="Q1938" s="2">
        <v>11877.04</v>
      </c>
      <c r="R1938" t="s">
        <v>58</v>
      </c>
      <c r="S1938" s="2">
        <v>8468.0400000000009</v>
      </c>
      <c r="T1938">
        <v>3.1</v>
      </c>
      <c r="U1938" t="s">
        <v>59</v>
      </c>
      <c r="V1938">
        <v>2025</v>
      </c>
      <c r="W1938" t="s">
        <v>37</v>
      </c>
      <c r="X1938" s="2">
        <v>8468.0400000000009</v>
      </c>
      <c r="Y1938" s="2">
        <v>3409</v>
      </c>
      <c r="Z1938" s="2">
        <v>0.71299999999999997</v>
      </c>
      <c r="AA1938" s="2">
        <f>IF(Table1[[#This Row],[Bed Occupied]]="Yes",1,0)</f>
        <v>0</v>
      </c>
    </row>
    <row r="1939" spans="1:27" x14ac:dyDescent="0.25">
      <c r="A1939" t="s">
        <v>2031</v>
      </c>
      <c r="B1939" s="1">
        <v>46189</v>
      </c>
      <c r="C1939" s="1">
        <v>46193.599999999999</v>
      </c>
      <c r="D1939" t="s">
        <v>102</v>
      </c>
      <c r="E1939" t="s">
        <v>52</v>
      </c>
      <c r="F1939" t="s">
        <v>48</v>
      </c>
      <c r="G1939" t="s">
        <v>30</v>
      </c>
      <c r="H1939" t="s">
        <v>31</v>
      </c>
      <c r="I1939" t="s">
        <v>32</v>
      </c>
      <c r="J1939">
        <v>4.5999999999999996</v>
      </c>
      <c r="K1939" t="s">
        <v>33</v>
      </c>
      <c r="L1939">
        <v>55</v>
      </c>
      <c r="M1939" s="1">
        <v>46189</v>
      </c>
      <c r="N1939" t="s">
        <v>42</v>
      </c>
      <c r="O1939">
        <v>11.3</v>
      </c>
      <c r="P1939">
        <v>1.3</v>
      </c>
      <c r="Q1939" s="2">
        <v>14290.15</v>
      </c>
      <c r="R1939" t="s">
        <v>58</v>
      </c>
      <c r="S1939" s="2">
        <v>9968.42</v>
      </c>
      <c r="T1939">
        <v>3.3</v>
      </c>
      <c r="U1939" t="s">
        <v>126</v>
      </c>
      <c r="V1939">
        <v>2026</v>
      </c>
      <c r="W1939" t="s">
        <v>44</v>
      </c>
      <c r="X1939" s="2">
        <v>9968.42</v>
      </c>
      <c r="Y1939" s="2">
        <v>4321.7299999999996</v>
      </c>
      <c r="Z1939" s="2">
        <v>0.69799999999999995</v>
      </c>
      <c r="AA1939" s="2">
        <f>IF(Table1[[#This Row],[Bed Occupied]]="Yes",1,0)</f>
        <v>1</v>
      </c>
    </row>
    <row r="1940" spans="1:27" x14ac:dyDescent="0.25">
      <c r="A1940" t="s">
        <v>2032</v>
      </c>
      <c r="B1940" s="1">
        <v>45790</v>
      </c>
      <c r="C1940" s="1">
        <v>45792.9</v>
      </c>
      <c r="D1940" t="s">
        <v>88</v>
      </c>
      <c r="E1940" t="s">
        <v>52</v>
      </c>
      <c r="F1940" t="s">
        <v>48</v>
      </c>
      <c r="G1940" t="s">
        <v>67</v>
      </c>
      <c r="H1940" t="s">
        <v>62</v>
      </c>
      <c r="I1940" t="s">
        <v>32</v>
      </c>
      <c r="J1940">
        <v>2.9</v>
      </c>
      <c r="K1940" t="s">
        <v>33</v>
      </c>
      <c r="L1940">
        <v>22</v>
      </c>
      <c r="M1940" s="1">
        <v>45790</v>
      </c>
      <c r="N1940" t="s">
        <v>34</v>
      </c>
      <c r="O1940">
        <v>11.1</v>
      </c>
      <c r="P1940">
        <v>1.1000000000000001</v>
      </c>
      <c r="Q1940" s="2">
        <v>19572.009999999998</v>
      </c>
      <c r="R1940" t="s">
        <v>85</v>
      </c>
      <c r="S1940" s="2">
        <v>13127.93</v>
      </c>
      <c r="T1940">
        <v>4.5</v>
      </c>
      <c r="U1940" t="s">
        <v>122</v>
      </c>
      <c r="V1940">
        <v>2025</v>
      </c>
      <c r="W1940" t="s">
        <v>44</v>
      </c>
      <c r="X1940" s="2">
        <v>13127.93</v>
      </c>
      <c r="Y1940" s="2">
        <v>6444.08</v>
      </c>
      <c r="Z1940" s="2">
        <v>0.67100000000000004</v>
      </c>
      <c r="AA1940" s="2">
        <f>IF(Table1[[#This Row],[Bed Occupied]]="Yes",1,0)</f>
        <v>1</v>
      </c>
    </row>
    <row r="1941" spans="1:27" x14ac:dyDescent="0.25">
      <c r="A1941" t="s">
        <v>2033</v>
      </c>
      <c r="B1941" s="1">
        <v>46056</v>
      </c>
      <c r="C1941" s="1">
        <v>46059.3</v>
      </c>
      <c r="D1941" t="s">
        <v>88</v>
      </c>
      <c r="E1941" t="s">
        <v>52</v>
      </c>
      <c r="F1941" t="s">
        <v>48</v>
      </c>
      <c r="G1941" t="s">
        <v>30</v>
      </c>
      <c r="H1941" t="s">
        <v>49</v>
      </c>
      <c r="I1941" t="s">
        <v>32</v>
      </c>
      <c r="J1941">
        <v>3.3</v>
      </c>
      <c r="K1941" t="s">
        <v>57</v>
      </c>
      <c r="L1941">
        <v>45</v>
      </c>
      <c r="M1941" s="1">
        <v>46056</v>
      </c>
      <c r="N1941" t="s">
        <v>42</v>
      </c>
      <c r="O1941">
        <v>10.9</v>
      </c>
      <c r="P1941">
        <v>2.9</v>
      </c>
      <c r="Q1941" s="2">
        <v>22105.97</v>
      </c>
      <c r="R1941" t="s">
        <v>35</v>
      </c>
      <c r="S1941" s="2">
        <v>14985.42</v>
      </c>
      <c r="T1941">
        <v>2.7</v>
      </c>
      <c r="U1941" t="s">
        <v>68</v>
      </c>
      <c r="V1941">
        <v>2026</v>
      </c>
      <c r="W1941" t="s">
        <v>44</v>
      </c>
      <c r="X1941" s="2">
        <v>14985.42</v>
      </c>
      <c r="Y1941" s="2">
        <v>7120.55</v>
      </c>
      <c r="Z1941" s="2">
        <v>0.67800000000000005</v>
      </c>
      <c r="AA1941" s="2">
        <f>IF(Table1[[#This Row],[Bed Occupied]]="Yes",1,0)</f>
        <v>0</v>
      </c>
    </row>
    <row r="1942" spans="1:27" x14ac:dyDescent="0.25">
      <c r="A1942" t="s">
        <v>2034</v>
      </c>
      <c r="B1942" s="1">
        <v>45697</v>
      </c>
      <c r="C1942" s="1">
        <v>45700.1</v>
      </c>
      <c r="D1942" t="s">
        <v>102</v>
      </c>
      <c r="E1942" t="s">
        <v>52</v>
      </c>
      <c r="F1942" t="s">
        <v>48</v>
      </c>
      <c r="G1942" t="s">
        <v>30</v>
      </c>
      <c r="H1942" t="s">
        <v>49</v>
      </c>
      <c r="I1942" t="s">
        <v>41</v>
      </c>
      <c r="J1942">
        <v>3.1</v>
      </c>
      <c r="K1942" t="s">
        <v>57</v>
      </c>
      <c r="L1942">
        <v>44</v>
      </c>
      <c r="M1942" s="1">
        <v>45696</v>
      </c>
      <c r="N1942" t="s">
        <v>34</v>
      </c>
      <c r="O1942">
        <v>12.7</v>
      </c>
      <c r="P1942">
        <v>0.7</v>
      </c>
      <c r="Q1942" s="2">
        <v>10117.76</v>
      </c>
      <c r="R1942" t="s">
        <v>58</v>
      </c>
      <c r="S1942" s="2">
        <v>6035.48</v>
      </c>
      <c r="T1942">
        <v>4.0999999999999996</v>
      </c>
      <c r="U1942" t="s">
        <v>100</v>
      </c>
      <c r="V1942">
        <v>2025</v>
      </c>
      <c r="W1942" t="s">
        <v>83</v>
      </c>
      <c r="X1942" s="2">
        <v>6035.48</v>
      </c>
      <c r="Y1942" s="2">
        <v>4082.28</v>
      </c>
      <c r="Z1942" s="2">
        <v>0.59699999999999998</v>
      </c>
      <c r="AA1942" s="2">
        <f>IF(Table1[[#This Row],[Bed Occupied]]="Yes",1,0)</f>
        <v>0</v>
      </c>
    </row>
    <row r="1943" spans="1:27" x14ac:dyDescent="0.25">
      <c r="A1943" t="s">
        <v>2035</v>
      </c>
      <c r="B1943" s="1">
        <v>45758</v>
      </c>
      <c r="C1943" s="1">
        <v>45759.6</v>
      </c>
      <c r="D1943" t="s">
        <v>96</v>
      </c>
      <c r="E1943" t="s">
        <v>47</v>
      </c>
      <c r="F1943" t="s">
        <v>29</v>
      </c>
      <c r="G1943" t="s">
        <v>151</v>
      </c>
      <c r="H1943" t="s">
        <v>40</v>
      </c>
      <c r="I1943" t="s">
        <v>93</v>
      </c>
      <c r="J1943">
        <v>1.6</v>
      </c>
      <c r="K1943" t="s">
        <v>33</v>
      </c>
      <c r="L1943">
        <v>50</v>
      </c>
      <c r="M1943" s="1">
        <v>45758</v>
      </c>
      <c r="N1943" t="s">
        <v>42</v>
      </c>
      <c r="O1943">
        <v>10</v>
      </c>
      <c r="P1943">
        <v>0</v>
      </c>
      <c r="Q1943" s="2">
        <v>4515.1000000000004</v>
      </c>
      <c r="R1943" t="s">
        <v>58</v>
      </c>
      <c r="S1943" s="2">
        <v>2408.69</v>
      </c>
      <c r="T1943">
        <v>4.3</v>
      </c>
      <c r="U1943" t="s">
        <v>89</v>
      </c>
      <c r="V1943">
        <v>2025</v>
      </c>
      <c r="W1943" t="s">
        <v>77</v>
      </c>
      <c r="X1943" s="2">
        <v>2408.69</v>
      </c>
      <c r="Y1943" s="2">
        <v>2106.41</v>
      </c>
      <c r="Z1943" s="2">
        <v>0.53300000000000003</v>
      </c>
      <c r="AA1943" s="2">
        <f>IF(Table1[[#This Row],[Bed Occupied]]="Yes",1,0)</f>
        <v>1</v>
      </c>
    </row>
    <row r="1944" spans="1:27" x14ac:dyDescent="0.25">
      <c r="A1944" t="s">
        <v>2036</v>
      </c>
      <c r="B1944" s="1">
        <v>45986</v>
      </c>
      <c r="C1944" s="1">
        <v>45988.6</v>
      </c>
      <c r="D1944" t="s">
        <v>61</v>
      </c>
      <c r="E1944" t="s">
        <v>28</v>
      </c>
      <c r="F1944" t="s">
        <v>48</v>
      </c>
      <c r="G1944" t="s">
        <v>151</v>
      </c>
      <c r="H1944" t="s">
        <v>62</v>
      </c>
      <c r="I1944" t="s">
        <v>41</v>
      </c>
      <c r="J1944">
        <v>2.6</v>
      </c>
      <c r="K1944" t="s">
        <v>33</v>
      </c>
      <c r="L1944">
        <v>34</v>
      </c>
      <c r="M1944" s="1">
        <v>45985</v>
      </c>
      <c r="N1944" t="s">
        <v>34</v>
      </c>
      <c r="O1944">
        <v>10.7</v>
      </c>
      <c r="P1944">
        <v>0.7</v>
      </c>
      <c r="Q1944" s="2">
        <v>16571.84</v>
      </c>
      <c r="R1944" t="s">
        <v>58</v>
      </c>
      <c r="S1944" s="2">
        <v>12064.78</v>
      </c>
      <c r="T1944">
        <v>4.3</v>
      </c>
      <c r="U1944" t="s">
        <v>71</v>
      </c>
      <c r="V1944">
        <v>2025</v>
      </c>
      <c r="W1944" t="s">
        <v>37</v>
      </c>
      <c r="X1944" s="2">
        <v>12064.78</v>
      </c>
      <c r="Y1944" s="2">
        <v>4507.0600000000004</v>
      </c>
      <c r="Z1944" s="2">
        <v>0.72799999999999998</v>
      </c>
      <c r="AA1944" s="2">
        <f>IF(Table1[[#This Row],[Bed Occupied]]="Yes",1,0)</f>
        <v>1</v>
      </c>
    </row>
    <row r="1945" spans="1:27" x14ac:dyDescent="0.25">
      <c r="A1945" t="s">
        <v>2037</v>
      </c>
      <c r="B1945" s="1">
        <v>45996</v>
      </c>
      <c r="C1945" s="1">
        <v>45998.3</v>
      </c>
      <c r="D1945" t="s">
        <v>88</v>
      </c>
      <c r="E1945" t="s">
        <v>66</v>
      </c>
      <c r="F1945" t="s">
        <v>48</v>
      </c>
      <c r="G1945" t="s">
        <v>30</v>
      </c>
      <c r="H1945" t="s">
        <v>81</v>
      </c>
      <c r="I1945" t="s">
        <v>41</v>
      </c>
      <c r="J1945">
        <v>2.2999999999999998</v>
      </c>
      <c r="K1945" t="s">
        <v>33</v>
      </c>
      <c r="L1945">
        <v>31</v>
      </c>
      <c r="M1945" s="1">
        <v>45995</v>
      </c>
      <c r="N1945" t="s">
        <v>63</v>
      </c>
      <c r="O1945">
        <v>11.5</v>
      </c>
      <c r="P1945">
        <v>1.5</v>
      </c>
      <c r="Q1945" s="2">
        <v>19866.72</v>
      </c>
      <c r="R1945" t="s">
        <v>58</v>
      </c>
      <c r="S1945" s="2">
        <v>12516.49</v>
      </c>
      <c r="T1945">
        <v>3.6</v>
      </c>
      <c r="U1945" t="s">
        <v>79</v>
      </c>
      <c r="V1945">
        <v>2025</v>
      </c>
      <c r="W1945" t="s">
        <v>72</v>
      </c>
      <c r="X1945" s="2">
        <v>12516.49</v>
      </c>
      <c r="Y1945" s="2">
        <v>7350.23</v>
      </c>
      <c r="Z1945" s="2">
        <v>0.63</v>
      </c>
      <c r="AA1945" s="2">
        <f>IF(Table1[[#This Row],[Bed Occupied]]="Yes",1,0)</f>
        <v>1</v>
      </c>
    </row>
    <row r="1946" spans="1:27" x14ac:dyDescent="0.25">
      <c r="A1946" t="s">
        <v>2038</v>
      </c>
      <c r="B1946" s="1">
        <v>45697</v>
      </c>
      <c r="C1946" s="1">
        <v>45698.8</v>
      </c>
      <c r="D1946" t="s">
        <v>51</v>
      </c>
      <c r="E1946" t="s">
        <v>47</v>
      </c>
      <c r="F1946" t="s">
        <v>48</v>
      </c>
      <c r="G1946" t="s">
        <v>53</v>
      </c>
      <c r="H1946" t="s">
        <v>56</v>
      </c>
      <c r="I1946" t="s">
        <v>32</v>
      </c>
      <c r="J1946">
        <v>1.8</v>
      </c>
      <c r="K1946" t="s">
        <v>33</v>
      </c>
      <c r="L1946">
        <v>96</v>
      </c>
      <c r="M1946" s="1">
        <v>45696</v>
      </c>
      <c r="N1946" t="s">
        <v>42</v>
      </c>
      <c r="O1946">
        <v>9.1999999999999993</v>
      </c>
      <c r="P1946">
        <v>1.2</v>
      </c>
      <c r="Q1946" s="2">
        <v>6546.13</v>
      </c>
      <c r="R1946" t="s">
        <v>35</v>
      </c>
      <c r="S1946" s="2">
        <v>4140.84</v>
      </c>
      <c r="T1946">
        <v>3.2</v>
      </c>
      <c r="U1946" t="s">
        <v>100</v>
      </c>
      <c r="V1946">
        <v>2025</v>
      </c>
      <c r="W1946" t="s">
        <v>83</v>
      </c>
      <c r="X1946" s="2">
        <v>4140.84</v>
      </c>
      <c r="Y1946" s="2">
        <v>2405.29</v>
      </c>
      <c r="Z1946" s="2">
        <v>0.63300000000000001</v>
      </c>
      <c r="AA1946" s="2">
        <f>IF(Table1[[#This Row],[Bed Occupied]]="Yes",1,0)</f>
        <v>1</v>
      </c>
    </row>
    <row r="1947" spans="1:27" x14ac:dyDescent="0.25">
      <c r="A1947" t="s">
        <v>2039</v>
      </c>
      <c r="B1947" s="1">
        <v>45852</v>
      </c>
      <c r="C1947" s="1">
        <v>45860.3</v>
      </c>
      <c r="D1947" t="s">
        <v>102</v>
      </c>
      <c r="E1947" t="s">
        <v>66</v>
      </c>
      <c r="F1947" t="s">
        <v>48</v>
      </c>
      <c r="G1947" t="s">
        <v>67</v>
      </c>
      <c r="H1947" t="s">
        <v>76</v>
      </c>
      <c r="I1947" t="s">
        <v>41</v>
      </c>
      <c r="J1947">
        <v>8.3000000000000007</v>
      </c>
      <c r="K1947" t="s">
        <v>33</v>
      </c>
      <c r="L1947">
        <v>30</v>
      </c>
      <c r="M1947" s="1">
        <v>45851</v>
      </c>
      <c r="N1947" t="s">
        <v>42</v>
      </c>
      <c r="O1947">
        <v>12.9</v>
      </c>
      <c r="P1947">
        <v>0.9</v>
      </c>
      <c r="Q1947" s="2">
        <v>16819.72</v>
      </c>
      <c r="R1947" t="s">
        <v>35</v>
      </c>
      <c r="S1947" s="2">
        <v>11827.66</v>
      </c>
      <c r="T1947">
        <v>4.4000000000000004</v>
      </c>
      <c r="U1947" t="s">
        <v>135</v>
      </c>
      <c r="V1947">
        <v>2025</v>
      </c>
      <c r="W1947" t="s">
        <v>74</v>
      </c>
      <c r="X1947" s="2">
        <v>11827.66</v>
      </c>
      <c r="Y1947" s="2">
        <v>4992.0600000000004</v>
      </c>
      <c r="Z1947" s="2">
        <v>0.70299999999999996</v>
      </c>
      <c r="AA1947" s="2">
        <f>IF(Table1[[#This Row],[Bed Occupied]]="Yes",1,0)</f>
        <v>1</v>
      </c>
    </row>
    <row r="1948" spans="1:27" x14ac:dyDescent="0.25">
      <c r="A1948" t="s">
        <v>2040</v>
      </c>
      <c r="B1948" s="1">
        <v>45944</v>
      </c>
      <c r="C1948" s="1">
        <v>45946</v>
      </c>
      <c r="D1948" t="s">
        <v>51</v>
      </c>
      <c r="E1948" t="s">
        <v>66</v>
      </c>
      <c r="F1948" t="s">
        <v>48</v>
      </c>
      <c r="G1948" t="s">
        <v>53</v>
      </c>
      <c r="H1948" t="s">
        <v>56</v>
      </c>
      <c r="I1948" t="s">
        <v>41</v>
      </c>
      <c r="J1948">
        <v>2</v>
      </c>
      <c r="K1948" t="s">
        <v>33</v>
      </c>
      <c r="L1948">
        <v>51</v>
      </c>
      <c r="M1948" s="1">
        <v>45944</v>
      </c>
      <c r="N1948" t="s">
        <v>34</v>
      </c>
      <c r="O1948">
        <v>9.8000000000000007</v>
      </c>
      <c r="P1948">
        <v>1.8</v>
      </c>
      <c r="Q1948" s="2">
        <v>9916.17</v>
      </c>
      <c r="R1948" t="s">
        <v>58</v>
      </c>
      <c r="S1948" s="2">
        <v>5605.37</v>
      </c>
      <c r="T1948">
        <v>3.9</v>
      </c>
      <c r="U1948" t="s">
        <v>82</v>
      </c>
      <c r="V1948">
        <v>2025</v>
      </c>
      <c r="W1948" t="s">
        <v>44</v>
      </c>
      <c r="X1948" s="2">
        <v>5605.37</v>
      </c>
      <c r="Y1948" s="2">
        <v>4310.8</v>
      </c>
      <c r="Z1948" s="2">
        <v>0.56499999999999995</v>
      </c>
      <c r="AA1948" s="2">
        <f>IF(Table1[[#This Row],[Bed Occupied]]="Yes",1,0)</f>
        <v>1</v>
      </c>
    </row>
    <row r="1949" spans="1:27" x14ac:dyDescent="0.25">
      <c r="A1949" t="s">
        <v>2041</v>
      </c>
      <c r="B1949" s="1">
        <v>46132</v>
      </c>
      <c r="C1949" s="1">
        <v>46134.8</v>
      </c>
      <c r="D1949" t="s">
        <v>46</v>
      </c>
      <c r="E1949" t="s">
        <v>47</v>
      </c>
      <c r="F1949" t="s">
        <v>29</v>
      </c>
      <c r="G1949" t="s">
        <v>30</v>
      </c>
      <c r="H1949" t="s">
        <v>81</v>
      </c>
      <c r="I1949" t="s">
        <v>32</v>
      </c>
      <c r="J1949">
        <v>2.8</v>
      </c>
      <c r="K1949" t="s">
        <v>57</v>
      </c>
      <c r="L1949">
        <v>26</v>
      </c>
      <c r="M1949" s="1">
        <v>46131</v>
      </c>
      <c r="N1949" t="s">
        <v>42</v>
      </c>
      <c r="O1949">
        <v>10.199999999999999</v>
      </c>
      <c r="P1949">
        <v>2.2000000000000002</v>
      </c>
      <c r="Q1949" s="2">
        <v>4597.0600000000004</v>
      </c>
      <c r="R1949" t="s">
        <v>85</v>
      </c>
      <c r="S1949" s="2">
        <v>3118.3</v>
      </c>
      <c r="T1949">
        <v>4.2</v>
      </c>
      <c r="U1949" t="s">
        <v>98</v>
      </c>
      <c r="V1949">
        <v>2026</v>
      </c>
      <c r="W1949" t="s">
        <v>74</v>
      </c>
      <c r="X1949" s="2">
        <v>3118.3</v>
      </c>
      <c r="Y1949" s="2">
        <v>1478.76</v>
      </c>
      <c r="Z1949" s="2">
        <v>0.67800000000000005</v>
      </c>
      <c r="AA1949" s="2">
        <f>IF(Table1[[#This Row],[Bed Occupied]]="Yes",1,0)</f>
        <v>0</v>
      </c>
    </row>
    <row r="1950" spans="1:27" x14ac:dyDescent="0.25">
      <c r="A1950" t="s">
        <v>2042</v>
      </c>
      <c r="B1950" s="1">
        <v>45783</v>
      </c>
      <c r="C1950" s="1">
        <v>45784.9</v>
      </c>
      <c r="D1950" t="s">
        <v>102</v>
      </c>
      <c r="E1950" t="s">
        <v>28</v>
      </c>
      <c r="F1950" t="s">
        <v>92</v>
      </c>
      <c r="G1950" t="s">
        <v>30</v>
      </c>
      <c r="H1950" t="s">
        <v>56</v>
      </c>
      <c r="I1950" t="s">
        <v>32</v>
      </c>
      <c r="J1950">
        <v>1.9</v>
      </c>
      <c r="K1950" t="s">
        <v>33</v>
      </c>
      <c r="L1950">
        <v>86</v>
      </c>
      <c r="M1950" s="1">
        <v>45783</v>
      </c>
      <c r="N1950" t="s">
        <v>42</v>
      </c>
      <c r="O1950">
        <v>8.4</v>
      </c>
      <c r="P1950">
        <v>0.4</v>
      </c>
      <c r="Q1950" s="2">
        <v>9871.23</v>
      </c>
      <c r="R1950" t="s">
        <v>35</v>
      </c>
      <c r="S1950" s="2">
        <v>6805.62</v>
      </c>
      <c r="T1950">
        <v>3.6</v>
      </c>
      <c r="U1950" t="s">
        <v>122</v>
      </c>
      <c r="V1950">
        <v>2025</v>
      </c>
      <c r="W1950" t="s">
        <v>44</v>
      </c>
      <c r="X1950" s="2">
        <v>6805.62</v>
      </c>
      <c r="Y1950" s="2">
        <v>3065.61</v>
      </c>
      <c r="Z1950" s="2">
        <v>0.68899999999999995</v>
      </c>
      <c r="AA1950" s="2">
        <f>IF(Table1[[#This Row],[Bed Occupied]]="Yes",1,0)</f>
        <v>1</v>
      </c>
    </row>
    <row r="1951" spans="1:27" x14ac:dyDescent="0.25">
      <c r="A1951" t="s">
        <v>2043</v>
      </c>
      <c r="B1951" s="1">
        <v>45922</v>
      </c>
      <c r="C1951" s="1">
        <v>45924.2</v>
      </c>
      <c r="D1951" t="s">
        <v>46</v>
      </c>
      <c r="E1951" t="s">
        <v>28</v>
      </c>
      <c r="F1951" t="s">
        <v>48</v>
      </c>
      <c r="G1951" t="s">
        <v>53</v>
      </c>
      <c r="H1951" t="s">
        <v>31</v>
      </c>
      <c r="I1951" t="s">
        <v>32</v>
      </c>
      <c r="J1951">
        <v>2.2000000000000002</v>
      </c>
      <c r="K1951" t="s">
        <v>33</v>
      </c>
      <c r="L1951">
        <v>79</v>
      </c>
      <c r="M1951" s="1">
        <v>45921</v>
      </c>
      <c r="N1951" t="s">
        <v>42</v>
      </c>
      <c r="O1951">
        <v>11.2</v>
      </c>
      <c r="P1951">
        <v>3.2</v>
      </c>
      <c r="Q1951" s="2">
        <v>5188.55</v>
      </c>
      <c r="R1951" t="s">
        <v>35</v>
      </c>
      <c r="S1951" s="2">
        <v>2952.52</v>
      </c>
      <c r="T1951">
        <v>2.6</v>
      </c>
      <c r="U1951" t="s">
        <v>59</v>
      </c>
      <c r="V1951">
        <v>2025</v>
      </c>
      <c r="W1951" t="s">
        <v>74</v>
      </c>
      <c r="X1951" s="2">
        <v>2952.52</v>
      </c>
      <c r="Y1951" s="2">
        <v>2236.0300000000002</v>
      </c>
      <c r="Z1951" s="2">
        <v>0.56899999999999995</v>
      </c>
      <c r="AA1951" s="2">
        <f>IF(Table1[[#This Row],[Bed Occupied]]="Yes",1,0)</f>
        <v>1</v>
      </c>
    </row>
    <row r="1952" spans="1:27" x14ac:dyDescent="0.25">
      <c r="A1952" t="s">
        <v>2044</v>
      </c>
      <c r="B1952" s="1">
        <v>46217</v>
      </c>
      <c r="C1952" s="1">
        <v>46218.8</v>
      </c>
      <c r="D1952" t="s">
        <v>39</v>
      </c>
      <c r="E1952" t="s">
        <v>47</v>
      </c>
      <c r="F1952" t="s">
        <v>29</v>
      </c>
      <c r="G1952" t="s">
        <v>53</v>
      </c>
      <c r="H1952" t="s">
        <v>81</v>
      </c>
      <c r="I1952" t="s">
        <v>32</v>
      </c>
      <c r="J1952">
        <v>1.8</v>
      </c>
      <c r="K1952" t="s">
        <v>33</v>
      </c>
      <c r="L1952">
        <v>100</v>
      </c>
      <c r="M1952" s="1">
        <v>46217</v>
      </c>
      <c r="N1952" t="s">
        <v>42</v>
      </c>
      <c r="O1952">
        <v>12.5</v>
      </c>
      <c r="P1952">
        <v>0.5</v>
      </c>
      <c r="Q1952" s="2">
        <v>2515.31</v>
      </c>
      <c r="R1952" t="s">
        <v>58</v>
      </c>
      <c r="S1952" s="2">
        <v>1582.45</v>
      </c>
      <c r="T1952">
        <v>4.2</v>
      </c>
      <c r="U1952" t="s">
        <v>43</v>
      </c>
      <c r="V1952">
        <v>2026</v>
      </c>
      <c r="W1952" t="s">
        <v>44</v>
      </c>
      <c r="X1952" s="2">
        <v>1582.45</v>
      </c>
      <c r="Y1952" s="2">
        <v>932.86</v>
      </c>
      <c r="Z1952" s="2">
        <v>0.629</v>
      </c>
      <c r="AA1952" s="2">
        <f>IF(Table1[[#This Row],[Bed Occupied]]="Yes",1,0)</f>
        <v>1</v>
      </c>
    </row>
    <row r="1953" spans="1:27" x14ac:dyDescent="0.25">
      <c r="A1953" t="s">
        <v>2045</v>
      </c>
      <c r="B1953" s="1">
        <v>46344</v>
      </c>
      <c r="C1953" s="1">
        <v>46344.9</v>
      </c>
      <c r="D1953" t="s">
        <v>39</v>
      </c>
      <c r="E1953" t="s">
        <v>28</v>
      </c>
      <c r="F1953" t="s">
        <v>48</v>
      </c>
      <c r="G1953" t="s">
        <v>67</v>
      </c>
      <c r="H1953" t="s">
        <v>49</v>
      </c>
      <c r="I1953" t="s">
        <v>41</v>
      </c>
      <c r="J1953">
        <v>0.9</v>
      </c>
      <c r="K1953" t="s">
        <v>57</v>
      </c>
      <c r="L1953">
        <v>51</v>
      </c>
      <c r="M1953" s="1">
        <v>46344</v>
      </c>
      <c r="N1953" t="s">
        <v>63</v>
      </c>
      <c r="O1953">
        <v>12.8</v>
      </c>
      <c r="P1953">
        <v>0.8</v>
      </c>
      <c r="Q1953" s="2">
        <v>1907.52</v>
      </c>
      <c r="R1953" t="s">
        <v>35</v>
      </c>
      <c r="S1953" s="2">
        <v>1011.75</v>
      </c>
      <c r="T1953">
        <v>4.7</v>
      </c>
      <c r="U1953" t="s">
        <v>130</v>
      </c>
      <c r="V1953">
        <v>2026</v>
      </c>
      <c r="W1953" t="s">
        <v>69</v>
      </c>
      <c r="X1953" s="2">
        <v>1011.75</v>
      </c>
      <c r="Y1953" s="2">
        <v>895.77</v>
      </c>
      <c r="Z1953" s="2">
        <v>0.53</v>
      </c>
      <c r="AA1953" s="2">
        <f>IF(Table1[[#This Row],[Bed Occupied]]="Yes",1,0)</f>
        <v>0</v>
      </c>
    </row>
    <row r="1954" spans="1:27" x14ac:dyDescent="0.25">
      <c r="A1954" t="s">
        <v>2046</v>
      </c>
      <c r="B1954" s="1">
        <v>46214</v>
      </c>
      <c r="C1954" s="1">
        <v>46215.4</v>
      </c>
      <c r="D1954" t="s">
        <v>96</v>
      </c>
      <c r="E1954" t="s">
        <v>52</v>
      </c>
      <c r="F1954" t="s">
        <v>48</v>
      </c>
      <c r="G1954" t="s">
        <v>53</v>
      </c>
      <c r="H1954" t="s">
        <v>49</v>
      </c>
      <c r="I1954" t="s">
        <v>93</v>
      </c>
      <c r="J1954">
        <v>1.4</v>
      </c>
      <c r="K1954" t="s">
        <v>33</v>
      </c>
      <c r="L1954">
        <v>47</v>
      </c>
      <c r="M1954" s="1">
        <v>46214</v>
      </c>
      <c r="N1954" t="s">
        <v>63</v>
      </c>
      <c r="O1954">
        <v>14.1</v>
      </c>
      <c r="P1954">
        <v>2.1</v>
      </c>
      <c r="Q1954" s="2">
        <v>3997.23</v>
      </c>
      <c r="R1954" t="s">
        <v>35</v>
      </c>
      <c r="S1954" s="2">
        <v>2014.19</v>
      </c>
      <c r="T1954">
        <v>3.8</v>
      </c>
      <c r="U1954" t="s">
        <v>43</v>
      </c>
      <c r="V1954">
        <v>2026</v>
      </c>
      <c r="W1954" t="s">
        <v>83</v>
      </c>
      <c r="X1954" s="2">
        <v>2014.19</v>
      </c>
      <c r="Y1954" s="2">
        <v>1983.04</v>
      </c>
      <c r="Z1954" s="2">
        <v>0.504</v>
      </c>
      <c r="AA1954" s="2">
        <f>IF(Table1[[#This Row],[Bed Occupied]]="Yes",1,0)</f>
        <v>1</v>
      </c>
    </row>
    <row r="1955" spans="1:27" x14ac:dyDescent="0.25">
      <c r="A1955" t="s">
        <v>2047</v>
      </c>
      <c r="B1955" s="1">
        <v>46270</v>
      </c>
      <c r="C1955" s="1">
        <v>46271.199999999997</v>
      </c>
      <c r="D1955" t="s">
        <v>96</v>
      </c>
      <c r="E1955" t="s">
        <v>52</v>
      </c>
      <c r="F1955" t="s">
        <v>29</v>
      </c>
      <c r="G1955" t="s">
        <v>67</v>
      </c>
      <c r="H1955" t="s">
        <v>31</v>
      </c>
      <c r="I1955" t="s">
        <v>41</v>
      </c>
      <c r="J1955">
        <v>1.2</v>
      </c>
      <c r="K1955" t="s">
        <v>57</v>
      </c>
      <c r="L1955">
        <v>31</v>
      </c>
      <c r="M1955" s="1">
        <v>46270</v>
      </c>
      <c r="N1955" t="s">
        <v>34</v>
      </c>
      <c r="O1955">
        <v>8.9</v>
      </c>
      <c r="P1955">
        <v>0.9</v>
      </c>
      <c r="Q1955" s="2">
        <v>2896.26</v>
      </c>
      <c r="R1955" t="s">
        <v>35</v>
      </c>
      <c r="S1955" s="2">
        <v>1570.27</v>
      </c>
      <c r="T1955">
        <v>3.5</v>
      </c>
      <c r="U1955" t="s">
        <v>133</v>
      </c>
      <c r="V1955">
        <v>2026</v>
      </c>
      <c r="W1955" t="s">
        <v>83</v>
      </c>
      <c r="X1955" s="2">
        <v>1570.27</v>
      </c>
      <c r="Y1955" s="2">
        <v>1325.99</v>
      </c>
      <c r="Z1955" s="2">
        <v>0.54200000000000004</v>
      </c>
      <c r="AA1955" s="2">
        <f>IF(Table1[[#This Row],[Bed Occupied]]="Yes",1,0)</f>
        <v>0</v>
      </c>
    </row>
    <row r="1956" spans="1:27" x14ac:dyDescent="0.25">
      <c r="A1956" t="s">
        <v>2048</v>
      </c>
      <c r="B1956" s="1">
        <v>46376</v>
      </c>
      <c r="C1956" s="1">
        <v>46378.6</v>
      </c>
      <c r="D1956" t="s">
        <v>102</v>
      </c>
      <c r="E1956" t="s">
        <v>52</v>
      </c>
      <c r="F1956" t="s">
        <v>48</v>
      </c>
      <c r="G1956" t="s">
        <v>30</v>
      </c>
      <c r="H1956" t="s">
        <v>49</v>
      </c>
      <c r="I1956" t="s">
        <v>32</v>
      </c>
      <c r="J1956">
        <v>2.6</v>
      </c>
      <c r="K1956" t="s">
        <v>33</v>
      </c>
      <c r="L1956">
        <v>20</v>
      </c>
      <c r="M1956" s="1">
        <v>46376</v>
      </c>
      <c r="N1956" t="s">
        <v>42</v>
      </c>
      <c r="O1956">
        <v>12.5</v>
      </c>
      <c r="P1956">
        <v>2.5</v>
      </c>
      <c r="Q1956" s="2">
        <v>8915.77</v>
      </c>
      <c r="R1956" t="s">
        <v>58</v>
      </c>
      <c r="S1956" s="2">
        <v>6250.12</v>
      </c>
      <c r="T1956">
        <v>3.8</v>
      </c>
      <c r="U1956" t="s">
        <v>54</v>
      </c>
      <c r="V1956">
        <v>2026</v>
      </c>
      <c r="W1956" t="s">
        <v>74</v>
      </c>
      <c r="X1956" s="2">
        <v>6250.12</v>
      </c>
      <c r="Y1956" s="2">
        <v>2665.65</v>
      </c>
      <c r="Z1956" s="2">
        <v>0.70099999999999996</v>
      </c>
      <c r="AA1956" s="2">
        <f>IF(Table1[[#This Row],[Bed Occupied]]="Yes",1,0)</f>
        <v>1</v>
      </c>
    </row>
    <row r="1957" spans="1:27" x14ac:dyDescent="0.25">
      <c r="A1957" t="s">
        <v>2049</v>
      </c>
      <c r="B1957" s="1">
        <v>46155</v>
      </c>
      <c r="C1957" s="1">
        <v>46159.3</v>
      </c>
      <c r="D1957" t="s">
        <v>51</v>
      </c>
      <c r="E1957" t="s">
        <v>28</v>
      </c>
      <c r="F1957" t="s">
        <v>48</v>
      </c>
      <c r="G1957" t="s">
        <v>30</v>
      </c>
      <c r="H1957" t="s">
        <v>40</v>
      </c>
      <c r="I1957" t="s">
        <v>32</v>
      </c>
      <c r="J1957">
        <v>4.3</v>
      </c>
      <c r="K1957" t="s">
        <v>33</v>
      </c>
      <c r="L1957">
        <v>89</v>
      </c>
      <c r="M1957" s="1">
        <v>46155</v>
      </c>
      <c r="N1957" t="s">
        <v>42</v>
      </c>
      <c r="O1957">
        <v>11.6</v>
      </c>
      <c r="P1957">
        <v>3.6</v>
      </c>
      <c r="Q1957" s="2">
        <v>12574.13</v>
      </c>
      <c r="R1957" t="s">
        <v>58</v>
      </c>
      <c r="S1957" s="2">
        <v>7198.71</v>
      </c>
      <c r="T1957">
        <v>2.2999999999999998</v>
      </c>
      <c r="U1957" t="s">
        <v>94</v>
      </c>
      <c r="V1957">
        <v>2026</v>
      </c>
      <c r="W1957" t="s">
        <v>69</v>
      </c>
      <c r="X1957" s="2">
        <v>7198.71</v>
      </c>
      <c r="Y1957" s="2">
        <v>5375.42</v>
      </c>
      <c r="Z1957" s="2">
        <v>0.57299999999999995</v>
      </c>
      <c r="AA1957" s="2">
        <f>IF(Table1[[#This Row],[Bed Occupied]]="Yes",1,0)</f>
        <v>1</v>
      </c>
    </row>
    <row r="1958" spans="1:27" x14ac:dyDescent="0.25">
      <c r="A1958" t="s">
        <v>2050</v>
      </c>
      <c r="B1958" s="1">
        <v>46094</v>
      </c>
      <c r="C1958" s="1">
        <v>46094.7</v>
      </c>
      <c r="D1958" t="s">
        <v>102</v>
      </c>
      <c r="E1958" t="s">
        <v>52</v>
      </c>
      <c r="F1958" t="s">
        <v>48</v>
      </c>
      <c r="G1958" t="s">
        <v>30</v>
      </c>
      <c r="H1958" t="s">
        <v>31</v>
      </c>
      <c r="I1958" t="s">
        <v>32</v>
      </c>
      <c r="J1958">
        <v>0.7</v>
      </c>
      <c r="K1958" t="s">
        <v>57</v>
      </c>
      <c r="L1958">
        <v>91</v>
      </c>
      <c r="M1958" s="1">
        <v>46093</v>
      </c>
      <c r="N1958" t="s">
        <v>42</v>
      </c>
      <c r="O1958">
        <v>10.9</v>
      </c>
      <c r="P1958">
        <v>0.9</v>
      </c>
      <c r="Q1958" s="2">
        <v>6863.85</v>
      </c>
      <c r="R1958" t="s">
        <v>35</v>
      </c>
      <c r="S1958" s="2">
        <v>4272.75</v>
      </c>
      <c r="T1958">
        <v>3.5</v>
      </c>
      <c r="U1958" t="s">
        <v>115</v>
      </c>
      <c r="V1958">
        <v>2026</v>
      </c>
      <c r="W1958" t="s">
        <v>72</v>
      </c>
      <c r="X1958" s="2">
        <v>4272.75</v>
      </c>
      <c r="Y1958" s="2">
        <v>2591.1</v>
      </c>
      <c r="Z1958" s="2">
        <v>0.623</v>
      </c>
      <c r="AA1958" s="2">
        <f>IF(Table1[[#This Row],[Bed Occupied]]="Yes",1,0)</f>
        <v>0</v>
      </c>
    </row>
    <row r="1959" spans="1:27" x14ac:dyDescent="0.25">
      <c r="A1959" t="s">
        <v>2051</v>
      </c>
      <c r="B1959" s="1">
        <v>46385</v>
      </c>
      <c r="C1959" s="1">
        <v>46385.4</v>
      </c>
      <c r="D1959" t="s">
        <v>39</v>
      </c>
      <c r="E1959" t="s">
        <v>52</v>
      </c>
      <c r="F1959" t="s">
        <v>29</v>
      </c>
      <c r="G1959" t="s">
        <v>53</v>
      </c>
      <c r="H1959" t="s">
        <v>49</v>
      </c>
      <c r="I1959" t="s">
        <v>41</v>
      </c>
      <c r="J1959">
        <v>0.4</v>
      </c>
      <c r="K1959" t="s">
        <v>33</v>
      </c>
      <c r="L1959">
        <v>99</v>
      </c>
      <c r="M1959" s="1">
        <v>46384</v>
      </c>
      <c r="N1959" t="s">
        <v>63</v>
      </c>
      <c r="O1959">
        <v>8.9</v>
      </c>
      <c r="P1959">
        <v>0.9</v>
      </c>
      <c r="Q1959" s="2">
        <v>1601.56</v>
      </c>
      <c r="R1959" t="s">
        <v>85</v>
      </c>
      <c r="S1959" s="2">
        <v>832.39</v>
      </c>
      <c r="T1959">
        <v>3.5</v>
      </c>
      <c r="U1959" t="s">
        <v>54</v>
      </c>
      <c r="V1959">
        <v>2026</v>
      </c>
      <c r="W1959" t="s">
        <v>37</v>
      </c>
      <c r="X1959" s="2">
        <v>832.39</v>
      </c>
      <c r="Y1959" s="2">
        <v>769.17</v>
      </c>
      <c r="Z1959" s="2">
        <v>0.52</v>
      </c>
      <c r="AA1959" s="2">
        <f>IF(Table1[[#This Row],[Bed Occupied]]="Yes",1,0)</f>
        <v>1</v>
      </c>
    </row>
    <row r="1960" spans="1:27" x14ac:dyDescent="0.25">
      <c r="A1960" t="s">
        <v>2052</v>
      </c>
      <c r="B1960" s="1">
        <v>46242</v>
      </c>
      <c r="C1960" s="1">
        <v>46246.2</v>
      </c>
      <c r="D1960" t="s">
        <v>102</v>
      </c>
      <c r="E1960" t="s">
        <v>47</v>
      </c>
      <c r="F1960" t="s">
        <v>48</v>
      </c>
      <c r="G1960" t="s">
        <v>151</v>
      </c>
      <c r="H1960" t="s">
        <v>62</v>
      </c>
      <c r="I1960" t="s">
        <v>32</v>
      </c>
      <c r="J1960">
        <v>4.2</v>
      </c>
      <c r="K1960" t="s">
        <v>33</v>
      </c>
      <c r="L1960">
        <v>47</v>
      </c>
      <c r="M1960" s="1">
        <v>46242</v>
      </c>
      <c r="N1960" t="s">
        <v>34</v>
      </c>
      <c r="O1960">
        <v>13.3</v>
      </c>
      <c r="P1960">
        <v>3.3</v>
      </c>
      <c r="Q1960" s="2">
        <v>13404.42</v>
      </c>
      <c r="R1960" t="s">
        <v>58</v>
      </c>
      <c r="S1960" s="2">
        <v>9007.76</v>
      </c>
      <c r="T1960">
        <v>3.6</v>
      </c>
      <c r="U1960" t="s">
        <v>138</v>
      </c>
      <c r="V1960">
        <v>2026</v>
      </c>
      <c r="W1960" t="s">
        <v>83</v>
      </c>
      <c r="X1960" s="2">
        <v>9007.76</v>
      </c>
      <c r="Y1960" s="2">
        <v>4396.66</v>
      </c>
      <c r="Z1960" s="2">
        <v>0.67200000000000004</v>
      </c>
      <c r="AA1960" s="2">
        <f>IF(Table1[[#This Row],[Bed Occupied]]="Yes",1,0)</f>
        <v>1</v>
      </c>
    </row>
    <row r="1961" spans="1:27" x14ac:dyDescent="0.25">
      <c r="A1961" t="s">
        <v>2053</v>
      </c>
      <c r="B1961" s="1">
        <v>45833</v>
      </c>
      <c r="C1961" s="1">
        <v>45838.8</v>
      </c>
      <c r="D1961" t="s">
        <v>88</v>
      </c>
      <c r="E1961" t="s">
        <v>66</v>
      </c>
      <c r="F1961" t="s">
        <v>48</v>
      </c>
      <c r="G1961" t="s">
        <v>67</v>
      </c>
      <c r="H1961" t="s">
        <v>49</v>
      </c>
      <c r="I1961" t="s">
        <v>32</v>
      </c>
      <c r="J1961">
        <v>5.8</v>
      </c>
      <c r="K1961" t="s">
        <v>57</v>
      </c>
      <c r="L1961">
        <v>15</v>
      </c>
      <c r="M1961" s="1">
        <v>45832</v>
      </c>
      <c r="N1961" t="s">
        <v>42</v>
      </c>
      <c r="O1961">
        <v>12</v>
      </c>
      <c r="P1961">
        <v>2</v>
      </c>
      <c r="Q1961" s="2">
        <v>23581.91</v>
      </c>
      <c r="R1961" t="s">
        <v>85</v>
      </c>
      <c r="S1961" s="2">
        <v>18155.419999999998</v>
      </c>
      <c r="T1961">
        <v>3.6</v>
      </c>
      <c r="U1961" t="s">
        <v>64</v>
      </c>
      <c r="V1961">
        <v>2025</v>
      </c>
      <c r="W1961" t="s">
        <v>44</v>
      </c>
      <c r="X1961" s="2">
        <v>18155.419999999998</v>
      </c>
      <c r="Y1961" s="2">
        <v>5426.49</v>
      </c>
      <c r="Z1961" s="2">
        <v>0.77</v>
      </c>
      <c r="AA1961" s="2">
        <f>IF(Table1[[#This Row],[Bed Occupied]]="Yes",1,0)</f>
        <v>0</v>
      </c>
    </row>
    <row r="1962" spans="1:27" x14ac:dyDescent="0.25">
      <c r="A1962" t="s">
        <v>2054</v>
      </c>
      <c r="B1962" s="1">
        <v>45957</v>
      </c>
      <c r="C1962" s="1">
        <v>45958.2</v>
      </c>
      <c r="D1962" t="s">
        <v>96</v>
      </c>
      <c r="E1962" t="s">
        <v>66</v>
      </c>
      <c r="F1962" t="s">
        <v>92</v>
      </c>
      <c r="G1962" t="s">
        <v>67</v>
      </c>
      <c r="H1962" t="s">
        <v>40</v>
      </c>
      <c r="I1962" t="s">
        <v>41</v>
      </c>
      <c r="J1962">
        <v>1.2</v>
      </c>
      <c r="K1962" t="s">
        <v>33</v>
      </c>
      <c r="L1962">
        <v>28</v>
      </c>
      <c r="M1962" s="1">
        <v>45956</v>
      </c>
      <c r="N1962" t="s">
        <v>42</v>
      </c>
      <c r="O1962">
        <v>13.8</v>
      </c>
      <c r="P1962">
        <v>1.8</v>
      </c>
      <c r="Q1962" s="2">
        <v>3025.61</v>
      </c>
      <c r="R1962" t="s">
        <v>35</v>
      </c>
      <c r="S1962" s="2">
        <v>1596.74</v>
      </c>
      <c r="T1962">
        <v>4.5</v>
      </c>
      <c r="U1962" t="s">
        <v>82</v>
      </c>
      <c r="V1962">
        <v>2025</v>
      </c>
      <c r="W1962" t="s">
        <v>74</v>
      </c>
      <c r="X1962" s="2">
        <v>1596.74</v>
      </c>
      <c r="Y1962" s="2">
        <v>1428.87</v>
      </c>
      <c r="Z1962" s="2">
        <v>0.52800000000000002</v>
      </c>
      <c r="AA1962" s="2">
        <f>IF(Table1[[#This Row],[Bed Occupied]]="Yes",1,0)</f>
        <v>1</v>
      </c>
    </row>
    <row r="1963" spans="1:27" x14ac:dyDescent="0.25">
      <c r="A1963" t="s">
        <v>2055</v>
      </c>
      <c r="B1963" s="1">
        <v>46347</v>
      </c>
      <c r="C1963" s="1">
        <v>46351.6</v>
      </c>
      <c r="D1963" t="s">
        <v>51</v>
      </c>
      <c r="E1963" t="s">
        <v>66</v>
      </c>
      <c r="F1963" t="s">
        <v>48</v>
      </c>
      <c r="G1963" t="s">
        <v>53</v>
      </c>
      <c r="H1963" t="s">
        <v>56</v>
      </c>
      <c r="I1963" t="s">
        <v>32</v>
      </c>
      <c r="J1963">
        <v>4.5999999999999996</v>
      </c>
      <c r="K1963" t="s">
        <v>57</v>
      </c>
      <c r="L1963">
        <v>84</v>
      </c>
      <c r="M1963" s="1">
        <v>46346</v>
      </c>
      <c r="N1963" t="s">
        <v>63</v>
      </c>
      <c r="O1963">
        <v>14.5</v>
      </c>
      <c r="P1963">
        <v>2.5</v>
      </c>
      <c r="Q1963" s="2">
        <v>9943.4699999999993</v>
      </c>
      <c r="R1963" t="s">
        <v>35</v>
      </c>
      <c r="S1963" s="2">
        <v>4583.71</v>
      </c>
      <c r="T1963">
        <v>2.9</v>
      </c>
      <c r="U1963" t="s">
        <v>130</v>
      </c>
      <c r="V1963">
        <v>2026</v>
      </c>
      <c r="W1963" t="s">
        <v>77</v>
      </c>
      <c r="X1963" s="2">
        <v>4583.71</v>
      </c>
      <c r="Y1963" s="2">
        <v>5359.76</v>
      </c>
      <c r="Z1963" s="2">
        <v>0.46100000000000002</v>
      </c>
      <c r="AA1963" s="2">
        <f>IF(Table1[[#This Row],[Bed Occupied]]="Yes",1,0)</f>
        <v>0</v>
      </c>
    </row>
    <row r="1964" spans="1:27" x14ac:dyDescent="0.25">
      <c r="A1964" t="s">
        <v>2056</v>
      </c>
      <c r="B1964" s="1">
        <v>45799</v>
      </c>
      <c r="C1964" s="1">
        <v>45801.7</v>
      </c>
      <c r="D1964" t="s">
        <v>27</v>
      </c>
      <c r="E1964" t="s">
        <v>66</v>
      </c>
      <c r="F1964" t="s">
        <v>48</v>
      </c>
      <c r="G1964" t="s">
        <v>30</v>
      </c>
      <c r="H1964" t="s">
        <v>62</v>
      </c>
      <c r="I1964" t="s">
        <v>32</v>
      </c>
      <c r="J1964">
        <v>2.7</v>
      </c>
      <c r="K1964" t="s">
        <v>33</v>
      </c>
      <c r="L1964">
        <v>63</v>
      </c>
      <c r="M1964" s="1">
        <v>45798</v>
      </c>
      <c r="N1964" t="s">
        <v>42</v>
      </c>
      <c r="O1964">
        <v>10.4</v>
      </c>
      <c r="P1964">
        <v>0.4</v>
      </c>
      <c r="Q1964" s="2">
        <v>6542.68</v>
      </c>
      <c r="R1964" t="s">
        <v>35</v>
      </c>
      <c r="S1964" s="2">
        <v>3979.89</v>
      </c>
      <c r="T1964">
        <v>3.4</v>
      </c>
      <c r="U1964" t="s">
        <v>122</v>
      </c>
      <c r="V1964">
        <v>2025</v>
      </c>
      <c r="W1964" t="s">
        <v>69</v>
      </c>
      <c r="X1964" s="2">
        <v>3979.89</v>
      </c>
      <c r="Y1964" s="2">
        <v>2562.79</v>
      </c>
      <c r="Z1964" s="2">
        <v>0.60799999999999998</v>
      </c>
      <c r="AA1964" s="2">
        <f>IF(Table1[[#This Row],[Bed Occupied]]="Yes",1,0)</f>
        <v>1</v>
      </c>
    </row>
    <row r="1965" spans="1:27" x14ac:dyDescent="0.25">
      <c r="A1965" t="s">
        <v>2057</v>
      </c>
      <c r="B1965" s="1">
        <v>46151</v>
      </c>
      <c r="C1965" s="1">
        <v>46161</v>
      </c>
      <c r="D1965" t="s">
        <v>88</v>
      </c>
      <c r="E1965" t="s">
        <v>47</v>
      </c>
      <c r="F1965" t="s">
        <v>29</v>
      </c>
      <c r="G1965" t="s">
        <v>30</v>
      </c>
      <c r="H1965" t="s">
        <v>81</v>
      </c>
      <c r="I1965" t="s">
        <v>32</v>
      </c>
      <c r="J1965">
        <v>10</v>
      </c>
      <c r="K1965" t="s">
        <v>33</v>
      </c>
      <c r="L1965">
        <v>21</v>
      </c>
      <c r="M1965" s="1">
        <v>46151</v>
      </c>
      <c r="N1965" t="s">
        <v>42</v>
      </c>
      <c r="O1965">
        <v>10.8</v>
      </c>
      <c r="P1965">
        <v>2.8</v>
      </c>
      <c r="Q1965" s="2">
        <v>35585.919999999998</v>
      </c>
      <c r="R1965" t="s">
        <v>35</v>
      </c>
      <c r="S1965" s="2">
        <v>26566.74</v>
      </c>
      <c r="T1965">
        <v>2.8</v>
      </c>
      <c r="U1965" t="s">
        <v>94</v>
      </c>
      <c r="V1965">
        <v>2026</v>
      </c>
      <c r="W1965" t="s">
        <v>83</v>
      </c>
      <c r="X1965" s="2">
        <v>26566.74</v>
      </c>
      <c r="Y1965" s="2">
        <v>9019.18</v>
      </c>
      <c r="Z1965" s="2">
        <v>0.747</v>
      </c>
      <c r="AA1965" s="2">
        <f>IF(Table1[[#This Row],[Bed Occupied]]="Yes",1,0)</f>
        <v>1</v>
      </c>
    </row>
    <row r="1966" spans="1:27" x14ac:dyDescent="0.25">
      <c r="A1966" t="s">
        <v>2058</v>
      </c>
      <c r="B1966" s="1">
        <v>45796</v>
      </c>
      <c r="C1966" s="1">
        <v>45798</v>
      </c>
      <c r="D1966" t="s">
        <v>102</v>
      </c>
      <c r="E1966" t="s">
        <v>47</v>
      </c>
      <c r="F1966" t="s">
        <v>48</v>
      </c>
      <c r="G1966" t="s">
        <v>30</v>
      </c>
      <c r="H1966" t="s">
        <v>49</v>
      </c>
      <c r="I1966" t="s">
        <v>32</v>
      </c>
      <c r="J1966">
        <v>2</v>
      </c>
      <c r="K1966" t="s">
        <v>33</v>
      </c>
      <c r="L1966">
        <v>83</v>
      </c>
      <c r="M1966" s="1">
        <v>45795</v>
      </c>
      <c r="N1966" t="s">
        <v>34</v>
      </c>
      <c r="O1966">
        <v>9.1</v>
      </c>
      <c r="P1966">
        <v>1.1000000000000001</v>
      </c>
      <c r="Q1966" s="2">
        <v>10499</v>
      </c>
      <c r="R1966" t="s">
        <v>85</v>
      </c>
      <c r="S1966" s="2">
        <v>6501.07</v>
      </c>
      <c r="T1966">
        <v>3.6</v>
      </c>
      <c r="U1966" t="s">
        <v>122</v>
      </c>
      <c r="V1966">
        <v>2025</v>
      </c>
      <c r="W1966" t="s">
        <v>74</v>
      </c>
      <c r="X1966" s="2">
        <v>6501.07</v>
      </c>
      <c r="Y1966" s="2">
        <v>3997.93</v>
      </c>
      <c r="Z1966" s="2">
        <v>0.61899999999999999</v>
      </c>
      <c r="AA1966" s="2">
        <f>IF(Table1[[#This Row],[Bed Occupied]]="Yes",1,0)</f>
        <v>1</v>
      </c>
    </row>
    <row r="1967" spans="1:27" x14ac:dyDescent="0.25">
      <c r="A1967" t="s">
        <v>2059</v>
      </c>
      <c r="B1967" s="1">
        <v>46011</v>
      </c>
      <c r="C1967" s="1">
        <v>46012.3</v>
      </c>
      <c r="D1967" t="s">
        <v>46</v>
      </c>
      <c r="E1967" t="s">
        <v>52</v>
      </c>
      <c r="F1967" t="s">
        <v>29</v>
      </c>
      <c r="G1967" t="s">
        <v>67</v>
      </c>
      <c r="H1967" t="s">
        <v>81</v>
      </c>
      <c r="I1967" t="s">
        <v>32</v>
      </c>
      <c r="J1967">
        <v>1.3</v>
      </c>
      <c r="K1967" t="s">
        <v>57</v>
      </c>
      <c r="L1967">
        <v>59</v>
      </c>
      <c r="M1967" s="1">
        <v>46011</v>
      </c>
      <c r="N1967" t="s">
        <v>63</v>
      </c>
      <c r="O1967">
        <v>13.1</v>
      </c>
      <c r="P1967">
        <v>1.1000000000000001</v>
      </c>
      <c r="Q1967" s="2">
        <v>4064.39</v>
      </c>
      <c r="R1967" t="s">
        <v>58</v>
      </c>
      <c r="S1967" s="2">
        <v>2417.62</v>
      </c>
      <c r="T1967">
        <v>3.7</v>
      </c>
      <c r="U1967" t="s">
        <v>79</v>
      </c>
      <c r="V1967">
        <v>2025</v>
      </c>
      <c r="W1967" t="s">
        <v>83</v>
      </c>
      <c r="X1967" s="2">
        <v>2417.62</v>
      </c>
      <c r="Y1967" s="2">
        <v>1646.77</v>
      </c>
      <c r="Z1967" s="2">
        <v>0.59499999999999997</v>
      </c>
      <c r="AA1967" s="2">
        <f>IF(Table1[[#This Row],[Bed Occupied]]="Yes",1,0)</f>
        <v>0</v>
      </c>
    </row>
    <row r="1968" spans="1:27" x14ac:dyDescent="0.25">
      <c r="A1968" t="s">
        <v>2060</v>
      </c>
      <c r="B1968" s="1">
        <v>46067</v>
      </c>
      <c r="C1968" s="1">
        <v>46078</v>
      </c>
      <c r="D1968" t="s">
        <v>46</v>
      </c>
      <c r="E1968" t="s">
        <v>52</v>
      </c>
      <c r="F1968" t="s">
        <v>29</v>
      </c>
      <c r="G1968" t="s">
        <v>53</v>
      </c>
      <c r="H1968" t="s">
        <v>81</v>
      </c>
      <c r="I1968" t="s">
        <v>32</v>
      </c>
      <c r="J1968">
        <v>11</v>
      </c>
      <c r="K1968" t="s">
        <v>33</v>
      </c>
      <c r="L1968">
        <v>76</v>
      </c>
      <c r="M1968" s="1">
        <v>46067</v>
      </c>
      <c r="N1968" t="s">
        <v>42</v>
      </c>
      <c r="O1968">
        <v>10.3</v>
      </c>
      <c r="P1968">
        <v>2.2999999999999998</v>
      </c>
      <c r="Q1968" s="2">
        <v>7378.31</v>
      </c>
      <c r="R1968" t="s">
        <v>58</v>
      </c>
      <c r="S1968" s="2">
        <v>4507.9399999999996</v>
      </c>
      <c r="T1968">
        <v>3.1</v>
      </c>
      <c r="U1968" t="s">
        <v>68</v>
      </c>
      <c r="V1968">
        <v>2026</v>
      </c>
      <c r="W1968" t="s">
        <v>83</v>
      </c>
      <c r="X1968" s="2">
        <v>4507.9399999999996</v>
      </c>
      <c r="Y1968" s="2">
        <v>2870.37</v>
      </c>
      <c r="Z1968" s="2">
        <v>0.61099999999999999</v>
      </c>
      <c r="AA1968" s="2">
        <f>IF(Table1[[#This Row],[Bed Occupied]]="Yes",1,0)</f>
        <v>1</v>
      </c>
    </row>
    <row r="1969" spans="1:27" x14ac:dyDescent="0.25">
      <c r="A1969" t="s">
        <v>2061</v>
      </c>
      <c r="B1969" s="1">
        <v>46013</v>
      </c>
      <c r="C1969" s="1">
        <v>46018.5</v>
      </c>
      <c r="D1969" t="s">
        <v>27</v>
      </c>
      <c r="E1969" t="s">
        <v>28</v>
      </c>
      <c r="F1969" t="s">
        <v>29</v>
      </c>
      <c r="G1969" t="s">
        <v>30</v>
      </c>
      <c r="H1969" t="s">
        <v>49</v>
      </c>
      <c r="I1969" t="s">
        <v>32</v>
      </c>
      <c r="J1969">
        <v>5.5</v>
      </c>
      <c r="K1969" t="s">
        <v>33</v>
      </c>
      <c r="L1969">
        <v>80</v>
      </c>
      <c r="M1969" s="1">
        <v>46012</v>
      </c>
      <c r="N1969" t="s">
        <v>63</v>
      </c>
      <c r="O1969">
        <v>9.3000000000000007</v>
      </c>
      <c r="P1969">
        <v>1.3</v>
      </c>
      <c r="Q1969" s="2">
        <v>9960.0400000000009</v>
      </c>
      <c r="R1969" t="s">
        <v>35</v>
      </c>
      <c r="S1969" s="2">
        <v>5969.48</v>
      </c>
      <c r="T1969">
        <v>3.7</v>
      </c>
      <c r="U1969" t="s">
        <v>79</v>
      </c>
      <c r="V1969">
        <v>2025</v>
      </c>
      <c r="W1969" t="s">
        <v>74</v>
      </c>
      <c r="X1969" s="2">
        <v>5969.48</v>
      </c>
      <c r="Y1969" s="2">
        <v>3990.56</v>
      </c>
      <c r="Z1969" s="2">
        <v>0.59899999999999998</v>
      </c>
      <c r="AA1969" s="2">
        <f>IF(Table1[[#This Row],[Bed Occupied]]="Yes",1,0)</f>
        <v>1</v>
      </c>
    </row>
    <row r="1970" spans="1:27" x14ac:dyDescent="0.25">
      <c r="A1970" t="s">
        <v>2062</v>
      </c>
      <c r="B1970" s="1">
        <v>46128</v>
      </c>
      <c r="C1970" s="1">
        <v>46128.6</v>
      </c>
      <c r="D1970" t="s">
        <v>39</v>
      </c>
      <c r="E1970" t="s">
        <v>47</v>
      </c>
      <c r="F1970" t="s">
        <v>48</v>
      </c>
      <c r="G1970" t="s">
        <v>67</v>
      </c>
      <c r="H1970" t="s">
        <v>62</v>
      </c>
      <c r="I1970" t="s">
        <v>32</v>
      </c>
      <c r="J1970">
        <v>0.6</v>
      </c>
      <c r="K1970" t="s">
        <v>33</v>
      </c>
      <c r="L1970">
        <v>97</v>
      </c>
      <c r="M1970" s="1">
        <v>46128</v>
      </c>
      <c r="N1970" t="s">
        <v>63</v>
      </c>
      <c r="O1970">
        <v>9.8000000000000007</v>
      </c>
      <c r="P1970">
        <v>1.8</v>
      </c>
      <c r="Q1970" s="2">
        <v>1334.05</v>
      </c>
      <c r="R1970" t="s">
        <v>35</v>
      </c>
      <c r="S1970" s="2">
        <v>673.27</v>
      </c>
      <c r="T1970">
        <v>2.7</v>
      </c>
      <c r="U1970" t="s">
        <v>98</v>
      </c>
      <c r="V1970">
        <v>2026</v>
      </c>
      <c r="W1970" t="s">
        <v>72</v>
      </c>
      <c r="X1970" s="2">
        <v>673.27</v>
      </c>
      <c r="Y1970" s="2">
        <v>660.78</v>
      </c>
      <c r="Z1970" s="2">
        <v>0.505</v>
      </c>
      <c r="AA1970" s="2">
        <f>IF(Table1[[#This Row],[Bed Occupied]]="Yes",1,0)</f>
        <v>1</v>
      </c>
    </row>
    <row r="1971" spans="1:27" x14ac:dyDescent="0.25">
      <c r="A1971" t="s">
        <v>2063</v>
      </c>
      <c r="B1971" s="1">
        <v>45926</v>
      </c>
      <c r="C1971" s="1">
        <v>45928</v>
      </c>
      <c r="D1971" t="s">
        <v>46</v>
      </c>
      <c r="E1971" t="s">
        <v>47</v>
      </c>
      <c r="F1971" t="s">
        <v>29</v>
      </c>
      <c r="G1971" t="s">
        <v>53</v>
      </c>
      <c r="H1971" t="s">
        <v>81</v>
      </c>
      <c r="I1971" t="s">
        <v>32</v>
      </c>
      <c r="J1971">
        <v>2</v>
      </c>
      <c r="K1971" t="s">
        <v>33</v>
      </c>
      <c r="L1971">
        <v>64</v>
      </c>
      <c r="M1971" s="1">
        <v>45926</v>
      </c>
      <c r="N1971" t="s">
        <v>42</v>
      </c>
      <c r="O1971">
        <v>9.6999999999999993</v>
      </c>
      <c r="P1971">
        <v>1.7</v>
      </c>
      <c r="Q1971" s="2">
        <v>5230.8999999999996</v>
      </c>
      <c r="R1971" t="s">
        <v>35</v>
      </c>
      <c r="S1971" s="2">
        <v>3318.17</v>
      </c>
      <c r="T1971">
        <v>3.4</v>
      </c>
      <c r="U1971" t="s">
        <v>59</v>
      </c>
      <c r="V1971">
        <v>2025</v>
      </c>
      <c r="W1971" t="s">
        <v>77</v>
      </c>
      <c r="X1971" s="2">
        <v>3318.17</v>
      </c>
      <c r="Y1971" s="2">
        <v>1912.73</v>
      </c>
      <c r="Z1971" s="2">
        <v>0.63400000000000001</v>
      </c>
      <c r="AA1971" s="2">
        <f>IF(Table1[[#This Row],[Bed Occupied]]="Yes",1,0)</f>
        <v>1</v>
      </c>
    </row>
    <row r="1972" spans="1:27" x14ac:dyDescent="0.25">
      <c r="A1972" t="s">
        <v>2064</v>
      </c>
      <c r="B1972" s="1">
        <v>45968</v>
      </c>
      <c r="C1972" s="1">
        <v>45968.6</v>
      </c>
      <c r="D1972" t="s">
        <v>39</v>
      </c>
      <c r="E1972" t="s">
        <v>47</v>
      </c>
      <c r="F1972" t="s">
        <v>29</v>
      </c>
      <c r="G1972" t="s">
        <v>30</v>
      </c>
      <c r="H1972" t="s">
        <v>40</v>
      </c>
      <c r="I1972" t="s">
        <v>93</v>
      </c>
      <c r="J1972">
        <v>0.6</v>
      </c>
      <c r="K1972" t="s">
        <v>57</v>
      </c>
      <c r="L1972">
        <v>69</v>
      </c>
      <c r="M1972" s="1">
        <v>45967</v>
      </c>
      <c r="N1972" t="s">
        <v>63</v>
      </c>
      <c r="O1972">
        <v>8.1</v>
      </c>
      <c r="P1972">
        <v>0.1</v>
      </c>
      <c r="Q1972" s="2">
        <v>1993.41</v>
      </c>
      <c r="R1972" t="s">
        <v>58</v>
      </c>
      <c r="S1972" s="2">
        <v>1050.3399999999999</v>
      </c>
      <c r="T1972">
        <v>4.3</v>
      </c>
      <c r="U1972" t="s">
        <v>71</v>
      </c>
      <c r="V1972">
        <v>2025</v>
      </c>
      <c r="W1972" t="s">
        <v>72</v>
      </c>
      <c r="X1972" s="2">
        <v>1050.3399999999999</v>
      </c>
      <c r="Y1972" s="2">
        <v>943.07</v>
      </c>
      <c r="Z1972" s="2">
        <v>0.52700000000000002</v>
      </c>
      <c r="AA1972" s="2">
        <f>IF(Table1[[#This Row],[Bed Occupied]]="Yes",1,0)</f>
        <v>0</v>
      </c>
    </row>
    <row r="1973" spans="1:27" x14ac:dyDescent="0.25">
      <c r="A1973" t="s">
        <v>2065</v>
      </c>
      <c r="B1973" s="1">
        <v>45831</v>
      </c>
      <c r="C1973" s="1">
        <v>45831.9</v>
      </c>
      <c r="D1973" t="s">
        <v>27</v>
      </c>
      <c r="E1973" t="s">
        <v>52</v>
      </c>
      <c r="F1973" t="s">
        <v>29</v>
      </c>
      <c r="G1973" t="s">
        <v>67</v>
      </c>
      <c r="H1973" t="s">
        <v>31</v>
      </c>
      <c r="I1973" t="s">
        <v>32</v>
      </c>
      <c r="J1973">
        <v>0.9</v>
      </c>
      <c r="K1973" t="s">
        <v>33</v>
      </c>
      <c r="L1973">
        <v>72</v>
      </c>
      <c r="M1973" s="1">
        <v>45831</v>
      </c>
      <c r="N1973" t="s">
        <v>63</v>
      </c>
      <c r="O1973">
        <v>12.7</v>
      </c>
      <c r="P1973">
        <v>0.7</v>
      </c>
      <c r="Q1973" s="2">
        <v>9456.9699999999993</v>
      </c>
      <c r="R1973" t="s">
        <v>35</v>
      </c>
      <c r="S1973" s="2">
        <v>5276.07</v>
      </c>
      <c r="T1973">
        <v>3.5</v>
      </c>
      <c r="U1973" t="s">
        <v>64</v>
      </c>
      <c r="V1973">
        <v>2025</v>
      </c>
      <c r="W1973" t="s">
        <v>37</v>
      </c>
      <c r="X1973" s="2">
        <v>5276.07</v>
      </c>
      <c r="Y1973" s="2">
        <v>4180.8999999999996</v>
      </c>
      <c r="Z1973" s="2">
        <v>0.55800000000000005</v>
      </c>
      <c r="AA1973" s="2">
        <f>IF(Table1[[#This Row],[Bed Occupied]]="Yes",1,0)</f>
        <v>1</v>
      </c>
    </row>
    <row r="1974" spans="1:27" x14ac:dyDescent="0.25">
      <c r="A1974" t="s">
        <v>2066</v>
      </c>
      <c r="B1974" s="1">
        <v>45702</v>
      </c>
      <c r="C1974" s="1">
        <v>45704.1</v>
      </c>
      <c r="D1974" t="s">
        <v>46</v>
      </c>
      <c r="E1974" t="s">
        <v>28</v>
      </c>
      <c r="F1974" t="s">
        <v>48</v>
      </c>
      <c r="G1974" t="s">
        <v>30</v>
      </c>
      <c r="H1974" t="s">
        <v>62</v>
      </c>
      <c r="I1974" t="s">
        <v>32</v>
      </c>
      <c r="J1974">
        <v>2.1</v>
      </c>
      <c r="K1974" t="s">
        <v>33</v>
      </c>
      <c r="L1974">
        <v>45</v>
      </c>
      <c r="M1974" s="1">
        <v>45702</v>
      </c>
      <c r="N1974" t="s">
        <v>42</v>
      </c>
      <c r="O1974">
        <v>13.1</v>
      </c>
      <c r="P1974">
        <v>1.1000000000000001</v>
      </c>
      <c r="Q1974" s="2">
        <v>5697.37</v>
      </c>
      <c r="R1974" t="s">
        <v>85</v>
      </c>
      <c r="S1974" s="2">
        <v>3532.39</v>
      </c>
      <c r="T1974">
        <v>4.4000000000000004</v>
      </c>
      <c r="U1974" t="s">
        <v>100</v>
      </c>
      <c r="V1974">
        <v>2025</v>
      </c>
      <c r="W1974" t="s">
        <v>77</v>
      </c>
      <c r="X1974" s="2">
        <v>3532.39</v>
      </c>
      <c r="Y1974" s="2">
        <v>2164.98</v>
      </c>
      <c r="Z1974" s="2">
        <v>0.62</v>
      </c>
      <c r="AA1974" s="2">
        <f>IF(Table1[[#This Row],[Bed Occupied]]="Yes",1,0)</f>
        <v>1</v>
      </c>
    </row>
    <row r="1975" spans="1:27" x14ac:dyDescent="0.25">
      <c r="A1975" t="s">
        <v>2067</v>
      </c>
      <c r="B1975" s="1">
        <v>45883</v>
      </c>
      <c r="C1975" s="1">
        <v>45884.1</v>
      </c>
      <c r="D1975" t="s">
        <v>39</v>
      </c>
      <c r="E1975" t="s">
        <v>47</v>
      </c>
      <c r="F1975" t="s">
        <v>48</v>
      </c>
      <c r="G1975" t="s">
        <v>67</v>
      </c>
      <c r="H1975" t="s">
        <v>40</v>
      </c>
      <c r="I1975" t="s">
        <v>41</v>
      </c>
      <c r="J1975">
        <v>1.1000000000000001</v>
      </c>
      <c r="K1975" t="s">
        <v>57</v>
      </c>
      <c r="L1975">
        <v>84</v>
      </c>
      <c r="M1975" s="1">
        <v>45883</v>
      </c>
      <c r="N1975" t="s">
        <v>63</v>
      </c>
      <c r="O1975">
        <v>9.1</v>
      </c>
      <c r="P1975">
        <v>1.1000000000000001</v>
      </c>
      <c r="Q1975" s="2">
        <v>2224.14</v>
      </c>
      <c r="R1975" t="s">
        <v>35</v>
      </c>
      <c r="S1975" s="2">
        <v>1142.43</v>
      </c>
      <c r="T1975">
        <v>3.4</v>
      </c>
      <c r="U1975" t="s">
        <v>104</v>
      </c>
      <c r="V1975">
        <v>2025</v>
      </c>
      <c r="W1975" t="s">
        <v>72</v>
      </c>
      <c r="X1975" s="2">
        <v>1142.43</v>
      </c>
      <c r="Y1975" s="2">
        <v>1081.71</v>
      </c>
      <c r="Z1975" s="2">
        <v>0.51400000000000001</v>
      </c>
      <c r="AA1975" s="2">
        <f>IF(Table1[[#This Row],[Bed Occupied]]="Yes",1,0)</f>
        <v>0</v>
      </c>
    </row>
    <row r="1976" spans="1:27" x14ac:dyDescent="0.25">
      <c r="A1976" t="s">
        <v>2068</v>
      </c>
      <c r="B1976" s="1">
        <v>46203</v>
      </c>
      <c r="C1976" s="1">
        <v>46212.6</v>
      </c>
      <c r="D1976" t="s">
        <v>61</v>
      </c>
      <c r="E1976" t="s">
        <v>52</v>
      </c>
      <c r="F1976" t="s">
        <v>29</v>
      </c>
      <c r="G1976" t="s">
        <v>53</v>
      </c>
      <c r="H1976" t="s">
        <v>76</v>
      </c>
      <c r="I1976" t="s">
        <v>32</v>
      </c>
      <c r="J1976">
        <v>9.6</v>
      </c>
      <c r="K1976" t="s">
        <v>33</v>
      </c>
      <c r="L1976">
        <v>107</v>
      </c>
      <c r="M1976" s="1">
        <v>46202</v>
      </c>
      <c r="N1976" t="s">
        <v>42</v>
      </c>
      <c r="O1976">
        <v>15.4</v>
      </c>
      <c r="P1976">
        <v>3.4</v>
      </c>
      <c r="Q1976" s="2">
        <v>24943.25</v>
      </c>
      <c r="R1976" t="s">
        <v>35</v>
      </c>
      <c r="S1976" s="2">
        <v>15238.05</v>
      </c>
      <c r="T1976">
        <v>2.4</v>
      </c>
      <c r="U1976" t="s">
        <v>126</v>
      </c>
      <c r="V1976">
        <v>2026</v>
      </c>
      <c r="W1976" t="s">
        <v>37</v>
      </c>
      <c r="X1976" s="2">
        <v>15238.05</v>
      </c>
      <c r="Y1976" s="2">
        <v>9705.2000000000007</v>
      </c>
      <c r="Z1976" s="2">
        <v>0.61099999999999999</v>
      </c>
      <c r="AA1976" s="2">
        <f>IF(Table1[[#This Row],[Bed Occupied]]="Yes",1,0)</f>
        <v>1</v>
      </c>
    </row>
    <row r="1977" spans="1:27" x14ac:dyDescent="0.25">
      <c r="A1977" t="s">
        <v>2069</v>
      </c>
      <c r="B1977" s="1">
        <v>45903</v>
      </c>
      <c r="C1977" s="1">
        <v>45903.9</v>
      </c>
      <c r="D1977" t="s">
        <v>39</v>
      </c>
      <c r="E1977" t="s">
        <v>47</v>
      </c>
      <c r="F1977" t="s">
        <v>48</v>
      </c>
      <c r="G1977" t="s">
        <v>30</v>
      </c>
      <c r="H1977" t="s">
        <v>31</v>
      </c>
      <c r="I1977" t="s">
        <v>41</v>
      </c>
      <c r="J1977">
        <v>0.9</v>
      </c>
      <c r="K1977" t="s">
        <v>33</v>
      </c>
      <c r="L1977">
        <v>66</v>
      </c>
      <c r="M1977" s="1">
        <v>45902</v>
      </c>
      <c r="N1977" t="s">
        <v>42</v>
      </c>
      <c r="O1977">
        <v>12</v>
      </c>
      <c r="P1977">
        <v>0</v>
      </c>
      <c r="Q1977" s="2">
        <v>2392.29</v>
      </c>
      <c r="R1977" t="s">
        <v>85</v>
      </c>
      <c r="S1977" s="2">
        <v>1614.4</v>
      </c>
      <c r="T1977">
        <v>4.4000000000000004</v>
      </c>
      <c r="U1977" t="s">
        <v>59</v>
      </c>
      <c r="V1977">
        <v>2025</v>
      </c>
      <c r="W1977" t="s">
        <v>44</v>
      </c>
      <c r="X1977" s="2">
        <v>1614.4</v>
      </c>
      <c r="Y1977" s="2">
        <v>777.89</v>
      </c>
      <c r="Z1977" s="2">
        <v>0.67500000000000004</v>
      </c>
      <c r="AA1977" s="2">
        <f>IF(Table1[[#This Row],[Bed Occupied]]="Yes",1,0)</f>
        <v>1</v>
      </c>
    </row>
    <row r="1978" spans="1:27" x14ac:dyDescent="0.25">
      <c r="A1978" t="s">
        <v>2070</v>
      </c>
      <c r="B1978" s="1">
        <v>45980</v>
      </c>
      <c r="C1978" s="1">
        <v>45983</v>
      </c>
      <c r="D1978" t="s">
        <v>61</v>
      </c>
      <c r="E1978" t="s">
        <v>52</v>
      </c>
      <c r="F1978" t="s">
        <v>29</v>
      </c>
      <c r="G1978" t="s">
        <v>53</v>
      </c>
      <c r="H1978" t="s">
        <v>62</v>
      </c>
      <c r="I1978" t="s">
        <v>32</v>
      </c>
      <c r="J1978">
        <v>3</v>
      </c>
      <c r="K1978" t="s">
        <v>33</v>
      </c>
      <c r="L1978">
        <v>119</v>
      </c>
      <c r="M1978" s="1">
        <v>45980</v>
      </c>
      <c r="N1978" t="s">
        <v>63</v>
      </c>
      <c r="O1978">
        <v>8.6</v>
      </c>
      <c r="P1978">
        <v>0.6</v>
      </c>
      <c r="Q1978" s="2">
        <v>16408.47</v>
      </c>
      <c r="R1978" t="s">
        <v>58</v>
      </c>
      <c r="S1978" s="2">
        <v>12393.54</v>
      </c>
      <c r="T1978">
        <v>3.3</v>
      </c>
      <c r="U1978" t="s">
        <v>71</v>
      </c>
      <c r="V1978">
        <v>2025</v>
      </c>
      <c r="W1978" t="s">
        <v>69</v>
      </c>
      <c r="X1978" s="2">
        <v>12393.54</v>
      </c>
      <c r="Y1978" s="2">
        <v>4014.93</v>
      </c>
      <c r="Z1978" s="2">
        <v>0.755</v>
      </c>
      <c r="AA1978" s="2">
        <f>IF(Table1[[#This Row],[Bed Occupied]]="Yes",1,0)</f>
        <v>1</v>
      </c>
    </row>
    <row r="1979" spans="1:27" x14ac:dyDescent="0.25">
      <c r="A1979" t="s">
        <v>2071</v>
      </c>
      <c r="B1979" s="1">
        <v>45740</v>
      </c>
      <c r="C1979" s="1">
        <v>45748.3</v>
      </c>
      <c r="D1979" t="s">
        <v>51</v>
      </c>
      <c r="E1979" t="s">
        <v>52</v>
      </c>
      <c r="F1979" t="s">
        <v>29</v>
      </c>
      <c r="G1979" t="s">
        <v>30</v>
      </c>
      <c r="H1979" t="s">
        <v>49</v>
      </c>
      <c r="I1979" t="s">
        <v>93</v>
      </c>
      <c r="J1979">
        <v>8.3000000000000007</v>
      </c>
      <c r="K1979" t="s">
        <v>57</v>
      </c>
      <c r="L1979">
        <v>57</v>
      </c>
      <c r="M1979" s="1">
        <v>45739</v>
      </c>
      <c r="N1979" t="s">
        <v>42</v>
      </c>
      <c r="O1979">
        <v>9.8000000000000007</v>
      </c>
      <c r="P1979">
        <v>1.8</v>
      </c>
      <c r="Q1979" s="2">
        <v>13141.49</v>
      </c>
      <c r="R1979" t="s">
        <v>58</v>
      </c>
      <c r="S1979" s="2">
        <v>8824.19</v>
      </c>
      <c r="T1979">
        <v>3.6</v>
      </c>
      <c r="U1979" t="s">
        <v>173</v>
      </c>
      <c r="V1979">
        <v>2025</v>
      </c>
      <c r="W1979" t="s">
        <v>74</v>
      </c>
      <c r="X1979" s="2">
        <v>8824.19</v>
      </c>
      <c r="Y1979" s="2">
        <v>4317.3</v>
      </c>
      <c r="Z1979" s="2">
        <v>0.67100000000000004</v>
      </c>
      <c r="AA1979" s="2">
        <f>IF(Table1[[#This Row],[Bed Occupied]]="Yes",1,0)</f>
        <v>0</v>
      </c>
    </row>
    <row r="1980" spans="1:27" x14ac:dyDescent="0.25">
      <c r="A1980" t="s">
        <v>2072</v>
      </c>
      <c r="B1980" s="1">
        <v>46364</v>
      </c>
      <c r="C1980" s="1">
        <v>46366.2</v>
      </c>
      <c r="D1980" t="s">
        <v>39</v>
      </c>
      <c r="E1980" t="s">
        <v>28</v>
      </c>
      <c r="F1980" t="s">
        <v>29</v>
      </c>
      <c r="G1980" t="s">
        <v>30</v>
      </c>
      <c r="H1980" t="s">
        <v>31</v>
      </c>
      <c r="I1980" t="s">
        <v>93</v>
      </c>
      <c r="J1980">
        <v>2.2000000000000002</v>
      </c>
      <c r="K1980" t="s">
        <v>57</v>
      </c>
      <c r="L1980">
        <v>80</v>
      </c>
      <c r="M1980" s="1">
        <v>46363</v>
      </c>
      <c r="N1980" t="s">
        <v>42</v>
      </c>
      <c r="O1980">
        <v>8</v>
      </c>
      <c r="P1980">
        <v>0</v>
      </c>
      <c r="Q1980" s="2">
        <v>2455.4699999999998</v>
      </c>
      <c r="R1980" t="s">
        <v>85</v>
      </c>
      <c r="S1980" s="2">
        <v>1536.05</v>
      </c>
      <c r="T1980">
        <v>3.6</v>
      </c>
      <c r="U1980" t="s">
        <v>54</v>
      </c>
      <c r="V1980">
        <v>2026</v>
      </c>
      <c r="W1980" t="s">
        <v>37</v>
      </c>
      <c r="X1980" s="2">
        <v>1536.05</v>
      </c>
      <c r="Y1980" s="2">
        <v>919.42</v>
      </c>
      <c r="Z1980" s="2">
        <v>0.626</v>
      </c>
      <c r="AA1980" s="2">
        <f>IF(Table1[[#This Row],[Bed Occupied]]="Yes",1,0)</f>
        <v>0</v>
      </c>
    </row>
    <row r="1981" spans="1:27" x14ac:dyDescent="0.25">
      <c r="A1981" t="s">
        <v>2073</v>
      </c>
      <c r="B1981" s="1">
        <v>46217</v>
      </c>
      <c r="C1981" s="1">
        <v>46218.1</v>
      </c>
      <c r="D1981" t="s">
        <v>39</v>
      </c>
      <c r="E1981" t="s">
        <v>28</v>
      </c>
      <c r="F1981" t="s">
        <v>29</v>
      </c>
      <c r="G1981" t="s">
        <v>67</v>
      </c>
      <c r="H1981" t="s">
        <v>40</v>
      </c>
      <c r="I1981" t="s">
        <v>41</v>
      </c>
      <c r="J1981">
        <v>1.1000000000000001</v>
      </c>
      <c r="K1981" t="s">
        <v>57</v>
      </c>
      <c r="L1981">
        <v>87</v>
      </c>
      <c r="M1981" s="1">
        <v>46217</v>
      </c>
      <c r="N1981" t="s">
        <v>42</v>
      </c>
      <c r="O1981">
        <v>8.6999999999999993</v>
      </c>
      <c r="P1981">
        <v>0.7</v>
      </c>
      <c r="Q1981" s="2">
        <v>1850.18</v>
      </c>
      <c r="R1981" t="s">
        <v>85</v>
      </c>
      <c r="S1981" s="2">
        <v>1201.48</v>
      </c>
      <c r="T1981">
        <v>3.5</v>
      </c>
      <c r="U1981" t="s">
        <v>43</v>
      </c>
      <c r="V1981">
        <v>2026</v>
      </c>
      <c r="W1981" t="s">
        <v>44</v>
      </c>
      <c r="X1981" s="2">
        <v>1201.48</v>
      </c>
      <c r="Y1981" s="2">
        <v>648.70000000000005</v>
      </c>
      <c r="Z1981" s="2">
        <v>0.64900000000000002</v>
      </c>
      <c r="AA1981" s="2">
        <f>IF(Table1[[#This Row],[Bed Occupied]]="Yes",1,0)</f>
        <v>0</v>
      </c>
    </row>
    <row r="1982" spans="1:27" x14ac:dyDescent="0.25">
      <c r="A1982" t="s">
        <v>2074</v>
      </c>
      <c r="B1982" s="1">
        <v>46094</v>
      </c>
      <c r="C1982" s="1">
        <v>46099.8</v>
      </c>
      <c r="D1982" t="s">
        <v>88</v>
      </c>
      <c r="E1982" t="s">
        <v>52</v>
      </c>
      <c r="F1982" t="s">
        <v>48</v>
      </c>
      <c r="G1982" t="s">
        <v>53</v>
      </c>
      <c r="H1982" t="s">
        <v>62</v>
      </c>
      <c r="I1982" t="s">
        <v>41</v>
      </c>
      <c r="J1982">
        <v>5.8</v>
      </c>
      <c r="K1982" t="s">
        <v>33</v>
      </c>
      <c r="L1982">
        <v>43</v>
      </c>
      <c r="M1982" s="1">
        <v>46094</v>
      </c>
      <c r="N1982" t="s">
        <v>63</v>
      </c>
      <c r="O1982">
        <v>9.1999999999999993</v>
      </c>
      <c r="P1982">
        <v>1.2</v>
      </c>
      <c r="Q1982" s="2">
        <v>24572.799999999999</v>
      </c>
      <c r="R1982" t="s">
        <v>85</v>
      </c>
      <c r="S1982" s="2">
        <v>20586.02</v>
      </c>
      <c r="T1982">
        <v>3.6</v>
      </c>
      <c r="U1982" t="s">
        <v>115</v>
      </c>
      <c r="V1982">
        <v>2026</v>
      </c>
      <c r="W1982" t="s">
        <v>77</v>
      </c>
      <c r="X1982" s="2">
        <v>20586.02</v>
      </c>
      <c r="Y1982" s="2">
        <v>3986.78</v>
      </c>
      <c r="Z1982" s="2">
        <v>0.83799999999999997</v>
      </c>
      <c r="AA1982" s="2">
        <f>IF(Table1[[#This Row],[Bed Occupied]]="Yes",1,0)</f>
        <v>1</v>
      </c>
    </row>
    <row r="1983" spans="1:27" x14ac:dyDescent="0.25">
      <c r="A1983" t="s">
        <v>2075</v>
      </c>
      <c r="B1983" s="1">
        <v>46096</v>
      </c>
      <c r="C1983" s="1">
        <v>46097.3</v>
      </c>
      <c r="D1983" t="s">
        <v>39</v>
      </c>
      <c r="E1983" t="s">
        <v>52</v>
      </c>
      <c r="F1983" t="s">
        <v>29</v>
      </c>
      <c r="G1983" t="s">
        <v>30</v>
      </c>
      <c r="H1983" t="s">
        <v>76</v>
      </c>
      <c r="I1983" t="s">
        <v>32</v>
      </c>
      <c r="J1983">
        <v>1.3</v>
      </c>
      <c r="K1983" t="s">
        <v>33</v>
      </c>
      <c r="L1983">
        <v>92</v>
      </c>
      <c r="M1983" s="1">
        <v>46096</v>
      </c>
      <c r="N1983" t="s">
        <v>42</v>
      </c>
      <c r="O1983">
        <v>10.7</v>
      </c>
      <c r="P1983">
        <v>2.7</v>
      </c>
      <c r="Q1983" s="2">
        <v>2653.71</v>
      </c>
      <c r="R1983" t="s">
        <v>85</v>
      </c>
      <c r="S1983" s="2">
        <v>1713.36</v>
      </c>
      <c r="T1983">
        <v>2.7</v>
      </c>
      <c r="U1983" t="s">
        <v>115</v>
      </c>
      <c r="V1983">
        <v>2026</v>
      </c>
      <c r="W1983" t="s">
        <v>74</v>
      </c>
      <c r="X1983" s="2">
        <v>1713.36</v>
      </c>
      <c r="Y1983" s="2">
        <v>940.35</v>
      </c>
      <c r="Z1983" s="2">
        <v>0.64600000000000002</v>
      </c>
      <c r="AA1983" s="2">
        <f>IF(Table1[[#This Row],[Bed Occupied]]="Yes",1,0)</f>
        <v>1</v>
      </c>
    </row>
    <row r="1984" spans="1:27" x14ac:dyDescent="0.25">
      <c r="A1984" t="s">
        <v>2076</v>
      </c>
      <c r="B1984" s="1">
        <v>46191</v>
      </c>
      <c r="C1984" s="1">
        <v>46191.6</v>
      </c>
      <c r="D1984" t="s">
        <v>39</v>
      </c>
      <c r="E1984" t="s">
        <v>28</v>
      </c>
      <c r="F1984" t="s">
        <v>48</v>
      </c>
      <c r="G1984" t="s">
        <v>30</v>
      </c>
      <c r="H1984" t="s">
        <v>62</v>
      </c>
      <c r="I1984" t="s">
        <v>93</v>
      </c>
      <c r="J1984">
        <v>0.6</v>
      </c>
      <c r="K1984" t="s">
        <v>33</v>
      </c>
      <c r="L1984">
        <v>85</v>
      </c>
      <c r="M1984" s="1">
        <v>46191</v>
      </c>
      <c r="N1984" t="s">
        <v>42</v>
      </c>
      <c r="O1984">
        <v>8.4</v>
      </c>
      <c r="P1984">
        <v>0.4</v>
      </c>
      <c r="Q1984" s="2">
        <v>1707.44</v>
      </c>
      <c r="R1984" t="s">
        <v>35</v>
      </c>
      <c r="S1984" s="2">
        <v>1016.06</v>
      </c>
      <c r="T1984">
        <v>3.4</v>
      </c>
      <c r="U1984" t="s">
        <v>126</v>
      </c>
      <c r="V1984">
        <v>2026</v>
      </c>
      <c r="W1984" t="s">
        <v>72</v>
      </c>
      <c r="X1984" s="2">
        <v>1016.06</v>
      </c>
      <c r="Y1984" s="2">
        <v>691.38</v>
      </c>
      <c r="Z1984" s="2">
        <v>0.59499999999999997</v>
      </c>
      <c r="AA1984" s="2">
        <f>IF(Table1[[#This Row],[Bed Occupied]]="Yes",1,0)</f>
        <v>1</v>
      </c>
    </row>
    <row r="1985" spans="1:27" x14ac:dyDescent="0.25">
      <c r="A1985" t="s">
        <v>2077</v>
      </c>
      <c r="B1985" s="1">
        <v>45954</v>
      </c>
      <c r="C1985" s="1">
        <v>45955.8</v>
      </c>
      <c r="D1985" t="s">
        <v>96</v>
      </c>
      <c r="E1985" t="s">
        <v>52</v>
      </c>
      <c r="F1985" t="s">
        <v>92</v>
      </c>
      <c r="G1985" t="s">
        <v>67</v>
      </c>
      <c r="H1985" t="s">
        <v>31</v>
      </c>
      <c r="I1985" t="s">
        <v>32</v>
      </c>
      <c r="J1985">
        <v>1.8</v>
      </c>
      <c r="K1985" t="s">
        <v>57</v>
      </c>
      <c r="L1985">
        <v>79</v>
      </c>
      <c r="M1985" s="1">
        <v>45953</v>
      </c>
      <c r="N1985" t="s">
        <v>42</v>
      </c>
      <c r="O1985">
        <v>8.6</v>
      </c>
      <c r="P1985">
        <v>0.6</v>
      </c>
      <c r="Q1985" s="2">
        <v>3161.57</v>
      </c>
      <c r="R1985" t="s">
        <v>35</v>
      </c>
      <c r="S1985" s="2">
        <v>1967.69</v>
      </c>
      <c r="T1985">
        <v>4</v>
      </c>
      <c r="U1985" t="s">
        <v>82</v>
      </c>
      <c r="V1985">
        <v>2025</v>
      </c>
      <c r="W1985" t="s">
        <v>72</v>
      </c>
      <c r="X1985" s="2">
        <v>1967.69</v>
      </c>
      <c r="Y1985" s="2">
        <v>1193.8800000000001</v>
      </c>
      <c r="Z1985" s="2">
        <v>0.622</v>
      </c>
      <c r="AA1985" s="2">
        <f>IF(Table1[[#This Row],[Bed Occupied]]="Yes",1,0)</f>
        <v>0</v>
      </c>
    </row>
    <row r="1986" spans="1:27" x14ac:dyDescent="0.25">
      <c r="A1986" t="s">
        <v>2078</v>
      </c>
      <c r="B1986" s="1">
        <v>45938</v>
      </c>
      <c r="C1986" s="1">
        <v>45939.6</v>
      </c>
      <c r="D1986" t="s">
        <v>46</v>
      </c>
      <c r="E1986" t="s">
        <v>47</v>
      </c>
      <c r="F1986" t="s">
        <v>29</v>
      </c>
      <c r="G1986" t="s">
        <v>30</v>
      </c>
      <c r="H1986" t="s">
        <v>62</v>
      </c>
      <c r="I1986" t="s">
        <v>32</v>
      </c>
      <c r="J1986">
        <v>1.6</v>
      </c>
      <c r="K1986" t="s">
        <v>33</v>
      </c>
      <c r="L1986">
        <v>58</v>
      </c>
      <c r="M1986" s="1">
        <v>45938</v>
      </c>
      <c r="N1986" t="s">
        <v>34</v>
      </c>
      <c r="O1986">
        <v>10.1</v>
      </c>
      <c r="P1986">
        <v>2.1</v>
      </c>
      <c r="Q1986" s="2">
        <v>4567.8599999999997</v>
      </c>
      <c r="R1986" t="s">
        <v>58</v>
      </c>
      <c r="S1986" s="2">
        <v>2567.61</v>
      </c>
      <c r="T1986">
        <v>3</v>
      </c>
      <c r="U1986" t="s">
        <v>82</v>
      </c>
      <c r="V1986">
        <v>2025</v>
      </c>
      <c r="W1986" t="s">
        <v>69</v>
      </c>
      <c r="X1986" s="2">
        <v>2567.61</v>
      </c>
      <c r="Y1986" s="2">
        <v>2000.25</v>
      </c>
      <c r="Z1986" s="2">
        <v>0.56200000000000006</v>
      </c>
      <c r="AA1986" s="2">
        <f>IF(Table1[[#This Row],[Bed Occupied]]="Yes",1,0)</f>
        <v>1</v>
      </c>
    </row>
    <row r="1987" spans="1:27" x14ac:dyDescent="0.25">
      <c r="A1987" t="s">
        <v>2079</v>
      </c>
      <c r="B1987" s="1">
        <v>45669</v>
      </c>
      <c r="C1987" s="1">
        <v>45676.9</v>
      </c>
      <c r="D1987" t="s">
        <v>27</v>
      </c>
      <c r="E1987" t="s">
        <v>47</v>
      </c>
      <c r="F1987" t="s">
        <v>29</v>
      </c>
      <c r="G1987" t="s">
        <v>30</v>
      </c>
      <c r="H1987" t="s">
        <v>81</v>
      </c>
      <c r="I1987" t="s">
        <v>32</v>
      </c>
      <c r="J1987">
        <v>7.9</v>
      </c>
      <c r="K1987" t="s">
        <v>33</v>
      </c>
      <c r="L1987">
        <v>80</v>
      </c>
      <c r="M1987" s="1">
        <v>45669</v>
      </c>
      <c r="N1987" t="s">
        <v>42</v>
      </c>
      <c r="O1987">
        <v>10.7</v>
      </c>
      <c r="P1987">
        <v>2.7</v>
      </c>
      <c r="Q1987" s="2">
        <v>13105.08</v>
      </c>
      <c r="R1987" t="s">
        <v>35</v>
      </c>
      <c r="S1987" s="2">
        <v>8371.25</v>
      </c>
      <c r="T1987">
        <v>2.6</v>
      </c>
      <c r="U1987" t="s">
        <v>145</v>
      </c>
      <c r="V1987">
        <v>2025</v>
      </c>
      <c r="W1987" t="s">
        <v>74</v>
      </c>
      <c r="X1987" s="2">
        <v>8371.25</v>
      </c>
      <c r="Y1987" s="2">
        <v>4733.83</v>
      </c>
      <c r="Z1987" s="2">
        <v>0.63900000000000001</v>
      </c>
      <c r="AA1987" s="2">
        <f>IF(Table1[[#This Row],[Bed Occupied]]="Yes",1,0)</f>
        <v>1</v>
      </c>
    </row>
    <row r="1988" spans="1:27" x14ac:dyDescent="0.25">
      <c r="A1988" t="s">
        <v>2080</v>
      </c>
      <c r="B1988" s="1">
        <v>46333</v>
      </c>
      <c r="C1988" s="1">
        <v>46333.5</v>
      </c>
      <c r="D1988" t="s">
        <v>39</v>
      </c>
      <c r="E1988" t="s">
        <v>47</v>
      </c>
      <c r="F1988" t="s">
        <v>48</v>
      </c>
      <c r="G1988" t="s">
        <v>30</v>
      </c>
      <c r="H1988" t="s">
        <v>62</v>
      </c>
      <c r="I1988" t="s">
        <v>32</v>
      </c>
      <c r="J1988">
        <v>0.5</v>
      </c>
      <c r="K1988" t="s">
        <v>57</v>
      </c>
      <c r="L1988">
        <v>86</v>
      </c>
      <c r="M1988" s="1">
        <v>46333</v>
      </c>
      <c r="N1988" t="s">
        <v>63</v>
      </c>
      <c r="O1988">
        <v>14</v>
      </c>
      <c r="P1988">
        <v>2</v>
      </c>
      <c r="Q1988" s="2">
        <v>1722.76</v>
      </c>
      <c r="R1988" t="s">
        <v>58</v>
      </c>
      <c r="S1988" s="2">
        <v>1018.92</v>
      </c>
      <c r="T1988">
        <v>2.6</v>
      </c>
      <c r="U1988" t="s">
        <v>130</v>
      </c>
      <c r="V1988">
        <v>2026</v>
      </c>
      <c r="W1988" t="s">
        <v>83</v>
      </c>
      <c r="X1988" s="2">
        <v>1018.92</v>
      </c>
      <c r="Y1988" s="2">
        <v>703.84</v>
      </c>
      <c r="Z1988" s="2">
        <v>0.59099999999999997</v>
      </c>
      <c r="AA1988" s="2">
        <f>IF(Table1[[#This Row],[Bed Occupied]]="Yes",1,0)</f>
        <v>0</v>
      </c>
    </row>
    <row r="1989" spans="1:27" x14ac:dyDescent="0.25">
      <c r="A1989" t="s">
        <v>2081</v>
      </c>
      <c r="B1989" s="1">
        <v>46319</v>
      </c>
      <c r="C1989" s="1">
        <v>46322.7</v>
      </c>
      <c r="D1989" t="s">
        <v>102</v>
      </c>
      <c r="E1989" t="s">
        <v>47</v>
      </c>
      <c r="F1989" t="s">
        <v>29</v>
      </c>
      <c r="G1989" t="s">
        <v>53</v>
      </c>
      <c r="H1989" t="s">
        <v>49</v>
      </c>
      <c r="I1989" t="s">
        <v>41</v>
      </c>
      <c r="J1989">
        <v>3.7</v>
      </c>
      <c r="K1989" t="s">
        <v>33</v>
      </c>
      <c r="L1989">
        <v>36</v>
      </c>
      <c r="M1989" s="1">
        <v>46319</v>
      </c>
      <c r="N1989" t="s">
        <v>34</v>
      </c>
      <c r="O1989">
        <v>8.1999999999999993</v>
      </c>
      <c r="P1989">
        <v>0.2</v>
      </c>
      <c r="Q1989" s="2">
        <v>12056.91</v>
      </c>
      <c r="R1989" t="s">
        <v>85</v>
      </c>
      <c r="S1989" s="2">
        <v>7375.39</v>
      </c>
      <c r="T1989">
        <v>4.7</v>
      </c>
      <c r="U1989" t="s">
        <v>36</v>
      </c>
      <c r="V1989">
        <v>2026</v>
      </c>
      <c r="W1989" t="s">
        <v>83</v>
      </c>
      <c r="X1989" s="2">
        <v>7375.39</v>
      </c>
      <c r="Y1989" s="2">
        <v>4681.5200000000004</v>
      </c>
      <c r="Z1989" s="2">
        <v>0.61199999999999999</v>
      </c>
      <c r="AA1989" s="2">
        <f>IF(Table1[[#This Row],[Bed Occupied]]="Yes",1,0)</f>
        <v>1</v>
      </c>
    </row>
    <row r="1990" spans="1:27" x14ac:dyDescent="0.25">
      <c r="A1990" t="s">
        <v>2082</v>
      </c>
      <c r="B1990" s="1">
        <v>46103</v>
      </c>
      <c r="C1990" s="1">
        <v>46106.8</v>
      </c>
      <c r="D1990" t="s">
        <v>102</v>
      </c>
      <c r="E1990" t="s">
        <v>47</v>
      </c>
      <c r="F1990" t="s">
        <v>29</v>
      </c>
      <c r="G1990" t="s">
        <v>151</v>
      </c>
      <c r="H1990" t="s">
        <v>81</v>
      </c>
      <c r="I1990" t="s">
        <v>32</v>
      </c>
      <c r="J1990">
        <v>3.8</v>
      </c>
      <c r="K1990" t="s">
        <v>33</v>
      </c>
      <c r="L1990">
        <v>64</v>
      </c>
      <c r="M1990" s="1">
        <v>46103</v>
      </c>
      <c r="N1990" t="s">
        <v>34</v>
      </c>
      <c r="O1990">
        <v>13.1</v>
      </c>
      <c r="P1990">
        <v>3.1</v>
      </c>
      <c r="Q1990" s="2">
        <v>12197.56</v>
      </c>
      <c r="R1990" t="s">
        <v>35</v>
      </c>
      <c r="S1990" s="2">
        <v>7332.07</v>
      </c>
      <c r="T1990">
        <v>3.2</v>
      </c>
      <c r="U1990" t="s">
        <v>115</v>
      </c>
      <c r="V1990">
        <v>2026</v>
      </c>
      <c r="W1990" t="s">
        <v>74</v>
      </c>
      <c r="X1990" s="2">
        <v>7332.07</v>
      </c>
      <c r="Y1990" s="2">
        <v>4865.49</v>
      </c>
      <c r="Z1990" s="2">
        <v>0.60099999999999998</v>
      </c>
      <c r="AA1990" s="2">
        <f>IF(Table1[[#This Row],[Bed Occupied]]="Yes",1,0)</f>
        <v>1</v>
      </c>
    </row>
    <row r="1991" spans="1:27" x14ac:dyDescent="0.25">
      <c r="A1991" t="s">
        <v>2083</v>
      </c>
      <c r="B1991" s="1">
        <v>45735</v>
      </c>
      <c r="C1991" s="1">
        <v>45737.3</v>
      </c>
      <c r="D1991" t="s">
        <v>39</v>
      </c>
      <c r="E1991" t="s">
        <v>28</v>
      </c>
      <c r="F1991" t="s">
        <v>29</v>
      </c>
      <c r="G1991" t="s">
        <v>30</v>
      </c>
      <c r="H1991" t="s">
        <v>62</v>
      </c>
      <c r="I1991" t="s">
        <v>41</v>
      </c>
      <c r="J1991">
        <v>2.2999999999999998</v>
      </c>
      <c r="K1991" t="s">
        <v>33</v>
      </c>
      <c r="L1991">
        <v>59</v>
      </c>
      <c r="M1991" s="1">
        <v>45734</v>
      </c>
      <c r="N1991" t="s">
        <v>63</v>
      </c>
      <c r="O1991">
        <v>9.4</v>
      </c>
      <c r="P1991">
        <v>1.4</v>
      </c>
      <c r="Q1991" s="2">
        <v>2541.9899999999998</v>
      </c>
      <c r="R1991" t="s">
        <v>35</v>
      </c>
      <c r="S1991" s="2">
        <v>1670.78</v>
      </c>
      <c r="T1991">
        <v>3.3</v>
      </c>
      <c r="U1991" t="s">
        <v>173</v>
      </c>
      <c r="V1991">
        <v>2025</v>
      </c>
      <c r="W1991" t="s">
        <v>44</v>
      </c>
      <c r="X1991" s="2">
        <v>1670.78</v>
      </c>
      <c r="Y1991" s="2">
        <v>871.21</v>
      </c>
      <c r="Z1991" s="2">
        <v>0.65700000000000003</v>
      </c>
      <c r="AA1991" s="2">
        <f>IF(Table1[[#This Row],[Bed Occupied]]="Yes",1,0)</f>
        <v>1</v>
      </c>
    </row>
    <row r="1992" spans="1:27" x14ac:dyDescent="0.25">
      <c r="A1992" t="s">
        <v>2084</v>
      </c>
      <c r="B1992" s="1">
        <v>46190</v>
      </c>
      <c r="C1992" s="1">
        <v>46191.3</v>
      </c>
      <c r="D1992" t="s">
        <v>96</v>
      </c>
      <c r="E1992" t="s">
        <v>52</v>
      </c>
      <c r="F1992" t="s">
        <v>48</v>
      </c>
      <c r="G1992" t="s">
        <v>67</v>
      </c>
      <c r="H1992" t="s">
        <v>81</v>
      </c>
      <c r="I1992" t="s">
        <v>32</v>
      </c>
      <c r="J1992">
        <v>1.3</v>
      </c>
      <c r="K1992" t="s">
        <v>33</v>
      </c>
      <c r="L1992">
        <v>59</v>
      </c>
      <c r="M1992" s="1">
        <v>46190</v>
      </c>
      <c r="N1992" t="s">
        <v>42</v>
      </c>
      <c r="O1992">
        <v>9.4</v>
      </c>
      <c r="P1992">
        <v>1.4</v>
      </c>
      <c r="Q1992" s="2">
        <v>4702.8500000000004</v>
      </c>
      <c r="R1992" t="s">
        <v>58</v>
      </c>
      <c r="S1992" s="2">
        <v>2411.7199999999998</v>
      </c>
      <c r="T1992">
        <v>4.2</v>
      </c>
      <c r="U1992" t="s">
        <v>126</v>
      </c>
      <c r="V1992">
        <v>2026</v>
      </c>
      <c r="W1992" t="s">
        <v>69</v>
      </c>
      <c r="X1992" s="2">
        <v>2411.7199999999998</v>
      </c>
      <c r="Y1992" s="2">
        <v>2291.13</v>
      </c>
      <c r="Z1992" s="2">
        <v>0.51300000000000001</v>
      </c>
      <c r="AA1992" s="2">
        <f>IF(Table1[[#This Row],[Bed Occupied]]="Yes",1,0)</f>
        <v>1</v>
      </c>
    </row>
    <row r="1993" spans="1:27" x14ac:dyDescent="0.25">
      <c r="A1993" t="s">
        <v>2085</v>
      </c>
      <c r="B1993" s="1">
        <v>45752</v>
      </c>
      <c r="C1993" s="1">
        <v>45753.599999999999</v>
      </c>
      <c r="D1993" t="s">
        <v>46</v>
      </c>
      <c r="E1993" t="s">
        <v>28</v>
      </c>
      <c r="F1993" t="s">
        <v>48</v>
      </c>
      <c r="G1993" t="s">
        <v>30</v>
      </c>
      <c r="H1993" t="s">
        <v>49</v>
      </c>
      <c r="I1993" t="s">
        <v>93</v>
      </c>
      <c r="J1993">
        <v>1.6</v>
      </c>
      <c r="K1993" t="s">
        <v>33</v>
      </c>
      <c r="L1993">
        <v>46</v>
      </c>
      <c r="M1993" s="1">
        <v>45751</v>
      </c>
      <c r="N1993" t="s">
        <v>34</v>
      </c>
      <c r="O1993">
        <v>12.8</v>
      </c>
      <c r="P1993">
        <v>0.8</v>
      </c>
      <c r="Q1993" s="2">
        <v>4562.59</v>
      </c>
      <c r="R1993" t="s">
        <v>35</v>
      </c>
      <c r="S1993" s="2">
        <v>2732.38</v>
      </c>
      <c r="T1993">
        <v>4</v>
      </c>
      <c r="U1993" t="s">
        <v>89</v>
      </c>
      <c r="V1993">
        <v>2025</v>
      </c>
      <c r="W1993" t="s">
        <v>77</v>
      </c>
      <c r="X1993" s="2">
        <v>2732.38</v>
      </c>
      <c r="Y1993" s="2">
        <v>1830.21</v>
      </c>
      <c r="Z1993" s="2">
        <v>0.59899999999999998</v>
      </c>
      <c r="AA1993" s="2">
        <f>IF(Table1[[#This Row],[Bed Occupied]]="Yes",1,0)</f>
        <v>1</v>
      </c>
    </row>
    <row r="1994" spans="1:27" x14ac:dyDescent="0.25">
      <c r="A1994" t="s">
        <v>2086</v>
      </c>
      <c r="B1994" s="1">
        <v>46032</v>
      </c>
      <c r="C1994" s="1">
        <v>46033.5</v>
      </c>
      <c r="D1994" t="s">
        <v>39</v>
      </c>
      <c r="E1994" t="s">
        <v>66</v>
      </c>
      <c r="F1994" t="s">
        <v>29</v>
      </c>
      <c r="G1994" t="s">
        <v>53</v>
      </c>
      <c r="H1994" t="s">
        <v>49</v>
      </c>
      <c r="I1994" t="s">
        <v>41</v>
      </c>
      <c r="J1994">
        <v>1.5</v>
      </c>
      <c r="K1994" t="s">
        <v>33</v>
      </c>
      <c r="L1994">
        <v>83</v>
      </c>
      <c r="M1994" s="1">
        <v>46032</v>
      </c>
      <c r="N1994" t="s">
        <v>63</v>
      </c>
      <c r="O1994">
        <v>14.6</v>
      </c>
      <c r="P1994">
        <v>2.6</v>
      </c>
      <c r="Q1994" s="2">
        <v>2046.4</v>
      </c>
      <c r="R1994" t="s">
        <v>35</v>
      </c>
      <c r="S1994" s="2">
        <v>1028.5999999999999</v>
      </c>
      <c r="T1994">
        <v>3.2</v>
      </c>
      <c r="U1994" t="s">
        <v>86</v>
      </c>
      <c r="V1994">
        <v>2026</v>
      </c>
      <c r="W1994" t="s">
        <v>83</v>
      </c>
      <c r="X1994" s="2">
        <v>1028.5999999999999</v>
      </c>
      <c r="Y1994" s="2">
        <v>1017.8</v>
      </c>
      <c r="Z1994" s="2">
        <v>0.503</v>
      </c>
      <c r="AA1994" s="2">
        <f>IF(Table1[[#This Row],[Bed Occupied]]="Yes",1,0)</f>
        <v>1</v>
      </c>
    </row>
    <row r="1995" spans="1:27" x14ac:dyDescent="0.25">
      <c r="A1995" t="s">
        <v>2087</v>
      </c>
      <c r="B1995" s="1">
        <v>46332</v>
      </c>
      <c r="C1995" s="1">
        <v>46334.5</v>
      </c>
      <c r="D1995" t="s">
        <v>96</v>
      </c>
      <c r="E1995" t="s">
        <v>52</v>
      </c>
      <c r="F1995" t="s">
        <v>29</v>
      </c>
      <c r="G1995" t="s">
        <v>30</v>
      </c>
      <c r="H1995" t="s">
        <v>56</v>
      </c>
      <c r="I1995" t="s">
        <v>41</v>
      </c>
      <c r="J1995">
        <v>2.5</v>
      </c>
      <c r="K1995" t="s">
        <v>33</v>
      </c>
      <c r="L1995">
        <v>20</v>
      </c>
      <c r="M1995" s="1">
        <v>46332</v>
      </c>
      <c r="N1995" t="s">
        <v>34</v>
      </c>
      <c r="O1995">
        <v>9.6</v>
      </c>
      <c r="P1995">
        <v>1.6</v>
      </c>
      <c r="Q1995" s="2">
        <v>2647.23</v>
      </c>
      <c r="R1995" t="s">
        <v>58</v>
      </c>
      <c r="S1995" s="2">
        <v>1190.03</v>
      </c>
      <c r="T1995">
        <v>3.8</v>
      </c>
      <c r="U1995" t="s">
        <v>130</v>
      </c>
      <c r="V1995">
        <v>2026</v>
      </c>
      <c r="W1995" t="s">
        <v>77</v>
      </c>
      <c r="X1995" s="2">
        <v>1190.03</v>
      </c>
      <c r="Y1995" s="2">
        <v>1457.2</v>
      </c>
      <c r="Z1995" s="2">
        <v>0.45</v>
      </c>
      <c r="AA1995" s="2">
        <f>IF(Table1[[#This Row],[Bed Occupied]]="Yes",1,0)</f>
        <v>1</v>
      </c>
    </row>
    <row r="1996" spans="1:27" x14ac:dyDescent="0.25">
      <c r="A1996" t="s">
        <v>2088</v>
      </c>
      <c r="B1996" s="1">
        <v>46129</v>
      </c>
      <c r="C1996" s="1">
        <v>46134.7</v>
      </c>
      <c r="D1996" t="s">
        <v>96</v>
      </c>
      <c r="E1996" t="s">
        <v>66</v>
      </c>
      <c r="F1996" t="s">
        <v>29</v>
      </c>
      <c r="G1996" t="s">
        <v>30</v>
      </c>
      <c r="H1996" t="s">
        <v>76</v>
      </c>
      <c r="I1996" t="s">
        <v>41</v>
      </c>
      <c r="J1996">
        <v>5.7</v>
      </c>
      <c r="K1996" t="s">
        <v>33</v>
      </c>
      <c r="L1996">
        <v>24</v>
      </c>
      <c r="M1996" s="1">
        <v>46128</v>
      </c>
      <c r="N1996" t="s">
        <v>42</v>
      </c>
      <c r="O1996">
        <v>13.6</v>
      </c>
      <c r="P1996">
        <v>1.6</v>
      </c>
      <c r="Q1996" s="2">
        <v>3934.62</v>
      </c>
      <c r="R1996" t="s">
        <v>85</v>
      </c>
      <c r="S1996" s="2">
        <v>2524.89</v>
      </c>
      <c r="T1996">
        <v>4.5</v>
      </c>
      <c r="U1996" t="s">
        <v>98</v>
      </c>
      <c r="V1996">
        <v>2026</v>
      </c>
      <c r="W1996" t="s">
        <v>72</v>
      </c>
      <c r="X1996" s="2">
        <v>2524.89</v>
      </c>
      <c r="Y1996" s="2">
        <v>1409.73</v>
      </c>
      <c r="Z1996" s="2">
        <v>0.64200000000000002</v>
      </c>
      <c r="AA1996" s="2">
        <f>IF(Table1[[#This Row],[Bed Occupied]]="Yes",1,0)</f>
        <v>1</v>
      </c>
    </row>
    <row r="1997" spans="1:27" x14ac:dyDescent="0.25">
      <c r="A1997" t="s">
        <v>2089</v>
      </c>
      <c r="B1997" s="1">
        <v>46004</v>
      </c>
      <c r="C1997" s="1">
        <v>46010.3</v>
      </c>
      <c r="D1997" t="s">
        <v>88</v>
      </c>
      <c r="E1997" t="s">
        <v>47</v>
      </c>
      <c r="F1997" t="s">
        <v>29</v>
      </c>
      <c r="G1997" t="s">
        <v>53</v>
      </c>
      <c r="H1997" t="s">
        <v>62</v>
      </c>
      <c r="I1997" t="s">
        <v>93</v>
      </c>
      <c r="J1997">
        <v>6.3</v>
      </c>
      <c r="K1997" t="s">
        <v>33</v>
      </c>
      <c r="L1997">
        <v>40</v>
      </c>
      <c r="M1997" s="1">
        <v>46004</v>
      </c>
      <c r="N1997" t="s">
        <v>42</v>
      </c>
      <c r="O1997">
        <v>10.7</v>
      </c>
      <c r="P1997">
        <v>2.7</v>
      </c>
      <c r="Q1997" s="2">
        <v>25612.12</v>
      </c>
      <c r="R1997" t="s">
        <v>58</v>
      </c>
      <c r="S1997" s="2">
        <v>20416.759999999998</v>
      </c>
      <c r="T1997">
        <v>2.9</v>
      </c>
      <c r="U1997" t="s">
        <v>79</v>
      </c>
      <c r="V1997">
        <v>2025</v>
      </c>
      <c r="W1997" t="s">
        <v>83</v>
      </c>
      <c r="X1997" s="2">
        <v>20416.759999999998</v>
      </c>
      <c r="Y1997" s="2">
        <v>5195.3599999999997</v>
      </c>
      <c r="Z1997" s="2">
        <v>0.79700000000000004</v>
      </c>
      <c r="AA1997" s="2">
        <f>IF(Table1[[#This Row],[Bed Occupied]]="Yes",1,0)</f>
        <v>1</v>
      </c>
    </row>
    <row r="1998" spans="1:27" x14ac:dyDescent="0.25">
      <c r="A1998" t="s">
        <v>2090</v>
      </c>
      <c r="B1998" s="1">
        <v>45946</v>
      </c>
      <c r="C1998" s="1">
        <v>45958.400000000001</v>
      </c>
      <c r="D1998" t="s">
        <v>88</v>
      </c>
      <c r="E1998" t="s">
        <v>66</v>
      </c>
      <c r="F1998" t="s">
        <v>48</v>
      </c>
      <c r="G1998" t="s">
        <v>30</v>
      </c>
      <c r="H1998" t="s">
        <v>81</v>
      </c>
      <c r="I1998" t="s">
        <v>32</v>
      </c>
      <c r="J1998">
        <v>12.4</v>
      </c>
      <c r="K1998" t="s">
        <v>33</v>
      </c>
      <c r="L1998">
        <v>39</v>
      </c>
      <c r="M1998" s="1">
        <v>45946</v>
      </c>
      <c r="N1998" t="s">
        <v>42</v>
      </c>
      <c r="O1998">
        <v>10.3</v>
      </c>
      <c r="P1998">
        <v>2.2999999999999998</v>
      </c>
      <c r="Q1998" s="2">
        <v>37323.46</v>
      </c>
      <c r="R1998" t="s">
        <v>35</v>
      </c>
      <c r="S1998" s="2">
        <v>25785.87</v>
      </c>
      <c r="T1998">
        <v>2.9</v>
      </c>
      <c r="U1998" t="s">
        <v>82</v>
      </c>
      <c r="V1998">
        <v>2025</v>
      </c>
      <c r="W1998" t="s">
        <v>72</v>
      </c>
      <c r="X1998" s="2">
        <v>25785.87</v>
      </c>
      <c r="Y1998" s="2">
        <v>11537.59</v>
      </c>
      <c r="Z1998" s="2">
        <v>0.69099999999999995</v>
      </c>
      <c r="AA1998" s="2">
        <f>IF(Table1[[#This Row],[Bed Occupied]]="Yes",1,0)</f>
        <v>1</v>
      </c>
    </row>
    <row r="1999" spans="1:27" x14ac:dyDescent="0.25">
      <c r="A1999" t="s">
        <v>2091</v>
      </c>
      <c r="B1999" s="1">
        <v>45735</v>
      </c>
      <c r="C1999" s="1">
        <v>45743.5</v>
      </c>
      <c r="D1999" t="s">
        <v>61</v>
      </c>
      <c r="E1999" t="s">
        <v>28</v>
      </c>
      <c r="F1999" t="s">
        <v>48</v>
      </c>
      <c r="G1999" t="s">
        <v>30</v>
      </c>
      <c r="H1999" t="s">
        <v>40</v>
      </c>
      <c r="I1999" t="s">
        <v>32</v>
      </c>
      <c r="J1999">
        <v>8.5</v>
      </c>
      <c r="K1999" t="s">
        <v>57</v>
      </c>
      <c r="L1999">
        <v>100</v>
      </c>
      <c r="M1999" s="1">
        <v>45734</v>
      </c>
      <c r="N1999" t="s">
        <v>63</v>
      </c>
      <c r="O1999">
        <v>12.4</v>
      </c>
      <c r="P1999">
        <v>0.4</v>
      </c>
      <c r="Q1999" s="2">
        <v>21431.040000000001</v>
      </c>
      <c r="R1999" t="s">
        <v>58</v>
      </c>
      <c r="S1999" s="2">
        <v>14209.59</v>
      </c>
      <c r="T1999">
        <v>3.6</v>
      </c>
      <c r="U1999" t="s">
        <v>173</v>
      </c>
      <c r="V1999">
        <v>2025</v>
      </c>
      <c r="W1999" t="s">
        <v>44</v>
      </c>
      <c r="X1999" s="2">
        <v>14209.59</v>
      </c>
      <c r="Y1999" s="2">
        <v>7221.45</v>
      </c>
      <c r="Z1999" s="2">
        <v>0.66300000000000003</v>
      </c>
      <c r="AA1999" s="2">
        <f>IF(Table1[[#This Row],[Bed Occupied]]="Yes",1,0)</f>
        <v>0</v>
      </c>
    </row>
    <row r="2000" spans="1:27" x14ac:dyDescent="0.25">
      <c r="A2000" t="s">
        <v>2092</v>
      </c>
      <c r="B2000" s="1">
        <v>46175</v>
      </c>
      <c r="C2000" s="1">
        <v>46176.9</v>
      </c>
      <c r="D2000" t="s">
        <v>102</v>
      </c>
      <c r="E2000" t="s">
        <v>47</v>
      </c>
      <c r="F2000" t="s">
        <v>29</v>
      </c>
      <c r="G2000" t="s">
        <v>151</v>
      </c>
      <c r="H2000" t="s">
        <v>81</v>
      </c>
      <c r="I2000" t="s">
        <v>41</v>
      </c>
      <c r="J2000">
        <v>1.9</v>
      </c>
      <c r="K2000" t="s">
        <v>33</v>
      </c>
      <c r="L2000">
        <v>32</v>
      </c>
      <c r="M2000" s="1">
        <v>46175</v>
      </c>
      <c r="N2000" t="s">
        <v>63</v>
      </c>
      <c r="O2000">
        <v>8</v>
      </c>
      <c r="P2000">
        <v>0</v>
      </c>
      <c r="Q2000" s="2">
        <v>11164.04</v>
      </c>
      <c r="R2000" t="s">
        <v>85</v>
      </c>
      <c r="S2000" s="2">
        <v>6727.92</v>
      </c>
      <c r="T2000">
        <v>4.0999999999999996</v>
      </c>
      <c r="U2000" t="s">
        <v>126</v>
      </c>
      <c r="V2000">
        <v>2026</v>
      </c>
      <c r="W2000" t="s">
        <v>44</v>
      </c>
      <c r="X2000" s="2">
        <v>6727.92</v>
      </c>
      <c r="Y2000" s="2">
        <v>4436.12</v>
      </c>
      <c r="Z2000" s="2">
        <v>0.60299999999999998</v>
      </c>
      <c r="AA2000" s="2">
        <f>IF(Table1[[#This Row],[Bed Occupied]]="Yes",1,0)</f>
        <v>1</v>
      </c>
    </row>
    <row r="2001" spans="1:27" x14ac:dyDescent="0.25">
      <c r="A2001" t="s">
        <v>2093</v>
      </c>
      <c r="B2001" s="1">
        <v>46220</v>
      </c>
      <c r="C2001" s="1">
        <v>46220.3</v>
      </c>
      <c r="D2001" t="s">
        <v>39</v>
      </c>
      <c r="E2001" t="s">
        <v>66</v>
      </c>
      <c r="F2001" t="s">
        <v>29</v>
      </c>
      <c r="G2001" t="s">
        <v>151</v>
      </c>
      <c r="H2001" t="s">
        <v>62</v>
      </c>
      <c r="I2001" t="s">
        <v>41</v>
      </c>
      <c r="J2001">
        <v>0.3</v>
      </c>
      <c r="K2001" t="s">
        <v>33</v>
      </c>
      <c r="L2001">
        <v>82</v>
      </c>
      <c r="M2001" s="1">
        <v>46219</v>
      </c>
      <c r="N2001" t="s">
        <v>42</v>
      </c>
      <c r="O2001">
        <v>8.5</v>
      </c>
      <c r="P2001">
        <v>0.5</v>
      </c>
      <c r="Q2001" s="2">
        <v>2306.69</v>
      </c>
      <c r="R2001" t="s">
        <v>35</v>
      </c>
      <c r="S2001" s="2">
        <v>1297.99</v>
      </c>
      <c r="T2001">
        <v>3.6</v>
      </c>
      <c r="U2001" t="s">
        <v>43</v>
      </c>
      <c r="V2001">
        <v>2026</v>
      </c>
      <c r="W2001" t="s">
        <v>72</v>
      </c>
      <c r="X2001" s="2">
        <v>1297.99</v>
      </c>
      <c r="Y2001" s="2">
        <v>1008.7</v>
      </c>
      <c r="Z2001" s="2">
        <v>0.56299999999999994</v>
      </c>
      <c r="AA2001" s="2">
        <f>IF(Table1[[#This Row],[Bed Occupied]]="Yes",1,0)</f>
        <v>1</v>
      </c>
    </row>
    <row r="2002" spans="1:27" x14ac:dyDescent="0.25">
      <c r="A2002" t="s">
        <v>2094</v>
      </c>
      <c r="B2002" s="1">
        <v>45973</v>
      </c>
      <c r="C2002" s="1">
        <v>45975.5</v>
      </c>
      <c r="D2002" t="s">
        <v>102</v>
      </c>
      <c r="E2002" t="s">
        <v>28</v>
      </c>
      <c r="F2002" t="s">
        <v>29</v>
      </c>
      <c r="G2002" t="s">
        <v>30</v>
      </c>
      <c r="H2002" t="s">
        <v>49</v>
      </c>
      <c r="I2002" t="s">
        <v>32</v>
      </c>
      <c r="J2002">
        <v>2.5</v>
      </c>
      <c r="K2002" t="s">
        <v>57</v>
      </c>
      <c r="L2002">
        <v>84</v>
      </c>
      <c r="M2002" s="1">
        <v>45972</v>
      </c>
      <c r="N2002" t="s">
        <v>63</v>
      </c>
      <c r="O2002">
        <v>13.4</v>
      </c>
      <c r="P2002">
        <v>1.4</v>
      </c>
      <c r="Q2002" s="2">
        <v>13524.67</v>
      </c>
      <c r="R2002" t="s">
        <v>58</v>
      </c>
      <c r="S2002" s="2">
        <v>7989.27</v>
      </c>
      <c r="T2002">
        <v>3.1</v>
      </c>
      <c r="U2002" t="s">
        <v>71</v>
      </c>
      <c r="V2002">
        <v>2025</v>
      </c>
      <c r="W2002" t="s">
        <v>44</v>
      </c>
      <c r="X2002" s="2">
        <v>7989.27</v>
      </c>
      <c r="Y2002" s="2">
        <v>5535.4</v>
      </c>
      <c r="Z2002" s="2">
        <v>0.59099999999999997</v>
      </c>
      <c r="AA2002" s="2">
        <f>IF(Table1[[#This Row],[Bed Occupied]]="Yes",1,0)</f>
        <v>0</v>
      </c>
    </row>
    <row r="2003" spans="1:27" x14ac:dyDescent="0.25">
      <c r="A2003" t="s">
        <v>2095</v>
      </c>
      <c r="B2003" s="1">
        <v>46211</v>
      </c>
      <c r="C2003" s="1">
        <v>46216.5</v>
      </c>
      <c r="D2003" t="s">
        <v>102</v>
      </c>
      <c r="E2003" t="s">
        <v>28</v>
      </c>
      <c r="F2003" t="s">
        <v>29</v>
      </c>
      <c r="G2003" t="s">
        <v>67</v>
      </c>
      <c r="H2003" t="s">
        <v>49</v>
      </c>
      <c r="I2003" t="s">
        <v>32</v>
      </c>
      <c r="J2003">
        <v>5.5</v>
      </c>
      <c r="K2003" t="s">
        <v>33</v>
      </c>
      <c r="L2003">
        <v>22</v>
      </c>
      <c r="M2003" s="1">
        <v>46210</v>
      </c>
      <c r="N2003" t="s">
        <v>42</v>
      </c>
      <c r="O2003">
        <v>9.1999999999999993</v>
      </c>
      <c r="P2003">
        <v>1.2</v>
      </c>
      <c r="Q2003" s="2">
        <v>12761.23</v>
      </c>
      <c r="R2003" t="s">
        <v>58</v>
      </c>
      <c r="S2003" s="2">
        <v>8264.23</v>
      </c>
      <c r="T2003">
        <v>3.7</v>
      </c>
      <c r="U2003" t="s">
        <v>43</v>
      </c>
      <c r="V2003">
        <v>2026</v>
      </c>
      <c r="W2003" t="s">
        <v>44</v>
      </c>
      <c r="X2003" s="2">
        <v>8264.23</v>
      </c>
      <c r="Y2003" s="2">
        <v>4497</v>
      </c>
      <c r="Z2003" s="2">
        <v>0.64800000000000002</v>
      </c>
      <c r="AA2003" s="2">
        <f>IF(Table1[[#This Row],[Bed Occupied]]="Yes",1,0)</f>
        <v>1</v>
      </c>
    </row>
    <row r="2004" spans="1:27" x14ac:dyDescent="0.25">
      <c r="A2004" t="s">
        <v>2096</v>
      </c>
      <c r="B2004" s="1">
        <v>46206</v>
      </c>
      <c r="C2004" s="1">
        <v>46213.8</v>
      </c>
      <c r="D2004" t="s">
        <v>51</v>
      </c>
      <c r="E2004" t="s">
        <v>47</v>
      </c>
      <c r="F2004" t="s">
        <v>48</v>
      </c>
      <c r="G2004" t="s">
        <v>67</v>
      </c>
      <c r="H2004" t="s">
        <v>62</v>
      </c>
      <c r="I2004" t="s">
        <v>32</v>
      </c>
      <c r="J2004">
        <v>7.8</v>
      </c>
      <c r="K2004" t="s">
        <v>33</v>
      </c>
      <c r="L2004">
        <v>91</v>
      </c>
      <c r="M2004" s="1">
        <v>46206</v>
      </c>
      <c r="N2004" t="s">
        <v>42</v>
      </c>
      <c r="O2004">
        <v>11.8</v>
      </c>
      <c r="P2004">
        <v>1.8</v>
      </c>
      <c r="Q2004" s="2">
        <v>11337.02</v>
      </c>
      <c r="R2004" t="s">
        <v>58</v>
      </c>
      <c r="S2004" s="2">
        <v>6542.94</v>
      </c>
      <c r="T2004">
        <v>3.3</v>
      </c>
      <c r="U2004" t="s">
        <v>43</v>
      </c>
      <c r="V2004">
        <v>2026</v>
      </c>
      <c r="W2004" t="s">
        <v>77</v>
      </c>
      <c r="X2004" s="2">
        <v>6542.94</v>
      </c>
      <c r="Y2004" s="2">
        <v>4794.08</v>
      </c>
      <c r="Z2004" s="2">
        <v>0.57699999999999996</v>
      </c>
      <c r="AA2004" s="2">
        <f>IF(Table1[[#This Row],[Bed Occupied]]="Yes",1,0)</f>
        <v>1</v>
      </c>
    </row>
    <row r="2005" spans="1:27" x14ac:dyDescent="0.25">
      <c r="A2005" t="s">
        <v>2097</v>
      </c>
      <c r="B2005" s="1">
        <v>45782</v>
      </c>
      <c r="C2005" s="1">
        <v>45782.1</v>
      </c>
      <c r="D2005" t="s">
        <v>61</v>
      </c>
      <c r="E2005" t="s">
        <v>66</v>
      </c>
      <c r="F2005" t="s">
        <v>29</v>
      </c>
      <c r="G2005" t="s">
        <v>67</v>
      </c>
      <c r="H2005" t="s">
        <v>62</v>
      </c>
      <c r="I2005" t="s">
        <v>32</v>
      </c>
      <c r="J2005">
        <v>0.1</v>
      </c>
      <c r="K2005" t="s">
        <v>57</v>
      </c>
      <c r="L2005">
        <v>108</v>
      </c>
      <c r="M2005" s="1">
        <v>45782</v>
      </c>
      <c r="N2005" t="s">
        <v>42</v>
      </c>
      <c r="O2005">
        <v>9.4</v>
      </c>
      <c r="P2005">
        <v>1.4</v>
      </c>
      <c r="Q2005" s="2">
        <v>12550.75</v>
      </c>
      <c r="R2005" t="s">
        <v>35</v>
      </c>
      <c r="S2005" s="2">
        <v>8596.02</v>
      </c>
      <c r="T2005">
        <v>2.2000000000000002</v>
      </c>
      <c r="U2005" t="s">
        <v>122</v>
      </c>
      <c r="V2005">
        <v>2025</v>
      </c>
      <c r="W2005" t="s">
        <v>37</v>
      </c>
      <c r="X2005" s="2">
        <v>8596.02</v>
      </c>
      <c r="Y2005" s="2">
        <v>3954.73</v>
      </c>
      <c r="Z2005" s="2">
        <v>0.68500000000000005</v>
      </c>
      <c r="AA2005" s="2">
        <f>IF(Table1[[#This Row],[Bed Occupied]]="Yes",1,0)</f>
        <v>0</v>
      </c>
    </row>
    <row r="2006" spans="1:27" x14ac:dyDescent="0.25">
      <c r="A2006" t="s">
        <v>2098</v>
      </c>
      <c r="B2006" s="1">
        <v>45788</v>
      </c>
      <c r="C2006" s="1">
        <v>45790.2</v>
      </c>
      <c r="D2006" t="s">
        <v>61</v>
      </c>
      <c r="E2006" t="s">
        <v>28</v>
      </c>
      <c r="F2006" t="s">
        <v>29</v>
      </c>
      <c r="G2006" t="s">
        <v>151</v>
      </c>
      <c r="H2006" t="s">
        <v>31</v>
      </c>
      <c r="I2006" t="s">
        <v>93</v>
      </c>
      <c r="J2006">
        <v>2.2000000000000002</v>
      </c>
      <c r="K2006" t="s">
        <v>33</v>
      </c>
      <c r="L2006">
        <v>54</v>
      </c>
      <c r="M2006" s="1">
        <v>45788</v>
      </c>
      <c r="N2006" t="s">
        <v>63</v>
      </c>
      <c r="O2006">
        <v>8.4</v>
      </c>
      <c r="P2006">
        <v>0.4</v>
      </c>
      <c r="Q2006" s="2">
        <v>15474.41</v>
      </c>
      <c r="R2006" t="s">
        <v>85</v>
      </c>
      <c r="S2006" s="2">
        <v>11761.52</v>
      </c>
      <c r="T2006">
        <v>4</v>
      </c>
      <c r="U2006" t="s">
        <v>122</v>
      </c>
      <c r="V2006">
        <v>2025</v>
      </c>
      <c r="W2006" t="s">
        <v>74</v>
      </c>
      <c r="X2006" s="2">
        <v>11761.52</v>
      </c>
      <c r="Y2006" s="2">
        <v>3712.89</v>
      </c>
      <c r="Z2006" s="2">
        <v>0.76</v>
      </c>
      <c r="AA2006" s="2">
        <f>IF(Table1[[#This Row],[Bed Occupied]]="Yes",1,0)</f>
        <v>1</v>
      </c>
    </row>
    <row r="2007" spans="1:27" x14ac:dyDescent="0.25">
      <c r="A2007" t="s">
        <v>2099</v>
      </c>
      <c r="B2007" s="1">
        <v>46368</v>
      </c>
      <c r="C2007" s="1">
        <v>46373.4</v>
      </c>
      <c r="D2007" t="s">
        <v>61</v>
      </c>
      <c r="E2007" t="s">
        <v>28</v>
      </c>
      <c r="F2007" t="s">
        <v>29</v>
      </c>
      <c r="G2007" t="s">
        <v>53</v>
      </c>
      <c r="H2007" t="s">
        <v>81</v>
      </c>
      <c r="I2007" t="s">
        <v>32</v>
      </c>
      <c r="J2007">
        <v>5.4</v>
      </c>
      <c r="K2007" t="s">
        <v>33</v>
      </c>
      <c r="L2007">
        <v>91</v>
      </c>
      <c r="M2007" s="1">
        <v>46368</v>
      </c>
      <c r="N2007" t="s">
        <v>63</v>
      </c>
      <c r="O2007">
        <v>8.5</v>
      </c>
      <c r="P2007">
        <v>0.5</v>
      </c>
      <c r="Q2007" s="2">
        <v>17238.830000000002</v>
      </c>
      <c r="R2007" t="s">
        <v>35</v>
      </c>
      <c r="S2007" s="2">
        <v>11780.56</v>
      </c>
      <c r="T2007">
        <v>3.8</v>
      </c>
      <c r="U2007" t="s">
        <v>54</v>
      </c>
      <c r="V2007">
        <v>2026</v>
      </c>
      <c r="W2007" t="s">
        <v>83</v>
      </c>
      <c r="X2007" s="2">
        <v>11780.56</v>
      </c>
      <c r="Y2007" s="2">
        <v>5458.27</v>
      </c>
      <c r="Z2007" s="2">
        <v>0.68300000000000005</v>
      </c>
      <c r="AA2007" s="2">
        <f>IF(Table1[[#This Row],[Bed Occupied]]="Yes",1,0)</f>
        <v>1</v>
      </c>
    </row>
    <row r="2008" spans="1:27" x14ac:dyDescent="0.25">
      <c r="A2008" t="s">
        <v>2100</v>
      </c>
      <c r="B2008" s="1">
        <v>45959</v>
      </c>
      <c r="C2008" s="1">
        <v>45961.8</v>
      </c>
      <c r="D2008" t="s">
        <v>96</v>
      </c>
      <c r="E2008" t="s">
        <v>52</v>
      </c>
      <c r="F2008" t="s">
        <v>48</v>
      </c>
      <c r="G2008" t="s">
        <v>53</v>
      </c>
      <c r="H2008" t="s">
        <v>81</v>
      </c>
      <c r="I2008" t="s">
        <v>41</v>
      </c>
      <c r="J2008">
        <v>2.8</v>
      </c>
      <c r="K2008" t="s">
        <v>33</v>
      </c>
      <c r="L2008">
        <v>20</v>
      </c>
      <c r="M2008" s="1">
        <v>45958</v>
      </c>
      <c r="N2008" t="s">
        <v>42</v>
      </c>
      <c r="O2008">
        <v>8.6</v>
      </c>
      <c r="P2008">
        <v>0.6</v>
      </c>
      <c r="Q2008" s="2">
        <v>3732.6</v>
      </c>
      <c r="R2008" t="s">
        <v>35</v>
      </c>
      <c r="S2008" s="2">
        <v>2155.5300000000002</v>
      </c>
      <c r="T2008">
        <v>4.3</v>
      </c>
      <c r="U2008" t="s">
        <v>82</v>
      </c>
      <c r="V2008">
        <v>2025</v>
      </c>
      <c r="W2008" t="s">
        <v>44</v>
      </c>
      <c r="X2008" s="2">
        <v>2155.5300000000002</v>
      </c>
      <c r="Y2008" s="2">
        <v>1577.07</v>
      </c>
      <c r="Z2008" s="2">
        <v>0.57699999999999996</v>
      </c>
      <c r="AA2008" s="2">
        <f>IF(Table1[[#This Row],[Bed Occupied]]="Yes",1,0)</f>
        <v>1</v>
      </c>
    </row>
    <row r="2009" spans="1:27" x14ac:dyDescent="0.25">
      <c r="A2009" t="s">
        <v>2101</v>
      </c>
      <c r="B2009" s="1">
        <v>46038</v>
      </c>
      <c r="C2009" s="1">
        <v>46039.199999999997</v>
      </c>
      <c r="D2009" t="s">
        <v>46</v>
      </c>
      <c r="E2009" t="s">
        <v>52</v>
      </c>
      <c r="F2009" t="s">
        <v>48</v>
      </c>
      <c r="G2009" t="s">
        <v>30</v>
      </c>
      <c r="H2009" t="s">
        <v>49</v>
      </c>
      <c r="I2009" t="s">
        <v>41</v>
      </c>
      <c r="J2009">
        <v>1.2</v>
      </c>
      <c r="K2009" t="s">
        <v>33</v>
      </c>
      <c r="L2009">
        <v>47</v>
      </c>
      <c r="M2009" s="1">
        <v>46038</v>
      </c>
      <c r="N2009" t="s">
        <v>42</v>
      </c>
      <c r="O2009">
        <v>10.199999999999999</v>
      </c>
      <c r="P2009">
        <v>2.2000000000000002</v>
      </c>
      <c r="Q2009" s="2">
        <v>4280.5</v>
      </c>
      <c r="R2009" t="s">
        <v>35</v>
      </c>
      <c r="S2009" s="2">
        <v>2378.7199999999998</v>
      </c>
      <c r="T2009">
        <v>3.6</v>
      </c>
      <c r="U2009" t="s">
        <v>86</v>
      </c>
      <c r="V2009">
        <v>2026</v>
      </c>
      <c r="W2009" t="s">
        <v>77</v>
      </c>
      <c r="X2009" s="2">
        <v>2378.7199999999998</v>
      </c>
      <c r="Y2009" s="2">
        <v>1901.78</v>
      </c>
      <c r="Z2009" s="2">
        <v>0.55600000000000005</v>
      </c>
      <c r="AA2009" s="2">
        <f>IF(Table1[[#This Row],[Bed Occupied]]="Yes",1,0)</f>
        <v>1</v>
      </c>
    </row>
    <row r="2010" spans="1:27" x14ac:dyDescent="0.25">
      <c r="A2010" t="s">
        <v>2102</v>
      </c>
      <c r="B2010" s="1">
        <v>45789</v>
      </c>
      <c r="C2010" s="1">
        <v>45791</v>
      </c>
      <c r="D2010" t="s">
        <v>102</v>
      </c>
      <c r="E2010" t="s">
        <v>47</v>
      </c>
      <c r="F2010" t="s">
        <v>29</v>
      </c>
      <c r="G2010" t="s">
        <v>67</v>
      </c>
      <c r="H2010" t="s">
        <v>40</v>
      </c>
      <c r="I2010" t="s">
        <v>32</v>
      </c>
      <c r="J2010">
        <v>2</v>
      </c>
      <c r="K2010" t="s">
        <v>57</v>
      </c>
      <c r="L2010">
        <v>114</v>
      </c>
      <c r="M2010" s="1">
        <v>45788</v>
      </c>
      <c r="N2010" t="s">
        <v>63</v>
      </c>
      <c r="O2010">
        <v>10.9</v>
      </c>
      <c r="P2010">
        <v>2.9</v>
      </c>
      <c r="Q2010" s="2">
        <v>10128.200000000001</v>
      </c>
      <c r="R2010" t="s">
        <v>58</v>
      </c>
      <c r="S2010" s="2">
        <v>6270.74</v>
      </c>
      <c r="T2010">
        <v>2.4</v>
      </c>
      <c r="U2010" t="s">
        <v>122</v>
      </c>
      <c r="V2010">
        <v>2025</v>
      </c>
      <c r="W2010" t="s">
        <v>74</v>
      </c>
      <c r="X2010" s="2">
        <v>6270.74</v>
      </c>
      <c r="Y2010" s="2">
        <v>3857.46</v>
      </c>
      <c r="Z2010" s="2">
        <v>0.61899999999999999</v>
      </c>
      <c r="AA2010" s="2">
        <f>IF(Table1[[#This Row],[Bed Occupied]]="Yes",1,0)</f>
        <v>0</v>
      </c>
    </row>
    <row r="2011" spans="1:27" x14ac:dyDescent="0.25">
      <c r="A2011" t="s">
        <v>2103</v>
      </c>
      <c r="B2011" s="1">
        <v>46332</v>
      </c>
      <c r="C2011" s="1">
        <v>46332.2</v>
      </c>
      <c r="D2011" t="s">
        <v>39</v>
      </c>
      <c r="E2011" t="s">
        <v>28</v>
      </c>
      <c r="F2011" t="s">
        <v>29</v>
      </c>
      <c r="G2011" t="s">
        <v>67</v>
      </c>
      <c r="H2011" t="s">
        <v>40</v>
      </c>
      <c r="I2011" t="s">
        <v>32</v>
      </c>
      <c r="J2011">
        <v>0.2</v>
      </c>
      <c r="K2011" t="s">
        <v>33</v>
      </c>
      <c r="L2011">
        <v>60</v>
      </c>
      <c r="M2011" s="1">
        <v>46332</v>
      </c>
      <c r="N2011" t="s">
        <v>42</v>
      </c>
      <c r="O2011">
        <v>14.4</v>
      </c>
      <c r="P2011">
        <v>2.4</v>
      </c>
      <c r="Q2011" s="2">
        <v>2084.42</v>
      </c>
      <c r="R2011" t="s">
        <v>58</v>
      </c>
      <c r="S2011" s="2">
        <v>1000.05</v>
      </c>
      <c r="T2011">
        <v>3.4</v>
      </c>
      <c r="U2011" t="s">
        <v>130</v>
      </c>
      <c r="V2011">
        <v>2026</v>
      </c>
      <c r="W2011" t="s">
        <v>77</v>
      </c>
      <c r="X2011" s="2">
        <v>1000.05</v>
      </c>
      <c r="Y2011" s="2">
        <v>1084.3699999999999</v>
      </c>
      <c r="Z2011" s="2">
        <v>0.48</v>
      </c>
      <c r="AA2011" s="2">
        <f>IF(Table1[[#This Row],[Bed Occupied]]="Yes",1,0)</f>
        <v>1</v>
      </c>
    </row>
    <row r="2012" spans="1:27" x14ac:dyDescent="0.25">
      <c r="A2012" t="s">
        <v>2104</v>
      </c>
      <c r="B2012" s="1">
        <v>46230</v>
      </c>
      <c r="C2012" s="1">
        <v>46237.1</v>
      </c>
      <c r="D2012" t="s">
        <v>46</v>
      </c>
      <c r="E2012" t="s">
        <v>52</v>
      </c>
      <c r="F2012" t="s">
        <v>29</v>
      </c>
      <c r="G2012" t="s">
        <v>30</v>
      </c>
      <c r="H2012" t="s">
        <v>81</v>
      </c>
      <c r="I2012" t="s">
        <v>32</v>
      </c>
      <c r="J2012">
        <v>7.1</v>
      </c>
      <c r="K2012" t="s">
        <v>33</v>
      </c>
      <c r="L2012">
        <v>56</v>
      </c>
      <c r="M2012" s="1">
        <v>46229</v>
      </c>
      <c r="N2012" t="s">
        <v>42</v>
      </c>
      <c r="O2012">
        <v>14.4</v>
      </c>
      <c r="P2012">
        <v>2.4</v>
      </c>
      <c r="Q2012" s="2">
        <v>6620.66</v>
      </c>
      <c r="R2012" t="s">
        <v>35</v>
      </c>
      <c r="S2012" s="2">
        <v>4517.8100000000004</v>
      </c>
      <c r="T2012">
        <v>3.1</v>
      </c>
      <c r="U2012" t="s">
        <v>43</v>
      </c>
      <c r="V2012">
        <v>2026</v>
      </c>
      <c r="W2012" t="s">
        <v>74</v>
      </c>
      <c r="X2012" s="2">
        <v>4517.8100000000004</v>
      </c>
      <c r="Y2012" s="2">
        <v>2102.85</v>
      </c>
      <c r="Z2012" s="2">
        <v>0.68200000000000005</v>
      </c>
      <c r="AA2012" s="2">
        <f>IF(Table1[[#This Row],[Bed Occupied]]="Yes",1,0)</f>
        <v>1</v>
      </c>
    </row>
    <row r="2013" spans="1:27" x14ac:dyDescent="0.25">
      <c r="A2013" t="s">
        <v>2105</v>
      </c>
      <c r="B2013" s="1">
        <v>46067</v>
      </c>
      <c r="C2013" s="1">
        <v>46068.2</v>
      </c>
      <c r="D2013" t="s">
        <v>39</v>
      </c>
      <c r="E2013" t="s">
        <v>66</v>
      </c>
      <c r="F2013" t="s">
        <v>48</v>
      </c>
      <c r="G2013" t="s">
        <v>30</v>
      </c>
      <c r="H2013" t="s">
        <v>76</v>
      </c>
      <c r="I2013" t="s">
        <v>41</v>
      </c>
      <c r="J2013">
        <v>1.2</v>
      </c>
      <c r="K2013" t="s">
        <v>33</v>
      </c>
      <c r="L2013">
        <v>89</v>
      </c>
      <c r="M2013" s="1">
        <v>46066</v>
      </c>
      <c r="N2013" t="s">
        <v>63</v>
      </c>
      <c r="O2013">
        <v>12.4</v>
      </c>
      <c r="P2013">
        <v>0.4</v>
      </c>
      <c r="Q2013" s="2">
        <v>1727.66</v>
      </c>
      <c r="R2013" t="s">
        <v>35</v>
      </c>
      <c r="S2013" s="2">
        <v>902.73</v>
      </c>
      <c r="T2013">
        <v>3.8</v>
      </c>
      <c r="U2013" t="s">
        <v>68</v>
      </c>
      <c r="V2013">
        <v>2026</v>
      </c>
      <c r="W2013" t="s">
        <v>77</v>
      </c>
      <c r="X2013" s="2">
        <v>902.73</v>
      </c>
      <c r="Y2013" s="2">
        <v>824.93</v>
      </c>
      <c r="Z2013" s="2">
        <v>0.52300000000000002</v>
      </c>
      <c r="AA2013" s="2">
        <f>IF(Table1[[#This Row],[Bed Occupied]]="Yes",1,0)</f>
        <v>1</v>
      </c>
    </row>
    <row r="2014" spans="1:27" x14ac:dyDescent="0.25">
      <c r="A2014" t="s">
        <v>2106</v>
      </c>
      <c r="B2014" s="1">
        <v>46000</v>
      </c>
      <c r="C2014" s="1">
        <v>46001.1</v>
      </c>
      <c r="D2014" t="s">
        <v>96</v>
      </c>
      <c r="E2014" t="s">
        <v>28</v>
      </c>
      <c r="F2014" t="s">
        <v>48</v>
      </c>
      <c r="G2014" t="s">
        <v>30</v>
      </c>
      <c r="H2014" t="s">
        <v>56</v>
      </c>
      <c r="I2014" t="s">
        <v>32</v>
      </c>
      <c r="J2014">
        <v>1.1000000000000001</v>
      </c>
      <c r="K2014" t="s">
        <v>57</v>
      </c>
      <c r="L2014">
        <v>83</v>
      </c>
      <c r="M2014" s="1">
        <v>45999</v>
      </c>
      <c r="N2014" t="s">
        <v>34</v>
      </c>
      <c r="O2014">
        <v>10.1</v>
      </c>
      <c r="P2014">
        <v>2.1</v>
      </c>
      <c r="Q2014" s="2">
        <v>3689.76</v>
      </c>
      <c r="R2014" t="s">
        <v>35</v>
      </c>
      <c r="S2014" s="2">
        <v>1678.41</v>
      </c>
      <c r="T2014">
        <v>2.5</v>
      </c>
      <c r="U2014" t="s">
        <v>79</v>
      </c>
      <c r="V2014">
        <v>2025</v>
      </c>
      <c r="W2014" t="s">
        <v>37</v>
      </c>
      <c r="X2014" s="2">
        <v>1678.41</v>
      </c>
      <c r="Y2014" s="2">
        <v>2011.35</v>
      </c>
      <c r="Z2014" s="2">
        <v>0.45500000000000002</v>
      </c>
      <c r="AA2014" s="2">
        <f>IF(Table1[[#This Row],[Bed Occupied]]="Yes",1,0)</f>
        <v>0</v>
      </c>
    </row>
    <row r="2015" spans="1:27" x14ac:dyDescent="0.25">
      <c r="A2015" t="s">
        <v>2107</v>
      </c>
      <c r="B2015" s="1">
        <v>45817</v>
      </c>
      <c r="C2015" s="1">
        <v>45823.6</v>
      </c>
      <c r="D2015" t="s">
        <v>102</v>
      </c>
      <c r="E2015" t="s">
        <v>66</v>
      </c>
      <c r="F2015" t="s">
        <v>48</v>
      </c>
      <c r="G2015" t="s">
        <v>30</v>
      </c>
      <c r="H2015" t="s">
        <v>49</v>
      </c>
      <c r="I2015" t="s">
        <v>32</v>
      </c>
      <c r="J2015">
        <v>6.6</v>
      </c>
      <c r="K2015" t="s">
        <v>33</v>
      </c>
      <c r="L2015">
        <v>45</v>
      </c>
      <c r="M2015" s="1">
        <v>45817</v>
      </c>
      <c r="N2015" t="s">
        <v>34</v>
      </c>
      <c r="O2015">
        <v>9.5</v>
      </c>
      <c r="P2015">
        <v>1.5</v>
      </c>
      <c r="Q2015" s="2">
        <v>12668.32</v>
      </c>
      <c r="R2015" t="s">
        <v>58</v>
      </c>
      <c r="S2015" s="2">
        <v>7774.89</v>
      </c>
      <c r="T2015">
        <v>3.9</v>
      </c>
      <c r="U2015" t="s">
        <v>64</v>
      </c>
      <c r="V2015">
        <v>2025</v>
      </c>
      <c r="W2015" t="s">
        <v>37</v>
      </c>
      <c r="X2015" s="2">
        <v>7774.89</v>
      </c>
      <c r="Y2015" s="2">
        <v>4893.43</v>
      </c>
      <c r="Z2015" s="2">
        <v>0.61399999999999999</v>
      </c>
      <c r="AA2015" s="2">
        <f>IF(Table1[[#This Row],[Bed Occupied]]="Yes",1,0)</f>
        <v>1</v>
      </c>
    </row>
    <row r="2016" spans="1:27" x14ac:dyDescent="0.25">
      <c r="A2016" t="s">
        <v>2108</v>
      </c>
      <c r="B2016" s="1">
        <v>46330</v>
      </c>
      <c r="C2016" s="1">
        <v>46333.1</v>
      </c>
      <c r="D2016" t="s">
        <v>46</v>
      </c>
      <c r="E2016" t="s">
        <v>28</v>
      </c>
      <c r="F2016" t="s">
        <v>29</v>
      </c>
      <c r="G2016" t="s">
        <v>30</v>
      </c>
      <c r="H2016" t="s">
        <v>49</v>
      </c>
      <c r="I2016" t="s">
        <v>32</v>
      </c>
      <c r="J2016">
        <v>3.1</v>
      </c>
      <c r="K2016" t="s">
        <v>33</v>
      </c>
      <c r="L2016">
        <v>54</v>
      </c>
      <c r="M2016" s="1">
        <v>46329</v>
      </c>
      <c r="N2016" t="s">
        <v>42</v>
      </c>
      <c r="O2016">
        <v>9.6999999999999993</v>
      </c>
      <c r="P2016">
        <v>1.7</v>
      </c>
      <c r="Q2016" s="2">
        <v>5628.98</v>
      </c>
      <c r="R2016" t="s">
        <v>85</v>
      </c>
      <c r="S2016" s="2">
        <v>3440.73</v>
      </c>
      <c r="T2016">
        <v>3.4</v>
      </c>
      <c r="U2016" t="s">
        <v>130</v>
      </c>
      <c r="V2016">
        <v>2026</v>
      </c>
      <c r="W2016" t="s">
        <v>44</v>
      </c>
      <c r="X2016" s="2">
        <v>3440.73</v>
      </c>
      <c r="Y2016" s="2">
        <v>2188.25</v>
      </c>
      <c r="Z2016" s="2">
        <v>0.61099999999999999</v>
      </c>
      <c r="AA2016" s="2">
        <f>IF(Table1[[#This Row],[Bed Occupied]]="Yes",1,0)</f>
        <v>1</v>
      </c>
    </row>
    <row r="2017" spans="1:27" x14ac:dyDescent="0.25">
      <c r="A2017" t="s">
        <v>2109</v>
      </c>
      <c r="B2017" s="1">
        <v>45876</v>
      </c>
      <c r="C2017" s="1">
        <v>45885.7</v>
      </c>
      <c r="D2017" t="s">
        <v>61</v>
      </c>
      <c r="E2017" t="s">
        <v>52</v>
      </c>
      <c r="F2017" t="s">
        <v>48</v>
      </c>
      <c r="G2017" t="s">
        <v>30</v>
      </c>
      <c r="H2017" t="s">
        <v>81</v>
      </c>
      <c r="I2017" t="s">
        <v>32</v>
      </c>
      <c r="J2017">
        <v>9.6999999999999993</v>
      </c>
      <c r="K2017" t="s">
        <v>33</v>
      </c>
      <c r="L2017">
        <v>75</v>
      </c>
      <c r="M2017" s="1">
        <v>45876</v>
      </c>
      <c r="N2017" t="s">
        <v>42</v>
      </c>
      <c r="O2017">
        <v>10.1</v>
      </c>
      <c r="P2017">
        <v>2.1</v>
      </c>
      <c r="Q2017" s="2">
        <v>21886.07</v>
      </c>
      <c r="R2017" t="s">
        <v>35</v>
      </c>
      <c r="S2017" s="2">
        <v>16184.1</v>
      </c>
      <c r="T2017">
        <v>3.2</v>
      </c>
      <c r="U2017" t="s">
        <v>104</v>
      </c>
      <c r="V2017">
        <v>2025</v>
      </c>
      <c r="W2017" t="s">
        <v>72</v>
      </c>
      <c r="X2017" s="2">
        <v>16184.1</v>
      </c>
      <c r="Y2017" s="2">
        <v>5701.97</v>
      </c>
      <c r="Z2017" s="2">
        <v>0.73899999999999999</v>
      </c>
      <c r="AA2017" s="2">
        <f>IF(Table1[[#This Row],[Bed Occupied]]="Yes",1,0)</f>
        <v>1</v>
      </c>
    </row>
    <row r="2018" spans="1:27" x14ac:dyDescent="0.25">
      <c r="A2018" t="s">
        <v>2110</v>
      </c>
      <c r="B2018" s="1">
        <v>45824</v>
      </c>
      <c r="C2018" s="1">
        <v>45832</v>
      </c>
      <c r="D2018" t="s">
        <v>102</v>
      </c>
      <c r="E2018" t="s">
        <v>47</v>
      </c>
      <c r="F2018" t="s">
        <v>29</v>
      </c>
      <c r="G2018" t="s">
        <v>30</v>
      </c>
      <c r="H2018" t="s">
        <v>62</v>
      </c>
      <c r="I2018" t="s">
        <v>32</v>
      </c>
      <c r="J2018">
        <v>8</v>
      </c>
      <c r="K2018" t="s">
        <v>33</v>
      </c>
      <c r="L2018">
        <v>58</v>
      </c>
      <c r="M2018" s="1">
        <v>45823</v>
      </c>
      <c r="N2018" t="s">
        <v>42</v>
      </c>
      <c r="O2018">
        <v>10.3</v>
      </c>
      <c r="P2018">
        <v>2.2999999999999998</v>
      </c>
      <c r="Q2018" s="2">
        <v>15300.7</v>
      </c>
      <c r="R2018" t="s">
        <v>35</v>
      </c>
      <c r="S2018" s="2">
        <v>9711.16</v>
      </c>
      <c r="T2018">
        <v>3.5</v>
      </c>
      <c r="U2018" t="s">
        <v>64</v>
      </c>
      <c r="V2018">
        <v>2025</v>
      </c>
      <c r="W2018" t="s">
        <v>74</v>
      </c>
      <c r="X2018" s="2">
        <v>9711.16</v>
      </c>
      <c r="Y2018" s="2">
        <v>5589.54</v>
      </c>
      <c r="Z2018" s="2">
        <v>0.63500000000000001</v>
      </c>
      <c r="AA2018" s="2">
        <f>IF(Table1[[#This Row],[Bed Occupied]]="Yes",1,0)</f>
        <v>1</v>
      </c>
    </row>
    <row r="2019" spans="1:27" x14ac:dyDescent="0.25">
      <c r="A2019" t="s">
        <v>2111</v>
      </c>
      <c r="B2019" s="1">
        <v>45712</v>
      </c>
      <c r="C2019" s="1">
        <v>45713.9</v>
      </c>
      <c r="D2019" t="s">
        <v>61</v>
      </c>
      <c r="E2019" t="s">
        <v>52</v>
      </c>
      <c r="F2019" t="s">
        <v>48</v>
      </c>
      <c r="G2019" t="s">
        <v>67</v>
      </c>
      <c r="H2019" t="s">
        <v>40</v>
      </c>
      <c r="I2019" t="s">
        <v>32</v>
      </c>
      <c r="J2019">
        <v>1.9</v>
      </c>
      <c r="K2019" t="s">
        <v>33</v>
      </c>
      <c r="L2019">
        <v>83</v>
      </c>
      <c r="M2019" s="1">
        <v>45712</v>
      </c>
      <c r="N2019" t="s">
        <v>34</v>
      </c>
      <c r="O2019">
        <v>9.1999999999999993</v>
      </c>
      <c r="P2019">
        <v>1.2</v>
      </c>
      <c r="Q2019" s="2">
        <v>11676.15</v>
      </c>
      <c r="R2019" t="s">
        <v>35</v>
      </c>
      <c r="S2019" s="2">
        <v>8354.6299999999992</v>
      </c>
      <c r="T2019">
        <v>4.0999999999999996</v>
      </c>
      <c r="U2019" t="s">
        <v>100</v>
      </c>
      <c r="V2019">
        <v>2025</v>
      </c>
      <c r="W2019" t="s">
        <v>37</v>
      </c>
      <c r="X2019" s="2">
        <v>8354.6299999999992</v>
      </c>
      <c r="Y2019" s="2">
        <v>3321.52</v>
      </c>
      <c r="Z2019" s="2">
        <v>0.71599999999999997</v>
      </c>
      <c r="AA2019" s="2">
        <f>IF(Table1[[#This Row],[Bed Occupied]]="Yes",1,0)</f>
        <v>1</v>
      </c>
    </row>
    <row r="2020" spans="1:27" x14ac:dyDescent="0.25">
      <c r="A2020" t="s">
        <v>2112</v>
      </c>
      <c r="B2020" s="1">
        <v>46363</v>
      </c>
      <c r="C2020" s="1">
        <v>46369.9</v>
      </c>
      <c r="D2020" t="s">
        <v>102</v>
      </c>
      <c r="E2020" t="s">
        <v>28</v>
      </c>
      <c r="F2020" t="s">
        <v>48</v>
      </c>
      <c r="G2020" t="s">
        <v>67</v>
      </c>
      <c r="H2020" t="s">
        <v>56</v>
      </c>
      <c r="I2020" t="s">
        <v>32</v>
      </c>
      <c r="J2020">
        <v>6.9</v>
      </c>
      <c r="K2020" t="s">
        <v>33</v>
      </c>
      <c r="L2020">
        <v>44</v>
      </c>
      <c r="M2020" s="1">
        <v>46363</v>
      </c>
      <c r="N2020" t="s">
        <v>63</v>
      </c>
      <c r="O2020">
        <v>11</v>
      </c>
      <c r="P2020">
        <v>1</v>
      </c>
      <c r="Q2020" s="2">
        <v>17312.64</v>
      </c>
      <c r="R2020" t="s">
        <v>58</v>
      </c>
      <c r="S2020" s="2">
        <v>11699.71</v>
      </c>
      <c r="T2020">
        <v>4</v>
      </c>
      <c r="U2020" t="s">
        <v>54</v>
      </c>
      <c r="V2020">
        <v>2026</v>
      </c>
      <c r="W2020" t="s">
        <v>37</v>
      </c>
      <c r="X2020" s="2">
        <v>11699.71</v>
      </c>
      <c r="Y2020" s="2">
        <v>5612.93</v>
      </c>
      <c r="Z2020" s="2">
        <v>0.67600000000000005</v>
      </c>
      <c r="AA2020" s="2">
        <f>IF(Table1[[#This Row],[Bed Occupied]]="Yes",1,0)</f>
        <v>1</v>
      </c>
    </row>
    <row r="2021" spans="1:27" x14ac:dyDescent="0.25">
      <c r="A2021" t="s">
        <v>2113</v>
      </c>
      <c r="B2021" s="1">
        <v>46198</v>
      </c>
      <c r="C2021" s="1">
        <v>46205.1</v>
      </c>
      <c r="D2021" t="s">
        <v>51</v>
      </c>
      <c r="E2021" t="s">
        <v>28</v>
      </c>
      <c r="F2021" t="s">
        <v>48</v>
      </c>
      <c r="G2021" t="s">
        <v>30</v>
      </c>
      <c r="H2021" t="s">
        <v>56</v>
      </c>
      <c r="I2021" t="s">
        <v>41</v>
      </c>
      <c r="J2021">
        <v>7.1</v>
      </c>
      <c r="K2021" t="s">
        <v>33</v>
      </c>
      <c r="L2021">
        <v>45</v>
      </c>
      <c r="M2021" s="1">
        <v>46198</v>
      </c>
      <c r="N2021" t="s">
        <v>34</v>
      </c>
      <c r="O2021">
        <v>13.9</v>
      </c>
      <c r="P2021">
        <v>1.9</v>
      </c>
      <c r="Q2021" s="2">
        <v>12527.66</v>
      </c>
      <c r="R2021" t="s">
        <v>58</v>
      </c>
      <c r="S2021" s="2">
        <v>8141.96</v>
      </c>
      <c r="T2021">
        <v>3.6</v>
      </c>
      <c r="U2021" t="s">
        <v>126</v>
      </c>
      <c r="V2021">
        <v>2026</v>
      </c>
      <c r="W2021" t="s">
        <v>72</v>
      </c>
      <c r="X2021" s="2">
        <v>8141.96</v>
      </c>
      <c r="Y2021" s="2">
        <v>4385.7</v>
      </c>
      <c r="Z2021" s="2">
        <v>0.65</v>
      </c>
      <c r="AA2021" s="2">
        <f>IF(Table1[[#This Row],[Bed Occupied]]="Yes",1,0)</f>
        <v>1</v>
      </c>
    </row>
    <row r="2022" spans="1:27" x14ac:dyDescent="0.25">
      <c r="A2022" t="s">
        <v>2114</v>
      </c>
      <c r="B2022" s="1">
        <v>45664</v>
      </c>
      <c r="C2022" s="1">
        <v>45667.7</v>
      </c>
      <c r="D2022" t="s">
        <v>46</v>
      </c>
      <c r="E2022" t="s">
        <v>28</v>
      </c>
      <c r="F2022" t="s">
        <v>29</v>
      </c>
      <c r="G2022" t="s">
        <v>151</v>
      </c>
      <c r="H2022" t="s">
        <v>40</v>
      </c>
      <c r="I2022" t="s">
        <v>32</v>
      </c>
      <c r="J2022">
        <v>3.7</v>
      </c>
      <c r="K2022" t="s">
        <v>33</v>
      </c>
      <c r="L2022">
        <v>48</v>
      </c>
      <c r="M2022" s="1">
        <v>45664</v>
      </c>
      <c r="N2022" t="s">
        <v>42</v>
      </c>
      <c r="O2022">
        <v>9.3000000000000007</v>
      </c>
      <c r="P2022">
        <v>1.3</v>
      </c>
      <c r="Q2022" s="2">
        <v>5321.9</v>
      </c>
      <c r="R2022" t="s">
        <v>35</v>
      </c>
      <c r="S2022" s="2">
        <v>2777.93</v>
      </c>
      <c r="T2022">
        <v>3.8</v>
      </c>
      <c r="U2022" t="s">
        <v>145</v>
      </c>
      <c r="V2022">
        <v>2025</v>
      </c>
      <c r="W2022" t="s">
        <v>44</v>
      </c>
      <c r="X2022" s="2">
        <v>2777.93</v>
      </c>
      <c r="Y2022" s="2">
        <v>2543.9699999999998</v>
      </c>
      <c r="Z2022" s="2">
        <v>0.52200000000000002</v>
      </c>
      <c r="AA2022" s="2">
        <f>IF(Table1[[#This Row],[Bed Occupied]]="Yes",1,0)</f>
        <v>1</v>
      </c>
    </row>
    <row r="2023" spans="1:27" x14ac:dyDescent="0.25">
      <c r="A2023" t="s">
        <v>2115</v>
      </c>
      <c r="B2023" s="1">
        <v>45955</v>
      </c>
      <c r="C2023" s="1">
        <v>45958.9</v>
      </c>
      <c r="D2023" t="s">
        <v>46</v>
      </c>
      <c r="E2023" t="s">
        <v>47</v>
      </c>
      <c r="F2023" t="s">
        <v>29</v>
      </c>
      <c r="G2023" t="s">
        <v>67</v>
      </c>
      <c r="H2023" t="s">
        <v>49</v>
      </c>
      <c r="I2023" t="s">
        <v>41</v>
      </c>
      <c r="J2023">
        <v>3.9</v>
      </c>
      <c r="K2023" t="s">
        <v>57</v>
      </c>
      <c r="L2023">
        <v>39</v>
      </c>
      <c r="M2023" s="1">
        <v>45955</v>
      </c>
      <c r="N2023" t="s">
        <v>34</v>
      </c>
      <c r="O2023">
        <v>10.9</v>
      </c>
      <c r="P2023">
        <v>2.9</v>
      </c>
      <c r="Q2023" s="2">
        <v>6115.99</v>
      </c>
      <c r="R2023" t="s">
        <v>35</v>
      </c>
      <c r="S2023" s="2">
        <v>3795.93</v>
      </c>
      <c r="T2023">
        <v>3.3</v>
      </c>
      <c r="U2023" t="s">
        <v>82</v>
      </c>
      <c r="V2023">
        <v>2025</v>
      </c>
      <c r="W2023" t="s">
        <v>83</v>
      </c>
      <c r="X2023" s="2">
        <v>3795.93</v>
      </c>
      <c r="Y2023" s="2">
        <v>2320.06</v>
      </c>
      <c r="Z2023" s="2">
        <v>0.621</v>
      </c>
      <c r="AA2023" s="2">
        <f>IF(Table1[[#This Row],[Bed Occupied]]="Yes",1,0)</f>
        <v>0</v>
      </c>
    </row>
    <row r="2024" spans="1:27" x14ac:dyDescent="0.25">
      <c r="A2024" t="s">
        <v>2116</v>
      </c>
      <c r="B2024" s="1">
        <v>46108</v>
      </c>
      <c r="C2024" s="1">
        <v>46114.3</v>
      </c>
      <c r="D2024" t="s">
        <v>88</v>
      </c>
      <c r="E2024" t="s">
        <v>52</v>
      </c>
      <c r="F2024" t="s">
        <v>29</v>
      </c>
      <c r="G2024" t="s">
        <v>53</v>
      </c>
      <c r="H2024" t="s">
        <v>49</v>
      </c>
      <c r="I2024" t="s">
        <v>41</v>
      </c>
      <c r="J2024">
        <v>6.3</v>
      </c>
      <c r="K2024" t="s">
        <v>57</v>
      </c>
      <c r="L2024">
        <v>12</v>
      </c>
      <c r="M2024" s="1">
        <v>46108</v>
      </c>
      <c r="N2024" t="s">
        <v>42</v>
      </c>
      <c r="O2024">
        <v>9.1</v>
      </c>
      <c r="P2024">
        <v>1.1000000000000001</v>
      </c>
      <c r="Q2024" s="2">
        <v>31943.119999999999</v>
      </c>
      <c r="R2024" t="s">
        <v>85</v>
      </c>
      <c r="S2024" s="2">
        <v>20344.5</v>
      </c>
      <c r="T2024">
        <v>4.5999999999999996</v>
      </c>
      <c r="U2024" t="s">
        <v>115</v>
      </c>
      <c r="V2024">
        <v>2026</v>
      </c>
      <c r="W2024" t="s">
        <v>77</v>
      </c>
      <c r="X2024" s="2">
        <v>20344.5</v>
      </c>
      <c r="Y2024" s="2">
        <v>11598.62</v>
      </c>
      <c r="Z2024" s="2">
        <v>0.63700000000000001</v>
      </c>
      <c r="AA2024" s="2">
        <f>IF(Table1[[#This Row],[Bed Occupied]]="Yes",1,0)</f>
        <v>0</v>
      </c>
    </row>
    <row r="2025" spans="1:27" x14ac:dyDescent="0.25">
      <c r="A2025" t="s">
        <v>2117</v>
      </c>
      <c r="B2025" s="1">
        <v>46275</v>
      </c>
      <c r="C2025" s="1">
        <v>46276.2</v>
      </c>
      <c r="D2025" t="s">
        <v>102</v>
      </c>
      <c r="E2025" t="s">
        <v>52</v>
      </c>
      <c r="F2025" t="s">
        <v>29</v>
      </c>
      <c r="G2025" t="s">
        <v>151</v>
      </c>
      <c r="H2025" t="s">
        <v>49</v>
      </c>
      <c r="I2025" t="s">
        <v>93</v>
      </c>
      <c r="J2025">
        <v>1.2</v>
      </c>
      <c r="K2025" t="s">
        <v>33</v>
      </c>
      <c r="L2025">
        <v>42</v>
      </c>
      <c r="M2025" s="1">
        <v>46275</v>
      </c>
      <c r="N2025" t="s">
        <v>42</v>
      </c>
      <c r="O2025">
        <v>13.4</v>
      </c>
      <c r="P2025">
        <v>1.4</v>
      </c>
      <c r="Q2025" s="2">
        <v>9672.17</v>
      </c>
      <c r="R2025" t="s">
        <v>58</v>
      </c>
      <c r="S2025" s="2">
        <v>7154.15</v>
      </c>
      <c r="T2025">
        <v>3.8</v>
      </c>
      <c r="U2025" t="s">
        <v>133</v>
      </c>
      <c r="V2025">
        <v>2026</v>
      </c>
      <c r="W2025" t="s">
        <v>72</v>
      </c>
      <c r="X2025" s="2">
        <v>7154.15</v>
      </c>
      <c r="Y2025" s="2">
        <v>2518.02</v>
      </c>
      <c r="Z2025" s="2">
        <v>0.74</v>
      </c>
      <c r="AA2025" s="2">
        <f>IF(Table1[[#This Row],[Bed Occupied]]="Yes",1,0)</f>
        <v>1</v>
      </c>
    </row>
    <row r="2026" spans="1:27" x14ac:dyDescent="0.25">
      <c r="A2026" t="s">
        <v>2118</v>
      </c>
      <c r="B2026" s="1">
        <v>46203</v>
      </c>
      <c r="C2026" s="1">
        <v>46204</v>
      </c>
      <c r="D2026" t="s">
        <v>46</v>
      </c>
      <c r="E2026" t="s">
        <v>47</v>
      </c>
      <c r="F2026" t="s">
        <v>48</v>
      </c>
      <c r="G2026" t="s">
        <v>30</v>
      </c>
      <c r="H2026" t="s">
        <v>76</v>
      </c>
      <c r="I2026" t="s">
        <v>32</v>
      </c>
      <c r="J2026">
        <v>1</v>
      </c>
      <c r="K2026" t="s">
        <v>33</v>
      </c>
      <c r="L2026">
        <v>46</v>
      </c>
      <c r="M2026" s="1">
        <v>46203</v>
      </c>
      <c r="N2026" t="s">
        <v>63</v>
      </c>
      <c r="O2026">
        <v>11.2</v>
      </c>
      <c r="P2026">
        <v>1.2</v>
      </c>
      <c r="Q2026" s="2">
        <v>5908.02</v>
      </c>
      <c r="R2026" t="s">
        <v>85</v>
      </c>
      <c r="S2026" s="2">
        <v>3733.04</v>
      </c>
      <c r="T2026">
        <v>3.6</v>
      </c>
      <c r="U2026" t="s">
        <v>126</v>
      </c>
      <c r="V2026">
        <v>2026</v>
      </c>
      <c r="W2026" t="s">
        <v>44</v>
      </c>
      <c r="X2026" s="2">
        <v>3733.04</v>
      </c>
      <c r="Y2026" s="2">
        <v>2174.98</v>
      </c>
      <c r="Z2026" s="2">
        <v>0.63200000000000001</v>
      </c>
      <c r="AA2026" s="2">
        <f>IF(Table1[[#This Row],[Bed Occupied]]="Yes",1,0)</f>
        <v>1</v>
      </c>
    </row>
    <row r="2027" spans="1:27" x14ac:dyDescent="0.25">
      <c r="A2027" t="s">
        <v>2119</v>
      </c>
      <c r="B2027" s="1">
        <v>46197</v>
      </c>
      <c r="C2027" s="1">
        <v>46206.8</v>
      </c>
      <c r="D2027" t="s">
        <v>27</v>
      </c>
      <c r="E2027" t="s">
        <v>47</v>
      </c>
      <c r="F2027" t="s">
        <v>29</v>
      </c>
      <c r="G2027" t="s">
        <v>67</v>
      </c>
      <c r="H2027" t="s">
        <v>81</v>
      </c>
      <c r="I2027" t="s">
        <v>32</v>
      </c>
      <c r="J2027">
        <v>9.8000000000000007</v>
      </c>
      <c r="K2027" t="s">
        <v>33</v>
      </c>
      <c r="L2027">
        <v>97</v>
      </c>
      <c r="M2027" s="1">
        <v>46197</v>
      </c>
      <c r="N2027" t="s">
        <v>42</v>
      </c>
      <c r="O2027">
        <v>9.1999999999999993</v>
      </c>
      <c r="P2027">
        <v>1.2</v>
      </c>
      <c r="Q2027" s="2">
        <v>13653.5</v>
      </c>
      <c r="R2027" t="s">
        <v>35</v>
      </c>
      <c r="S2027" s="2">
        <v>8089.87</v>
      </c>
      <c r="T2027">
        <v>3.5</v>
      </c>
      <c r="U2027" t="s">
        <v>126</v>
      </c>
      <c r="V2027">
        <v>2026</v>
      </c>
      <c r="W2027" t="s">
        <v>69</v>
      </c>
      <c r="X2027" s="2">
        <v>8089.87</v>
      </c>
      <c r="Y2027" s="2">
        <v>5563.63</v>
      </c>
      <c r="Z2027" s="2">
        <v>0.59299999999999997</v>
      </c>
      <c r="AA2027" s="2">
        <f>IF(Table1[[#This Row],[Bed Occupied]]="Yes",1,0)</f>
        <v>1</v>
      </c>
    </row>
    <row r="2028" spans="1:27" x14ac:dyDescent="0.25">
      <c r="A2028" t="s">
        <v>2120</v>
      </c>
      <c r="B2028" s="1">
        <v>46236</v>
      </c>
      <c r="C2028" s="1">
        <v>46242.6</v>
      </c>
      <c r="D2028" t="s">
        <v>88</v>
      </c>
      <c r="E2028" t="s">
        <v>28</v>
      </c>
      <c r="F2028" t="s">
        <v>48</v>
      </c>
      <c r="G2028" t="s">
        <v>67</v>
      </c>
      <c r="H2028" t="s">
        <v>76</v>
      </c>
      <c r="I2028" t="s">
        <v>41</v>
      </c>
      <c r="J2028">
        <v>6.6</v>
      </c>
      <c r="K2028" t="s">
        <v>57</v>
      </c>
      <c r="L2028">
        <v>19</v>
      </c>
      <c r="M2028" s="1">
        <v>46236</v>
      </c>
      <c r="N2028" t="s">
        <v>34</v>
      </c>
      <c r="O2028">
        <v>8</v>
      </c>
      <c r="P2028">
        <v>0</v>
      </c>
      <c r="Q2028" s="2">
        <v>23836.32</v>
      </c>
      <c r="R2028" t="s">
        <v>35</v>
      </c>
      <c r="S2028" s="2">
        <v>17699.689999999999</v>
      </c>
      <c r="T2028">
        <v>5</v>
      </c>
      <c r="U2028" t="s">
        <v>138</v>
      </c>
      <c r="V2028">
        <v>2026</v>
      </c>
      <c r="W2028" t="s">
        <v>74</v>
      </c>
      <c r="X2028" s="2">
        <v>17699.689999999999</v>
      </c>
      <c r="Y2028" s="2">
        <v>6136.63</v>
      </c>
      <c r="Z2028" s="2">
        <v>0.74299999999999999</v>
      </c>
      <c r="AA2028" s="2">
        <f>IF(Table1[[#This Row],[Bed Occupied]]="Yes",1,0)</f>
        <v>0</v>
      </c>
    </row>
    <row r="2029" spans="1:27" x14ac:dyDescent="0.25">
      <c r="A2029" t="s">
        <v>2121</v>
      </c>
      <c r="B2029" s="1">
        <v>45769</v>
      </c>
      <c r="C2029" s="1">
        <v>45769.8</v>
      </c>
      <c r="D2029" t="s">
        <v>39</v>
      </c>
      <c r="E2029" t="s">
        <v>52</v>
      </c>
      <c r="F2029" t="s">
        <v>48</v>
      </c>
      <c r="G2029" t="s">
        <v>30</v>
      </c>
      <c r="H2029" t="s">
        <v>49</v>
      </c>
      <c r="I2029" t="s">
        <v>41</v>
      </c>
      <c r="J2029">
        <v>0.8</v>
      </c>
      <c r="K2029" t="s">
        <v>57</v>
      </c>
      <c r="L2029">
        <v>75</v>
      </c>
      <c r="M2029" s="1">
        <v>45769</v>
      </c>
      <c r="N2029" t="s">
        <v>42</v>
      </c>
      <c r="O2029">
        <v>13.9</v>
      </c>
      <c r="P2029">
        <v>1.9</v>
      </c>
      <c r="Q2029" s="2">
        <v>1173.46</v>
      </c>
      <c r="R2029" t="s">
        <v>58</v>
      </c>
      <c r="S2029" s="2">
        <v>609.46</v>
      </c>
      <c r="T2029">
        <v>3</v>
      </c>
      <c r="U2029" t="s">
        <v>89</v>
      </c>
      <c r="V2029">
        <v>2025</v>
      </c>
      <c r="W2029" t="s">
        <v>44</v>
      </c>
      <c r="X2029" s="2">
        <v>609.46</v>
      </c>
      <c r="Y2029" s="2">
        <v>564</v>
      </c>
      <c r="Z2029" s="2">
        <v>0.51900000000000002</v>
      </c>
      <c r="AA2029" s="2">
        <f>IF(Table1[[#This Row],[Bed Occupied]]="Yes",1,0)</f>
        <v>0</v>
      </c>
    </row>
    <row r="2030" spans="1:27" x14ac:dyDescent="0.25">
      <c r="A2030" t="s">
        <v>2122</v>
      </c>
      <c r="B2030" s="1">
        <v>45861</v>
      </c>
      <c r="C2030" s="1">
        <v>45865</v>
      </c>
      <c r="D2030" t="s">
        <v>46</v>
      </c>
      <c r="E2030" t="s">
        <v>47</v>
      </c>
      <c r="F2030" t="s">
        <v>29</v>
      </c>
      <c r="G2030" t="s">
        <v>30</v>
      </c>
      <c r="H2030" t="s">
        <v>56</v>
      </c>
      <c r="I2030" t="s">
        <v>32</v>
      </c>
      <c r="J2030">
        <v>4</v>
      </c>
      <c r="K2030" t="s">
        <v>33</v>
      </c>
      <c r="L2030">
        <v>62</v>
      </c>
      <c r="M2030" s="1">
        <v>45861</v>
      </c>
      <c r="N2030" t="s">
        <v>42</v>
      </c>
      <c r="O2030">
        <v>13.3</v>
      </c>
      <c r="P2030">
        <v>1.3</v>
      </c>
      <c r="Q2030" s="2">
        <v>7539.64</v>
      </c>
      <c r="R2030" t="s">
        <v>58</v>
      </c>
      <c r="S2030" s="2">
        <v>3745.08</v>
      </c>
      <c r="T2030">
        <v>4.2</v>
      </c>
      <c r="U2030" t="s">
        <v>135</v>
      </c>
      <c r="V2030">
        <v>2025</v>
      </c>
      <c r="W2030" t="s">
        <v>69</v>
      </c>
      <c r="X2030" s="2">
        <v>3745.08</v>
      </c>
      <c r="Y2030" s="2">
        <v>3794.56</v>
      </c>
      <c r="Z2030" s="2">
        <v>0.497</v>
      </c>
      <c r="AA2030" s="2">
        <f>IF(Table1[[#This Row],[Bed Occupied]]="Yes",1,0)</f>
        <v>1</v>
      </c>
    </row>
    <row r="2031" spans="1:27" x14ac:dyDescent="0.25">
      <c r="A2031" t="s">
        <v>2123</v>
      </c>
      <c r="B2031" s="1">
        <v>45824</v>
      </c>
      <c r="C2031" s="1">
        <v>45826.1</v>
      </c>
      <c r="D2031" t="s">
        <v>27</v>
      </c>
      <c r="E2031" t="s">
        <v>28</v>
      </c>
      <c r="F2031" t="s">
        <v>29</v>
      </c>
      <c r="G2031" t="s">
        <v>53</v>
      </c>
      <c r="H2031" t="s">
        <v>81</v>
      </c>
      <c r="I2031" t="s">
        <v>32</v>
      </c>
      <c r="J2031">
        <v>2.1</v>
      </c>
      <c r="K2031" t="s">
        <v>33</v>
      </c>
      <c r="L2031">
        <v>80</v>
      </c>
      <c r="M2031" s="1">
        <v>45824</v>
      </c>
      <c r="N2031" t="s">
        <v>42</v>
      </c>
      <c r="O2031">
        <v>11.7</v>
      </c>
      <c r="P2031">
        <v>1.7</v>
      </c>
      <c r="Q2031" s="2">
        <v>6783.1</v>
      </c>
      <c r="R2031" t="s">
        <v>85</v>
      </c>
      <c r="S2031" s="2">
        <v>4630.1899999999996</v>
      </c>
      <c r="T2031">
        <v>3.1</v>
      </c>
      <c r="U2031" t="s">
        <v>64</v>
      </c>
      <c r="V2031">
        <v>2025</v>
      </c>
      <c r="W2031" t="s">
        <v>37</v>
      </c>
      <c r="X2031" s="2">
        <v>4630.1899999999996</v>
      </c>
      <c r="Y2031" s="2">
        <v>2152.91</v>
      </c>
      <c r="Z2031" s="2">
        <v>0.68300000000000005</v>
      </c>
      <c r="AA2031" s="2">
        <f>IF(Table1[[#This Row],[Bed Occupied]]="Yes",1,0)</f>
        <v>1</v>
      </c>
    </row>
    <row r="2032" spans="1:27" x14ac:dyDescent="0.25">
      <c r="A2032" t="s">
        <v>2124</v>
      </c>
      <c r="B2032" s="1">
        <v>46346</v>
      </c>
      <c r="C2032" s="1">
        <v>46348.3</v>
      </c>
      <c r="D2032" t="s">
        <v>102</v>
      </c>
      <c r="E2032" t="s">
        <v>52</v>
      </c>
      <c r="F2032" t="s">
        <v>48</v>
      </c>
      <c r="G2032" t="s">
        <v>30</v>
      </c>
      <c r="H2032" t="s">
        <v>81</v>
      </c>
      <c r="I2032" t="s">
        <v>41</v>
      </c>
      <c r="J2032">
        <v>2.2999999999999998</v>
      </c>
      <c r="K2032" t="s">
        <v>33</v>
      </c>
      <c r="L2032">
        <v>45</v>
      </c>
      <c r="M2032" s="1">
        <v>46345</v>
      </c>
      <c r="N2032" t="s">
        <v>42</v>
      </c>
      <c r="O2032">
        <v>8.6</v>
      </c>
      <c r="P2032">
        <v>0.6</v>
      </c>
      <c r="Q2032" s="2">
        <v>10751.15</v>
      </c>
      <c r="R2032" t="s">
        <v>35</v>
      </c>
      <c r="S2032" s="2">
        <v>6032.99</v>
      </c>
      <c r="T2032">
        <v>4.2</v>
      </c>
      <c r="U2032" t="s">
        <v>130</v>
      </c>
      <c r="V2032">
        <v>2026</v>
      </c>
      <c r="W2032" t="s">
        <v>72</v>
      </c>
      <c r="X2032" s="2">
        <v>6032.99</v>
      </c>
      <c r="Y2032" s="2">
        <v>4718.16</v>
      </c>
      <c r="Z2032" s="2">
        <v>0.56100000000000005</v>
      </c>
      <c r="AA2032" s="2">
        <f>IF(Table1[[#This Row],[Bed Occupied]]="Yes",1,0)</f>
        <v>1</v>
      </c>
    </row>
    <row r="2033" spans="1:27" x14ac:dyDescent="0.25">
      <c r="A2033" t="s">
        <v>2125</v>
      </c>
      <c r="B2033" s="1">
        <v>45951</v>
      </c>
      <c r="C2033" s="1">
        <v>45954.400000000001</v>
      </c>
      <c r="D2033" t="s">
        <v>51</v>
      </c>
      <c r="E2033" t="s">
        <v>28</v>
      </c>
      <c r="F2033" t="s">
        <v>48</v>
      </c>
      <c r="G2033" t="s">
        <v>151</v>
      </c>
      <c r="H2033" t="s">
        <v>40</v>
      </c>
      <c r="I2033" t="s">
        <v>32</v>
      </c>
      <c r="J2033">
        <v>3.4</v>
      </c>
      <c r="K2033" t="s">
        <v>33</v>
      </c>
      <c r="L2033">
        <v>89</v>
      </c>
      <c r="M2033" s="1">
        <v>45951</v>
      </c>
      <c r="N2033" t="s">
        <v>42</v>
      </c>
      <c r="O2033">
        <v>12</v>
      </c>
      <c r="P2033">
        <v>2</v>
      </c>
      <c r="Q2033" s="2">
        <v>11812.69</v>
      </c>
      <c r="R2033" t="s">
        <v>85</v>
      </c>
      <c r="S2033" s="2">
        <v>6959.32</v>
      </c>
      <c r="T2033">
        <v>3.4</v>
      </c>
      <c r="U2033" t="s">
        <v>82</v>
      </c>
      <c r="V2033">
        <v>2025</v>
      </c>
      <c r="W2033" t="s">
        <v>44</v>
      </c>
      <c r="X2033" s="2">
        <v>6959.32</v>
      </c>
      <c r="Y2033" s="2">
        <v>4853.37</v>
      </c>
      <c r="Z2033" s="2">
        <v>0.58899999999999997</v>
      </c>
      <c r="AA2033" s="2">
        <f>IF(Table1[[#This Row],[Bed Occupied]]="Yes",1,0)</f>
        <v>1</v>
      </c>
    </row>
    <row r="2034" spans="1:27" x14ac:dyDescent="0.25">
      <c r="A2034" t="s">
        <v>2126</v>
      </c>
      <c r="B2034" s="1">
        <v>45662</v>
      </c>
      <c r="C2034" s="1">
        <v>45663.199999999997</v>
      </c>
      <c r="D2034" t="s">
        <v>96</v>
      </c>
      <c r="E2034" t="s">
        <v>47</v>
      </c>
      <c r="F2034" t="s">
        <v>29</v>
      </c>
      <c r="G2034" t="s">
        <v>53</v>
      </c>
      <c r="H2034" t="s">
        <v>49</v>
      </c>
      <c r="I2034" t="s">
        <v>41</v>
      </c>
      <c r="J2034">
        <v>1.2</v>
      </c>
      <c r="K2034" t="s">
        <v>57</v>
      </c>
      <c r="L2034">
        <v>30</v>
      </c>
      <c r="M2034" s="1">
        <v>45661</v>
      </c>
      <c r="N2034" t="s">
        <v>63</v>
      </c>
      <c r="O2034">
        <v>10.8</v>
      </c>
      <c r="P2034">
        <v>0.8</v>
      </c>
      <c r="Q2034" s="2">
        <v>3942.7</v>
      </c>
      <c r="R2034" t="s">
        <v>35</v>
      </c>
      <c r="S2034" s="2">
        <v>2295.96</v>
      </c>
      <c r="T2034">
        <v>4.5999999999999996</v>
      </c>
      <c r="U2034" t="s">
        <v>145</v>
      </c>
      <c r="V2034">
        <v>2025</v>
      </c>
      <c r="W2034" t="s">
        <v>83</v>
      </c>
      <c r="X2034" s="2">
        <v>2295.96</v>
      </c>
      <c r="Y2034" s="2">
        <v>1646.74</v>
      </c>
      <c r="Z2034" s="2">
        <v>0.58199999999999996</v>
      </c>
      <c r="AA2034" s="2">
        <f>IF(Table1[[#This Row],[Bed Occupied]]="Yes",1,0)</f>
        <v>0</v>
      </c>
    </row>
    <row r="2035" spans="1:27" x14ac:dyDescent="0.25">
      <c r="A2035" t="s">
        <v>2127</v>
      </c>
      <c r="B2035" s="1">
        <v>46121</v>
      </c>
      <c r="C2035" s="1">
        <v>46126</v>
      </c>
      <c r="D2035" t="s">
        <v>27</v>
      </c>
      <c r="E2035" t="s">
        <v>28</v>
      </c>
      <c r="F2035" t="s">
        <v>29</v>
      </c>
      <c r="G2035" t="s">
        <v>67</v>
      </c>
      <c r="H2035" t="s">
        <v>49</v>
      </c>
      <c r="I2035" t="s">
        <v>93</v>
      </c>
      <c r="J2035">
        <v>5</v>
      </c>
      <c r="K2035" t="s">
        <v>57</v>
      </c>
      <c r="L2035">
        <v>42</v>
      </c>
      <c r="M2035" s="1">
        <v>46120</v>
      </c>
      <c r="N2035" t="s">
        <v>42</v>
      </c>
      <c r="O2035">
        <v>10.6</v>
      </c>
      <c r="P2035">
        <v>0.6</v>
      </c>
      <c r="Q2035" s="2">
        <v>12287.02</v>
      </c>
      <c r="R2035" t="s">
        <v>35</v>
      </c>
      <c r="S2035" s="2">
        <v>7606.34</v>
      </c>
      <c r="T2035">
        <v>4.0999999999999996</v>
      </c>
      <c r="U2035" t="s">
        <v>98</v>
      </c>
      <c r="V2035">
        <v>2026</v>
      </c>
      <c r="W2035" t="s">
        <v>69</v>
      </c>
      <c r="X2035" s="2">
        <v>7606.34</v>
      </c>
      <c r="Y2035" s="2">
        <v>4680.68</v>
      </c>
      <c r="Z2035" s="2">
        <v>0.61899999999999999</v>
      </c>
      <c r="AA2035" s="2">
        <f>IF(Table1[[#This Row],[Bed Occupied]]="Yes",1,0)</f>
        <v>0</v>
      </c>
    </row>
    <row r="2036" spans="1:27" x14ac:dyDescent="0.25">
      <c r="A2036" t="s">
        <v>2128</v>
      </c>
      <c r="B2036" s="1">
        <v>45707</v>
      </c>
      <c r="C2036" s="1">
        <v>45710.8</v>
      </c>
      <c r="D2036" t="s">
        <v>61</v>
      </c>
      <c r="E2036" t="s">
        <v>52</v>
      </c>
      <c r="F2036" t="s">
        <v>48</v>
      </c>
      <c r="G2036" t="s">
        <v>30</v>
      </c>
      <c r="H2036" t="s">
        <v>49</v>
      </c>
      <c r="I2036" t="s">
        <v>32</v>
      </c>
      <c r="J2036">
        <v>3.8</v>
      </c>
      <c r="K2036" t="s">
        <v>57</v>
      </c>
      <c r="L2036">
        <v>86</v>
      </c>
      <c r="M2036" s="1">
        <v>45706</v>
      </c>
      <c r="N2036" t="s">
        <v>34</v>
      </c>
      <c r="O2036">
        <v>14.4</v>
      </c>
      <c r="P2036">
        <v>2.4</v>
      </c>
      <c r="Q2036" s="2">
        <v>18002.87</v>
      </c>
      <c r="R2036" t="s">
        <v>35</v>
      </c>
      <c r="S2036" s="2">
        <v>10771.44</v>
      </c>
      <c r="T2036">
        <v>3</v>
      </c>
      <c r="U2036" t="s">
        <v>100</v>
      </c>
      <c r="V2036">
        <v>2025</v>
      </c>
      <c r="W2036" t="s">
        <v>44</v>
      </c>
      <c r="X2036" s="2">
        <v>10771.44</v>
      </c>
      <c r="Y2036" s="2">
        <v>7231.43</v>
      </c>
      <c r="Z2036" s="2">
        <v>0.59799999999999998</v>
      </c>
      <c r="AA2036" s="2">
        <f>IF(Table1[[#This Row],[Bed Occupied]]="Yes",1,0)</f>
        <v>0</v>
      </c>
    </row>
    <row r="2037" spans="1:27" x14ac:dyDescent="0.25">
      <c r="A2037" t="s">
        <v>2129</v>
      </c>
      <c r="B2037" s="1">
        <v>46044</v>
      </c>
      <c r="C2037" s="1">
        <v>46049</v>
      </c>
      <c r="D2037" t="s">
        <v>27</v>
      </c>
      <c r="E2037" t="s">
        <v>52</v>
      </c>
      <c r="F2037" t="s">
        <v>48</v>
      </c>
      <c r="G2037" t="s">
        <v>67</v>
      </c>
      <c r="H2037" t="s">
        <v>49</v>
      </c>
      <c r="I2037" t="s">
        <v>41</v>
      </c>
      <c r="J2037">
        <v>5</v>
      </c>
      <c r="K2037" t="s">
        <v>33</v>
      </c>
      <c r="L2037">
        <v>44</v>
      </c>
      <c r="M2037" s="1">
        <v>46043</v>
      </c>
      <c r="N2037" t="s">
        <v>34</v>
      </c>
      <c r="O2037">
        <v>9.1999999999999993</v>
      </c>
      <c r="P2037">
        <v>1.2</v>
      </c>
      <c r="Q2037" s="2">
        <v>10657.32</v>
      </c>
      <c r="R2037" t="s">
        <v>58</v>
      </c>
      <c r="S2037" s="2">
        <v>6752.93</v>
      </c>
      <c r="T2037">
        <v>4.2</v>
      </c>
      <c r="U2037" t="s">
        <v>86</v>
      </c>
      <c r="V2037">
        <v>2026</v>
      </c>
      <c r="W2037" t="s">
        <v>69</v>
      </c>
      <c r="X2037" s="2">
        <v>6752.93</v>
      </c>
      <c r="Y2037" s="2">
        <v>3904.39</v>
      </c>
      <c r="Z2037" s="2">
        <v>0.63400000000000001</v>
      </c>
      <c r="AA2037" s="2">
        <f>IF(Table1[[#This Row],[Bed Occupied]]="Yes",1,0)</f>
        <v>1</v>
      </c>
    </row>
    <row r="2038" spans="1:27" x14ac:dyDescent="0.25">
      <c r="A2038" t="s">
        <v>2130</v>
      </c>
      <c r="B2038" s="1">
        <v>45821</v>
      </c>
      <c r="C2038" s="1">
        <v>45825</v>
      </c>
      <c r="D2038" t="s">
        <v>46</v>
      </c>
      <c r="E2038" t="s">
        <v>66</v>
      </c>
      <c r="F2038" t="s">
        <v>48</v>
      </c>
      <c r="G2038" t="s">
        <v>30</v>
      </c>
      <c r="H2038" t="s">
        <v>62</v>
      </c>
      <c r="I2038" t="s">
        <v>32</v>
      </c>
      <c r="J2038">
        <v>4</v>
      </c>
      <c r="K2038" t="s">
        <v>57</v>
      </c>
      <c r="L2038">
        <v>64</v>
      </c>
      <c r="M2038" s="1">
        <v>45821</v>
      </c>
      <c r="N2038" t="s">
        <v>42</v>
      </c>
      <c r="O2038">
        <v>10.1</v>
      </c>
      <c r="P2038">
        <v>2.1</v>
      </c>
      <c r="Q2038" s="2">
        <v>6314.86</v>
      </c>
      <c r="R2038" t="s">
        <v>35</v>
      </c>
      <c r="S2038" s="2">
        <v>3781.85</v>
      </c>
      <c r="T2038">
        <v>3.5</v>
      </c>
      <c r="U2038" t="s">
        <v>64</v>
      </c>
      <c r="V2038">
        <v>2025</v>
      </c>
      <c r="W2038" t="s">
        <v>77</v>
      </c>
      <c r="X2038" s="2">
        <v>3781.85</v>
      </c>
      <c r="Y2038" s="2">
        <v>2533.0100000000002</v>
      </c>
      <c r="Z2038" s="2">
        <v>0.59899999999999998</v>
      </c>
      <c r="AA2038" s="2">
        <f>IF(Table1[[#This Row],[Bed Occupied]]="Yes",1,0)</f>
        <v>0</v>
      </c>
    </row>
    <row r="2039" spans="1:27" x14ac:dyDescent="0.25">
      <c r="A2039" t="s">
        <v>2131</v>
      </c>
      <c r="B2039" s="1">
        <v>46277</v>
      </c>
      <c r="C2039" s="1">
        <v>46283.9</v>
      </c>
      <c r="D2039" t="s">
        <v>51</v>
      </c>
      <c r="E2039" t="s">
        <v>28</v>
      </c>
      <c r="F2039" t="s">
        <v>48</v>
      </c>
      <c r="G2039" t="s">
        <v>30</v>
      </c>
      <c r="H2039" t="s">
        <v>62</v>
      </c>
      <c r="I2039" t="s">
        <v>41</v>
      </c>
      <c r="J2039">
        <v>6.9</v>
      </c>
      <c r="K2039" t="s">
        <v>33</v>
      </c>
      <c r="L2039">
        <v>31</v>
      </c>
      <c r="M2039" s="1">
        <v>46277</v>
      </c>
      <c r="N2039" t="s">
        <v>42</v>
      </c>
      <c r="O2039">
        <v>8.6</v>
      </c>
      <c r="P2039">
        <v>0.6</v>
      </c>
      <c r="Q2039" s="2">
        <v>11672.29</v>
      </c>
      <c r="R2039" t="s">
        <v>58</v>
      </c>
      <c r="S2039" s="2">
        <v>7613.58</v>
      </c>
      <c r="T2039">
        <v>4.3</v>
      </c>
      <c r="U2039" t="s">
        <v>133</v>
      </c>
      <c r="V2039">
        <v>2026</v>
      </c>
      <c r="W2039" t="s">
        <v>83</v>
      </c>
      <c r="X2039" s="2">
        <v>7613.58</v>
      </c>
      <c r="Y2039" s="2">
        <v>4058.71</v>
      </c>
      <c r="Z2039" s="2">
        <v>0.65200000000000002</v>
      </c>
      <c r="AA2039" s="2">
        <f>IF(Table1[[#This Row],[Bed Occupied]]="Yes",1,0)</f>
        <v>1</v>
      </c>
    </row>
    <row r="2040" spans="1:27" x14ac:dyDescent="0.25">
      <c r="A2040" t="s">
        <v>2132</v>
      </c>
      <c r="B2040" s="1">
        <v>45713</v>
      </c>
      <c r="C2040" s="1">
        <v>45713.8</v>
      </c>
      <c r="D2040" t="s">
        <v>39</v>
      </c>
      <c r="E2040" t="s">
        <v>28</v>
      </c>
      <c r="F2040" t="s">
        <v>48</v>
      </c>
      <c r="G2040" t="s">
        <v>53</v>
      </c>
      <c r="H2040" t="s">
        <v>49</v>
      </c>
      <c r="I2040" t="s">
        <v>32</v>
      </c>
      <c r="J2040">
        <v>0.8</v>
      </c>
      <c r="K2040" t="s">
        <v>33</v>
      </c>
      <c r="L2040">
        <v>119</v>
      </c>
      <c r="M2040" s="1">
        <v>45713</v>
      </c>
      <c r="N2040" t="s">
        <v>42</v>
      </c>
      <c r="O2040">
        <v>10.8</v>
      </c>
      <c r="P2040">
        <v>2.8</v>
      </c>
      <c r="Q2040" s="2">
        <v>1896.03</v>
      </c>
      <c r="R2040" t="s">
        <v>35</v>
      </c>
      <c r="S2040" s="2">
        <v>1377.83</v>
      </c>
      <c r="T2040">
        <v>2.4</v>
      </c>
      <c r="U2040" t="s">
        <v>100</v>
      </c>
      <c r="V2040">
        <v>2025</v>
      </c>
      <c r="W2040" t="s">
        <v>44</v>
      </c>
      <c r="X2040" s="2">
        <v>1377.83</v>
      </c>
      <c r="Y2040" s="2">
        <v>518.20000000000005</v>
      </c>
      <c r="Z2040" s="2">
        <v>0.72699999999999998</v>
      </c>
      <c r="AA2040" s="2">
        <f>IF(Table1[[#This Row],[Bed Occupied]]="Yes",1,0)</f>
        <v>1</v>
      </c>
    </row>
    <row r="2041" spans="1:27" x14ac:dyDescent="0.25">
      <c r="A2041" t="s">
        <v>2133</v>
      </c>
      <c r="B2041" s="1">
        <v>45911</v>
      </c>
      <c r="C2041" s="1">
        <v>45912.4</v>
      </c>
      <c r="D2041" t="s">
        <v>102</v>
      </c>
      <c r="E2041" t="s">
        <v>66</v>
      </c>
      <c r="F2041" t="s">
        <v>29</v>
      </c>
      <c r="G2041" t="s">
        <v>30</v>
      </c>
      <c r="H2041" t="s">
        <v>62</v>
      </c>
      <c r="I2041" t="s">
        <v>32</v>
      </c>
      <c r="J2041">
        <v>1.4</v>
      </c>
      <c r="K2041" t="s">
        <v>57</v>
      </c>
      <c r="L2041">
        <v>56</v>
      </c>
      <c r="M2041" s="1">
        <v>45910</v>
      </c>
      <c r="N2041" t="s">
        <v>42</v>
      </c>
      <c r="O2041">
        <v>13.7</v>
      </c>
      <c r="P2041">
        <v>1.7</v>
      </c>
      <c r="Q2041" s="2">
        <v>10014</v>
      </c>
      <c r="R2041" t="s">
        <v>35</v>
      </c>
      <c r="S2041" s="2">
        <v>5021.2299999999996</v>
      </c>
      <c r="T2041">
        <v>3.5</v>
      </c>
      <c r="U2041" t="s">
        <v>59</v>
      </c>
      <c r="V2041">
        <v>2025</v>
      </c>
      <c r="W2041" t="s">
        <v>69</v>
      </c>
      <c r="X2041" s="2">
        <v>5021.2299999999996</v>
      </c>
      <c r="Y2041" s="2">
        <v>4992.7700000000004</v>
      </c>
      <c r="Z2041" s="2">
        <v>0.501</v>
      </c>
      <c r="AA2041" s="2">
        <f>IF(Table1[[#This Row],[Bed Occupied]]="Yes",1,0)</f>
        <v>0</v>
      </c>
    </row>
    <row r="2042" spans="1:27" x14ac:dyDescent="0.25">
      <c r="A2042" t="s">
        <v>2134</v>
      </c>
      <c r="B2042" s="1">
        <v>46104</v>
      </c>
      <c r="C2042" s="1">
        <v>46111.7</v>
      </c>
      <c r="D2042" t="s">
        <v>51</v>
      </c>
      <c r="E2042" t="s">
        <v>28</v>
      </c>
      <c r="F2042" t="s">
        <v>48</v>
      </c>
      <c r="G2042" t="s">
        <v>67</v>
      </c>
      <c r="H2042" t="s">
        <v>49</v>
      </c>
      <c r="I2042" t="s">
        <v>41</v>
      </c>
      <c r="J2042">
        <v>7.7</v>
      </c>
      <c r="K2042" t="s">
        <v>33</v>
      </c>
      <c r="L2042">
        <v>72</v>
      </c>
      <c r="M2042" s="1">
        <v>46104</v>
      </c>
      <c r="N2042" t="s">
        <v>42</v>
      </c>
      <c r="O2042">
        <v>8</v>
      </c>
      <c r="P2042">
        <v>0</v>
      </c>
      <c r="Q2042" s="2">
        <v>14035.45</v>
      </c>
      <c r="R2042" t="s">
        <v>58</v>
      </c>
      <c r="S2042" s="2">
        <v>7748.81</v>
      </c>
      <c r="T2042">
        <v>3.9</v>
      </c>
      <c r="U2042" t="s">
        <v>115</v>
      </c>
      <c r="V2042">
        <v>2026</v>
      </c>
      <c r="W2042" t="s">
        <v>37</v>
      </c>
      <c r="X2042" s="2">
        <v>7748.81</v>
      </c>
      <c r="Y2042" s="2">
        <v>6286.64</v>
      </c>
      <c r="Z2042" s="2">
        <v>0.55200000000000005</v>
      </c>
      <c r="AA2042" s="2">
        <f>IF(Table1[[#This Row],[Bed Occupied]]="Yes",1,0)</f>
        <v>1</v>
      </c>
    </row>
    <row r="2043" spans="1:27" x14ac:dyDescent="0.25">
      <c r="A2043" t="s">
        <v>2135</v>
      </c>
      <c r="B2043" s="1">
        <v>46219</v>
      </c>
      <c r="C2043" s="1">
        <v>46219.7</v>
      </c>
      <c r="D2043" t="s">
        <v>102</v>
      </c>
      <c r="E2043" t="s">
        <v>47</v>
      </c>
      <c r="F2043" t="s">
        <v>92</v>
      </c>
      <c r="G2043" t="s">
        <v>53</v>
      </c>
      <c r="H2043" t="s">
        <v>81</v>
      </c>
      <c r="I2043" t="s">
        <v>32</v>
      </c>
      <c r="J2043">
        <v>0.7</v>
      </c>
      <c r="K2043" t="s">
        <v>33</v>
      </c>
      <c r="L2043">
        <v>69</v>
      </c>
      <c r="M2043" s="1">
        <v>46219</v>
      </c>
      <c r="N2043" t="s">
        <v>42</v>
      </c>
      <c r="O2043">
        <v>10.199999999999999</v>
      </c>
      <c r="P2043">
        <v>2.2000000000000002</v>
      </c>
      <c r="Q2043" s="2">
        <v>11758.12</v>
      </c>
      <c r="R2043" t="s">
        <v>35</v>
      </c>
      <c r="S2043" s="2">
        <v>7447.32</v>
      </c>
      <c r="T2043">
        <v>3.4</v>
      </c>
      <c r="U2043" t="s">
        <v>43</v>
      </c>
      <c r="V2043">
        <v>2026</v>
      </c>
      <c r="W2043" t="s">
        <v>72</v>
      </c>
      <c r="X2043" s="2">
        <v>7447.32</v>
      </c>
      <c r="Y2043" s="2">
        <v>4310.8</v>
      </c>
      <c r="Z2043" s="2">
        <v>0.63300000000000001</v>
      </c>
      <c r="AA2043" s="2">
        <f>IF(Table1[[#This Row],[Bed Occupied]]="Yes",1,0)</f>
        <v>1</v>
      </c>
    </row>
    <row r="2044" spans="1:27" x14ac:dyDescent="0.25">
      <c r="A2044" t="s">
        <v>2136</v>
      </c>
      <c r="B2044" s="1">
        <v>46176</v>
      </c>
      <c r="C2044" s="1">
        <v>46180.3</v>
      </c>
      <c r="D2044" t="s">
        <v>39</v>
      </c>
      <c r="E2044" t="s">
        <v>28</v>
      </c>
      <c r="F2044" t="s">
        <v>29</v>
      </c>
      <c r="G2044" t="s">
        <v>30</v>
      </c>
      <c r="H2044" t="s">
        <v>76</v>
      </c>
      <c r="I2044" t="s">
        <v>93</v>
      </c>
      <c r="J2044">
        <v>4.3</v>
      </c>
      <c r="K2044" t="s">
        <v>57</v>
      </c>
      <c r="L2044">
        <v>90</v>
      </c>
      <c r="M2044" s="1">
        <v>46175</v>
      </c>
      <c r="N2044" t="s">
        <v>42</v>
      </c>
      <c r="O2044">
        <v>12</v>
      </c>
      <c r="P2044">
        <v>0</v>
      </c>
      <c r="Q2044" s="2">
        <v>2477.87</v>
      </c>
      <c r="R2044" t="s">
        <v>58</v>
      </c>
      <c r="S2044" s="2">
        <v>1587.44</v>
      </c>
      <c r="T2044">
        <v>3.9</v>
      </c>
      <c r="U2044" t="s">
        <v>126</v>
      </c>
      <c r="V2044">
        <v>2026</v>
      </c>
      <c r="W2044" t="s">
        <v>44</v>
      </c>
      <c r="X2044" s="2">
        <v>1587.44</v>
      </c>
      <c r="Y2044" s="2">
        <v>890.43</v>
      </c>
      <c r="Z2044" s="2">
        <v>0.64100000000000001</v>
      </c>
      <c r="AA2044" s="2">
        <f>IF(Table1[[#This Row],[Bed Occupied]]="Yes",1,0)</f>
        <v>0</v>
      </c>
    </row>
    <row r="2045" spans="1:27" x14ac:dyDescent="0.25">
      <c r="A2045" t="s">
        <v>2137</v>
      </c>
      <c r="B2045" s="1">
        <v>46221</v>
      </c>
      <c r="C2045" s="1">
        <v>46223.1</v>
      </c>
      <c r="D2045" t="s">
        <v>51</v>
      </c>
      <c r="E2045" t="s">
        <v>66</v>
      </c>
      <c r="F2045" t="s">
        <v>48</v>
      </c>
      <c r="G2045" t="s">
        <v>67</v>
      </c>
      <c r="H2045" t="s">
        <v>56</v>
      </c>
      <c r="I2045" t="s">
        <v>32</v>
      </c>
      <c r="J2045">
        <v>2.1</v>
      </c>
      <c r="K2045" t="s">
        <v>33</v>
      </c>
      <c r="L2045">
        <v>61</v>
      </c>
      <c r="M2045" s="1">
        <v>46220</v>
      </c>
      <c r="N2045" t="s">
        <v>34</v>
      </c>
      <c r="O2045">
        <v>13.8</v>
      </c>
      <c r="P2045">
        <v>1.8</v>
      </c>
      <c r="Q2045" s="2">
        <v>6945.83</v>
      </c>
      <c r="R2045" t="s">
        <v>35</v>
      </c>
      <c r="S2045" s="2">
        <v>4311.83</v>
      </c>
      <c r="T2045">
        <v>3.7</v>
      </c>
      <c r="U2045" t="s">
        <v>43</v>
      </c>
      <c r="V2045">
        <v>2026</v>
      </c>
      <c r="W2045" t="s">
        <v>77</v>
      </c>
      <c r="X2045" s="2">
        <v>4311.83</v>
      </c>
      <c r="Y2045" s="2">
        <v>2634</v>
      </c>
      <c r="Z2045" s="2">
        <v>0.621</v>
      </c>
      <c r="AA2045" s="2">
        <f>IF(Table1[[#This Row],[Bed Occupied]]="Yes",1,0)</f>
        <v>1</v>
      </c>
    </row>
    <row r="2046" spans="1:27" x14ac:dyDescent="0.25">
      <c r="A2046" t="s">
        <v>2138</v>
      </c>
      <c r="B2046" s="1">
        <v>46333</v>
      </c>
      <c r="C2046" s="1">
        <v>46335.9</v>
      </c>
      <c r="D2046" t="s">
        <v>102</v>
      </c>
      <c r="E2046" t="s">
        <v>52</v>
      </c>
      <c r="F2046" t="s">
        <v>29</v>
      </c>
      <c r="G2046" t="s">
        <v>67</v>
      </c>
      <c r="H2046" t="s">
        <v>62</v>
      </c>
      <c r="I2046" t="s">
        <v>32</v>
      </c>
      <c r="J2046">
        <v>2.9</v>
      </c>
      <c r="K2046" t="s">
        <v>57</v>
      </c>
      <c r="L2046">
        <v>35</v>
      </c>
      <c r="M2046" s="1">
        <v>46333</v>
      </c>
      <c r="N2046" t="s">
        <v>42</v>
      </c>
      <c r="O2046">
        <v>9</v>
      </c>
      <c r="P2046">
        <v>1</v>
      </c>
      <c r="Q2046" s="2">
        <v>9571.7099999999991</v>
      </c>
      <c r="R2046" t="s">
        <v>35</v>
      </c>
      <c r="S2046" s="2">
        <v>6579.4</v>
      </c>
      <c r="T2046">
        <v>3.8</v>
      </c>
      <c r="U2046" t="s">
        <v>130</v>
      </c>
      <c r="V2046">
        <v>2026</v>
      </c>
      <c r="W2046" t="s">
        <v>83</v>
      </c>
      <c r="X2046" s="2">
        <v>6579.4</v>
      </c>
      <c r="Y2046" s="2">
        <v>2992.31</v>
      </c>
      <c r="Z2046" s="2">
        <v>0.68700000000000006</v>
      </c>
      <c r="AA2046" s="2">
        <f>IF(Table1[[#This Row],[Bed Occupied]]="Yes",1,0)</f>
        <v>0</v>
      </c>
    </row>
    <row r="2047" spans="1:27" x14ac:dyDescent="0.25">
      <c r="A2047" t="s">
        <v>2139</v>
      </c>
      <c r="B2047" s="1">
        <v>45862</v>
      </c>
      <c r="C2047" s="1">
        <v>45863.3</v>
      </c>
      <c r="D2047" t="s">
        <v>102</v>
      </c>
      <c r="E2047" t="s">
        <v>47</v>
      </c>
      <c r="F2047" t="s">
        <v>29</v>
      </c>
      <c r="G2047" t="s">
        <v>67</v>
      </c>
      <c r="H2047" t="s">
        <v>49</v>
      </c>
      <c r="I2047" t="s">
        <v>32</v>
      </c>
      <c r="J2047">
        <v>1.3</v>
      </c>
      <c r="K2047" t="s">
        <v>57</v>
      </c>
      <c r="L2047">
        <v>40</v>
      </c>
      <c r="M2047" s="1">
        <v>45861</v>
      </c>
      <c r="N2047" t="s">
        <v>34</v>
      </c>
      <c r="O2047">
        <v>11.7</v>
      </c>
      <c r="P2047">
        <v>1.7</v>
      </c>
      <c r="Q2047" s="2">
        <v>12916.25</v>
      </c>
      <c r="R2047" t="s">
        <v>58</v>
      </c>
      <c r="S2047" s="2">
        <v>6861.25</v>
      </c>
      <c r="T2047">
        <v>3.6</v>
      </c>
      <c r="U2047" t="s">
        <v>135</v>
      </c>
      <c r="V2047">
        <v>2025</v>
      </c>
      <c r="W2047" t="s">
        <v>69</v>
      </c>
      <c r="X2047" s="2">
        <v>6861.25</v>
      </c>
      <c r="Y2047" s="2">
        <v>6055</v>
      </c>
      <c r="Z2047" s="2">
        <v>0.53100000000000003</v>
      </c>
      <c r="AA2047" s="2">
        <f>IF(Table1[[#This Row],[Bed Occupied]]="Yes",1,0)</f>
        <v>0</v>
      </c>
    </row>
    <row r="2048" spans="1:27" x14ac:dyDescent="0.25">
      <c r="A2048" t="s">
        <v>2140</v>
      </c>
      <c r="B2048" s="1">
        <v>46115</v>
      </c>
      <c r="C2048" s="1">
        <v>46118.7</v>
      </c>
      <c r="D2048" t="s">
        <v>51</v>
      </c>
      <c r="E2048" t="s">
        <v>66</v>
      </c>
      <c r="F2048" t="s">
        <v>48</v>
      </c>
      <c r="G2048" t="s">
        <v>53</v>
      </c>
      <c r="H2048" t="s">
        <v>56</v>
      </c>
      <c r="I2048" t="s">
        <v>41</v>
      </c>
      <c r="J2048">
        <v>3.7</v>
      </c>
      <c r="K2048" t="s">
        <v>33</v>
      </c>
      <c r="L2048">
        <v>95</v>
      </c>
      <c r="M2048" s="1">
        <v>46114</v>
      </c>
      <c r="N2048" t="s">
        <v>42</v>
      </c>
      <c r="O2048">
        <v>8.8000000000000007</v>
      </c>
      <c r="P2048">
        <v>0.8</v>
      </c>
      <c r="Q2048" s="2">
        <v>11663.09</v>
      </c>
      <c r="R2048" t="s">
        <v>85</v>
      </c>
      <c r="S2048" s="2">
        <v>6775.56</v>
      </c>
      <c r="T2048">
        <v>3.4</v>
      </c>
      <c r="U2048" t="s">
        <v>98</v>
      </c>
      <c r="V2048">
        <v>2026</v>
      </c>
      <c r="W2048" t="s">
        <v>72</v>
      </c>
      <c r="X2048" s="2">
        <v>6775.56</v>
      </c>
      <c r="Y2048" s="2">
        <v>4887.53</v>
      </c>
      <c r="Z2048" s="2">
        <v>0.58099999999999996</v>
      </c>
      <c r="AA2048" s="2">
        <f>IF(Table1[[#This Row],[Bed Occupied]]="Yes",1,0)</f>
        <v>1</v>
      </c>
    </row>
    <row r="2049" spans="1:27" x14ac:dyDescent="0.25">
      <c r="A2049" t="s">
        <v>2141</v>
      </c>
      <c r="B2049" s="1">
        <v>46017</v>
      </c>
      <c r="C2049" s="1">
        <v>46017.7</v>
      </c>
      <c r="D2049" t="s">
        <v>39</v>
      </c>
      <c r="E2049" t="s">
        <v>47</v>
      </c>
      <c r="F2049" t="s">
        <v>29</v>
      </c>
      <c r="G2049" t="s">
        <v>151</v>
      </c>
      <c r="H2049" t="s">
        <v>40</v>
      </c>
      <c r="I2049" t="s">
        <v>32</v>
      </c>
      <c r="J2049">
        <v>0.7</v>
      </c>
      <c r="K2049" t="s">
        <v>33</v>
      </c>
      <c r="L2049">
        <v>89</v>
      </c>
      <c r="M2049" s="1">
        <v>46016</v>
      </c>
      <c r="N2049" t="s">
        <v>42</v>
      </c>
      <c r="O2049">
        <v>9.1999999999999993</v>
      </c>
      <c r="P2049">
        <v>1.2</v>
      </c>
      <c r="Q2049" s="2">
        <v>1533.14</v>
      </c>
      <c r="R2049" t="s">
        <v>35</v>
      </c>
      <c r="S2049" s="2">
        <v>1023.67</v>
      </c>
      <c r="T2049">
        <v>2.8</v>
      </c>
      <c r="U2049" t="s">
        <v>79</v>
      </c>
      <c r="V2049">
        <v>2025</v>
      </c>
      <c r="W2049" t="s">
        <v>72</v>
      </c>
      <c r="X2049" s="2">
        <v>1023.67</v>
      </c>
      <c r="Y2049" s="2">
        <v>509.47</v>
      </c>
      <c r="Z2049" s="2">
        <v>0.66800000000000004</v>
      </c>
      <c r="AA2049" s="2">
        <f>IF(Table1[[#This Row],[Bed Occupied]]="Yes",1,0)</f>
        <v>1</v>
      </c>
    </row>
    <row r="2050" spans="1:27" x14ac:dyDescent="0.25">
      <c r="A2050" t="s">
        <v>2142</v>
      </c>
      <c r="B2050" s="1">
        <v>46008</v>
      </c>
      <c r="C2050" s="1">
        <v>46010.3</v>
      </c>
      <c r="D2050" t="s">
        <v>88</v>
      </c>
      <c r="E2050" t="s">
        <v>47</v>
      </c>
      <c r="F2050" t="s">
        <v>29</v>
      </c>
      <c r="G2050" t="s">
        <v>67</v>
      </c>
      <c r="H2050" t="s">
        <v>81</v>
      </c>
      <c r="I2050" t="s">
        <v>41</v>
      </c>
      <c r="J2050">
        <v>2.2999999999999998</v>
      </c>
      <c r="K2050" t="s">
        <v>33</v>
      </c>
      <c r="L2050">
        <v>45</v>
      </c>
      <c r="M2050" s="1">
        <v>46007</v>
      </c>
      <c r="N2050" t="s">
        <v>63</v>
      </c>
      <c r="O2050">
        <v>14.7</v>
      </c>
      <c r="P2050">
        <v>2.7</v>
      </c>
      <c r="Q2050" s="2">
        <v>24995.23</v>
      </c>
      <c r="R2050" t="s">
        <v>58</v>
      </c>
      <c r="S2050" s="2">
        <v>16706.439999999999</v>
      </c>
      <c r="T2050">
        <v>3.3</v>
      </c>
      <c r="U2050" t="s">
        <v>79</v>
      </c>
      <c r="V2050">
        <v>2025</v>
      </c>
      <c r="W2050" t="s">
        <v>44</v>
      </c>
      <c r="X2050" s="2">
        <v>16706.439999999999</v>
      </c>
      <c r="Y2050" s="2">
        <v>8288.7900000000009</v>
      </c>
      <c r="Z2050" s="2">
        <v>0.66800000000000004</v>
      </c>
      <c r="AA2050" s="2">
        <f>IF(Table1[[#This Row],[Bed Occupied]]="Yes",1,0)</f>
        <v>1</v>
      </c>
    </row>
    <row r="2051" spans="1:27" x14ac:dyDescent="0.25">
      <c r="A2051" t="s">
        <v>2143</v>
      </c>
      <c r="B2051" s="1">
        <v>46367</v>
      </c>
      <c r="C2051" s="1">
        <v>46368.4</v>
      </c>
      <c r="D2051" t="s">
        <v>61</v>
      </c>
      <c r="E2051" t="s">
        <v>52</v>
      </c>
      <c r="F2051" t="s">
        <v>48</v>
      </c>
      <c r="G2051" t="s">
        <v>67</v>
      </c>
      <c r="H2051" t="s">
        <v>56</v>
      </c>
      <c r="I2051" t="s">
        <v>32</v>
      </c>
      <c r="J2051">
        <v>1.4</v>
      </c>
      <c r="K2051" t="s">
        <v>33</v>
      </c>
      <c r="L2051">
        <v>62</v>
      </c>
      <c r="M2051" s="1">
        <v>46366</v>
      </c>
      <c r="N2051" t="s">
        <v>42</v>
      </c>
      <c r="O2051">
        <v>8.8000000000000007</v>
      </c>
      <c r="P2051">
        <v>0.8</v>
      </c>
      <c r="Q2051" s="2">
        <v>10974.35</v>
      </c>
      <c r="R2051" t="s">
        <v>35</v>
      </c>
      <c r="S2051" s="2">
        <v>5334.17</v>
      </c>
      <c r="T2051">
        <v>3.9</v>
      </c>
      <c r="U2051" t="s">
        <v>54</v>
      </c>
      <c r="V2051">
        <v>2026</v>
      </c>
      <c r="W2051" t="s">
        <v>72</v>
      </c>
      <c r="X2051" s="2">
        <v>5334.17</v>
      </c>
      <c r="Y2051" s="2">
        <v>5640.18</v>
      </c>
      <c r="Z2051" s="2">
        <v>0.48599999999999999</v>
      </c>
      <c r="AA2051" s="2">
        <f>IF(Table1[[#This Row],[Bed Occupied]]="Yes",1,0)</f>
        <v>1</v>
      </c>
    </row>
    <row r="2052" spans="1:27" x14ac:dyDescent="0.25">
      <c r="A2052" t="s">
        <v>2144</v>
      </c>
      <c r="B2052" s="1">
        <v>46309</v>
      </c>
      <c r="C2052" s="1">
        <v>46310.5</v>
      </c>
      <c r="D2052" t="s">
        <v>46</v>
      </c>
      <c r="E2052" t="s">
        <v>52</v>
      </c>
      <c r="F2052" t="s">
        <v>29</v>
      </c>
      <c r="G2052" t="s">
        <v>67</v>
      </c>
      <c r="H2052" t="s">
        <v>81</v>
      </c>
      <c r="I2052" t="s">
        <v>32</v>
      </c>
      <c r="J2052">
        <v>1.5</v>
      </c>
      <c r="K2052" t="s">
        <v>57</v>
      </c>
      <c r="L2052">
        <v>68</v>
      </c>
      <c r="M2052" s="1">
        <v>46308</v>
      </c>
      <c r="N2052" t="s">
        <v>63</v>
      </c>
      <c r="O2052">
        <v>13.3</v>
      </c>
      <c r="P2052">
        <v>1.3</v>
      </c>
      <c r="Q2052" s="2">
        <v>5388.27</v>
      </c>
      <c r="R2052" t="s">
        <v>58</v>
      </c>
      <c r="S2052" s="2">
        <v>2915.02</v>
      </c>
      <c r="T2052">
        <v>3.5</v>
      </c>
      <c r="U2052" t="s">
        <v>36</v>
      </c>
      <c r="V2052">
        <v>2026</v>
      </c>
      <c r="W2052" t="s">
        <v>44</v>
      </c>
      <c r="X2052" s="2">
        <v>2915.02</v>
      </c>
      <c r="Y2052" s="2">
        <v>2473.25</v>
      </c>
      <c r="Z2052" s="2">
        <v>0.54100000000000004</v>
      </c>
      <c r="AA2052" s="2">
        <f>IF(Table1[[#This Row],[Bed Occupied]]="Yes",1,0)</f>
        <v>0</v>
      </c>
    </row>
    <row r="2053" spans="1:27" x14ac:dyDescent="0.25">
      <c r="A2053" t="s">
        <v>2145</v>
      </c>
      <c r="B2053" s="1">
        <v>45858</v>
      </c>
      <c r="C2053" s="1">
        <v>45859.6</v>
      </c>
      <c r="D2053" t="s">
        <v>39</v>
      </c>
      <c r="E2053" t="s">
        <v>28</v>
      </c>
      <c r="F2053" t="s">
        <v>48</v>
      </c>
      <c r="G2053" t="s">
        <v>53</v>
      </c>
      <c r="H2053" t="s">
        <v>31</v>
      </c>
      <c r="I2053" t="s">
        <v>41</v>
      </c>
      <c r="J2053">
        <v>1.6</v>
      </c>
      <c r="K2053" t="s">
        <v>33</v>
      </c>
      <c r="L2053">
        <v>81</v>
      </c>
      <c r="M2053" s="1">
        <v>45857</v>
      </c>
      <c r="N2053" t="s">
        <v>34</v>
      </c>
      <c r="O2053">
        <v>8.3000000000000007</v>
      </c>
      <c r="P2053">
        <v>0.3</v>
      </c>
      <c r="Q2053" s="2">
        <v>1831.53</v>
      </c>
      <c r="R2053" t="s">
        <v>85</v>
      </c>
      <c r="S2053" s="2">
        <v>1110.3499999999999</v>
      </c>
      <c r="T2053">
        <v>3.9</v>
      </c>
      <c r="U2053" t="s">
        <v>135</v>
      </c>
      <c r="V2053">
        <v>2025</v>
      </c>
      <c r="W2053" t="s">
        <v>83</v>
      </c>
      <c r="X2053" s="2">
        <v>1110.3499999999999</v>
      </c>
      <c r="Y2053" s="2">
        <v>721.18</v>
      </c>
      <c r="Z2053" s="2">
        <v>0.60599999999999998</v>
      </c>
      <c r="AA2053" s="2">
        <f>IF(Table1[[#This Row],[Bed Occupied]]="Yes",1,0)</f>
        <v>1</v>
      </c>
    </row>
    <row r="2054" spans="1:27" x14ac:dyDescent="0.25">
      <c r="A2054" t="s">
        <v>2146</v>
      </c>
      <c r="B2054" s="1">
        <v>45897</v>
      </c>
      <c r="C2054" s="1">
        <v>45902.9</v>
      </c>
      <c r="D2054" t="s">
        <v>61</v>
      </c>
      <c r="E2054" t="s">
        <v>52</v>
      </c>
      <c r="F2054" t="s">
        <v>29</v>
      </c>
      <c r="G2054" t="s">
        <v>67</v>
      </c>
      <c r="H2054" t="s">
        <v>76</v>
      </c>
      <c r="I2054" t="s">
        <v>32</v>
      </c>
      <c r="J2054">
        <v>5.9</v>
      </c>
      <c r="K2054" t="s">
        <v>33</v>
      </c>
      <c r="L2054">
        <v>136</v>
      </c>
      <c r="M2054" s="1">
        <v>45896</v>
      </c>
      <c r="N2054" t="s">
        <v>42</v>
      </c>
      <c r="O2054">
        <v>10.199999999999999</v>
      </c>
      <c r="P2054">
        <v>2.2000000000000002</v>
      </c>
      <c r="Q2054" s="2">
        <v>22248.31</v>
      </c>
      <c r="R2054" t="s">
        <v>35</v>
      </c>
      <c r="S2054" s="2">
        <v>14589.37</v>
      </c>
      <c r="T2054">
        <v>2.2999999999999998</v>
      </c>
      <c r="U2054" t="s">
        <v>104</v>
      </c>
      <c r="V2054">
        <v>2025</v>
      </c>
      <c r="W2054" t="s">
        <v>69</v>
      </c>
      <c r="X2054" s="2">
        <v>14589.37</v>
      </c>
      <c r="Y2054" s="2">
        <v>7658.94</v>
      </c>
      <c r="Z2054" s="2">
        <v>0.65600000000000003</v>
      </c>
      <c r="AA2054" s="2">
        <f>IF(Table1[[#This Row],[Bed Occupied]]="Yes",1,0)</f>
        <v>1</v>
      </c>
    </row>
    <row r="2055" spans="1:27" x14ac:dyDescent="0.25">
      <c r="A2055" t="s">
        <v>2147</v>
      </c>
      <c r="B2055" s="1">
        <v>46194</v>
      </c>
      <c r="C2055" s="1">
        <v>46196</v>
      </c>
      <c r="D2055" t="s">
        <v>61</v>
      </c>
      <c r="E2055" t="s">
        <v>52</v>
      </c>
      <c r="F2055" t="s">
        <v>29</v>
      </c>
      <c r="G2055" t="s">
        <v>30</v>
      </c>
      <c r="H2055" t="s">
        <v>31</v>
      </c>
      <c r="I2055" t="s">
        <v>32</v>
      </c>
      <c r="J2055">
        <v>2</v>
      </c>
      <c r="K2055" t="s">
        <v>33</v>
      </c>
      <c r="L2055">
        <v>79</v>
      </c>
      <c r="M2055" s="1">
        <v>46194</v>
      </c>
      <c r="N2055" t="s">
        <v>34</v>
      </c>
      <c r="O2055">
        <v>10.9</v>
      </c>
      <c r="P2055">
        <v>2.9</v>
      </c>
      <c r="Q2055" s="2">
        <v>11945.69</v>
      </c>
      <c r="R2055" t="s">
        <v>35</v>
      </c>
      <c r="S2055" s="2">
        <v>6963.23</v>
      </c>
      <c r="T2055">
        <v>3.5</v>
      </c>
      <c r="U2055" t="s">
        <v>126</v>
      </c>
      <c r="V2055">
        <v>2026</v>
      </c>
      <c r="W2055" t="s">
        <v>74</v>
      </c>
      <c r="X2055" s="2">
        <v>6963.23</v>
      </c>
      <c r="Y2055" s="2">
        <v>4982.46</v>
      </c>
      <c r="Z2055" s="2">
        <v>0.58299999999999996</v>
      </c>
      <c r="AA2055" s="2">
        <f>IF(Table1[[#This Row],[Bed Occupied]]="Yes",1,0)</f>
        <v>1</v>
      </c>
    </row>
    <row r="2056" spans="1:27" x14ac:dyDescent="0.25">
      <c r="A2056" t="s">
        <v>2148</v>
      </c>
      <c r="B2056" s="1">
        <v>46104</v>
      </c>
      <c r="C2056" s="1">
        <v>46107.199999999997</v>
      </c>
      <c r="D2056" t="s">
        <v>61</v>
      </c>
      <c r="E2056" t="s">
        <v>47</v>
      </c>
      <c r="F2056" t="s">
        <v>29</v>
      </c>
      <c r="G2056" t="s">
        <v>30</v>
      </c>
      <c r="H2056" t="s">
        <v>81</v>
      </c>
      <c r="I2056" t="s">
        <v>93</v>
      </c>
      <c r="J2056">
        <v>3.2</v>
      </c>
      <c r="K2056" t="s">
        <v>33</v>
      </c>
      <c r="L2056">
        <v>47</v>
      </c>
      <c r="M2056" s="1">
        <v>46103</v>
      </c>
      <c r="N2056" t="s">
        <v>42</v>
      </c>
      <c r="O2056">
        <v>13.7</v>
      </c>
      <c r="P2056">
        <v>1.7</v>
      </c>
      <c r="Q2056" s="2">
        <v>12210.42</v>
      </c>
      <c r="R2056" t="s">
        <v>58</v>
      </c>
      <c r="S2056" s="2">
        <v>7530.27</v>
      </c>
      <c r="T2056">
        <v>3.7</v>
      </c>
      <c r="U2056" t="s">
        <v>115</v>
      </c>
      <c r="V2056">
        <v>2026</v>
      </c>
      <c r="W2056" t="s">
        <v>74</v>
      </c>
      <c r="X2056" s="2">
        <v>7530.27</v>
      </c>
      <c r="Y2056" s="2">
        <v>4680.1499999999996</v>
      </c>
      <c r="Z2056" s="2">
        <v>0.61699999999999999</v>
      </c>
      <c r="AA2056" s="2">
        <f>IF(Table1[[#This Row],[Bed Occupied]]="Yes",1,0)</f>
        <v>1</v>
      </c>
    </row>
    <row r="2057" spans="1:27" x14ac:dyDescent="0.25">
      <c r="A2057" t="s">
        <v>2149</v>
      </c>
      <c r="B2057" s="1">
        <v>45995</v>
      </c>
      <c r="C2057" s="1">
        <v>45996.9</v>
      </c>
      <c r="D2057" t="s">
        <v>39</v>
      </c>
      <c r="E2057" t="s">
        <v>47</v>
      </c>
      <c r="F2057" t="s">
        <v>48</v>
      </c>
      <c r="G2057" t="s">
        <v>151</v>
      </c>
      <c r="H2057" t="s">
        <v>62</v>
      </c>
      <c r="I2057" t="s">
        <v>41</v>
      </c>
      <c r="J2057">
        <v>1.9</v>
      </c>
      <c r="K2057" t="s">
        <v>33</v>
      </c>
      <c r="L2057">
        <v>81</v>
      </c>
      <c r="M2057" s="1">
        <v>45994</v>
      </c>
      <c r="N2057" t="s">
        <v>34</v>
      </c>
      <c r="O2057">
        <v>11.1</v>
      </c>
      <c r="P2057">
        <v>1.1000000000000001</v>
      </c>
      <c r="Q2057" s="2">
        <v>1977.65</v>
      </c>
      <c r="R2057" t="s">
        <v>35</v>
      </c>
      <c r="S2057" s="2">
        <v>989.15</v>
      </c>
      <c r="T2057">
        <v>3.5</v>
      </c>
      <c r="U2057" t="s">
        <v>79</v>
      </c>
      <c r="V2057">
        <v>2025</v>
      </c>
      <c r="W2057" t="s">
        <v>69</v>
      </c>
      <c r="X2057" s="2">
        <v>989.15</v>
      </c>
      <c r="Y2057" s="2">
        <v>988.5</v>
      </c>
      <c r="Z2057" s="2">
        <v>0.5</v>
      </c>
      <c r="AA2057" s="2">
        <f>IF(Table1[[#This Row],[Bed Occupied]]="Yes",1,0)</f>
        <v>1</v>
      </c>
    </row>
    <row r="2058" spans="1:27" x14ac:dyDescent="0.25">
      <c r="A2058" t="s">
        <v>2150</v>
      </c>
      <c r="B2058" s="1">
        <v>45781</v>
      </c>
      <c r="C2058" s="1">
        <v>45783.1</v>
      </c>
      <c r="D2058" t="s">
        <v>46</v>
      </c>
      <c r="E2058" t="s">
        <v>28</v>
      </c>
      <c r="F2058" t="s">
        <v>48</v>
      </c>
      <c r="G2058" t="s">
        <v>30</v>
      </c>
      <c r="H2058" t="s">
        <v>40</v>
      </c>
      <c r="I2058" t="s">
        <v>41</v>
      </c>
      <c r="J2058">
        <v>2.1</v>
      </c>
      <c r="K2058" t="s">
        <v>57</v>
      </c>
      <c r="L2058">
        <v>23</v>
      </c>
      <c r="M2058" s="1">
        <v>45781</v>
      </c>
      <c r="N2058" t="s">
        <v>42</v>
      </c>
      <c r="O2058">
        <v>13.7</v>
      </c>
      <c r="P2058">
        <v>1.7</v>
      </c>
      <c r="Q2058" s="2">
        <v>7288.58</v>
      </c>
      <c r="R2058" t="s">
        <v>35</v>
      </c>
      <c r="S2058" s="2">
        <v>3769.79</v>
      </c>
      <c r="T2058">
        <v>3.2</v>
      </c>
      <c r="U2058" t="s">
        <v>122</v>
      </c>
      <c r="V2058">
        <v>2025</v>
      </c>
      <c r="W2058" t="s">
        <v>74</v>
      </c>
      <c r="X2058" s="2">
        <v>3769.79</v>
      </c>
      <c r="Y2058" s="2">
        <v>3518.79</v>
      </c>
      <c r="Z2058" s="2">
        <v>0.51700000000000002</v>
      </c>
      <c r="AA2058" s="2">
        <f>IF(Table1[[#This Row],[Bed Occupied]]="Yes",1,0)</f>
        <v>0</v>
      </c>
    </row>
    <row r="2059" spans="1:27" x14ac:dyDescent="0.25">
      <c r="A2059" t="s">
        <v>2151</v>
      </c>
      <c r="B2059" s="1">
        <v>46300</v>
      </c>
      <c r="C2059" s="1">
        <v>46309.8</v>
      </c>
      <c r="D2059" t="s">
        <v>61</v>
      </c>
      <c r="E2059" t="s">
        <v>28</v>
      </c>
      <c r="F2059" t="s">
        <v>48</v>
      </c>
      <c r="G2059" t="s">
        <v>67</v>
      </c>
      <c r="H2059" t="s">
        <v>31</v>
      </c>
      <c r="I2059" t="s">
        <v>41</v>
      </c>
      <c r="J2059">
        <v>9.8000000000000007</v>
      </c>
      <c r="K2059" t="s">
        <v>33</v>
      </c>
      <c r="L2059">
        <v>67</v>
      </c>
      <c r="M2059" s="1">
        <v>46300</v>
      </c>
      <c r="N2059" t="s">
        <v>42</v>
      </c>
      <c r="O2059">
        <v>8.5</v>
      </c>
      <c r="P2059">
        <v>0.5</v>
      </c>
      <c r="Q2059" s="2">
        <v>22353.22</v>
      </c>
      <c r="R2059" t="s">
        <v>35</v>
      </c>
      <c r="S2059" s="2">
        <v>13574.22</v>
      </c>
      <c r="T2059">
        <v>4.2</v>
      </c>
      <c r="U2059" t="s">
        <v>36</v>
      </c>
      <c r="V2059">
        <v>2026</v>
      </c>
      <c r="W2059" t="s">
        <v>37</v>
      </c>
      <c r="X2059" s="2">
        <v>13574.22</v>
      </c>
      <c r="Y2059" s="2">
        <v>8779</v>
      </c>
      <c r="Z2059" s="2">
        <v>0.60699999999999998</v>
      </c>
      <c r="AA2059" s="2">
        <f>IF(Table1[[#This Row],[Bed Occupied]]="Yes",1,0)</f>
        <v>1</v>
      </c>
    </row>
    <row r="2060" spans="1:27" x14ac:dyDescent="0.25">
      <c r="A2060" t="s">
        <v>2152</v>
      </c>
      <c r="B2060" s="1">
        <v>46202</v>
      </c>
      <c r="C2060" s="1">
        <v>46215.1</v>
      </c>
      <c r="D2060" t="s">
        <v>27</v>
      </c>
      <c r="E2060" t="s">
        <v>66</v>
      </c>
      <c r="F2060" t="s">
        <v>48</v>
      </c>
      <c r="G2060" t="s">
        <v>53</v>
      </c>
      <c r="H2060" t="s">
        <v>81</v>
      </c>
      <c r="I2060" t="s">
        <v>41</v>
      </c>
      <c r="J2060">
        <v>13.1</v>
      </c>
      <c r="K2060" t="s">
        <v>33</v>
      </c>
      <c r="L2060">
        <v>54</v>
      </c>
      <c r="M2060" s="1">
        <v>46201</v>
      </c>
      <c r="N2060" t="s">
        <v>42</v>
      </c>
      <c r="O2060">
        <v>8.3000000000000007</v>
      </c>
      <c r="P2060">
        <v>0.3</v>
      </c>
      <c r="Q2060" s="2">
        <v>16413.98</v>
      </c>
      <c r="R2060" t="s">
        <v>58</v>
      </c>
      <c r="S2060" s="2">
        <v>10444.69</v>
      </c>
      <c r="T2060">
        <v>3.8</v>
      </c>
      <c r="U2060" t="s">
        <v>126</v>
      </c>
      <c r="V2060">
        <v>2026</v>
      </c>
      <c r="W2060" t="s">
        <v>74</v>
      </c>
      <c r="X2060" s="2">
        <v>10444.69</v>
      </c>
      <c r="Y2060" s="2">
        <v>5969.29</v>
      </c>
      <c r="Z2060" s="2">
        <v>0.63600000000000001</v>
      </c>
      <c r="AA2060" s="2">
        <f>IF(Table1[[#This Row],[Bed Occupied]]="Yes",1,0)</f>
        <v>1</v>
      </c>
    </row>
    <row r="2061" spans="1:27" x14ac:dyDescent="0.25">
      <c r="A2061" t="s">
        <v>2153</v>
      </c>
      <c r="B2061" s="1">
        <v>45918</v>
      </c>
      <c r="C2061" s="1">
        <v>45919.5</v>
      </c>
      <c r="D2061" t="s">
        <v>46</v>
      </c>
      <c r="E2061" t="s">
        <v>52</v>
      </c>
      <c r="F2061" t="s">
        <v>29</v>
      </c>
      <c r="G2061" t="s">
        <v>30</v>
      </c>
      <c r="H2061" t="s">
        <v>31</v>
      </c>
      <c r="I2061" t="s">
        <v>41</v>
      </c>
      <c r="J2061">
        <v>1.5</v>
      </c>
      <c r="K2061" t="s">
        <v>33</v>
      </c>
      <c r="L2061">
        <v>26</v>
      </c>
      <c r="M2061" s="1">
        <v>45917</v>
      </c>
      <c r="N2061" t="s">
        <v>34</v>
      </c>
      <c r="O2061">
        <v>12</v>
      </c>
      <c r="P2061">
        <v>0</v>
      </c>
      <c r="Q2061" s="2">
        <v>4167.76</v>
      </c>
      <c r="R2061" t="s">
        <v>58</v>
      </c>
      <c r="S2061" s="2">
        <v>1861.82</v>
      </c>
      <c r="T2061">
        <v>4.4000000000000004</v>
      </c>
      <c r="U2061" t="s">
        <v>59</v>
      </c>
      <c r="V2061">
        <v>2025</v>
      </c>
      <c r="W2061" t="s">
        <v>69</v>
      </c>
      <c r="X2061" s="2">
        <v>1861.82</v>
      </c>
      <c r="Y2061" s="2">
        <v>2305.94</v>
      </c>
      <c r="Z2061" s="2">
        <v>0.44700000000000001</v>
      </c>
      <c r="AA2061" s="2">
        <f>IF(Table1[[#This Row],[Bed Occupied]]="Yes",1,0)</f>
        <v>1</v>
      </c>
    </row>
    <row r="2062" spans="1:27" x14ac:dyDescent="0.25">
      <c r="A2062" t="s">
        <v>2154</v>
      </c>
      <c r="B2062" s="1">
        <v>46140</v>
      </c>
      <c r="C2062" s="1">
        <v>46142.1</v>
      </c>
      <c r="D2062" t="s">
        <v>51</v>
      </c>
      <c r="E2062" t="s">
        <v>28</v>
      </c>
      <c r="F2062" t="s">
        <v>48</v>
      </c>
      <c r="G2062" t="s">
        <v>67</v>
      </c>
      <c r="H2062" t="s">
        <v>81</v>
      </c>
      <c r="I2062" t="s">
        <v>41</v>
      </c>
      <c r="J2062">
        <v>2.1</v>
      </c>
      <c r="K2062" t="s">
        <v>57</v>
      </c>
      <c r="L2062">
        <v>59</v>
      </c>
      <c r="M2062" s="1">
        <v>46140</v>
      </c>
      <c r="N2062" t="s">
        <v>63</v>
      </c>
      <c r="O2062">
        <v>8.3000000000000007</v>
      </c>
      <c r="P2062">
        <v>0.3</v>
      </c>
      <c r="Q2062" s="2">
        <v>6023.25</v>
      </c>
      <c r="R2062" t="s">
        <v>35</v>
      </c>
      <c r="S2062" s="2">
        <v>4107.5200000000004</v>
      </c>
      <c r="T2062">
        <v>4.5999999999999996</v>
      </c>
      <c r="U2062" t="s">
        <v>98</v>
      </c>
      <c r="V2062">
        <v>2026</v>
      </c>
      <c r="W2062" t="s">
        <v>44</v>
      </c>
      <c r="X2062" s="2">
        <v>4107.5200000000004</v>
      </c>
      <c r="Y2062" s="2">
        <v>1915.73</v>
      </c>
      <c r="Z2062" s="2">
        <v>0.68200000000000005</v>
      </c>
      <c r="AA2062" s="2">
        <f>IF(Table1[[#This Row],[Bed Occupied]]="Yes",1,0)</f>
        <v>0</v>
      </c>
    </row>
    <row r="2063" spans="1:27" x14ac:dyDescent="0.25">
      <c r="A2063" t="s">
        <v>2155</v>
      </c>
      <c r="B2063" s="1">
        <v>46106</v>
      </c>
      <c r="C2063" s="1">
        <v>46114.6</v>
      </c>
      <c r="D2063" t="s">
        <v>51</v>
      </c>
      <c r="E2063" t="s">
        <v>28</v>
      </c>
      <c r="F2063" t="s">
        <v>29</v>
      </c>
      <c r="G2063" t="s">
        <v>30</v>
      </c>
      <c r="H2063" t="s">
        <v>76</v>
      </c>
      <c r="I2063" t="s">
        <v>41</v>
      </c>
      <c r="J2063">
        <v>8.6</v>
      </c>
      <c r="K2063" t="s">
        <v>33</v>
      </c>
      <c r="L2063">
        <v>52</v>
      </c>
      <c r="M2063" s="1">
        <v>46106</v>
      </c>
      <c r="N2063" t="s">
        <v>34</v>
      </c>
      <c r="O2063">
        <v>9.6</v>
      </c>
      <c r="P2063">
        <v>1.6</v>
      </c>
      <c r="Q2063" s="2">
        <v>13776.19</v>
      </c>
      <c r="R2063" t="s">
        <v>35</v>
      </c>
      <c r="S2063" s="2">
        <v>8180.15</v>
      </c>
      <c r="T2063">
        <v>3.6</v>
      </c>
      <c r="U2063" t="s">
        <v>115</v>
      </c>
      <c r="V2063">
        <v>2026</v>
      </c>
      <c r="W2063" t="s">
        <v>69</v>
      </c>
      <c r="X2063" s="2">
        <v>8180.15</v>
      </c>
      <c r="Y2063" s="2">
        <v>5596.04</v>
      </c>
      <c r="Z2063" s="2">
        <v>0.59399999999999997</v>
      </c>
      <c r="AA2063" s="2">
        <f>IF(Table1[[#This Row],[Bed Occupied]]="Yes",1,0)</f>
        <v>1</v>
      </c>
    </row>
    <row r="2064" spans="1:27" x14ac:dyDescent="0.25">
      <c r="A2064" t="s">
        <v>2156</v>
      </c>
      <c r="B2064" s="1">
        <v>46245</v>
      </c>
      <c r="C2064" s="1">
        <v>46245.8</v>
      </c>
      <c r="D2064" t="s">
        <v>39</v>
      </c>
      <c r="E2064" t="s">
        <v>47</v>
      </c>
      <c r="F2064" t="s">
        <v>29</v>
      </c>
      <c r="G2064" t="s">
        <v>151</v>
      </c>
      <c r="H2064" t="s">
        <v>40</v>
      </c>
      <c r="I2064" t="s">
        <v>32</v>
      </c>
      <c r="J2064">
        <v>0.8</v>
      </c>
      <c r="K2064" t="s">
        <v>33</v>
      </c>
      <c r="L2064">
        <v>114</v>
      </c>
      <c r="M2064" s="1">
        <v>46244</v>
      </c>
      <c r="N2064" t="s">
        <v>63</v>
      </c>
      <c r="O2064">
        <v>11.3</v>
      </c>
      <c r="P2064">
        <v>1.3</v>
      </c>
      <c r="Q2064" s="2">
        <v>1493.8</v>
      </c>
      <c r="R2064" t="s">
        <v>35</v>
      </c>
      <c r="S2064" s="2">
        <v>767.22</v>
      </c>
      <c r="T2064">
        <v>3.3</v>
      </c>
      <c r="U2064" t="s">
        <v>138</v>
      </c>
      <c r="V2064">
        <v>2026</v>
      </c>
      <c r="W2064" t="s">
        <v>37</v>
      </c>
      <c r="X2064" s="2">
        <v>767.22</v>
      </c>
      <c r="Y2064" s="2">
        <v>726.58</v>
      </c>
      <c r="Z2064" s="2">
        <v>0.51400000000000001</v>
      </c>
      <c r="AA2064" s="2">
        <f>IF(Table1[[#This Row],[Bed Occupied]]="Yes",1,0)</f>
        <v>1</v>
      </c>
    </row>
    <row r="2065" spans="1:27" x14ac:dyDescent="0.25">
      <c r="A2065" t="s">
        <v>2157</v>
      </c>
      <c r="B2065" s="1">
        <v>46353</v>
      </c>
      <c r="C2065" s="1">
        <v>46358.2</v>
      </c>
      <c r="D2065" t="s">
        <v>46</v>
      </c>
      <c r="E2065" t="s">
        <v>66</v>
      </c>
      <c r="F2065" t="s">
        <v>48</v>
      </c>
      <c r="G2065" t="s">
        <v>30</v>
      </c>
      <c r="H2065" t="s">
        <v>76</v>
      </c>
      <c r="I2065" t="s">
        <v>93</v>
      </c>
      <c r="J2065">
        <v>5.2</v>
      </c>
      <c r="K2065" t="s">
        <v>33</v>
      </c>
      <c r="L2065">
        <v>70</v>
      </c>
      <c r="M2065" s="1">
        <v>46352</v>
      </c>
      <c r="N2065" t="s">
        <v>42</v>
      </c>
      <c r="O2065">
        <v>9</v>
      </c>
      <c r="P2065">
        <v>1</v>
      </c>
      <c r="Q2065" s="2">
        <v>7312.75</v>
      </c>
      <c r="R2065" t="s">
        <v>35</v>
      </c>
      <c r="S2065" s="2">
        <v>3887.37</v>
      </c>
      <c r="T2065">
        <v>3.8</v>
      </c>
      <c r="U2065" t="s">
        <v>130</v>
      </c>
      <c r="V2065">
        <v>2026</v>
      </c>
      <c r="W2065" t="s">
        <v>72</v>
      </c>
      <c r="X2065" s="2">
        <v>3887.37</v>
      </c>
      <c r="Y2065" s="2">
        <v>3425.38</v>
      </c>
      <c r="Z2065" s="2">
        <v>0.53200000000000003</v>
      </c>
      <c r="AA2065" s="2">
        <f>IF(Table1[[#This Row],[Bed Occupied]]="Yes",1,0)</f>
        <v>1</v>
      </c>
    </row>
    <row r="2066" spans="1:27" x14ac:dyDescent="0.25">
      <c r="A2066" t="s">
        <v>2158</v>
      </c>
      <c r="B2066" s="1">
        <v>45783</v>
      </c>
      <c r="C2066" s="1">
        <v>45784.2</v>
      </c>
      <c r="D2066" t="s">
        <v>39</v>
      </c>
      <c r="E2066" t="s">
        <v>52</v>
      </c>
      <c r="F2066" t="s">
        <v>29</v>
      </c>
      <c r="G2066" t="s">
        <v>67</v>
      </c>
      <c r="H2066" t="s">
        <v>76</v>
      </c>
      <c r="I2066" t="s">
        <v>41</v>
      </c>
      <c r="J2066">
        <v>1.2</v>
      </c>
      <c r="K2066" t="s">
        <v>33</v>
      </c>
      <c r="L2066">
        <v>66</v>
      </c>
      <c r="M2066" s="1">
        <v>45783</v>
      </c>
      <c r="N2066" t="s">
        <v>42</v>
      </c>
      <c r="O2066">
        <v>13.7</v>
      </c>
      <c r="P2066">
        <v>1.7</v>
      </c>
      <c r="Q2066" s="2">
        <v>2300.4299999999998</v>
      </c>
      <c r="R2066" t="s">
        <v>35</v>
      </c>
      <c r="S2066" s="2">
        <v>1246.6400000000001</v>
      </c>
      <c r="T2066">
        <v>3.5</v>
      </c>
      <c r="U2066" t="s">
        <v>122</v>
      </c>
      <c r="V2066">
        <v>2025</v>
      </c>
      <c r="W2066" t="s">
        <v>44</v>
      </c>
      <c r="X2066" s="2">
        <v>1246.6400000000001</v>
      </c>
      <c r="Y2066" s="2">
        <v>1053.79</v>
      </c>
      <c r="Z2066" s="2">
        <v>0.54200000000000004</v>
      </c>
      <c r="AA2066" s="2">
        <f>IF(Table1[[#This Row],[Bed Occupied]]="Yes",1,0)</f>
        <v>1</v>
      </c>
    </row>
    <row r="2067" spans="1:27" x14ac:dyDescent="0.25">
      <c r="A2067" t="s">
        <v>2159</v>
      </c>
      <c r="B2067" s="1">
        <v>46288</v>
      </c>
      <c r="C2067" s="1">
        <v>46290.9</v>
      </c>
      <c r="D2067" t="s">
        <v>51</v>
      </c>
      <c r="E2067" t="s">
        <v>66</v>
      </c>
      <c r="F2067" t="s">
        <v>48</v>
      </c>
      <c r="G2067" t="s">
        <v>67</v>
      </c>
      <c r="H2067" t="s">
        <v>81</v>
      </c>
      <c r="I2067" t="s">
        <v>32</v>
      </c>
      <c r="J2067">
        <v>2.9</v>
      </c>
      <c r="K2067" t="s">
        <v>57</v>
      </c>
      <c r="L2067">
        <v>68</v>
      </c>
      <c r="M2067" s="1">
        <v>46287</v>
      </c>
      <c r="N2067" t="s">
        <v>34</v>
      </c>
      <c r="O2067">
        <v>15.1</v>
      </c>
      <c r="P2067">
        <v>3.1</v>
      </c>
      <c r="Q2067" s="2">
        <v>8889.9699999999993</v>
      </c>
      <c r="R2067" t="s">
        <v>35</v>
      </c>
      <c r="S2067" s="2">
        <v>5337.31</v>
      </c>
      <c r="T2067">
        <v>3.1</v>
      </c>
      <c r="U2067" t="s">
        <v>133</v>
      </c>
      <c r="V2067">
        <v>2026</v>
      </c>
      <c r="W2067" t="s">
        <v>44</v>
      </c>
      <c r="X2067" s="2">
        <v>5337.31</v>
      </c>
      <c r="Y2067" s="2">
        <v>3552.66</v>
      </c>
      <c r="Z2067" s="2">
        <v>0.6</v>
      </c>
      <c r="AA2067" s="2">
        <f>IF(Table1[[#This Row],[Bed Occupied]]="Yes",1,0)</f>
        <v>0</v>
      </c>
    </row>
    <row r="2068" spans="1:27" x14ac:dyDescent="0.25">
      <c r="A2068" t="s">
        <v>2160</v>
      </c>
      <c r="B2068" s="1">
        <v>46203</v>
      </c>
      <c r="C2068" s="1">
        <v>46207.9</v>
      </c>
      <c r="D2068" t="s">
        <v>102</v>
      </c>
      <c r="E2068" t="s">
        <v>28</v>
      </c>
      <c r="F2068" t="s">
        <v>29</v>
      </c>
      <c r="G2068" t="s">
        <v>53</v>
      </c>
      <c r="H2068" t="s">
        <v>56</v>
      </c>
      <c r="I2068" t="s">
        <v>41</v>
      </c>
      <c r="J2068">
        <v>4.9000000000000004</v>
      </c>
      <c r="K2068" t="s">
        <v>33</v>
      </c>
      <c r="L2068">
        <v>21</v>
      </c>
      <c r="M2068" s="1">
        <v>46202</v>
      </c>
      <c r="N2068" t="s">
        <v>42</v>
      </c>
      <c r="O2068">
        <v>11.3</v>
      </c>
      <c r="P2068">
        <v>1.3</v>
      </c>
      <c r="Q2068" s="2">
        <v>14766.41</v>
      </c>
      <c r="R2068" t="s">
        <v>35</v>
      </c>
      <c r="S2068" s="2">
        <v>9289.26</v>
      </c>
      <c r="T2068">
        <v>3.2</v>
      </c>
      <c r="U2068" t="s">
        <v>126</v>
      </c>
      <c r="V2068">
        <v>2026</v>
      </c>
      <c r="W2068" t="s">
        <v>37</v>
      </c>
      <c r="X2068" s="2">
        <v>9289.26</v>
      </c>
      <c r="Y2068" s="2">
        <v>5477.15</v>
      </c>
      <c r="Z2068" s="2">
        <v>0.629</v>
      </c>
      <c r="AA2068" s="2">
        <f>IF(Table1[[#This Row],[Bed Occupied]]="Yes",1,0)</f>
        <v>1</v>
      </c>
    </row>
    <row r="2069" spans="1:27" x14ac:dyDescent="0.25">
      <c r="A2069" t="s">
        <v>2161</v>
      </c>
      <c r="B2069" s="1">
        <v>46250</v>
      </c>
      <c r="C2069" s="1">
        <v>46259.3</v>
      </c>
      <c r="D2069" t="s">
        <v>27</v>
      </c>
      <c r="E2069" t="s">
        <v>66</v>
      </c>
      <c r="F2069" t="s">
        <v>48</v>
      </c>
      <c r="G2069" t="s">
        <v>30</v>
      </c>
      <c r="H2069" t="s">
        <v>31</v>
      </c>
      <c r="I2069" t="s">
        <v>32</v>
      </c>
      <c r="J2069">
        <v>9.3000000000000007</v>
      </c>
      <c r="K2069" t="s">
        <v>33</v>
      </c>
      <c r="L2069">
        <v>89</v>
      </c>
      <c r="M2069" s="1">
        <v>46250</v>
      </c>
      <c r="N2069" t="s">
        <v>34</v>
      </c>
      <c r="O2069">
        <v>9.8000000000000007</v>
      </c>
      <c r="P2069">
        <v>1.8</v>
      </c>
      <c r="Q2069" s="2">
        <v>16497.919999999998</v>
      </c>
      <c r="R2069" t="s">
        <v>85</v>
      </c>
      <c r="S2069" s="2">
        <v>10201.82</v>
      </c>
      <c r="T2069">
        <v>2.8</v>
      </c>
      <c r="U2069" t="s">
        <v>138</v>
      </c>
      <c r="V2069">
        <v>2026</v>
      </c>
      <c r="W2069" t="s">
        <v>74</v>
      </c>
      <c r="X2069" s="2">
        <v>10201.82</v>
      </c>
      <c r="Y2069" s="2">
        <v>6296.1</v>
      </c>
      <c r="Z2069" s="2">
        <v>0.61799999999999999</v>
      </c>
      <c r="AA2069" s="2">
        <f>IF(Table1[[#This Row],[Bed Occupied]]="Yes",1,0)</f>
        <v>1</v>
      </c>
    </row>
    <row r="2070" spans="1:27" x14ac:dyDescent="0.25">
      <c r="A2070" t="s">
        <v>2162</v>
      </c>
      <c r="B2070" s="1">
        <v>45661</v>
      </c>
      <c r="C2070" s="1">
        <v>45663.1</v>
      </c>
      <c r="D2070" t="s">
        <v>39</v>
      </c>
      <c r="E2070" t="s">
        <v>52</v>
      </c>
      <c r="F2070" t="s">
        <v>29</v>
      </c>
      <c r="G2070" t="s">
        <v>67</v>
      </c>
      <c r="H2070" t="s">
        <v>62</v>
      </c>
      <c r="I2070" t="s">
        <v>41</v>
      </c>
      <c r="J2070">
        <v>2.1</v>
      </c>
      <c r="K2070" t="s">
        <v>33</v>
      </c>
      <c r="L2070">
        <v>63</v>
      </c>
      <c r="M2070" s="1">
        <v>45661</v>
      </c>
      <c r="N2070" t="s">
        <v>42</v>
      </c>
      <c r="O2070">
        <v>8</v>
      </c>
      <c r="P2070">
        <v>0</v>
      </c>
      <c r="Q2070" s="2">
        <v>2234.4899999999998</v>
      </c>
      <c r="R2070" t="s">
        <v>35</v>
      </c>
      <c r="S2070" s="2">
        <v>1194.73</v>
      </c>
      <c r="T2070">
        <v>4</v>
      </c>
      <c r="U2070" t="s">
        <v>145</v>
      </c>
      <c r="V2070">
        <v>2025</v>
      </c>
      <c r="W2070" t="s">
        <v>83</v>
      </c>
      <c r="X2070" s="2">
        <v>1194.73</v>
      </c>
      <c r="Y2070" s="2">
        <v>1039.76</v>
      </c>
      <c r="Z2070" s="2">
        <v>0.53500000000000003</v>
      </c>
      <c r="AA2070" s="2">
        <f>IF(Table1[[#This Row],[Bed Occupied]]="Yes",1,0)</f>
        <v>1</v>
      </c>
    </row>
    <row r="2071" spans="1:27" x14ac:dyDescent="0.25">
      <c r="A2071" t="s">
        <v>2163</v>
      </c>
      <c r="B2071" s="1">
        <v>45889</v>
      </c>
      <c r="C2071" s="1">
        <v>45891.6</v>
      </c>
      <c r="D2071" t="s">
        <v>46</v>
      </c>
      <c r="E2071" t="s">
        <v>47</v>
      </c>
      <c r="F2071" t="s">
        <v>92</v>
      </c>
      <c r="G2071" t="s">
        <v>30</v>
      </c>
      <c r="H2071" t="s">
        <v>31</v>
      </c>
      <c r="I2071" t="s">
        <v>93</v>
      </c>
      <c r="J2071">
        <v>2.6</v>
      </c>
      <c r="K2071" t="s">
        <v>33</v>
      </c>
      <c r="L2071">
        <v>46</v>
      </c>
      <c r="M2071" s="1">
        <v>45888</v>
      </c>
      <c r="N2071" t="s">
        <v>42</v>
      </c>
      <c r="O2071">
        <v>11.2</v>
      </c>
      <c r="P2071">
        <v>1.2</v>
      </c>
      <c r="Q2071" s="2">
        <v>4646.75</v>
      </c>
      <c r="R2071" t="s">
        <v>85</v>
      </c>
      <c r="S2071" s="2">
        <v>2738.53</v>
      </c>
      <c r="T2071">
        <v>3.6</v>
      </c>
      <c r="U2071" t="s">
        <v>104</v>
      </c>
      <c r="V2071">
        <v>2025</v>
      </c>
      <c r="W2071" t="s">
        <v>44</v>
      </c>
      <c r="X2071" s="2">
        <v>2738.53</v>
      </c>
      <c r="Y2071" s="2">
        <v>1908.22</v>
      </c>
      <c r="Z2071" s="2">
        <v>0.58899999999999997</v>
      </c>
      <c r="AA2071" s="2">
        <f>IF(Table1[[#This Row],[Bed Occupied]]="Yes",1,0)</f>
        <v>1</v>
      </c>
    </row>
    <row r="2072" spans="1:27" x14ac:dyDescent="0.25">
      <c r="A2072" t="s">
        <v>2164</v>
      </c>
      <c r="B2072" s="1">
        <v>46109</v>
      </c>
      <c r="C2072" s="1">
        <v>46113.9</v>
      </c>
      <c r="D2072" t="s">
        <v>61</v>
      </c>
      <c r="E2072" t="s">
        <v>47</v>
      </c>
      <c r="F2072" t="s">
        <v>29</v>
      </c>
      <c r="G2072" t="s">
        <v>30</v>
      </c>
      <c r="H2072" t="s">
        <v>31</v>
      </c>
      <c r="I2072" t="s">
        <v>32</v>
      </c>
      <c r="J2072">
        <v>4.9000000000000004</v>
      </c>
      <c r="K2072" t="s">
        <v>33</v>
      </c>
      <c r="L2072">
        <v>106</v>
      </c>
      <c r="M2072" s="1">
        <v>46108</v>
      </c>
      <c r="N2072" t="s">
        <v>42</v>
      </c>
      <c r="O2072">
        <v>9.9</v>
      </c>
      <c r="P2072">
        <v>1.9</v>
      </c>
      <c r="Q2072" s="2">
        <v>17299.77</v>
      </c>
      <c r="R2072" t="s">
        <v>35</v>
      </c>
      <c r="S2072" s="2">
        <v>9265.08</v>
      </c>
      <c r="T2072">
        <v>3.2</v>
      </c>
      <c r="U2072" t="s">
        <v>115</v>
      </c>
      <c r="V2072">
        <v>2026</v>
      </c>
      <c r="W2072" t="s">
        <v>77</v>
      </c>
      <c r="X2072" s="2">
        <v>9265.08</v>
      </c>
      <c r="Y2072" s="2">
        <v>8034.69</v>
      </c>
      <c r="Z2072" s="2">
        <v>0.53600000000000003</v>
      </c>
      <c r="AA2072" s="2">
        <f>IF(Table1[[#This Row],[Bed Occupied]]="Yes",1,0)</f>
        <v>1</v>
      </c>
    </row>
    <row r="2073" spans="1:27" x14ac:dyDescent="0.25">
      <c r="A2073" t="s">
        <v>2165</v>
      </c>
      <c r="B2073" s="1">
        <v>45744</v>
      </c>
      <c r="C2073" s="1">
        <v>45745.9</v>
      </c>
      <c r="D2073" t="s">
        <v>39</v>
      </c>
      <c r="E2073" t="s">
        <v>47</v>
      </c>
      <c r="F2073" t="s">
        <v>48</v>
      </c>
      <c r="G2073" t="s">
        <v>53</v>
      </c>
      <c r="H2073" t="s">
        <v>40</v>
      </c>
      <c r="I2073" t="s">
        <v>93</v>
      </c>
      <c r="J2073">
        <v>1.9</v>
      </c>
      <c r="K2073" t="s">
        <v>57</v>
      </c>
      <c r="L2073">
        <v>63</v>
      </c>
      <c r="M2073" s="1">
        <v>45744</v>
      </c>
      <c r="N2073" t="s">
        <v>34</v>
      </c>
      <c r="O2073">
        <v>12.9</v>
      </c>
      <c r="P2073">
        <v>0.9</v>
      </c>
      <c r="Q2073" s="2">
        <v>2288.77</v>
      </c>
      <c r="R2073" t="s">
        <v>58</v>
      </c>
      <c r="S2073" s="2">
        <v>1160.5899999999999</v>
      </c>
      <c r="T2073">
        <v>3.3</v>
      </c>
      <c r="U2073" t="s">
        <v>173</v>
      </c>
      <c r="V2073">
        <v>2025</v>
      </c>
      <c r="W2073" t="s">
        <v>77</v>
      </c>
      <c r="X2073" s="2">
        <v>1160.5899999999999</v>
      </c>
      <c r="Y2073" s="2">
        <v>1128.18</v>
      </c>
      <c r="Z2073" s="2">
        <v>0.50700000000000001</v>
      </c>
      <c r="AA2073" s="2">
        <f>IF(Table1[[#This Row],[Bed Occupied]]="Yes",1,0)</f>
        <v>0</v>
      </c>
    </row>
    <row r="2074" spans="1:27" x14ac:dyDescent="0.25">
      <c r="A2074" t="s">
        <v>2166</v>
      </c>
      <c r="B2074" s="1">
        <v>45930</v>
      </c>
      <c r="C2074" s="1">
        <v>45931.199999999997</v>
      </c>
      <c r="D2074" t="s">
        <v>39</v>
      </c>
      <c r="E2074" t="s">
        <v>47</v>
      </c>
      <c r="F2074" t="s">
        <v>48</v>
      </c>
      <c r="G2074" t="s">
        <v>30</v>
      </c>
      <c r="H2074" t="s">
        <v>31</v>
      </c>
      <c r="I2074" t="s">
        <v>32</v>
      </c>
      <c r="J2074">
        <v>1.2</v>
      </c>
      <c r="K2074" t="s">
        <v>57</v>
      </c>
      <c r="L2074">
        <v>91</v>
      </c>
      <c r="M2074" s="1">
        <v>45929</v>
      </c>
      <c r="N2074" t="s">
        <v>42</v>
      </c>
      <c r="O2074">
        <v>9.1</v>
      </c>
      <c r="P2074">
        <v>1.1000000000000001</v>
      </c>
      <c r="Q2074" s="2">
        <v>2192.92</v>
      </c>
      <c r="R2074" t="s">
        <v>85</v>
      </c>
      <c r="S2074" s="2">
        <v>1182.92</v>
      </c>
      <c r="T2074">
        <v>3.6</v>
      </c>
      <c r="U2074" t="s">
        <v>59</v>
      </c>
      <c r="V2074">
        <v>2025</v>
      </c>
      <c r="W2074" t="s">
        <v>37</v>
      </c>
      <c r="X2074" s="2">
        <v>1182.92</v>
      </c>
      <c r="Y2074" s="2">
        <v>1010</v>
      </c>
      <c r="Z2074" s="2">
        <v>0.53900000000000003</v>
      </c>
      <c r="AA2074" s="2">
        <f>IF(Table1[[#This Row],[Bed Occupied]]="Yes",1,0)</f>
        <v>0</v>
      </c>
    </row>
    <row r="2075" spans="1:27" x14ac:dyDescent="0.25">
      <c r="A2075" t="s">
        <v>2167</v>
      </c>
      <c r="B2075" s="1">
        <v>46381</v>
      </c>
      <c r="C2075" s="1">
        <v>46383.9</v>
      </c>
      <c r="D2075" t="s">
        <v>39</v>
      </c>
      <c r="E2075" t="s">
        <v>28</v>
      </c>
      <c r="F2075" t="s">
        <v>48</v>
      </c>
      <c r="G2075" t="s">
        <v>53</v>
      </c>
      <c r="H2075" t="s">
        <v>76</v>
      </c>
      <c r="I2075" t="s">
        <v>32</v>
      </c>
      <c r="J2075">
        <v>2.9</v>
      </c>
      <c r="K2075" t="s">
        <v>57</v>
      </c>
      <c r="L2075">
        <v>118</v>
      </c>
      <c r="M2075" s="1">
        <v>46380</v>
      </c>
      <c r="N2075" t="s">
        <v>42</v>
      </c>
      <c r="O2075">
        <v>9.8000000000000007</v>
      </c>
      <c r="P2075">
        <v>1.8</v>
      </c>
      <c r="Q2075" s="2">
        <v>2350.4499999999998</v>
      </c>
      <c r="R2075" t="s">
        <v>35</v>
      </c>
      <c r="S2075" s="2">
        <v>1173.97</v>
      </c>
      <c r="T2075">
        <v>2.2000000000000002</v>
      </c>
      <c r="U2075" t="s">
        <v>54</v>
      </c>
      <c r="V2075">
        <v>2026</v>
      </c>
      <c r="W2075" t="s">
        <v>72</v>
      </c>
      <c r="X2075" s="2">
        <v>1173.97</v>
      </c>
      <c r="Y2075" s="2">
        <v>1176.48</v>
      </c>
      <c r="Z2075" s="2">
        <v>0.499</v>
      </c>
      <c r="AA2075" s="2">
        <f>IF(Table1[[#This Row],[Bed Occupied]]="Yes",1,0)</f>
        <v>0</v>
      </c>
    </row>
    <row r="2076" spans="1:27" x14ac:dyDescent="0.25">
      <c r="A2076" t="s">
        <v>2168</v>
      </c>
      <c r="B2076" s="1">
        <v>45864</v>
      </c>
      <c r="C2076" s="1">
        <v>45864.5</v>
      </c>
      <c r="D2076" t="s">
        <v>61</v>
      </c>
      <c r="E2076" t="s">
        <v>52</v>
      </c>
      <c r="F2076" t="s">
        <v>48</v>
      </c>
      <c r="G2076" t="s">
        <v>53</v>
      </c>
      <c r="H2076" t="s">
        <v>56</v>
      </c>
      <c r="I2076" t="s">
        <v>32</v>
      </c>
      <c r="J2076">
        <v>0.5</v>
      </c>
      <c r="K2076" t="s">
        <v>57</v>
      </c>
      <c r="L2076">
        <v>98</v>
      </c>
      <c r="M2076" s="1">
        <v>45863</v>
      </c>
      <c r="N2076" t="s">
        <v>42</v>
      </c>
      <c r="O2076">
        <v>11.9</v>
      </c>
      <c r="P2076">
        <v>1.9</v>
      </c>
      <c r="Q2076" s="2">
        <v>12269.74</v>
      </c>
      <c r="R2076" t="s">
        <v>58</v>
      </c>
      <c r="S2076" s="2">
        <v>7937.01</v>
      </c>
      <c r="T2076">
        <v>3.4</v>
      </c>
      <c r="U2076" t="s">
        <v>135</v>
      </c>
      <c r="V2076">
        <v>2025</v>
      </c>
      <c r="W2076" t="s">
        <v>77</v>
      </c>
      <c r="X2076" s="2">
        <v>7937.01</v>
      </c>
      <c r="Y2076" s="2">
        <v>4332.7299999999996</v>
      </c>
      <c r="Z2076" s="2">
        <v>0.64700000000000002</v>
      </c>
      <c r="AA2076" s="2">
        <f>IF(Table1[[#This Row],[Bed Occupied]]="Yes",1,0)</f>
        <v>0</v>
      </c>
    </row>
    <row r="2077" spans="1:27" x14ac:dyDescent="0.25">
      <c r="A2077" t="s">
        <v>2169</v>
      </c>
      <c r="B2077" s="1">
        <v>46351</v>
      </c>
      <c r="C2077" s="1">
        <v>46353</v>
      </c>
      <c r="D2077" t="s">
        <v>51</v>
      </c>
      <c r="E2077" t="s">
        <v>47</v>
      </c>
      <c r="F2077" t="s">
        <v>48</v>
      </c>
      <c r="G2077" t="s">
        <v>151</v>
      </c>
      <c r="H2077" t="s">
        <v>31</v>
      </c>
      <c r="I2077" t="s">
        <v>32</v>
      </c>
      <c r="J2077">
        <v>2</v>
      </c>
      <c r="K2077" t="s">
        <v>57</v>
      </c>
      <c r="L2077">
        <v>86</v>
      </c>
      <c r="M2077" s="1">
        <v>46350</v>
      </c>
      <c r="N2077" t="s">
        <v>42</v>
      </c>
      <c r="O2077">
        <v>9.1</v>
      </c>
      <c r="P2077">
        <v>1.1000000000000001</v>
      </c>
      <c r="Q2077" s="2">
        <v>8823.01</v>
      </c>
      <c r="R2077" t="s">
        <v>58</v>
      </c>
      <c r="S2077" s="2">
        <v>4585.46</v>
      </c>
      <c r="T2077">
        <v>3.4</v>
      </c>
      <c r="U2077" t="s">
        <v>130</v>
      </c>
      <c r="V2077">
        <v>2026</v>
      </c>
      <c r="W2077" t="s">
        <v>44</v>
      </c>
      <c r="X2077" s="2">
        <v>4585.46</v>
      </c>
      <c r="Y2077" s="2">
        <v>4237.55</v>
      </c>
      <c r="Z2077" s="2">
        <v>0.52</v>
      </c>
      <c r="AA2077" s="2">
        <f>IF(Table1[[#This Row],[Bed Occupied]]="Yes",1,0)</f>
        <v>0</v>
      </c>
    </row>
    <row r="2078" spans="1:27" x14ac:dyDescent="0.25">
      <c r="A2078" t="s">
        <v>2170</v>
      </c>
      <c r="B2078" s="1">
        <v>46339</v>
      </c>
      <c r="C2078" s="1">
        <v>46343.9</v>
      </c>
      <c r="D2078" t="s">
        <v>51</v>
      </c>
      <c r="E2078" t="s">
        <v>52</v>
      </c>
      <c r="F2078" t="s">
        <v>48</v>
      </c>
      <c r="G2078" t="s">
        <v>67</v>
      </c>
      <c r="H2078" t="s">
        <v>56</v>
      </c>
      <c r="I2078" t="s">
        <v>41</v>
      </c>
      <c r="J2078">
        <v>4.9000000000000004</v>
      </c>
      <c r="K2078" t="s">
        <v>33</v>
      </c>
      <c r="L2078">
        <v>43</v>
      </c>
      <c r="M2078" s="1">
        <v>46339</v>
      </c>
      <c r="N2078" t="s">
        <v>63</v>
      </c>
      <c r="O2078">
        <v>10</v>
      </c>
      <c r="P2078">
        <v>0</v>
      </c>
      <c r="Q2078" s="2">
        <v>12336.93</v>
      </c>
      <c r="R2078" t="s">
        <v>85</v>
      </c>
      <c r="S2078" s="2">
        <v>8670.17</v>
      </c>
      <c r="T2078">
        <v>4.7</v>
      </c>
      <c r="U2078" t="s">
        <v>130</v>
      </c>
      <c r="V2078">
        <v>2026</v>
      </c>
      <c r="W2078" t="s">
        <v>77</v>
      </c>
      <c r="X2078" s="2">
        <v>8670.17</v>
      </c>
      <c r="Y2078" s="2">
        <v>3666.76</v>
      </c>
      <c r="Z2078" s="2">
        <v>0.70299999999999996</v>
      </c>
      <c r="AA2078" s="2">
        <f>IF(Table1[[#This Row],[Bed Occupied]]="Yes",1,0)</f>
        <v>1</v>
      </c>
    </row>
    <row r="2079" spans="1:27" x14ac:dyDescent="0.25">
      <c r="A2079" t="s">
        <v>2171</v>
      </c>
      <c r="B2079" s="1">
        <v>45974</v>
      </c>
      <c r="C2079" s="1">
        <v>45974.7</v>
      </c>
      <c r="D2079" t="s">
        <v>39</v>
      </c>
      <c r="E2079" t="s">
        <v>52</v>
      </c>
      <c r="F2079" t="s">
        <v>48</v>
      </c>
      <c r="G2079" t="s">
        <v>30</v>
      </c>
      <c r="H2079" t="s">
        <v>81</v>
      </c>
      <c r="I2079" t="s">
        <v>41</v>
      </c>
      <c r="J2079">
        <v>0.7</v>
      </c>
      <c r="K2079" t="s">
        <v>33</v>
      </c>
      <c r="L2079">
        <v>49</v>
      </c>
      <c r="M2079" s="1">
        <v>45973</v>
      </c>
      <c r="N2079" t="s">
        <v>42</v>
      </c>
      <c r="O2079">
        <v>12.8</v>
      </c>
      <c r="P2079">
        <v>0.8</v>
      </c>
      <c r="Q2079" s="2">
        <v>1467.32</v>
      </c>
      <c r="R2079" t="s">
        <v>35</v>
      </c>
      <c r="S2079" s="2">
        <v>722.72</v>
      </c>
      <c r="T2079">
        <v>3.9</v>
      </c>
      <c r="U2079" t="s">
        <v>71</v>
      </c>
      <c r="V2079">
        <v>2025</v>
      </c>
      <c r="W2079" t="s">
        <v>69</v>
      </c>
      <c r="X2079" s="2">
        <v>722.72</v>
      </c>
      <c r="Y2079" s="2">
        <v>744.6</v>
      </c>
      <c r="Z2079" s="2">
        <v>0.49299999999999999</v>
      </c>
      <c r="AA2079" s="2">
        <f>IF(Table1[[#This Row],[Bed Occupied]]="Yes",1,0)</f>
        <v>1</v>
      </c>
    </row>
    <row r="2080" spans="1:27" x14ac:dyDescent="0.25">
      <c r="A2080" t="s">
        <v>2172</v>
      </c>
      <c r="B2080" s="1">
        <v>45851</v>
      </c>
      <c r="C2080" s="1">
        <v>45858.1</v>
      </c>
      <c r="D2080" t="s">
        <v>46</v>
      </c>
      <c r="E2080" t="s">
        <v>47</v>
      </c>
      <c r="F2080" t="s">
        <v>29</v>
      </c>
      <c r="G2080" t="s">
        <v>67</v>
      </c>
      <c r="H2080" t="s">
        <v>81</v>
      </c>
      <c r="I2080" t="s">
        <v>32</v>
      </c>
      <c r="J2080">
        <v>7.1</v>
      </c>
      <c r="K2080" t="s">
        <v>33</v>
      </c>
      <c r="L2080">
        <v>52</v>
      </c>
      <c r="M2080" s="1">
        <v>45850</v>
      </c>
      <c r="N2080" t="s">
        <v>63</v>
      </c>
      <c r="O2080">
        <v>10.7</v>
      </c>
      <c r="P2080">
        <v>2.7</v>
      </c>
      <c r="Q2080" s="2">
        <v>6340.67</v>
      </c>
      <c r="R2080" t="s">
        <v>35</v>
      </c>
      <c r="S2080" s="2">
        <v>4315.93</v>
      </c>
      <c r="T2080">
        <v>3.6</v>
      </c>
      <c r="U2080" t="s">
        <v>135</v>
      </c>
      <c r="V2080">
        <v>2025</v>
      </c>
      <c r="W2080" t="s">
        <v>83</v>
      </c>
      <c r="X2080" s="2">
        <v>4315.93</v>
      </c>
      <c r="Y2080" s="2">
        <v>2024.74</v>
      </c>
      <c r="Z2080" s="2">
        <v>0.68100000000000005</v>
      </c>
      <c r="AA2080" s="2">
        <f>IF(Table1[[#This Row],[Bed Occupied]]="Yes",1,0)</f>
        <v>1</v>
      </c>
    </row>
    <row r="2081" spans="1:27" x14ac:dyDescent="0.25">
      <c r="A2081" t="s">
        <v>2173</v>
      </c>
      <c r="B2081" s="1">
        <v>46203</v>
      </c>
      <c r="C2081" s="1">
        <v>46205.599999999999</v>
      </c>
      <c r="D2081" t="s">
        <v>61</v>
      </c>
      <c r="E2081" t="s">
        <v>47</v>
      </c>
      <c r="F2081" t="s">
        <v>48</v>
      </c>
      <c r="G2081" t="s">
        <v>151</v>
      </c>
      <c r="H2081" t="s">
        <v>40</v>
      </c>
      <c r="I2081" t="s">
        <v>32</v>
      </c>
      <c r="J2081">
        <v>2.6</v>
      </c>
      <c r="K2081" t="s">
        <v>57</v>
      </c>
      <c r="L2081">
        <v>67</v>
      </c>
      <c r="M2081" s="1">
        <v>46203</v>
      </c>
      <c r="N2081" t="s">
        <v>42</v>
      </c>
      <c r="O2081">
        <v>9.3000000000000007</v>
      </c>
      <c r="P2081">
        <v>1.3</v>
      </c>
      <c r="Q2081" s="2">
        <v>14025.29</v>
      </c>
      <c r="R2081" t="s">
        <v>85</v>
      </c>
      <c r="S2081" s="2">
        <v>7569.26</v>
      </c>
      <c r="T2081">
        <v>4</v>
      </c>
      <c r="U2081" t="s">
        <v>126</v>
      </c>
      <c r="V2081">
        <v>2026</v>
      </c>
      <c r="W2081" t="s">
        <v>44</v>
      </c>
      <c r="X2081" s="2">
        <v>7569.26</v>
      </c>
      <c r="Y2081" s="2">
        <v>6456.03</v>
      </c>
      <c r="Z2081" s="2">
        <v>0.54</v>
      </c>
      <c r="AA2081" s="2">
        <f>IF(Table1[[#This Row],[Bed Occupied]]="Yes",1,0)</f>
        <v>0</v>
      </c>
    </row>
    <row r="2082" spans="1:27" x14ac:dyDescent="0.25">
      <c r="A2082" t="s">
        <v>2174</v>
      </c>
      <c r="B2082" s="1">
        <v>45895</v>
      </c>
      <c r="C2082" s="1">
        <v>45899.6</v>
      </c>
      <c r="D2082" t="s">
        <v>61</v>
      </c>
      <c r="E2082" t="s">
        <v>28</v>
      </c>
      <c r="F2082" t="s">
        <v>48</v>
      </c>
      <c r="G2082" t="s">
        <v>53</v>
      </c>
      <c r="H2082" t="s">
        <v>31</v>
      </c>
      <c r="I2082" t="s">
        <v>41</v>
      </c>
      <c r="J2082">
        <v>4.5999999999999996</v>
      </c>
      <c r="K2082" t="s">
        <v>33</v>
      </c>
      <c r="L2082">
        <v>70</v>
      </c>
      <c r="M2082" s="1">
        <v>45894</v>
      </c>
      <c r="N2082" t="s">
        <v>42</v>
      </c>
      <c r="O2082">
        <v>8.6999999999999993</v>
      </c>
      <c r="P2082">
        <v>0.7</v>
      </c>
      <c r="Q2082" s="2">
        <v>14388.03</v>
      </c>
      <c r="R2082" t="s">
        <v>35</v>
      </c>
      <c r="S2082" s="2">
        <v>11227.07</v>
      </c>
      <c r="T2082">
        <v>3.8</v>
      </c>
      <c r="U2082" t="s">
        <v>104</v>
      </c>
      <c r="V2082">
        <v>2025</v>
      </c>
      <c r="W2082" t="s">
        <v>37</v>
      </c>
      <c r="X2082" s="2">
        <v>11227.07</v>
      </c>
      <c r="Y2082" s="2">
        <v>3160.96</v>
      </c>
      <c r="Z2082" s="2">
        <v>0.78</v>
      </c>
      <c r="AA2082" s="2">
        <f>IF(Table1[[#This Row],[Bed Occupied]]="Yes",1,0)</f>
        <v>1</v>
      </c>
    </row>
    <row r="2083" spans="1:27" x14ac:dyDescent="0.25">
      <c r="A2083" t="s">
        <v>2175</v>
      </c>
      <c r="B2083" s="1">
        <v>45675</v>
      </c>
      <c r="C2083" s="1">
        <v>45676.5</v>
      </c>
      <c r="D2083" t="s">
        <v>46</v>
      </c>
      <c r="E2083" t="s">
        <v>47</v>
      </c>
      <c r="F2083" t="s">
        <v>48</v>
      </c>
      <c r="G2083" t="s">
        <v>67</v>
      </c>
      <c r="H2083" t="s">
        <v>49</v>
      </c>
      <c r="I2083" t="s">
        <v>41</v>
      </c>
      <c r="J2083">
        <v>1.5</v>
      </c>
      <c r="K2083" t="s">
        <v>57</v>
      </c>
      <c r="L2083">
        <v>45</v>
      </c>
      <c r="M2083" s="1">
        <v>45674</v>
      </c>
      <c r="N2083" t="s">
        <v>42</v>
      </c>
      <c r="O2083">
        <v>10.9</v>
      </c>
      <c r="P2083">
        <v>0.9</v>
      </c>
      <c r="Q2083" s="2">
        <v>5007.13</v>
      </c>
      <c r="R2083" t="s">
        <v>85</v>
      </c>
      <c r="S2083" s="2">
        <v>3129.66</v>
      </c>
      <c r="T2083">
        <v>3.8</v>
      </c>
      <c r="U2083" t="s">
        <v>145</v>
      </c>
      <c r="V2083">
        <v>2025</v>
      </c>
      <c r="W2083" t="s">
        <v>77</v>
      </c>
      <c r="X2083" s="2">
        <v>3129.66</v>
      </c>
      <c r="Y2083" s="2">
        <v>1877.47</v>
      </c>
      <c r="Z2083" s="2">
        <v>0.625</v>
      </c>
      <c r="AA2083" s="2">
        <f>IF(Table1[[#This Row],[Bed Occupied]]="Yes",1,0)</f>
        <v>0</v>
      </c>
    </row>
    <row r="2084" spans="1:27" x14ac:dyDescent="0.25">
      <c r="A2084" t="s">
        <v>2176</v>
      </c>
      <c r="B2084" s="1">
        <v>46314</v>
      </c>
      <c r="C2084" s="1">
        <v>46314.9</v>
      </c>
      <c r="D2084" t="s">
        <v>39</v>
      </c>
      <c r="E2084" t="s">
        <v>28</v>
      </c>
      <c r="F2084" t="s">
        <v>29</v>
      </c>
      <c r="G2084" t="s">
        <v>151</v>
      </c>
      <c r="H2084" t="s">
        <v>40</v>
      </c>
      <c r="I2084" t="s">
        <v>93</v>
      </c>
      <c r="J2084">
        <v>0.9</v>
      </c>
      <c r="K2084" t="s">
        <v>57</v>
      </c>
      <c r="L2084">
        <v>64</v>
      </c>
      <c r="M2084" s="1">
        <v>46314</v>
      </c>
      <c r="N2084" t="s">
        <v>34</v>
      </c>
      <c r="O2084">
        <v>13.7</v>
      </c>
      <c r="P2084">
        <v>1.7</v>
      </c>
      <c r="Q2084" s="2">
        <v>1561.26</v>
      </c>
      <c r="R2084" t="s">
        <v>58</v>
      </c>
      <c r="S2084" s="2">
        <v>979.68</v>
      </c>
      <c r="T2084">
        <v>3.5</v>
      </c>
      <c r="U2084" t="s">
        <v>36</v>
      </c>
      <c r="V2084">
        <v>2026</v>
      </c>
      <c r="W2084" t="s">
        <v>37</v>
      </c>
      <c r="X2084" s="2">
        <v>979.68</v>
      </c>
      <c r="Y2084" s="2">
        <v>581.58000000000004</v>
      </c>
      <c r="Z2084" s="2">
        <v>0.627</v>
      </c>
      <c r="AA2084" s="2">
        <f>IF(Table1[[#This Row],[Bed Occupied]]="Yes",1,0)</f>
        <v>0</v>
      </c>
    </row>
    <row r="2085" spans="1:27" x14ac:dyDescent="0.25">
      <c r="A2085" t="s">
        <v>2177</v>
      </c>
      <c r="B2085" s="1">
        <v>46094</v>
      </c>
      <c r="C2085" s="1">
        <v>46094.2</v>
      </c>
      <c r="D2085" t="s">
        <v>39</v>
      </c>
      <c r="E2085" t="s">
        <v>47</v>
      </c>
      <c r="F2085" t="s">
        <v>48</v>
      </c>
      <c r="G2085" t="s">
        <v>53</v>
      </c>
      <c r="H2085" t="s">
        <v>76</v>
      </c>
      <c r="I2085" t="s">
        <v>32</v>
      </c>
      <c r="J2085">
        <v>0.2</v>
      </c>
      <c r="K2085" t="s">
        <v>57</v>
      </c>
      <c r="L2085">
        <v>92</v>
      </c>
      <c r="M2085" s="1">
        <v>46094</v>
      </c>
      <c r="N2085" t="s">
        <v>42</v>
      </c>
      <c r="O2085">
        <v>12.7</v>
      </c>
      <c r="P2085">
        <v>0.7</v>
      </c>
      <c r="Q2085" s="2">
        <v>1492.06</v>
      </c>
      <c r="R2085" t="s">
        <v>35</v>
      </c>
      <c r="S2085" s="2">
        <v>743.17</v>
      </c>
      <c r="T2085">
        <v>3.6</v>
      </c>
      <c r="U2085" t="s">
        <v>115</v>
      </c>
      <c r="V2085">
        <v>2026</v>
      </c>
      <c r="W2085" t="s">
        <v>77</v>
      </c>
      <c r="X2085" s="2">
        <v>743.17</v>
      </c>
      <c r="Y2085" s="2">
        <v>748.89</v>
      </c>
      <c r="Z2085" s="2">
        <v>0.498</v>
      </c>
      <c r="AA2085" s="2">
        <f>IF(Table1[[#This Row],[Bed Occupied]]="Yes",1,0)</f>
        <v>0</v>
      </c>
    </row>
    <row r="2086" spans="1:27" x14ac:dyDescent="0.25">
      <c r="A2086" t="s">
        <v>2178</v>
      </c>
      <c r="B2086" s="1">
        <v>45789</v>
      </c>
      <c r="C2086" s="1">
        <v>45789.3</v>
      </c>
      <c r="D2086" t="s">
        <v>39</v>
      </c>
      <c r="E2086" t="s">
        <v>47</v>
      </c>
      <c r="F2086" t="s">
        <v>29</v>
      </c>
      <c r="G2086" t="s">
        <v>151</v>
      </c>
      <c r="H2086" t="s">
        <v>40</v>
      </c>
      <c r="I2086" t="s">
        <v>93</v>
      </c>
      <c r="J2086">
        <v>0.3</v>
      </c>
      <c r="K2086" t="s">
        <v>33</v>
      </c>
      <c r="L2086">
        <v>84</v>
      </c>
      <c r="M2086" s="1">
        <v>45789</v>
      </c>
      <c r="N2086" t="s">
        <v>34</v>
      </c>
      <c r="O2086">
        <v>8.4</v>
      </c>
      <c r="P2086">
        <v>0.4</v>
      </c>
      <c r="Q2086" s="2">
        <v>2595.7800000000002</v>
      </c>
      <c r="R2086" t="s">
        <v>35</v>
      </c>
      <c r="S2086" s="2">
        <v>1455.3</v>
      </c>
      <c r="T2086">
        <v>4.4000000000000004</v>
      </c>
      <c r="U2086" t="s">
        <v>122</v>
      </c>
      <c r="V2086">
        <v>2025</v>
      </c>
      <c r="W2086" t="s">
        <v>37</v>
      </c>
      <c r="X2086" s="2">
        <v>1455.3</v>
      </c>
      <c r="Y2086" s="2">
        <v>1140.48</v>
      </c>
      <c r="Z2086" s="2">
        <v>0.56100000000000005</v>
      </c>
      <c r="AA2086" s="2">
        <f>IF(Table1[[#This Row],[Bed Occupied]]="Yes",1,0)</f>
        <v>1</v>
      </c>
    </row>
    <row r="2087" spans="1:27" x14ac:dyDescent="0.25">
      <c r="A2087" t="s">
        <v>2179</v>
      </c>
      <c r="B2087" s="1">
        <v>45950</v>
      </c>
      <c r="C2087" s="1">
        <v>45961.2</v>
      </c>
      <c r="D2087" t="s">
        <v>102</v>
      </c>
      <c r="E2087" t="s">
        <v>47</v>
      </c>
      <c r="F2087" t="s">
        <v>48</v>
      </c>
      <c r="G2087" t="s">
        <v>53</v>
      </c>
      <c r="H2087" t="s">
        <v>31</v>
      </c>
      <c r="I2087" t="s">
        <v>32</v>
      </c>
      <c r="J2087">
        <v>11.2</v>
      </c>
      <c r="K2087" t="s">
        <v>33</v>
      </c>
      <c r="L2087">
        <v>64</v>
      </c>
      <c r="M2087" s="1">
        <v>45949</v>
      </c>
      <c r="N2087" t="s">
        <v>42</v>
      </c>
      <c r="O2087">
        <v>8.6999999999999993</v>
      </c>
      <c r="P2087">
        <v>0.7</v>
      </c>
      <c r="Q2087" s="2">
        <v>17630.13</v>
      </c>
      <c r="R2087" t="s">
        <v>35</v>
      </c>
      <c r="S2087" s="2">
        <v>10658.36</v>
      </c>
      <c r="T2087">
        <v>3.7</v>
      </c>
      <c r="U2087" t="s">
        <v>82</v>
      </c>
      <c r="V2087">
        <v>2025</v>
      </c>
      <c r="W2087" t="s">
        <v>74</v>
      </c>
      <c r="X2087" s="2">
        <v>10658.36</v>
      </c>
      <c r="Y2087" s="2">
        <v>6971.77</v>
      </c>
      <c r="Z2087" s="2">
        <v>0.60499999999999998</v>
      </c>
      <c r="AA2087" s="2">
        <f>IF(Table1[[#This Row],[Bed Occupied]]="Yes",1,0)</f>
        <v>1</v>
      </c>
    </row>
    <row r="2088" spans="1:27" x14ac:dyDescent="0.25">
      <c r="A2088" t="s">
        <v>2180</v>
      </c>
      <c r="B2088" s="1">
        <v>45833</v>
      </c>
      <c r="C2088" s="1">
        <v>45834</v>
      </c>
      <c r="D2088" t="s">
        <v>39</v>
      </c>
      <c r="E2088" t="s">
        <v>52</v>
      </c>
      <c r="F2088" t="s">
        <v>29</v>
      </c>
      <c r="G2088" t="s">
        <v>53</v>
      </c>
      <c r="H2088" t="s">
        <v>76</v>
      </c>
      <c r="I2088" t="s">
        <v>32</v>
      </c>
      <c r="J2088">
        <v>1</v>
      </c>
      <c r="K2088" t="s">
        <v>33</v>
      </c>
      <c r="L2088">
        <v>90</v>
      </c>
      <c r="M2088" s="1">
        <v>45832</v>
      </c>
      <c r="N2088" t="s">
        <v>42</v>
      </c>
      <c r="O2088">
        <v>13.1</v>
      </c>
      <c r="P2088">
        <v>1.1000000000000001</v>
      </c>
      <c r="Q2088" s="2">
        <v>1558.35</v>
      </c>
      <c r="R2088" t="s">
        <v>35</v>
      </c>
      <c r="S2088" s="2">
        <v>894.42</v>
      </c>
      <c r="T2088">
        <v>3.5</v>
      </c>
      <c r="U2088" t="s">
        <v>64</v>
      </c>
      <c r="V2088">
        <v>2025</v>
      </c>
      <c r="W2088" t="s">
        <v>44</v>
      </c>
      <c r="X2088" s="2">
        <v>894.42</v>
      </c>
      <c r="Y2088" s="2">
        <v>663.93</v>
      </c>
      <c r="Z2088" s="2">
        <v>0.57399999999999995</v>
      </c>
      <c r="AA2088" s="2">
        <f>IF(Table1[[#This Row],[Bed Occupied]]="Yes",1,0)</f>
        <v>1</v>
      </c>
    </row>
    <row r="2089" spans="1:27" x14ac:dyDescent="0.25">
      <c r="A2089" t="s">
        <v>2181</v>
      </c>
      <c r="B2089" s="1">
        <v>46181</v>
      </c>
      <c r="C2089" s="1">
        <v>46183.4</v>
      </c>
      <c r="D2089" t="s">
        <v>102</v>
      </c>
      <c r="E2089" t="s">
        <v>52</v>
      </c>
      <c r="F2089" t="s">
        <v>48</v>
      </c>
      <c r="G2089" t="s">
        <v>53</v>
      </c>
      <c r="H2089" t="s">
        <v>31</v>
      </c>
      <c r="I2089" t="s">
        <v>93</v>
      </c>
      <c r="J2089">
        <v>2.4</v>
      </c>
      <c r="K2089" t="s">
        <v>33</v>
      </c>
      <c r="L2089">
        <v>81</v>
      </c>
      <c r="M2089" s="1">
        <v>46181</v>
      </c>
      <c r="N2089" t="s">
        <v>42</v>
      </c>
      <c r="O2089">
        <v>8</v>
      </c>
      <c r="P2089">
        <v>0</v>
      </c>
      <c r="Q2089" s="2">
        <v>10344.799999999999</v>
      </c>
      <c r="R2089" t="s">
        <v>35</v>
      </c>
      <c r="S2089" s="2">
        <v>7203.67</v>
      </c>
      <c r="T2089">
        <v>3.4</v>
      </c>
      <c r="U2089" t="s">
        <v>126</v>
      </c>
      <c r="V2089">
        <v>2026</v>
      </c>
      <c r="W2089" t="s">
        <v>37</v>
      </c>
      <c r="X2089" s="2">
        <v>7203.67</v>
      </c>
      <c r="Y2089" s="2">
        <v>3141.13</v>
      </c>
      <c r="Z2089" s="2">
        <v>0.69599999999999995</v>
      </c>
      <c r="AA2089" s="2">
        <f>IF(Table1[[#This Row],[Bed Occupied]]="Yes",1,0)</f>
        <v>1</v>
      </c>
    </row>
    <row r="2090" spans="1:27" x14ac:dyDescent="0.25">
      <c r="A2090" t="s">
        <v>2182</v>
      </c>
      <c r="B2090" s="1">
        <v>46125</v>
      </c>
      <c r="C2090" s="1">
        <v>46125.7</v>
      </c>
      <c r="D2090" t="s">
        <v>96</v>
      </c>
      <c r="E2090" t="s">
        <v>47</v>
      </c>
      <c r="F2090" t="s">
        <v>48</v>
      </c>
      <c r="G2090" t="s">
        <v>30</v>
      </c>
      <c r="H2090" t="s">
        <v>76</v>
      </c>
      <c r="I2090" t="s">
        <v>32</v>
      </c>
      <c r="J2090">
        <v>0.7</v>
      </c>
      <c r="K2090" t="s">
        <v>33</v>
      </c>
      <c r="L2090">
        <v>50</v>
      </c>
      <c r="M2090" s="1">
        <v>46124</v>
      </c>
      <c r="N2090" t="s">
        <v>34</v>
      </c>
      <c r="O2090">
        <v>9.5</v>
      </c>
      <c r="P2090">
        <v>1.5</v>
      </c>
      <c r="Q2090" s="2">
        <v>3831.85</v>
      </c>
      <c r="R2090" t="s">
        <v>85</v>
      </c>
      <c r="S2090" s="2">
        <v>2343.1</v>
      </c>
      <c r="T2090">
        <v>3.4</v>
      </c>
      <c r="U2090" t="s">
        <v>98</v>
      </c>
      <c r="V2090">
        <v>2026</v>
      </c>
      <c r="W2090" t="s">
        <v>74</v>
      </c>
      <c r="X2090" s="2">
        <v>2343.1</v>
      </c>
      <c r="Y2090" s="2">
        <v>1488.75</v>
      </c>
      <c r="Z2090" s="2">
        <v>0.61099999999999999</v>
      </c>
      <c r="AA2090" s="2">
        <f>IF(Table1[[#This Row],[Bed Occupied]]="Yes",1,0)</f>
        <v>1</v>
      </c>
    </row>
    <row r="2091" spans="1:27" x14ac:dyDescent="0.25">
      <c r="A2091" t="s">
        <v>2183</v>
      </c>
      <c r="B2091" s="1">
        <v>45758</v>
      </c>
      <c r="C2091" s="1">
        <v>45760.6</v>
      </c>
      <c r="D2091" t="s">
        <v>88</v>
      </c>
      <c r="E2091" t="s">
        <v>66</v>
      </c>
      <c r="F2091" t="s">
        <v>29</v>
      </c>
      <c r="G2091" t="s">
        <v>151</v>
      </c>
      <c r="H2091" t="s">
        <v>62</v>
      </c>
      <c r="I2091" t="s">
        <v>41</v>
      </c>
      <c r="J2091">
        <v>2.6</v>
      </c>
      <c r="K2091" t="s">
        <v>33</v>
      </c>
      <c r="L2091">
        <v>37</v>
      </c>
      <c r="M2091" s="1">
        <v>45758</v>
      </c>
      <c r="N2091" t="s">
        <v>42</v>
      </c>
      <c r="O2091">
        <v>9.8000000000000007</v>
      </c>
      <c r="P2091">
        <v>1.8</v>
      </c>
      <c r="Q2091" s="2">
        <v>24017.7</v>
      </c>
      <c r="R2091" t="s">
        <v>35</v>
      </c>
      <c r="S2091" s="2">
        <v>17053.93</v>
      </c>
      <c r="T2091">
        <v>4.4000000000000004</v>
      </c>
      <c r="U2091" t="s">
        <v>89</v>
      </c>
      <c r="V2091">
        <v>2025</v>
      </c>
      <c r="W2091" t="s">
        <v>77</v>
      </c>
      <c r="X2091" s="2">
        <v>17053.93</v>
      </c>
      <c r="Y2091" s="2">
        <v>6963.77</v>
      </c>
      <c r="Z2091" s="2">
        <v>0.71</v>
      </c>
      <c r="AA2091" s="2">
        <f>IF(Table1[[#This Row],[Bed Occupied]]="Yes",1,0)</f>
        <v>1</v>
      </c>
    </row>
    <row r="2092" spans="1:27" x14ac:dyDescent="0.25">
      <c r="A2092" t="s">
        <v>2184</v>
      </c>
      <c r="B2092" s="1">
        <v>46166</v>
      </c>
      <c r="C2092" s="1">
        <v>46177.7</v>
      </c>
      <c r="D2092" t="s">
        <v>27</v>
      </c>
      <c r="E2092" t="s">
        <v>47</v>
      </c>
      <c r="F2092" t="s">
        <v>48</v>
      </c>
      <c r="G2092" t="s">
        <v>30</v>
      </c>
      <c r="H2092" t="s">
        <v>49</v>
      </c>
      <c r="I2092" t="s">
        <v>41</v>
      </c>
      <c r="J2092">
        <v>11.7</v>
      </c>
      <c r="K2092" t="s">
        <v>33</v>
      </c>
      <c r="L2092">
        <v>62</v>
      </c>
      <c r="M2092" s="1">
        <v>46165</v>
      </c>
      <c r="N2092" t="s">
        <v>42</v>
      </c>
      <c r="O2092">
        <v>12.9</v>
      </c>
      <c r="P2092">
        <v>0.9</v>
      </c>
      <c r="Q2092" s="2">
        <v>14646.73</v>
      </c>
      <c r="R2092" t="s">
        <v>35</v>
      </c>
      <c r="S2092" s="2">
        <v>10105.450000000001</v>
      </c>
      <c r="T2092">
        <v>3.9</v>
      </c>
      <c r="U2092" t="s">
        <v>94</v>
      </c>
      <c r="V2092">
        <v>2026</v>
      </c>
      <c r="W2092" t="s">
        <v>83</v>
      </c>
      <c r="X2092" s="2">
        <v>10105.450000000001</v>
      </c>
      <c r="Y2092" s="2">
        <v>4541.28</v>
      </c>
      <c r="Z2092" s="2">
        <v>0.69</v>
      </c>
      <c r="AA2092" s="2">
        <f>IF(Table1[[#This Row],[Bed Occupied]]="Yes",1,0)</f>
        <v>1</v>
      </c>
    </row>
    <row r="2093" spans="1:27" x14ac:dyDescent="0.25">
      <c r="A2093" t="s">
        <v>2185</v>
      </c>
      <c r="B2093" s="1">
        <v>45937</v>
      </c>
      <c r="C2093" s="1">
        <v>45941.5</v>
      </c>
      <c r="D2093" t="s">
        <v>61</v>
      </c>
      <c r="E2093" t="s">
        <v>47</v>
      </c>
      <c r="F2093" t="s">
        <v>29</v>
      </c>
      <c r="G2093" t="s">
        <v>67</v>
      </c>
      <c r="H2093" t="s">
        <v>49</v>
      </c>
      <c r="I2093" t="s">
        <v>32</v>
      </c>
      <c r="J2093">
        <v>4.5</v>
      </c>
      <c r="K2093" t="s">
        <v>33</v>
      </c>
      <c r="L2093">
        <v>58</v>
      </c>
      <c r="M2093" s="1">
        <v>45936</v>
      </c>
      <c r="N2093" t="s">
        <v>42</v>
      </c>
      <c r="O2093">
        <v>9.6999999999999993</v>
      </c>
      <c r="P2093">
        <v>1.7</v>
      </c>
      <c r="Q2093" s="2">
        <v>14262.5</v>
      </c>
      <c r="R2093" t="s">
        <v>35</v>
      </c>
      <c r="S2093" s="2">
        <v>10425.719999999999</v>
      </c>
      <c r="T2093">
        <v>3.4</v>
      </c>
      <c r="U2093" t="s">
        <v>82</v>
      </c>
      <c r="V2093">
        <v>2025</v>
      </c>
      <c r="W2093" t="s">
        <v>37</v>
      </c>
      <c r="X2093" s="2">
        <v>10425.719999999999</v>
      </c>
      <c r="Y2093" s="2">
        <v>3836.78</v>
      </c>
      <c r="Z2093" s="2">
        <v>0.73099999999999998</v>
      </c>
      <c r="AA2093" s="2">
        <f>IF(Table1[[#This Row],[Bed Occupied]]="Yes",1,0)</f>
        <v>1</v>
      </c>
    </row>
    <row r="2094" spans="1:27" x14ac:dyDescent="0.25">
      <c r="A2094" t="s">
        <v>2186</v>
      </c>
      <c r="B2094" s="1">
        <v>46067</v>
      </c>
      <c r="C2094" s="1">
        <v>46072.6</v>
      </c>
      <c r="D2094" t="s">
        <v>46</v>
      </c>
      <c r="E2094" t="s">
        <v>28</v>
      </c>
      <c r="F2094" t="s">
        <v>48</v>
      </c>
      <c r="G2094" t="s">
        <v>53</v>
      </c>
      <c r="H2094" t="s">
        <v>40</v>
      </c>
      <c r="I2094" t="s">
        <v>41</v>
      </c>
      <c r="J2094">
        <v>5.6</v>
      </c>
      <c r="K2094" t="s">
        <v>33</v>
      </c>
      <c r="L2094">
        <v>28</v>
      </c>
      <c r="M2094" s="1">
        <v>46067</v>
      </c>
      <c r="N2094" t="s">
        <v>42</v>
      </c>
      <c r="O2094">
        <v>8.4</v>
      </c>
      <c r="P2094">
        <v>0.4</v>
      </c>
      <c r="Q2094" s="2">
        <v>6739.07</v>
      </c>
      <c r="R2094" t="s">
        <v>58</v>
      </c>
      <c r="S2094" s="2">
        <v>3746.41</v>
      </c>
      <c r="T2094">
        <v>4.5</v>
      </c>
      <c r="U2094" t="s">
        <v>68</v>
      </c>
      <c r="V2094">
        <v>2026</v>
      </c>
      <c r="W2094" t="s">
        <v>83</v>
      </c>
      <c r="X2094" s="2">
        <v>3746.41</v>
      </c>
      <c r="Y2094" s="2">
        <v>2992.66</v>
      </c>
      <c r="Z2094" s="2">
        <v>0.55600000000000005</v>
      </c>
      <c r="AA2094" s="2">
        <f>IF(Table1[[#This Row],[Bed Occupied]]="Yes",1,0)</f>
        <v>1</v>
      </c>
    </row>
    <row r="2095" spans="1:27" x14ac:dyDescent="0.25">
      <c r="A2095" t="s">
        <v>2187</v>
      </c>
      <c r="B2095" s="1">
        <v>45996</v>
      </c>
      <c r="C2095" s="1">
        <v>45996.1</v>
      </c>
      <c r="D2095" t="s">
        <v>39</v>
      </c>
      <c r="E2095" t="s">
        <v>28</v>
      </c>
      <c r="F2095" t="s">
        <v>48</v>
      </c>
      <c r="G2095" t="s">
        <v>67</v>
      </c>
      <c r="H2095" t="s">
        <v>81</v>
      </c>
      <c r="I2095" t="s">
        <v>41</v>
      </c>
      <c r="J2095">
        <v>0.1</v>
      </c>
      <c r="K2095" t="s">
        <v>33</v>
      </c>
      <c r="L2095">
        <v>90</v>
      </c>
      <c r="M2095" s="1">
        <v>45995</v>
      </c>
      <c r="N2095" t="s">
        <v>42</v>
      </c>
      <c r="O2095">
        <v>13.2</v>
      </c>
      <c r="P2095">
        <v>1.2</v>
      </c>
      <c r="Q2095" s="2">
        <v>1805.77</v>
      </c>
      <c r="R2095" t="s">
        <v>35</v>
      </c>
      <c r="S2095" s="2">
        <v>982.64</v>
      </c>
      <c r="T2095">
        <v>3.9</v>
      </c>
      <c r="U2095" t="s">
        <v>79</v>
      </c>
      <c r="V2095">
        <v>2025</v>
      </c>
      <c r="W2095" t="s">
        <v>72</v>
      </c>
      <c r="X2095" s="2">
        <v>982.64</v>
      </c>
      <c r="Y2095" s="2">
        <v>823.13</v>
      </c>
      <c r="Z2095" s="2">
        <v>0.54400000000000004</v>
      </c>
      <c r="AA2095" s="2">
        <f>IF(Table1[[#This Row],[Bed Occupied]]="Yes",1,0)</f>
        <v>1</v>
      </c>
    </row>
    <row r="2096" spans="1:27" x14ac:dyDescent="0.25">
      <c r="A2096" t="s">
        <v>2188</v>
      </c>
      <c r="B2096" s="1">
        <v>46081</v>
      </c>
      <c r="C2096" s="1">
        <v>46082.7</v>
      </c>
      <c r="D2096" t="s">
        <v>46</v>
      </c>
      <c r="E2096" t="s">
        <v>52</v>
      </c>
      <c r="F2096" t="s">
        <v>29</v>
      </c>
      <c r="G2096" t="s">
        <v>53</v>
      </c>
      <c r="H2096" t="s">
        <v>40</v>
      </c>
      <c r="I2096" t="s">
        <v>32</v>
      </c>
      <c r="J2096">
        <v>1.7</v>
      </c>
      <c r="K2096" t="s">
        <v>33</v>
      </c>
      <c r="L2096">
        <v>63</v>
      </c>
      <c r="M2096" s="1">
        <v>46081</v>
      </c>
      <c r="N2096" t="s">
        <v>42</v>
      </c>
      <c r="O2096">
        <v>13.9</v>
      </c>
      <c r="P2096">
        <v>1.9</v>
      </c>
      <c r="Q2096" s="2">
        <v>3569.99</v>
      </c>
      <c r="R2096" t="s">
        <v>58</v>
      </c>
      <c r="S2096" s="2">
        <v>2569.33</v>
      </c>
      <c r="T2096">
        <v>2.9</v>
      </c>
      <c r="U2096" t="s">
        <v>68</v>
      </c>
      <c r="V2096">
        <v>2026</v>
      </c>
      <c r="W2096" t="s">
        <v>83</v>
      </c>
      <c r="X2096" s="2">
        <v>2569.33</v>
      </c>
      <c r="Y2096" s="2">
        <v>1000.66</v>
      </c>
      <c r="Z2096" s="2">
        <v>0.72</v>
      </c>
      <c r="AA2096" s="2">
        <f>IF(Table1[[#This Row],[Bed Occupied]]="Yes",1,0)</f>
        <v>1</v>
      </c>
    </row>
    <row r="2097" spans="1:27" x14ac:dyDescent="0.25">
      <c r="A2097" t="s">
        <v>2189</v>
      </c>
      <c r="B2097" s="1">
        <v>46252</v>
      </c>
      <c r="C2097" s="1">
        <v>46261.4</v>
      </c>
      <c r="D2097" t="s">
        <v>102</v>
      </c>
      <c r="E2097" t="s">
        <v>47</v>
      </c>
      <c r="F2097" t="s">
        <v>48</v>
      </c>
      <c r="G2097" t="s">
        <v>30</v>
      </c>
      <c r="H2097" t="s">
        <v>31</v>
      </c>
      <c r="I2097" t="s">
        <v>41</v>
      </c>
      <c r="J2097">
        <v>9.4</v>
      </c>
      <c r="K2097" t="s">
        <v>33</v>
      </c>
      <c r="L2097">
        <v>19</v>
      </c>
      <c r="M2097" s="1">
        <v>46251</v>
      </c>
      <c r="N2097" t="s">
        <v>34</v>
      </c>
      <c r="O2097">
        <v>8.4</v>
      </c>
      <c r="P2097">
        <v>0.4</v>
      </c>
      <c r="Q2097" s="2">
        <v>14045.42</v>
      </c>
      <c r="R2097" t="s">
        <v>35</v>
      </c>
      <c r="S2097" s="2">
        <v>8506.0300000000007</v>
      </c>
      <c r="T2097">
        <v>4.5</v>
      </c>
      <c r="U2097" t="s">
        <v>138</v>
      </c>
      <c r="V2097">
        <v>2026</v>
      </c>
      <c r="W2097" t="s">
        <v>37</v>
      </c>
      <c r="X2097" s="2">
        <v>8506.0300000000007</v>
      </c>
      <c r="Y2097" s="2">
        <v>5539.39</v>
      </c>
      <c r="Z2097" s="2">
        <v>0.60599999999999998</v>
      </c>
      <c r="AA2097" s="2">
        <f>IF(Table1[[#This Row],[Bed Occupied]]="Yes",1,0)</f>
        <v>1</v>
      </c>
    </row>
    <row r="2098" spans="1:27" x14ac:dyDescent="0.25">
      <c r="A2098" t="s">
        <v>2190</v>
      </c>
      <c r="B2098" s="1">
        <v>46317</v>
      </c>
      <c r="C2098" s="1">
        <v>46318.8</v>
      </c>
      <c r="D2098" t="s">
        <v>46</v>
      </c>
      <c r="E2098" t="s">
        <v>66</v>
      </c>
      <c r="F2098" t="s">
        <v>48</v>
      </c>
      <c r="G2098" t="s">
        <v>30</v>
      </c>
      <c r="H2098" t="s">
        <v>49</v>
      </c>
      <c r="I2098" t="s">
        <v>93</v>
      </c>
      <c r="J2098">
        <v>1.8</v>
      </c>
      <c r="K2098" t="s">
        <v>33</v>
      </c>
      <c r="L2098">
        <v>47</v>
      </c>
      <c r="M2098" s="1">
        <v>46316</v>
      </c>
      <c r="N2098" t="s">
        <v>63</v>
      </c>
      <c r="O2098">
        <v>9.6999999999999993</v>
      </c>
      <c r="P2098">
        <v>1.7</v>
      </c>
      <c r="Q2098" s="2">
        <v>4059.21</v>
      </c>
      <c r="R2098" t="s">
        <v>85</v>
      </c>
      <c r="S2098" s="2">
        <v>2238.34</v>
      </c>
      <c r="T2098">
        <v>3.4</v>
      </c>
      <c r="U2098" t="s">
        <v>36</v>
      </c>
      <c r="V2098">
        <v>2026</v>
      </c>
      <c r="W2098" t="s">
        <v>69</v>
      </c>
      <c r="X2098" s="2">
        <v>2238.34</v>
      </c>
      <c r="Y2098" s="2">
        <v>1820.87</v>
      </c>
      <c r="Z2098" s="2">
        <v>0.55100000000000005</v>
      </c>
      <c r="AA2098" s="2">
        <f>IF(Table1[[#This Row],[Bed Occupied]]="Yes",1,0)</f>
        <v>1</v>
      </c>
    </row>
    <row r="2099" spans="1:27" x14ac:dyDescent="0.25">
      <c r="A2099" t="s">
        <v>2191</v>
      </c>
      <c r="B2099" s="1">
        <v>45996</v>
      </c>
      <c r="C2099" s="1">
        <v>45996.800000000003</v>
      </c>
      <c r="D2099" t="s">
        <v>96</v>
      </c>
      <c r="E2099" t="s">
        <v>52</v>
      </c>
      <c r="F2099" t="s">
        <v>29</v>
      </c>
      <c r="G2099" t="s">
        <v>30</v>
      </c>
      <c r="H2099" t="s">
        <v>49</v>
      </c>
      <c r="I2099" t="s">
        <v>32</v>
      </c>
      <c r="J2099">
        <v>0.8</v>
      </c>
      <c r="K2099" t="s">
        <v>57</v>
      </c>
      <c r="L2099">
        <v>50</v>
      </c>
      <c r="M2099" s="1">
        <v>45995</v>
      </c>
      <c r="N2099" t="s">
        <v>42</v>
      </c>
      <c r="O2099">
        <v>11.2</v>
      </c>
      <c r="P2099">
        <v>1.2</v>
      </c>
      <c r="Q2099" s="2">
        <v>2177.4699999999998</v>
      </c>
      <c r="R2099" t="s">
        <v>58</v>
      </c>
      <c r="S2099" s="2">
        <v>1220.97</v>
      </c>
      <c r="T2099">
        <v>3.7</v>
      </c>
      <c r="U2099" t="s">
        <v>79</v>
      </c>
      <c r="V2099">
        <v>2025</v>
      </c>
      <c r="W2099" t="s">
        <v>72</v>
      </c>
      <c r="X2099" s="2">
        <v>1220.97</v>
      </c>
      <c r="Y2099" s="2">
        <v>956.5</v>
      </c>
      <c r="Z2099" s="2">
        <v>0.56100000000000005</v>
      </c>
      <c r="AA2099" s="2">
        <f>IF(Table1[[#This Row],[Bed Occupied]]="Yes",1,0)</f>
        <v>0</v>
      </c>
    </row>
    <row r="2100" spans="1:27" x14ac:dyDescent="0.25">
      <c r="A2100" t="s">
        <v>2192</v>
      </c>
      <c r="B2100" s="1">
        <v>45823</v>
      </c>
      <c r="C2100" s="1">
        <v>45830.8</v>
      </c>
      <c r="D2100" t="s">
        <v>88</v>
      </c>
      <c r="E2100" t="s">
        <v>28</v>
      </c>
      <c r="F2100" t="s">
        <v>48</v>
      </c>
      <c r="G2100" t="s">
        <v>67</v>
      </c>
      <c r="H2100" t="s">
        <v>40</v>
      </c>
      <c r="I2100" t="s">
        <v>93</v>
      </c>
      <c r="J2100">
        <v>7.8</v>
      </c>
      <c r="K2100" t="s">
        <v>33</v>
      </c>
      <c r="L2100">
        <v>33</v>
      </c>
      <c r="M2100" s="1">
        <v>45822</v>
      </c>
      <c r="N2100" t="s">
        <v>42</v>
      </c>
      <c r="O2100">
        <v>10.199999999999999</v>
      </c>
      <c r="P2100">
        <v>2.2000000000000002</v>
      </c>
      <c r="Q2100" s="2">
        <v>27012.89</v>
      </c>
      <c r="R2100" t="s">
        <v>35</v>
      </c>
      <c r="S2100" s="2">
        <v>21190.74</v>
      </c>
      <c r="T2100">
        <v>3.9</v>
      </c>
      <c r="U2100" t="s">
        <v>64</v>
      </c>
      <c r="V2100">
        <v>2025</v>
      </c>
      <c r="W2100" t="s">
        <v>83</v>
      </c>
      <c r="X2100" s="2">
        <v>21190.74</v>
      </c>
      <c r="Y2100" s="2">
        <v>5822.15</v>
      </c>
      <c r="Z2100" s="2">
        <v>0.78400000000000003</v>
      </c>
      <c r="AA2100" s="2">
        <f>IF(Table1[[#This Row],[Bed Occupied]]="Yes",1,0)</f>
        <v>1</v>
      </c>
    </row>
    <row r="2101" spans="1:27" x14ac:dyDescent="0.25">
      <c r="A2101" t="s">
        <v>2193</v>
      </c>
      <c r="B2101" s="1">
        <v>46167</v>
      </c>
      <c r="C2101" s="1">
        <v>46167.9</v>
      </c>
      <c r="D2101" t="s">
        <v>102</v>
      </c>
      <c r="E2101" t="s">
        <v>66</v>
      </c>
      <c r="F2101" t="s">
        <v>48</v>
      </c>
      <c r="G2101" t="s">
        <v>53</v>
      </c>
      <c r="H2101" t="s">
        <v>31</v>
      </c>
      <c r="I2101" t="s">
        <v>32</v>
      </c>
      <c r="J2101">
        <v>0.9</v>
      </c>
      <c r="K2101" t="s">
        <v>33</v>
      </c>
      <c r="L2101">
        <v>118</v>
      </c>
      <c r="M2101" s="1">
        <v>46166</v>
      </c>
      <c r="N2101" t="s">
        <v>42</v>
      </c>
      <c r="O2101">
        <v>11.3</v>
      </c>
      <c r="P2101">
        <v>1.3</v>
      </c>
      <c r="Q2101" s="2">
        <v>11295.64</v>
      </c>
      <c r="R2101" t="s">
        <v>35</v>
      </c>
      <c r="S2101" s="2">
        <v>7490.17</v>
      </c>
      <c r="T2101">
        <v>2.4</v>
      </c>
      <c r="U2101" t="s">
        <v>94</v>
      </c>
      <c r="V2101">
        <v>2026</v>
      </c>
      <c r="W2101" t="s">
        <v>74</v>
      </c>
      <c r="X2101" s="2">
        <v>7490.17</v>
      </c>
      <c r="Y2101" s="2">
        <v>3805.47</v>
      </c>
      <c r="Z2101" s="2">
        <v>0.66300000000000003</v>
      </c>
      <c r="AA2101" s="2">
        <f>IF(Table1[[#This Row],[Bed Occupied]]="Yes",1,0)</f>
        <v>1</v>
      </c>
    </row>
    <row r="2102" spans="1:27" x14ac:dyDescent="0.25">
      <c r="A2102" t="s">
        <v>2194</v>
      </c>
      <c r="B2102" s="1">
        <v>45940</v>
      </c>
      <c r="C2102" s="1">
        <v>45940.7</v>
      </c>
      <c r="D2102" t="s">
        <v>102</v>
      </c>
      <c r="E2102" t="s">
        <v>52</v>
      </c>
      <c r="F2102" t="s">
        <v>29</v>
      </c>
      <c r="G2102" t="s">
        <v>30</v>
      </c>
      <c r="H2102" t="s">
        <v>40</v>
      </c>
      <c r="I2102" t="s">
        <v>32</v>
      </c>
      <c r="J2102">
        <v>0.7</v>
      </c>
      <c r="K2102" t="s">
        <v>33</v>
      </c>
      <c r="L2102">
        <v>77</v>
      </c>
      <c r="M2102" s="1">
        <v>45940</v>
      </c>
      <c r="N2102" t="s">
        <v>63</v>
      </c>
      <c r="O2102">
        <v>14.3</v>
      </c>
      <c r="P2102">
        <v>2.2999999999999998</v>
      </c>
      <c r="Q2102" s="2">
        <v>7963.07</v>
      </c>
      <c r="R2102" t="s">
        <v>35</v>
      </c>
      <c r="S2102" s="2">
        <v>4877.1000000000004</v>
      </c>
      <c r="T2102">
        <v>3.2</v>
      </c>
      <c r="U2102" t="s">
        <v>82</v>
      </c>
      <c r="V2102">
        <v>2025</v>
      </c>
      <c r="W2102" t="s">
        <v>77</v>
      </c>
      <c r="X2102" s="2">
        <v>4877.1000000000004</v>
      </c>
      <c r="Y2102" s="2">
        <v>3085.97</v>
      </c>
      <c r="Z2102" s="2">
        <v>0.61199999999999999</v>
      </c>
      <c r="AA2102" s="2">
        <f>IF(Table1[[#This Row],[Bed Occupied]]="Yes",1,0)</f>
        <v>1</v>
      </c>
    </row>
    <row r="2103" spans="1:27" x14ac:dyDescent="0.25">
      <c r="A2103" t="s">
        <v>2195</v>
      </c>
      <c r="B2103" s="1">
        <v>46332</v>
      </c>
      <c r="C2103" s="1">
        <v>46347.1</v>
      </c>
      <c r="D2103" t="s">
        <v>88</v>
      </c>
      <c r="E2103" t="s">
        <v>28</v>
      </c>
      <c r="F2103" t="s">
        <v>29</v>
      </c>
      <c r="G2103" t="s">
        <v>67</v>
      </c>
      <c r="H2103" t="s">
        <v>62</v>
      </c>
      <c r="I2103" t="s">
        <v>41</v>
      </c>
      <c r="J2103">
        <v>15.1</v>
      </c>
      <c r="K2103" t="s">
        <v>33</v>
      </c>
      <c r="L2103">
        <v>36</v>
      </c>
      <c r="M2103" s="1">
        <v>46332</v>
      </c>
      <c r="N2103" t="s">
        <v>34</v>
      </c>
      <c r="O2103">
        <v>9.8000000000000007</v>
      </c>
      <c r="P2103">
        <v>1.8</v>
      </c>
      <c r="Q2103" s="2">
        <v>43623.22</v>
      </c>
      <c r="R2103" t="s">
        <v>35</v>
      </c>
      <c r="S2103" s="2">
        <v>33009.49</v>
      </c>
      <c r="T2103">
        <v>4.3</v>
      </c>
      <c r="U2103" t="s">
        <v>130</v>
      </c>
      <c r="V2103">
        <v>2026</v>
      </c>
      <c r="W2103" t="s">
        <v>77</v>
      </c>
      <c r="X2103" s="2">
        <v>33009.49</v>
      </c>
      <c r="Y2103" s="2">
        <v>10613.73</v>
      </c>
      <c r="Z2103" s="2">
        <v>0.75700000000000001</v>
      </c>
      <c r="AA2103" s="2">
        <f>IF(Table1[[#This Row],[Bed Occupied]]="Yes",1,0)</f>
        <v>1</v>
      </c>
    </row>
    <row r="2104" spans="1:27" x14ac:dyDescent="0.25">
      <c r="A2104" t="s">
        <v>2196</v>
      </c>
      <c r="B2104" s="1">
        <v>45909</v>
      </c>
      <c r="C2104" s="1">
        <v>45909.599999999999</v>
      </c>
      <c r="D2104" t="s">
        <v>39</v>
      </c>
      <c r="E2104" t="s">
        <v>28</v>
      </c>
      <c r="F2104" t="s">
        <v>48</v>
      </c>
      <c r="G2104" t="s">
        <v>30</v>
      </c>
      <c r="H2104" t="s">
        <v>40</v>
      </c>
      <c r="I2104" t="s">
        <v>32</v>
      </c>
      <c r="J2104">
        <v>0.6</v>
      </c>
      <c r="K2104" t="s">
        <v>33</v>
      </c>
      <c r="L2104">
        <v>95</v>
      </c>
      <c r="M2104" s="1">
        <v>45908</v>
      </c>
      <c r="N2104" t="s">
        <v>42</v>
      </c>
      <c r="O2104">
        <v>12.2</v>
      </c>
      <c r="P2104">
        <v>0.2</v>
      </c>
      <c r="Q2104" s="2">
        <v>1918.69</v>
      </c>
      <c r="R2104" t="s">
        <v>35</v>
      </c>
      <c r="S2104" s="2">
        <v>1141.6500000000001</v>
      </c>
      <c r="T2104">
        <v>3.5</v>
      </c>
      <c r="U2104" t="s">
        <v>59</v>
      </c>
      <c r="V2104">
        <v>2025</v>
      </c>
      <c r="W2104" t="s">
        <v>37</v>
      </c>
      <c r="X2104" s="2">
        <v>1141.6500000000001</v>
      </c>
      <c r="Y2104" s="2">
        <v>777.04</v>
      </c>
      <c r="Z2104" s="2">
        <v>0.59499999999999997</v>
      </c>
      <c r="AA2104" s="2">
        <f>IF(Table1[[#This Row],[Bed Occupied]]="Yes",1,0)</f>
        <v>1</v>
      </c>
    </row>
    <row r="2105" spans="1:27" x14ac:dyDescent="0.25">
      <c r="A2105" t="s">
        <v>2197</v>
      </c>
      <c r="B2105" s="1">
        <v>46328</v>
      </c>
      <c r="C2105" s="1">
        <v>46332.1</v>
      </c>
      <c r="D2105" t="s">
        <v>46</v>
      </c>
      <c r="E2105" t="s">
        <v>28</v>
      </c>
      <c r="F2105" t="s">
        <v>29</v>
      </c>
      <c r="G2105" t="s">
        <v>53</v>
      </c>
      <c r="H2105" t="s">
        <v>40</v>
      </c>
      <c r="I2105" t="s">
        <v>93</v>
      </c>
      <c r="J2105">
        <v>4.0999999999999996</v>
      </c>
      <c r="K2105" t="s">
        <v>57</v>
      </c>
      <c r="L2105">
        <v>20</v>
      </c>
      <c r="M2105" s="1">
        <v>46328</v>
      </c>
      <c r="N2105" t="s">
        <v>42</v>
      </c>
      <c r="O2105">
        <v>12</v>
      </c>
      <c r="P2105">
        <v>0</v>
      </c>
      <c r="Q2105" s="2">
        <v>5767.96</v>
      </c>
      <c r="R2105" t="s">
        <v>35</v>
      </c>
      <c r="S2105" s="2">
        <v>3353.88</v>
      </c>
      <c r="T2105">
        <v>3.5</v>
      </c>
      <c r="U2105" t="s">
        <v>130</v>
      </c>
      <c r="V2105">
        <v>2026</v>
      </c>
      <c r="W2105" t="s">
        <v>37</v>
      </c>
      <c r="X2105" s="2">
        <v>3353.88</v>
      </c>
      <c r="Y2105" s="2">
        <v>2414.08</v>
      </c>
      <c r="Z2105" s="2">
        <v>0.58099999999999996</v>
      </c>
      <c r="AA2105" s="2">
        <f>IF(Table1[[#This Row],[Bed Occupied]]="Yes",1,0)</f>
        <v>0</v>
      </c>
    </row>
    <row r="2106" spans="1:27" x14ac:dyDescent="0.25">
      <c r="A2106" t="s">
        <v>2198</v>
      </c>
      <c r="B2106" s="1">
        <v>45942</v>
      </c>
      <c r="C2106" s="1">
        <v>45951</v>
      </c>
      <c r="D2106" t="s">
        <v>46</v>
      </c>
      <c r="E2106" t="s">
        <v>28</v>
      </c>
      <c r="F2106" t="s">
        <v>29</v>
      </c>
      <c r="G2106" t="s">
        <v>30</v>
      </c>
      <c r="H2106" t="s">
        <v>31</v>
      </c>
      <c r="I2106" t="s">
        <v>41</v>
      </c>
      <c r="J2106">
        <v>9</v>
      </c>
      <c r="K2106" t="s">
        <v>33</v>
      </c>
      <c r="L2106">
        <v>58</v>
      </c>
      <c r="M2106" s="1">
        <v>45941</v>
      </c>
      <c r="N2106" t="s">
        <v>34</v>
      </c>
      <c r="O2106">
        <v>9.8000000000000007</v>
      </c>
      <c r="P2106">
        <v>1.8</v>
      </c>
      <c r="Q2106" s="2">
        <v>6580.78</v>
      </c>
      <c r="R2106" t="s">
        <v>35</v>
      </c>
      <c r="S2106" s="2">
        <v>3764.19</v>
      </c>
      <c r="T2106">
        <v>3.6</v>
      </c>
      <c r="U2106" t="s">
        <v>82</v>
      </c>
      <c r="V2106">
        <v>2025</v>
      </c>
      <c r="W2106" t="s">
        <v>83</v>
      </c>
      <c r="X2106" s="2">
        <v>3764.19</v>
      </c>
      <c r="Y2106" s="2">
        <v>2816.59</v>
      </c>
      <c r="Z2106" s="2">
        <v>0.57199999999999995</v>
      </c>
      <c r="AA2106" s="2">
        <f>IF(Table1[[#This Row],[Bed Occupied]]="Yes",1,0)</f>
        <v>1</v>
      </c>
    </row>
    <row r="2107" spans="1:27" x14ac:dyDescent="0.25">
      <c r="A2107" t="s">
        <v>2199</v>
      </c>
      <c r="B2107" s="1">
        <v>45837</v>
      </c>
      <c r="C2107" s="1">
        <v>45841.4</v>
      </c>
      <c r="D2107" t="s">
        <v>61</v>
      </c>
      <c r="E2107" t="s">
        <v>28</v>
      </c>
      <c r="F2107" t="s">
        <v>29</v>
      </c>
      <c r="G2107" t="s">
        <v>53</v>
      </c>
      <c r="H2107" t="s">
        <v>81</v>
      </c>
      <c r="I2107" t="s">
        <v>41</v>
      </c>
      <c r="J2107">
        <v>4.4000000000000004</v>
      </c>
      <c r="K2107" t="s">
        <v>33</v>
      </c>
      <c r="L2107">
        <v>49</v>
      </c>
      <c r="M2107" s="1">
        <v>45837</v>
      </c>
      <c r="N2107" t="s">
        <v>34</v>
      </c>
      <c r="O2107">
        <v>13.1</v>
      </c>
      <c r="P2107">
        <v>1.1000000000000001</v>
      </c>
      <c r="Q2107" s="2">
        <v>18413.599999999999</v>
      </c>
      <c r="R2107" t="s">
        <v>35</v>
      </c>
      <c r="S2107" s="2">
        <v>12316.53</v>
      </c>
      <c r="T2107">
        <v>4.3</v>
      </c>
      <c r="U2107" t="s">
        <v>64</v>
      </c>
      <c r="V2107">
        <v>2025</v>
      </c>
      <c r="W2107" t="s">
        <v>74</v>
      </c>
      <c r="X2107" s="2">
        <v>12316.53</v>
      </c>
      <c r="Y2107" s="2">
        <v>6097.07</v>
      </c>
      <c r="Z2107" s="2">
        <v>0.66900000000000004</v>
      </c>
      <c r="AA2107" s="2">
        <f>IF(Table1[[#This Row],[Bed Occupied]]="Yes",1,0)</f>
        <v>1</v>
      </c>
    </row>
    <row r="2108" spans="1:27" x14ac:dyDescent="0.25">
      <c r="A2108" t="s">
        <v>2200</v>
      </c>
      <c r="B2108" s="1">
        <v>45871</v>
      </c>
      <c r="C2108" s="1">
        <v>45879.6</v>
      </c>
      <c r="D2108" t="s">
        <v>88</v>
      </c>
      <c r="E2108" t="s">
        <v>66</v>
      </c>
      <c r="F2108" t="s">
        <v>48</v>
      </c>
      <c r="G2108" t="s">
        <v>30</v>
      </c>
      <c r="H2108" t="s">
        <v>49</v>
      </c>
      <c r="I2108" t="s">
        <v>41</v>
      </c>
      <c r="J2108">
        <v>8.6</v>
      </c>
      <c r="K2108" t="s">
        <v>33</v>
      </c>
      <c r="L2108">
        <v>21</v>
      </c>
      <c r="M2108" s="1">
        <v>45870</v>
      </c>
      <c r="N2108" t="s">
        <v>34</v>
      </c>
      <c r="O2108">
        <v>9.3000000000000007</v>
      </c>
      <c r="P2108">
        <v>1.3</v>
      </c>
      <c r="Q2108" s="2">
        <v>30132.57</v>
      </c>
      <c r="R2108" t="s">
        <v>35</v>
      </c>
      <c r="S2108" s="2">
        <v>20943.060000000001</v>
      </c>
      <c r="T2108">
        <v>3.9</v>
      </c>
      <c r="U2108" t="s">
        <v>104</v>
      </c>
      <c r="V2108">
        <v>2025</v>
      </c>
      <c r="W2108" t="s">
        <v>77</v>
      </c>
      <c r="X2108" s="2">
        <v>20943.060000000001</v>
      </c>
      <c r="Y2108" s="2">
        <v>9189.51</v>
      </c>
      <c r="Z2108" s="2">
        <v>0.69499999999999995</v>
      </c>
      <c r="AA2108" s="2">
        <f>IF(Table1[[#This Row],[Bed Occupied]]="Yes",1,0)</f>
        <v>1</v>
      </c>
    </row>
    <row r="2109" spans="1:27" x14ac:dyDescent="0.25">
      <c r="A2109" t="s">
        <v>2201</v>
      </c>
      <c r="B2109" s="1">
        <v>45755</v>
      </c>
      <c r="C2109" s="1">
        <v>45756.2</v>
      </c>
      <c r="D2109" t="s">
        <v>88</v>
      </c>
      <c r="E2109" t="s">
        <v>47</v>
      </c>
      <c r="F2109" t="s">
        <v>48</v>
      </c>
      <c r="G2109" t="s">
        <v>30</v>
      </c>
      <c r="H2109" t="s">
        <v>76</v>
      </c>
      <c r="I2109" t="s">
        <v>93</v>
      </c>
      <c r="J2109">
        <v>1.2</v>
      </c>
      <c r="K2109" t="s">
        <v>57</v>
      </c>
      <c r="L2109">
        <v>57</v>
      </c>
      <c r="M2109" s="1">
        <v>45755</v>
      </c>
      <c r="N2109" t="s">
        <v>42</v>
      </c>
      <c r="O2109">
        <v>12.2</v>
      </c>
      <c r="P2109">
        <v>0.2</v>
      </c>
      <c r="Q2109" s="2">
        <v>12800.34</v>
      </c>
      <c r="R2109" t="s">
        <v>35</v>
      </c>
      <c r="S2109" s="2">
        <v>9270.5</v>
      </c>
      <c r="T2109">
        <v>3.9</v>
      </c>
      <c r="U2109" t="s">
        <v>89</v>
      </c>
      <c r="V2109">
        <v>2025</v>
      </c>
      <c r="W2109" t="s">
        <v>44</v>
      </c>
      <c r="X2109" s="2">
        <v>9270.5</v>
      </c>
      <c r="Y2109" s="2">
        <v>3529.84</v>
      </c>
      <c r="Z2109" s="2">
        <v>0.72399999999999998</v>
      </c>
      <c r="AA2109" s="2">
        <f>IF(Table1[[#This Row],[Bed Occupied]]="Yes",1,0)</f>
        <v>0</v>
      </c>
    </row>
    <row r="2110" spans="1:27" x14ac:dyDescent="0.25">
      <c r="A2110" t="s">
        <v>2202</v>
      </c>
      <c r="B2110" s="1">
        <v>45695</v>
      </c>
      <c r="C2110" s="1">
        <v>45695.5</v>
      </c>
      <c r="D2110" t="s">
        <v>39</v>
      </c>
      <c r="E2110" t="s">
        <v>47</v>
      </c>
      <c r="F2110" t="s">
        <v>29</v>
      </c>
      <c r="G2110" t="s">
        <v>53</v>
      </c>
      <c r="H2110" t="s">
        <v>31</v>
      </c>
      <c r="I2110" t="s">
        <v>41</v>
      </c>
      <c r="J2110">
        <v>0.5</v>
      </c>
      <c r="K2110" t="s">
        <v>33</v>
      </c>
      <c r="L2110">
        <v>69</v>
      </c>
      <c r="M2110" s="1">
        <v>45694</v>
      </c>
      <c r="N2110" t="s">
        <v>42</v>
      </c>
      <c r="O2110">
        <v>12</v>
      </c>
      <c r="P2110">
        <v>2</v>
      </c>
      <c r="Q2110" s="2">
        <v>2027.47</v>
      </c>
      <c r="R2110" t="s">
        <v>85</v>
      </c>
      <c r="S2110" s="2">
        <v>1169.9100000000001</v>
      </c>
      <c r="T2110">
        <v>2.8</v>
      </c>
      <c r="U2110" t="s">
        <v>100</v>
      </c>
      <c r="V2110">
        <v>2025</v>
      </c>
      <c r="W2110" t="s">
        <v>72</v>
      </c>
      <c r="X2110" s="2">
        <v>1169.9100000000001</v>
      </c>
      <c r="Y2110" s="2">
        <v>857.56</v>
      </c>
      <c r="Z2110" s="2">
        <v>0.57699999999999996</v>
      </c>
      <c r="AA2110" s="2">
        <f>IF(Table1[[#This Row],[Bed Occupied]]="Yes",1,0)</f>
        <v>1</v>
      </c>
    </row>
    <row r="2111" spans="1:27" x14ac:dyDescent="0.25">
      <c r="A2111" t="s">
        <v>2203</v>
      </c>
      <c r="B2111" s="1">
        <v>46322</v>
      </c>
      <c r="C2111" s="1">
        <v>46334.3</v>
      </c>
      <c r="D2111" t="s">
        <v>61</v>
      </c>
      <c r="E2111" t="s">
        <v>52</v>
      </c>
      <c r="F2111" t="s">
        <v>48</v>
      </c>
      <c r="G2111" t="s">
        <v>67</v>
      </c>
      <c r="H2111" t="s">
        <v>31</v>
      </c>
      <c r="I2111" t="s">
        <v>32</v>
      </c>
      <c r="J2111">
        <v>12.3</v>
      </c>
      <c r="K2111" t="s">
        <v>33</v>
      </c>
      <c r="L2111">
        <v>107</v>
      </c>
      <c r="M2111" s="1">
        <v>46322</v>
      </c>
      <c r="N2111" t="s">
        <v>34</v>
      </c>
      <c r="O2111">
        <v>10.199999999999999</v>
      </c>
      <c r="P2111">
        <v>2.2000000000000002</v>
      </c>
      <c r="Q2111" s="2">
        <v>23236.76</v>
      </c>
      <c r="R2111" t="s">
        <v>58</v>
      </c>
      <c r="S2111" s="2">
        <v>13313.81</v>
      </c>
      <c r="T2111">
        <v>2.9</v>
      </c>
      <c r="U2111" t="s">
        <v>36</v>
      </c>
      <c r="V2111">
        <v>2026</v>
      </c>
      <c r="W2111" t="s">
        <v>44</v>
      </c>
      <c r="X2111" s="2">
        <v>13313.81</v>
      </c>
      <c r="Y2111" s="2">
        <v>9922.9500000000007</v>
      </c>
      <c r="Z2111" s="2">
        <v>0.57299999999999995</v>
      </c>
      <c r="AA2111" s="2">
        <f>IF(Table1[[#This Row],[Bed Occupied]]="Yes",1,0)</f>
        <v>1</v>
      </c>
    </row>
    <row r="2112" spans="1:27" x14ac:dyDescent="0.25">
      <c r="A2112" t="s">
        <v>2204</v>
      </c>
      <c r="B2112" s="1">
        <v>45872</v>
      </c>
      <c r="C2112" s="1">
        <v>45874.1</v>
      </c>
      <c r="D2112" t="s">
        <v>46</v>
      </c>
      <c r="E2112" t="s">
        <v>28</v>
      </c>
      <c r="F2112" t="s">
        <v>48</v>
      </c>
      <c r="G2112" t="s">
        <v>67</v>
      </c>
      <c r="H2112" t="s">
        <v>31</v>
      </c>
      <c r="I2112" t="s">
        <v>93</v>
      </c>
      <c r="J2112">
        <v>2.1</v>
      </c>
      <c r="K2112" t="s">
        <v>33</v>
      </c>
      <c r="L2112">
        <v>47</v>
      </c>
      <c r="M2112" s="1">
        <v>45872</v>
      </c>
      <c r="N2112" t="s">
        <v>42</v>
      </c>
      <c r="O2112">
        <v>9.6</v>
      </c>
      <c r="P2112">
        <v>1.6</v>
      </c>
      <c r="Q2112" s="2">
        <v>5133.51</v>
      </c>
      <c r="R2112" t="s">
        <v>58</v>
      </c>
      <c r="S2112" s="2">
        <v>2865.75</v>
      </c>
      <c r="T2112">
        <v>3.8</v>
      </c>
      <c r="U2112" t="s">
        <v>104</v>
      </c>
      <c r="V2112">
        <v>2025</v>
      </c>
      <c r="W2112" t="s">
        <v>74</v>
      </c>
      <c r="X2112" s="2">
        <v>2865.75</v>
      </c>
      <c r="Y2112" s="2">
        <v>2267.7600000000002</v>
      </c>
      <c r="Z2112" s="2">
        <v>0.55800000000000005</v>
      </c>
      <c r="AA2112" s="2">
        <f>IF(Table1[[#This Row],[Bed Occupied]]="Yes",1,0)</f>
        <v>1</v>
      </c>
    </row>
    <row r="2113" spans="1:27" x14ac:dyDescent="0.25">
      <c r="A2113" t="s">
        <v>2205</v>
      </c>
      <c r="B2113" s="1">
        <v>45780</v>
      </c>
      <c r="C2113" s="1">
        <v>45780.9</v>
      </c>
      <c r="D2113" t="s">
        <v>46</v>
      </c>
      <c r="E2113" t="s">
        <v>47</v>
      </c>
      <c r="F2113" t="s">
        <v>92</v>
      </c>
      <c r="G2113" t="s">
        <v>53</v>
      </c>
      <c r="H2113" t="s">
        <v>40</v>
      </c>
      <c r="I2113" t="s">
        <v>32</v>
      </c>
      <c r="J2113">
        <v>0.9</v>
      </c>
      <c r="K2113" t="s">
        <v>33</v>
      </c>
      <c r="L2113">
        <v>55</v>
      </c>
      <c r="M2113" s="1">
        <v>45779</v>
      </c>
      <c r="N2113" t="s">
        <v>42</v>
      </c>
      <c r="O2113">
        <v>9.1</v>
      </c>
      <c r="P2113">
        <v>1.1000000000000001</v>
      </c>
      <c r="Q2113" s="2">
        <v>4779.71</v>
      </c>
      <c r="R2113" t="s">
        <v>58</v>
      </c>
      <c r="S2113" s="2">
        <v>2745.92</v>
      </c>
      <c r="T2113">
        <v>3.9</v>
      </c>
      <c r="U2113" t="s">
        <v>122</v>
      </c>
      <c r="V2113">
        <v>2025</v>
      </c>
      <c r="W2113" t="s">
        <v>77</v>
      </c>
      <c r="X2113" s="2">
        <v>2745.92</v>
      </c>
      <c r="Y2113" s="2">
        <v>2033.79</v>
      </c>
      <c r="Z2113" s="2">
        <v>0.57399999999999995</v>
      </c>
      <c r="AA2113" s="2">
        <f>IF(Table1[[#This Row],[Bed Occupied]]="Yes",1,0)</f>
        <v>1</v>
      </c>
    </row>
    <row r="2114" spans="1:27" x14ac:dyDescent="0.25">
      <c r="A2114" t="s">
        <v>2206</v>
      </c>
      <c r="B2114" s="1">
        <v>45685</v>
      </c>
      <c r="C2114" s="1">
        <v>45686.5</v>
      </c>
      <c r="D2114" t="s">
        <v>39</v>
      </c>
      <c r="E2114" t="s">
        <v>66</v>
      </c>
      <c r="F2114" t="s">
        <v>48</v>
      </c>
      <c r="G2114" t="s">
        <v>67</v>
      </c>
      <c r="H2114" t="s">
        <v>40</v>
      </c>
      <c r="I2114" t="s">
        <v>32</v>
      </c>
      <c r="J2114">
        <v>1.5</v>
      </c>
      <c r="K2114" t="s">
        <v>33</v>
      </c>
      <c r="L2114">
        <v>106</v>
      </c>
      <c r="M2114" s="1">
        <v>45685</v>
      </c>
      <c r="N2114" t="s">
        <v>42</v>
      </c>
      <c r="O2114">
        <v>9.5</v>
      </c>
      <c r="P2114">
        <v>1.5</v>
      </c>
      <c r="Q2114" s="2">
        <v>2507.66</v>
      </c>
      <c r="R2114" t="s">
        <v>35</v>
      </c>
      <c r="S2114" s="2">
        <v>1734.25</v>
      </c>
      <c r="T2114">
        <v>3.1</v>
      </c>
      <c r="U2114" t="s">
        <v>145</v>
      </c>
      <c r="V2114">
        <v>2025</v>
      </c>
      <c r="W2114" t="s">
        <v>44</v>
      </c>
      <c r="X2114" s="2">
        <v>1734.25</v>
      </c>
      <c r="Y2114" s="2">
        <v>773.41</v>
      </c>
      <c r="Z2114" s="2">
        <v>0.69199999999999995</v>
      </c>
      <c r="AA2114" s="2">
        <f>IF(Table1[[#This Row],[Bed Occupied]]="Yes",1,0)</f>
        <v>1</v>
      </c>
    </row>
    <row r="2115" spans="1:27" x14ac:dyDescent="0.25">
      <c r="A2115" t="s">
        <v>2207</v>
      </c>
      <c r="B2115" s="1">
        <v>46022</v>
      </c>
      <c r="C2115" s="1">
        <v>46028.4</v>
      </c>
      <c r="D2115" t="s">
        <v>46</v>
      </c>
      <c r="E2115" t="s">
        <v>52</v>
      </c>
      <c r="F2115" t="s">
        <v>48</v>
      </c>
      <c r="G2115" t="s">
        <v>53</v>
      </c>
      <c r="H2115" t="s">
        <v>31</v>
      </c>
      <c r="I2115" t="s">
        <v>32</v>
      </c>
      <c r="J2115">
        <v>6.4</v>
      </c>
      <c r="K2115" t="s">
        <v>33</v>
      </c>
      <c r="L2115">
        <v>52</v>
      </c>
      <c r="M2115" s="1">
        <v>46021</v>
      </c>
      <c r="N2115" t="s">
        <v>42</v>
      </c>
      <c r="O2115">
        <v>14.3</v>
      </c>
      <c r="P2115">
        <v>2.2999999999999998</v>
      </c>
      <c r="Q2115" s="2">
        <v>5941.09</v>
      </c>
      <c r="R2115" t="s">
        <v>35</v>
      </c>
      <c r="S2115" s="2">
        <v>3448.2</v>
      </c>
      <c r="T2115">
        <v>3</v>
      </c>
      <c r="U2115" t="s">
        <v>79</v>
      </c>
      <c r="V2115">
        <v>2025</v>
      </c>
      <c r="W2115" t="s">
        <v>44</v>
      </c>
      <c r="X2115" s="2">
        <v>3448.2</v>
      </c>
      <c r="Y2115" s="2">
        <v>2492.89</v>
      </c>
      <c r="Z2115" s="2">
        <v>0.57999999999999996</v>
      </c>
      <c r="AA2115" s="2">
        <f>IF(Table1[[#This Row],[Bed Occupied]]="Yes",1,0)</f>
        <v>1</v>
      </c>
    </row>
    <row r="2116" spans="1:27" x14ac:dyDescent="0.25">
      <c r="A2116" t="s">
        <v>2208</v>
      </c>
      <c r="B2116" s="1">
        <v>45882</v>
      </c>
      <c r="C2116" s="1">
        <v>45885.9</v>
      </c>
      <c r="D2116" t="s">
        <v>88</v>
      </c>
      <c r="E2116" t="s">
        <v>52</v>
      </c>
      <c r="F2116" t="s">
        <v>29</v>
      </c>
      <c r="G2116" t="s">
        <v>53</v>
      </c>
      <c r="H2116" t="s">
        <v>49</v>
      </c>
      <c r="I2116" t="s">
        <v>93</v>
      </c>
      <c r="J2116">
        <v>3.9</v>
      </c>
      <c r="K2116" t="s">
        <v>33</v>
      </c>
      <c r="L2116">
        <v>41</v>
      </c>
      <c r="M2116" s="1">
        <v>45882</v>
      </c>
      <c r="N2116" t="s">
        <v>63</v>
      </c>
      <c r="O2116">
        <v>8.6999999999999993</v>
      </c>
      <c r="P2116">
        <v>0.7</v>
      </c>
      <c r="Q2116" s="2">
        <v>24070.02</v>
      </c>
      <c r="R2116" t="s">
        <v>85</v>
      </c>
      <c r="S2116" s="2">
        <v>17725.03</v>
      </c>
      <c r="T2116">
        <v>4</v>
      </c>
      <c r="U2116" t="s">
        <v>104</v>
      </c>
      <c r="V2116">
        <v>2025</v>
      </c>
      <c r="W2116" t="s">
        <v>69</v>
      </c>
      <c r="X2116" s="2">
        <v>17725.03</v>
      </c>
      <c r="Y2116" s="2">
        <v>6344.99</v>
      </c>
      <c r="Z2116" s="2">
        <v>0.73599999999999999</v>
      </c>
      <c r="AA2116" s="2">
        <f>IF(Table1[[#This Row],[Bed Occupied]]="Yes",1,0)</f>
        <v>1</v>
      </c>
    </row>
    <row r="2117" spans="1:27" x14ac:dyDescent="0.25">
      <c r="A2117" t="s">
        <v>2209</v>
      </c>
      <c r="B2117" s="1">
        <v>46052</v>
      </c>
      <c r="C2117" s="1">
        <v>46060.3</v>
      </c>
      <c r="D2117" t="s">
        <v>88</v>
      </c>
      <c r="E2117" t="s">
        <v>28</v>
      </c>
      <c r="F2117" t="s">
        <v>29</v>
      </c>
      <c r="G2117" t="s">
        <v>67</v>
      </c>
      <c r="H2117" t="s">
        <v>76</v>
      </c>
      <c r="I2117" t="s">
        <v>32</v>
      </c>
      <c r="J2117">
        <v>8.3000000000000007</v>
      </c>
      <c r="K2117" t="s">
        <v>57</v>
      </c>
      <c r="L2117">
        <v>72</v>
      </c>
      <c r="M2117" s="1">
        <v>46051</v>
      </c>
      <c r="N2117" t="s">
        <v>42</v>
      </c>
      <c r="O2117">
        <v>13.6</v>
      </c>
      <c r="P2117">
        <v>1.6</v>
      </c>
      <c r="Q2117" s="2">
        <v>33530.550000000003</v>
      </c>
      <c r="R2117" t="s">
        <v>58</v>
      </c>
      <c r="S2117" s="2">
        <v>28470.1</v>
      </c>
      <c r="T2117">
        <v>3.5</v>
      </c>
      <c r="U2117" t="s">
        <v>86</v>
      </c>
      <c r="V2117">
        <v>2026</v>
      </c>
      <c r="W2117" t="s">
        <v>72</v>
      </c>
      <c r="X2117" s="2">
        <v>28470.1</v>
      </c>
      <c r="Y2117" s="2">
        <v>5060.45</v>
      </c>
      <c r="Z2117" s="2">
        <v>0.84899999999999998</v>
      </c>
      <c r="AA2117" s="2">
        <f>IF(Table1[[#This Row],[Bed Occupied]]="Yes",1,0)</f>
        <v>0</v>
      </c>
    </row>
    <row r="2118" spans="1:27" x14ac:dyDescent="0.25">
      <c r="A2118" t="s">
        <v>2210</v>
      </c>
      <c r="B2118" s="1">
        <v>46341</v>
      </c>
      <c r="C2118" s="1">
        <v>46347.3</v>
      </c>
      <c r="D2118" t="s">
        <v>51</v>
      </c>
      <c r="E2118" t="s">
        <v>47</v>
      </c>
      <c r="F2118" t="s">
        <v>29</v>
      </c>
      <c r="G2118" t="s">
        <v>30</v>
      </c>
      <c r="H2118" t="s">
        <v>81</v>
      </c>
      <c r="I2118" t="s">
        <v>32</v>
      </c>
      <c r="J2118">
        <v>6.3</v>
      </c>
      <c r="K2118" t="s">
        <v>33</v>
      </c>
      <c r="L2118">
        <v>76</v>
      </c>
      <c r="M2118" s="1">
        <v>46341</v>
      </c>
      <c r="N2118" t="s">
        <v>42</v>
      </c>
      <c r="O2118">
        <v>9.3000000000000007</v>
      </c>
      <c r="P2118">
        <v>1.3</v>
      </c>
      <c r="Q2118" s="2">
        <v>14938.68</v>
      </c>
      <c r="R2118" t="s">
        <v>35</v>
      </c>
      <c r="S2118" s="2">
        <v>7547.71</v>
      </c>
      <c r="T2118">
        <v>3.9</v>
      </c>
      <c r="U2118" t="s">
        <v>130</v>
      </c>
      <c r="V2118">
        <v>2026</v>
      </c>
      <c r="W2118" t="s">
        <v>74</v>
      </c>
      <c r="X2118" s="2">
        <v>7547.71</v>
      </c>
      <c r="Y2118" s="2">
        <v>7390.97</v>
      </c>
      <c r="Z2118" s="2">
        <v>0.505</v>
      </c>
      <c r="AA2118" s="2">
        <f>IF(Table1[[#This Row],[Bed Occupied]]="Yes",1,0)</f>
        <v>1</v>
      </c>
    </row>
    <row r="2119" spans="1:27" x14ac:dyDescent="0.25">
      <c r="A2119" t="s">
        <v>2211</v>
      </c>
      <c r="B2119" s="1">
        <v>46310</v>
      </c>
      <c r="C2119" s="1">
        <v>46310.9</v>
      </c>
      <c r="D2119" t="s">
        <v>39</v>
      </c>
      <c r="E2119" t="s">
        <v>47</v>
      </c>
      <c r="F2119" t="s">
        <v>48</v>
      </c>
      <c r="G2119" t="s">
        <v>30</v>
      </c>
      <c r="H2119" t="s">
        <v>56</v>
      </c>
      <c r="I2119" t="s">
        <v>32</v>
      </c>
      <c r="J2119">
        <v>0.9</v>
      </c>
      <c r="K2119" t="s">
        <v>33</v>
      </c>
      <c r="L2119">
        <v>124</v>
      </c>
      <c r="M2119" s="1">
        <v>46309</v>
      </c>
      <c r="N2119" t="s">
        <v>34</v>
      </c>
      <c r="O2119">
        <v>9.5</v>
      </c>
      <c r="P2119">
        <v>1.5</v>
      </c>
      <c r="Q2119" s="2">
        <v>2339.84</v>
      </c>
      <c r="R2119" t="s">
        <v>35</v>
      </c>
      <c r="S2119" s="2">
        <v>1141.69</v>
      </c>
      <c r="T2119">
        <v>3.7</v>
      </c>
      <c r="U2119" t="s">
        <v>36</v>
      </c>
      <c r="V2119">
        <v>2026</v>
      </c>
      <c r="W2119" t="s">
        <v>69</v>
      </c>
      <c r="X2119" s="2">
        <v>1141.69</v>
      </c>
      <c r="Y2119" s="2">
        <v>1198.1500000000001</v>
      </c>
      <c r="Z2119" s="2">
        <v>0.48799999999999999</v>
      </c>
      <c r="AA2119" s="2">
        <f>IF(Table1[[#This Row],[Bed Occupied]]="Yes",1,0)</f>
        <v>1</v>
      </c>
    </row>
    <row r="2120" spans="1:27" x14ac:dyDescent="0.25">
      <c r="A2120" t="s">
        <v>2212</v>
      </c>
      <c r="B2120" s="1">
        <v>45783</v>
      </c>
      <c r="C2120" s="1">
        <v>45784.4</v>
      </c>
      <c r="D2120" t="s">
        <v>96</v>
      </c>
      <c r="E2120" t="s">
        <v>47</v>
      </c>
      <c r="F2120" t="s">
        <v>48</v>
      </c>
      <c r="G2120" t="s">
        <v>151</v>
      </c>
      <c r="H2120" t="s">
        <v>49</v>
      </c>
      <c r="I2120" t="s">
        <v>32</v>
      </c>
      <c r="J2120">
        <v>1.4</v>
      </c>
      <c r="K2120" t="s">
        <v>57</v>
      </c>
      <c r="L2120">
        <v>63</v>
      </c>
      <c r="M2120" s="1">
        <v>45782</v>
      </c>
      <c r="N2120" t="s">
        <v>42</v>
      </c>
      <c r="O2120">
        <v>9.1</v>
      </c>
      <c r="P2120">
        <v>1.1000000000000001</v>
      </c>
      <c r="Q2120" s="2">
        <v>3636.84</v>
      </c>
      <c r="R2120" t="s">
        <v>35</v>
      </c>
      <c r="S2120" s="2">
        <v>1903.16</v>
      </c>
      <c r="T2120">
        <v>3.1</v>
      </c>
      <c r="U2120" t="s">
        <v>122</v>
      </c>
      <c r="V2120">
        <v>2025</v>
      </c>
      <c r="W2120" t="s">
        <v>37</v>
      </c>
      <c r="X2120" s="2">
        <v>1903.16</v>
      </c>
      <c r="Y2120" s="2">
        <v>1733.68</v>
      </c>
      <c r="Z2120" s="2">
        <v>0.52300000000000002</v>
      </c>
      <c r="AA2120" s="2">
        <f>IF(Table1[[#This Row],[Bed Occupied]]="Yes",1,0)</f>
        <v>0</v>
      </c>
    </row>
    <row r="2121" spans="1:27" x14ac:dyDescent="0.25">
      <c r="A2121" t="s">
        <v>2213</v>
      </c>
      <c r="B2121" s="1">
        <v>46077</v>
      </c>
      <c r="C2121" s="1">
        <v>46090.7</v>
      </c>
      <c r="D2121" t="s">
        <v>61</v>
      </c>
      <c r="E2121" t="s">
        <v>47</v>
      </c>
      <c r="F2121" t="s">
        <v>29</v>
      </c>
      <c r="G2121" t="s">
        <v>151</v>
      </c>
      <c r="H2121" t="s">
        <v>49</v>
      </c>
      <c r="I2121" t="s">
        <v>32</v>
      </c>
      <c r="J2121">
        <v>13.7</v>
      </c>
      <c r="K2121" t="s">
        <v>33</v>
      </c>
      <c r="L2121">
        <v>101</v>
      </c>
      <c r="M2121" s="1">
        <v>46076</v>
      </c>
      <c r="N2121" t="s">
        <v>63</v>
      </c>
      <c r="O2121">
        <v>10.7</v>
      </c>
      <c r="P2121">
        <v>0.7</v>
      </c>
      <c r="Q2121" s="2">
        <v>26675.05</v>
      </c>
      <c r="R2121" t="s">
        <v>85</v>
      </c>
      <c r="S2121" s="2">
        <v>17072.45</v>
      </c>
      <c r="T2121">
        <v>3.4</v>
      </c>
      <c r="U2121" t="s">
        <v>68</v>
      </c>
      <c r="V2121">
        <v>2026</v>
      </c>
      <c r="W2121" t="s">
        <v>37</v>
      </c>
      <c r="X2121" s="2">
        <v>17072.45</v>
      </c>
      <c r="Y2121" s="2">
        <v>9602.6</v>
      </c>
      <c r="Z2121" s="2">
        <v>0.64</v>
      </c>
      <c r="AA2121" s="2">
        <f>IF(Table1[[#This Row],[Bed Occupied]]="Yes",1,0)</f>
        <v>1</v>
      </c>
    </row>
    <row r="2122" spans="1:27" x14ac:dyDescent="0.25">
      <c r="A2122" t="s">
        <v>2214</v>
      </c>
      <c r="B2122" s="1">
        <v>45794</v>
      </c>
      <c r="C2122" s="1">
        <v>45794.9</v>
      </c>
      <c r="D2122" t="s">
        <v>46</v>
      </c>
      <c r="E2122" t="s">
        <v>28</v>
      </c>
      <c r="F2122" t="s">
        <v>29</v>
      </c>
      <c r="G2122" t="s">
        <v>30</v>
      </c>
      <c r="H2122" t="s">
        <v>62</v>
      </c>
      <c r="I2122" t="s">
        <v>41</v>
      </c>
      <c r="J2122">
        <v>0.9</v>
      </c>
      <c r="K2122" t="s">
        <v>33</v>
      </c>
      <c r="L2122">
        <v>93</v>
      </c>
      <c r="M2122" s="1">
        <v>45794</v>
      </c>
      <c r="N2122" t="s">
        <v>63</v>
      </c>
      <c r="O2122">
        <v>10.3</v>
      </c>
      <c r="P2122">
        <v>2.2999999999999998</v>
      </c>
      <c r="Q2122" s="2">
        <v>5881.77</v>
      </c>
      <c r="R2122" t="s">
        <v>58</v>
      </c>
      <c r="S2122" s="2">
        <v>3388.33</v>
      </c>
      <c r="T2122">
        <v>3.1</v>
      </c>
      <c r="U2122" t="s">
        <v>122</v>
      </c>
      <c r="V2122">
        <v>2025</v>
      </c>
      <c r="W2122" t="s">
        <v>83</v>
      </c>
      <c r="X2122" s="2">
        <v>3388.33</v>
      </c>
      <c r="Y2122" s="2">
        <v>2493.44</v>
      </c>
      <c r="Z2122" s="2">
        <v>0.57599999999999996</v>
      </c>
      <c r="AA2122" s="2">
        <f>IF(Table1[[#This Row],[Bed Occupied]]="Yes",1,0)</f>
        <v>1</v>
      </c>
    </row>
    <row r="2123" spans="1:27" x14ac:dyDescent="0.25">
      <c r="A2123" t="s">
        <v>2215</v>
      </c>
      <c r="B2123" s="1">
        <v>45865</v>
      </c>
      <c r="C2123" s="1">
        <v>45868.7</v>
      </c>
      <c r="D2123" t="s">
        <v>51</v>
      </c>
      <c r="E2123" t="s">
        <v>47</v>
      </c>
      <c r="F2123" t="s">
        <v>48</v>
      </c>
      <c r="G2123" t="s">
        <v>30</v>
      </c>
      <c r="H2123" t="s">
        <v>56</v>
      </c>
      <c r="I2123" t="s">
        <v>32</v>
      </c>
      <c r="J2123">
        <v>3.7</v>
      </c>
      <c r="K2123" t="s">
        <v>57</v>
      </c>
      <c r="L2123">
        <v>120</v>
      </c>
      <c r="M2123" s="1">
        <v>45864</v>
      </c>
      <c r="N2123" t="s">
        <v>42</v>
      </c>
      <c r="O2123">
        <v>10.4</v>
      </c>
      <c r="P2123">
        <v>2.4</v>
      </c>
      <c r="Q2123" s="2">
        <v>9188.99</v>
      </c>
      <c r="R2123" t="s">
        <v>35</v>
      </c>
      <c r="S2123" s="2">
        <v>5231.7299999999996</v>
      </c>
      <c r="T2123">
        <v>2.6</v>
      </c>
      <c r="U2123" t="s">
        <v>135</v>
      </c>
      <c r="V2123">
        <v>2025</v>
      </c>
      <c r="W2123" t="s">
        <v>83</v>
      </c>
      <c r="X2123" s="2">
        <v>5231.7299999999996</v>
      </c>
      <c r="Y2123" s="2">
        <v>3957.26</v>
      </c>
      <c r="Z2123" s="2">
        <v>0.56899999999999995</v>
      </c>
      <c r="AA2123" s="2">
        <f>IF(Table1[[#This Row],[Bed Occupied]]="Yes",1,0)</f>
        <v>0</v>
      </c>
    </row>
    <row r="2124" spans="1:27" x14ac:dyDescent="0.25">
      <c r="A2124" t="s">
        <v>2216</v>
      </c>
      <c r="B2124" s="1">
        <v>46286</v>
      </c>
      <c r="C2124" s="1">
        <v>46286.9</v>
      </c>
      <c r="D2124" t="s">
        <v>39</v>
      </c>
      <c r="E2124" t="s">
        <v>28</v>
      </c>
      <c r="F2124" t="s">
        <v>29</v>
      </c>
      <c r="G2124" t="s">
        <v>30</v>
      </c>
      <c r="H2124" t="s">
        <v>56</v>
      </c>
      <c r="I2124" t="s">
        <v>41</v>
      </c>
      <c r="J2124">
        <v>0.9</v>
      </c>
      <c r="K2124" t="s">
        <v>33</v>
      </c>
      <c r="L2124">
        <v>72</v>
      </c>
      <c r="M2124" s="1">
        <v>46286</v>
      </c>
      <c r="N2124" t="s">
        <v>34</v>
      </c>
      <c r="O2124">
        <v>12.1</v>
      </c>
      <c r="P2124">
        <v>0.1</v>
      </c>
      <c r="Q2124" s="2">
        <v>2248.52</v>
      </c>
      <c r="R2124" t="s">
        <v>35</v>
      </c>
      <c r="S2124" s="2">
        <v>1137.71</v>
      </c>
      <c r="T2124">
        <v>3.6</v>
      </c>
      <c r="U2124" t="s">
        <v>133</v>
      </c>
      <c r="V2124">
        <v>2026</v>
      </c>
      <c r="W2124" t="s">
        <v>37</v>
      </c>
      <c r="X2124" s="2">
        <v>1137.71</v>
      </c>
      <c r="Y2124" s="2">
        <v>1110.81</v>
      </c>
      <c r="Z2124" s="2">
        <v>0.50600000000000001</v>
      </c>
      <c r="AA2124" s="2">
        <f>IF(Table1[[#This Row],[Bed Occupied]]="Yes",1,0)</f>
        <v>1</v>
      </c>
    </row>
    <row r="2125" spans="1:27" x14ac:dyDescent="0.25">
      <c r="A2125" t="s">
        <v>2217</v>
      </c>
      <c r="B2125" s="1">
        <v>45704</v>
      </c>
      <c r="C2125" s="1">
        <v>45705.7</v>
      </c>
      <c r="D2125" t="s">
        <v>96</v>
      </c>
      <c r="E2125" t="s">
        <v>28</v>
      </c>
      <c r="F2125" t="s">
        <v>29</v>
      </c>
      <c r="G2125" t="s">
        <v>53</v>
      </c>
      <c r="H2125" t="s">
        <v>31</v>
      </c>
      <c r="I2125" t="s">
        <v>32</v>
      </c>
      <c r="J2125">
        <v>1.7</v>
      </c>
      <c r="K2125" t="s">
        <v>33</v>
      </c>
      <c r="L2125">
        <v>65</v>
      </c>
      <c r="M2125" s="1">
        <v>45704</v>
      </c>
      <c r="N2125" t="s">
        <v>34</v>
      </c>
      <c r="O2125">
        <v>14.7</v>
      </c>
      <c r="P2125">
        <v>2.7</v>
      </c>
      <c r="Q2125" s="2">
        <v>4826.46</v>
      </c>
      <c r="R2125" t="s">
        <v>35</v>
      </c>
      <c r="S2125" s="2">
        <v>3033.14</v>
      </c>
      <c r="T2125">
        <v>3.3</v>
      </c>
      <c r="U2125" t="s">
        <v>100</v>
      </c>
      <c r="V2125">
        <v>2025</v>
      </c>
      <c r="W2125" t="s">
        <v>74</v>
      </c>
      <c r="X2125" s="2">
        <v>3033.14</v>
      </c>
      <c r="Y2125" s="2">
        <v>1793.32</v>
      </c>
      <c r="Z2125" s="2">
        <v>0.628</v>
      </c>
      <c r="AA2125" s="2">
        <f>IF(Table1[[#This Row],[Bed Occupied]]="Yes",1,0)</f>
        <v>1</v>
      </c>
    </row>
    <row r="2126" spans="1:27" x14ac:dyDescent="0.25">
      <c r="A2126" t="s">
        <v>2218</v>
      </c>
      <c r="B2126" s="1">
        <v>46384</v>
      </c>
      <c r="C2126" s="1">
        <v>46390.1</v>
      </c>
      <c r="D2126" t="s">
        <v>51</v>
      </c>
      <c r="E2126" t="s">
        <v>28</v>
      </c>
      <c r="F2126" t="s">
        <v>29</v>
      </c>
      <c r="G2126" t="s">
        <v>30</v>
      </c>
      <c r="H2126" t="s">
        <v>76</v>
      </c>
      <c r="I2126" t="s">
        <v>32</v>
      </c>
      <c r="J2126">
        <v>6.1</v>
      </c>
      <c r="K2126" t="s">
        <v>33</v>
      </c>
      <c r="L2126">
        <v>56</v>
      </c>
      <c r="M2126" s="1">
        <v>46383</v>
      </c>
      <c r="N2126" t="s">
        <v>42</v>
      </c>
      <c r="O2126">
        <v>8.6</v>
      </c>
      <c r="P2126">
        <v>0.6</v>
      </c>
      <c r="Q2126" s="2">
        <v>11116.88</v>
      </c>
      <c r="R2126" t="s">
        <v>35</v>
      </c>
      <c r="S2126" s="2">
        <v>6367.29</v>
      </c>
      <c r="T2126">
        <v>4.7</v>
      </c>
      <c r="U2126" t="s">
        <v>54</v>
      </c>
      <c r="V2126">
        <v>2026</v>
      </c>
      <c r="W2126" t="s">
        <v>74</v>
      </c>
      <c r="X2126" s="2">
        <v>6367.29</v>
      </c>
      <c r="Y2126" s="2">
        <v>4749.59</v>
      </c>
      <c r="Z2126" s="2">
        <v>0.57299999999999995</v>
      </c>
      <c r="AA2126" s="2">
        <f>IF(Table1[[#This Row],[Bed Occupied]]="Yes",1,0)</f>
        <v>1</v>
      </c>
    </row>
    <row r="2127" spans="1:27" x14ac:dyDescent="0.25">
      <c r="A2127" t="s">
        <v>2219</v>
      </c>
      <c r="B2127" s="1">
        <v>46140</v>
      </c>
      <c r="C2127" s="1">
        <v>46148.7</v>
      </c>
      <c r="D2127" t="s">
        <v>88</v>
      </c>
      <c r="E2127" t="s">
        <v>47</v>
      </c>
      <c r="F2127" t="s">
        <v>92</v>
      </c>
      <c r="G2127" t="s">
        <v>53</v>
      </c>
      <c r="H2127" t="s">
        <v>49</v>
      </c>
      <c r="I2127" t="s">
        <v>41</v>
      </c>
      <c r="J2127">
        <v>8.6999999999999993</v>
      </c>
      <c r="K2127" t="s">
        <v>33</v>
      </c>
      <c r="L2127">
        <v>39</v>
      </c>
      <c r="M2127" s="1">
        <v>46139</v>
      </c>
      <c r="N2127" t="s">
        <v>42</v>
      </c>
      <c r="O2127">
        <v>8</v>
      </c>
      <c r="P2127">
        <v>0</v>
      </c>
      <c r="Q2127" s="2">
        <v>23475.35</v>
      </c>
      <c r="R2127" t="s">
        <v>35</v>
      </c>
      <c r="S2127" s="2">
        <v>18570.41</v>
      </c>
      <c r="T2127">
        <v>4.2</v>
      </c>
      <c r="U2127" t="s">
        <v>98</v>
      </c>
      <c r="V2127">
        <v>2026</v>
      </c>
      <c r="W2127" t="s">
        <v>37</v>
      </c>
      <c r="X2127" s="2">
        <v>18570.41</v>
      </c>
      <c r="Y2127" s="2">
        <v>4904.9399999999996</v>
      </c>
      <c r="Z2127" s="2">
        <v>0.79100000000000004</v>
      </c>
      <c r="AA2127" s="2">
        <f>IF(Table1[[#This Row],[Bed Occupied]]="Yes",1,0)</f>
        <v>1</v>
      </c>
    </row>
    <row r="2128" spans="1:27" x14ac:dyDescent="0.25">
      <c r="A2128" t="s">
        <v>2220</v>
      </c>
      <c r="B2128" s="1">
        <v>45855</v>
      </c>
      <c r="C2128" s="1">
        <v>45858.400000000001</v>
      </c>
      <c r="D2128" t="s">
        <v>46</v>
      </c>
      <c r="E2128" t="s">
        <v>28</v>
      </c>
      <c r="F2128" t="s">
        <v>29</v>
      </c>
      <c r="G2128" t="s">
        <v>151</v>
      </c>
      <c r="H2128" t="s">
        <v>49</v>
      </c>
      <c r="I2128" t="s">
        <v>32</v>
      </c>
      <c r="J2128">
        <v>3.4</v>
      </c>
      <c r="K2128" t="s">
        <v>33</v>
      </c>
      <c r="L2128">
        <v>72</v>
      </c>
      <c r="M2128" s="1">
        <v>45855</v>
      </c>
      <c r="N2128" t="s">
        <v>42</v>
      </c>
      <c r="O2128">
        <v>9.1999999999999993</v>
      </c>
      <c r="P2128">
        <v>1.2</v>
      </c>
      <c r="Q2128" s="2">
        <v>4904.92</v>
      </c>
      <c r="R2128" t="s">
        <v>35</v>
      </c>
      <c r="S2128" s="2">
        <v>2594.59</v>
      </c>
      <c r="T2128">
        <v>3.5</v>
      </c>
      <c r="U2128" t="s">
        <v>135</v>
      </c>
      <c r="V2128">
        <v>2025</v>
      </c>
      <c r="W2128" t="s">
        <v>72</v>
      </c>
      <c r="X2128" s="2">
        <v>2594.59</v>
      </c>
      <c r="Y2128" s="2">
        <v>2310.33</v>
      </c>
      <c r="Z2128" s="2">
        <v>0.52900000000000003</v>
      </c>
      <c r="AA2128" s="2">
        <f>IF(Table1[[#This Row],[Bed Occupied]]="Yes",1,0)</f>
        <v>1</v>
      </c>
    </row>
    <row r="2129" spans="1:27" x14ac:dyDescent="0.25">
      <c r="A2129" t="s">
        <v>2221</v>
      </c>
      <c r="B2129" s="1">
        <v>45699</v>
      </c>
      <c r="C2129" s="1">
        <v>45699.7</v>
      </c>
      <c r="D2129" t="s">
        <v>102</v>
      </c>
      <c r="E2129" t="s">
        <v>47</v>
      </c>
      <c r="F2129" t="s">
        <v>48</v>
      </c>
      <c r="G2129" t="s">
        <v>151</v>
      </c>
      <c r="H2129" t="s">
        <v>81</v>
      </c>
      <c r="I2129" t="s">
        <v>32</v>
      </c>
      <c r="J2129">
        <v>0.7</v>
      </c>
      <c r="K2129" t="s">
        <v>57</v>
      </c>
      <c r="L2129">
        <v>56</v>
      </c>
      <c r="M2129" s="1">
        <v>45698</v>
      </c>
      <c r="N2129" t="s">
        <v>42</v>
      </c>
      <c r="O2129">
        <v>12.5</v>
      </c>
      <c r="P2129">
        <v>2.5</v>
      </c>
      <c r="Q2129" s="2">
        <v>9593.86</v>
      </c>
      <c r="R2129" t="s">
        <v>58</v>
      </c>
      <c r="S2129" s="2">
        <v>7076.25</v>
      </c>
      <c r="T2129">
        <v>3.3</v>
      </c>
      <c r="U2129" t="s">
        <v>100</v>
      </c>
      <c r="V2129">
        <v>2025</v>
      </c>
      <c r="W2129" t="s">
        <v>37</v>
      </c>
      <c r="X2129" s="2">
        <v>7076.25</v>
      </c>
      <c r="Y2129" s="2">
        <v>2517.61</v>
      </c>
      <c r="Z2129" s="2">
        <v>0.73799999999999999</v>
      </c>
      <c r="AA2129" s="2">
        <f>IF(Table1[[#This Row],[Bed Occupied]]="Yes",1,0)</f>
        <v>0</v>
      </c>
    </row>
    <row r="2130" spans="1:27" x14ac:dyDescent="0.25">
      <c r="A2130" t="s">
        <v>2222</v>
      </c>
      <c r="B2130" s="1">
        <v>46098</v>
      </c>
      <c r="C2130" s="1">
        <v>46099.6</v>
      </c>
      <c r="D2130" t="s">
        <v>51</v>
      </c>
      <c r="E2130" t="s">
        <v>28</v>
      </c>
      <c r="F2130" t="s">
        <v>29</v>
      </c>
      <c r="G2130" t="s">
        <v>30</v>
      </c>
      <c r="H2130" t="s">
        <v>56</v>
      </c>
      <c r="I2130" t="s">
        <v>93</v>
      </c>
      <c r="J2130">
        <v>1.6</v>
      </c>
      <c r="K2130" t="s">
        <v>33</v>
      </c>
      <c r="L2130">
        <v>71</v>
      </c>
      <c r="M2130" s="1">
        <v>46097</v>
      </c>
      <c r="N2130" t="s">
        <v>34</v>
      </c>
      <c r="O2130">
        <v>11.4</v>
      </c>
      <c r="P2130">
        <v>1.4</v>
      </c>
      <c r="Q2130" s="2">
        <v>6948.27</v>
      </c>
      <c r="R2130" t="s">
        <v>58</v>
      </c>
      <c r="S2130" s="2">
        <v>3474.51</v>
      </c>
      <c r="T2130">
        <v>3.8</v>
      </c>
      <c r="U2130" t="s">
        <v>115</v>
      </c>
      <c r="V2130">
        <v>2026</v>
      </c>
      <c r="W2130" t="s">
        <v>37</v>
      </c>
      <c r="X2130" s="2">
        <v>3474.51</v>
      </c>
      <c r="Y2130" s="2">
        <v>3473.76</v>
      </c>
      <c r="Z2130" s="2">
        <v>0.5</v>
      </c>
      <c r="AA2130" s="2">
        <f>IF(Table1[[#This Row],[Bed Occupied]]="Yes",1,0)</f>
        <v>1</v>
      </c>
    </row>
    <row r="2131" spans="1:27" x14ac:dyDescent="0.25">
      <c r="A2131" t="s">
        <v>2223</v>
      </c>
      <c r="B2131" s="1">
        <v>45665</v>
      </c>
      <c r="C2131" s="1">
        <v>45665.8</v>
      </c>
      <c r="D2131" t="s">
        <v>39</v>
      </c>
      <c r="E2131" t="s">
        <v>28</v>
      </c>
      <c r="F2131" t="s">
        <v>48</v>
      </c>
      <c r="G2131" t="s">
        <v>151</v>
      </c>
      <c r="H2131" t="s">
        <v>56</v>
      </c>
      <c r="I2131" t="s">
        <v>32</v>
      </c>
      <c r="J2131">
        <v>0.8</v>
      </c>
      <c r="K2131" t="s">
        <v>33</v>
      </c>
      <c r="L2131">
        <v>95</v>
      </c>
      <c r="M2131" s="1">
        <v>45664</v>
      </c>
      <c r="N2131" t="s">
        <v>42</v>
      </c>
      <c r="O2131">
        <v>8.5</v>
      </c>
      <c r="P2131">
        <v>0.5</v>
      </c>
      <c r="Q2131" s="2">
        <v>1819</v>
      </c>
      <c r="R2131" t="s">
        <v>58</v>
      </c>
      <c r="S2131" s="2">
        <v>1053.44</v>
      </c>
      <c r="T2131">
        <v>3.6</v>
      </c>
      <c r="U2131" t="s">
        <v>145</v>
      </c>
      <c r="V2131">
        <v>2025</v>
      </c>
      <c r="W2131" t="s">
        <v>44</v>
      </c>
      <c r="X2131" s="2">
        <v>1053.44</v>
      </c>
      <c r="Y2131" s="2">
        <v>765.56</v>
      </c>
      <c r="Z2131" s="2">
        <v>0.57899999999999996</v>
      </c>
      <c r="AA2131" s="2">
        <f>IF(Table1[[#This Row],[Bed Occupied]]="Yes",1,0)</f>
        <v>1</v>
      </c>
    </row>
    <row r="2132" spans="1:27" x14ac:dyDescent="0.25">
      <c r="A2132" t="s">
        <v>2224</v>
      </c>
      <c r="B2132" s="1">
        <v>45767</v>
      </c>
      <c r="C2132" s="1">
        <v>45773.2</v>
      </c>
      <c r="D2132" t="s">
        <v>88</v>
      </c>
      <c r="E2132" t="s">
        <v>28</v>
      </c>
      <c r="F2132" t="s">
        <v>29</v>
      </c>
      <c r="G2132" t="s">
        <v>53</v>
      </c>
      <c r="H2132" t="s">
        <v>49</v>
      </c>
      <c r="I2132" t="s">
        <v>32</v>
      </c>
      <c r="J2132">
        <v>6.2</v>
      </c>
      <c r="K2132" t="s">
        <v>33</v>
      </c>
      <c r="L2132">
        <v>41</v>
      </c>
      <c r="M2132" s="1">
        <v>45766</v>
      </c>
      <c r="N2132" t="s">
        <v>34</v>
      </c>
      <c r="O2132">
        <v>12</v>
      </c>
      <c r="P2132">
        <v>2</v>
      </c>
      <c r="Q2132" s="2">
        <v>24975.85</v>
      </c>
      <c r="R2132" t="s">
        <v>58</v>
      </c>
      <c r="S2132" s="2">
        <v>16486.5</v>
      </c>
      <c r="T2132">
        <v>4</v>
      </c>
      <c r="U2132" t="s">
        <v>89</v>
      </c>
      <c r="V2132">
        <v>2025</v>
      </c>
      <c r="W2132" t="s">
        <v>83</v>
      </c>
      <c r="X2132" s="2">
        <v>16486.5</v>
      </c>
      <c r="Y2132" s="2">
        <v>8489.35</v>
      </c>
      <c r="Z2132" s="2">
        <v>0.66</v>
      </c>
      <c r="AA2132" s="2">
        <f>IF(Table1[[#This Row],[Bed Occupied]]="Yes",1,0)</f>
        <v>1</v>
      </c>
    </row>
    <row r="2133" spans="1:27" x14ac:dyDescent="0.25">
      <c r="A2133" t="s">
        <v>2225</v>
      </c>
      <c r="B2133" s="1">
        <v>45789</v>
      </c>
      <c r="C2133" s="1">
        <v>45794.400000000001</v>
      </c>
      <c r="D2133" t="s">
        <v>96</v>
      </c>
      <c r="E2133" t="s">
        <v>28</v>
      </c>
      <c r="F2133" t="s">
        <v>29</v>
      </c>
      <c r="G2133" t="s">
        <v>30</v>
      </c>
      <c r="H2133" t="s">
        <v>56</v>
      </c>
      <c r="I2133" t="s">
        <v>32</v>
      </c>
      <c r="J2133">
        <v>5.4</v>
      </c>
      <c r="K2133" t="s">
        <v>33</v>
      </c>
      <c r="L2133">
        <v>67</v>
      </c>
      <c r="M2133" s="1">
        <v>45789</v>
      </c>
      <c r="N2133" t="s">
        <v>42</v>
      </c>
      <c r="O2133">
        <v>12.8</v>
      </c>
      <c r="P2133">
        <v>2.8</v>
      </c>
      <c r="Q2133" s="2">
        <v>4956.57</v>
      </c>
      <c r="R2133" t="s">
        <v>85</v>
      </c>
      <c r="S2133" s="2">
        <v>2835.82</v>
      </c>
      <c r="T2133">
        <v>3.8</v>
      </c>
      <c r="U2133" t="s">
        <v>122</v>
      </c>
      <c r="V2133">
        <v>2025</v>
      </c>
      <c r="W2133" t="s">
        <v>37</v>
      </c>
      <c r="X2133" s="2">
        <v>2835.82</v>
      </c>
      <c r="Y2133" s="2">
        <v>2120.75</v>
      </c>
      <c r="Z2133" s="2">
        <v>0.57199999999999995</v>
      </c>
      <c r="AA2133" s="2">
        <f>IF(Table1[[#This Row],[Bed Occupied]]="Yes",1,0)</f>
        <v>1</v>
      </c>
    </row>
    <row r="2134" spans="1:27" x14ac:dyDescent="0.25">
      <c r="A2134" t="s">
        <v>2226</v>
      </c>
      <c r="B2134" s="1">
        <v>46319</v>
      </c>
      <c r="C2134" s="1">
        <v>46322.6</v>
      </c>
      <c r="D2134" t="s">
        <v>51</v>
      </c>
      <c r="E2134" t="s">
        <v>47</v>
      </c>
      <c r="F2134" t="s">
        <v>29</v>
      </c>
      <c r="G2134" t="s">
        <v>30</v>
      </c>
      <c r="H2134" t="s">
        <v>31</v>
      </c>
      <c r="I2134" t="s">
        <v>32</v>
      </c>
      <c r="J2134">
        <v>3.6</v>
      </c>
      <c r="K2134" t="s">
        <v>33</v>
      </c>
      <c r="L2134">
        <v>67</v>
      </c>
      <c r="M2134" s="1">
        <v>46318</v>
      </c>
      <c r="N2134" t="s">
        <v>34</v>
      </c>
      <c r="O2134">
        <v>13.5</v>
      </c>
      <c r="P2134">
        <v>1.5</v>
      </c>
      <c r="Q2134" s="2">
        <v>8195.65</v>
      </c>
      <c r="R2134" t="s">
        <v>35</v>
      </c>
      <c r="S2134" s="2">
        <v>4435.7299999999996</v>
      </c>
      <c r="T2134">
        <v>3.6</v>
      </c>
      <c r="U2134" t="s">
        <v>36</v>
      </c>
      <c r="V2134">
        <v>2026</v>
      </c>
      <c r="W2134" t="s">
        <v>77</v>
      </c>
      <c r="X2134" s="2">
        <v>4435.7299999999996</v>
      </c>
      <c r="Y2134" s="2">
        <v>3759.92</v>
      </c>
      <c r="Z2134" s="2">
        <v>0.54100000000000004</v>
      </c>
      <c r="AA2134" s="2">
        <f>IF(Table1[[#This Row],[Bed Occupied]]="Yes",1,0)</f>
        <v>1</v>
      </c>
    </row>
    <row r="2135" spans="1:27" x14ac:dyDescent="0.25">
      <c r="A2135" t="s">
        <v>2227</v>
      </c>
      <c r="B2135" s="1">
        <v>45910</v>
      </c>
      <c r="C2135" s="1">
        <v>45913.2</v>
      </c>
      <c r="D2135" t="s">
        <v>96</v>
      </c>
      <c r="E2135" t="s">
        <v>52</v>
      </c>
      <c r="F2135" t="s">
        <v>29</v>
      </c>
      <c r="G2135" t="s">
        <v>53</v>
      </c>
      <c r="H2135" t="s">
        <v>81</v>
      </c>
      <c r="I2135" t="s">
        <v>32</v>
      </c>
      <c r="J2135">
        <v>3.2</v>
      </c>
      <c r="K2135" t="s">
        <v>33</v>
      </c>
      <c r="L2135">
        <v>59</v>
      </c>
      <c r="M2135" s="1">
        <v>45909</v>
      </c>
      <c r="N2135" t="s">
        <v>42</v>
      </c>
      <c r="O2135">
        <v>14.1</v>
      </c>
      <c r="P2135">
        <v>2.1</v>
      </c>
      <c r="Q2135" s="2">
        <v>3609.74</v>
      </c>
      <c r="R2135" t="s">
        <v>35</v>
      </c>
      <c r="S2135" s="2">
        <v>1592.9</v>
      </c>
      <c r="T2135">
        <v>4</v>
      </c>
      <c r="U2135" t="s">
        <v>59</v>
      </c>
      <c r="V2135">
        <v>2025</v>
      </c>
      <c r="W2135" t="s">
        <v>44</v>
      </c>
      <c r="X2135" s="2">
        <v>1592.9</v>
      </c>
      <c r="Y2135" s="2">
        <v>2016.84</v>
      </c>
      <c r="Z2135" s="2">
        <v>0.441</v>
      </c>
      <c r="AA2135" s="2">
        <f>IF(Table1[[#This Row],[Bed Occupied]]="Yes",1,0)</f>
        <v>1</v>
      </c>
    </row>
    <row r="2136" spans="1:27" x14ac:dyDescent="0.25">
      <c r="A2136" t="s">
        <v>2228</v>
      </c>
      <c r="B2136" s="1">
        <v>46142</v>
      </c>
      <c r="C2136" s="1">
        <v>46144.6</v>
      </c>
      <c r="D2136" t="s">
        <v>46</v>
      </c>
      <c r="E2136" t="s">
        <v>52</v>
      </c>
      <c r="F2136" t="s">
        <v>48</v>
      </c>
      <c r="G2136" t="s">
        <v>151</v>
      </c>
      <c r="H2136" t="s">
        <v>49</v>
      </c>
      <c r="I2136" t="s">
        <v>41</v>
      </c>
      <c r="J2136">
        <v>2.6</v>
      </c>
      <c r="K2136" t="s">
        <v>57</v>
      </c>
      <c r="L2136">
        <v>71</v>
      </c>
      <c r="M2136" s="1">
        <v>46141</v>
      </c>
      <c r="N2136" t="s">
        <v>34</v>
      </c>
      <c r="O2136">
        <v>13.4</v>
      </c>
      <c r="P2136">
        <v>1.4</v>
      </c>
      <c r="Q2136" s="2">
        <v>6473.92</v>
      </c>
      <c r="R2136" t="s">
        <v>35</v>
      </c>
      <c r="S2136" s="2">
        <v>3516.37</v>
      </c>
      <c r="T2136">
        <v>3.3</v>
      </c>
      <c r="U2136" t="s">
        <v>98</v>
      </c>
      <c r="V2136">
        <v>2026</v>
      </c>
      <c r="W2136" t="s">
        <v>69</v>
      </c>
      <c r="X2136" s="2">
        <v>3516.37</v>
      </c>
      <c r="Y2136" s="2">
        <v>2957.55</v>
      </c>
      <c r="Z2136" s="2">
        <v>0.54300000000000004</v>
      </c>
      <c r="AA2136" s="2">
        <f>IF(Table1[[#This Row],[Bed Occupied]]="Yes",1,0)</f>
        <v>0</v>
      </c>
    </row>
    <row r="2137" spans="1:27" x14ac:dyDescent="0.25">
      <c r="A2137" t="s">
        <v>2229</v>
      </c>
      <c r="B2137" s="1">
        <v>46066</v>
      </c>
      <c r="C2137" s="1">
        <v>46070.400000000001</v>
      </c>
      <c r="D2137" t="s">
        <v>46</v>
      </c>
      <c r="E2137" t="s">
        <v>28</v>
      </c>
      <c r="F2137" t="s">
        <v>29</v>
      </c>
      <c r="G2137" t="s">
        <v>30</v>
      </c>
      <c r="H2137" t="s">
        <v>40</v>
      </c>
      <c r="I2137" t="s">
        <v>32</v>
      </c>
      <c r="J2137">
        <v>4.4000000000000004</v>
      </c>
      <c r="K2137" t="s">
        <v>57</v>
      </c>
      <c r="L2137">
        <v>54</v>
      </c>
      <c r="M2137" s="1">
        <v>46066</v>
      </c>
      <c r="N2137" t="s">
        <v>42</v>
      </c>
      <c r="O2137">
        <v>10.3</v>
      </c>
      <c r="P2137">
        <v>2.2999999999999998</v>
      </c>
      <c r="Q2137" s="2">
        <v>5643.15</v>
      </c>
      <c r="R2137" t="s">
        <v>35</v>
      </c>
      <c r="S2137" s="2">
        <v>3869.88</v>
      </c>
      <c r="T2137">
        <v>3.6</v>
      </c>
      <c r="U2137" t="s">
        <v>68</v>
      </c>
      <c r="V2137">
        <v>2026</v>
      </c>
      <c r="W2137" t="s">
        <v>77</v>
      </c>
      <c r="X2137" s="2">
        <v>3869.88</v>
      </c>
      <c r="Y2137" s="2">
        <v>1773.27</v>
      </c>
      <c r="Z2137" s="2">
        <v>0.68600000000000005</v>
      </c>
      <c r="AA2137" s="2">
        <f>IF(Table1[[#This Row],[Bed Occupied]]="Yes",1,0)</f>
        <v>0</v>
      </c>
    </row>
    <row r="2138" spans="1:27" x14ac:dyDescent="0.25">
      <c r="A2138" t="s">
        <v>2230</v>
      </c>
      <c r="B2138" s="1">
        <v>45890</v>
      </c>
      <c r="C2138" s="1">
        <v>45892.7</v>
      </c>
      <c r="D2138" t="s">
        <v>46</v>
      </c>
      <c r="E2138" t="s">
        <v>52</v>
      </c>
      <c r="F2138" t="s">
        <v>48</v>
      </c>
      <c r="G2138" t="s">
        <v>30</v>
      </c>
      <c r="H2138" t="s">
        <v>81</v>
      </c>
      <c r="I2138" t="s">
        <v>32</v>
      </c>
      <c r="J2138">
        <v>2.7</v>
      </c>
      <c r="K2138" t="s">
        <v>33</v>
      </c>
      <c r="L2138">
        <v>77</v>
      </c>
      <c r="M2138" s="1">
        <v>45890</v>
      </c>
      <c r="N2138" t="s">
        <v>42</v>
      </c>
      <c r="O2138">
        <v>11.7</v>
      </c>
      <c r="P2138">
        <v>1.7</v>
      </c>
      <c r="Q2138" s="2">
        <v>5943.66</v>
      </c>
      <c r="R2138" t="s">
        <v>35</v>
      </c>
      <c r="S2138" s="2">
        <v>3150.13</v>
      </c>
      <c r="T2138">
        <v>3.3</v>
      </c>
      <c r="U2138" t="s">
        <v>104</v>
      </c>
      <c r="V2138">
        <v>2025</v>
      </c>
      <c r="W2138" t="s">
        <v>72</v>
      </c>
      <c r="X2138" s="2">
        <v>3150.13</v>
      </c>
      <c r="Y2138" s="2">
        <v>2793.53</v>
      </c>
      <c r="Z2138" s="2">
        <v>0.53</v>
      </c>
      <c r="AA2138" s="2">
        <f>IF(Table1[[#This Row],[Bed Occupied]]="Yes",1,0)</f>
        <v>1</v>
      </c>
    </row>
    <row r="2139" spans="1:27" x14ac:dyDescent="0.25">
      <c r="A2139" t="s">
        <v>2231</v>
      </c>
      <c r="B2139" s="1">
        <v>45752</v>
      </c>
      <c r="C2139" s="1">
        <v>45753.3</v>
      </c>
      <c r="D2139" t="s">
        <v>102</v>
      </c>
      <c r="E2139" t="s">
        <v>47</v>
      </c>
      <c r="F2139" t="s">
        <v>29</v>
      </c>
      <c r="G2139" t="s">
        <v>67</v>
      </c>
      <c r="H2139" t="s">
        <v>40</v>
      </c>
      <c r="I2139" t="s">
        <v>41</v>
      </c>
      <c r="J2139">
        <v>1.3</v>
      </c>
      <c r="K2139" t="s">
        <v>33</v>
      </c>
      <c r="L2139">
        <v>34</v>
      </c>
      <c r="M2139" s="1">
        <v>45752</v>
      </c>
      <c r="N2139" t="s">
        <v>42</v>
      </c>
      <c r="O2139">
        <v>11.6</v>
      </c>
      <c r="P2139">
        <v>1.6</v>
      </c>
      <c r="Q2139" s="2">
        <v>9628.69</v>
      </c>
      <c r="R2139" t="s">
        <v>85</v>
      </c>
      <c r="S2139" s="2">
        <v>6263.53</v>
      </c>
      <c r="T2139">
        <v>4.0999999999999996</v>
      </c>
      <c r="U2139" t="s">
        <v>89</v>
      </c>
      <c r="V2139">
        <v>2025</v>
      </c>
      <c r="W2139" t="s">
        <v>83</v>
      </c>
      <c r="X2139" s="2">
        <v>6263.53</v>
      </c>
      <c r="Y2139" s="2">
        <v>3365.16</v>
      </c>
      <c r="Z2139" s="2">
        <v>0.65100000000000002</v>
      </c>
      <c r="AA2139" s="2">
        <f>IF(Table1[[#This Row],[Bed Occupied]]="Yes",1,0)</f>
        <v>1</v>
      </c>
    </row>
    <row r="2140" spans="1:27" x14ac:dyDescent="0.25">
      <c r="A2140" t="s">
        <v>2232</v>
      </c>
      <c r="B2140" s="1">
        <v>46229</v>
      </c>
      <c r="C2140" s="1">
        <v>46233.8</v>
      </c>
      <c r="D2140" t="s">
        <v>102</v>
      </c>
      <c r="E2140" t="s">
        <v>47</v>
      </c>
      <c r="F2140" t="s">
        <v>29</v>
      </c>
      <c r="G2140" t="s">
        <v>151</v>
      </c>
      <c r="H2140" t="s">
        <v>62</v>
      </c>
      <c r="I2140" t="s">
        <v>32</v>
      </c>
      <c r="J2140">
        <v>4.8</v>
      </c>
      <c r="K2140" t="s">
        <v>33</v>
      </c>
      <c r="L2140">
        <v>52</v>
      </c>
      <c r="M2140" s="1">
        <v>46229</v>
      </c>
      <c r="N2140" t="s">
        <v>42</v>
      </c>
      <c r="O2140">
        <v>15.4</v>
      </c>
      <c r="P2140">
        <v>3.4</v>
      </c>
      <c r="Q2140" s="2">
        <v>12540.7</v>
      </c>
      <c r="R2140" t="s">
        <v>35</v>
      </c>
      <c r="S2140" s="2">
        <v>7779.52</v>
      </c>
      <c r="T2140">
        <v>3.5</v>
      </c>
      <c r="U2140" t="s">
        <v>43</v>
      </c>
      <c r="V2140">
        <v>2026</v>
      </c>
      <c r="W2140" t="s">
        <v>74</v>
      </c>
      <c r="X2140" s="2">
        <v>7779.52</v>
      </c>
      <c r="Y2140" s="2">
        <v>4761.18</v>
      </c>
      <c r="Z2140" s="2">
        <v>0.62</v>
      </c>
      <c r="AA2140" s="2">
        <f>IF(Table1[[#This Row],[Bed Occupied]]="Yes",1,0)</f>
        <v>1</v>
      </c>
    </row>
    <row r="2141" spans="1:27" x14ac:dyDescent="0.25">
      <c r="A2141" t="s">
        <v>2233</v>
      </c>
      <c r="B2141" s="1">
        <v>45725</v>
      </c>
      <c r="C2141" s="1">
        <v>45726.400000000001</v>
      </c>
      <c r="D2141" t="s">
        <v>39</v>
      </c>
      <c r="E2141" t="s">
        <v>47</v>
      </c>
      <c r="F2141" t="s">
        <v>48</v>
      </c>
      <c r="G2141" t="s">
        <v>151</v>
      </c>
      <c r="H2141" t="s">
        <v>31</v>
      </c>
      <c r="I2141" t="s">
        <v>32</v>
      </c>
      <c r="J2141">
        <v>1.4</v>
      </c>
      <c r="K2141" t="s">
        <v>33</v>
      </c>
      <c r="L2141">
        <v>99</v>
      </c>
      <c r="M2141" s="1">
        <v>45725</v>
      </c>
      <c r="N2141" t="s">
        <v>63</v>
      </c>
      <c r="O2141">
        <v>10.9</v>
      </c>
      <c r="P2141">
        <v>2.9</v>
      </c>
      <c r="Q2141" s="2">
        <v>2317.73</v>
      </c>
      <c r="R2141" t="s">
        <v>35</v>
      </c>
      <c r="S2141" s="2">
        <v>1281.05</v>
      </c>
      <c r="T2141">
        <v>2.5</v>
      </c>
      <c r="U2141" t="s">
        <v>173</v>
      </c>
      <c r="V2141">
        <v>2025</v>
      </c>
      <c r="W2141" t="s">
        <v>74</v>
      </c>
      <c r="X2141" s="2">
        <v>1281.05</v>
      </c>
      <c r="Y2141" s="2">
        <v>1036.68</v>
      </c>
      <c r="Z2141" s="2">
        <v>0.55300000000000005</v>
      </c>
      <c r="AA2141" s="2">
        <f>IF(Table1[[#This Row],[Bed Occupied]]="Yes",1,0)</f>
        <v>1</v>
      </c>
    </row>
    <row r="2142" spans="1:27" x14ac:dyDescent="0.25">
      <c r="A2142" t="s">
        <v>2234</v>
      </c>
      <c r="B2142" s="1">
        <v>45803</v>
      </c>
      <c r="C2142" s="1">
        <v>45803.7</v>
      </c>
      <c r="D2142" t="s">
        <v>46</v>
      </c>
      <c r="E2142" t="s">
        <v>28</v>
      </c>
      <c r="F2142" t="s">
        <v>29</v>
      </c>
      <c r="G2142" t="s">
        <v>30</v>
      </c>
      <c r="H2142" t="s">
        <v>81</v>
      </c>
      <c r="I2142" t="s">
        <v>41</v>
      </c>
      <c r="J2142">
        <v>0.7</v>
      </c>
      <c r="K2142" t="s">
        <v>33</v>
      </c>
      <c r="L2142">
        <v>88</v>
      </c>
      <c r="M2142" s="1">
        <v>45802</v>
      </c>
      <c r="N2142" t="s">
        <v>42</v>
      </c>
      <c r="O2142">
        <v>8.8000000000000007</v>
      </c>
      <c r="P2142">
        <v>0.8</v>
      </c>
      <c r="Q2142" s="2">
        <v>2929.53</v>
      </c>
      <c r="R2142" t="s">
        <v>35</v>
      </c>
      <c r="S2142" s="2">
        <v>2087.59</v>
      </c>
      <c r="T2142">
        <v>3</v>
      </c>
      <c r="U2142" t="s">
        <v>122</v>
      </c>
      <c r="V2142">
        <v>2025</v>
      </c>
      <c r="W2142" t="s">
        <v>74</v>
      </c>
      <c r="X2142" s="2">
        <v>2087.59</v>
      </c>
      <c r="Y2142" s="2">
        <v>841.94</v>
      </c>
      <c r="Z2142" s="2">
        <v>0.71299999999999997</v>
      </c>
      <c r="AA2142" s="2">
        <f>IF(Table1[[#This Row],[Bed Occupied]]="Yes",1,0)</f>
        <v>1</v>
      </c>
    </row>
    <row r="2143" spans="1:27" x14ac:dyDescent="0.25">
      <c r="A2143" t="s">
        <v>2235</v>
      </c>
      <c r="B2143" s="1">
        <v>46105</v>
      </c>
      <c r="C2143" s="1">
        <v>46106</v>
      </c>
      <c r="D2143" t="s">
        <v>39</v>
      </c>
      <c r="E2143" t="s">
        <v>47</v>
      </c>
      <c r="F2143" t="s">
        <v>29</v>
      </c>
      <c r="G2143" t="s">
        <v>30</v>
      </c>
      <c r="H2143" t="s">
        <v>40</v>
      </c>
      <c r="I2143" t="s">
        <v>32</v>
      </c>
      <c r="J2143">
        <v>1</v>
      </c>
      <c r="K2143" t="s">
        <v>33</v>
      </c>
      <c r="L2143">
        <v>114</v>
      </c>
      <c r="M2143" s="1">
        <v>46105</v>
      </c>
      <c r="N2143" t="s">
        <v>42</v>
      </c>
      <c r="O2143">
        <v>8.9</v>
      </c>
      <c r="P2143">
        <v>0.9</v>
      </c>
      <c r="Q2143" s="2">
        <v>2139.6</v>
      </c>
      <c r="R2143" t="s">
        <v>35</v>
      </c>
      <c r="S2143" s="2">
        <v>1200.5899999999999</v>
      </c>
      <c r="T2143">
        <v>3.4</v>
      </c>
      <c r="U2143" t="s">
        <v>115</v>
      </c>
      <c r="V2143">
        <v>2026</v>
      </c>
      <c r="W2143" t="s">
        <v>44</v>
      </c>
      <c r="X2143" s="2">
        <v>1200.5899999999999</v>
      </c>
      <c r="Y2143" s="2">
        <v>939.01</v>
      </c>
      <c r="Z2143" s="2">
        <v>0.56100000000000005</v>
      </c>
      <c r="AA2143" s="2">
        <f>IF(Table1[[#This Row],[Bed Occupied]]="Yes",1,0)</f>
        <v>1</v>
      </c>
    </row>
    <row r="2144" spans="1:27" x14ac:dyDescent="0.25">
      <c r="A2144" t="s">
        <v>2236</v>
      </c>
      <c r="B2144" s="1">
        <v>45729</v>
      </c>
      <c r="C2144" s="1">
        <v>45732.4</v>
      </c>
      <c r="D2144" t="s">
        <v>27</v>
      </c>
      <c r="E2144" t="s">
        <v>28</v>
      </c>
      <c r="F2144" t="s">
        <v>29</v>
      </c>
      <c r="G2144" t="s">
        <v>151</v>
      </c>
      <c r="H2144" t="s">
        <v>56</v>
      </c>
      <c r="I2144" t="s">
        <v>32</v>
      </c>
      <c r="J2144">
        <v>3.4</v>
      </c>
      <c r="K2144" t="s">
        <v>33</v>
      </c>
      <c r="L2144">
        <v>88</v>
      </c>
      <c r="M2144" s="1">
        <v>45729</v>
      </c>
      <c r="N2144" t="s">
        <v>42</v>
      </c>
      <c r="O2144">
        <v>10.7</v>
      </c>
      <c r="P2144">
        <v>0.7</v>
      </c>
      <c r="Q2144" s="2">
        <v>11314.31</v>
      </c>
      <c r="R2144" t="s">
        <v>35</v>
      </c>
      <c r="S2144" s="2">
        <v>7243.04</v>
      </c>
      <c r="T2144">
        <v>3.9</v>
      </c>
      <c r="U2144" t="s">
        <v>173</v>
      </c>
      <c r="V2144">
        <v>2025</v>
      </c>
      <c r="W2144" t="s">
        <v>72</v>
      </c>
      <c r="X2144" s="2">
        <v>7243.04</v>
      </c>
      <c r="Y2144" s="2">
        <v>4071.27</v>
      </c>
      <c r="Z2144" s="2">
        <v>0.64</v>
      </c>
      <c r="AA2144" s="2">
        <f>IF(Table1[[#This Row],[Bed Occupied]]="Yes",1,0)</f>
        <v>1</v>
      </c>
    </row>
    <row r="2145" spans="1:27" x14ac:dyDescent="0.25">
      <c r="A2145" t="s">
        <v>2237</v>
      </c>
      <c r="B2145" s="1">
        <v>45662</v>
      </c>
      <c r="C2145" s="1">
        <v>45664.6</v>
      </c>
      <c r="D2145" t="s">
        <v>61</v>
      </c>
      <c r="E2145" t="s">
        <v>47</v>
      </c>
      <c r="F2145" t="s">
        <v>48</v>
      </c>
      <c r="G2145" t="s">
        <v>53</v>
      </c>
      <c r="H2145" t="s">
        <v>49</v>
      </c>
      <c r="I2145" t="s">
        <v>41</v>
      </c>
      <c r="J2145">
        <v>2.6</v>
      </c>
      <c r="K2145" t="s">
        <v>33</v>
      </c>
      <c r="L2145">
        <v>51</v>
      </c>
      <c r="M2145" s="1">
        <v>45661</v>
      </c>
      <c r="N2145" t="s">
        <v>42</v>
      </c>
      <c r="O2145">
        <v>9.4</v>
      </c>
      <c r="P2145">
        <v>1.4</v>
      </c>
      <c r="Q2145" s="2">
        <v>15726.58</v>
      </c>
      <c r="R2145" t="s">
        <v>35</v>
      </c>
      <c r="S2145" s="2">
        <v>10460.370000000001</v>
      </c>
      <c r="T2145">
        <v>3.2</v>
      </c>
      <c r="U2145" t="s">
        <v>145</v>
      </c>
      <c r="V2145">
        <v>2025</v>
      </c>
      <c r="W2145" t="s">
        <v>83</v>
      </c>
      <c r="X2145" s="2">
        <v>10460.370000000001</v>
      </c>
      <c r="Y2145" s="2">
        <v>5266.21</v>
      </c>
      <c r="Z2145" s="2">
        <v>0.66500000000000004</v>
      </c>
      <c r="AA2145" s="2">
        <f>IF(Table1[[#This Row],[Bed Occupied]]="Yes",1,0)</f>
        <v>1</v>
      </c>
    </row>
    <row r="2146" spans="1:27" x14ac:dyDescent="0.25">
      <c r="A2146" t="s">
        <v>2238</v>
      </c>
      <c r="B2146" s="1">
        <v>46223</v>
      </c>
      <c r="C2146" s="1">
        <v>46224.6</v>
      </c>
      <c r="D2146" t="s">
        <v>61</v>
      </c>
      <c r="E2146" t="s">
        <v>28</v>
      </c>
      <c r="F2146" t="s">
        <v>48</v>
      </c>
      <c r="G2146" t="s">
        <v>151</v>
      </c>
      <c r="H2146" t="s">
        <v>81</v>
      </c>
      <c r="I2146" t="s">
        <v>93</v>
      </c>
      <c r="J2146">
        <v>1.6</v>
      </c>
      <c r="K2146" t="s">
        <v>33</v>
      </c>
      <c r="L2146">
        <v>53</v>
      </c>
      <c r="M2146" s="1">
        <v>46222</v>
      </c>
      <c r="N2146" t="s">
        <v>42</v>
      </c>
      <c r="O2146">
        <v>8</v>
      </c>
      <c r="P2146">
        <v>0</v>
      </c>
      <c r="Q2146" s="2">
        <v>11933.96</v>
      </c>
      <c r="R2146" t="s">
        <v>85</v>
      </c>
      <c r="S2146" s="2">
        <v>9004.17</v>
      </c>
      <c r="T2146">
        <v>3.7</v>
      </c>
      <c r="U2146" t="s">
        <v>43</v>
      </c>
      <c r="V2146">
        <v>2026</v>
      </c>
      <c r="W2146" t="s">
        <v>74</v>
      </c>
      <c r="X2146" s="2">
        <v>9004.17</v>
      </c>
      <c r="Y2146" s="2">
        <v>2929.79</v>
      </c>
      <c r="Z2146" s="2">
        <v>0.754</v>
      </c>
      <c r="AA2146" s="2">
        <f>IF(Table1[[#This Row],[Bed Occupied]]="Yes",1,0)</f>
        <v>1</v>
      </c>
    </row>
    <row r="2147" spans="1:27" x14ac:dyDescent="0.25">
      <c r="A2147" t="s">
        <v>2239</v>
      </c>
      <c r="B2147" s="1">
        <v>45849</v>
      </c>
      <c r="C2147" s="1">
        <v>45853</v>
      </c>
      <c r="D2147" t="s">
        <v>51</v>
      </c>
      <c r="E2147" t="s">
        <v>52</v>
      </c>
      <c r="F2147" t="s">
        <v>29</v>
      </c>
      <c r="G2147" t="s">
        <v>53</v>
      </c>
      <c r="H2147" t="s">
        <v>76</v>
      </c>
      <c r="I2147" t="s">
        <v>32</v>
      </c>
      <c r="J2147">
        <v>4</v>
      </c>
      <c r="K2147" t="s">
        <v>57</v>
      </c>
      <c r="L2147">
        <v>48</v>
      </c>
      <c r="M2147" s="1">
        <v>45848</v>
      </c>
      <c r="N2147" t="s">
        <v>42</v>
      </c>
      <c r="O2147">
        <v>8.9</v>
      </c>
      <c r="P2147">
        <v>0.9</v>
      </c>
      <c r="Q2147" s="2">
        <v>9800.74</v>
      </c>
      <c r="R2147" t="s">
        <v>35</v>
      </c>
      <c r="S2147" s="2">
        <v>4999.21</v>
      </c>
      <c r="T2147">
        <v>3.3</v>
      </c>
      <c r="U2147" t="s">
        <v>135</v>
      </c>
      <c r="V2147">
        <v>2025</v>
      </c>
      <c r="W2147" t="s">
        <v>72</v>
      </c>
      <c r="X2147" s="2">
        <v>4999.21</v>
      </c>
      <c r="Y2147" s="2">
        <v>4801.53</v>
      </c>
      <c r="Z2147" s="2">
        <v>0.51</v>
      </c>
      <c r="AA2147" s="2">
        <f>IF(Table1[[#This Row],[Bed Occupied]]="Yes",1,0)</f>
        <v>0</v>
      </c>
    </row>
    <row r="2148" spans="1:27" x14ac:dyDescent="0.25">
      <c r="A2148" t="s">
        <v>2240</v>
      </c>
      <c r="B2148" s="1">
        <v>46335</v>
      </c>
      <c r="C2148" s="1">
        <v>46344.1</v>
      </c>
      <c r="D2148" t="s">
        <v>51</v>
      </c>
      <c r="E2148" t="s">
        <v>52</v>
      </c>
      <c r="F2148" t="s">
        <v>48</v>
      </c>
      <c r="G2148" t="s">
        <v>30</v>
      </c>
      <c r="H2148" t="s">
        <v>49</v>
      </c>
      <c r="I2148" t="s">
        <v>41</v>
      </c>
      <c r="J2148">
        <v>9.1</v>
      </c>
      <c r="K2148" t="s">
        <v>33</v>
      </c>
      <c r="L2148">
        <v>82</v>
      </c>
      <c r="M2148" s="1">
        <v>46334</v>
      </c>
      <c r="N2148" t="s">
        <v>42</v>
      </c>
      <c r="O2148">
        <v>13.3</v>
      </c>
      <c r="P2148">
        <v>1.3</v>
      </c>
      <c r="Q2148" s="2">
        <v>9936.4599999999991</v>
      </c>
      <c r="R2148" t="s">
        <v>35</v>
      </c>
      <c r="S2148" s="2">
        <v>7299.82</v>
      </c>
      <c r="T2148">
        <v>3.8</v>
      </c>
      <c r="U2148" t="s">
        <v>130</v>
      </c>
      <c r="V2148">
        <v>2026</v>
      </c>
      <c r="W2148" t="s">
        <v>74</v>
      </c>
      <c r="X2148" s="2">
        <v>7299.82</v>
      </c>
      <c r="Y2148" s="2">
        <v>2636.64</v>
      </c>
      <c r="Z2148" s="2">
        <v>0.73499999999999999</v>
      </c>
      <c r="AA2148" s="2">
        <f>IF(Table1[[#This Row],[Bed Occupied]]="Yes",1,0)</f>
        <v>1</v>
      </c>
    </row>
    <row r="2149" spans="1:27" x14ac:dyDescent="0.25">
      <c r="A2149" t="s">
        <v>2241</v>
      </c>
      <c r="B2149" s="1">
        <v>46010</v>
      </c>
      <c r="C2149" s="1">
        <v>46011.6</v>
      </c>
      <c r="D2149" t="s">
        <v>39</v>
      </c>
      <c r="E2149" t="s">
        <v>28</v>
      </c>
      <c r="F2149" t="s">
        <v>48</v>
      </c>
      <c r="G2149" t="s">
        <v>53</v>
      </c>
      <c r="H2149" t="s">
        <v>81</v>
      </c>
      <c r="I2149" t="s">
        <v>32</v>
      </c>
      <c r="J2149">
        <v>1.6</v>
      </c>
      <c r="K2149" t="s">
        <v>33</v>
      </c>
      <c r="L2149">
        <v>105</v>
      </c>
      <c r="M2149" s="1">
        <v>46009</v>
      </c>
      <c r="N2149" t="s">
        <v>42</v>
      </c>
      <c r="O2149">
        <v>10.5</v>
      </c>
      <c r="P2149">
        <v>2.5</v>
      </c>
      <c r="Q2149" s="2">
        <v>1846.86</v>
      </c>
      <c r="R2149" t="s">
        <v>58</v>
      </c>
      <c r="S2149" s="2">
        <v>1239.55</v>
      </c>
      <c r="T2149">
        <v>3.4</v>
      </c>
      <c r="U2149" t="s">
        <v>79</v>
      </c>
      <c r="V2149">
        <v>2025</v>
      </c>
      <c r="W2149" t="s">
        <v>72</v>
      </c>
      <c r="X2149" s="2">
        <v>1239.55</v>
      </c>
      <c r="Y2149" s="2">
        <v>607.30999999999995</v>
      </c>
      <c r="Z2149" s="2">
        <v>0.67100000000000004</v>
      </c>
      <c r="AA2149" s="2">
        <f>IF(Table1[[#This Row],[Bed Occupied]]="Yes",1,0)</f>
        <v>1</v>
      </c>
    </row>
    <row r="2150" spans="1:27" x14ac:dyDescent="0.25">
      <c r="A2150" t="s">
        <v>2242</v>
      </c>
      <c r="B2150" s="1">
        <v>46028</v>
      </c>
      <c r="C2150" s="1">
        <v>46028.7</v>
      </c>
      <c r="D2150" t="s">
        <v>46</v>
      </c>
      <c r="E2150" t="s">
        <v>47</v>
      </c>
      <c r="F2150" t="s">
        <v>48</v>
      </c>
      <c r="G2150" t="s">
        <v>30</v>
      </c>
      <c r="H2150" t="s">
        <v>49</v>
      </c>
      <c r="I2150" t="s">
        <v>32</v>
      </c>
      <c r="J2150">
        <v>0.7</v>
      </c>
      <c r="K2150" t="s">
        <v>33</v>
      </c>
      <c r="L2150">
        <v>68</v>
      </c>
      <c r="M2150" s="1">
        <v>46028</v>
      </c>
      <c r="N2150" t="s">
        <v>34</v>
      </c>
      <c r="O2150">
        <v>10.7</v>
      </c>
      <c r="P2150">
        <v>2.7</v>
      </c>
      <c r="Q2150" s="2">
        <v>4641.49</v>
      </c>
      <c r="R2150" t="s">
        <v>35</v>
      </c>
      <c r="S2150" s="2">
        <v>2849.23</v>
      </c>
      <c r="T2150">
        <v>3.5</v>
      </c>
      <c r="U2150" t="s">
        <v>86</v>
      </c>
      <c r="V2150">
        <v>2026</v>
      </c>
      <c r="W2150" t="s">
        <v>44</v>
      </c>
      <c r="X2150" s="2">
        <v>2849.23</v>
      </c>
      <c r="Y2150" s="2">
        <v>1792.26</v>
      </c>
      <c r="Z2150" s="2">
        <v>0.61399999999999999</v>
      </c>
      <c r="AA2150" s="2">
        <f>IF(Table1[[#This Row],[Bed Occupied]]="Yes",1,0)</f>
        <v>1</v>
      </c>
    </row>
    <row r="2151" spans="1:27" x14ac:dyDescent="0.25">
      <c r="A2151" t="s">
        <v>2243</v>
      </c>
      <c r="B2151" s="1">
        <v>46385</v>
      </c>
      <c r="C2151" s="1">
        <v>46395.8</v>
      </c>
      <c r="D2151" t="s">
        <v>61</v>
      </c>
      <c r="E2151" t="s">
        <v>47</v>
      </c>
      <c r="F2151" t="s">
        <v>29</v>
      </c>
      <c r="G2151" t="s">
        <v>53</v>
      </c>
      <c r="H2151" t="s">
        <v>40</v>
      </c>
      <c r="I2151" t="s">
        <v>32</v>
      </c>
      <c r="J2151">
        <v>10.8</v>
      </c>
      <c r="K2151" t="s">
        <v>33</v>
      </c>
      <c r="L2151">
        <v>89</v>
      </c>
      <c r="M2151" s="1">
        <v>46385</v>
      </c>
      <c r="N2151" t="s">
        <v>42</v>
      </c>
      <c r="O2151">
        <v>13.1</v>
      </c>
      <c r="P2151">
        <v>1.1000000000000001</v>
      </c>
      <c r="Q2151" s="2">
        <v>26115.46</v>
      </c>
      <c r="R2151" t="s">
        <v>35</v>
      </c>
      <c r="S2151" s="2">
        <v>18204.810000000001</v>
      </c>
      <c r="T2151">
        <v>3</v>
      </c>
      <c r="U2151" t="s">
        <v>54</v>
      </c>
      <c r="V2151">
        <v>2026</v>
      </c>
      <c r="W2151" t="s">
        <v>44</v>
      </c>
      <c r="X2151" s="2">
        <v>18204.810000000001</v>
      </c>
      <c r="Y2151" s="2">
        <v>7910.65</v>
      </c>
      <c r="Z2151" s="2">
        <v>0.69699999999999995</v>
      </c>
      <c r="AA2151" s="2">
        <f>IF(Table1[[#This Row],[Bed Occupied]]="Yes",1,0)</f>
        <v>1</v>
      </c>
    </row>
    <row r="2152" spans="1:27" x14ac:dyDescent="0.25">
      <c r="A2152" t="s">
        <v>2244</v>
      </c>
      <c r="B2152" s="1">
        <v>46193</v>
      </c>
      <c r="C2152" s="1">
        <v>46200.5</v>
      </c>
      <c r="D2152" t="s">
        <v>102</v>
      </c>
      <c r="E2152" t="s">
        <v>47</v>
      </c>
      <c r="F2152" t="s">
        <v>48</v>
      </c>
      <c r="G2152" t="s">
        <v>67</v>
      </c>
      <c r="H2152" t="s">
        <v>81</v>
      </c>
      <c r="I2152" t="s">
        <v>32</v>
      </c>
      <c r="J2152">
        <v>7.5</v>
      </c>
      <c r="K2152" t="s">
        <v>33</v>
      </c>
      <c r="L2152">
        <v>108</v>
      </c>
      <c r="M2152" s="1">
        <v>46192</v>
      </c>
      <c r="N2152" t="s">
        <v>63</v>
      </c>
      <c r="O2152">
        <v>10.199999999999999</v>
      </c>
      <c r="P2152">
        <v>2.2000000000000002</v>
      </c>
      <c r="Q2152" s="2">
        <v>18012.82</v>
      </c>
      <c r="R2152" t="s">
        <v>35</v>
      </c>
      <c r="S2152" s="2">
        <v>10921.46</v>
      </c>
      <c r="T2152">
        <v>2.8</v>
      </c>
      <c r="U2152" t="s">
        <v>126</v>
      </c>
      <c r="V2152">
        <v>2026</v>
      </c>
      <c r="W2152" t="s">
        <v>77</v>
      </c>
      <c r="X2152" s="2">
        <v>10921.46</v>
      </c>
      <c r="Y2152" s="2">
        <v>7091.36</v>
      </c>
      <c r="Z2152" s="2">
        <v>0.60599999999999998</v>
      </c>
      <c r="AA2152" s="2">
        <f>IF(Table1[[#This Row],[Bed Occupied]]="Yes",1,0)</f>
        <v>1</v>
      </c>
    </row>
    <row r="2153" spans="1:27" x14ac:dyDescent="0.25">
      <c r="A2153" t="s">
        <v>2245</v>
      </c>
      <c r="B2153" s="1">
        <v>46051</v>
      </c>
      <c r="C2153" s="1">
        <v>46052.2</v>
      </c>
      <c r="D2153" t="s">
        <v>96</v>
      </c>
      <c r="E2153" t="s">
        <v>52</v>
      </c>
      <c r="F2153" t="s">
        <v>29</v>
      </c>
      <c r="G2153" t="s">
        <v>151</v>
      </c>
      <c r="H2153" t="s">
        <v>81</v>
      </c>
      <c r="I2153" t="s">
        <v>32</v>
      </c>
      <c r="J2153">
        <v>1.2</v>
      </c>
      <c r="K2153" t="s">
        <v>33</v>
      </c>
      <c r="L2153">
        <v>65</v>
      </c>
      <c r="M2153" s="1">
        <v>46051</v>
      </c>
      <c r="N2153" t="s">
        <v>42</v>
      </c>
      <c r="O2153">
        <v>8.8000000000000007</v>
      </c>
      <c r="P2153">
        <v>0.8</v>
      </c>
      <c r="Q2153" s="2">
        <v>3154.53</v>
      </c>
      <c r="R2153" t="s">
        <v>58</v>
      </c>
      <c r="S2153" s="2">
        <v>1826.49</v>
      </c>
      <c r="T2153">
        <v>4.0999999999999996</v>
      </c>
      <c r="U2153" t="s">
        <v>86</v>
      </c>
      <c r="V2153">
        <v>2026</v>
      </c>
      <c r="W2153" t="s">
        <v>72</v>
      </c>
      <c r="X2153" s="2">
        <v>1826.49</v>
      </c>
      <c r="Y2153" s="2">
        <v>1328.04</v>
      </c>
      <c r="Z2153" s="2">
        <v>0.57899999999999996</v>
      </c>
      <c r="AA2153" s="2">
        <f>IF(Table1[[#This Row],[Bed Occupied]]="Yes",1,0)</f>
        <v>1</v>
      </c>
    </row>
    <row r="2154" spans="1:27" x14ac:dyDescent="0.25">
      <c r="A2154" t="s">
        <v>2246</v>
      </c>
      <c r="B2154" s="1">
        <v>46246</v>
      </c>
      <c r="C2154" s="1">
        <v>46247.1</v>
      </c>
      <c r="D2154" t="s">
        <v>61</v>
      </c>
      <c r="E2154" t="s">
        <v>47</v>
      </c>
      <c r="F2154" t="s">
        <v>29</v>
      </c>
      <c r="G2154" t="s">
        <v>151</v>
      </c>
      <c r="H2154" t="s">
        <v>56</v>
      </c>
      <c r="I2154" t="s">
        <v>93</v>
      </c>
      <c r="J2154">
        <v>1.1000000000000001</v>
      </c>
      <c r="K2154" t="s">
        <v>33</v>
      </c>
      <c r="L2154">
        <v>57</v>
      </c>
      <c r="M2154" s="1">
        <v>46245</v>
      </c>
      <c r="N2154" t="s">
        <v>63</v>
      </c>
      <c r="O2154">
        <v>11.5</v>
      </c>
      <c r="P2154">
        <v>1.5</v>
      </c>
      <c r="Q2154" s="2">
        <v>14132.87</v>
      </c>
      <c r="R2154" t="s">
        <v>58</v>
      </c>
      <c r="S2154" s="2">
        <v>9683.84</v>
      </c>
      <c r="T2154">
        <v>4.3</v>
      </c>
      <c r="U2154" t="s">
        <v>138</v>
      </c>
      <c r="V2154">
        <v>2026</v>
      </c>
      <c r="W2154" t="s">
        <v>44</v>
      </c>
      <c r="X2154" s="2">
        <v>9683.84</v>
      </c>
      <c r="Y2154" s="2">
        <v>4449.03</v>
      </c>
      <c r="Z2154" s="2">
        <v>0.68500000000000005</v>
      </c>
      <c r="AA2154" s="2">
        <f>IF(Table1[[#This Row],[Bed Occupied]]="Yes",1,0)</f>
        <v>1</v>
      </c>
    </row>
    <row r="2155" spans="1:27" x14ac:dyDescent="0.25">
      <c r="A2155" t="s">
        <v>2247</v>
      </c>
      <c r="B2155" s="1">
        <v>45680</v>
      </c>
      <c r="C2155" s="1">
        <v>45682.8</v>
      </c>
      <c r="D2155" t="s">
        <v>61</v>
      </c>
      <c r="E2155" t="s">
        <v>66</v>
      </c>
      <c r="F2155" t="s">
        <v>29</v>
      </c>
      <c r="G2155" t="s">
        <v>30</v>
      </c>
      <c r="H2155" t="s">
        <v>81</v>
      </c>
      <c r="I2155" t="s">
        <v>93</v>
      </c>
      <c r="J2155">
        <v>2.8</v>
      </c>
      <c r="K2155" t="s">
        <v>57</v>
      </c>
      <c r="L2155">
        <v>92</v>
      </c>
      <c r="M2155" s="1">
        <v>45680</v>
      </c>
      <c r="N2155" t="s">
        <v>42</v>
      </c>
      <c r="O2155">
        <v>9.1999999999999993</v>
      </c>
      <c r="P2155">
        <v>1.2</v>
      </c>
      <c r="Q2155" s="2">
        <v>13756.15</v>
      </c>
      <c r="R2155" t="s">
        <v>35</v>
      </c>
      <c r="S2155" s="2">
        <v>8329.1200000000008</v>
      </c>
      <c r="T2155">
        <v>3.3</v>
      </c>
      <c r="U2155" t="s">
        <v>145</v>
      </c>
      <c r="V2155">
        <v>2025</v>
      </c>
      <c r="W2155" t="s">
        <v>72</v>
      </c>
      <c r="X2155" s="2">
        <v>8329.1200000000008</v>
      </c>
      <c r="Y2155" s="2">
        <v>5427.03</v>
      </c>
      <c r="Z2155" s="2">
        <v>0.60499999999999998</v>
      </c>
      <c r="AA2155" s="2">
        <f>IF(Table1[[#This Row],[Bed Occupied]]="Yes",1,0)</f>
        <v>0</v>
      </c>
    </row>
    <row r="2156" spans="1:27" x14ac:dyDescent="0.25">
      <c r="A2156" t="s">
        <v>2248</v>
      </c>
      <c r="B2156" s="1">
        <v>46368</v>
      </c>
      <c r="C2156" s="1">
        <v>46370.3</v>
      </c>
      <c r="D2156" t="s">
        <v>102</v>
      </c>
      <c r="E2156" t="s">
        <v>47</v>
      </c>
      <c r="F2156" t="s">
        <v>48</v>
      </c>
      <c r="G2156" t="s">
        <v>30</v>
      </c>
      <c r="H2156" t="s">
        <v>76</v>
      </c>
      <c r="I2156" t="s">
        <v>41</v>
      </c>
      <c r="J2156">
        <v>2.2999999999999998</v>
      </c>
      <c r="K2156" t="s">
        <v>57</v>
      </c>
      <c r="L2156">
        <v>43</v>
      </c>
      <c r="M2156" s="1">
        <v>46368</v>
      </c>
      <c r="N2156" t="s">
        <v>42</v>
      </c>
      <c r="O2156">
        <v>12.2</v>
      </c>
      <c r="P2156">
        <v>2.2000000000000002</v>
      </c>
      <c r="Q2156" s="2">
        <v>7707.87</v>
      </c>
      <c r="R2156" t="s">
        <v>85</v>
      </c>
      <c r="S2156" s="2">
        <v>5481.56</v>
      </c>
      <c r="T2156">
        <v>3.1</v>
      </c>
      <c r="U2156" t="s">
        <v>54</v>
      </c>
      <c r="V2156">
        <v>2026</v>
      </c>
      <c r="W2156" t="s">
        <v>83</v>
      </c>
      <c r="X2156" s="2">
        <v>5481.56</v>
      </c>
      <c r="Y2156" s="2">
        <v>2226.31</v>
      </c>
      <c r="Z2156" s="2">
        <v>0.71099999999999997</v>
      </c>
      <c r="AA2156" s="2">
        <f>IF(Table1[[#This Row],[Bed Occupied]]="Yes",1,0)</f>
        <v>0</v>
      </c>
    </row>
    <row r="2157" spans="1:27" x14ac:dyDescent="0.25">
      <c r="A2157" t="s">
        <v>2249</v>
      </c>
      <c r="B2157" s="1">
        <v>45671</v>
      </c>
      <c r="C2157" s="1">
        <v>45672</v>
      </c>
      <c r="D2157" t="s">
        <v>27</v>
      </c>
      <c r="E2157" t="s">
        <v>47</v>
      </c>
      <c r="F2157" t="s">
        <v>48</v>
      </c>
      <c r="G2157" t="s">
        <v>67</v>
      </c>
      <c r="H2157" t="s">
        <v>56</v>
      </c>
      <c r="I2157" t="s">
        <v>32</v>
      </c>
      <c r="J2157">
        <v>1</v>
      </c>
      <c r="K2157" t="s">
        <v>33</v>
      </c>
      <c r="L2157">
        <v>50</v>
      </c>
      <c r="M2157" s="1">
        <v>45670</v>
      </c>
      <c r="N2157" t="s">
        <v>42</v>
      </c>
      <c r="O2157">
        <v>10.9</v>
      </c>
      <c r="P2157">
        <v>2.9</v>
      </c>
      <c r="Q2157" s="2">
        <v>9523.89</v>
      </c>
      <c r="R2157" t="s">
        <v>58</v>
      </c>
      <c r="S2157" s="2">
        <v>6128.12</v>
      </c>
      <c r="T2157">
        <v>2.8</v>
      </c>
      <c r="U2157" t="s">
        <v>145</v>
      </c>
      <c r="V2157">
        <v>2025</v>
      </c>
      <c r="W2157" t="s">
        <v>37</v>
      </c>
      <c r="X2157" s="2">
        <v>6128.12</v>
      </c>
      <c r="Y2157" s="2">
        <v>3395.77</v>
      </c>
      <c r="Z2157" s="2">
        <v>0.64300000000000002</v>
      </c>
      <c r="AA2157" s="2">
        <f>IF(Table1[[#This Row],[Bed Occupied]]="Yes",1,0)</f>
        <v>1</v>
      </c>
    </row>
    <row r="2158" spans="1:27" x14ac:dyDescent="0.25">
      <c r="A2158" t="s">
        <v>2250</v>
      </c>
      <c r="B2158" s="1">
        <v>46263</v>
      </c>
      <c r="C2158" s="1">
        <v>46264.2</v>
      </c>
      <c r="D2158" t="s">
        <v>39</v>
      </c>
      <c r="E2158" t="s">
        <v>47</v>
      </c>
      <c r="F2158" t="s">
        <v>48</v>
      </c>
      <c r="G2158" t="s">
        <v>53</v>
      </c>
      <c r="H2158" t="s">
        <v>76</v>
      </c>
      <c r="I2158" t="s">
        <v>41</v>
      </c>
      <c r="J2158">
        <v>1.2</v>
      </c>
      <c r="K2158" t="s">
        <v>57</v>
      </c>
      <c r="L2158">
        <v>48</v>
      </c>
      <c r="M2158" s="1">
        <v>46262</v>
      </c>
      <c r="N2158" t="s">
        <v>34</v>
      </c>
      <c r="O2158">
        <v>10</v>
      </c>
      <c r="P2158">
        <v>0</v>
      </c>
      <c r="Q2158" s="2">
        <v>2675.26</v>
      </c>
      <c r="R2158" t="s">
        <v>58</v>
      </c>
      <c r="S2158" s="2">
        <v>1574.38</v>
      </c>
      <c r="T2158">
        <v>3.6</v>
      </c>
      <c r="U2158" t="s">
        <v>138</v>
      </c>
      <c r="V2158">
        <v>2026</v>
      </c>
      <c r="W2158" t="s">
        <v>77</v>
      </c>
      <c r="X2158" s="2">
        <v>1574.38</v>
      </c>
      <c r="Y2158" s="2">
        <v>1100.8800000000001</v>
      </c>
      <c r="Z2158" s="2">
        <v>0.58799999999999997</v>
      </c>
      <c r="AA2158" s="2">
        <f>IF(Table1[[#This Row],[Bed Occupied]]="Yes",1,0)</f>
        <v>0</v>
      </c>
    </row>
    <row r="2159" spans="1:27" x14ac:dyDescent="0.25">
      <c r="A2159" t="s">
        <v>2251</v>
      </c>
      <c r="B2159" s="1">
        <v>46096</v>
      </c>
      <c r="C2159" s="1">
        <v>46096.5</v>
      </c>
      <c r="D2159" t="s">
        <v>39</v>
      </c>
      <c r="E2159" t="s">
        <v>47</v>
      </c>
      <c r="F2159" t="s">
        <v>48</v>
      </c>
      <c r="G2159" t="s">
        <v>53</v>
      </c>
      <c r="H2159" t="s">
        <v>40</v>
      </c>
      <c r="I2159" t="s">
        <v>41</v>
      </c>
      <c r="J2159">
        <v>0.5</v>
      </c>
      <c r="K2159" t="s">
        <v>33</v>
      </c>
      <c r="L2159">
        <v>72</v>
      </c>
      <c r="M2159" s="1">
        <v>46096</v>
      </c>
      <c r="N2159" t="s">
        <v>42</v>
      </c>
      <c r="O2159">
        <v>8.8000000000000007</v>
      </c>
      <c r="P2159">
        <v>0.8</v>
      </c>
      <c r="Q2159" s="2">
        <v>1752.68</v>
      </c>
      <c r="R2159" t="s">
        <v>58</v>
      </c>
      <c r="S2159" s="2">
        <v>925.41</v>
      </c>
      <c r="T2159">
        <v>4</v>
      </c>
      <c r="U2159" t="s">
        <v>115</v>
      </c>
      <c r="V2159">
        <v>2026</v>
      </c>
      <c r="W2159" t="s">
        <v>74</v>
      </c>
      <c r="X2159" s="2">
        <v>925.41</v>
      </c>
      <c r="Y2159" s="2">
        <v>827.27</v>
      </c>
      <c r="Z2159" s="2">
        <v>0.52800000000000002</v>
      </c>
      <c r="AA2159" s="2">
        <f>IF(Table1[[#This Row],[Bed Occupied]]="Yes",1,0)</f>
        <v>1</v>
      </c>
    </row>
    <row r="2160" spans="1:27" x14ac:dyDescent="0.25">
      <c r="A2160" t="s">
        <v>2252</v>
      </c>
      <c r="B2160" s="1">
        <v>45859</v>
      </c>
      <c r="C2160" s="1">
        <v>45860.9</v>
      </c>
      <c r="D2160" t="s">
        <v>88</v>
      </c>
      <c r="E2160" t="s">
        <v>28</v>
      </c>
      <c r="F2160" t="s">
        <v>48</v>
      </c>
      <c r="G2160" t="s">
        <v>151</v>
      </c>
      <c r="H2160" t="s">
        <v>76</v>
      </c>
      <c r="I2160" t="s">
        <v>32</v>
      </c>
      <c r="J2160">
        <v>1.9</v>
      </c>
      <c r="K2160" t="s">
        <v>33</v>
      </c>
      <c r="L2160">
        <v>55</v>
      </c>
      <c r="M2160" s="1">
        <v>45859</v>
      </c>
      <c r="N2160" t="s">
        <v>42</v>
      </c>
      <c r="O2160">
        <v>9.9</v>
      </c>
      <c r="P2160">
        <v>1.9</v>
      </c>
      <c r="Q2160" s="2">
        <v>16136.78</v>
      </c>
      <c r="R2160" t="s">
        <v>35</v>
      </c>
      <c r="S2160" s="2">
        <v>12751.03</v>
      </c>
      <c r="T2160">
        <v>3.9</v>
      </c>
      <c r="U2160" t="s">
        <v>135</v>
      </c>
      <c r="V2160">
        <v>2025</v>
      </c>
      <c r="W2160" t="s">
        <v>37</v>
      </c>
      <c r="X2160" s="2">
        <v>12751.03</v>
      </c>
      <c r="Y2160" s="2">
        <v>3385.75</v>
      </c>
      <c r="Z2160" s="2">
        <v>0.79</v>
      </c>
      <c r="AA2160" s="2">
        <f>IF(Table1[[#This Row],[Bed Occupied]]="Yes",1,0)</f>
        <v>1</v>
      </c>
    </row>
    <row r="2161" spans="1:27" x14ac:dyDescent="0.25">
      <c r="A2161" t="s">
        <v>2253</v>
      </c>
      <c r="B2161" s="1">
        <v>45949</v>
      </c>
      <c r="C2161" s="1">
        <v>45952.4</v>
      </c>
      <c r="D2161" t="s">
        <v>61</v>
      </c>
      <c r="E2161" t="s">
        <v>47</v>
      </c>
      <c r="F2161" t="s">
        <v>48</v>
      </c>
      <c r="G2161" t="s">
        <v>67</v>
      </c>
      <c r="H2161" t="s">
        <v>62</v>
      </c>
      <c r="I2161" t="s">
        <v>32</v>
      </c>
      <c r="J2161">
        <v>3.4</v>
      </c>
      <c r="K2161" t="s">
        <v>33</v>
      </c>
      <c r="L2161">
        <v>100</v>
      </c>
      <c r="M2161" s="1">
        <v>45949</v>
      </c>
      <c r="N2161" t="s">
        <v>42</v>
      </c>
      <c r="O2161">
        <v>9.4</v>
      </c>
      <c r="P2161">
        <v>1.4</v>
      </c>
      <c r="Q2161" s="2">
        <v>14888.21</v>
      </c>
      <c r="R2161" t="s">
        <v>58</v>
      </c>
      <c r="S2161" s="2">
        <v>9785.18</v>
      </c>
      <c r="T2161">
        <v>3</v>
      </c>
      <c r="U2161" t="s">
        <v>82</v>
      </c>
      <c r="V2161">
        <v>2025</v>
      </c>
      <c r="W2161" t="s">
        <v>74</v>
      </c>
      <c r="X2161" s="2">
        <v>9785.18</v>
      </c>
      <c r="Y2161" s="2">
        <v>5103.03</v>
      </c>
      <c r="Z2161" s="2">
        <v>0.65700000000000003</v>
      </c>
      <c r="AA2161" s="2">
        <f>IF(Table1[[#This Row],[Bed Occupied]]="Yes",1,0)</f>
        <v>1</v>
      </c>
    </row>
    <row r="2162" spans="1:27" x14ac:dyDescent="0.25">
      <c r="A2162" t="s">
        <v>2254</v>
      </c>
      <c r="B2162" s="1">
        <v>45963</v>
      </c>
      <c r="C2162" s="1">
        <v>45974.2</v>
      </c>
      <c r="D2162" t="s">
        <v>61</v>
      </c>
      <c r="E2162" t="s">
        <v>28</v>
      </c>
      <c r="F2162" t="s">
        <v>29</v>
      </c>
      <c r="G2162" t="s">
        <v>30</v>
      </c>
      <c r="H2162" t="s">
        <v>31</v>
      </c>
      <c r="I2162" t="s">
        <v>32</v>
      </c>
      <c r="J2162">
        <v>11.2</v>
      </c>
      <c r="K2162" t="s">
        <v>33</v>
      </c>
      <c r="L2162">
        <v>68</v>
      </c>
      <c r="M2162" s="1">
        <v>45963</v>
      </c>
      <c r="N2162" t="s">
        <v>42</v>
      </c>
      <c r="O2162">
        <v>10.7</v>
      </c>
      <c r="P2162">
        <v>2.7</v>
      </c>
      <c r="Q2162" s="2">
        <v>23049.86</v>
      </c>
      <c r="R2162" t="s">
        <v>35</v>
      </c>
      <c r="S2162" s="2">
        <v>14486.6</v>
      </c>
      <c r="T2162">
        <v>3.5</v>
      </c>
      <c r="U2162" t="s">
        <v>71</v>
      </c>
      <c r="V2162">
        <v>2025</v>
      </c>
      <c r="W2162" t="s">
        <v>74</v>
      </c>
      <c r="X2162" s="2">
        <v>14486.6</v>
      </c>
      <c r="Y2162" s="2">
        <v>8563.26</v>
      </c>
      <c r="Z2162" s="2">
        <v>0.628</v>
      </c>
      <c r="AA2162" s="2">
        <f>IF(Table1[[#This Row],[Bed Occupied]]="Yes",1,0)</f>
        <v>1</v>
      </c>
    </row>
    <row r="2163" spans="1:27" x14ac:dyDescent="0.25">
      <c r="A2163" t="s">
        <v>2255</v>
      </c>
      <c r="B2163" s="1">
        <v>46280</v>
      </c>
      <c r="C2163" s="1">
        <v>46281.8</v>
      </c>
      <c r="D2163" t="s">
        <v>39</v>
      </c>
      <c r="E2163" t="s">
        <v>47</v>
      </c>
      <c r="F2163" t="s">
        <v>29</v>
      </c>
      <c r="G2163" t="s">
        <v>30</v>
      </c>
      <c r="H2163" t="s">
        <v>76</v>
      </c>
      <c r="I2163" t="s">
        <v>32</v>
      </c>
      <c r="J2163">
        <v>1.8</v>
      </c>
      <c r="K2163" t="s">
        <v>33</v>
      </c>
      <c r="L2163">
        <v>96</v>
      </c>
      <c r="M2163" s="1">
        <v>46279</v>
      </c>
      <c r="N2163" t="s">
        <v>34</v>
      </c>
      <c r="O2163">
        <v>13.5</v>
      </c>
      <c r="P2163">
        <v>1.5</v>
      </c>
      <c r="Q2163" s="2">
        <v>3063.62</v>
      </c>
      <c r="R2163" t="s">
        <v>35</v>
      </c>
      <c r="S2163" s="2">
        <v>1577.27</v>
      </c>
      <c r="T2163">
        <v>2.8</v>
      </c>
      <c r="U2163" t="s">
        <v>133</v>
      </c>
      <c r="V2163">
        <v>2026</v>
      </c>
      <c r="W2163" t="s">
        <v>37</v>
      </c>
      <c r="X2163" s="2">
        <v>1577.27</v>
      </c>
      <c r="Y2163" s="2">
        <v>1486.35</v>
      </c>
      <c r="Z2163" s="2">
        <v>0.51500000000000001</v>
      </c>
      <c r="AA2163" s="2">
        <f>IF(Table1[[#This Row],[Bed Occupied]]="Yes",1,0)</f>
        <v>1</v>
      </c>
    </row>
    <row r="2164" spans="1:27" x14ac:dyDescent="0.25">
      <c r="A2164" t="s">
        <v>2256</v>
      </c>
      <c r="B2164" s="1">
        <v>45818</v>
      </c>
      <c r="C2164" s="1">
        <v>45823.7</v>
      </c>
      <c r="D2164" t="s">
        <v>61</v>
      </c>
      <c r="E2164" t="s">
        <v>47</v>
      </c>
      <c r="F2164" t="s">
        <v>29</v>
      </c>
      <c r="G2164" t="s">
        <v>30</v>
      </c>
      <c r="H2164" t="s">
        <v>81</v>
      </c>
      <c r="I2164" t="s">
        <v>32</v>
      </c>
      <c r="J2164">
        <v>5.7</v>
      </c>
      <c r="K2164" t="s">
        <v>33</v>
      </c>
      <c r="L2164">
        <v>70</v>
      </c>
      <c r="M2164" s="1">
        <v>45817</v>
      </c>
      <c r="N2164" t="s">
        <v>63</v>
      </c>
      <c r="O2164">
        <v>10.7</v>
      </c>
      <c r="P2164">
        <v>2.7</v>
      </c>
      <c r="Q2164" s="2">
        <v>19482.900000000001</v>
      </c>
      <c r="R2164" t="s">
        <v>35</v>
      </c>
      <c r="S2164" s="2">
        <v>12669.89</v>
      </c>
      <c r="T2164">
        <v>3.4</v>
      </c>
      <c r="U2164" t="s">
        <v>64</v>
      </c>
      <c r="V2164">
        <v>2025</v>
      </c>
      <c r="W2164" t="s">
        <v>37</v>
      </c>
      <c r="X2164" s="2">
        <v>12669.89</v>
      </c>
      <c r="Y2164" s="2">
        <v>6813.01</v>
      </c>
      <c r="Z2164" s="2">
        <v>0.65</v>
      </c>
      <c r="AA2164" s="2">
        <f>IF(Table1[[#This Row],[Bed Occupied]]="Yes",1,0)</f>
        <v>1</v>
      </c>
    </row>
    <row r="2165" spans="1:27" x14ac:dyDescent="0.25">
      <c r="A2165" t="s">
        <v>2257</v>
      </c>
      <c r="B2165" s="1">
        <v>45912</v>
      </c>
      <c r="C2165" s="1">
        <v>45914.2</v>
      </c>
      <c r="D2165" t="s">
        <v>51</v>
      </c>
      <c r="E2165" t="s">
        <v>66</v>
      </c>
      <c r="F2165" t="s">
        <v>29</v>
      </c>
      <c r="G2165" t="s">
        <v>53</v>
      </c>
      <c r="H2165" t="s">
        <v>49</v>
      </c>
      <c r="I2165" t="s">
        <v>93</v>
      </c>
      <c r="J2165">
        <v>2.2000000000000002</v>
      </c>
      <c r="K2165" t="s">
        <v>33</v>
      </c>
      <c r="L2165">
        <v>70</v>
      </c>
      <c r="M2165" s="1">
        <v>45911</v>
      </c>
      <c r="N2165" t="s">
        <v>42</v>
      </c>
      <c r="O2165">
        <v>8.5</v>
      </c>
      <c r="P2165">
        <v>0.5</v>
      </c>
      <c r="Q2165" s="2">
        <v>8721.15</v>
      </c>
      <c r="R2165" t="s">
        <v>35</v>
      </c>
      <c r="S2165" s="2">
        <v>4620.62</v>
      </c>
      <c r="T2165">
        <v>3.3</v>
      </c>
      <c r="U2165" t="s">
        <v>59</v>
      </c>
      <c r="V2165">
        <v>2025</v>
      </c>
      <c r="W2165" t="s">
        <v>72</v>
      </c>
      <c r="X2165" s="2">
        <v>4620.62</v>
      </c>
      <c r="Y2165" s="2">
        <v>4100.53</v>
      </c>
      <c r="Z2165" s="2">
        <v>0.53</v>
      </c>
      <c r="AA2165" s="2">
        <f>IF(Table1[[#This Row],[Bed Occupied]]="Yes",1,0)</f>
        <v>1</v>
      </c>
    </row>
    <row r="2166" spans="1:27" x14ac:dyDescent="0.25">
      <c r="A2166" t="s">
        <v>2258</v>
      </c>
      <c r="B2166" s="1">
        <v>45727</v>
      </c>
      <c r="C2166" s="1">
        <v>45727.5</v>
      </c>
      <c r="D2166" t="s">
        <v>96</v>
      </c>
      <c r="E2166" t="s">
        <v>52</v>
      </c>
      <c r="F2166" t="s">
        <v>48</v>
      </c>
      <c r="G2166" t="s">
        <v>151</v>
      </c>
      <c r="H2166" t="s">
        <v>56</v>
      </c>
      <c r="I2166" t="s">
        <v>32</v>
      </c>
      <c r="J2166">
        <v>0.5</v>
      </c>
      <c r="K2166" t="s">
        <v>57</v>
      </c>
      <c r="L2166">
        <v>83</v>
      </c>
      <c r="M2166" s="1">
        <v>45726</v>
      </c>
      <c r="N2166" t="s">
        <v>42</v>
      </c>
      <c r="O2166">
        <v>13.6</v>
      </c>
      <c r="P2166">
        <v>1.6</v>
      </c>
      <c r="Q2166" s="2">
        <v>1412.8</v>
      </c>
      <c r="R2166" t="s">
        <v>85</v>
      </c>
      <c r="S2166" s="2">
        <v>834.61</v>
      </c>
      <c r="T2166">
        <v>3.5</v>
      </c>
      <c r="U2166" t="s">
        <v>173</v>
      </c>
      <c r="V2166">
        <v>2025</v>
      </c>
      <c r="W2166" t="s">
        <v>37</v>
      </c>
      <c r="X2166" s="2">
        <v>834.61</v>
      </c>
      <c r="Y2166" s="2">
        <v>578.19000000000005</v>
      </c>
      <c r="Z2166" s="2">
        <v>0.59099999999999997</v>
      </c>
      <c r="AA2166" s="2">
        <f>IF(Table1[[#This Row],[Bed Occupied]]="Yes",1,0)</f>
        <v>0</v>
      </c>
    </row>
    <row r="2167" spans="1:27" x14ac:dyDescent="0.25">
      <c r="A2167" t="s">
        <v>2259</v>
      </c>
      <c r="B2167" s="1">
        <v>45838</v>
      </c>
      <c r="C2167" s="1">
        <v>45839.4</v>
      </c>
      <c r="D2167" t="s">
        <v>27</v>
      </c>
      <c r="E2167" t="s">
        <v>47</v>
      </c>
      <c r="F2167" t="s">
        <v>48</v>
      </c>
      <c r="G2167" t="s">
        <v>30</v>
      </c>
      <c r="H2167" t="s">
        <v>56</v>
      </c>
      <c r="I2167" t="s">
        <v>32</v>
      </c>
      <c r="J2167">
        <v>1.4</v>
      </c>
      <c r="K2167" t="s">
        <v>33</v>
      </c>
      <c r="L2167">
        <v>115</v>
      </c>
      <c r="M2167" s="1">
        <v>45837</v>
      </c>
      <c r="N2167" t="s">
        <v>34</v>
      </c>
      <c r="O2167">
        <v>10.4</v>
      </c>
      <c r="P2167">
        <v>2.4</v>
      </c>
      <c r="Q2167" s="2">
        <v>8668.4500000000007</v>
      </c>
      <c r="R2167" t="s">
        <v>85</v>
      </c>
      <c r="S2167" s="2">
        <v>5863.88</v>
      </c>
      <c r="T2167">
        <v>3.4</v>
      </c>
      <c r="U2167" t="s">
        <v>64</v>
      </c>
      <c r="V2167">
        <v>2025</v>
      </c>
      <c r="W2167" t="s">
        <v>74</v>
      </c>
      <c r="X2167" s="2">
        <v>5863.88</v>
      </c>
      <c r="Y2167" s="2">
        <v>2804.57</v>
      </c>
      <c r="Z2167" s="2">
        <v>0.67600000000000005</v>
      </c>
      <c r="AA2167" s="2">
        <f>IF(Table1[[#This Row],[Bed Occupied]]="Yes",1,0)</f>
        <v>1</v>
      </c>
    </row>
    <row r="2168" spans="1:27" x14ac:dyDescent="0.25">
      <c r="A2168" t="s">
        <v>2260</v>
      </c>
      <c r="B2168" s="1">
        <v>45938</v>
      </c>
      <c r="C2168" s="1">
        <v>45939.8</v>
      </c>
      <c r="D2168" t="s">
        <v>39</v>
      </c>
      <c r="E2168" t="s">
        <v>52</v>
      </c>
      <c r="F2168" t="s">
        <v>48</v>
      </c>
      <c r="G2168" t="s">
        <v>53</v>
      </c>
      <c r="H2168" t="s">
        <v>56</v>
      </c>
      <c r="I2168" t="s">
        <v>93</v>
      </c>
      <c r="J2168">
        <v>1.8</v>
      </c>
      <c r="K2168" t="s">
        <v>57</v>
      </c>
      <c r="L2168">
        <v>81</v>
      </c>
      <c r="M2168" s="1">
        <v>45937</v>
      </c>
      <c r="N2168" t="s">
        <v>34</v>
      </c>
      <c r="O2168">
        <v>8</v>
      </c>
      <c r="P2168">
        <v>0</v>
      </c>
      <c r="Q2168" s="2">
        <v>2790.8</v>
      </c>
      <c r="R2168" t="s">
        <v>35</v>
      </c>
      <c r="S2168" s="2">
        <v>1552.85</v>
      </c>
      <c r="T2168">
        <v>3.5</v>
      </c>
      <c r="U2168" t="s">
        <v>82</v>
      </c>
      <c r="V2168">
        <v>2025</v>
      </c>
      <c r="W2168" t="s">
        <v>44</v>
      </c>
      <c r="X2168" s="2">
        <v>1552.85</v>
      </c>
      <c r="Y2168" s="2">
        <v>1237.95</v>
      </c>
      <c r="Z2168" s="2">
        <v>0.55600000000000005</v>
      </c>
      <c r="AA2168" s="2">
        <f>IF(Table1[[#This Row],[Bed Occupied]]="Yes",1,0)</f>
        <v>0</v>
      </c>
    </row>
    <row r="2169" spans="1:27" x14ac:dyDescent="0.25">
      <c r="A2169" t="s">
        <v>2261</v>
      </c>
      <c r="B2169" s="1">
        <v>45685</v>
      </c>
      <c r="C2169" s="1">
        <v>45686.400000000001</v>
      </c>
      <c r="D2169" t="s">
        <v>46</v>
      </c>
      <c r="E2169" t="s">
        <v>28</v>
      </c>
      <c r="F2169" t="s">
        <v>29</v>
      </c>
      <c r="G2169" t="s">
        <v>30</v>
      </c>
      <c r="H2169" t="s">
        <v>49</v>
      </c>
      <c r="I2169" t="s">
        <v>32</v>
      </c>
      <c r="J2169">
        <v>1.4</v>
      </c>
      <c r="K2169" t="s">
        <v>33</v>
      </c>
      <c r="L2169">
        <v>99</v>
      </c>
      <c r="M2169" s="1">
        <v>45685</v>
      </c>
      <c r="N2169" t="s">
        <v>34</v>
      </c>
      <c r="O2169">
        <v>10</v>
      </c>
      <c r="P2169">
        <v>2</v>
      </c>
      <c r="Q2169" s="2">
        <v>4855.24</v>
      </c>
      <c r="R2169" t="s">
        <v>35</v>
      </c>
      <c r="S2169" s="2">
        <v>2933.37</v>
      </c>
      <c r="T2169">
        <v>3.2</v>
      </c>
      <c r="U2169" t="s">
        <v>145</v>
      </c>
      <c r="V2169">
        <v>2025</v>
      </c>
      <c r="W2169" t="s">
        <v>44</v>
      </c>
      <c r="X2169" s="2">
        <v>2933.37</v>
      </c>
      <c r="Y2169" s="2">
        <v>1921.87</v>
      </c>
      <c r="Z2169" s="2">
        <v>0.60399999999999998</v>
      </c>
      <c r="AA2169" s="2">
        <f>IF(Table1[[#This Row],[Bed Occupied]]="Yes",1,0)</f>
        <v>1</v>
      </c>
    </row>
    <row r="2170" spans="1:27" x14ac:dyDescent="0.25">
      <c r="A2170" t="s">
        <v>2262</v>
      </c>
      <c r="B2170" s="1">
        <v>46094</v>
      </c>
      <c r="C2170" s="1">
        <v>46098</v>
      </c>
      <c r="D2170" t="s">
        <v>27</v>
      </c>
      <c r="E2170" t="s">
        <v>47</v>
      </c>
      <c r="F2170" t="s">
        <v>48</v>
      </c>
      <c r="G2170" t="s">
        <v>30</v>
      </c>
      <c r="H2170" t="s">
        <v>76</v>
      </c>
      <c r="I2170" t="s">
        <v>41</v>
      </c>
      <c r="J2170">
        <v>4</v>
      </c>
      <c r="K2170" t="s">
        <v>33</v>
      </c>
      <c r="L2170">
        <v>43</v>
      </c>
      <c r="M2170" s="1">
        <v>46093</v>
      </c>
      <c r="N2170" t="s">
        <v>34</v>
      </c>
      <c r="O2170">
        <v>8</v>
      </c>
      <c r="P2170">
        <v>0</v>
      </c>
      <c r="Q2170" s="2">
        <v>12202.09</v>
      </c>
      <c r="R2170" t="s">
        <v>35</v>
      </c>
      <c r="S2170" s="2">
        <v>8580.6</v>
      </c>
      <c r="T2170">
        <v>4.7</v>
      </c>
      <c r="U2170" t="s">
        <v>115</v>
      </c>
      <c r="V2170">
        <v>2026</v>
      </c>
      <c r="W2170" t="s">
        <v>72</v>
      </c>
      <c r="X2170" s="2">
        <v>8580.6</v>
      </c>
      <c r="Y2170" s="2">
        <v>3621.49</v>
      </c>
      <c r="Z2170" s="2">
        <v>0.70299999999999996</v>
      </c>
      <c r="AA2170" s="2">
        <f>IF(Table1[[#This Row],[Bed Occupied]]="Yes",1,0)</f>
        <v>1</v>
      </c>
    </row>
    <row r="2171" spans="1:27" x14ac:dyDescent="0.25">
      <c r="A2171" t="s">
        <v>2263</v>
      </c>
      <c r="B2171" s="1">
        <v>45767</v>
      </c>
      <c r="C2171" s="1">
        <v>45768.4</v>
      </c>
      <c r="D2171" t="s">
        <v>39</v>
      </c>
      <c r="E2171" t="s">
        <v>28</v>
      </c>
      <c r="F2171" t="s">
        <v>29</v>
      </c>
      <c r="G2171" t="s">
        <v>67</v>
      </c>
      <c r="H2171" t="s">
        <v>40</v>
      </c>
      <c r="I2171" t="s">
        <v>32</v>
      </c>
      <c r="J2171">
        <v>1.4</v>
      </c>
      <c r="K2171" t="s">
        <v>57</v>
      </c>
      <c r="L2171">
        <v>104</v>
      </c>
      <c r="M2171" s="1">
        <v>45767</v>
      </c>
      <c r="N2171" t="s">
        <v>34</v>
      </c>
      <c r="O2171">
        <v>10</v>
      </c>
      <c r="P2171">
        <v>2</v>
      </c>
      <c r="Q2171" s="2">
        <v>2193.11</v>
      </c>
      <c r="R2171" t="s">
        <v>35</v>
      </c>
      <c r="S2171" s="2">
        <v>1249.26</v>
      </c>
      <c r="T2171">
        <v>3.2</v>
      </c>
      <c r="U2171" t="s">
        <v>89</v>
      </c>
      <c r="V2171">
        <v>2025</v>
      </c>
      <c r="W2171" t="s">
        <v>74</v>
      </c>
      <c r="X2171" s="2">
        <v>1249.26</v>
      </c>
      <c r="Y2171" s="2">
        <v>943.85</v>
      </c>
      <c r="Z2171" s="2">
        <v>0.56999999999999995</v>
      </c>
      <c r="AA2171" s="2">
        <f>IF(Table1[[#This Row],[Bed Occupied]]="Yes",1,0)</f>
        <v>0</v>
      </c>
    </row>
    <row r="2172" spans="1:27" x14ac:dyDescent="0.25">
      <c r="A2172" t="s">
        <v>2264</v>
      </c>
      <c r="B2172" s="1">
        <v>46200</v>
      </c>
      <c r="C2172" s="1">
        <v>46200.2</v>
      </c>
      <c r="D2172" t="s">
        <v>39</v>
      </c>
      <c r="E2172" t="s">
        <v>28</v>
      </c>
      <c r="F2172" t="s">
        <v>48</v>
      </c>
      <c r="G2172" t="s">
        <v>67</v>
      </c>
      <c r="H2172" t="s">
        <v>62</v>
      </c>
      <c r="I2172" t="s">
        <v>41</v>
      </c>
      <c r="J2172">
        <v>0.2</v>
      </c>
      <c r="K2172" t="s">
        <v>33</v>
      </c>
      <c r="L2172">
        <v>56</v>
      </c>
      <c r="M2172" s="1">
        <v>46199</v>
      </c>
      <c r="N2172" t="s">
        <v>63</v>
      </c>
      <c r="O2172">
        <v>8.1</v>
      </c>
      <c r="P2172">
        <v>0.1</v>
      </c>
      <c r="Q2172" s="2">
        <v>1660.8</v>
      </c>
      <c r="R2172" t="s">
        <v>58</v>
      </c>
      <c r="S2172" s="2">
        <v>952.76</v>
      </c>
      <c r="T2172">
        <v>4</v>
      </c>
      <c r="U2172" t="s">
        <v>126</v>
      </c>
      <c r="V2172">
        <v>2026</v>
      </c>
      <c r="W2172" t="s">
        <v>77</v>
      </c>
      <c r="X2172" s="2">
        <v>952.76</v>
      </c>
      <c r="Y2172" s="2">
        <v>708.04</v>
      </c>
      <c r="Z2172" s="2">
        <v>0.57399999999999995</v>
      </c>
      <c r="AA2172" s="2">
        <f>IF(Table1[[#This Row],[Bed Occupied]]="Yes",1,0)</f>
        <v>1</v>
      </c>
    </row>
    <row r="2173" spans="1:27" x14ac:dyDescent="0.25">
      <c r="A2173" t="s">
        <v>2265</v>
      </c>
      <c r="B2173" s="1">
        <v>45997</v>
      </c>
      <c r="C2173" s="1">
        <v>45998</v>
      </c>
      <c r="D2173" t="s">
        <v>39</v>
      </c>
      <c r="E2173" t="s">
        <v>52</v>
      </c>
      <c r="F2173" t="s">
        <v>29</v>
      </c>
      <c r="G2173" t="s">
        <v>151</v>
      </c>
      <c r="H2173" t="s">
        <v>31</v>
      </c>
      <c r="I2173" t="s">
        <v>32</v>
      </c>
      <c r="J2173">
        <v>1</v>
      </c>
      <c r="K2173" t="s">
        <v>33</v>
      </c>
      <c r="L2173">
        <v>110</v>
      </c>
      <c r="M2173" s="1">
        <v>45996</v>
      </c>
      <c r="N2173" t="s">
        <v>34</v>
      </c>
      <c r="O2173">
        <v>8.4</v>
      </c>
      <c r="P2173">
        <v>0.4</v>
      </c>
      <c r="Q2173" s="2">
        <v>2588.87</v>
      </c>
      <c r="R2173" t="s">
        <v>35</v>
      </c>
      <c r="S2173" s="2">
        <v>1502.4</v>
      </c>
      <c r="T2173">
        <v>3.2</v>
      </c>
      <c r="U2173" t="s">
        <v>79</v>
      </c>
      <c r="V2173">
        <v>2025</v>
      </c>
      <c r="W2173" t="s">
        <v>77</v>
      </c>
      <c r="X2173" s="2">
        <v>1502.4</v>
      </c>
      <c r="Y2173" s="2">
        <v>1086.47</v>
      </c>
      <c r="Z2173" s="2">
        <v>0.57999999999999996</v>
      </c>
      <c r="AA2173" s="2">
        <f>IF(Table1[[#This Row],[Bed Occupied]]="Yes",1,0)</f>
        <v>1</v>
      </c>
    </row>
    <row r="2174" spans="1:27" x14ac:dyDescent="0.25">
      <c r="A2174" t="s">
        <v>2266</v>
      </c>
      <c r="B2174" s="1">
        <v>45712</v>
      </c>
      <c r="C2174" s="1">
        <v>45713.3</v>
      </c>
      <c r="D2174" t="s">
        <v>39</v>
      </c>
      <c r="E2174" t="s">
        <v>52</v>
      </c>
      <c r="F2174" t="s">
        <v>48</v>
      </c>
      <c r="G2174" t="s">
        <v>67</v>
      </c>
      <c r="H2174" t="s">
        <v>81</v>
      </c>
      <c r="I2174" t="s">
        <v>32</v>
      </c>
      <c r="J2174">
        <v>1.3</v>
      </c>
      <c r="K2174" t="s">
        <v>57</v>
      </c>
      <c r="L2174">
        <v>105</v>
      </c>
      <c r="M2174" s="1">
        <v>45711</v>
      </c>
      <c r="N2174" t="s">
        <v>42</v>
      </c>
      <c r="O2174">
        <v>9.6</v>
      </c>
      <c r="P2174">
        <v>1.6</v>
      </c>
      <c r="Q2174" s="2">
        <v>2102.0100000000002</v>
      </c>
      <c r="R2174" t="s">
        <v>58</v>
      </c>
      <c r="S2174" s="2">
        <v>1163.5999999999999</v>
      </c>
      <c r="T2174">
        <v>3.3</v>
      </c>
      <c r="U2174" t="s">
        <v>100</v>
      </c>
      <c r="V2174">
        <v>2025</v>
      </c>
      <c r="W2174" t="s">
        <v>74</v>
      </c>
      <c r="X2174" s="2">
        <v>1163.5999999999999</v>
      </c>
      <c r="Y2174" s="2">
        <v>938.41</v>
      </c>
      <c r="Z2174" s="2">
        <v>0.55400000000000005</v>
      </c>
      <c r="AA2174" s="2">
        <f>IF(Table1[[#This Row],[Bed Occupied]]="Yes",1,0)</f>
        <v>0</v>
      </c>
    </row>
    <row r="2175" spans="1:27" x14ac:dyDescent="0.25">
      <c r="A2175" t="s">
        <v>2267</v>
      </c>
      <c r="B2175" s="1">
        <v>46051</v>
      </c>
      <c r="C2175" s="1">
        <v>46062.3</v>
      </c>
      <c r="D2175" t="s">
        <v>27</v>
      </c>
      <c r="E2175" t="s">
        <v>47</v>
      </c>
      <c r="F2175" t="s">
        <v>48</v>
      </c>
      <c r="G2175" t="s">
        <v>30</v>
      </c>
      <c r="H2175" t="s">
        <v>40</v>
      </c>
      <c r="I2175" t="s">
        <v>41</v>
      </c>
      <c r="J2175">
        <v>11.3</v>
      </c>
      <c r="K2175" t="s">
        <v>33</v>
      </c>
      <c r="L2175">
        <v>11</v>
      </c>
      <c r="M2175" s="1">
        <v>46050</v>
      </c>
      <c r="N2175" t="s">
        <v>63</v>
      </c>
      <c r="O2175">
        <v>9.1</v>
      </c>
      <c r="P2175">
        <v>1.1000000000000001</v>
      </c>
      <c r="Q2175" s="2">
        <v>15511.28</v>
      </c>
      <c r="R2175" t="s">
        <v>58</v>
      </c>
      <c r="S2175" s="2">
        <v>9444.83</v>
      </c>
      <c r="T2175">
        <v>4.5999999999999996</v>
      </c>
      <c r="U2175" t="s">
        <v>86</v>
      </c>
      <c r="V2175">
        <v>2026</v>
      </c>
      <c r="W2175" t="s">
        <v>69</v>
      </c>
      <c r="X2175" s="2">
        <v>9444.83</v>
      </c>
      <c r="Y2175" s="2">
        <v>6066.45</v>
      </c>
      <c r="Z2175" s="2">
        <v>0.60899999999999999</v>
      </c>
      <c r="AA2175" s="2">
        <f>IF(Table1[[#This Row],[Bed Occupied]]="Yes",1,0)</f>
        <v>1</v>
      </c>
    </row>
    <row r="2176" spans="1:27" x14ac:dyDescent="0.25">
      <c r="A2176" t="s">
        <v>2268</v>
      </c>
      <c r="B2176" s="1">
        <v>45864</v>
      </c>
      <c r="C2176" s="1">
        <v>45868.6</v>
      </c>
      <c r="D2176" t="s">
        <v>61</v>
      </c>
      <c r="E2176" t="s">
        <v>52</v>
      </c>
      <c r="F2176" t="s">
        <v>48</v>
      </c>
      <c r="G2176" t="s">
        <v>53</v>
      </c>
      <c r="H2176" t="s">
        <v>56</v>
      </c>
      <c r="I2176" t="s">
        <v>32</v>
      </c>
      <c r="J2176">
        <v>4.5999999999999996</v>
      </c>
      <c r="K2176" t="s">
        <v>33</v>
      </c>
      <c r="L2176">
        <v>105</v>
      </c>
      <c r="M2176" s="1">
        <v>45864</v>
      </c>
      <c r="N2176" t="s">
        <v>42</v>
      </c>
      <c r="O2176">
        <v>12.5</v>
      </c>
      <c r="P2176">
        <v>2.5</v>
      </c>
      <c r="Q2176" s="2">
        <v>16107.36</v>
      </c>
      <c r="R2176" t="s">
        <v>35</v>
      </c>
      <c r="S2176" s="2">
        <v>9887.9</v>
      </c>
      <c r="T2176">
        <v>2.6</v>
      </c>
      <c r="U2176" t="s">
        <v>135</v>
      </c>
      <c r="V2176">
        <v>2025</v>
      </c>
      <c r="W2176" t="s">
        <v>83</v>
      </c>
      <c r="X2176" s="2">
        <v>9887.9</v>
      </c>
      <c r="Y2176" s="2">
        <v>6219.46</v>
      </c>
      <c r="Z2176" s="2">
        <v>0.61399999999999999</v>
      </c>
      <c r="AA2176" s="2">
        <f>IF(Table1[[#This Row],[Bed Occupied]]="Yes",1,0)</f>
        <v>1</v>
      </c>
    </row>
    <row r="2177" spans="1:27" x14ac:dyDescent="0.25">
      <c r="A2177" t="s">
        <v>2269</v>
      </c>
      <c r="B2177" s="1">
        <v>45918</v>
      </c>
      <c r="C2177" s="1">
        <v>45919.7</v>
      </c>
      <c r="D2177" t="s">
        <v>39</v>
      </c>
      <c r="E2177" t="s">
        <v>52</v>
      </c>
      <c r="F2177" t="s">
        <v>29</v>
      </c>
      <c r="G2177" t="s">
        <v>151</v>
      </c>
      <c r="H2177" t="s">
        <v>81</v>
      </c>
      <c r="I2177" t="s">
        <v>32</v>
      </c>
      <c r="J2177">
        <v>1.7</v>
      </c>
      <c r="K2177" t="s">
        <v>57</v>
      </c>
      <c r="L2177">
        <v>115</v>
      </c>
      <c r="M2177" s="1">
        <v>45918</v>
      </c>
      <c r="N2177" t="s">
        <v>42</v>
      </c>
      <c r="O2177">
        <v>8.8000000000000007</v>
      </c>
      <c r="P2177">
        <v>0.8</v>
      </c>
      <c r="Q2177" s="2">
        <v>2619.92</v>
      </c>
      <c r="R2177" t="s">
        <v>35</v>
      </c>
      <c r="S2177" s="2">
        <v>1587.07</v>
      </c>
      <c r="T2177">
        <v>3</v>
      </c>
      <c r="U2177" t="s">
        <v>59</v>
      </c>
      <c r="V2177">
        <v>2025</v>
      </c>
      <c r="W2177" t="s">
        <v>72</v>
      </c>
      <c r="X2177" s="2">
        <v>1587.07</v>
      </c>
      <c r="Y2177" s="2">
        <v>1032.8499999999999</v>
      </c>
      <c r="Z2177" s="2">
        <v>0.60599999999999998</v>
      </c>
      <c r="AA2177" s="2">
        <f>IF(Table1[[#This Row],[Bed Occupied]]="Yes",1,0)</f>
        <v>0</v>
      </c>
    </row>
    <row r="2178" spans="1:27" x14ac:dyDescent="0.25">
      <c r="A2178" t="s">
        <v>2270</v>
      </c>
      <c r="B2178" s="1">
        <v>45950</v>
      </c>
      <c r="C2178" s="1">
        <v>45950.7</v>
      </c>
      <c r="D2178" t="s">
        <v>39</v>
      </c>
      <c r="E2178" t="s">
        <v>28</v>
      </c>
      <c r="F2178" t="s">
        <v>29</v>
      </c>
      <c r="G2178" t="s">
        <v>67</v>
      </c>
      <c r="H2178" t="s">
        <v>76</v>
      </c>
      <c r="I2178" t="s">
        <v>41</v>
      </c>
      <c r="J2178">
        <v>0.7</v>
      </c>
      <c r="K2178" t="s">
        <v>33</v>
      </c>
      <c r="L2178">
        <v>65</v>
      </c>
      <c r="M2178" s="1">
        <v>45949</v>
      </c>
      <c r="N2178" t="s">
        <v>42</v>
      </c>
      <c r="O2178">
        <v>10</v>
      </c>
      <c r="P2178">
        <v>0</v>
      </c>
      <c r="Q2178" s="2">
        <v>1393.4</v>
      </c>
      <c r="R2178" t="s">
        <v>35</v>
      </c>
      <c r="S2178" s="2">
        <v>802.19</v>
      </c>
      <c r="T2178">
        <v>4</v>
      </c>
      <c r="U2178" t="s">
        <v>82</v>
      </c>
      <c r="V2178">
        <v>2025</v>
      </c>
      <c r="W2178" t="s">
        <v>74</v>
      </c>
      <c r="X2178" s="2">
        <v>802.19</v>
      </c>
      <c r="Y2178" s="2">
        <v>591.21</v>
      </c>
      <c r="Z2178" s="2">
        <v>0.57599999999999996</v>
      </c>
      <c r="AA2178" s="2">
        <f>IF(Table1[[#This Row],[Bed Occupied]]="Yes",1,0)</f>
        <v>1</v>
      </c>
    </row>
    <row r="2179" spans="1:27" x14ac:dyDescent="0.25">
      <c r="A2179" t="s">
        <v>2271</v>
      </c>
      <c r="B2179" s="1">
        <v>46099</v>
      </c>
      <c r="C2179" s="1">
        <v>46106.2</v>
      </c>
      <c r="D2179" t="s">
        <v>27</v>
      </c>
      <c r="E2179" t="s">
        <v>28</v>
      </c>
      <c r="F2179" t="s">
        <v>29</v>
      </c>
      <c r="G2179" t="s">
        <v>30</v>
      </c>
      <c r="H2179" t="s">
        <v>62</v>
      </c>
      <c r="I2179" t="s">
        <v>32</v>
      </c>
      <c r="J2179">
        <v>7.2</v>
      </c>
      <c r="K2179" t="s">
        <v>33</v>
      </c>
      <c r="L2179">
        <v>85</v>
      </c>
      <c r="M2179" s="1">
        <v>46098</v>
      </c>
      <c r="N2179" t="s">
        <v>42</v>
      </c>
      <c r="O2179">
        <v>12.9</v>
      </c>
      <c r="P2179">
        <v>0.9</v>
      </c>
      <c r="Q2179" s="2">
        <v>13837.62</v>
      </c>
      <c r="R2179" t="s">
        <v>58</v>
      </c>
      <c r="S2179" s="2">
        <v>9214.8799999999992</v>
      </c>
      <c r="T2179">
        <v>3.8</v>
      </c>
      <c r="U2179" t="s">
        <v>115</v>
      </c>
      <c r="V2179">
        <v>2026</v>
      </c>
      <c r="W2179" t="s">
        <v>44</v>
      </c>
      <c r="X2179" s="2">
        <v>9214.8799999999992</v>
      </c>
      <c r="Y2179" s="2">
        <v>4622.74</v>
      </c>
      <c r="Z2179" s="2">
        <v>0.66600000000000004</v>
      </c>
      <c r="AA2179" s="2">
        <f>IF(Table1[[#This Row],[Bed Occupied]]="Yes",1,0)</f>
        <v>1</v>
      </c>
    </row>
    <row r="2180" spans="1:27" x14ac:dyDescent="0.25">
      <c r="A2180" t="s">
        <v>2272</v>
      </c>
      <c r="B2180" s="1">
        <v>45872</v>
      </c>
      <c r="C2180" s="1">
        <v>45873.3</v>
      </c>
      <c r="D2180" t="s">
        <v>61</v>
      </c>
      <c r="E2180" t="s">
        <v>28</v>
      </c>
      <c r="F2180" t="s">
        <v>29</v>
      </c>
      <c r="G2180" t="s">
        <v>30</v>
      </c>
      <c r="H2180" t="s">
        <v>40</v>
      </c>
      <c r="I2180" t="s">
        <v>41</v>
      </c>
      <c r="J2180">
        <v>1.3</v>
      </c>
      <c r="K2180" t="s">
        <v>33</v>
      </c>
      <c r="L2180">
        <v>33</v>
      </c>
      <c r="M2180" s="1">
        <v>45872</v>
      </c>
      <c r="N2180" t="s">
        <v>42</v>
      </c>
      <c r="O2180">
        <v>8.6</v>
      </c>
      <c r="P2180">
        <v>0.6</v>
      </c>
      <c r="Q2180" s="2">
        <v>12592</v>
      </c>
      <c r="R2180" t="s">
        <v>35</v>
      </c>
      <c r="S2180" s="2">
        <v>9082.68</v>
      </c>
      <c r="T2180">
        <v>4.3</v>
      </c>
      <c r="U2180" t="s">
        <v>104</v>
      </c>
      <c r="V2180">
        <v>2025</v>
      </c>
      <c r="W2180" t="s">
        <v>74</v>
      </c>
      <c r="X2180" s="2">
        <v>9082.68</v>
      </c>
      <c r="Y2180" s="2">
        <v>3509.32</v>
      </c>
      <c r="Z2180" s="2">
        <v>0.72099999999999997</v>
      </c>
      <c r="AA2180" s="2">
        <f>IF(Table1[[#This Row],[Bed Occupied]]="Yes",1,0)</f>
        <v>1</v>
      </c>
    </row>
    <row r="2181" spans="1:27" x14ac:dyDescent="0.25">
      <c r="A2181" t="s">
        <v>2273</v>
      </c>
      <c r="B2181" s="1">
        <v>46153</v>
      </c>
      <c r="C2181" s="1">
        <v>46157.5</v>
      </c>
      <c r="D2181" t="s">
        <v>102</v>
      </c>
      <c r="E2181" t="s">
        <v>47</v>
      </c>
      <c r="F2181" t="s">
        <v>48</v>
      </c>
      <c r="G2181" t="s">
        <v>30</v>
      </c>
      <c r="H2181" t="s">
        <v>62</v>
      </c>
      <c r="I2181" t="s">
        <v>32</v>
      </c>
      <c r="J2181">
        <v>4.5</v>
      </c>
      <c r="K2181" t="s">
        <v>33</v>
      </c>
      <c r="L2181">
        <v>56</v>
      </c>
      <c r="M2181" s="1">
        <v>46152</v>
      </c>
      <c r="N2181" t="s">
        <v>42</v>
      </c>
      <c r="O2181">
        <v>9.5</v>
      </c>
      <c r="P2181">
        <v>1.5</v>
      </c>
      <c r="Q2181" s="2">
        <v>9706.82</v>
      </c>
      <c r="R2181" t="s">
        <v>85</v>
      </c>
      <c r="S2181" s="2">
        <v>5406.31</v>
      </c>
      <c r="T2181">
        <v>3.4</v>
      </c>
      <c r="U2181" t="s">
        <v>94</v>
      </c>
      <c r="V2181">
        <v>2026</v>
      </c>
      <c r="W2181" t="s">
        <v>74</v>
      </c>
      <c r="X2181" s="2">
        <v>5406.31</v>
      </c>
      <c r="Y2181" s="2">
        <v>4300.51</v>
      </c>
      <c r="Z2181" s="2">
        <v>0.55700000000000005</v>
      </c>
      <c r="AA2181" s="2">
        <f>IF(Table1[[#This Row],[Bed Occupied]]="Yes",1,0)</f>
        <v>1</v>
      </c>
    </row>
    <row r="2182" spans="1:27" x14ac:dyDescent="0.25">
      <c r="A2182" t="s">
        <v>2274</v>
      </c>
      <c r="B2182" s="1">
        <v>46066</v>
      </c>
      <c r="C2182" s="1">
        <v>46068.1</v>
      </c>
      <c r="D2182" t="s">
        <v>96</v>
      </c>
      <c r="E2182" t="s">
        <v>47</v>
      </c>
      <c r="F2182" t="s">
        <v>48</v>
      </c>
      <c r="G2182" t="s">
        <v>30</v>
      </c>
      <c r="H2182" t="s">
        <v>31</v>
      </c>
      <c r="I2182" t="s">
        <v>41</v>
      </c>
      <c r="J2182">
        <v>2.1</v>
      </c>
      <c r="K2182" t="s">
        <v>33</v>
      </c>
      <c r="L2182">
        <v>65</v>
      </c>
      <c r="M2182" s="1">
        <v>46066</v>
      </c>
      <c r="N2182" t="s">
        <v>34</v>
      </c>
      <c r="O2182">
        <v>10.4</v>
      </c>
      <c r="P2182">
        <v>0.4</v>
      </c>
      <c r="Q2182" s="2">
        <v>4090.06</v>
      </c>
      <c r="R2182" t="s">
        <v>35</v>
      </c>
      <c r="S2182" s="2">
        <v>2125.9899999999998</v>
      </c>
      <c r="T2182">
        <v>4.5</v>
      </c>
      <c r="U2182" t="s">
        <v>68</v>
      </c>
      <c r="V2182">
        <v>2026</v>
      </c>
      <c r="W2182" t="s">
        <v>77</v>
      </c>
      <c r="X2182" s="2">
        <v>2125.9899999999998</v>
      </c>
      <c r="Y2182" s="2">
        <v>1964.07</v>
      </c>
      <c r="Z2182" s="2">
        <v>0.52</v>
      </c>
      <c r="AA2182" s="2">
        <f>IF(Table1[[#This Row],[Bed Occupied]]="Yes",1,0)</f>
        <v>1</v>
      </c>
    </row>
    <row r="2183" spans="1:27" x14ac:dyDescent="0.25">
      <c r="A2183" t="s">
        <v>2275</v>
      </c>
      <c r="B2183" s="1">
        <v>46068</v>
      </c>
      <c r="C2183" s="1">
        <v>46076</v>
      </c>
      <c r="D2183" t="s">
        <v>27</v>
      </c>
      <c r="E2183" t="s">
        <v>47</v>
      </c>
      <c r="F2183" t="s">
        <v>29</v>
      </c>
      <c r="G2183" t="s">
        <v>151</v>
      </c>
      <c r="H2183" t="s">
        <v>62</v>
      </c>
      <c r="I2183" t="s">
        <v>32</v>
      </c>
      <c r="J2183">
        <v>8</v>
      </c>
      <c r="K2183" t="s">
        <v>33</v>
      </c>
      <c r="L2183">
        <v>59</v>
      </c>
      <c r="M2183" s="1">
        <v>46068</v>
      </c>
      <c r="N2183" t="s">
        <v>42</v>
      </c>
      <c r="O2183">
        <v>10.9</v>
      </c>
      <c r="P2183">
        <v>2.9</v>
      </c>
      <c r="Q2183" s="2">
        <v>14440.06</v>
      </c>
      <c r="R2183" t="s">
        <v>58</v>
      </c>
      <c r="S2183" s="2">
        <v>9696.69</v>
      </c>
      <c r="T2183">
        <v>2.9</v>
      </c>
      <c r="U2183" t="s">
        <v>68</v>
      </c>
      <c r="V2183">
        <v>2026</v>
      </c>
      <c r="W2183" t="s">
        <v>74</v>
      </c>
      <c r="X2183" s="2">
        <v>9696.69</v>
      </c>
      <c r="Y2183" s="2">
        <v>4743.37</v>
      </c>
      <c r="Z2183" s="2">
        <v>0.67200000000000004</v>
      </c>
      <c r="AA2183" s="2">
        <f>IF(Table1[[#This Row],[Bed Occupied]]="Yes",1,0)</f>
        <v>1</v>
      </c>
    </row>
    <row r="2184" spans="1:27" x14ac:dyDescent="0.25">
      <c r="A2184" t="s">
        <v>2276</v>
      </c>
      <c r="B2184" s="1">
        <v>46258</v>
      </c>
      <c r="C2184" s="1">
        <v>46262.400000000001</v>
      </c>
      <c r="D2184" t="s">
        <v>102</v>
      </c>
      <c r="E2184" t="s">
        <v>47</v>
      </c>
      <c r="F2184" t="s">
        <v>48</v>
      </c>
      <c r="G2184" t="s">
        <v>30</v>
      </c>
      <c r="H2184" t="s">
        <v>56</v>
      </c>
      <c r="I2184" t="s">
        <v>32</v>
      </c>
      <c r="J2184">
        <v>4.4000000000000004</v>
      </c>
      <c r="K2184" t="s">
        <v>57</v>
      </c>
      <c r="L2184">
        <v>70</v>
      </c>
      <c r="M2184" s="1">
        <v>46258</v>
      </c>
      <c r="N2184" t="s">
        <v>63</v>
      </c>
      <c r="O2184">
        <v>8.6999999999999993</v>
      </c>
      <c r="P2184">
        <v>0.7</v>
      </c>
      <c r="Q2184" s="2">
        <v>13733.5</v>
      </c>
      <c r="R2184" t="s">
        <v>35</v>
      </c>
      <c r="S2184" s="2">
        <v>8305.17</v>
      </c>
      <c r="T2184">
        <v>3.6</v>
      </c>
      <c r="U2184" t="s">
        <v>138</v>
      </c>
      <c r="V2184">
        <v>2026</v>
      </c>
      <c r="W2184" t="s">
        <v>37</v>
      </c>
      <c r="X2184" s="2">
        <v>8305.17</v>
      </c>
      <c r="Y2184" s="2">
        <v>5428.33</v>
      </c>
      <c r="Z2184" s="2">
        <v>0.60499999999999998</v>
      </c>
      <c r="AA2184" s="2">
        <f>IF(Table1[[#This Row],[Bed Occupied]]="Yes",1,0)</f>
        <v>0</v>
      </c>
    </row>
    <row r="2185" spans="1:27" x14ac:dyDescent="0.25">
      <c r="A2185" t="s">
        <v>2277</v>
      </c>
      <c r="B2185" s="1">
        <v>46117</v>
      </c>
      <c r="C2185" s="1">
        <v>46117.9</v>
      </c>
      <c r="D2185" t="s">
        <v>39</v>
      </c>
      <c r="E2185" t="s">
        <v>47</v>
      </c>
      <c r="F2185" t="s">
        <v>48</v>
      </c>
      <c r="G2185" t="s">
        <v>67</v>
      </c>
      <c r="H2185" t="s">
        <v>62</v>
      </c>
      <c r="I2185" t="s">
        <v>32</v>
      </c>
      <c r="J2185">
        <v>0.9</v>
      </c>
      <c r="K2185" t="s">
        <v>33</v>
      </c>
      <c r="L2185">
        <v>75</v>
      </c>
      <c r="M2185" s="1">
        <v>46117</v>
      </c>
      <c r="N2185" t="s">
        <v>42</v>
      </c>
      <c r="O2185">
        <v>10.6</v>
      </c>
      <c r="P2185">
        <v>2.6</v>
      </c>
      <c r="Q2185" s="2">
        <v>2371.71</v>
      </c>
      <c r="R2185" t="s">
        <v>85</v>
      </c>
      <c r="S2185" s="2">
        <v>1387.08</v>
      </c>
      <c r="T2185">
        <v>2.8</v>
      </c>
      <c r="U2185" t="s">
        <v>98</v>
      </c>
      <c r="V2185">
        <v>2026</v>
      </c>
      <c r="W2185" t="s">
        <v>74</v>
      </c>
      <c r="X2185" s="2">
        <v>1387.08</v>
      </c>
      <c r="Y2185" s="2">
        <v>984.63</v>
      </c>
      <c r="Z2185" s="2">
        <v>0.58499999999999996</v>
      </c>
      <c r="AA2185" s="2">
        <f>IF(Table1[[#This Row],[Bed Occupied]]="Yes",1,0)</f>
        <v>1</v>
      </c>
    </row>
    <row r="2186" spans="1:27" x14ac:dyDescent="0.25">
      <c r="A2186" t="s">
        <v>2278</v>
      </c>
      <c r="B2186" s="1">
        <v>46229</v>
      </c>
      <c r="C2186" s="1">
        <v>46234.3</v>
      </c>
      <c r="D2186" t="s">
        <v>46</v>
      </c>
      <c r="E2186" t="s">
        <v>52</v>
      </c>
      <c r="F2186" t="s">
        <v>29</v>
      </c>
      <c r="G2186" t="s">
        <v>53</v>
      </c>
      <c r="H2186" t="s">
        <v>76</v>
      </c>
      <c r="I2186" t="s">
        <v>93</v>
      </c>
      <c r="J2186">
        <v>5.3</v>
      </c>
      <c r="K2186" t="s">
        <v>33</v>
      </c>
      <c r="L2186">
        <v>46</v>
      </c>
      <c r="M2186" s="1">
        <v>46229</v>
      </c>
      <c r="N2186" t="s">
        <v>34</v>
      </c>
      <c r="O2186">
        <v>8.3000000000000007</v>
      </c>
      <c r="P2186">
        <v>0.3</v>
      </c>
      <c r="Q2186" s="2">
        <v>6379.33</v>
      </c>
      <c r="R2186" t="s">
        <v>35</v>
      </c>
      <c r="S2186" s="2">
        <v>3795.79</v>
      </c>
      <c r="T2186">
        <v>4.5999999999999996</v>
      </c>
      <c r="U2186" t="s">
        <v>43</v>
      </c>
      <c r="V2186">
        <v>2026</v>
      </c>
      <c r="W2186" t="s">
        <v>74</v>
      </c>
      <c r="X2186" s="2">
        <v>3795.79</v>
      </c>
      <c r="Y2186" s="2">
        <v>2583.54</v>
      </c>
      <c r="Z2186" s="2">
        <v>0.59499999999999997</v>
      </c>
      <c r="AA2186" s="2">
        <f>IF(Table1[[#This Row],[Bed Occupied]]="Yes",1,0)</f>
        <v>1</v>
      </c>
    </row>
    <row r="2187" spans="1:27" x14ac:dyDescent="0.25">
      <c r="A2187" t="s">
        <v>2279</v>
      </c>
      <c r="B2187" s="1">
        <v>45793</v>
      </c>
      <c r="C2187" s="1">
        <v>45796.6</v>
      </c>
      <c r="D2187" t="s">
        <v>46</v>
      </c>
      <c r="E2187" t="s">
        <v>28</v>
      </c>
      <c r="F2187" t="s">
        <v>48</v>
      </c>
      <c r="G2187" t="s">
        <v>53</v>
      </c>
      <c r="H2187" t="s">
        <v>40</v>
      </c>
      <c r="I2187" t="s">
        <v>93</v>
      </c>
      <c r="J2187">
        <v>3.6</v>
      </c>
      <c r="K2187" t="s">
        <v>57</v>
      </c>
      <c r="L2187">
        <v>50</v>
      </c>
      <c r="M2187" s="1">
        <v>45792</v>
      </c>
      <c r="N2187" t="s">
        <v>34</v>
      </c>
      <c r="O2187">
        <v>8.1</v>
      </c>
      <c r="P2187">
        <v>0.1</v>
      </c>
      <c r="Q2187" s="2">
        <v>5245.29</v>
      </c>
      <c r="R2187" t="s">
        <v>58</v>
      </c>
      <c r="S2187" s="2">
        <v>2796.36</v>
      </c>
      <c r="T2187">
        <v>3.5</v>
      </c>
      <c r="U2187" t="s">
        <v>122</v>
      </c>
      <c r="V2187">
        <v>2025</v>
      </c>
      <c r="W2187" t="s">
        <v>72</v>
      </c>
      <c r="X2187" s="2">
        <v>2796.36</v>
      </c>
      <c r="Y2187" s="2">
        <v>2448.9299999999998</v>
      </c>
      <c r="Z2187" s="2">
        <v>0.53300000000000003</v>
      </c>
      <c r="AA2187" s="2">
        <f>IF(Table1[[#This Row],[Bed Occupied]]="Yes",1,0)</f>
        <v>0</v>
      </c>
    </row>
    <row r="2188" spans="1:27" x14ac:dyDescent="0.25">
      <c r="A2188" t="s">
        <v>2280</v>
      </c>
      <c r="B2188" s="1">
        <v>45743</v>
      </c>
      <c r="C2188" s="1">
        <v>45744.6</v>
      </c>
      <c r="D2188" t="s">
        <v>27</v>
      </c>
      <c r="E2188" t="s">
        <v>28</v>
      </c>
      <c r="F2188" t="s">
        <v>48</v>
      </c>
      <c r="G2188" t="s">
        <v>30</v>
      </c>
      <c r="H2188" t="s">
        <v>31</v>
      </c>
      <c r="I2188" t="s">
        <v>32</v>
      </c>
      <c r="J2188">
        <v>1.6</v>
      </c>
      <c r="K2188" t="s">
        <v>57</v>
      </c>
      <c r="L2188">
        <v>93</v>
      </c>
      <c r="M2188" s="1">
        <v>45743</v>
      </c>
      <c r="N2188" t="s">
        <v>42</v>
      </c>
      <c r="O2188">
        <v>12.4</v>
      </c>
      <c r="P2188">
        <v>2.4</v>
      </c>
      <c r="Q2188" s="2">
        <v>6825.73</v>
      </c>
      <c r="R2188" t="s">
        <v>85</v>
      </c>
      <c r="S2188" s="2">
        <v>4507.46</v>
      </c>
      <c r="T2188">
        <v>2.8</v>
      </c>
      <c r="U2188" t="s">
        <v>173</v>
      </c>
      <c r="V2188">
        <v>2025</v>
      </c>
      <c r="W2188" t="s">
        <v>72</v>
      </c>
      <c r="X2188" s="2">
        <v>4507.46</v>
      </c>
      <c r="Y2188" s="2">
        <v>2318.27</v>
      </c>
      <c r="Z2188" s="2">
        <v>0.66</v>
      </c>
      <c r="AA2188" s="2">
        <f>IF(Table1[[#This Row],[Bed Occupied]]="Yes",1,0)</f>
        <v>0</v>
      </c>
    </row>
    <row r="2189" spans="1:27" x14ac:dyDescent="0.25">
      <c r="A2189" t="s">
        <v>2281</v>
      </c>
      <c r="B2189" s="1">
        <v>45775</v>
      </c>
      <c r="C2189" s="1">
        <v>45777.4</v>
      </c>
      <c r="D2189" t="s">
        <v>46</v>
      </c>
      <c r="E2189" t="s">
        <v>47</v>
      </c>
      <c r="F2189" t="s">
        <v>48</v>
      </c>
      <c r="G2189" t="s">
        <v>67</v>
      </c>
      <c r="H2189" t="s">
        <v>40</v>
      </c>
      <c r="I2189" t="s">
        <v>41</v>
      </c>
      <c r="J2189">
        <v>2.4</v>
      </c>
      <c r="K2189" t="s">
        <v>33</v>
      </c>
      <c r="L2189">
        <v>48</v>
      </c>
      <c r="M2189" s="1">
        <v>45775</v>
      </c>
      <c r="N2189" t="s">
        <v>34</v>
      </c>
      <c r="O2189">
        <v>8.8000000000000007</v>
      </c>
      <c r="P2189">
        <v>0.8</v>
      </c>
      <c r="Q2189" s="2">
        <v>4666.76</v>
      </c>
      <c r="R2189" t="s">
        <v>35</v>
      </c>
      <c r="S2189" s="2">
        <v>2823.09</v>
      </c>
      <c r="T2189">
        <v>3.6</v>
      </c>
      <c r="U2189" t="s">
        <v>89</v>
      </c>
      <c r="V2189">
        <v>2025</v>
      </c>
      <c r="W2189" t="s">
        <v>37</v>
      </c>
      <c r="X2189" s="2">
        <v>2823.09</v>
      </c>
      <c r="Y2189" s="2">
        <v>1843.67</v>
      </c>
      <c r="Z2189" s="2">
        <v>0.60499999999999998</v>
      </c>
      <c r="AA2189" s="2">
        <f>IF(Table1[[#This Row],[Bed Occupied]]="Yes",1,0)</f>
        <v>1</v>
      </c>
    </row>
    <row r="2190" spans="1:27" x14ac:dyDescent="0.25">
      <c r="A2190" t="s">
        <v>2282</v>
      </c>
      <c r="B2190" s="1">
        <v>45987</v>
      </c>
      <c r="C2190" s="1">
        <v>45988</v>
      </c>
      <c r="D2190" t="s">
        <v>46</v>
      </c>
      <c r="E2190" t="s">
        <v>28</v>
      </c>
      <c r="F2190" t="s">
        <v>48</v>
      </c>
      <c r="G2190" t="s">
        <v>30</v>
      </c>
      <c r="H2190" t="s">
        <v>56</v>
      </c>
      <c r="I2190" t="s">
        <v>32</v>
      </c>
      <c r="J2190">
        <v>1</v>
      </c>
      <c r="K2190" t="s">
        <v>33</v>
      </c>
      <c r="L2190">
        <v>91</v>
      </c>
      <c r="M2190" s="1">
        <v>45987</v>
      </c>
      <c r="N2190" t="s">
        <v>34</v>
      </c>
      <c r="O2190">
        <v>9.3000000000000007</v>
      </c>
      <c r="P2190">
        <v>1.3</v>
      </c>
      <c r="Q2190" s="2">
        <v>4629.2</v>
      </c>
      <c r="R2190" t="s">
        <v>35</v>
      </c>
      <c r="S2190" s="2">
        <v>2451.12</v>
      </c>
      <c r="T2190">
        <v>3.1</v>
      </c>
      <c r="U2190" t="s">
        <v>71</v>
      </c>
      <c r="V2190">
        <v>2025</v>
      </c>
      <c r="W2190" t="s">
        <v>69</v>
      </c>
      <c r="X2190" s="2">
        <v>2451.12</v>
      </c>
      <c r="Y2190" s="2">
        <v>2178.08</v>
      </c>
      <c r="Z2190" s="2">
        <v>0.52900000000000003</v>
      </c>
      <c r="AA2190" s="2">
        <f>IF(Table1[[#This Row],[Bed Occupied]]="Yes",1,0)</f>
        <v>1</v>
      </c>
    </row>
    <row r="2191" spans="1:27" x14ac:dyDescent="0.25">
      <c r="A2191" t="s">
        <v>2283</v>
      </c>
      <c r="B2191" s="1">
        <v>45949</v>
      </c>
      <c r="C2191" s="1">
        <v>45950.3</v>
      </c>
      <c r="D2191" t="s">
        <v>39</v>
      </c>
      <c r="E2191" t="s">
        <v>52</v>
      </c>
      <c r="F2191" t="s">
        <v>29</v>
      </c>
      <c r="G2191" t="s">
        <v>30</v>
      </c>
      <c r="H2191" t="s">
        <v>76</v>
      </c>
      <c r="I2191" t="s">
        <v>32</v>
      </c>
      <c r="J2191">
        <v>1.3</v>
      </c>
      <c r="K2191" t="s">
        <v>33</v>
      </c>
      <c r="L2191">
        <v>90</v>
      </c>
      <c r="M2191" s="1">
        <v>45949</v>
      </c>
      <c r="N2191" t="s">
        <v>34</v>
      </c>
      <c r="O2191">
        <v>13.6</v>
      </c>
      <c r="P2191">
        <v>1.6</v>
      </c>
      <c r="Q2191" s="2">
        <v>1687.11</v>
      </c>
      <c r="R2191" t="s">
        <v>35</v>
      </c>
      <c r="S2191" s="2">
        <v>961.8</v>
      </c>
      <c r="T2191">
        <v>3.5</v>
      </c>
      <c r="U2191" t="s">
        <v>82</v>
      </c>
      <c r="V2191">
        <v>2025</v>
      </c>
      <c r="W2191" t="s">
        <v>74</v>
      </c>
      <c r="X2191" s="2">
        <v>961.8</v>
      </c>
      <c r="Y2191" s="2">
        <v>725.31</v>
      </c>
      <c r="Z2191" s="2">
        <v>0.56999999999999995</v>
      </c>
      <c r="AA2191" s="2">
        <f>IF(Table1[[#This Row],[Bed Occupied]]="Yes",1,0)</f>
        <v>1</v>
      </c>
    </row>
    <row r="2192" spans="1:27" x14ac:dyDescent="0.25">
      <c r="A2192" t="s">
        <v>2284</v>
      </c>
      <c r="B2192" s="1">
        <v>46065</v>
      </c>
      <c r="C2192" s="1">
        <v>46067.6</v>
      </c>
      <c r="D2192" t="s">
        <v>96</v>
      </c>
      <c r="E2192" t="s">
        <v>66</v>
      </c>
      <c r="F2192" t="s">
        <v>29</v>
      </c>
      <c r="G2192" t="s">
        <v>30</v>
      </c>
      <c r="H2192" t="s">
        <v>81</v>
      </c>
      <c r="I2192" t="s">
        <v>41</v>
      </c>
      <c r="J2192">
        <v>2.6</v>
      </c>
      <c r="K2192" t="s">
        <v>33</v>
      </c>
      <c r="L2192">
        <v>16</v>
      </c>
      <c r="M2192" s="1">
        <v>46065</v>
      </c>
      <c r="N2192" t="s">
        <v>63</v>
      </c>
      <c r="O2192">
        <v>8.1999999999999993</v>
      </c>
      <c r="P2192">
        <v>0.2</v>
      </c>
      <c r="Q2192" s="2">
        <v>4130.07</v>
      </c>
      <c r="R2192" t="s">
        <v>35</v>
      </c>
      <c r="S2192" s="2">
        <v>2327.12</v>
      </c>
      <c r="T2192">
        <v>4</v>
      </c>
      <c r="U2192" t="s">
        <v>68</v>
      </c>
      <c r="V2192">
        <v>2026</v>
      </c>
      <c r="W2192" t="s">
        <v>72</v>
      </c>
      <c r="X2192" s="2">
        <v>2327.12</v>
      </c>
      <c r="Y2192" s="2">
        <v>1802.95</v>
      </c>
      <c r="Z2192" s="2">
        <v>0.56299999999999994</v>
      </c>
      <c r="AA2192" s="2">
        <f>IF(Table1[[#This Row],[Bed Occupied]]="Yes",1,0)</f>
        <v>1</v>
      </c>
    </row>
    <row r="2193" spans="1:27" x14ac:dyDescent="0.25">
      <c r="A2193" t="s">
        <v>2285</v>
      </c>
      <c r="B2193" s="1">
        <v>46277</v>
      </c>
      <c r="C2193" s="1">
        <v>46279.8</v>
      </c>
      <c r="D2193" t="s">
        <v>39</v>
      </c>
      <c r="E2193" t="s">
        <v>28</v>
      </c>
      <c r="F2193" t="s">
        <v>48</v>
      </c>
      <c r="G2193" t="s">
        <v>67</v>
      </c>
      <c r="H2193" t="s">
        <v>40</v>
      </c>
      <c r="I2193" t="s">
        <v>32</v>
      </c>
      <c r="J2193">
        <v>2.8</v>
      </c>
      <c r="K2193" t="s">
        <v>33</v>
      </c>
      <c r="L2193">
        <v>89</v>
      </c>
      <c r="M2193" s="1">
        <v>46276</v>
      </c>
      <c r="N2193" t="s">
        <v>42</v>
      </c>
      <c r="O2193">
        <v>10.1</v>
      </c>
      <c r="P2193">
        <v>2.1</v>
      </c>
      <c r="Q2193" s="2">
        <v>1978.77</v>
      </c>
      <c r="R2193" t="s">
        <v>58</v>
      </c>
      <c r="S2193" s="2">
        <v>1236.44</v>
      </c>
      <c r="T2193">
        <v>2.6</v>
      </c>
      <c r="U2193" t="s">
        <v>133</v>
      </c>
      <c r="V2193">
        <v>2026</v>
      </c>
      <c r="W2193" t="s">
        <v>77</v>
      </c>
      <c r="X2193" s="2">
        <v>1236.44</v>
      </c>
      <c r="Y2193" s="2">
        <v>742.33</v>
      </c>
      <c r="Z2193" s="2">
        <v>0.625</v>
      </c>
      <c r="AA2193" s="2">
        <f>IF(Table1[[#This Row],[Bed Occupied]]="Yes",1,0)</f>
        <v>1</v>
      </c>
    </row>
    <row r="2194" spans="1:27" x14ac:dyDescent="0.25">
      <c r="A2194" t="s">
        <v>2286</v>
      </c>
      <c r="B2194" s="1">
        <v>46271</v>
      </c>
      <c r="C2194" s="1">
        <v>46271.9</v>
      </c>
      <c r="D2194" t="s">
        <v>39</v>
      </c>
      <c r="E2194" t="s">
        <v>28</v>
      </c>
      <c r="F2194" t="s">
        <v>29</v>
      </c>
      <c r="G2194" t="s">
        <v>30</v>
      </c>
      <c r="H2194" t="s">
        <v>49</v>
      </c>
      <c r="I2194" t="s">
        <v>32</v>
      </c>
      <c r="J2194">
        <v>0.9</v>
      </c>
      <c r="K2194" t="s">
        <v>33</v>
      </c>
      <c r="L2194">
        <v>76</v>
      </c>
      <c r="M2194" s="1">
        <v>46270</v>
      </c>
      <c r="N2194" t="s">
        <v>63</v>
      </c>
      <c r="O2194">
        <v>10</v>
      </c>
      <c r="P2194">
        <v>2</v>
      </c>
      <c r="Q2194" s="2">
        <v>1327.39</v>
      </c>
      <c r="R2194" t="s">
        <v>35</v>
      </c>
      <c r="S2194" s="2">
        <v>863.32</v>
      </c>
      <c r="T2194">
        <v>3.4</v>
      </c>
      <c r="U2194" t="s">
        <v>133</v>
      </c>
      <c r="V2194">
        <v>2026</v>
      </c>
      <c r="W2194" t="s">
        <v>83</v>
      </c>
      <c r="X2194" s="2">
        <v>863.32</v>
      </c>
      <c r="Y2194" s="2">
        <v>464.07</v>
      </c>
      <c r="Z2194" s="2">
        <v>0.65</v>
      </c>
      <c r="AA2194" s="2">
        <f>IF(Table1[[#This Row],[Bed Occupied]]="Yes",1,0)</f>
        <v>1</v>
      </c>
    </row>
    <row r="2195" spans="1:27" x14ac:dyDescent="0.25">
      <c r="A2195" t="s">
        <v>2287</v>
      </c>
      <c r="B2195" s="1">
        <v>46335</v>
      </c>
      <c r="C2195" s="1">
        <v>46337.1</v>
      </c>
      <c r="D2195" t="s">
        <v>46</v>
      </c>
      <c r="E2195" t="s">
        <v>47</v>
      </c>
      <c r="F2195" t="s">
        <v>29</v>
      </c>
      <c r="G2195" t="s">
        <v>30</v>
      </c>
      <c r="H2195" t="s">
        <v>56</v>
      </c>
      <c r="I2195" t="s">
        <v>41</v>
      </c>
      <c r="J2195">
        <v>2.1</v>
      </c>
      <c r="K2195" t="s">
        <v>33</v>
      </c>
      <c r="L2195">
        <v>41</v>
      </c>
      <c r="M2195" s="1">
        <v>46335</v>
      </c>
      <c r="N2195" t="s">
        <v>42</v>
      </c>
      <c r="O2195">
        <v>8</v>
      </c>
      <c r="P2195">
        <v>0</v>
      </c>
      <c r="Q2195" s="2">
        <v>4596.53</v>
      </c>
      <c r="R2195" t="s">
        <v>35</v>
      </c>
      <c r="S2195" s="2">
        <v>2709.65</v>
      </c>
      <c r="T2195">
        <v>4.2</v>
      </c>
      <c r="U2195" t="s">
        <v>130</v>
      </c>
      <c r="V2195">
        <v>2026</v>
      </c>
      <c r="W2195" t="s">
        <v>37</v>
      </c>
      <c r="X2195" s="2">
        <v>2709.65</v>
      </c>
      <c r="Y2195" s="2">
        <v>1886.88</v>
      </c>
      <c r="Z2195" s="2">
        <v>0.58899999999999997</v>
      </c>
      <c r="AA2195" s="2">
        <f>IF(Table1[[#This Row],[Bed Occupied]]="Yes",1,0)</f>
        <v>1</v>
      </c>
    </row>
    <row r="2196" spans="1:27" x14ac:dyDescent="0.25">
      <c r="A2196" t="s">
        <v>2288</v>
      </c>
      <c r="B2196" s="1">
        <v>45860</v>
      </c>
      <c r="C2196" s="1">
        <v>45861.1</v>
      </c>
      <c r="D2196" t="s">
        <v>61</v>
      </c>
      <c r="E2196" t="s">
        <v>66</v>
      </c>
      <c r="F2196" t="s">
        <v>48</v>
      </c>
      <c r="G2196" t="s">
        <v>30</v>
      </c>
      <c r="H2196" t="s">
        <v>31</v>
      </c>
      <c r="I2196" t="s">
        <v>41</v>
      </c>
      <c r="J2196">
        <v>1.1000000000000001</v>
      </c>
      <c r="K2196" t="s">
        <v>57</v>
      </c>
      <c r="L2196">
        <v>57</v>
      </c>
      <c r="M2196" s="1">
        <v>45859</v>
      </c>
      <c r="N2196" t="s">
        <v>42</v>
      </c>
      <c r="O2196">
        <v>9.4</v>
      </c>
      <c r="P2196">
        <v>1.4</v>
      </c>
      <c r="Q2196" s="2">
        <v>12615.3</v>
      </c>
      <c r="R2196" t="s">
        <v>58</v>
      </c>
      <c r="S2196" s="2">
        <v>7053.94</v>
      </c>
      <c r="T2196">
        <v>2.8</v>
      </c>
      <c r="U2196" t="s">
        <v>135</v>
      </c>
      <c r="V2196">
        <v>2025</v>
      </c>
      <c r="W2196" t="s">
        <v>37</v>
      </c>
      <c r="X2196" s="2">
        <v>7053.94</v>
      </c>
      <c r="Y2196" s="2">
        <v>5561.36</v>
      </c>
      <c r="Z2196" s="2">
        <v>0.55900000000000005</v>
      </c>
      <c r="AA2196" s="2">
        <f>IF(Table1[[#This Row],[Bed Occupied]]="Yes",1,0)</f>
        <v>0</v>
      </c>
    </row>
    <row r="2197" spans="1:27" x14ac:dyDescent="0.25">
      <c r="A2197" t="s">
        <v>2289</v>
      </c>
      <c r="B2197" s="1">
        <v>46319</v>
      </c>
      <c r="C2197" s="1">
        <v>46324</v>
      </c>
      <c r="D2197" t="s">
        <v>88</v>
      </c>
      <c r="E2197" t="s">
        <v>28</v>
      </c>
      <c r="F2197" t="s">
        <v>48</v>
      </c>
      <c r="G2197" t="s">
        <v>151</v>
      </c>
      <c r="H2197" t="s">
        <v>31</v>
      </c>
      <c r="I2197" t="s">
        <v>32</v>
      </c>
      <c r="J2197">
        <v>5</v>
      </c>
      <c r="K2197" t="s">
        <v>33</v>
      </c>
      <c r="L2197">
        <v>59</v>
      </c>
      <c r="M2197" s="1">
        <v>46318</v>
      </c>
      <c r="N2197" t="s">
        <v>63</v>
      </c>
      <c r="O2197">
        <v>13.2</v>
      </c>
      <c r="P2197">
        <v>1.2</v>
      </c>
      <c r="Q2197" s="2">
        <v>19969.78</v>
      </c>
      <c r="R2197" t="s">
        <v>35</v>
      </c>
      <c r="S2197" s="2">
        <v>15248.26</v>
      </c>
      <c r="T2197">
        <v>3.8</v>
      </c>
      <c r="U2197" t="s">
        <v>36</v>
      </c>
      <c r="V2197">
        <v>2026</v>
      </c>
      <c r="W2197" t="s">
        <v>77</v>
      </c>
      <c r="X2197" s="2">
        <v>15248.26</v>
      </c>
      <c r="Y2197" s="2">
        <v>4721.5200000000004</v>
      </c>
      <c r="Z2197" s="2">
        <v>0.76400000000000001</v>
      </c>
      <c r="AA2197" s="2">
        <f>IF(Table1[[#This Row],[Bed Occupied]]="Yes",1,0)</f>
        <v>1</v>
      </c>
    </row>
    <row r="2198" spans="1:27" x14ac:dyDescent="0.25">
      <c r="A2198" t="s">
        <v>2290</v>
      </c>
      <c r="B2198" s="1">
        <v>45913</v>
      </c>
      <c r="C2198" s="1">
        <v>45915.199999999997</v>
      </c>
      <c r="D2198" t="s">
        <v>46</v>
      </c>
      <c r="E2198" t="s">
        <v>66</v>
      </c>
      <c r="F2198" t="s">
        <v>48</v>
      </c>
      <c r="G2198" t="s">
        <v>67</v>
      </c>
      <c r="H2198" t="s">
        <v>49</v>
      </c>
      <c r="I2198" t="s">
        <v>32</v>
      </c>
      <c r="J2198">
        <v>2.2000000000000002</v>
      </c>
      <c r="K2198" t="s">
        <v>33</v>
      </c>
      <c r="L2198">
        <v>36</v>
      </c>
      <c r="M2198" s="1">
        <v>45913</v>
      </c>
      <c r="N2198" t="s">
        <v>34</v>
      </c>
      <c r="O2198">
        <v>10.9</v>
      </c>
      <c r="P2198">
        <v>2.9</v>
      </c>
      <c r="Q2198" s="2">
        <v>4377.8599999999997</v>
      </c>
      <c r="R2198" t="s">
        <v>35</v>
      </c>
      <c r="S2198" s="2">
        <v>3160.31</v>
      </c>
      <c r="T2198">
        <v>3.1</v>
      </c>
      <c r="U2198" t="s">
        <v>59</v>
      </c>
      <c r="V2198">
        <v>2025</v>
      </c>
      <c r="W2198" t="s">
        <v>83</v>
      </c>
      <c r="X2198" s="2">
        <v>3160.31</v>
      </c>
      <c r="Y2198" s="2">
        <v>1217.55</v>
      </c>
      <c r="Z2198" s="2">
        <v>0.72199999999999998</v>
      </c>
      <c r="AA2198" s="2">
        <f>IF(Table1[[#This Row],[Bed Occupied]]="Yes",1,0)</f>
        <v>1</v>
      </c>
    </row>
    <row r="2199" spans="1:27" x14ac:dyDescent="0.25">
      <c r="A2199" t="s">
        <v>2291</v>
      </c>
      <c r="B2199" s="1">
        <v>45850</v>
      </c>
      <c r="C2199" s="1">
        <v>45851.1</v>
      </c>
      <c r="D2199" t="s">
        <v>39</v>
      </c>
      <c r="E2199" t="s">
        <v>47</v>
      </c>
      <c r="F2199" t="s">
        <v>29</v>
      </c>
      <c r="G2199" t="s">
        <v>53</v>
      </c>
      <c r="H2199" t="s">
        <v>49</v>
      </c>
      <c r="I2199" t="s">
        <v>32</v>
      </c>
      <c r="J2199">
        <v>1.1000000000000001</v>
      </c>
      <c r="K2199" t="s">
        <v>33</v>
      </c>
      <c r="L2199">
        <v>100</v>
      </c>
      <c r="M2199" s="1">
        <v>45849</v>
      </c>
      <c r="N2199" t="s">
        <v>34</v>
      </c>
      <c r="O2199">
        <v>9.1999999999999993</v>
      </c>
      <c r="P2199">
        <v>1.2</v>
      </c>
      <c r="Q2199" s="2">
        <v>1771.14</v>
      </c>
      <c r="R2199" t="s">
        <v>85</v>
      </c>
      <c r="S2199" s="2">
        <v>1103.55</v>
      </c>
      <c r="T2199">
        <v>3.2</v>
      </c>
      <c r="U2199" t="s">
        <v>135</v>
      </c>
      <c r="V2199">
        <v>2025</v>
      </c>
      <c r="W2199" t="s">
        <v>77</v>
      </c>
      <c r="X2199" s="2">
        <v>1103.55</v>
      </c>
      <c r="Y2199" s="2">
        <v>667.59</v>
      </c>
      <c r="Z2199" s="2">
        <v>0.623</v>
      </c>
      <c r="AA2199" s="2">
        <f>IF(Table1[[#This Row],[Bed Occupied]]="Yes",1,0)</f>
        <v>1</v>
      </c>
    </row>
    <row r="2200" spans="1:27" x14ac:dyDescent="0.25">
      <c r="A2200" t="s">
        <v>2292</v>
      </c>
      <c r="B2200" s="1">
        <v>46028</v>
      </c>
      <c r="C2200" s="1">
        <v>46028.800000000003</v>
      </c>
      <c r="D2200" t="s">
        <v>39</v>
      </c>
      <c r="E2200" t="s">
        <v>52</v>
      </c>
      <c r="F2200" t="s">
        <v>29</v>
      </c>
      <c r="G2200" t="s">
        <v>30</v>
      </c>
      <c r="H2200" t="s">
        <v>76</v>
      </c>
      <c r="I2200" t="s">
        <v>32</v>
      </c>
      <c r="J2200">
        <v>0.8</v>
      </c>
      <c r="K2200" t="s">
        <v>33</v>
      </c>
      <c r="L2200">
        <v>122</v>
      </c>
      <c r="M2200" s="1">
        <v>46027</v>
      </c>
      <c r="N2200" t="s">
        <v>42</v>
      </c>
      <c r="O2200">
        <v>12.8</v>
      </c>
      <c r="P2200">
        <v>0.8</v>
      </c>
      <c r="Q2200" s="2">
        <v>1764.4</v>
      </c>
      <c r="R2200" t="s">
        <v>35</v>
      </c>
      <c r="S2200" s="2">
        <v>994.47</v>
      </c>
      <c r="T2200">
        <v>3.6</v>
      </c>
      <c r="U2200" t="s">
        <v>86</v>
      </c>
      <c r="V2200">
        <v>2026</v>
      </c>
      <c r="W2200" t="s">
        <v>37</v>
      </c>
      <c r="X2200" s="2">
        <v>994.47</v>
      </c>
      <c r="Y2200" s="2">
        <v>769.93</v>
      </c>
      <c r="Z2200" s="2">
        <v>0.56399999999999995</v>
      </c>
      <c r="AA2200" s="2">
        <f>IF(Table1[[#This Row],[Bed Occupied]]="Yes",1,0)</f>
        <v>1</v>
      </c>
    </row>
    <row r="2201" spans="1:27" x14ac:dyDescent="0.25">
      <c r="A2201" t="s">
        <v>2293</v>
      </c>
      <c r="B2201" s="1">
        <v>46005</v>
      </c>
      <c r="C2201" s="1">
        <v>46008.3</v>
      </c>
      <c r="D2201" t="s">
        <v>61</v>
      </c>
      <c r="E2201" t="s">
        <v>28</v>
      </c>
      <c r="F2201" t="s">
        <v>48</v>
      </c>
      <c r="G2201" t="s">
        <v>53</v>
      </c>
      <c r="H2201" t="s">
        <v>49</v>
      </c>
      <c r="I2201" t="s">
        <v>32</v>
      </c>
      <c r="J2201">
        <v>3.3</v>
      </c>
      <c r="K2201" t="s">
        <v>57</v>
      </c>
      <c r="L2201">
        <v>95</v>
      </c>
      <c r="M2201" s="1">
        <v>46004</v>
      </c>
      <c r="N2201" t="s">
        <v>34</v>
      </c>
      <c r="O2201">
        <v>9.5</v>
      </c>
      <c r="P2201">
        <v>1.5</v>
      </c>
      <c r="Q2201" s="2">
        <v>15285.34</v>
      </c>
      <c r="R2201" t="s">
        <v>58</v>
      </c>
      <c r="S2201" s="2">
        <v>10456.120000000001</v>
      </c>
      <c r="T2201">
        <v>3.3</v>
      </c>
      <c r="U2201" t="s">
        <v>79</v>
      </c>
      <c r="V2201">
        <v>2025</v>
      </c>
      <c r="W2201" t="s">
        <v>83</v>
      </c>
      <c r="X2201" s="2">
        <v>10456.120000000001</v>
      </c>
      <c r="Y2201" s="2">
        <v>4829.22</v>
      </c>
      <c r="Z2201" s="2">
        <v>0.68400000000000005</v>
      </c>
      <c r="AA2201" s="2">
        <f>IF(Table1[[#This Row],[Bed Occupied]]="Yes",1,0)</f>
        <v>0</v>
      </c>
    </row>
    <row r="2202" spans="1:27" x14ac:dyDescent="0.25">
      <c r="A2202" t="s">
        <v>2294</v>
      </c>
      <c r="B2202" s="1">
        <v>46148</v>
      </c>
      <c r="C2202" s="1">
        <v>46151.9</v>
      </c>
      <c r="D2202" t="s">
        <v>27</v>
      </c>
      <c r="E2202" t="s">
        <v>47</v>
      </c>
      <c r="F2202" t="s">
        <v>48</v>
      </c>
      <c r="G2202" t="s">
        <v>30</v>
      </c>
      <c r="H2202" t="s">
        <v>56</v>
      </c>
      <c r="I2202" t="s">
        <v>93</v>
      </c>
      <c r="J2202">
        <v>3.9</v>
      </c>
      <c r="K2202" t="s">
        <v>33</v>
      </c>
      <c r="L2202">
        <v>21</v>
      </c>
      <c r="M2202" s="1">
        <v>46147</v>
      </c>
      <c r="N2202" t="s">
        <v>34</v>
      </c>
      <c r="O2202">
        <v>9.6</v>
      </c>
      <c r="P2202">
        <v>1.6</v>
      </c>
      <c r="Q2202" s="2">
        <v>11837.12</v>
      </c>
      <c r="R2202" t="s">
        <v>85</v>
      </c>
      <c r="S2202" s="2">
        <v>8025.75</v>
      </c>
      <c r="T2202">
        <v>4.2</v>
      </c>
      <c r="U2202" t="s">
        <v>94</v>
      </c>
      <c r="V2202">
        <v>2026</v>
      </c>
      <c r="W2202" t="s">
        <v>44</v>
      </c>
      <c r="X2202" s="2">
        <v>8025.75</v>
      </c>
      <c r="Y2202" s="2">
        <v>3811.37</v>
      </c>
      <c r="Z2202" s="2">
        <v>0.67800000000000005</v>
      </c>
      <c r="AA2202" s="2">
        <f>IF(Table1[[#This Row],[Bed Occupied]]="Yes",1,0)</f>
        <v>1</v>
      </c>
    </row>
    <row r="2203" spans="1:27" x14ac:dyDescent="0.25">
      <c r="A2203" t="s">
        <v>2295</v>
      </c>
      <c r="B2203" s="1">
        <v>46112</v>
      </c>
      <c r="C2203" s="1">
        <v>46115.3</v>
      </c>
      <c r="D2203" t="s">
        <v>27</v>
      </c>
      <c r="E2203" t="s">
        <v>28</v>
      </c>
      <c r="F2203" t="s">
        <v>48</v>
      </c>
      <c r="G2203" t="s">
        <v>30</v>
      </c>
      <c r="H2203" t="s">
        <v>40</v>
      </c>
      <c r="I2203" t="s">
        <v>32</v>
      </c>
      <c r="J2203">
        <v>3.3</v>
      </c>
      <c r="K2203" t="s">
        <v>57</v>
      </c>
      <c r="L2203">
        <v>80</v>
      </c>
      <c r="M2203" s="1">
        <v>46112</v>
      </c>
      <c r="N2203" t="s">
        <v>42</v>
      </c>
      <c r="O2203">
        <v>9.6999999999999993</v>
      </c>
      <c r="P2203">
        <v>1.7</v>
      </c>
      <c r="Q2203" s="2">
        <v>9633.89</v>
      </c>
      <c r="R2203" t="s">
        <v>58</v>
      </c>
      <c r="S2203" s="2">
        <v>6134.67</v>
      </c>
      <c r="T2203">
        <v>2.7</v>
      </c>
      <c r="U2203" t="s">
        <v>115</v>
      </c>
      <c r="V2203">
        <v>2026</v>
      </c>
      <c r="W2203" t="s">
        <v>44</v>
      </c>
      <c r="X2203" s="2">
        <v>6134.67</v>
      </c>
      <c r="Y2203" s="2">
        <v>3499.22</v>
      </c>
      <c r="Z2203" s="2">
        <v>0.63700000000000001</v>
      </c>
      <c r="AA2203" s="2">
        <f>IF(Table1[[#This Row],[Bed Occupied]]="Yes",1,0)</f>
        <v>0</v>
      </c>
    </row>
    <row r="2204" spans="1:27" x14ac:dyDescent="0.25">
      <c r="A2204" t="s">
        <v>2296</v>
      </c>
      <c r="B2204" s="1">
        <v>45779</v>
      </c>
      <c r="C2204" s="1">
        <v>45782.2</v>
      </c>
      <c r="D2204" t="s">
        <v>61</v>
      </c>
      <c r="E2204" t="s">
        <v>52</v>
      </c>
      <c r="F2204" t="s">
        <v>92</v>
      </c>
      <c r="G2204" t="s">
        <v>53</v>
      </c>
      <c r="H2204" t="s">
        <v>49</v>
      </c>
      <c r="I2204" t="s">
        <v>41</v>
      </c>
      <c r="J2204">
        <v>3.2</v>
      </c>
      <c r="K2204" t="s">
        <v>33</v>
      </c>
      <c r="L2204">
        <v>47</v>
      </c>
      <c r="M2204" s="1">
        <v>45778</v>
      </c>
      <c r="N2204" t="s">
        <v>42</v>
      </c>
      <c r="O2204">
        <v>10.6</v>
      </c>
      <c r="P2204">
        <v>0.6</v>
      </c>
      <c r="Q2204" s="2">
        <v>12234.34</v>
      </c>
      <c r="R2204" t="s">
        <v>58</v>
      </c>
      <c r="S2204" s="2">
        <v>9039.91</v>
      </c>
      <c r="T2204">
        <v>3.6</v>
      </c>
      <c r="U2204" t="s">
        <v>122</v>
      </c>
      <c r="V2204">
        <v>2025</v>
      </c>
      <c r="W2204" t="s">
        <v>72</v>
      </c>
      <c r="X2204" s="2">
        <v>9039.91</v>
      </c>
      <c r="Y2204" s="2">
        <v>3194.43</v>
      </c>
      <c r="Z2204" s="2">
        <v>0.73899999999999999</v>
      </c>
      <c r="AA2204" s="2">
        <f>IF(Table1[[#This Row],[Bed Occupied]]="Yes",1,0)</f>
        <v>1</v>
      </c>
    </row>
    <row r="2205" spans="1:27" x14ac:dyDescent="0.25">
      <c r="A2205" t="s">
        <v>2297</v>
      </c>
      <c r="B2205" s="1">
        <v>45882</v>
      </c>
      <c r="C2205" s="1">
        <v>45884.1</v>
      </c>
      <c r="D2205" t="s">
        <v>46</v>
      </c>
      <c r="E2205" t="s">
        <v>52</v>
      </c>
      <c r="F2205" t="s">
        <v>48</v>
      </c>
      <c r="G2205" t="s">
        <v>53</v>
      </c>
      <c r="H2205" t="s">
        <v>56</v>
      </c>
      <c r="I2205" t="s">
        <v>93</v>
      </c>
      <c r="J2205">
        <v>2.1</v>
      </c>
      <c r="K2205" t="s">
        <v>57</v>
      </c>
      <c r="L2205">
        <v>40</v>
      </c>
      <c r="M2205" s="1">
        <v>45882</v>
      </c>
      <c r="N2205" t="s">
        <v>42</v>
      </c>
      <c r="O2205">
        <v>10.1</v>
      </c>
      <c r="P2205">
        <v>0.1</v>
      </c>
      <c r="Q2205" s="2">
        <v>5196.8599999999997</v>
      </c>
      <c r="R2205" t="s">
        <v>35</v>
      </c>
      <c r="S2205" s="2">
        <v>2713.07</v>
      </c>
      <c r="T2205">
        <v>4.7</v>
      </c>
      <c r="U2205" t="s">
        <v>104</v>
      </c>
      <c r="V2205">
        <v>2025</v>
      </c>
      <c r="W2205" t="s">
        <v>69</v>
      </c>
      <c r="X2205" s="2">
        <v>2713.07</v>
      </c>
      <c r="Y2205" s="2">
        <v>2483.79</v>
      </c>
      <c r="Z2205" s="2">
        <v>0.52200000000000002</v>
      </c>
      <c r="AA2205" s="2">
        <f>IF(Table1[[#This Row],[Bed Occupied]]="Yes",1,0)</f>
        <v>0</v>
      </c>
    </row>
    <row r="2206" spans="1:27" x14ac:dyDescent="0.25">
      <c r="A2206" t="s">
        <v>2298</v>
      </c>
      <c r="B2206" s="1">
        <v>45713</v>
      </c>
      <c r="C2206" s="1">
        <v>45727.199999999997</v>
      </c>
      <c r="D2206" t="s">
        <v>61</v>
      </c>
      <c r="E2206" t="s">
        <v>28</v>
      </c>
      <c r="F2206" t="s">
        <v>48</v>
      </c>
      <c r="G2206" t="s">
        <v>151</v>
      </c>
      <c r="H2206" t="s">
        <v>81</v>
      </c>
      <c r="I2206" t="s">
        <v>41</v>
      </c>
      <c r="J2206">
        <v>14.2</v>
      </c>
      <c r="K2206" t="s">
        <v>33</v>
      </c>
      <c r="L2206">
        <v>53</v>
      </c>
      <c r="M2206" s="1">
        <v>45712</v>
      </c>
      <c r="N2206" t="s">
        <v>42</v>
      </c>
      <c r="O2206">
        <v>15.6</v>
      </c>
      <c r="P2206">
        <v>3.6</v>
      </c>
      <c r="Q2206" s="2">
        <v>27758.99</v>
      </c>
      <c r="R2206" t="s">
        <v>35</v>
      </c>
      <c r="S2206" s="2">
        <v>17648.009999999998</v>
      </c>
      <c r="T2206">
        <v>2.6</v>
      </c>
      <c r="U2206" t="s">
        <v>100</v>
      </c>
      <c r="V2206">
        <v>2025</v>
      </c>
      <c r="W2206" t="s">
        <v>37</v>
      </c>
      <c r="X2206" s="2">
        <v>17648.009999999998</v>
      </c>
      <c r="Y2206" s="2">
        <v>10110.98</v>
      </c>
      <c r="Z2206" s="2">
        <v>0.63600000000000001</v>
      </c>
      <c r="AA2206" s="2">
        <f>IF(Table1[[#This Row],[Bed Occupied]]="Yes",1,0)</f>
        <v>1</v>
      </c>
    </row>
    <row r="2207" spans="1:27" x14ac:dyDescent="0.25">
      <c r="A2207" t="s">
        <v>2299</v>
      </c>
      <c r="B2207" s="1">
        <v>45929</v>
      </c>
      <c r="C2207" s="1">
        <v>45929.8</v>
      </c>
      <c r="D2207" t="s">
        <v>39</v>
      </c>
      <c r="E2207" t="s">
        <v>52</v>
      </c>
      <c r="F2207" t="s">
        <v>29</v>
      </c>
      <c r="G2207" t="s">
        <v>53</v>
      </c>
      <c r="H2207" t="s">
        <v>49</v>
      </c>
      <c r="I2207" t="s">
        <v>32</v>
      </c>
      <c r="J2207">
        <v>0.8</v>
      </c>
      <c r="K2207" t="s">
        <v>33</v>
      </c>
      <c r="L2207">
        <v>131</v>
      </c>
      <c r="M2207" s="1">
        <v>45929</v>
      </c>
      <c r="N2207" t="s">
        <v>34</v>
      </c>
      <c r="O2207">
        <v>13.8</v>
      </c>
      <c r="P2207">
        <v>1.8</v>
      </c>
      <c r="Q2207" s="2">
        <v>2524.96</v>
      </c>
      <c r="R2207" t="s">
        <v>58</v>
      </c>
      <c r="S2207" s="2">
        <v>1534.03</v>
      </c>
      <c r="T2207">
        <v>2.7</v>
      </c>
      <c r="U2207" t="s">
        <v>59</v>
      </c>
      <c r="V2207">
        <v>2025</v>
      </c>
      <c r="W2207" t="s">
        <v>37</v>
      </c>
      <c r="X2207" s="2">
        <v>1534.03</v>
      </c>
      <c r="Y2207" s="2">
        <v>990.93</v>
      </c>
      <c r="Z2207" s="2">
        <v>0.60799999999999998</v>
      </c>
      <c r="AA2207" s="2">
        <f>IF(Table1[[#This Row],[Bed Occupied]]="Yes",1,0)</f>
        <v>1</v>
      </c>
    </row>
    <row r="2208" spans="1:27" x14ac:dyDescent="0.25">
      <c r="A2208" t="s">
        <v>2300</v>
      </c>
      <c r="B2208" s="1">
        <v>46120</v>
      </c>
      <c r="C2208" s="1">
        <v>46122.3</v>
      </c>
      <c r="D2208" t="s">
        <v>46</v>
      </c>
      <c r="E2208" t="s">
        <v>47</v>
      </c>
      <c r="F2208" t="s">
        <v>48</v>
      </c>
      <c r="G2208" t="s">
        <v>30</v>
      </c>
      <c r="H2208" t="s">
        <v>81</v>
      </c>
      <c r="I2208" t="s">
        <v>41</v>
      </c>
      <c r="J2208">
        <v>2.2999999999999998</v>
      </c>
      <c r="K2208" t="s">
        <v>57</v>
      </c>
      <c r="L2208">
        <v>42</v>
      </c>
      <c r="M2208" s="1">
        <v>46119</v>
      </c>
      <c r="N2208" t="s">
        <v>63</v>
      </c>
      <c r="O2208">
        <v>10</v>
      </c>
      <c r="P2208">
        <v>2</v>
      </c>
      <c r="Q2208" s="2">
        <v>6128.78</v>
      </c>
      <c r="R2208" t="s">
        <v>85</v>
      </c>
      <c r="S2208" s="2">
        <v>3872.77</v>
      </c>
      <c r="T2208">
        <v>3.6</v>
      </c>
      <c r="U2208" t="s">
        <v>98</v>
      </c>
      <c r="V2208">
        <v>2026</v>
      </c>
      <c r="W2208" t="s">
        <v>44</v>
      </c>
      <c r="X2208" s="2">
        <v>3872.77</v>
      </c>
      <c r="Y2208" s="2">
        <v>2256.0100000000002</v>
      </c>
      <c r="Z2208" s="2">
        <v>0.63200000000000001</v>
      </c>
      <c r="AA2208" s="2">
        <f>IF(Table1[[#This Row],[Bed Occupied]]="Yes",1,0)</f>
        <v>0</v>
      </c>
    </row>
    <row r="2209" spans="1:27" x14ac:dyDescent="0.25">
      <c r="A2209" t="s">
        <v>2301</v>
      </c>
      <c r="B2209" s="1">
        <v>45857</v>
      </c>
      <c r="C2209" s="1">
        <v>45857.8</v>
      </c>
      <c r="D2209" t="s">
        <v>61</v>
      </c>
      <c r="E2209" t="s">
        <v>52</v>
      </c>
      <c r="F2209" t="s">
        <v>48</v>
      </c>
      <c r="G2209" t="s">
        <v>30</v>
      </c>
      <c r="H2209" t="s">
        <v>62</v>
      </c>
      <c r="I2209" t="s">
        <v>93</v>
      </c>
      <c r="J2209">
        <v>0.8</v>
      </c>
      <c r="K2209" t="s">
        <v>57</v>
      </c>
      <c r="L2209">
        <v>66</v>
      </c>
      <c r="M2209" s="1">
        <v>45857</v>
      </c>
      <c r="N2209" t="s">
        <v>63</v>
      </c>
      <c r="O2209">
        <v>9.8000000000000007</v>
      </c>
      <c r="P2209">
        <v>1.8</v>
      </c>
      <c r="Q2209" s="2">
        <v>9110.5300000000007</v>
      </c>
      <c r="R2209" t="s">
        <v>35</v>
      </c>
      <c r="S2209" s="2">
        <v>5713.87</v>
      </c>
      <c r="T2209">
        <v>3.8</v>
      </c>
      <c r="U2209" t="s">
        <v>135</v>
      </c>
      <c r="V2209">
        <v>2025</v>
      </c>
      <c r="W2209" t="s">
        <v>83</v>
      </c>
      <c r="X2209" s="2">
        <v>5713.87</v>
      </c>
      <c r="Y2209" s="2">
        <v>3396.66</v>
      </c>
      <c r="Z2209" s="2">
        <v>0.627</v>
      </c>
      <c r="AA2209" s="2">
        <f>IF(Table1[[#This Row],[Bed Occupied]]="Yes",1,0)</f>
        <v>0</v>
      </c>
    </row>
    <row r="2210" spans="1:27" x14ac:dyDescent="0.25">
      <c r="A2210" t="s">
        <v>2302</v>
      </c>
      <c r="B2210" s="1">
        <v>45987</v>
      </c>
      <c r="C2210" s="1">
        <v>45993.3</v>
      </c>
      <c r="D2210" t="s">
        <v>102</v>
      </c>
      <c r="E2210" t="s">
        <v>28</v>
      </c>
      <c r="F2210" t="s">
        <v>29</v>
      </c>
      <c r="G2210" t="s">
        <v>67</v>
      </c>
      <c r="H2210" t="s">
        <v>40</v>
      </c>
      <c r="I2210" t="s">
        <v>32</v>
      </c>
      <c r="J2210">
        <v>6.3</v>
      </c>
      <c r="K2210" t="s">
        <v>33</v>
      </c>
      <c r="L2210">
        <v>69</v>
      </c>
      <c r="M2210" s="1">
        <v>45987</v>
      </c>
      <c r="N2210" t="s">
        <v>42</v>
      </c>
      <c r="O2210">
        <v>12.8</v>
      </c>
      <c r="P2210">
        <v>0.8</v>
      </c>
      <c r="Q2210" s="2">
        <v>13615.31</v>
      </c>
      <c r="R2210" t="s">
        <v>58</v>
      </c>
      <c r="S2210" s="2">
        <v>8071.68</v>
      </c>
      <c r="T2210">
        <v>3.5</v>
      </c>
      <c r="U2210" t="s">
        <v>71</v>
      </c>
      <c r="V2210">
        <v>2025</v>
      </c>
      <c r="W2210" t="s">
        <v>69</v>
      </c>
      <c r="X2210" s="2">
        <v>8071.68</v>
      </c>
      <c r="Y2210" s="2">
        <v>5543.63</v>
      </c>
      <c r="Z2210" s="2">
        <v>0.59299999999999997</v>
      </c>
      <c r="AA2210" s="2">
        <f>IF(Table1[[#This Row],[Bed Occupied]]="Yes",1,0)</f>
        <v>1</v>
      </c>
    </row>
    <row r="2211" spans="1:27" x14ac:dyDescent="0.25">
      <c r="A2211" t="s">
        <v>2303</v>
      </c>
      <c r="B2211" s="1">
        <v>46029</v>
      </c>
      <c r="C2211" s="1">
        <v>46029.2</v>
      </c>
      <c r="D2211" t="s">
        <v>46</v>
      </c>
      <c r="E2211" t="s">
        <v>66</v>
      </c>
      <c r="F2211" t="s">
        <v>48</v>
      </c>
      <c r="G2211" t="s">
        <v>30</v>
      </c>
      <c r="H2211" t="s">
        <v>31</v>
      </c>
      <c r="I2211" t="s">
        <v>32</v>
      </c>
      <c r="J2211">
        <v>0.2</v>
      </c>
      <c r="K2211" t="s">
        <v>33</v>
      </c>
      <c r="L2211">
        <v>74</v>
      </c>
      <c r="M2211" s="1">
        <v>46029</v>
      </c>
      <c r="N2211" t="s">
        <v>34</v>
      </c>
      <c r="O2211">
        <v>14.2</v>
      </c>
      <c r="P2211">
        <v>2.2000000000000002</v>
      </c>
      <c r="Q2211" s="2">
        <v>4667.18</v>
      </c>
      <c r="R2211" t="s">
        <v>35</v>
      </c>
      <c r="S2211" s="2">
        <v>2566.9699999999998</v>
      </c>
      <c r="T2211">
        <v>3.7</v>
      </c>
      <c r="U2211" t="s">
        <v>86</v>
      </c>
      <c r="V2211">
        <v>2026</v>
      </c>
      <c r="W2211" t="s">
        <v>69</v>
      </c>
      <c r="X2211" s="2">
        <v>2566.9699999999998</v>
      </c>
      <c r="Y2211" s="2">
        <v>2100.21</v>
      </c>
      <c r="Z2211" s="2">
        <v>0.55000000000000004</v>
      </c>
      <c r="AA2211" s="2">
        <f>IF(Table1[[#This Row],[Bed Occupied]]="Yes",1,0)</f>
        <v>1</v>
      </c>
    </row>
    <row r="2212" spans="1:27" x14ac:dyDescent="0.25">
      <c r="A2212" t="s">
        <v>2304</v>
      </c>
      <c r="B2212" s="1">
        <v>46089</v>
      </c>
      <c r="C2212" s="1">
        <v>46090.400000000001</v>
      </c>
      <c r="D2212" t="s">
        <v>102</v>
      </c>
      <c r="E2212" t="s">
        <v>47</v>
      </c>
      <c r="F2212" t="s">
        <v>29</v>
      </c>
      <c r="G2212" t="s">
        <v>53</v>
      </c>
      <c r="H2212" t="s">
        <v>40</v>
      </c>
      <c r="I2212" t="s">
        <v>32</v>
      </c>
      <c r="J2212">
        <v>1.4</v>
      </c>
      <c r="K2212" t="s">
        <v>33</v>
      </c>
      <c r="L2212">
        <v>66</v>
      </c>
      <c r="M2212" s="1">
        <v>46088</v>
      </c>
      <c r="N2212" t="s">
        <v>34</v>
      </c>
      <c r="O2212">
        <v>9.9</v>
      </c>
      <c r="P2212">
        <v>1.9</v>
      </c>
      <c r="Q2212" s="2">
        <v>8244.67</v>
      </c>
      <c r="R2212" t="s">
        <v>35</v>
      </c>
      <c r="S2212" s="2">
        <v>4743.3500000000004</v>
      </c>
      <c r="T2212">
        <v>3.1</v>
      </c>
      <c r="U2212" t="s">
        <v>115</v>
      </c>
      <c r="V2212">
        <v>2026</v>
      </c>
      <c r="W2212" t="s">
        <v>83</v>
      </c>
      <c r="X2212" s="2">
        <v>4743.3500000000004</v>
      </c>
      <c r="Y2212" s="2">
        <v>3501.32</v>
      </c>
      <c r="Z2212" s="2">
        <v>0.57499999999999996</v>
      </c>
      <c r="AA2212" s="2">
        <f>IF(Table1[[#This Row],[Bed Occupied]]="Yes",1,0)</f>
        <v>1</v>
      </c>
    </row>
    <row r="2213" spans="1:27" x14ac:dyDescent="0.25">
      <c r="A2213" t="s">
        <v>2305</v>
      </c>
      <c r="B2213" s="1">
        <v>45975</v>
      </c>
      <c r="C2213" s="1">
        <v>45983.4</v>
      </c>
      <c r="D2213" t="s">
        <v>88</v>
      </c>
      <c r="E2213" t="s">
        <v>47</v>
      </c>
      <c r="F2213" t="s">
        <v>48</v>
      </c>
      <c r="G2213" t="s">
        <v>67</v>
      </c>
      <c r="H2213" t="s">
        <v>62</v>
      </c>
      <c r="I2213" t="s">
        <v>32</v>
      </c>
      <c r="J2213">
        <v>8.4</v>
      </c>
      <c r="K2213" t="s">
        <v>33</v>
      </c>
      <c r="L2213">
        <v>64</v>
      </c>
      <c r="M2213" s="1">
        <v>45975</v>
      </c>
      <c r="N2213" t="s">
        <v>42</v>
      </c>
      <c r="O2213">
        <v>11.7</v>
      </c>
      <c r="P2213">
        <v>1.7</v>
      </c>
      <c r="Q2213" s="2">
        <v>28317.75</v>
      </c>
      <c r="R2213" t="s">
        <v>58</v>
      </c>
      <c r="S2213" s="2">
        <v>21270.61</v>
      </c>
      <c r="T2213">
        <v>3.5</v>
      </c>
      <c r="U2213" t="s">
        <v>71</v>
      </c>
      <c r="V2213">
        <v>2025</v>
      </c>
      <c r="W2213" t="s">
        <v>77</v>
      </c>
      <c r="X2213" s="2">
        <v>21270.61</v>
      </c>
      <c r="Y2213" s="2">
        <v>7047.14</v>
      </c>
      <c r="Z2213" s="2">
        <v>0.751</v>
      </c>
      <c r="AA2213" s="2">
        <f>IF(Table1[[#This Row],[Bed Occupied]]="Yes",1,0)</f>
        <v>1</v>
      </c>
    </row>
    <row r="2214" spans="1:27" x14ac:dyDescent="0.25">
      <c r="A2214" t="s">
        <v>2306</v>
      </c>
      <c r="B2214" s="1">
        <v>45938</v>
      </c>
      <c r="C2214" s="1">
        <v>45938.2</v>
      </c>
      <c r="D2214" t="s">
        <v>39</v>
      </c>
      <c r="E2214" t="s">
        <v>47</v>
      </c>
      <c r="F2214" t="s">
        <v>29</v>
      </c>
      <c r="G2214" t="s">
        <v>151</v>
      </c>
      <c r="H2214" t="s">
        <v>49</v>
      </c>
      <c r="I2214" t="s">
        <v>32</v>
      </c>
      <c r="J2214">
        <v>0.2</v>
      </c>
      <c r="K2214" t="s">
        <v>33</v>
      </c>
      <c r="L2214">
        <v>93</v>
      </c>
      <c r="M2214" s="1">
        <v>45937</v>
      </c>
      <c r="N2214" t="s">
        <v>42</v>
      </c>
      <c r="O2214">
        <v>10.3</v>
      </c>
      <c r="P2214">
        <v>2.2999999999999998</v>
      </c>
      <c r="Q2214" s="2">
        <v>2078.63</v>
      </c>
      <c r="R2214" t="s">
        <v>35</v>
      </c>
      <c r="S2214" s="2">
        <v>1200.93</v>
      </c>
      <c r="T2214">
        <v>3.2</v>
      </c>
      <c r="U2214" t="s">
        <v>82</v>
      </c>
      <c r="V2214">
        <v>2025</v>
      </c>
      <c r="W2214" t="s">
        <v>44</v>
      </c>
      <c r="X2214" s="2">
        <v>1200.93</v>
      </c>
      <c r="Y2214" s="2">
        <v>877.7</v>
      </c>
      <c r="Z2214" s="2">
        <v>0.57799999999999996</v>
      </c>
      <c r="AA2214" s="2">
        <f>IF(Table1[[#This Row],[Bed Occupied]]="Yes",1,0)</f>
        <v>1</v>
      </c>
    </row>
    <row r="2215" spans="1:27" x14ac:dyDescent="0.25">
      <c r="A2215" t="s">
        <v>2307</v>
      </c>
      <c r="B2215" s="1">
        <v>45945</v>
      </c>
      <c r="C2215" s="1">
        <v>45947.1</v>
      </c>
      <c r="D2215" t="s">
        <v>27</v>
      </c>
      <c r="E2215" t="s">
        <v>66</v>
      </c>
      <c r="F2215" t="s">
        <v>48</v>
      </c>
      <c r="G2215" t="s">
        <v>67</v>
      </c>
      <c r="H2215" t="s">
        <v>31</v>
      </c>
      <c r="I2215" t="s">
        <v>41</v>
      </c>
      <c r="J2215">
        <v>2.1</v>
      </c>
      <c r="K2215" t="s">
        <v>57</v>
      </c>
      <c r="L2215">
        <v>80</v>
      </c>
      <c r="M2215" s="1">
        <v>45944</v>
      </c>
      <c r="N2215" t="s">
        <v>63</v>
      </c>
      <c r="O2215">
        <v>9.5</v>
      </c>
      <c r="P2215">
        <v>1.5</v>
      </c>
      <c r="Q2215" s="2">
        <v>9827.9599999999991</v>
      </c>
      <c r="R2215" t="s">
        <v>35</v>
      </c>
      <c r="S2215" s="2">
        <v>6956.58</v>
      </c>
      <c r="T2215">
        <v>3.1</v>
      </c>
      <c r="U2215" t="s">
        <v>82</v>
      </c>
      <c r="V2215">
        <v>2025</v>
      </c>
      <c r="W2215" t="s">
        <v>44</v>
      </c>
      <c r="X2215" s="2">
        <v>6956.58</v>
      </c>
      <c r="Y2215" s="2">
        <v>2871.38</v>
      </c>
      <c r="Z2215" s="2">
        <v>0.70799999999999996</v>
      </c>
      <c r="AA2215" s="2">
        <f>IF(Table1[[#This Row],[Bed Occupied]]="Yes",1,0)</f>
        <v>0</v>
      </c>
    </row>
    <row r="2216" spans="1:27" x14ac:dyDescent="0.25">
      <c r="A2216" t="s">
        <v>2308</v>
      </c>
      <c r="B2216" s="1">
        <v>45954</v>
      </c>
      <c r="C2216" s="1">
        <v>45955</v>
      </c>
      <c r="D2216" t="s">
        <v>39</v>
      </c>
      <c r="E2216" t="s">
        <v>47</v>
      </c>
      <c r="F2216" t="s">
        <v>48</v>
      </c>
      <c r="G2216" t="s">
        <v>67</v>
      </c>
      <c r="H2216" t="s">
        <v>40</v>
      </c>
      <c r="I2216" t="s">
        <v>41</v>
      </c>
      <c r="J2216">
        <v>1</v>
      </c>
      <c r="K2216" t="s">
        <v>33</v>
      </c>
      <c r="L2216">
        <v>84</v>
      </c>
      <c r="M2216" s="1">
        <v>45954</v>
      </c>
      <c r="N2216" t="s">
        <v>63</v>
      </c>
      <c r="O2216">
        <v>8</v>
      </c>
      <c r="P2216">
        <v>0</v>
      </c>
      <c r="Q2216" s="2">
        <v>1980.62</v>
      </c>
      <c r="R2216" t="s">
        <v>35</v>
      </c>
      <c r="S2216" s="2">
        <v>1018.8</v>
      </c>
      <c r="T2216">
        <v>3.7</v>
      </c>
      <c r="U2216" t="s">
        <v>82</v>
      </c>
      <c r="V2216">
        <v>2025</v>
      </c>
      <c r="W2216" t="s">
        <v>77</v>
      </c>
      <c r="X2216" s="2">
        <v>1018.8</v>
      </c>
      <c r="Y2216" s="2">
        <v>961.82</v>
      </c>
      <c r="Z2216" s="2">
        <v>0.51400000000000001</v>
      </c>
      <c r="AA2216" s="2">
        <f>IF(Table1[[#This Row],[Bed Occupied]]="Yes",1,0)</f>
        <v>1</v>
      </c>
    </row>
    <row r="2217" spans="1:27" x14ac:dyDescent="0.25">
      <c r="A2217" t="s">
        <v>2309</v>
      </c>
      <c r="B2217" s="1">
        <v>46033</v>
      </c>
      <c r="C2217" s="1">
        <v>46035.5</v>
      </c>
      <c r="D2217" t="s">
        <v>46</v>
      </c>
      <c r="E2217" t="s">
        <v>47</v>
      </c>
      <c r="F2217" t="s">
        <v>29</v>
      </c>
      <c r="G2217" t="s">
        <v>30</v>
      </c>
      <c r="H2217" t="s">
        <v>81</v>
      </c>
      <c r="I2217" t="s">
        <v>32</v>
      </c>
      <c r="J2217">
        <v>2.5</v>
      </c>
      <c r="K2217" t="s">
        <v>33</v>
      </c>
      <c r="L2217">
        <v>62</v>
      </c>
      <c r="M2217" s="1">
        <v>46032</v>
      </c>
      <c r="N2217" t="s">
        <v>63</v>
      </c>
      <c r="O2217">
        <v>11.6</v>
      </c>
      <c r="P2217">
        <v>1.6</v>
      </c>
      <c r="Q2217" s="2">
        <v>4701.0200000000004</v>
      </c>
      <c r="R2217" t="s">
        <v>85</v>
      </c>
      <c r="S2217" s="2">
        <v>2729.26</v>
      </c>
      <c r="T2217">
        <v>3.8</v>
      </c>
      <c r="U2217" t="s">
        <v>86</v>
      </c>
      <c r="V2217">
        <v>2026</v>
      </c>
      <c r="W2217" t="s">
        <v>83</v>
      </c>
      <c r="X2217" s="2">
        <v>2729.26</v>
      </c>
      <c r="Y2217" s="2">
        <v>1971.76</v>
      </c>
      <c r="Z2217" s="2">
        <v>0.58099999999999996</v>
      </c>
      <c r="AA2217" s="2">
        <f>IF(Table1[[#This Row],[Bed Occupied]]="Yes",1,0)</f>
        <v>1</v>
      </c>
    </row>
    <row r="2218" spans="1:27" x14ac:dyDescent="0.25">
      <c r="A2218" t="s">
        <v>2310</v>
      </c>
      <c r="B2218" s="1">
        <v>46350</v>
      </c>
      <c r="C2218" s="1">
        <v>46350.6</v>
      </c>
      <c r="D2218" t="s">
        <v>39</v>
      </c>
      <c r="E2218" t="s">
        <v>66</v>
      </c>
      <c r="F2218" t="s">
        <v>48</v>
      </c>
      <c r="G2218" t="s">
        <v>30</v>
      </c>
      <c r="H2218" t="s">
        <v>31</v>
      </c>
      <c r="I2218" t="s">
        <v>41</v>
      </c>
      <c r="J2218">
        <v>0.6</v>
      </c>
      <c r="K2218" t="s">
        <v>33</v>
      </c>
      <c r="L2218">
        <v>90</v>
      </c>
      <c r="M2218" s="1">
        <v>46350</v>
      </c>
      <c r="N2218" t="s">
        <v>42</v>
      </c>
      <c r="O2218">
        <v>9.8000000000000007</v>
      </c>
      <c r="P2218">
        <v>1.8</v>
      </c>
      <c r="Q2218" s="2">
        <v>1387.58</v>
      </c>
      <c r="R2218" t="s">
        <v>58</v>
      </c>
      <c r="S2218" s="2">
        <v>866.06</v>
      </c>
      <c r="T2218">
        <v>3</v>
      </c>
      <c r="U2218" t="s">
        <v>130</v>
      </c>
      <c r="V2218">
        <v>2026</v>
      </c>
      <c r="W2218" t="s">
        <v>44</v>
      </c>
      <c r="X2218" s="2">
        <v>866.06</v>
      </c>
      <c r="Y2218" s="2">
        <v>521.52</v>
      </c>
      <c r="Z2218" s="2">
        <v>0.624</v>
      </c>
      <c r="AA2218" s="2">
        <f>IF(Table1[[#This Row],[Bed Occupied]]="Yes",1,0)</f>
        <v>1</v>
      </c>
    </row>
    <row r="2219" spans="1:27" x14ac:dyDescent="0.25">
      <c r="A2219" t="s">
        <v>2311</v>
      </c>
      <c r="B2219" s="1">
        <v>46276</v>
      </c>
      <c r="C2219" s="1">
        <v>46281.4</v>
      </c>
      <c r="D2219" t="s">
        <v>102</v>
      </c>
      <c r="E2219" t="s">
        <v>47</v>
      </c>
      <c r="F2219" t="s">
        <v>29</v>
      </c>
      <c r="G2219" t="s">
        <v>53</v>
      </c>
      <c r="H2219" t="s">
        <v>81</v>
      </c>
      <c r="I2219" t="s">
        <v>32</v>
      </c>
      <c r="J2219">
        <v>5.4</v>
      </c>
      <c r="K2219" t="s">
        <v>33</v>
      </c>
      <c r="L2219">
        <v>79</v>
      </c>
      <c r="M2219" s="1">
        <v>46276</v>
      </c>
      <c r="N2219" t="s">
        <v>63</v>
      </c>
      <c r="O2219">
        <v>10.5</v>
      </c>
      <c r="P2219">
        <v>0.5</v>
      </c>
      <c r="Q2219" s="2">
        <v>12558.86</v>
      </c>
      <c r="R2219" t="s">
        <v>35</v>
      </c>
      <c r="S2219" s="2">
        <v>8045.91</v>
      </c>
      <c r="T2219">
        <v>3.6</v>
      </c>
      <c r="U2219" t="s">
        <v>133</v>
      </c>
      <c r="V2219">
        <v>2026</v>
      </c>
      <c r="W2219" t="s">
        <v>77</v>
      </c>
      <c r="X2219" s="2">
        <v>8045.91</v>
      </c>
      <c r="Y2219" s="2">
        <v>4512.95</v>
      </c>
      <c r="Z2219" s="2">
        <v>0.64100000000000001</v>
      </c>
      <c r="AA2219" s="2">
        <f>IF(Table1[[#This Row],[Bed Occupied]]="Yes",1,0)</f>
        <v>1</v>
      </c>
    </row>
    <row r="2220" spans="1:27" x14ac:dyDescent="0.25">
      <c r="A2220" t="s">
        <v>2312</v>
      </c>
      <c r="B2220" s="1">
        <v>46302</v>
      </c>
      <c r="C2220" s="1">
        <v>46307.9</v>
      </c>
      <c r="D2220" t="s">
        <v>51</v>
      </c>
      <c r="E2220" t="s">
        <v>28</v>
      </c>
      <c r="F2220" t="s">
        <v>48</v>
      </c>
      <c r="G2220" t="s">
        <v>151</v>
      </c>
      <c r="H2220" t="s">
        <v>76</v>
      </c>
      <c r="I2220" t="s">
        <v>41</v>
      </c>
      <c r="J2220">
        <v>5.9</v>
      </c>
      <c r="K2220" t="s">
        <v>33</v>
      </c>
      <c r="L2220">
        <v>65</v>
      </c>
      <c r="M2220" s="1">
        <v>46301</v>
      </c>
      <c r="N2220" t="s">
        <v>34</v>
      </c>
      <c r="O2220">
        <v>9.1</v>
      </c>
      <c r="P2220">
        <v>1.1000000000000001</v>
      </c>
      <c r="Q2220" s="2">
        <v>11002.28</v>
      </c>
      <c r="R2220" t="s">
        <v>35</v>
      </c>
      <c r="S2220" s="2">
        <v>5876.4</v>
      </c>
      <c r="T2220">
        <v>4</v>
      </c>
      <c r="U2220" t="s">
        <v>36</v>
      </c>
      <c r="V2220">
        <v>2026</v>
      </c>
      <c r="W2220" t="s">
        <v>44</v>
      </c>
      <c r="X2220" s="2">
        <v>5876.4</v>
      </c>
      <c r="Y2220" s="2">
        <v>5125.88</v>
      </c>
      <c r="Z2220" s="2">
        <v>0.53400000000000003</v>
      </c>
      <c r="AA2220" s="2">
        <f>IF(Table1[[#This Row],[Bed Occupied]]="Yes",1,0)</f>
        <v>1</v>
      </c>
    </row>
    <row r="2221" spans="1:27" x14ac:dyDescent="0.25">
      <c r="A2221" t="s">
        <v>2313</v>
      </c>
      <c r="B2221" s="1">
        <v>45996</v>
      </c>
      <c r="C2221" s="1">
        <v>46004.6</v>
      </c>
      <c r="D2221" t="s">
        <v>88</v>
      </c>
      <c r="E2221" t="s">
        <v>66</v>
      </c>
      <c r="F2221" t="s">
        <v>48</v>
      </c>
      <c r="G2221" t="s">
        <v>30</v>
      </c>
      <c r="H2221" t="s">
        <v>40</v>
      </c>
      <c r="I2221" t="s">
        <v>41</v>
      </c>
      <c r="J2221">
        <v>8.6</v>
      </c>
      <c r="K2221" t="s">
        <v>33</v>
      </c>
      <c r="L2221">
        <v>27</v>
      </c>
      <c r="M2221" s="1">
        <v>45996</v>
      </c>
      <c r="N2221" t="s">
        <v>42</v>
      </c>
      <c r="O2221">
        <v>12.7</v>
      </c>
      <c r="P2221">
        <v>0.7</v>
      </c>
      <c r="Q2221" s="2">
        <v>25061.03</v>
      </c>
      <c r="R2221" t="s">
        <v>35</v>
      </c>
      <c r="S2221" s="2">
        <v>19776.37</v>
      </c>
      <c r="T2221">
        <v>4.0999999999999996</v>
      </c>
      <c r="U2221" t="s">
        <v>79</v>
      </c>
      <c r="V2221">
        <v>2025</v>
      </c>
      <c r="W2221" t="s">
        <v>77</v>
      </c>
      <c r="X2221" s="2">
        <v>19776.37</v>
      </c>
      <c r="Y2221" s="2">
        <v>5284.66</v>
      </c>
      <c r="Z2221" s="2">
        <v>0.78900000000000003</v>
      </c>
      <c r="AA2221" s="2">
        <f>IF(Table1[[#This Row],[Bed Occupied]]="Yes",1,0)</f>
        <v>1</v>
      </c>
    </row>
    <row r="2222" spans="1:27" x14ac:dyDescent="0.25">
      <c r="A2222" t="s">
        <v>2314</v>
      </c>
      <c r="B2222" s="1">
        <v>45979</v>
      </c>
      <c r="C2222" s="1">
        <v>45979.7</v>
      </c>
      <c r="D2222" t="s">
        <v>39</v>
      </c>
      <c r="E2222" t="s">
        <v>47</v>
      </c>
      <c r="F2222" t="s">
        <v>48</v>
      </c>
      <c r="G2222" t="s">
        <v>53</v>
      </c>
      <c r="H2222" t="s">
        <v>40</v>
      </c>
      <c r="I2222" t="s">
        <v>41</v>
      </c>
      <c r="J2222">
        <v>0.7</v>
      </c>
      <c r="K2222" t="s">
        <v>57</v>
      </c>
      <c r="L2222">
        <v>71</v>
      </c>
      <c r="M2222" s="1">
        <v>45978</v>
      </c>
      <c r="N2222" t="s">
        <v>34</v>
      </c>
      <c r="O2222">
        <v>8</v>
      </c>
      <c r="P2222">
        <v>0</v>
      </c>
      <c r="Q2222" s="2">
        <v>1943.27</v>
      </c>
      <c r="R2222" t="s">
        <v>35</v>
      </c>
      <c r="S2222" s="2">
        <v>1138.28</v>
      </c>
      <c r="T2222">
        <v>4.2</v>
      </c>
      <c r="U2222" t="s">
        <v>71</v>
      </c>
      <c r="V2222">
        <v>2025</v>
      </c>
      <c r="W2222" t="s">
        <v>37</v>
      </c>
      <c r="X2222" s="2">
        <v>1138.28</v>
      </c>
      <c r="Y2222" s="2">
        <v>804.99</v>
      </c>
      <c r="Z2222" s="2">
        <v>0.58599999999999997</v>
      </c>
      <c r="AA2222" s="2">
        <f>IF(Table1[[#This Row],[Bed Occupied]]="Yes",1,0)</f>
        <v>0</v>
      </c>
    </row>
    <row r="2223" spans="1:27" x14ac:dyDescent="0.25">
      <c r="A2223" t="s">
        <v>2315</v>
      </c>
      <c r="B2223" s="1">
        <v>46145</v>
      </c>
      <c r="C2223" s="1">
        <v>46146.1</v>
      </c>
      <c r="D2223" t="s">
        <v>39</v>
      </c>
      <c r="E2223" t="s">
        <v>28</v>
      </c>
      <c r="F2223" t="s">
        <v>48</v>
      </c>
      <c r="G2223" t="s">
        <v>67</v>
      </c>
      <c r="H2223" t="s">
        <v>81</v>
      </c>
      <c r="I2223" t="s">
        <v>32</v>
      </c>
      <c r="J2223">
        <v>1.1000000000000001</v>
      </c>
      <c r="K2223" t="s">
        <v>33</v>
      </c>
      <c r="L2223">
        <v>102</v>
      </c>
      <c r="M2223" s="1">
        <v>46144</v>
      </c>
      <c r="N2223" t="s">
        <v>42</v>
      </c>
      <c r="O2223">
        <v>9.4</v>
      </c>
      <c r="P2223">
        <v>1.4</v>
      </c>
      <c r="Q2223" s="2">
        <v>2139.14</v>
      </c>
      <c r="R2223" t="s">
        <v>58</v>
      </c>
      <c r="S2223" s="2">
        <v>1486.75</v>
      </c>
      <c r="T2223">
        <v>3</v>
      </c>
      <c r="U2223" t="s">
        <v>94</v>
      </c>
      <c r="V2223">
        <v>2026</v>
      </c>
      <c r="W2223" t="s">
        <v>83</v>
      </c>
      <c r="X2223" s="2">
        <v>1486.75</v>
      </c>
      <c r="Y2223" s="2">
        <v>652.39</v>
      </c>
      <c r="Z2223" s="2">
        <v>0.69499999999999995</v>
      </c>
      <c r="AA2223" s="2">
        <f>IF(Table1[[#This Row],[Bed Occupied]]="Yes",1,0)</f>
        <v>1</v>
      </c>
    </row>
    <row r="2224" spans="1:27" x14ac:dyDescent="0.25">
      <c r="A2224" t="s">
        <v>2316</v>
      </c>
      <c r="B2224" s="1">
        <v>45742</v>
      </c>
      <c r="C2224" s="1">
        <v>45743.7</v>
      </c>
      <c r="D2224" t="s">
        <v>46</v>
      </c>
      <c r="E2224" t="s">
        <v>66</v>
      </c>
      <c r="F2224" t="s">
        <v>48</v>
      </c>
      <c r="G2224" t="s">
        <v>151</v>
      </c>
      <c r="H2224" t="s">
        <v>76</v>
      </c>
      <c r="I2224" t="s">
        <v>41</v>
      </c>
      <c r="J2224">
        <v>1.7</v>
      </c>
      <c r="K2224" t="s">
        <v>57</v>
      </c>
      <c r="L2224">
        <v>31</v>
      </c>
      <c r="M2224" s="1">
        <v>45742</v>
      </c>
      <c r="N2224" t="s">
        <v>42</v>
      </c>
      <c r="O2224">
        <v>9.1999999999999993</v>
      </c>
      <c r="P2224">
        <v>1.2</v>
      </c>
      <c r="Q2224" s="2">
        <v>4332.7299999999996</v>
      </c>
      <c r="R2224" t="s">
        <v>85</v>
      </c>
      <c r="S2224" s="2">
        <v>2521.9699999999998</v>
      </c>
      <c r="T2224">
        <v>3.8</v>
      </c>
      <c r="U2224" t="s">
        <v>173</v>
      </c>
      <c r="V2224">
        <v>2025</v>
      </c>
      <c r="W2224" t="s">
        <v>69</v>
      </c>
      <c r="X2224" s="2">
        <v>2521.9699999999998</v>
      </c>
      <c r="Y2224" s="2">
        <v>1810.76</v>
      </c>
      <c r="Z2224" s="2">
        <v>0.58199999999999996</v>
      </c>
      <c r="AA2224" s="2">
        <f>IF(Table1[[#This Row],[Bed Occupied]]="Yes",1,0)</f>
        <v>0</v>
      </c>
    </row>
    <row r="2225" spans="1:27" x14ac:dyDescent="0.25">
      <c r="A2225" t="s">
        <v>2317</v>
      </c>
      <c r="B2225" s="1">
        <v>46105</v>
      </c>
      <c r="C2225" s="1">
        <v>46118.8</v>
      </c>
      <c r="D2225" t="s">
        <v>51</v>
      </c>
      <c r="E2225" t="s">
        <v>66</v>
      </c>
      <c r="F2225" t="s">
        <v>29</v>
      </c>
      <c r="G2225" t="s">
        <v>30</v>
      </c>
      <c r="H2225" t="s">
        <v>31</v>
      </c>
      <c r="I2225" t="s">
        <v>32</v>
      </c>
      <c r="J2225">
        <v>13.8</v>
      </c>
      <c r="K2225" t="s">
        <v>33</v>
      </c>
      <c r="L2225">
        <v>93</v>
      </c>
      <c r="M2225" s="1">
        <v>46105</v>
      </c>
      <c r="N2225" t="s">
        <v>63</v>
      </c>
      <c r="O2225">
        <v>11.1</v>
      </c>
      <c r="P2225">
        <v>1.1000000000000001</v>
      </c>
      <c r="Q2225" s="2">
        <v>17224.82</v>
      </c>
      <c r="R2225" t="s">
        <v>58</v>
      </c>
      <c r="S2225" s="2">
        <v>11531.68</v>
      </c>
      <c r="T2225">
        <v>3.2</v>
      </c>
      <c r="U2225" t="s">
        <v>115</v>
      </c>
      <c r="V2225">
        <v>2026</v>
      </c>
      <c r="W2225" t="s">
        <v>44</v>
      </c>
      <c r="X2225" s="2">
        <v>11531.68</v>
      </c>
      <c r="Y2225" s="2">
        <v>5693.14</v>
      </c>
      <c r="Z2225" s="2">
        <v>0.66900000000000004</v>
      </c>
      <c r="AA2225" s="2">
        <f>IF(Table1[[#This Row],[Bed Occupied]]="Yes",1,0)</f>
        <v>1</v>
      </c>
    </row>
    <row r="2226" spans="1:27" x14ac:dyDescent="0.25">
      <c r="A2226" t="s">
        <v>2318</v>
      </c>
      <c r="B2226" s="1">
        <v>46108</v>
      </c>
      <c r="C2226" s="1">
        <v>46115.1</v>
      </c>
      <c r="D2226" t="s">
        <v>88</v>
      </c>
      <c r="E2226" t="s">
        <v>47</v>
      </c>
      <c r="F2226" t="s">
        <v>29</v>
      </c>
      <c r="G2226" t="s">
        <v>67</v>
      </c>
      <c r="H2226" t="s">
        <v>81</v>
      </c>
      <c r="I2226" t="s">
        <v>32</v>
      </c>
      <c r="J2226">
        <v>7.1</v>
      </c>
      <c r="K2226" t="s">
        <v>57</v>
      </c>
      <c r="L2226">
        <v>76</v>
      </c>
      <c r="M2226" s="1">
        <v>46107</v>
      </c>
      <c r="N2226" t="s">
        <v>42</v>
      </c>
      <c r="O2226">
        <v>10.3</v>
      </c>
      <c r="P2226">
        <v>2.2999999999999998</v>
      </c>
      <c r="Q2226" s="2">
        <v>28242.26</v>
      </c>
      <c r="R2226" t="s">
        <v>58</v>
      </c>
      <c r="S2226" s="2">
        <v>19727.150000000001</v>
      </c>
      <c r="T2226">
        <v>3.3</v>
      </c>
      <c r="U2226" t="s">
        <v>115</v>
      </c>
      <c r="V2226">
        <v>2026</v>
      </c>
      <c r="W2226" t="s">
        <v>72</v>
      </c>
      <c r="X2226" s="2">
        <v>19727.150000000001</v>
      </c>
      <c r="Y2226" s="2">
        <v>8515.11</v>
      </c>
      <c r="Z2226" s="2">
        <v>0.69799999999999995</v>
      </c>
      <c r="AA2226" s="2">
        <f>IF(Table1[[#This Row],[Bed Occupied]]="Yes",1,0)</f>
        <v>0</v>
      </c>
    </row>
    <row r="2227" spans="1:27" x14ac:dyDescent="0.25">
      <c r="A2227" t="s">
        <v>2319</v>
      </c>
      <c r="B2227" s="1">
        <v>46092</v>
      </c>
      <c r="C2227" s="1">
        <v>46092.7</v>
      </c>
      <c r="D2227" t="s">
        <v>39</v>
      </c>
      <c r="E2227" t="s">
        <v>28</v>
      </c>
      <c r="F2227" t="s">
        <v>48</v>
      </c>
      <c r="G2227" t="s">
        <v>30</v>
      </c>
      <c r="H2227" t="s">
        <v>76</v>
      </c>
      <c r="I2227" t="s">
        <v>32</v>
      </c>
      <c r="J2227">
        <v>0.7</v>
      </c>
      <c r="K2227" t="s">
        <v>57</v>
      </c>
      <c r="L2227">
        <v>110</v>
      </c>
      <c r="M2227" s="1">
        <v>46092</v>
      </c>
      <c r="N2227" t="s">
        <v>42</v>
      </c>
      <c r="O2227">
        <v>9.1</v>
      </c>
      <c r="P2227">
        <v>1.1000000000000001</v>
      </c>
      <c r="Q2227" s="2">
        <v>1816.37</v>
      </c>
      <c r="R2227" t="s">
        <v>58</v>
      </c>
      <c r="S2227" s="2">
        <v>1027.76</v>
      </c>
      <c r="T2227">
        <v>3.2</v>
      </c>
      <c r="U2227" t="s">
        <v>115</v>
      </c>
      <c r="V2227">
        <v>2026</v>
      </c>
      <c r="W2227" t="s">
        <v>69</v>
      </c>
      <c r="X2227" s="2">
        <v>1027.76</v>
      </c>
      <c r="Y2227" s="2">
        <v>788.61</v>
      </c>
      <c r="Z2227" s="2">
        <v>0.56599999999999995</v>
      </c>
      <c r="AA2227" s="2">
        <f>IF(Table1[[#This Row],[Bed Occupied]]="Yes",1,0)</f>
        <v>0</v>
      </c>
    </row>
    <row r="2228" spans="1:27" x14ac:dyDescent="0.25">
      <c r="A2228" t="s">
        <v>2320</v>
      </c>
      <c r="B2228" s="1">
        <v>45965</v>
      </c>
      <c r="C2228" s="1">
        <v>45974.7</v>
      </c>
      <c r="D2228" t="s">
        <v>46</v>
      </c>
      <c r="E2228" t="s">
        <v>52</v>
      </c>
      <c r="F2228" t="s">
        <v>48</v>
      </c>
      <c r="G2228" t="s">
        <v>67</v>
      </c>
      <c r="H2228" t="s">
        <v>81</v>
      </c>
      <c r="I2228" t="s">
        <v>32</v>
      </c>
      <c r="J2228">
        <v>9.6999999999999993</v>
      </c>
      <c r="K2228" t="s">
        <v>33</v>
      </c>
      <c r="L2228">
        <v>91</v>
      </c>
      <c r="M2228" s="1">
        <v>45964</v>
      </c>
      <c r="N2228" t="s">
        <v>42</v>
      </c>
      <c r="O2228">
        <v>14</v>
      </c>
      <c r="P2228">
        <v>2</v>
      </c>
      <c r="Q2228" s="2">
        <v>7924.58</v>
      </c>
      <c r="R2228" t="s">
        <v>35</v>
      </c>
      <c r="S2228" s="2">
        <v>4910.3999999999996</v>
      </c>
      <c r="T2228">
        <v>3.2</v>
      </c>
      <c r="U2228" t="s">
        <v>71</v>
      </c>
      <c r="V2228">
        <v>2025</v>
      </c>
      <c r="W2228" t="s">
        <v>37</v>
      </c>
      <c r="X2228" s="2">
        <v>4910.3999999999996</v>
      </c>
      <c r="Y2228" s="2">
        <v>3014.18</v>
      </c>
      <c r="Z2228" s="2">
        <v>0.62</v>
      </c>
      <c r="AA2228" s="2">
        <f>IF(Table1[[#This Row],[Bed Occupied]]="Yes",1,0)</f>
        <v>1</v>
      </c>
    </row>
    <row r="2229" spans="1:27" x14ac:dyDescent="0.25">
      <c r="A2229" t="s">
        <v>2321</v>
      </c>
      <c r="B2229" s="1">
        <v>46364</v>
      </c>
      <c r="C2229" s="1">
        <v>46366.400000000001</v>
      </c>
      <c r="D2229" t="s">
        <v>102</v>
      </c>
      <c r="E2229" t="s">
        <v>28</v>
      </c>
      <c r="F2229" t="s">
        <v>48</v>
      </c>
      <c r="G2229" t="s">
        <v>30</v>
      </c>
      <c r="H2229" t="s">
        <v>56</v>
      </c>
      <c r="I2229" t="s">
        <v>32</v>
      </c>
      <c r="J2229">
        <v>2.4</v>
      </c>
      <c r="K2229" t="s">
        <v>33</v>
      </c>
      <c r="L2229">
        <v>90</v>
      </c>
      <c r="M2229" s="1">
        <v>46364</v>
      </c>
      <c r="N2229" t="s">
        <v>42</v>
      </c>
      <c r="O2229">
        <v>8.1</v>
      </c>
      <c r="P2229">
        <v>0.1</v>
      </c>
      <c r="Q2229" s="2">
        <v>9975.27</v>
      </c>
      <c r="R2229" t="s">
        <v>35</v>
      </c>
      <c r="S2229" s="2">
        <v>5165.8599999999997</v>
      </c>
      <c r="T2229">
        <v>3.1</v>
      </c>
      <c r="U2229" t="s">
        <v>54</v>
      </c>
      <c r="V2229">
        <v>2026</v>
      </c>
      <c r="W2229" t="s">
        <v>44</v>
      </c>
      <c r="X2229" s="2">
        <v>5165.8599999999997</v>
      </c>
      <c r="Y2229" s="2">
        <v>4809.41</v>
      </c>
      <c r="Z2229" s="2">
        <v>0.51800000000000002</v>
      </c>
      <c r="AA2229" s="2">
        <f>IF(Table1[[#This Row],[Bed Occupied]]="Yes",1,0)</f>
        <v>1</v>
      </c>
    </row>
    <row r="2230" spans="1:27" x14ac:dyDescent="0.25">
      <c r="A2230" t="s">
        <v>2322</v>
      </c>
      <c r="B2230" s="1">
        <v>45829</v>
      </c>
      <c r="C2230" s="1">
        <v>45830.2</v>
      </c>
      <c r="D2230" t="s">
        <v>39</v>
      </c>
      <c r="E2230" t="s">
        <v>47</v>
      </c>
      <c r="F2230" t="s">
        <v>29</v>
      </c>
      <c r="G2230" t="s">
        <v>67</v>
      </c>
      <c r="H2230" t="s">
        <v>40</v>
      </c>
      <c r="I2230" t="s">
        <v>32</v>
      </c>
      <c r="J2230">
        <v>1.2</v>
      </c>
      <c r="K2230" t="s">
        <v>33</v>
      </c>
      <c r="L2230">
        <v>95</v>
      </c>
      <c r="M2230" s="1">
        <v>45828</v>
      </c>
      <c r="N2230" t="s">
        <v>63</v>
      </c>
      <c r="O2230">
        <v>9.3000000000000007</v>
      </c>
      <c r="P2230">
        <v>1.3</v>
      </c>
      <c r="Q2230" s="2">
        <v>1707.77</v>
      </c>
      <c r="R2230" t="s">
        <v>58</v>
      </c>
      <c r="S2230" s="2">
        <v>783.62</v>
      </c>
      <c r="T2230">
        <v>3</v>
      </c>
      <c r="U2230" t="s">
        <v>64</v>
      </c>
      <c r="V2230">
        <v>2025</v>
      </c>
      <c r="W2230" t="s">
        <v>77</v>
      </c>
      <c r="X2230" s="2">
        <v>783.62</v>
      </c>
      <c r="Y2230" s="2">
        <v>924.15</v>
      </c>
      <c r="Z2230" s="2">
        <v>0.45900000000000002</v>
      </c>
      <c r="AA2230" s="2">
        <f>IF(Table1[[#This Row],[Bed Occupied]]="Yes",1,0)</f>
        <v>1</v>
      </c>
    </row>
    <row r="2231" spans="1:27" x14ac:dyDescent="0.25">
      <c r="A2231" t="s">
        <v>2323</v>
      </c>
      <c r="B2231" s="1">
        <v>46315</v>
      </c>
      <c r="C2231" s="1">
        <v>46319.6</v>
      </c>
      <c r="D2231" t="s">
        <v>46</v>
      </c>
      <c r="E2231" t="s">
        <v>52</v>
      </c>
      <c r="F2231" t="s">
        <v>29</v>
      </c>
      <c r="G2231" t="s">
        <v>67</v>
      </c>
      <c r="H2231" t="s">
        <v>56</v>
      </c>
      <c r="I2231" t="s">
        <v>32</v>
      </c>
      <c r="J2231">
        <v>4.5999999999999996</v>
      </c>
      <c r="K2231" t="s">
        <v>33</v>
      </c>
      <c r="L2231">
        <v>80</v>
      </c>
      <c r="M2231" s="1">
        <v>46314</v>
      </c>
      <c r="N2231" t="s">
        <v>63</v>
      </c>
      <c r="O2231">
        <v>13.2</v>
      </c>
      <c r="P2231">
        <v>1.2</v>
      </c>
      <c r="Q2231" s="2">
        <v>6421.5</v>
      </c>
      <c r="R2231" t="s">
        <v>35</v>
      </c>
      <c r="S2231" s="2">
        <v>3527.84</v>
      </c>
      <c r="T2231">
        <v>3.9</v>
      </c>
      <c r="U2231" t="s">
        <v>36</v>
      </c>
      <c r="V2231">
        <v>2026</v>
      </c>
      <c r="W2231" t="s">
        <v>37</v>
      </c>
      <c r="X2231" s="2">
        <v>3527.84</v>
      </c>
      <c r="Y2231" s="2">
        <v>2893.66</v>
      </c>
      <c r="Z2231" s="2">
        <v>0.54900000000000004</v>
      </c>
      <c r="AA2231" s="2">
        <f>IF(Table1[[#This Row],[Bed Occupied]]="Yes",1,0)</f>
        <v>1</v>
      </c>
    </row>
    <row r="2232" spans="1:27" x14ac:dyDescent="0.25">
      <c r="A2232" t="s">
        <v>2324</v>
      </c>
      <c r="B2232" s="1">
        <v>45762</v>
      </c>
      <c r="C2232" s="1">
        <v>45764.3</v>
      </c>
      <c r="D2232" t="s">
        <v>27</v>
      </c>
      <c r="E2232" t="s">
        <v>47</v>
      </c>
      <c r="F2232" t="s">
        <v>48</v>
      </c>
      <c r="G2232" t="s">
        <v>30</v>
      </c>
      <c r="H2232" t="s">
        <v>31</v>
      </c>
      <c r="I2232" t="s">
        <v>41</v>
      </c>
      <c r="J2232">
        <v>2.2999999999999998</v>
      </c>
      <c r="K2232" t="s">
        <v>57</v>
      </c>
      <c r="L2232">
        <v>32</v>
      </c>
      <c r="M2232" s="1">
        <v>45761</v>
      </c>
      <c r="N2232" t="s">
        <v>42</v>
      </c>
      <c r="O2232">
        <v>10.8</v>
      </c>
      <c r="P2232">
        <v>0.8</v>
      </c>
      <c r="Q2232" s="2">
        <v>8275.3799999999992</v>
      </c>
      <c r="R2232" t="s">
        <v>35</v>
      </c>
      <c r="S2232" s="2">
        <v>4568.2299999999996</v>
      </c>
      <c r="T2232">
        <v>4.5</v>
      </c>
      <c r="U2232" t="s">
        <v>89</v>
      </c>
      <c r="V2232">
        <v>2025</v>
      </c>
      <c r="W2232" t="s">
        <v>37</v>
      </c>
      <c r="X2232" s="2">
        <v>4568.2299999999996</v>
      </c>
      <c r="Y2232" s="2">
        <v>3707.15</v>
      </c>
      <c r="Z2232" s="2">
        <v>0.55200000000000005</v>
      </c>
      <c r="AA2232" s="2">
        <f>IF(Table1[[#This Row],[Bed Occupied]]="Yes",1,0)</f>
        <v>0</v>
      </c>
    </row>
    <row r="2233" spans="1:27" x14ac:dyDescent="0.25">
      <c r="A2233" t="s">
        <v>2325</v>
      </c>
      <c r="B2233" s="1">
        <v>46206</v>
      </c>
      <c r="C2233" s="1">
        <v>46207.6</v>
      </c>
      <c r="D2233" t="s">
        <v>46</v>
      </c>
      <c r="E2233" t="s">
        <v>28</v>
      </c>
      <c r="F2233" t="s">
        <v>29</v>
      </c>
      <c r="G2233" t="s">
        <v>53</v>
      </c>
      <c r="H2233" t="s">
        <v>56</v>
      </c>
      <c r="I2233" t="s">
        <v>32</v>
      </c>
      <c r="J2233">
        <v>1.6</v>
      </c>
      <c r="K2233" t="s">
        <v>33</v>
      </c>
      <c r="L2233">
        <v>68</v>
      </c>
      <c r="M2233" s="1">
        <v>46205</v>
      </c>
      <c r="N2233" t="s">
        <v>42</v>
      </c>
      <c r="O2233">
        <v>10.8</v>
      </c>
      <c r="P2233">
        <v>2.8</v>
      </c>
      <c r="Q2233" s="2">
        <v>4215.8900000000003</v>
      </c>
      <c r="R2233" t="s">
        <v>85</v>
      </c>
      <c r="S2233" s="2">
        <v>1916.81</v>
      </c>
      <c r="T2233">
        <v>2.8</v>
      </c>
      <c r="U2233" t="s">
        <v>43</v>
      </c>
      <c r="V2233">
        <v>2026</v>
      </c>
      <c r="W2233" t="s">
        <v>72</v>
      </c>
      <c r="X2233" s="2">
        <v>1916.81</v>
      </c>
      <c r="Y2233" s="2">
        <v>2299.08</v>
      </c>
      <c r="Z2233" s="2">
        <v>0.45500000000000002</v>
      </c>
      <c r="AA2233" s="2">
        <f>IF(Table1[[#This Row],[Bed Occupied]]="Yes",1,0)</f>
        <v>1</v>
      </c>
    </row>
    <row r="2234" spans="1:27" x14ac:dyDescent="0.25">
      <c r="A2234" t="s">
        <v>2326</v>
      </c>
      <c r="B2234" s="1">
        <v>45797</v>
      </c>
      <c r="C2234" s="1">
        <v>45803.199999999997</v>
      </c>
      <c r="D2234" t="s">
        <v>102</v>
      </c>
      <c r="E2234" t="s">
        <v>52</v>
      </c>
      <c r="F2234" t="s">
        <v>48</v>
      </c>
      <c r="G2234" t="s">
        <v>53</v>
      </c>
      <c r="H2234" t="s">
        <v>40</v>
      </c>
      <c r="I2234" t="s">
        <v>32</v>
      </c>
      <c r="J2234">
        <v>6.2</v>
      </c>
      <c r="K2234" t="s">
        <v>33</v>
      </c>
      <c r="L2234">
        <v>49</v>
      </c>
      <c r="M2234" s="1">
        <v>45796</v>
      </c>
      <c r="N2234" t="s">
        <v>42</v>
      </c>
      <c r="O2234">
        <v>13.9</v>
      </c>
      <c r="P2234">
        <v>1.9</v>
      </c>
      <c r="Q2234" s="2">
        <v>14615.35</v>
      </c>
      <c r="R2234" t="s">
        <v>58</v>
      </c>
      <c r="S2234" s="2">
        <v>9712.65</v>
      </c>
      <c r="T2234">
        <v>4.0999999999999996</v>
      </c>
      <c r="U2234" t="s">
        <v>122</v>
      </c>
      <c r="V2234">
        <v>2025</v>
      </c>
      <c r="W2234" t="s">
        <v>37</v>
      </c>
      <c r="X2234" s="2">
        <v>9712.65</v>
      </c>
      <c r="Y2234" s="2">
        <v>4902.7</v>
      </c>
      <c r="Z2234" s="2">
        <v>0.66500000000000004</v>
      </c>
      <c r="AA2234" s="2">
        <f>IF(Table1[[#This Row],[Bed Occupied]]="Yes",1,0)</f>
        <v>1</v>
      </c>
    </row>
    <row r="2235" spans="1:27" x14ac:dyDescent="0.25">
      <c r="A2235" t="s">
        <v>2327</v>
      </c>
      <c r="B2235" s="1">
        <v>46155</v>
      </c>
      <c r="C2235" s="1">
        <v>46160.800000000003</v>
      </c>
      <c r="D2235" t="s">
        <v>51</v>
      </c>
      <c r="E2235" t="s">
        <v>47</v>
      </c>
      <c r="F2235" t="s">
        <v>48</v>
      </c>
      <c r="G2235" t="s">
        <v>53</v>
      </c>
      <c r="H2235" t="s">
        <v>49</v>
      </c>
      <c r="I2235" t="s">
        <v>32</v>
      </c>
      <c r="J2235">
        <v>5.8</v>
      </c>
      <c r="K2235" t="s">
        <v>33</v>
      </c>
      <c r="L2235">
        <v>73</v>
      </c>
      <c r="M2235" s="1">
        <v>46154</v>
      </c>
      <c r="N2235" t="s">
        <v>63</v>
      </c>
      <c r="O2235">
        <v>11</v>
      </c>
      <c r="P2235">
        <v>1</v>
      </c>
      <c r="Q2235" s="2">
        <v>10721.1</v>
      </c>
      <c r="R2235" t="s">
        <v>35</v>
      </c>
      <c r="S2235" s="2">
        <v>5923.77</v>
      </c>
      <c r="T2235">
        <v>3.2</v>
      </c>
      <c r="U2235" t="s">
        <v>94</v>
      </c>
      <c r="V2235">
        <v>2026</v>
      </c>
      <c r="W2235" t="s">
        <v>44</v>
      </c>
      <c r="X2235" s="2">
        <v>5923.77</v>
      </c>
      <c r="Y2235" s="2">
        <v>4797.33</v>
      </c>
      <c r="Z2235" s="2">
        <v>0.55300000000000005</v>
      </c>
      <c r="AA2235" s="2">
        <f>IF(Table1[[#This Row],[Bed Occupied]]="Yes",1,0)</f>
        <v>1</v>
      </c>
    </row>
    <row r="2236" spans="1:27" x14ac:dyDescent="0.25">
      <c r="A2236" t="s">
        <v>2328</v>
      </c>
      <c r="B2236" s="1">
        <v>46173</v>
      </c>
      <c r="C2236" s="1">
        <v>46176.2</v>
      </c>
      <c r="D2236" t="s">
        <v>96</v>
      </c>
      <c r="E2236" t="s">
        <v>47</v>
      </c>
      <c r="F2236" t="s">
        <v>48</v>
      </c>
      <c r="G2236" t="s">
        <v>67</v>
      </c>
      <c r="H2236" t="s">
        <v>76</v>
      </c>
      <c r="I2236" t="s">
        <v>41</v>
      </c>
      <c r="J2236">
        <v>3.2</v>
      </c>
      <c r="K2236" t="s">
        <v>33</v>
      </c>
      <c r="L2236">
        <v>9</v>
      </c>
      <c r="M2236" s="1">
        <v>46173</v>
      </c>
      <c r="N2236" t="s">
        <v>42</v>
      </c>
      <c r="O2236">
        <v>10.5</v>
      </c>
      <c r="P2236">
        <v>0.5</v>
      </c>
      <c r="Q2236" s="2">
        <v>3997.02</v>
      </c>
      <c r="R2236" t="s">
        <v>85</v>
      </c>
      <c r="S2236" s="2">
        <v>2195.88</v>
      </c>
      <c r="T2236">
        <v>4.5</v>
      </c>
      <c r="U2236" t="s">
        <v>94</v>
      </c>
      <c r="V2236">
        <v>2026</v>
      </c>
      <c r="W2236" t="s">
        <v>74</v>
      </c>
      <c r="X2236" s="2">
        <v>2195.88</v>
      </c>
      <c r="Y2236" s="2">
        <v>1801.14</v>
      </c>
      <c r="Z2236" s="2">
        <v>0.54900000000000004</v>
      </c>
      <c r="AA2236" s="2">
        <f>IF(Table1[[#This Row],[Bed Occupied]]="Yes",1,0)</f>
        <v>1</v>
      </c>
    </row>
    <row r="2237" spans="1:27" x14ac:dyDescent="0.25">
      <c r="A2237" t="s">
        <v>2329</v>
      </c>
      <c r="B2237" s="1">
        <v>46148</v>
      </c>
      <c r="C2237" s="1">
        <v>46155.9</v>
      </c>
      <c r="D2237" t="s">
        <v>88</v>
      </c>
      <c r="E2237" t="s">
        <v>52</v>
      </c>
      <c r="F2237" t="s">
        <v>29</v>
      </c>
      <c r="G2237" t="s">
        <v>30</v>
      </c>
      <c r="H2237" t="s">
        <v>40</v>
      </c>
      <c r="I2237" t="s">
        <v>41</v>
      </c>
      <c r="J2237">
        <v>7.9</v>
      </c>
      <c r="K2237" t="s">
        <v>33</v>
      </c>
      <c r="L2237">
        <v>45</v>
      </c>
      <c r="M2237" s="1">
        <v>46147</v>
      </c>
      <c r="N2237" t="s">
        <v>63</v>
      </c>
      <c r="O2237">
        <v>8.1999999999999993</v>
      </c>
      <c r="P2237">
        <v>0.2</v>
      </c>
      <c r="Q2237" s="2">
        <v>23162.83</v>
      </c>
      <c r="R2237" t="s">
        <v>58</v>
      </c>
      <c r="S2237" s="2">
        <v>16870.68</v>
      </c>
      <c r="T2237">
        <v>4.5</v>
      </c>
      <c r="U2237" t="s">
        <v>94</v>
      </c>
      <c r="V2237">
        <v>2026</v>
      </c>
      <c r="W2237" t="s">
        <v>44</v>
      </c>
      <c r="X2237" s="2">
        <v>16870.68</v>
      </c>
      <c r="Y2237" s="2">
        <v>6292.15</v>
      </c>
      <c r="Z2237" s="2">
        <v>0.72799999999999998</v>
      </c>
      <c r="AA2237" s="2">
        <f>IF(Table1[[#This Row],[Bed Occupied]]="Yes",1,0)</f>
        <v>1</v>
      </c>
    </row>
    <row r="2238" spans="1:27" x14ac:dyDescent="0.25">
      <c r="A2238" t="s">
        <v>2330</v>
      </c>
      <c r="B2238" s="1">
        <v>46254</v>
      </c>
      <c r="C2238" s="1">
        <v>46264.7</v>
      </c>
      <c r="D2238" t="s">
        <v>102</v>
      </c>
      <c r="E2238" t="s">
        <v>66</v>
      </c>
      <c r="F2238" t="s">
        <v>48</v>
      </c>
      <c r="G2238" t="s">
        <v>67</v>
      </c>
      <c r="H2238" t="s">
        <v>40</v>
      </c>
      <c r="I2238" t="s">
        <v>93</v>
      </c>
      <c r="J2238">
        <v>10.7</v>
      </c>
      <c r="K2238" t="s">
        <v>57</v>
      </c>
      <c r="L2238">
        <v>38</v>
      </c>
      <c r="M2238" s="1">
        <v>46253</v>
      </c>
      <c r="N2238" t="s">
        <v>42</v>
      </c>
      <c r="O2238">
        <v>12</v>
      </c>
      <c r="P2238">
        <v>2</v>
      </c>
      <c r="Q2238" s="2">
        <v>16705.38</v>
      </c>
      <c r="R2238" t="s">
        <v>35</v>
      </c>
      <c r="S2238" s="2">
        <v>10863.03</v>
      </c>
      <c r="T2238">
        <v>3.7</v>
      </c>
      <c r="U2238" t="s">
        <v>138</v>
      </c>
      <c r="V2238">
        <v>2026</v>
      </c>
      <c r="W2238" t="s">
        <v>69</v>
      </c>
      <c r="X2238" s="2">
        <v>10863.03</v>
      </c>
      <c r="Y2238" s="2">
        <v>5842.35</v>
      </c>
      <c r="Z2238" s="2">
        <v>0.65</v>
      </c>
      <c r="AA2238" s="2">
        <f>IF(Table1[[#This Row],[Bed Occupied]]="Yes",1,0)</f>
        <v>0</v>
      </c>
    </row>
    <row r="2239" spans="1:27" x14ac:dyDescent="0.25">
      <c r="A2239" t="s">
        <v>2331</v>
      </c>
      <c r="B2239" s="1">
        <v>46341</v>
      </c>
      <c r="C2239" s="1">
        <v>46344.3</v>
      </c>
      <c r="D2239" t="s">
        <v>102</v>
      </c>
      <c r="E2239" t="s">
        <v>66</v>
      </c>
      <c r="F2239" t="s">
        <v>29</v>
      </c>
      <c r="G2239" t="s">
        <v>30</v>
      </c>
      <c r="H2239" t="s">
        <v>49</v>
      </c>
      <c r="I2239" t="s">
        <v>41</v>
      </c>
      <c r="J2239">
        <v>3.3</v>
      </c>
      <c r="K2239" t="s">
        <v>33</v>
      </c>
      <c r="L2239">
        <v>61</v>
      </c>
      <c r="M2239" s="1">
        <v>46341</v>
      </c>
      <c r="N2239" t="s">
        <v>42</v>
      </c>
      <c r="O2239">
        <v>8.1999999999999993</v>
      </c>
      <c r="P2239">
        <v>0.2</v>
      </c>
      <c r="Q2239" s="2">
        <v>14162.31</v>
      </c>
      <c r="R2239" t="s">
        <v>58</v>
      </c>
      <c r="S2239" s="2">
        <v>9021.02</v>
      </c>
      <c r="T2239">
        <v>4.2</v>
      </c>
      <c r="U2239" t="s">
        <v>130</v>
      </c>
      <c r="V2239">
        <v>2026</v>
      </c>
      <c r="W2239" t="s">
        <v>74</v>
      </c>
      <c r="X2239" s="2">
        <v>9021.02</v>
      </c>
      <c r="Y2239" s="2">
        <v>5141.29</v>
      </c>
      <c r="Z2239" s="2">
        <v>0.63700000000000001</v>
      </c>
      <c r="AA2239" s="2">
        <f>IF(Table1[[#This Row],[Bed Occupied]]="Yes",1,0)</f>
        <v>1</v>
      </c>
    </row>
    <row r="2240" spans="1:27" x14ac:dyDescent="0.25">
      <c r="A2240" t="s">
        <v>2332</v>
      </c>
      <c r="B2240" s="1">
        <v>45733</v>
      </c>
      <c r="C2240" s="1">
        <v>45734</v>
      </c>
      <c r="D2240" t="s">
        <v>96</v>
      </c>
      <c r="E2240" t="s">
        <v>52</v>
      </c>
      <c r="F2240" t="s">
        <v>29</v>
      </c>
      <c r="G2240" t="s">
        <v>67</v>
      </c>
      <c r="H2240" t="s">
        <v>56</v>
      </c>
      <c r="I2240" t="s">
        <v>32</v>
      </c>
      <c r="J2240">
        <v>1</v>
      </c>
      <c r="K2240" t="s">
        <v>57</v>
      </c>
      <c r="L2240">
        <v>59</v>
      </c>
      <c r="M2240" s="1">
        <v>45732</v>
      </c>
      <c r="N2240" t="s">
        <v>42</v>
      </c>
      <c r="O2240">
        <v>11.4</v>
      </c>
      <c r="P2240">
        <v>3.4</v>
      </c>
      <c r="Q2240" s="2">
        <v>2231.52</v>
      </c>
      <c r="R2240" t="s">
        <v>35</v>
      </c>
      <c r="S2240" s="2">
        <v>1299.02</v>
      </c>
      <c r="T2240">
        <v>2.9</v>
      </c>
      <c r="U2240" t="s">
        <v>173</v>
      </c>
      <c r="V2240">
        <v>2025</v>
      </c>
      <c r="W2240" t="s">
        <v>74</v>
      </c>
      <c r="X2240" s="2">
        <v>1299.02</v>
      </c>
      <c r="Y2240" s="2">
        <v>932.5</v>
      </c>
      <c r="Z2240" s="2">
        <v>0.58199999999999996</v>
      </c>
      <c r="AA2240" s="2">
        <f>IF(Table1[[#This Row],[Bed Occupied]]="Yes",1,0)</f>
        <v>0</v>
      </c>
    </row>
    <row r="2241" spans="1:27" x14ac:dyDescent="0.25">
      <c r="A2241" t="s">
        <v>2333</v>
      </c>
      <c r="B2241" s="1">
        <v>46036</v>
      </c>
      <c r="C2241" s="1">
        <v>46037.3</v>
      </c>
      <c r="D2241" t="s">
        <v>27</v>
      </c>
      <c r="E2241" t="s">
        <v>66</v>
      </c>
      <c r="F2241" t="s">
        <v>48</v>
      </c>
      <c r="G2241" t="s">
        <v>30</v>
      </c>
      <c r="H2241" t="s">
        <v>31</v>
      </c>
      <c r="I2241" t="s">
        <v>41</v>
      </c>
      <c r="J2241">
        <v>1.3</v>
      </c>
      <c r="K2241" t="s">
        <v>57</v>
      </c>
      <c r="L2241">
        <v>22</v>
      </c>
      <c r="M2241" s="1">
        <v>46035</v>
      </c>
      <c r="N2241" t="s">
        <v>42</v>
      </c>
      <c r="O2241">
        <v>8</v>
      </c>
      <c r="P2241">
        <v>0</v>
      </c>
      <c r="Q2241" s="2">
        <v>11543.42</v>
      </c>
      <c r="R2241" t="s">
        <v>35</v>
      </c>
      <c r="S2241" s="2">
        <v>7597.51</v>
      </c>
      <c r="T2241">
        <v>4.8</v>
      </c>
      <c r="U2241" t="s">
        <v>86</v>
      </c>
      <c r="V2241">
        <v>2026</v>
      </c>
      <c r="W2241" t="s">
        <v>44</v>
      </c>
      <c r="X2241" s="2">
        <v>7597.51</v>
      </c>
      <c r="Y2241" s="2">
        <v>3945.91</v>
      </c>
      <c r="Z2241" s="2">
        <v>0.65800000000000003</v>
      </c>
      <c r="AA2241" s="2">
        <f>IF(Table1[[#This Row],[Bed Occupied]]="Yes",1,0)</f>
        <v>0</v>
      </c>
    </row>
    <row r="2242" spans="1:27" x14ac:dyDescent="0.25">
      <c r="A2242" t="s">
        <v>2334</v>
      </c>
      <c r="B2242" s="1">
        <v>46036</v>
      </c>
      <c r="C2242" s="1">
        <v>46038.400000000001</v>
      </c>
      <c r="D2242" t="s">
        <v>102</v>
      </c>
      <c r="E2242" t="s">
        <v>28</v>
      </c>
      <c r="F2242" t="s">
        <v>29</v>
      </c>
      <c r="G2242" t="s">
        <v>30</v>
      </c>
      <c r="H2242" t="s">
        <v>49</v>
      </c>
      <c r="I2242" t="s">
        <v>32</v>
      </c>
      <c r="J2242">
        <v>2.4</v>
      </c>
      <c r="K2242" t="s">
        <v>33</v>
      </c>
      <c r="L2242">
        <v>61</v>
      </c>
      <c r="M2242" s="1">
        <v>46036</v>
      </c>
      <c r="N2242" t="s">
        <v>34</v>
      </c>
      <c r="O2242">
        <v>8.9</v>
      </c>
      <c r="P2242">
        <v>0.9</v>
      </c>
      <c r="Q2242" s="2">
        <v>10984.06</v>
      </c>
      <c r="R2242" t="s">
        <v>85</v>
      </c>
      <c r="S2242" s="2">
        <v>6480.78</v>
      </c>
      <c r="T2242">
        <v>3.9</v>
      </c>
      <c r="U2242" t="s">
        <v>86</v>
      </c>
      <c r="V2242">
        <v>2026</v>
      </c>
      <c r="W2242" t="s">
        <v>69</v>
      </c>
      <c r="X2242" s="2">
        <v>6480.78</v>
      </c>
      <c r="Y2242" s="2">
        <v>4503.28</v>
      </c>
      <c r="Z2242" s="2">
        <v>0.59</v>
      </c>
      <c r="AA2242" s="2">
        <f>IF(Table1[[#This Row],[Bed Occupied]]="Yes",1,0)</f>
        <v>1</v>
      </c>
    </row>
    <row r="2243" spans="1:27" x14ac:dyDescent="0.25">
      <c r="A2243" t="s">
        <v>2335</v>
      </c>
      <c r="B2243" s="1">
        <v>46162</v>
      </c>
      <c r="C2243" s="1">
        <v>46162.1</v>
      </c>
      <c r="D2243" t="s">
        <v>88</v>
      </c>
      <c r="E2243" t="s">
        <v>28</v>
      </c>
      <c r="F2243" t="s">
        <v>29</v>
      </c>
      <c r="G2243" t="s">
        <v>30</v>
      </c>
      <c r="H2243" t="s">
        <v>40</v>
      </c>
      <c r="I2243" t="s">
        <v>32</v>
      </c>
      <c r="J2243">
        <v>0.1</v>
      </c>
      <c r="K2243" t="s">
        <v>33</v>
      </c>
      <c r="L2243">
        <v>40</v>
      </c>
      <c r="M2243" s="1">
        <v>46162</v>
      </c>
      <c r="N2243" t="s">
        <v>34</v>
      </c>
      <c r="O2243">
        <v>14.9</v>
      </c>
      <c r="P2243">
        <v>2.9</v>
      </c>
      <c r="Q2243" s="2">
        <v>14454.44</v>
      </c>
      <c r="R2243" t="s">
        <v>58</v>
      </c>
      <c r="S2243" s="2">
        <v>9789.1</v>
      </c>
      <c r="T2243">
        <v>3.5</v>
      </c>
      <c r="U2243" t="s">
        <v>94</v>
      </c>
      <c r="V2243">
        <v>2026</v>
      </c>
      <c r="W2243" t="s">
        <v>69</v>
      </c>
      <c r="X2243" s="2">
        <v>9789.1</v>
      </c>
      <c r="Y2243" s="2">
        <v>4665.34</v>
      </c>
      <c r="Z2243" s="2">
        <v>0.67700000000000005</v>
      </c>
      <c r="AA2243" s="2">
        <f>IF(Table1[[#This Row],[Bed Occupied]]="Yes",1,0)</f>
        <v>1</v>
      </c>
    </row>
    <row r="2244" spans="1:27" x14ac:dyDescent="0.25">
      <c r="A2244" t="s">
        <v>2336</v>
      </c>
      <c r="B2244" s="1">
        <v>45841</v>
      </c>
      <c r="C2244" s="1">
        <v>45848.7</v>
      </c>
      <c r="D2244" t="s">
        <v>102</v>
      </c>
      <c r="E2244" t="s">
        <v>66</v>
      </c>
      <c r="F2244" t="s">
        <v>29</v>
      </c>
      <c r="G2244" t="s">
        <v>30</v>
      </c>
      <c r="H2244" t="s">
        <v>62</v>
      </c>
      <c r="I2244" t="s">
        <v>93</v>
      </c>
      <c r="J2244">
        <v>7.7</v>
      </c>
      <c r="K2244" t="s">
        <v>33</v>
      </c>
      <c r="L2244">
        <v>45</v>
      </c>
      <c r="M2244" s="1">
        <v>45841</v>
      </c>
      <c r="N2244" t="s">
        <v>63</v>
      </c>
      <c r="O2244">
        <v>13.9</v>
      </c>
      <c r="P2244">
        <v>1.9</v>
      </c>
      <c r="Q2244" s="2">
        <v>14697.48</v>
      </c>
      <c r="R2244" t="s">
        <v>85</v>
      </c>
      <c r="S2244" s="2">
        <v>7069.19</v>
      </c>
      <c r="T2244">
        <v>4.0999999999999996</v>
      </c>
      <c r="U2244" t="s">
        <v>135</v>
      </c>
      <c r="V2244">
        <v>2025</v>
      </c>
      <c r="W2244" t="s">
        <v>72</v>
      </c>
      <c r="X2244" s="2">
        <v>7069.19</v>
      </c>
      <c r="Y2244" s="2">
        <v>7628.29</v>
      </c>
      <c r="Z2244" s="2">
        <v>0.48099999999999998</v>
      </c>
      <c r="AA2244" s="2">
        <f>IF(Table1[[#This Row],[Bed Occupied]]="Yes",1,0)</f>
        <v>1</v>
      </c>
    </row>
    <row r="2245" spans="1:27" x14ac:dyDescent="0.25">
      <c r="A2245" t="s">
        <v>2337</v>
      </c>
      <c r="B2245" s="1">
        <v>46093</v>
      </c>
      <c r="C2245" s="1">
        <v>46098.6</v>
      </c>
      <c r="D2245" t="s">
        <v>61</v>
      </c>
      <c r="E2245" t="s">
        <v>47</v>
      </c>
      <c r="F2245" t="s">
        <v>48</v>
      </c>
      <c r="G2245" t="s">
        <v>151</v>
      </c>
      <c r="H2245" t="s">
        <v>31</v>
      </c>
      <c r="I2245" t="s">
        <v>32</v>
      </c>
      <c r="J2245">
        <v>5.6</v>
      </c>
      <c r="K2245" t="s">
        <v>33</v>
      </c>
      <c r="L2245">
        <v>112</v>
      </c>
      <c r="M2245" s="1">
        <v>46093</v>
      </c>
      <c r="N2245" t="s">
        <v>34</v>
      </c>
      <c r="O2245">
        <v>11.5</v>
      </c>
      <c r="P2245">
        <v>1.5</v>
      </c>
      <c r="Q2245" s="2">
        <v>19867.13</v>
      </c>
      <c r="R2245" t="s">
        <v>58</v>
      </c>
      <c r="S2245" s="2">
        <v>13873.19</v>
      </c>
      <c r="T2245">
        <v>3.9</v>
      </c>
      <c r="U2245" t="s">
        <v>115</v>
      </c>
      <c r="V2245">
        <v>2026</v>
      </c>
      <c r="W2245" t="s">
        <v>72</v>
      </c>
      <c r="X2245" s="2">
        <v>13873.19</v>
      </c>
      <c r="Y2245" s="2">
        <v>5993.94</v>
      </c>
      <c r="Z2245" s="2">
        <v>0.69799999999999995</v>
      </c>
      <c r="AA2245" s="2">
        <f>IF(Table1[[#This Row],[Bed Occupied]]="Yes",1,0)</f>
        <v>1</v>
      </c>
    </row>
    <row r="2246" spans="1:27" x14ac:dyDescent="0.25">
      <c r="A2246" t="s">
        <v>2338</v>
      </c>
      <c r="B2246" s="1">
        <v>46033</v>
      </c>
      <c r="C2246" s="1">
        <v>46033.5</v>
      </c>
      <c r="D2246" t="s">
        <v>39</v>
      </c>
      <c r="E2246" t="s">
        <v>66</v>
      </c>
      <c r="F2246" t="s">
        <v>48</v>
      </c>
      <c r="G2246" t="s">
        <v>151</v>
      </c>
      <c r="H2246" t="s">
        <v>81</v>
      </c>
      <c r="I2246" t="s">
        <v>41</v>
      </c>
      <c r="J2246">
        <v>0.5</v>
      </c>
      <c r="K2246" t="s">
        <v>33</v>
      </c>
      <c r="L2246">
        <v>105</v>
      </c>
      <c r="M2246" s="1">
        <v>46032</v>
      </c>
      <c r="N2246" t="s">
        <v>42</v>
      </c>
      <c r="O2246">
        <v>10.4</v>
      </c>
      <c r="P2246">
        <v>2.4</v>
      </c>
      <c r="Q2246" s="2">
        <v>1070.0999999999999</v>
      </c>
      <c r="R2246" t="s">
        <v>35</v>
      </c>
      <c r="S2246" s="2">
        <v>576.64</v>
      </c>
      <c r="T2246">
        <v>2.5</v>
      </c>
      <c r="U2246" t="s">
        <v>86</v>
      </c>
      <c r="V2246">
        <v>2026</v>
      </c>
      <c r="W2246" t="s">
        <v>83</v>
      </c>
      <c r="X2246" s="2">
        <v>576.64</v>
      </c>
      <c r="Y2246" s="2">
        <v>493.46</v>
      </c>
      <c r="Z2246" s="2">
        <v>0.53900000000000003</v>
      </c>
      <c r="AA2246" s="2">
        <f>IF(Table1[[#This Row],[Bed Occupied]]="Yes",1,0)</f>
        <v>1</v>
      </c>
    </row>
    <row r="2247" spans="1:27" x14ac:dyDescent="0.25">
      <c r="A2247" t="s">
        <v>2339</v>
      </c>
      <c r="B2247" s="1">
        <v>45751</v>
      </c>
      <c r="C2247" s="1">
        <v>45756.4</v>
      </c>
      <c r="D2247" t="s">
        <v>46</v>
      </c>
      <c r="E2247" t="s">
        <v>52</v>
      </c>
      <c r="F2247" t="s">
        <v>48</v>
      </c>
      <c r="G2247" t="s">
        <v>67</v>
      </c>
      <c r="H2247" t="s">
        <v>40</v>
      </c>
      <c r="I2247" t="s">
        <v>93</v>
      </c>
      <c r="J2247">
        <v>5.4</v>
      </c>
      <c r="K2247" t="s">
        <v>33</v>
      </c>
      <c r="L2247">
        <v>36</v>
      </c>
      <c r="M2247" s="1">
        <v>45750</v>
      </c>
      <c r="N2247" t="s">
        <v>63</v>
      </c>
      <c r="O2247">
        <v>9.6</v>
      </c>
      <c r="P2247">
        <v>1.6</v>
      </c>
      <c r="Q2247" s="2">
        <v>7656.96</v>
      </c>
      <c r="R2247" t="s">
        <v>85</v>
      </c>
      <c r="S2247" s="2">
        <v>5428.87</v>
      </c>
      <c r="T2247">
        <v>3.7</v>
      </c>
      <c r="U2247" t="s">
        <v>89</v>
      </c>
      <c r="V2247">
        <v>2025</v>
      </c>
      <c r="W2247" t="s">
        <v>72</v>
      </c>
      <c r="X2247" s="2">
        <v>5428.87</v>
      </c>
      <c r="Y2247" s="2">
        <v>2228.09</v>
      </c>
      <c r="Z2247" s="2">
        <v>0.70899999999999996</v>
      </c>
      <c r="AA2247" s="2">
        <f>IF(Table1[[#This Row],[Bed Occupied]]="Yes",1,0)</f>
        <v>1</v>
      </c>
    </row>
    <row r="2248" spans="1:27" x14ac:dyDescent="0.25">
      <c r="A2248" t="s">
        <v>2340</v>
      </c>
      <c r="B2248" s="1">
        <v>45677</v>
      </c>
      <c r="C2248" s="1">
        <v>45679</v>
      </c>
      <c r="D2248" t="s">
        <v>88</v>
      </c>
      <c r="E2248" t="s">
        <v>52</v>
      </c>
      <c r="F2248" t="s">
        <v>48</v>
      </c>
      <c r="G2248" t="s">
        <v>30</v>
      </c>
      <c r="H2248" t="s">
        <v>49</v>
      </c>
      <c r="I2248" t="s">
        <v>32</v>
      </c>
      <c r="J2248">
        <v>2</v>
      </c>
      <c r="K2248" t="s">
        <v>33</v>
      </c>
      <c r="L2248">
        <v>27</v>
      </c>
      <c r="M2248" s="1">
        <v>45676</v>
      </c>
      <c r="N2248" t="s">
        <v>42</v>
      </c>
      <c r="O2248">
        <v>12.1</v>
      </c>
      <c r="P2248">
        <v>2.1</v>
      </c>
      <c r="Q2248" s="2">
        <v>20050.060000000001</v>
      </c>
      <c r="R2248" t="s">
        <v>58</v>
      </c>
      <c r="S2248" s="2">
        <v>15323.69</v>
      </c>
      <c r="T2248">
        <v>3.2</v>
      </c>
      <c r="U2248" t="s">
        <v>145</v>
      </c>
      <c r="V2248">
        <v>2025</v>
      </c>
      <c r="W2248" t="s">
        <v>74</v>
      </c>
      <c r="X2248" s="2">
        <v>15323.69</v>
      </c>
      <c r="Y2248" s="2">
        <v>4726.37</v>
      </c>
      <c r="Z2248" s="2">
        <v>0.76400000000000001</v>
      </c>
      <c r="AA2248" s="2">
        <f>IF(Table1[[#This Row],[Bed Occupied]]="Yes",1,0)</f>
        <v>1</v>
      </c>
    </row>
    <row r="2249" spans="1:27" x14ac:dyDescent="0.25">
      <c r="A2249" t="s">
        <v>2341</v>
      </c>
      <c r="B2249" s="1">
        <v>45917</v>
      </c>
      <c r="C2249" s="1">
        <v>45917.4</v>
      </c>
      <c r="D2249" t="s">
        <v>39</v>
      </c>
      <c r="E2249" t="s">
        <v>52</v>
      </c>
      <c r="F2249" t="s">
        <v>29</v>
      </c>
      <c r="G2249" t="s">
        <v>151</v>
      </c>
      <c r="H2249" t="s">
        <v>81</v>
      </c>
      <c r="I2249" t="s">
        <v>32</v>
      </c>
      <c r="J2249">
        <v>0.4</v>
      </c>
      <c r="K2249" t="s">
        <v>33</v>
      </c>
      <c r="L2249">
        <v>87</v>
      </c>
      <c r="M2249" s="1">
        <v>45917</v>
      </c>
      <c r="N2249" t="s">
        <v>42</v>
      </c>
      <c r="O2249">
        <v>9.5</v>
      </c>
      <c r="P2249">
        <v>1.5</v>
      </c>
      <c r="Q2249" s="2">
        <v>2236.41</v>
      </c>
      <c r="R2249" t="s">
        <v>35</v>
      </c>
      <c r="S2249" s="2">
        <v>1424.6</v>
      </c>
      <c r="T2249">
        <v>3.7</v>
      </c>
      <c r="U2249" t="s">
        <v>59</v>
      </c>
      <c r="V2249">
        <v>2025</v>
      </c>
      <c r="W2249" t="s">
        <v>69</v>
      </c>
      <c r="X2249" s="2">
        <v>1424.6</v>
      </c>
      <c r="Y2249" s="2">
        <v>811.81</v>
      </c>
      <c r="Z2249" s="2">
        <v>0.63700000000000001</v>
      </c>
      <c r="AA2249" s="2">
        <f>IF(Table1[[#This Row],[Bed Occupied]]="Yes",1,0)</f>
        <v>1</v>
      </c>
    </row>
    <row r="2250" spans="1:27" x14ac:dyDescent="0.25">
      <c r="A2250" t="s">
        <v>2342</v>
      </c>
      <c r="B2250" s="1">
        <v>45923</v>
      </c>
      <c r="C2250" s="1">
        <v>45929.1</v>
      </c>
      <c r="D2250" t="s">
        <v>88</v>
      </c>
      <c r="E2250" t="s">
        <v>28</v>
      </c>
      <c r="F2250" t="s">
        <v>29</v>
      </c>
      <c r="G2250" t="s">
        <v>151</v>
      </c>
      <c r="H2250" t="s">
        <v>49</v>
      </c>
      <c r="I2250" t="s">
        <v>32</v>
      </c>
      <c r="J2250">
        <v>6.1</v>
      </c>
      <c r="K2250" t="s">
        <v>57</v>
      </c>
      <c r="L2250">
        <v>59</v>
      </c>
      <c r="M2250" s="1">
        <v>45923</v>
      </c>
      <c r="N2250" t="s">
        <v>42</v>
      </c>
      <c r="O2250">
        <v>11</v>
      </c>
      <c r="P2250">
        <v>1</v>
      </c>
      <c r="Q2250" s="2">
        <v>20165.37</v>
      </c>
      <c r="R2250" t="s">
        <v>58</v>
      </c>
      <c r="S2250" s="2">
        <v>15372.96</v>
      </c>
      <c r="T2250">
        <v>3.6</v>
      </c>
      <c r="U2250" t="s">
        <v>59</v>
      </c>
      <c r="V2250">
        <v>2025</v>
      </c>
      <c r="W2250" t="s">
        <v>44</v>
      </c>
      <c r="X2250" s="2">
        <v>15372.96</v>
      </c>
      <c r="Y2250" s="2">
        <v>4792.41</v>
      </c>
      <c r="Z2250" s="2">
        <v>0.76200000000000001</v>
      </c>
      <c r="AA2250" s="2">
        <f>IF(Table1[[#This Row],[Bed Occupied]]="Yes",1,0)</f>
        <v>0</v>
      </c>
    </row>
    <row r="2251" spans="1:27" x14ac:dyDescent="0.25">
      <c r="A2251" t="s">
        <v>2343</v>
      </c>
      <c r="B2251" s="1">
        <v>46145</v>
      </c>
      <c r="C2251" s="1">
        <v>46153.9</v>
      </c>
      <c r="D2251" t="s">
        <v>51</v>
      </c>
      <c r="E2251" t="s">
        <v>52</v>
      </c>
      <c r="F2251" t="s">
        <v>29</v>
      </c>
      <c r="G2251" t="s">
        <v>53</v>
      </c>
      <c r="H2251" t="s">
        <v>62</v>
      </c>
      <c r="I2251" t="s">
        <v>32</v>
      </c>
      <c r="J2251">
        <v>8.9</v>
      </c>
      <c r="K2251" t="s">
        <v>33</v>
      </c>
      <c r="L2251">
        <v>73</v>
      </c>
      <c r="M2251" s="1">
        <v>46145</v>
      </c>
      <c r="N2251" t="s">
        <v>42</v>
      </c>
      <c r="O2251">
        <v>14.2</v>
      </c>
      <c r="P2251">
        <v>2.2000000000000002</v>
      </c>
      <c r="Q2251" s="2">
        <v>12911.55</v>
      </c>
      <c r="R2251" t="s">
        <v>35</v>
      </c>
      <c r="S2251" s="2">
        <v>8158.05</v>
      </c>
      <c r="T2251">
        <v>3</v>
      </c>
      <c r="U2251" t="s">
        <v>94</v>
      </c>
      <c r="V2251">
        <v>2026</v>
      </c>
      <c r="W2251" t="s">
        <v>74</v>
      </c>
      <c r="X2251" s="2">
        <v>8158.05</v>
      </c>
      <c r="Y2251" s="2">
        <v>4753.5</v>
      </c>
      <c r="Z2251" s="2">
        <v>0.63200000000000001</v>
      </c>
      <c r="AA2251" s="2">
        <f>IF(Table1[[#This Row],[Bed Occupied]]="Yes",1,0)</f>
        <v>1</v>
      </c>
    </row>
    <row r="2252" spans="1:27" x14ac:dyDescent="0.25">
      <c r="A2252" t="s">
        <v>2344</v>
      </c>
      <c r="B2252" s="1">
        <v>45861</v>
      </c>
      <c r="C2252" s="1">
        <v>45868.6</v>
      </c>
      <c r="D2252" t="s">
        <v>88</v>
      </c>
      <c r="E2252" t="s">
        <v>47</v>
      </c>
      <c r="F2252" t="s">
        <v>48</v>
      </c>
      <c r="G2252" t="s">
        <v>67</v>
      </c>
      <c r="H2252" t="s">
        <v>76</v>
      </c>
      <c r="I2252" t="s">
        <v>32</v>
      </c>
      <c r="J2252">
        <v>7.6</v>
      </c>
      <c r="K2252" t="s">
        <v>33</v>
      </c>
      <c r="L2252">
        <v>22</v>
      </c>
      <c r="M2252" s="1">
        <v>45860</v>
      </c>
      <c r="N2252" t="s">
        <v>42</v>
      </c>
      <c r="O2252">
        <v>12.9</v>
      </c>
      <c r="P2252">
        <v>0.9</v>
      </c>
      <c r="Q2252" s="2">
        <v>20709.27</v>
      </c>
      <c r="R2252" t="s">
        <v>35</v>
      </c>
      <c r="S2252" s="2">
        <v>15502.12</v>
      </c>
      <c r="T2252">
        <v>4.5999999999999996</v>
      </c>
      <c r="U2252" t="s">
        <v>135</v>
      </c>
      <c r="V2252">
        <v>2025</v>
      </c>
      <c r="W2252" t="s">
        <v>44</v>
      </c>
      <c r="X2252" s="2">
        <v>15502.12</v>
      </c>
      <c r="Y2252" s="2">
        <v>5207.1499999999996</v>
      </c>
      <c r="Z2252" s="2">
        <v>0.749</v>
      </c>
      <c r="AA2252" s="2">
        <f>IF(Table1[[#This Row],[Bed Occupied]]="Yes",1,0)</f>
        <v>1</v>
      </c>
    </row>
    <row r="2253" spans="1:27" x14ac:dyDescent="0.25">
      <c r="A2253" t="s">
        <v>2345</v>
      </c>
      <c r="B2253" s="1">
        <v>46161</v>
      </c>
      <c r="C2253" s="1">
        <v>46161.1</v>
      </c>
      <c r="D2253" t="s">
        <v>46</v>
      </c>
      <c r="E2253" t="s">
        <v>52</v>
      </c>
      <c r="F2253" t="s">
        <v>29</v>
      </c>
      <c r="G2253" t="s">
        <v>30</v>
      </c>
      <c r="H2253" t="s">
        <v>31</v>
      </c>
      <c r="I2253" t="s">
        <v>93</v>
      </c>
      <c r="J2253">
        <v>0.1</v>
      </c>
      <c r="K2253" t="s">
        <v>33</v>
      </c>
      <c r="L2253">
        <v>31</v>
      </c>
      <c r="M2253" s="1">
        <v>46161</v>
      </c>
      <c r="N2253" t="s">
        <v>42</v>
      </c>
      <c r="O2253">
        <v>12.6</v>
      </c>
      <c r="P2253">
        <v>0.6</v>
      </c>
      <c r="Q2253" s="2">
        <v>5247.97</v>
      </c>
      <c r="R2253" t="s">
        <v>35</v>
      </c>
      <c r="S2253" s="2">
        <v>3275.49</v>
      </c>
      <c r="T2253">
        <v>3.7</v>
      </c>
      <c r="U2253" t="s">
        <v>94</v>
      </c>
      <c r="V2253">
        <v>2026</v>
      </c>
      <c r="W2253" t="s">
        <v>44</v>
      </c>
      <c r="X2253" s="2">
        <v>3275.49</v>
      </c>
      <c r="Y2253" s="2">
        <v>1972.48</v>
      </c>
      <c r="Z2253" s="2">
        <v>0.624</v>
      </c>
      <c r="AA2253" s="2">
        <f>IF(Table1[[#This Row],[Bed Occupied]]="Yes",1,0)</f>
        <v>1</v>
      </c>
    </row>
    <row r="2254" spans="1:27" x14ac:dyDescent="0.25">
      <c r="A2254" t="s">
        <v>2346</v>
      </c>
      <c r="B2254" s="1">
        <v>45908</v>
      </c>
      <c r="C2254" s="1">
        <v>45909.4</v>
      </c>
      <c r="D2254" t="s">
        <v>102</v>
      </c>
      <c r="E2254" t="s">
        <v>66</v>
      </c>
      <c r="F2254" t="s">
        <v>92</v>
      </c>
      <c r="G2254" t="s">
        <v>30</v>
      </c>
      <c r="H2254" t="s">
        <v>81</v>
      </c>
      <c r="I2254" t="s">
        <v>93</v>
      </c>
      <c r="J2254">
        <v>1.4</v>
      </c>
      <c r="K2254" t="s">
        <v>33</v>
      </c>
      <c r="L2254">
        <v>69</v>
      </c>
      <c r="M2254" s="1">
        <v>45907</v>
      </c>
      <c r="N2254" t="s">
        <v>42</v>
      </c>
      <c r="O2254">
        <v>13.8</v>
      </c>
      <c r="P2254">
        <v>1.8</v>
      </c>
      <c r="Q2254" s="2">
        <v>8019.4</v>
      </c>
      <c r="R2254" t="s">
        <v>35</v>
      </c>
      <c r="S2254" s="2">
        <v>5056.22</v>
      </c>
      <c r="T2254">
        <v>3.2</v>
      </c>
      <c r="U2254" t="s">
        <v>59</v>
      </c>
      <c r="V2254">
        <v>2025</v>
      </c>
      <c r="W2254" t="s">
        <v>74</v>
      </c>
      <c r="X2254" s="2">
        <v>5056.22</v>
      </c>
      <c r="Y2254" s="2">
        <v>2963.18</v>
      </c>
      <c r="Z2254" s="2">
        <v>0.63</v>
      </c>
      <c r="AA2254" s="2">
        <f>IF(Table1[[#This Row],[Bed Occupied]]="Yes",1,0)</f>
        <v>1</v>
      </c>
    </row>
    <row r="2255" spans="1:27" x14ac:dyDescent="0.25">
      <c r="A2255" t="s">
        <v>2347</v>
      </c>
      <c r="B2255" s="1">
        <v>45924</v>
      </c>
      <c r="C2255" s="1">
        <v>45924.5</v>
      </c>
      <c r="D2255" t="s">
        <v>39</v>
      </c>
      <c r="E2255" t="s">
        <v>28</v>
      </c>
      <c r="F2255" t="s">
        <v>29</v>
      </c>
      <c r="G2255" t="s">
        <v>53</v>
      </c>
      <c r="H2255" t="s">
        <v>62</v>
      </c>
      <c r="I2255" t="s">
        <v>41</v>
      </c>
      <c r="J2255">
        <v>0.5</v>
      </c>
      <c r="K2255" t="s">
        <v>33</v>
      </c>
      <c r="L2255">
        <v>80</v>
      </c>
      <c r="M2255" s="1">
        <v>45923</v>
      </c>
      <c r="N2255" t="s">
        <v>63</v>
      </c>
      <c r="O2255">
        <v>8</v>
      </c>
      <c r="P2255">
        <v>0</v>
      </c>
      <c r="Q2255" s="2">
        <v>1530.93</v>
      </c>
      <c r="R2255" t="s">
        <v>35</v>
      </c>
      <c r="S2255" s="2">
        <v>831.32</v>
      </c>
      <c r="T2255">
        <v>3.7</v>
      </c>
      <c r="U2255" t="s">
        <v>59</v>
      </c>
      <c r="V2255">
        <v>2025</v>
      </c>
      <c r="W2255" t="s">
        <v>44</v>
      </c>
      <c r="X2255" s="2">
        <v>831.32</v>
      </c>
      <c r="Y2255" s="2">
        <v>699.61</v>
      </c>
      <c r="Z2255" s="2">
        <v>0.54300000000000004</v>
      </c>
      <c r="AA2255" s="2">
        <f>IF(Table1[[#This Row],[Bed Occupied]]="Yes",1,0)</f>
        <v>1</v>
      </c>
    </row>
    <row r="2256" spans="1:27" x14ac:dyDescent="0.25">
      <c r="A2256" t="s">
        <v>2348</v>
      </c>
      <c r="B2256" s="1">
        <v>45899</v>
      </c>
      <c r="C2256" s="1">
        <v>45902.7</v>
      </c>
      <c r="D2256" t="s">
        <v>102</v>
      </c>
      <c r="E2256" t="s">
        <v>66</v>
      </c>
      <c r="F2256" t="s">
        <v>48</v>
      </c>
      <c r="G2256" t="s">
        <v>53</v>
      </c>
      <c r="H2256" t="s">
        <v>56</v>
      </c>
      <c r="I2256" t="s">
        <v>41</v>
      </c>
      <c r="J2256">
        <v>3.7</v>
      </c>
      <c r="K2256" t="s">
        <v>33</v>
      </c>
      <c r="L2256">
        <v>46</v>
      </c>
      <c r="M2256" s="1">
        <v>45899</v>
      </c>
      <c r="N2256" t="s">
        <v>42</v>
      </c>
      <c r="O2256">
        <v>10.199999999999999</v>
      </c>
      <c r="P2256">
        <v>2.2000000000000002</v>
      </c>
      <c r="Q2256" s="2">
        <v>8356.4699999999993</v>
      </c>
      <c r="R2256" t="s">
        <v>35</v>
      </c>
      <c r="S2256" s="2">
        <v>4590.03</v>
      </c>
      <c r="T2256">
        <v>3.3</v>
      </c>
      <c r="U2256" t="s">
        <v>104</v>
      </c>
      <c r="V2256">
        <v>2025</v>
      </c>
      <c r="W2256" t="s">
        <v>83</v>
      </c>
      <c r="X2256" s="2">
        <v>4590.03</v>
      </c>
      <c r="Y2256" s="2">
        <v>3766.44</v>
      </c>
      <c r="Z2256" s="2">
        <v>0.54900000000000004</v>
      </c>
      <c r="AA2256" s="2">
        <f>IF(Table1[[#This Row],[Bed Occupied]]="Yes",1,0)</f>
        <v>1</v>
      </c>
    </row>
    <row r="2257" spans="1:27" x14ac:dyDescent="0.25">
      <c r="A2257" t="s">
        <v>2349</v>
      </c>
      <c r="B2257" s="1">
        <v>45928</v>
      </c>
      <c r="C2257" s="1">
        <v>45928.3</v>
      </c>
      <c r="D2257" t="s">
        <v>39</v>
      </c>
      <c r="E2257" t="s">
        <v>28</v>
      </c>
      <c r="F2257" t="s">
        <v>48</v>
      </c>
      <c r="G2257" t="s">
        <v>67</v>
      </c>
      <c r="H2257" t="s">
        <v>49</v>
      </c>
      <c r="I2257" t="s">
        <v>32</v>
      </c>
      <c r="J2257">
        <v>0.3</v>
      </c>
      <c r="K2257" t="s">
        <v>33</v>
      </c>
      <c r="L2257">
        <v>93</v>
      </c>
      <c r="M2257" s="1">
        <v>45927</v>
      </c>
      <c r="N2257" t="s">
        <v>34</v>
      </c>
      <c r="O2257">
        <v>12.3</v>
      </c>
      <c r="P2257">
        <v>2.2999999999999998</v>
      </c>
      <c r="Q2257" s="2">
        <v>2013.97</v>
      </c>
      <c r="R2257" t="s">
        <v>58</v>
      </c>
      <c r="S2257" s="2">
        <v>1219.2</v>
      </c>
      <c r="T2257">
        <v>2.8</v>
      </c>
      <c r="U2257" t="s">
        <v>59</v>
      </c>
      <c r="V2257">
        <v>2025</v>
      </c>
      <c r="W2257" t="s">
        <v>83</v>
      </c>
      <c r="X2257" s="2">
        <v>1219.2</v>
      </c>
      <c r="Y2257" s="2">
        <v>794.77</v>
      </c>
      <c r="Z2257" s="2">
        <v>0.60499999999999998</v>
      </c>
      <c r="AA2257" s="2">
        <f>IF(Table1[[#This Row],[Bed Occupied]]="Yes",1,0)</f>
        <v>1</v>
      </c>
    </row>
    <row r="2258" spans="1:27" x14ac:dyDescent="0.25">
      <c r="A2258" t="s">
        <v>2350</v>
      </c>
      <c r="B2258" s="1">
        <v>45859</v>
      </c>
      <c r="C2258" s="1">
        <v>45859.3</v>
      </c>
      <c r="D2258" t="s">
        <v>39</v>
      </c>
      <c r="E2258" t="s">
        <v>52</v>
      </c>
      <c r="F2258" t="s">
        <v>29</v>
      </c>
      <c r="G2258" t="s">
        <v>30</v>
      </c>
      <c r="H2258" t="s">
        <v>40</v>
      </c>
      <c r="I2258" t="s">
        <v>41</v>
      </c>
      <c r="J2258">
        <v>0.3</v>
      </c>
      <c r="K2258" t="s">
        <v>33</v>
      </c>
      <c r="L2258">
        <v>67</v>
      </c>
      <c r="M2258" s="1">
        <v>45858</v>
      </c>
      <c r="N2258" t="s">
        <v>42</v>
      </c>
      <c r="O2258">
        <v>12.3</v>
      </c>
      <c r="P2258">
        <v>2.2999999999999998</v>
      </c>
      <c r="Q2258" s="2">
        <v>1879.88</v>
      </c>
      <c r="R2258" t="s">
        <v>58</v>
      </c>
      <c r="S2258" s="2">
        <v>1236.01</v>
      </c>
      <c r="T2258">
        <v>3.3</v>
      </c>
      <c r="U2258" t="s">
        <v>135</v>
      </c>
      <c r="V2258">
        <v>2025</v>
      </c>
      <c r="W2258" t="s">
        <v>74</v>
      </c>
      <c r="X2258" s="2">
        <v>1236.01</v>
      </c>
      <c r="Y2258" s="2">
        <v>643.87</v>
      </c>
      <c r="Z2258" s="2">
        <v>0.65700000000000003</v>
      </c>
      <c r="AA2258" s="2">
        <f>IF(Table1[[#This Row],[Bed Occupied]]="Yes",1,0)</f>
        <v>1</v>
      </c>
    </row>
    <row r="2259" spans="1:27" x14ac:dyDescent="0.25">
      <c r="A2259" t="s">
        <v>2351</v>
      </c>
      <c r="B2259" s="1">
        <v>45897</v>
      </c>
      <c r="C2259" s="1">
        <v>45897.8</v>
      </c>
      <c r="D2259" t="s">
        <v>39</v>
      </c>
      <c r="E2259" t="s">
        <v>47</v>
      </c>
      <c r="F2259" t="s">
        <v>48</v>
      </c>
      <c r="G2259" t="s">
        <v>67</v>
      </c>
      <c r="H2259" t="s">
        <v>81</v>
      </c>
      <c r="I2259" t="s">
        <v>32</v>
      </c>
      <c r="J2259">
        <v>0.8</v>
      </c>
      <c r="K2259" t="s">
        <v>57</v>
      </c>
      <c r="L2259">
        <v>110</v>
      </c>
      <c r="M2259" s="1">
        <v>45896</v>
      </c>
      <c r="N2259" t="s">
        <v>42</v>
      </c>
      <c r="O2259">
        <v>8.6</v>
      </c>
      <c r="P2259">
        <v>0.6</v>
      </c>
      <c r="Q2259" s="2">
        <v>1674.77</v>
      </c>
      <c r="R2259" t="s">
        <v>35</v>
      </c>
      <c r="S2259" s="2">
        <v>958.76</v>
      </c>
      <c r="T2259">
        <v>3.3</v>
      </c>
      <c r="U2259" t="s">
        <v>104</v>
      </c>
      <c r="V2259">
        <v>2025</v>
      </c>
      <c r="W2259" t="s">
        <v>69</v>
      </c>
      <c r="X2259" s="2">
        <v>958.76</v>
      </c>
      <c r="Y2259" s="2">
        <v>716.01</v>
      </c>
      <c r="Z2259" s="2">
        <v>0.57199999999999995</v>
      </c>
      <c r="AA2259" s="2">
        <f>IF(Table1[[#This Row],[Bed Occupied]]="Yes",1,0)</f>
        <v>0</v>
      </c>
    </row>
    <row r="2260" spans="1:27" x14ac:dyDescent="0.25">
      <c r="A2260" t="s">
        <v>2352</v>
      </c>
      <c r="B2260" s="1">
        <v>45764</v>
      </c>
      <c r="C2260" s="1">
        <v>45766.9</v>
      </c>
      <c r="D2260" t="s">
        <v>96</v>
      </c>
      <c r="E2260" t="s">
        <v>28</v>
      </c>
      <c r="F2260" t="s">
        <v>29</v>
      </c>
      <c r="G2260" t="s">
        <v>53</v>
      </c>
      <c r="H2260" t="s">
        <v>62</v>
      </c>
      <c r="I2260" t="s">
        <v>32</v>
      </c>
      <c r="J2260">
        <v>2.9</v>
      </c>
      <c r="K2260" t="s">
        <v>33</v>
      </c>
      <c r="L2260">
        <v>63</v>
      </c>
      <c r="M2260" s="1">
        <v>45763</v>
      </c>
      <c r="N2260" t="s">
        <v>42</v>
      </c>
      <c r="O2260">
        <v>9.8000000000000007</v>
      </c>
      <c r="P2260">
        <v>1.8</v>
      </c>
      <c r="Q2260" s="2">
        <v>4027.86</v>
      </c>
      <c r="R2260" t="s">
        <v>85</v>
      </c>
      <c r="S2260" s="2">
        <v>2332.4699999999998</v>
      </c>
      <c r="T2260">
        <v>3.5</v>
      </c>
      <c r="U2260" t="s">
        <v>89</v>
      </c>
      <c r="V2260">
        <v>2025</v>
      </c>
      <c r="W2260" t="s">
        <v>69</v>
      </c>
      <c r="X2260" s="2">
        <v>2332.4699999999998</v>
      </c>
      <c r="Y2260" s="2">
        <v>1695.39</v>
      </c>
      <c r="Z2260" s="2">
        <v>0.57899999999999996</v>
      </c>
      <c r="AA2260" s="2">
        <f>IF(Table1[[#This Row],[Bed Occupied]]="Yes",1,0)</f>
        <v>1</v>
      </c>
    </row>
    <row r="2261" spans="1:27" x14ac:dyDescent="0.25">
      <c r="A2261" t="s">
        <v>2353</v>
      </c>
      <c r="B2261" s="1">
        <v>46207</v>
      </c>
      <c r="C2261" s="1">
        <v>46213.9</v>
      </c>
      <c r="D2261" t="s">
        <v>61</v>
      </c>
      <c r="E2261" t="s">
        <v>52</v>
      </c>
      <c r="F2261" t="s">
        <v>29</v>
      </c>
      <c r="G2261" t="s">
        <v>53</v>
      </c>
      <c r="H2261" t="s">
        <v>62</v>
      </c>
      <c r="I2261" t="s">
        <v>32</v>
      </c>
      <c r="J2261">
        <v>6.9</v>
      </c>
      <c r="K2261" t="s">
        <v>33</v>
      </c>
      <c r="L2261">
        <v>99</v>
      </c>
      <c r="M2261" s="1">
        <v>46207</v>
      </c>
      <c r="N2261" t="s">
        <v>42</v>
      </c>
      <c r="O2261">
        <v>11.6</v>
      </c>
      <c r="P2261">
        <v>1.6</v>
      </c>
      <c r="Q2261" s="2">
        <v>16874.150000000001</v>
      </c>
      <c r="R2261" t="s">
        <v>58</v>
      </c>
      <c r="S2261" s="2">
        <v>9802.98</v>
      </c>
      <c r="T2261">
        <v>2.6</v>
      </c>
      <c r="U2261" t="s">
        <v>43</v>
      </c>
      <c r="V2261">
        <v>2026</v>
      </c>
      <c r="W2261" t="s">
        <v>83</v>
      </c>
      <c r="X2261" s="2">
        <v>9802.98</v>
      </c>
      <c r="Y2261" s="2">
        <v>7071.17</v>
      </c>
      <c r="Z2261" s="2">
        <v>0.58099999999999996</v>
      </c>
      <c r="AA2261" s="2">
        <f>IF(Table1[[#This Row],[Bed Occupied]]="Yes",1,0)</f>
        <v>1</v>
      </c>
    </row>
    <row r="2262" spans="1:27" x14ac:dyDescent="0.25">
      <c r="A2262" t="s">
        <v>2354</v>
      </c>
      <c r="B2262" s="1">
        <v>46231</v>
      </c>
      <c r="C2262" s="1">
        <v>46232.1</v>
      </c>
      <c r="D2262" t="s">
        <v>39</v>
      </c>
      <c r="E2262" t="s">
        <v>47</v>
      </c>
      <c r="F2262" t="s">
        <v>29</v>
      </c>
      <c r="G2262" t="s">
        <v>67</v>
      </c>
      <c r="H2262" t="s">
        <v>49</v>
      </c>
      <c r="I2262" t="s">
        <v>41</v>
      </c>
      <c r="J2262">
        <v>1.1000000000000001</v>
      </c>
      <c r="K2262" t="s">
        <v>33</v>
      </c>
      <c r="L2262">
        <v>85</v>
      </c>
      <c r="M2262" s="1">
        <v>46231</v>
      </c>
      <c r="N2262" t="s">
        <v>42</v>
      </c>
      <c r="O2262">
        <v>8</v>
      </c>
      <c r="P2262">
        <v>0</v>
      </c>
      <c r="Q2262" s="2">
        <v>1364.66</v>
      </c>
      <c r="R2262" t="s">
        <v>58</v>
      </c>
      <c r="S2262" s="2">
        <v>754.33</v>
      </c>
      <c r="T2262">
        <v>3.9</v>
      </c>
      <c r="U2262" t="s">
        <v>43</v>
      </c>
      <c r="V2262">
        <v>2026</v>
      </c>
      <c r="W2262" t="s">
        <v>44</v>
      </c>
      <c r="X2262" s="2">
        <v>754.33</v>
      </c>
      <c r="Y2262" s="2">
        <v>610.33000000000004</v>
      </c>
      <c r="Z2262" s="2">
        <v>0.55300000000000005</v>
      </c>
      <c r="AA2262" s="2">
        <f>IF(Table1[[#This Row],[Bed Occupied]]="Yes",1,0)</f>
        <v>1</v>
      </c>
    </row>
    <row r="2263" spans="1:27" x14ac:dyDescent="0.25">
      <c r="A2263" t="s">
        <v>2355</v>
      </c>
      <c r="B2263" s="1">
        <v>46264</v>
      </c>
      <c r="C2263" s="1">
        <v>46265.8</v>
      </c>
      <c r="D2263" t="s">
        <v>39</v>
      </c>
      <c r="E2263" t="s">
        <v>28</v>
      </c>
      <c r="F2263" t="s">
        <v>48</v>
      </c>
      <c r="G2263" t="s">
        <v>30</v>
      </c>
      <c r="H2263" t="s">
        <v>49</v>
      </c>
      <c r="I2263" t="s">
        <v>32</v>
      </c>
      <c r="J2263">
        <v>1.8</v>
      </c>
      <c r="K2263" t="s">
        <v>33</v>
      </c>
      <c r="L2263">
        <v>100</v>
      </c>
      <c r="M2263" s="1">
        <v>46264</v>
      </c>
      <c r="N2263" t="s">
        <v>34</v>
      </c>
      <c r="O2263">
        <v>11.1</v>
      </c>
      <c r="P2263">
        <v>1.1000000000000001</v>
      </c>
      <c r="Q2263" s="2">
        <v>1993.03</v>
      </c>
      <c r="R2263" t="s">
        <v>35</v>
      </c>
      <c r="S2263" s="2">
        <v>1009.01</v>
      </c>
      <c r="T2263">
        <v>3.3</v>
      </c>
      <c r="U2263" t="s">
        <v>138</v>
      </c>
      <c r="V2263">
        <v>2026</v>
      </c>
      <c r="W2263" t="s">
        <v>74</v>
      </c>
      <c r="X2263" s="2">
        <v>1009.01</v>
      </c>
      <c r="Y2263" s="2">
        <v>984.02</v>
      </c>
      <c r="Z2263" s="2">
        <v>0.50600000000000001</v>
      </c>
      <c r="AA2263" s="2">
        <f>IF(Table1[[#This Row],[Bed Occupied]]="Yes",1,0)</f>
        <v>1</v>
      </c>
    </row>
    <row r="2264" spans="1:27" x14ac:dyDescent="0.25">
      <c r="A2264" t="s">
        <v>2356</v>
      </c>
      <c r="B2264" s="1">
        <v>46378</v>
      </c>
      <c r="C2264" s="1">
        <v>46389.599999999999</v>
      </c>
      <c r="D2264" t="s">
        <v>46</v>
      </c>
      <c r="E2264" t="s">
        <v>66</v>
      </c>
      <c r="F2264" t="s">
        <v>29</v>
      </c>
      <c r="G2264" t="s">
        <v>30</v>
      </c>
      <c r="H2264" t="s">
        <v>49</v>
      </c>
      <c r="I2264" t="s">
        <v>32</v>
      </c>
      <c r="J2264">
        <v>11.6</v>
      </c>
      <c r="K2264" t="s">
        <v>33</v>
      </c>
      <c r="L2264">
        <v>72</v>
      </c>
      <c r="M2264" s="1">
        <v>46377</v>
      </c>
      <c r="N2264" t="s">
        <v>34</v>
      </c>
      <c r="O2264">
        <v>10</v>
      </c>
      <c r="P2264">
        <v>2</v>
      </c>
      <c r="Q2264" s="2">
        <v>10453.56</v>
      </c>
      <c r="R2264" t="s">
        <v>85</v>
      </c>
      <c r="S2264" s="2">
        <v>5440.41</v>
      </c>
      <c r="T2264">
        <v>3</v>
      </c>
      <c r="U2264" t="s">
        <v>54</v>
      </c>
      <c r="V2264">
        <v>2026</v>
      </c>
      <c r="W2264" t="s">
        <v>37</v>
      </c>
      <c r="X2264" s="2">
        <v>5440.41</v>
      </c>
      <c r="Y2264" s="2">
        <v>5013.1499999999996</v>
      </c>
      <c r="Z2264" s="2">
        <v>0.52</v>
      </c>
      <c r="AA2264" s="2">
        <f>IF(Table1[[#This Row],[Bed Occupied]]="Yes",1,0)</f>
        <v>1</v>
      </c>
    </row>
    <row r="2265" spans="1:27" x14ac:dyDescent="0.25">
      <c r="A2265" t="s">
        <v>2357</v>
      </c>
      <c r="B2265" s="1">
        <v>46088</v>
      </c>
      <c r="C2265" s="1">
        <v>46090.9</v>
      </c>
      <c r="D2265" t="s">
        <v>39</v>
      </c>
      <c r="E2265" t="s">
        <v>47</v>
      </c>
      <c r="F2265" t="s">
        <v>29</v>
      </c>
      <c r="G2265" t="s">
        <v>53</v>
      </c>
      <c r="H2265" t="s">
        <v>81</v>
      </c>
      <c r="I2265" t="s">
        <v>41</v>
      </c>
      <c r="J2265">
        <v>2.9</v>
      </c>
      <c r="K2265" t="s">
        <v>33</v>
      </c>
      <c r="L2265">
        <v>64</v>
      </c>
      <c r="M2265" s="1">
        <v>46088</v>
      </c>
      <c r="N2265" t="s">
        <v>34</v>
      </c>
      <c r="O2265">
        <v>8.6</v>
      </c>
      <c r="P2265">
        <v>0.6</v>
      </c>
      <c r="Q2265" s="2">
        <v>2671.8</v>
      </c>
      <c r="R2265" t="s">
        <v>85</v>
      </c>
      <c r="S2265" s="2">
        <v>1565.47</v>
      </c>
      <c r="T2265">
        <v>3.1</v>
      </c>
      <c r="U2265" t="s">
        <v>115</v>
      </c>
      <c r="V2265">
        <v>2026</v>
      </c>
      <c r="W2265" t="s">
        <v>83</v>
      </c>
      <c r="X2265" s="2">
        <v>1565.47</v>
      </c>
      <c r="Y2265" s="2">
        <v>1106.33</v>
      </c>
      <c r="Z2265" s="2">
        <v>0.58599999999999997</v>
      </c>
      <c r="AA2265" s="2">
        <f>IF(Table1[[#This Row],[Bed Occupied]]="Yes",1,0)</f>
        <v>1</v>
      </c>
    </row>
    <row r="2266" spans="1:27" x14ac:dyDescent="0.25">
      <c r="A2266" t="s">
        <v>2358</v>
      </c>
      <c r="B2266" s="1">
        <v>46262</v>
      </c>
      <c r="C2266" s="1">
        <v>46262.7</v>
      </c>
      <c r="D2266" t="s">
        <v>39</v>
      </c>
      <c r="E2266" t="s">
        <v>66</v>
      </c>
      <c r="F2266" t="s">
        <v>92</v>
      </c>
      <c r="G2266" t="s">
        <v>53</v>
      </c>
      <c r="H2266" t="s">
        <v>81</v>
      </c>
      <c r="I2266" t="s">
        <v>41</v>
      </c>
      <c r="J2266">
        <v>0.7</v>
      </c>
      <c r="K2266" t="s">
        <v>57</v>
      </c>
      <c r="L2266">
        <v>74</v>
      </c>
      <c r="M2266" s="1">
        <v>46261</v>
      </c>
      <c r="N2266" t="s">
        <v>42</v>
      </c>
      <c r="O2266">
        <v>11.4</v>
      </c>
      <c r="P2266">
        <v>1.4</v>
      </c>
      <c r="Q2266" s="2">
        <v>2089.9299999999998</v>
      </c>
      <c r="R2266" t="s">
        <v>35</v>
      </c>
      <c r="S2266" s="2">
        <v>1204.94</v>
      </c>
      <c r="T2266">
        <v>3.2</v>
      </c>
      <c r="U2266" t="s">
        <v>138</v>
      </c>
      <c r="V2266">
        <v>2026</v>
      </c>
      <c r="W2266" t="s">
        <v>72</v>
      </c>
      <c r="X2266" s="2">
        <v>1204.94</v>
      </c>
      <c r="Y2266" s="2">
        <v>884.99</v>
      </c>
      <c r="Z2266" s="2">
        <v>0.57699999999999996</v>
      </c>
      <c r="AA2266" s="2">
        <f>IF(Table1[[#This Row],[Bed Occupied]]="Yes",1,0)</f>
        <v>0</v>
      </c>
    </row>
    <row r="2267" spans="1:27" x14ac:dyDescent="0.25">
      <c r="A2267" t="s">
        <v>2359</v>
      </c>
      <c r="B2267" s="1">
        <v>45944</v>
      </c>
      <c r="C2267" s="1">
        <v>45944.3</v>
      </c>
      <c r="D2267" t="s">
        <v>39</v>
      </c>
      <c r="E2267" t="s">
        <v>52</v>
      </c>
      <c r="F2267" t="s">
        <v>29</v>
      </c>
      <c r="G2267" t="s">
        <v>30</v>
      </c>
      <c r="H2267" t="s">
        <v>49</v>
      </c>
      <c r="I2267" t="s">
        <v>32</v>
      </c>
      <c r="J2267">
        <v>0.3</v>
      </c>
      <c r="K2267" t="s">
        <v>33</v>
      </c>
      <c r="L2267">
        <v>124</v>
      </c>
      <c r="M2267" s="1">
        <v>45943</v>
      </c>
      <c r="N2267" t="s">
        <v>34</v>
      </c>
      <c r="O2267">
        <v>11.4</v>
      </c>
      <c r="P2267">
        <v>1.4</v>
      </c>
      <c r="Q2267" s="2">
        <v>1941.85</v>
      </c>
      <c r="R2267" t="s">
        <v>85</v>
      </c>
      <c r="S2267" s="2">
        <v>1218.04</v>
      </c>
      <c r="T2267">
        <v>2.5</v>
      </c>
      <c r="U2267" t="s">
        <v>82</v>
      </c>
      <c r="V2267">
        <v>2025</v>
      </c>
      <c r="W2267" t="s">
        <v>37</v>
      </c>
      <c r="X2267" s="2">
        <v>1218.04</v>
      </c>
      <c r="Y2267" s="2">
        <v>723.81</v>
      </c>
      <c r="Z2267" s="2">
        <v>0.627</v>
      </c>
      <c r="AA2267" s="2">
        <f>IF(Table1[[#This Row],[Bed Occupied]]="Yes",1,0)</f>
        <v>1</v>
      </c>
    </row>
    <row r="2268" spans="1:27" x14ac:dyDescent="0.25">
      <c r="A2268" t="s">
        <v>2360</v>
      </c>
      <c r="B2268" s="1">
        <v>45893</v>
      </c>
      <c r="C2268" s="1">
        <v>45897.2</v>
      </c>
      <c r="D2268" t="s">
        <v>88</v>
      </c>
      <c r="E2268" t="s">
        <v>52</v>
      </c>
      <c r="F2268" t="s">
        <v>29</v>
      </c>
      <c r="G2268" t="s">
        <v>30</v>
      </c>
      <c r="H2268" t="s">
        <v>56</v>
      </c>
      <c r="I2268" t="s">
        <v>32</v>
      </c>
      <c r="J2268">
        <v>4.2</v>
      </c>
      <c r="K2268" t="s">
        <v>33</v>
      </c>
      <c r="L2268">
        <v>50</v>
      </c>
      <c r="M2268" s="1">
        <v>45893</v>
      </c>
      <c r="N2268" t="s">
        <v>63</v>
      </c>
      <c r="O2268">
        <v>13</v>
      </c>
      <c r="P2268">
        <v>3</v>
      </c>
      <c r="Q2268" s="2">
        <v>21557.34</v>
      </c>
      <c r="R2268" t="s">
        <v>58</v>
      </c>
      <c r="S2268" s="2">
        <v>16512.32</v>
      </c>
      <c r="T2268">
        <v>3.4</v>
      </c>
      <c r="U2268" t="s">
        <v>104</v>
      </c>
      <c r="V2268">
        <v>2025</v>
      </c>
      <c r="W2268" t="s">
        <v>74</v>
      </c>
      <c r="X2268" s="2">
        <v>16512.32</v>
      </c>
      <c r="Y2268" s="2">
        <v>5045.0200000000004</v>
      </c>
      <c r="Z2268" s="2">
        <v>0.76600000000000001</v>
      </c>
      <c r="AA2268" s="2">
        <f>IF(Table1[[#This Row],[Bed Occupied]]="Yes",1,0)</f>
        <v>1</v>
      </c>
    </row>
    <row r="2269" spans="1:27" x14ac:dyDescent="0.25">
      <c r="A2269" t="s">
        <v>2361</v>
      </c>
      <c r="B2269" s="1">
        <v>45865</v>
      </c>
      <c r="C2269" s="1">
        <v>45866.9</v>
      </c>
      <c r="D2269" t="s">
        <v>61</v>
      </c>
      <c r="E2269" t="s">
        <v>28</v>
      </c>
      <c r="F2269" t="s">
        <v>92</v>
      </c>
      <c r="G2269" t="s">
        <v>53</v>
      </c>
      <c r="H2269" t="s">
        <v>40</v>
      </c>
      <c r="I2269" t="s">
        <v>93</v>
      </c>
      <c r="J2269">
        <v>1.9</v>
      </c>
      <c r="K2269" t="s">
        <v>57</v>
      </c>
      <c r="L2269">
        <v>56</v>
      </c>
      <c r="M2269" s="1">
        <v>45864</v>
      </c>
      <c r="N2269" t="s">
        <v>63</v>
      </c>
      <c r="O2269">
        <v>8</v>
      </c>
      <c r="P2269">
        <v>0</v>
      </c>
      <c r="Q2269" s="2">
        <v>14709.15</v>
      </c>
      <c r="R2269" t="s">
        <v>35</v>
      </c>
      <c r="S2269" s="2">
        <v>8936.7199999999993</v>
      </c>
      <c r="T2269">
        <v>4.0999999999999996</v>
      </c>
      <c r="U2269" t="s">
        <v>135</v>
      </c>
      <c r="V2269">
        <v>2025</v>
      </c>
      <c r="W2269" t="s">
        <v>83</v>
      </c>
      <c r="X2269" s="2">
        <v>8936.7199999999993</v>
      </c>
      <c r="Y2269" s="2">
        <v>5772.43</v>
      </c>
      <c r="Z2269" s="2">
        <v>0.60799999999999998</v>
      </c>
      <c r="AA2269" s="2">
        <f>IF(Table1[[#This Row],[Bed Occupied]]="Yes",1,0)</f>
        <v>0</v>
      </c>
    </row>
    <row r="2270" spans="1:27" x14ac:dyDescent="0.25">
      <c r="A2270" t="s">
        <v>2362</v>
      </c>
      <c r="B2270" s="1">
        <v>45664</v>
      </c>
      <c r="C2270" s="1">
        <v>45666.6</v>
      </c>
      <c r="D2270" t="s">
        <v>96</v>
      </c>
      <c r="E2270" t="s">
        <v>52</v>
      </c>
      <c r="F2270" t="s">
        <v>29</v>
      </c>
      <c r="G2270" t="s">
        <v>30</v>
      </c>
      <c r="H2270" t="s">
        <v>31</v>
      </c>
      <c r="I2270" t="s">
        <v>32</v>
      </c>
      <c r="J2270">
        <v>2.6</v>
      </c>
      <c r="K2270" t="s">
        <v>33</v>
      </c>
      <c r="L2270">
        <v>64</v>
      </c>
      <c r="M2270" s="1">
        <v>45663</v>
      </c>
      <c r="N2270" t="s">
        <v>42</v>
      </c>
      <c r="O2270">
        <v>9.1999999999999993</v>
      </c>
      <c r="P2270">
        <v>1.2</v>
      </c>
      <c r="Q2270" s="2">
        <v>4119.1899999999996</v>
      </c>
      <c r="R2270" t="s">
        <v>58</v>
      </c>
      <c r="S2270" s="2">
        <v>1869.55</v>
      </c>
      <c r="T2270">
        <v>3.1</v>
      </c>
      <c r="U2270" t="s">
        <v>145</v>
      </c>
      <c r="V2270">
        <v>2025</v>
      </c>
      <c r="W2270" t="s">
        <v>37</v>
      </c>
      <c r="X2270" s="2">
        <v>1869.55</v>
      </c>
      <c r="Y2270" s="2">
        <v>2249.64</v>
      </c>
      <c r="Z2270" s="2">
        <v>0.45400000000000001</v>
      </c>
      <c r="AA2270" s="2">
        <f>IF(Table1[[#This Row],[Bed Occupied]]="Yes",1,0)</f>
        <v>1</v>
      </c>
    </row>
    <row r="2271" spans="1:27" x14ac:dyDescent="0.25">
      <c r="A2271" t="s">
        <v>2363</v>
      </c>
      <c r="B2271" s="1">
        <v>46078</v>
      </c>
      <c r="C2271" s="1">
        <v>46079</v>
      </c>
      <c r="D2271" t="s">
        <v>46</v>
      </c>
      <c r="E2271" t="s">
        <v>66</v>
      </c>
      <c r="F2271" t="s">
        <v>29</v>
      </c>
      <c r="G2271" t="s">
        <v>67</v>
      </c>
      <c r="H2271" t="s">
        <v>62</v>
      </c>
      <c r="I2271" t="s">
        <v>41</v>
      </c>
      <c r="J2271">
        <v>1</v>
      </c>
      <c r="K2271" t="s">
        <v>57</v>
      </c>
      <c r="L2271">
        <v>19</v>
      </c>
      <c r="M2271" s="1">
        <v>46078</v>
      </c>
      <c r="N2271" t="s">
        <v>34</v>
      </c>
      <c r="O2271">
        <v>9.3000000000000007</v>
      </c>
      <c r="P2271">
        <v>1.3</v>
      </c>
      <c r="Q2271" s="2">
        <v>4550.18</v>
      </c>
      <c r="R2271" t="s">
        <v>58</v>
      </c>
      <c r="S2271" s="2">
        <v>2425.66</v>
      </c>
      <c r="T2271">
        <v>3.8</v>
      </c>
      <c r="U2271" t="s">
        <v>68</v>
      </c>
      <c r="V2271">
        <v>2026</v>
      </c>
      <c r="W2271" t="s">
        <v>69</v>
      </c>
      <c r="X2271" s="2">
        <v>2425.66</v>
      </c>
      <c r="Y2271" s="2">
        <v>2124.52</v>
      </c>
      <c r="Z2271" s="2">
        <v>0.53300000000000003</v>
      </c>
      <c r="AA2271" s="2">
        <f>IF(Table1[[#This Row],[Bed Occupied]]="Yes",1,0)</f>
        <v>0</v>
      </c>
    </row>
    <row r="2272" spans="1:27" x14ac:dyDescent="0.25">
      <c r="A2272" t="s">
        <v>2364</v>
      </c>
      <c r="B2272" s="1">
        <v>46003</v>
      </c>
      <c r="C2272" s="1">
        <v>46006.400000000001</v>
      </c>
      <c r="D2272" t="s">
        <v>27</v>
      </c>
      <c r="E2272" t="s">
        <v>47</v>
      </c>
      <c r="F2272" t="s">
        <v>48</v>
      </c>
      <c r="G2272" t="s">
        <v>67</v>
      </c>
      <c r="H2272" t="s">
        <v>49</v>
      </c>
      <c r="I2272" t="s">
        <v>32</v>
      </c>
      <c r="J2272">
        <v>3.4</v>
      </c>
      <c r="K2272" t="s">
        <v>33</v>
      </c>
      <c r="L2272">
        <v>84</v>
      </c>
      <c r="M2272" s="1">
        <v>46003</v>
      </c>
      <c r="N2272" t="s">
        <v>63</v>
      </c>
      <c r="O2272">
        <v>12.6</v>
      </c>
      <c r="P2272">
        <v>0.6</v>
      </c>
      <c r="Q2272" s="2">
        <v>10762.57</v>
      </c>
      <c r="R2272" t="s">
        <v>35</v>
      </c>
      <c r="S2272" s="2">
        <v>6321.56</v>
      </c>
      <c r="T2272">
        <v>3.4</v>
      </c>
      <c r="U2272" t="s">
        <v>79</v>
      </c>
      <c r="V2272">
        <v>2025</v>
      </c>
      <c r="W2272" t="s">
        <v>77</v>
      </c>
      <c r="X2272" s="2">
        <v>6321.56</v>
      </c>
      <c r="Y2272" s="2">
        <v>4441.01</v>
      </c>
      <c r="Z2272" s="2">
        <v>0.58699999999999997</v>
      </c>
      <c r="AA2272" s="2">
        <f>IF(Table1[[#This Row],[Bed Occupied]]="Yes",1,0)</f>
        <v>1</v>
      </c>
    </row>
    <row r="2273" spans="1:27" x14ac:dyDescent="0.25">
      <c r="A2273" t="s">
        <v>2365</v>
      </c>
      <c r="B2273" s="1">
        <v>45910</v>
      </c>
      <c r="C2273" s="1">
        <v>45911.199999999997</v>
      </c>
      <c r="D2273" t="s">
        <v>46</v>
      </c>
      <c r="E2273" t="s">
        <v>52</v>
      </c>
      <c r="F2273" t="s">
        <v>29</v>
      </c>
      <c r="G2273" t="s">
        <v>53</v>
      </c>
      <c r="H2273" t="s">
        <v>56</v>
      </c>
      <c r="I2273" t="s">
        <v>41</v>
      </c>
      <c r="J2273">
        <v>1.2</v>
      </c>
      <c r="K2273" t="s">
        <v>57</v>
      </c>
      <c r="L2273">
        <v>71</v>
      </c>
      <c r="M2273" s="1">
        <v>45909</v>
      </c>
      <c r="N2273" t="s">
        <v>42</v>
      </c>
      <c r="O2273">
        <v>12.5</v>
      </c>
      <c r="P2273">
        <v>0.5</v>
      </c>
      <c r="Q2273" s="2">
        <v>3355.08</v>
      </c>
      <c r="R2273" t="s">
        <v>35</v>
      </c>
      <c r="S2273" s="2">
        <v>2090.63</v>
      </c>
      <c r="T2273">
        <v>3.7</v>
      </c>
      <c r="U2273" t="s">
        <v>59</v>
      </c>
      <c r="V2273">
        <v>2025</v>
      </c>
      <c r="W2273" t="s">
        <v>44</v>
      </c>
      <c r="X2273" s="2">
        <v>2090.63</v>
      </c>
      <c r="Y2273" s="2">
        <v>1264.45</v>
      </c>
      <c r="Z2273" s="2">
        <v>0.623</v>
      </c>
      <c r="AA2273" s="2">
        <f>IF(Table1[[#This Row],[Bed Occupied]]="Yes",1,0)</f>
        <v>0</v>
      </c>
    </row>
    <row r="2274" spans="1:27" x14ac:dyDescent="0.25">
      <c r="A2274" t="s">
        <v>2366</v>
      </c>
      <c r="B2274" s="1">
        <v>45690</v>
      </c>
      <c r="C2274" s="1">
        <v>45692.1</v>
      </c>
      <c r="D2274" t="s">
        <v>46</v>
      </c>
      <c r="E2274" t="s">
        <v>47</v>
      </c>
      <c r="F2274" t="s">
        <v>29</v>
      </c>
      <c r="G2274" t="s">
        <v>53</v>
      </c>
      <c r="H2274" t="s">
        <v>31</v>
      </c>
      <c r="I2274" t="s">
        <v>41</v>
      </c>
      <c r="J2274">
        <v>2.1</v>
      </c>
      <c r="K2274" t="s">
        <v>57</v>
      </c>
      <c r="L2274">
        <v>25</v>
      </c>
      <c r="M2274" s="1">
        <v>45689</v>
      </c>
      <c r="N2274" t="s">
        <v>63</v>
      </c>
      <c r="O2274">
        <v>11.1</v>
      </c>
      <c r="P2274">
        <v>1.1000000000000001</v>
      </c>
      <c r="Q2274" s="2">
        <v>4678.55</v>
      </c>
      <c r="R2274" t="s">
        <v>35</v>
      </c>
      <c r="S2274" s="2">
        <v>2932.26</v>
      </c>
      <c r="T2274">
        <v>3.9</v>
      </c>
      <c r="U2274" t="s">
        <v>100</v>
      </c>
      <c r="V2274">
        <v>2025</v>
      </c>
      <c r="W2274" t="s">
        <v>83</v>
      </c>
      <c r="X2274" s="2">
        <v>2932.26</v>
      </c>
      <c r="Y2274" s="2">
        <v>1746.29</v>
      </c>
      <c r="Z2274" s="2">
        <v>0.627</v>
      </c>
      <c r="AA2274" s="2">
        <f>IF(Table1[[#This Row],[Bed Occupied]]="Yes",1,0)</f>
        <v>0</v>
      </c>
    </row>
    <row r="2275" spans="1:27" x14ac:dyDescent="0.25">
      <c r="A2275" t="s">
        <v>2367</v>
      </c>
      <c r="B2275" s="1">
        <v>46068</v>
      </c>
      <c r="C2275" s="1">
        <v>46070.6</v>
      </c>
      <c r="D2275" t="s">
        <v>46</v>
      </c>
      <c r="E2275" t="s">
        <v>66</v>
      </c>
      <c r="F2275" t="s">
        <v>29</v>
      </c>
      <c r="G2275" t="s">
        <v>30</v>
      </c>
      <c r="H2275" t="s">
        <v>49</v>
      </c>
      <c r="I2275" t="s">
        <v>41</v>
      </c>
      <c r="J2275">
        <v>2.6</v>
      </c>
      <c r="K2275" t="s">
        <v>33</v>
      </c>
      <c r="L2275">
        <v>45</v>
      </c>
      <c r="M2275" s="1">
        <v>46067</v>
      </c>
      <c r="N2275" t="s">
        <v>34</v>
      </c>
      <c r="O2275">
        <v>10</v>
      </c>
      <c r="P2275">
        <v>2</v>
      </c>
      <c r="Q2275" s="2">
        <v>4289.79</v>
      </c>
      <c r="R2275" t="s">
        <v>58</v>
      </c>
      <c r="S2275" s="2">
        <v>2518.9899999999998</v>
      </c>
      <c r="T2275">
        <v>3.4</v>
      </c>
      <c r="U2275" t="s">
        <v>68</v>
      </c>
      <c r="V2275">
        <v>2026</v>
      </c>
      <c r="W2275" t="s">
        <v>83</v>
      </c>
      <c r="X2275" s="2">
        <v>2518.9899999999998</v>
      </c>
      <c r="Y2275" s="2">
        <v>1770.8</v>
      </c>
      <c r="Z2275" s="2">
        <v>0.58699999999999997</v>
      </c>
      <c r="AA2275" s="2">
        <f>IF(Table1[[#This Row],[Bed Occupied]]="Yes",1,0)</f>
        <v>1</v>
      </c>
    </row>
    <row r="2276" spans="1:27" x14ac:dyDescent="0.25">
      <c r="A2276" t="s">
        <v>2368</v>
      </c>
      <c r="B2276" s="1">
        <v>46086</v>
      </c>
      <c r="C2276" s="1">
        <v>46090.9</v>
      </c>
      <c r="D2276" t="s">
        <v>102</v>
      </c>
      <c r="E2276" t="s">
        <v>28</v>
      </c>
      <c r="F2276" t="s">
        <v>48</v>
      </c>
      <c r="G2276" t="s">
        <v>67</v>
      </c>
      <c r="H2276" t="s">
        <v>62</v>
      </c>
      <c r="I2276" t="s">
        <v>32</v>
      </c>
      <c r="J2276">
        <v>4.9000000000000004</v>
      </c>
      <c r="K2276" t="s">
        <v>33</v>
      </c>
      <c r="L2276">
        <v>70</v>
      </c>
      <c r="M2276" s="1">
        <v>46085</v>
      </c>
      <c r="N2276" t="s">
        <v>42</v>
      </c>
      <c r="O2276">
        <v>8.9</v>
      </c>
      <c r="P2276">
        <v>0.9</v>
      </c>
      <c r="Q2276" s="2">
        <v>10604.3</v>
      </c>
      <c r="R2276" t="s">
        <v>85</v>
      </c>
      <c r="S2276" s="2">
        <v>7045.59</v>
      </c>
      <c r="T2276">
        <v>3.5</v>
      </c>
      <c r="U2276" t="s">
        <v>115</v>
      </c>
      <c r="V2276">
        <v>2026</v>
      </c>
      <c r="W2276" t="s">
        <v>69</v>
      </c>
      <c r="X2276" s="2">
        <v>7045.59</v>
      </c>
      <c r="Y2276" s="2">
        <v>3558.71</v>
      </c>
      <c r="Z2276" s="2">
        <v>0.66400000000000003</v>
      </c>
      <c r="AA2276" s="2">
        <f>IF(Table1[[#This Row],[Bed Occupied]]="Yes",1,0)</f>
        <v>1</v>
      </c>
    </row>
    <row r="2277" spans="1:27" x14ac:dyDescent="0.25">
      <c r="A2277" t="s">
        <v>2369</v>
      </c>
      <c r="B2277" s="1">
        <v>46103</v>
      </c>
      <c r="C2277" s="1">
        <v>46104</v>
      </c>
      <c r="D2277" t="s">
        <v>39</v>
      </c>
      <c r="E2277" t="s">
        <v>47</v>
      </c>
      <c r="F2277" t="s">
        <v>29</v>
      </c>
      <c r="G2277" t="s">
        <v>30</v>
      </c>
      <c r="H2277" t="s">
        <v>31</v>
      </c>
      <c r="I2277" t="s">
        <v>32</v>
      </c>
      <c r="J2277">
        <v>1</v>
      </c>
      <c r="K2277" t="s">
        <v>33</v>
      </c>
      <c r="L2277">
        <v>99</v>
      </c>
      <c r="M2277" s="1">
        <v>46103</v>
      </c>
      <c r="N2277" t="s">
        <v>42</v>
      </c>
      <c r="O2277">
        <v>14.7</v>
      </c>
      <c r="P2277">
        <v>2.7</v>
      </c>
      <c r="Q2277" s="2">
        <v>2149.3000000000002</v>
      </c>
      <c r="R2277" t="s">
        <v>58</v>
      </c>
      <c r="S2277" s="2">
        <v>1577.02</v>
      </c>
      <c r="T2277">
        <v>2.5</v>
      </c>
      <c r="U2277" t="s">
        <v>115</v>
      </c>
      <c r="V2277">
        <v>2026</v>
      </c>
      <c r="W2277" t="s">
        <v>74</v>
      </c>
      <c r="X2277" s="2">
        <v>1577.02</v>
      </c>
      <c r="Y2277" s="2">
        <v>572.28</v>
      </c>
      <c r="Z2277" s="2">
        <v>0.73399999999999999</v>
      </c>
      <c r="AA2277" s="2">
        <f>IF(Table1[[#This Row],[Bed Occupied]]="Yes",1,0)</f>
        <v>1</v>
      </c>
    </row>
    <row r="2278" spans="1:27" x14ac:dyDescent="0.25">
      <c r="A2278" t="s">
        <v>2370</v>
      </c>
      <c r="B2278" s="1">
        <v>45813</v>
      </c>
      <c r="C2278" s="1">
        <v>45815.1</v>
      </c>
      <c r="D2278" t="s">
        <v>51</v>
      </c>
      <c r="E2278" t="s">
        <v>52</v>
      </c>
      <c r="F2278" t="s">
        <v>29</v>
      </c>
      <c r="G2278" t="s">
        <v>53</v>
      </c>
      <c r="H2278" t="s">
        <v>49</v>
      </c>
      <c r="I2278" t="s">
        <v>41</v>
      </c>
      <c r="J2278">
        <v>2.1</v>
      </c>
      <c r="K2278" t="s">
        <v>33</v>
      </c>
      <c r="L2278">
        <v>49</v>
      </c>
      <c r="M2278" s="1">
        <v>45813</v>
      </c>
      <c r="N2278" t="s">
        <v>34</v>
      </c>
      <c r="O2278">
        <v>8</v>
      </c>
      <c r="P2278">
        <v>0</v>
      </c>
      <c r="Q2278" s="2">
        <v>6699.55</v>
      </c>
      <c r="R2278" t="s">
        <v>35</v>
      </c>
      <c r="S2278" s="2">
        <v>3972.11</v>
      </c>
      <c r="T2278">
        <v>4.3</v>
      </c>
      <c r="U2278" t="s">
        <v>64</v>
      </c>
      <c r="V2278">
        <v>2025</v>
      </c>
      <c r="W2278" t="s">
        <v>72</v>
      </c>
      <c r="X2278" s="2">
        <v>3972.11</v>
      </c>
      <c r="Y2278" s="2">
        <v>2727.44</v>
      </c>
      <c r="Z2278" s="2">
        <v>0.59299999999999997</v>
      </c>
      <c r="AA2278" s="2">
        <f>IF(Table1[[#This Row],[Bed Occupied]]="Yes",1,0)</f>
        <v>1</v>
      </c>
    </row>
    <row r="2279" spans="1:27" x14ac:dyDescent="0.25">
      <c r="A2279" t="s">
        <v>2371</v>
      </c>
      <c r="B2279" s="1">
        <v>45981</v>
      </c>
      <c r="C2279" s="1">
        <v>45988.2</v>
      </c>
      <c r="D2279" t="s">
        <v>61</v>
      </c>
      <c r="E2279" t="s">
        <v>52</v>
      </c>
      <c r="F2279" t="s">
        <v>29</v>
      </c>
      <c r="G2279" t="s">
        <v>53</v>
      </c>
      <c r="H2279" t="s">
        <v>81</v>
      </c>
      <c r="I2279" t="s">
        <v>32</v>
      </c>
      <c r="J2279">
        <v>7.2</v>
      </c>
      <c r="K2279" t="s">
        <v>57</v>
      </c>
      <c r="L2279">
        <v>98</v>
      </c>
      <c r="M2279" s="1">
        <v>45980</v>
      </c>
      <c r="N2279" t="s">
        <v>63</v>
      </c>
      <c r="O2279">
        <v>10</v>
      </c>
      <c r="P2279">
        <v>2</v>
      </c>
      <c r="Q2279" s="2">
        <v>20609.8</v>
      </c>
      <c r="R2279" t="s">
        <v>58</v>
      </c>
      <c r="S2279" s="2">
        <v>13314.17</v>
      </c>
      <c r="T2279">
        <v>2.7</v>
      </c>
      <c r="U2279" t="s">
        <v>71</v>
      </c>
      <c r="V2279">
        <v>2025</v>
      </c>
      <c r="W2279" t="s">
        <v>69</v>
      </c>
      <c r="X2279" s="2">
        <v>13314.17</v>
      </c>
      <c r="Y2279" s="2">
        <v>7295.63</v>
      </c>
      <c r="Z2279" s="2">
        <v>0.64600000000000002</v>
      </c>
      <c r="AA2279" s="2">
        <f>IF(Table1[[#This Row],[Bed Occupied]]="Yes",1,0)</f>
        <v>0</v>
      </c>
    </row>
    <row r="2280" spans="1:27" x14ac:dyDescent="0.25">
      <c r="A2280" t="s">
        <v>2372</v>
      </c>
      <c r="B2280" s="1">
        <v>46106</v>
      </c>
      <c r="C2280" s="1">
        <v>46109.7</v>
      </c>
      <c r="D2280" t="s">
        <v>27</v>
      </c>
      <c r="E2280" t="s">
        <v>47</v>
      </c>
      <c r="F2280" t="s">
        <v>29</v>
      </c>
      <c r="G2280" t="s">
        <v>30</v>
      </c>
      <c r="H2280" t="s">
        <v>49</v>
      </c>
      <c r="I2280" t="s">
        <v>41</v>
      </c>
      <c r="J2280">
        <v>3.7</v>
      </c>
      <c r="K2280" t="s">
        <v>33</v>
      </c>
      <c r="L2280">
        <v>35</v>
      </c>
      <c r="M2280" s="1">
        <v>46106</v>
      </c>
      <c r="N2280" t="s">
        <v>42</v>
      </c>
      <c r="O2280">
        <v>10.1</v>
      </c>
      <c r="P2280">
        <v>0.1</v>
      </c>
      <c r="Q2280" s="2">
        <v>12295.92</v>
      </c>
      <c r="R2280" t="s">
        <v>35</v>
      </c>
      <c r="S2280" s="2">
        <v>7126.24</v>
      </c>
      <c r="T2280">
        <v>4.3</v>
      </c>
      <c r="U2280" t="s">
        <v>115</v>
      </c>
      <c r="V2280">
        <v>2026</v>
      </c>
      <c r="W2280" t="s">
        <v>69</v>
      </c>
      <c r="X2280" s="2">
        <v>7126.24</v>
      </c>
      <c r="Y2280" s="2">
        <v>5169.68</v>
      </c>
      <c r="Z2280" s="2">
        <v>0.57999999999999996</v>
      </c>
      <c r="AA2280" s="2">
        <f>IF(Table1[[#This Row],[Bed Occupied]]="Yes",1,0)</f>
        <v>1</v>
      </c>
    </row>
    <row r="2281" spans="1:27" x14ac:dyDescent="0.25">
      <c r="A2281" t="s">
        <v>2373</v>
      </c>
      <c r="B2281" s="1">
        <v>46210</v>
      </c>
      <c r="C2281" s="1">
        <v>46212.800000000003</v>
      </c>
      <c r="D2281" t="s">
        <v>61</v>
      </c>
      <c r="E2281" t="s">
        <v>28</v>
      </c>
      <c r="F2281" t="s">
        <v>48</v>
      </c>
      <c r="G2281" t="s">
        <v>30</v>
      </c>
      <c r="H2281" t="s">
        <v>49</v>
      </c>
      <c r="I2281" t="s">
        <v>41</v>
      </c>
      <c r="J2281">
        <v>2.8</v>
      </c>
      <c r="K2281" t="s">
        <v>33</v>
      </c>
      <c r="L2281">
        <v>72</v>
      </c>
      <c r="M2281" s="1">
        <v>46210</v>
      </c>
      <c r="N2281" t="s">
        <v>42</v>
      </c>
      <c r="O2281">
        <v>12.6</v>
      </c>
      <c r="P2281">
        <v>0.6</v>
      </c>
      <c r="Q2281" s="2">
        <v>13944.25</v>
      </c>
      <c r="R2281" t="s">
        <v>58</v>
      </c>
      <c r="S2281" s="2">
        <v>9469.93</v>
      </c>
      <c r="T2281">
        <v>4</v>
      </c>
      <c r="U2281" t="s">
        <v>43</v>
      </c>
      <c r="V2281">
        <v>2026</v>
      </c>
      <c r="W2281" t="s">
        <v>44</v>
      </c>
      <c r="X2281" s="2">
        <v>9469.93</v>
      </c>
      <c r="Y2281" s="2">
        <v>4474.32</v>
      </c>
      <c r="Z2281" s="2">
        <v>0.67900000000000005</v>
      </c>
      <c r="AA2281" s="2">
        <f>IF(Table1[[#This Row],[Bed Occupied]]="Yes",1,0)</f>
        <v>1</v>
      </c>
    </row>
    <row r="2282" spans="1:27" x14ac:dyDescent="0.25">
      <c r="A2282" t="s">
        <v>2374</v>
      </c>
      <c r="B2282" s="1">
        <v>46277</v>
      </c>
      <c r="C2282" s="1">
        <v>46285.9</v>
      </c>
      <c r="D2282" t="s">
        <v>88</v>
      </c>
      <c r="E2282" t="s">
        <v>52</v>
      </c>
      <c r="F2282" t="s">
        <v>29</v>
      </c>
      <c r="G2282" t="s">
        <v>30</v>
      </c>
      <c r="H2282" t="s">
        <v>49</v>
      </c>
      <c r="I2282" t="s">
        <v>32</v>
      </c>
      <c r="J2282">
        <v>8.9</v>
      </c>
      <c r="K2282" t="s">
        <v>33</v>
      </c>
      <c r="L2282">
        <v>51</v>
      </c>
      <c r="M2282" s="1">
        <v>46277</v>
      </c>
      <c r="N2282" t="s">
        <v>63</v>
      </c>
      <c r="O2282">
        <v>11.9</v>
      </c>
      <c r="P2282">
        <v>1.9</v>
      </c>
      <c r="Q2282" s="2">
        <v>28302.35</v>
      </c>
      <c r="R2282" t="s">
        <v>58</v>
      </c>
      <c r="S2282" s="2">
        <v>22309.15</v>
      </c>
      <c r="T2282">
        <v>3.1</v>
      </c>
      <c r="U2282" t="s">
        <v>133</v>
      </c>
      <c r="V2282">
        <v>2026</v>
      </c>
      <c r="W2282" t="s">
        <v>83</v>
      </c>
      <c r="X2282" s="2">
        <v>22309.15</v>
      </c>
      <c r="Y2282" s="2">
        <v>5993.2</v>
      </c>
      <c r="Z2282" s="2">
        <v>0.78800000000000003</v>
      </c>
      <c r="AA2282" s="2">
        <f>IF(Table1[[#This Row],[Bed Occupied]]="Yes",1,0)</f>
        <v>1</v>
      </c>
    </row>
    <row r="2283" spans="1:27" x14ac:dyDescent="0.25">
      <c r="A2283" t="s">
        <v>2375</v>
      </c>
      <c r="B2283" s="1">
        <v>45870</v>
      </c>
      <c r="C2283" s="1">
        <v>45871.199999999997</v>
      </c>
      <c r="D2283" t="s">
        <v>39</v>
      </c>
      <c r="E2283" t="s">
        <v>66</v>
      </c>
      <c r="F2283" t="s">
        <v>48</v>
      </c>
      <c r="G2283" t="s">
        <v>67</v>
      </c>
      <c r="H2283" t="s">
        <v>49</v>
      </c>
      <c r="I2283" t="s">
        <v>93</v>
      </c>
      <c r="J2283">
        <v>1.2</v>
      </c>
      <c r="K2283" t="s">
        <v>33</v>
      </c>
      <c r="L2283">
        <v>43</v>
      </c>
      <c r="M2283" s="1">
        <v>45870</v>
      </c>
      <c r="N2283" t="s">
        <v>63</v>
      </c>
      <c r="O2283">
        <v>9.5</v>
      </c>
      <c r="P2283">
        <v>1.5</v>
      </c>
      <c r="Q2283" s="2">
        <v>2387.17</v>
      </c>
      <c r="R2283" t="s">
        <v>85</v>
      </c>
      <c r="S2283" s="2">
        <v>1313.14</v>
      </c>
      <c r="T2283">
        <v>3.7</v>
      </c>
      <c r="U2283" t="s">
        <v>104</v>
      </c>
      <c r="V2283">
        <v>2025</v>
      </c>
      <c r="W2283" t="s">
        <v>77</v>
      </c>
      <c r="X2283" s="2">
        <v>1313.14</v>
      </c>
      <c r="Y2283" s="2">
        <v>1074.03</v>
      </c>
      <c r="Z2283" s="2">
        <v>0.55000000000000004</v>
      </c>
      <c r="AA2283" s="2">
        <f>IF(Table1[[#This Row],[Bed Occupied]]="Yes",1,0)</f>
        <v>1</v>
      </c>
    </row>
    <row r="2284" spans="1:27" x14ac:dyDescent="0.25">
      <c r="A2284" t="s">
        <v>2376</v>
      </c>
      <c r="B2284" s="1">
        <v>45970</v>
      </c>
      <c r="C2284" s="1">
        <v>45974</v>
      </c>
      <c r="D2284" t="s">
        <v>46</v>
      </c>
      <c r="E2284" t="s">
        <v>52</v>
      </c>
      <c r="F2284" t="s">
        <v>48</v>
      </c>
      <c r="G2284" t="s">
        <v>30</v>
      </c>
      <c r="H2284" t="s">
        <v>56</v>
      </c>
      <c r="I2284" t="s">
        <v>32</v>
      </c>
      <c r="J2284">
        <v>4</v>
      </c>
      <c r="K2284" t="s">
        <v>33</v>
      </c>
      <c r="L2284">
        <v>72</v>
      </c>
      <c r="M2284" s="1">
        <v>45970</v>
      </c>
      <c r="N2284" t="s">
        <v>34</v>
      </c>
      <c r="O2284">
        <v>13.4</v>
      </c>
      <c r="P2284">
        <v>3.4</v>
      </c>
      <c r="Q2284" s="2">
        <v>6343.99</v>
      </c>
      <c r="R2284" t="s">
        <v>58</v>
      </c>
      <c r="S2284" s="2">
        <v>3594.08</v>
      </c>
      <c r="T2284">
        <v>3</v>
      </c>
      <c r="U2284" t="s">
        <v>71</v>
      </c>
      <c r="V2284">
        <v>2025</v>
      </c>
      <c r="W2284" t="s">
        <v>74</v>
      </c>
      <c r="X2284" s="2">
        <v>3594.08</v>
      </c>
      <c r="Y2284" s="2">
        <v>2749.91</v>
      </c>
      <c r="Z2284" s="2">
        <v>0.56699999999999995</v>
      </c>
      <c r="AA2284" s="2">
        <f>IF(Table1[[#This Row],[Bed Occupied]]="Yes",1,0)</f>
        <v>1</v>
      </c>
    </row>
    <row r="2285" spans="1:27" x14ac:dyDescent="0.25">
      <c r="A2285" t="s">
        <v>2377</v>
      </c>
      <c r="B2285" s="1">
        <v>45895</v>
      </c>
      <c r="C2285" s="1">
        <v>45900.7</v>
      </c>
      <c r="D2285" t="s">
        <v>46</v>
      </c>
      <c r="E2285" t="s">
        <v>47</v>
      </c>
      <c r="F2285" t="s">
        <v>29</v>
      </c>
      <c r="G2285" t="s">
        <v>53</v>
      </c>
      <c r="H2285" t="s">
        <v>76</v>
      </c>
      <c r="I2285" t="s">
        <v>41</v>
      </c>
      <c r="J2285">
        <v>5.7</v>
      </c>
      <c r="K2285" t="s">
        <v>33</v>
      </c>
      <c r="L2285">
        <v>42</v>
      </c>
      <c r="M2285" s="1">
        <v>45895</v>
      </c>
      <c r="N2285" t="s">
        <v>34</v>
      </c>
      <c r="O2285">
        <v>11.2</v>
      </c>
      <c r="P2285">
        <v>1.2</v>
      </c>
      <c r="Q2285" s="2">
        <v>7597.95</v>
      </c>
      <c r="R2285" t="s">
        <v>58</v>
      </c>
      <c r="S2285" s="2">
        <v>4245.0200000000004</v>
      </c>
      <c r="T2285">
        <v>3.4</v>
      </c>
      <c r="U2285" t="s">
        <v>104</v>
      </c>
      <c r="V2285">
        <v>2025</v>
      </c>
      <c r="W2285" t="s">
        <v>44</v>
      </c>
      <c r="X2285" s="2">
        <v>4245.0200000000004</v>
      </c>
      <c r="Y2285" s="2">
        <v>3352.93</v>
      </c>
      <c r="Z2285" s="2">
        <v>0.55900000000000005</v>
      </c>
      <c r="AA2285" s="2">
        <f>IF(Table1[[#This Row],[Bed Occupied]]="Yes",1,0)</f>
        <v>1</v>
      </c>
    </row>
    <row r="2286" spans="1:27" x14ac:dyDescent="0.25">
      <c r="A2286" t="s">
        <v>2378</v>
      </c>
      <c r="B2286" s="1">
        <v>45782</v>
      </c>
      <c r="C2286" s="1">
        <v>45784.2</v>
      </c>
      <c r="D2286" t="s">
        <v>88</v>
      </c>
      <c r="E2286" t="s">
        <v>28</v>
      </c>
      <c r="F2286" t="s">
        <v>29</v>
      </c>
      <c r="G2286" t="s">
        <v>53</v>
      </c>
      <c r="H2286" t="s">
        <v>56</v>
      </c>
      <c r="I2286" t="s">
        <v>41</v>
      </c>
      <c r="J2286">
        <v>2.2000000000000002</v>
      </c>
      <c r="K2286" t="s">
        <v>33</v>
      </c>
      <c r="L2286">
        <v>9</v>
      </c>
      <c r="M2286" s="1">
        <v>45781</v>
      </c>
      <c r="N2286" t="s">
        <v>42</v>
      </c>
      <c r="O2286">
        <v>11.2</v>
      </c>
      <c r="P2286">
        <v>1.2</v>
      </c>
      <c r="Q2286" s="2">
        <v>16059.17</v>
      </c>
      <c r="R2286" t="s">
        <v>85</v>
      </c>
      <c r="S2286" s="2">
        <v>10453.75</v>
      </c>
      <c r="T2286">
        <v>4.8</v>
      </c>
      <c r="U2286" t="s">
        <v>122</v>
      </c>
      <c r="V2286">
        <v>2025</v>
      </c>
      <c r="W2286" t="s">
        <v>74</v>
      </c>
      <c r="X2286" s="2">
        <v>10453.75</v>
      </c>
      <c r="Y2286" s="2">
        <v>5605.42</v>
      </c>
      <c r="Z2286" s="2">
        <v>0.65100000000000002</v>
      </c>
      <c r="AA2286" s="2">
        <f>IF(Table1[[#This Row],[Bed Occupied]]="Yes",1,0)</f>
        <v>1</v>
      </c>
    </row>
    <row r="2287" spans="1:27" x14ac:dyDescent="0.25">
      <c r="A2287" t="s">
        <v>2379</v>
      </c>
      <c r="B2287" s="1">
        <v>46225</v>
      </c>
      <c r="C2287" s="1">
        <v>46248.5</v>
      </c>
      <c r="D2287" t="s">
        <v>88</v>
      </c>
      <c r="E2287" t="s">
        <v>66</v>
      </c>
      <c r="F2287" t="s">
        <v>29</v>
      </c>
      <c r="G2287" t="s">
        <v>67</v>
      </c>
      <c r="H2287" t="s">
        <v>56</v>
      </c>
      <c r="I2287" t="s">
        <v>32</v>
      </c>
      <c r="J2287">
        <v>23.5</v>
      </c>
      <c r="K2287" t="s">
        <v>33</v>
      </c>
      <c r="L2287">
        <v>53</v>
      </c>
      <c r="M2287" s="1">
        <v>46225</v>
      </c>
      <c r="N2287" t="s">
        <v>63</v>
      </c>
      <c r="O2287">
        <v>10.1</v>
      </c>
      <c r="P2287">
        <v>2.1</v>
      </c>
      <c r="Q2287" s="2">
        <v>52766.879999999997</v>
      </c>
      <c r="R2287" t="s">
        <v>85</v>
      </c>
      <c r="S2287" s="2">
        <v>38417.050000000003</v>
      </c>
      <c r="T2287">
        <v>3.7</v>
      </c>
      <c r="U2287" t="s">
        <v>43</v>
      </c>
      <c r="V2287">
        <v>2026</v>
      </c>
      <c r="W2287" t="s">
        <v>69</v>
      </c>
      <c r="X2287" s="2">
        <v>38417.050000000003</v>
      </c>
      <c r="Y2287" s="2">
        <v>14349.83</v>
      </c>
      <c r="Z2287" s="2">
        <v>0.72799999999999998</v>
      </c>
      <c r="AA2287" s="2">
        <f>IF(Table1[[#This Row],[Bed Occupied]]="Yes",1,0)</f>
        <v>1</v>
      </c>
    </row>
    <row r="2288" spans="1:27" x14ac:dyDescent="0.25">
      <c r="A2288" t="s">
        <v>2380</v>
      </c>
      <c r="B2288" s="1">
        <v>45709</v>
      </c>
      <c r="C2288" s="1">
        <v>45712.7</v>
      </c>
      <c r="D2288" t="s">
        <v>46</v>
      </c>
      <c r="E2288" t="s">
        <v>52</v>
      </c>
      <c r="F2288" t="s">
        <v>29</v>
      </c>
      <c r="G2288" t="s">
        <v>53</v>
      </c>
      <c r="H2288" t="s">
        <v>81</v>
      </c>
      <c r="I2288" t="s">
        <v>41</v>
      </c>
      <c r="J2288">
        <v>3.7</v>
      </c>
      <c r="K2288" t="s">
        <v>33</v>
      </c>
      <c r="L2288">
        <v>16</v>
      </c>
      <c r="M2288" s="1">
        <v>45709</v>
      </c>
      <c r="N2288" t="s">
        <v>63</v>
      </c>
      <c r="O2288">
        <v>12.5</v>
      </c>
      <c r="P2288">
        <v>0.5</v>
      </c>
      <c r="Q2288" s="2">
        <v>5570.41</v>
      </c>
      <c r="R2288" t="s">
        <v>35</v>
      </c>
      <c r="S2288" s="2">
        <v>3343.34</v>
      </c>
      <c r="T2288">
        <v>4</v>
      </c>
      <c r="U2288" t="s">
        <v>100</v>
      </c>
      <c r="V2288">
        <v>2025</v>
      </c>
      <c r="W2288" t="s">
        <v>77</v>
      </c>
      <c r="X2288" s="2">
        <v>3343.34</v>
      </c>
      <c r="Y2288" s="2">
        <v>2227.0700000000002</v>
      </c>
      <c r="Z2288" s="2">
        <v>0.6</v>
      </c>
      <c r="AA2288" s="2">
        <f>IF(Table1[[#This Row],[Bed Occupied]]="Yes",1,0)</f>
        <v>1</v>
      </c>
    </row>
    <row r="2289" spans="1:27" x14ac:dyDescent="0.25">
      <c r="A2289" t="s">
        <v>2381</v>
      </c>
      <c r="B2289" s="1">
        <v>46075</v>
      </c>
      <c r="C2289" s="1">
        <v>46076.2</v>
      </c>
      <c r="D2289" t="s">
        <v>102</v>
      </c>
      <c r="E2289" t="s">
        <v>66</v>
      </c>
      <c r="F2289" t="s">
        <v>48</v>
      </c>
      <c r="G2289" t="s">
        <v>30</v>
      </c>
      <c r="H2289" t="s">
        <v>49</v>
      </c>
      <c r="I2289" t="s">
        <v>41</v>
      </c>
      <c r="J2289">
        <v>1.2</v>
      </c>
      <c r="K2289" t="s">
        <v>33</v>
      </c>
      <c r="L2289">
        <v>33</v>
      </c>
      <c r="M2289" s="1">
        <v>46074</v>
      </c>
      <c r="N2289" t="s">
        <v>63</v>
      </c>
      <c r="O2289">
        <v>9.5</v>
      </c>
      <c r="P2289">
        <v>1.5</v>
      </c>
      <c r="Q2289" s="2">
        <v>9876.02</v>
      </c>
      <c r="R2289" t="s">
        <v>35</v>
      </c>
      <c r="S2289" s="2">
        <v>6098.63</v>
      </c>
      <c r="T2289">
        <v>4.2</v>
      </c>
      <c r="U2289" t="s">
        <v>68</v>
      </c>
      <c r="V2289">
        <v>2026</v>
      </c>
      <c r="W2289" t="s">
        <v>83</v>
      </c>
      <c r="X2289" s="2">
        <v>6098.63</v>
      </c>
      <c r="Y2289" s="2">
        <v>3777.39</v>
      </c>
      <c r="Z2289" s="2">
        <v>0.61799999999999999</v>
      </c>
      <c r="AA2289" s="2">
        <f>IF(Table1[[#This Row],[Bed Occupied]]="Yes",1,0)</f>
        <v>1</v>
      </c>
    </row>
    <row r="2290" spans="1:27" x14ac:dyDescent="0.25">
      <c r="A2290" t="s">
        <v>2382</v>
      </c>
      <c r="B2290" s="1">
        <v>45791</v>
      </c>
      <c r="C2290" s="1">
        <v>45800.7</v>
      </c>
      <c r="D2290" t="s">
        <v>61</v>
      </c>
      <c r="E2290" t="s">
        <v>52</v>
      </c>
      <c r="F2290" t="s">
        <v>48</v>
      </c>
      <c r="G2290" t="s">
        <v>151</v>
      </c>
      <c r="H2290" t="s">
        <v>56</v>
      </c>
      <c r="I2290" t="s">
        <v>41</v>
      </c>
      <c r="J2290">
        <v>9.6999999999999993</v>
      </c>
      <c r="K2290" t="s">
        <v>33</v>
      </c>
      <c r="L2290">
        <v>61</v>
      </c>
      <c r="M2290" s="1">
        <v>45791</v>
      </c>
      <c r="N2290" t="s">
        <v>42</v>
      </c>
      <c r="O2290">
        <v>11.1</v>
      </c>
      <c r="P2290">
        <v>3.1</v>
      </c>
      <c r="Q2290" s="2">
        <v>23044.75</v>
      </c>
      <c r="R2290" t="s">
        <v>85</v>
      </c>
      <c r="S2290" s="2">
        <v>17752.349999999999</v>
      </c>
      <c r="T2290">
        <v>3.2</v>
      </c>
      <c r="U2290" t="s">
        <v>122</v>
      </c>
      <c r="V2290">
        <v>2025</v>
      </c>
      <c r="W2290" t="s">
        <v>69</v>
      </c>
      <c r="X2290" s="2">
        <v>17752.349999999999</v>
      </c>
      <c r="Y2290" s="2">
        <v>5292.4</v>
      </c>
      <c r="Z2290" s="2">
        <v>0.77</v>
      </c>
      <c r="AA2290" s="2">
        <f>IF(Table1[[#This Row],[Bed Occupied]]="Yes",1,0)</f>
        <v>1</v>
      </c>
    </row>
    <row r="2291" spans="1:27" x14ac:dyDescent="0.25">
      <c r="A2291" t="s">
        <v>2383</v>
      </c>
      <c r="B2291" s="1">
        <v>46055</v>
      </c>
      <c r="C2291" s="1">
        <v>46055.6</v>
      </c>
      <c r="D2291" t="s">
        <v>39</v>
      </c>
      <c r="E2291" t="s">
        <v>47</v>
      </c>
      <c r="F2291" t="s">
        <v>29</v>
      </c>
      <c r="G2291" t="s">
        <v>30</v>
      </c>
      <c r="H2291" t="s">
        <v>31</v>
      </c>
      <c r="I2291" t="s">
        <v>32</v>
      </c>
      <c r="J2291">
        <v>0.6</v>
      </c>
      <c r="K2291" t="s">
        <v>57</v>
      </c>
      <c r="L2291">
        <v>70</v>
      </c>
      <c r="M2291" s="1">
        <v>46055</v>
      </c>
      <c r="N2291" t="s">
        <v>63</v>
      </c>
      <c r="O2291">
        <v>9.6999999999999993</v>
      </c>
      <c r="P2291">
        <v>1.7</v>
      </c>
      <c r="Q2291" s="2">
        <v>1957.62</v>
      </c>
      <c r="R2291" t="s">
        <v>85</v>
      </c>
      <c r="S2291" s="2">
        <v>1182.42</v>
      </c>
      <c r="T2291">
        <v>3.3</v>
      </c>
      <c r="U2291" t="s">
        <v>68</v>
      </c>
      <c r="V2291">
        <v>2026</v>
      </c>
      <c r="W2291" t="s">
        <v>37</v>
      </c>
      <c r="X2291" s="2">
        <v>1182.42</v>
      </c>
      <c r="Y2291" s="2">
        <v>775.2</v>
      </c>
      <c r="Z2291" s="2">
        <v>0.60399999999999998</v>
      </c>
      <c r="AA2291" s="2">
        <f>IF(Table1[[#This Row],[Bed Occupied]]="Yes",1,0)</f>
        <v>0</v>
      </c>
    </row>
    <row r="2292" spans="1:27" x14ac:dyDescent="0.25">
      <c r="A2292" t="s">
        <v>2384</v>
      </c>
      <c r="B2292" s="1">
        <v>46291</v>
      </c>
      <c r="C2292" s="1">
        <v>46303.199999999997</v>
      </c>
      <c r="D2292" t="s">
        <v>61</v>
      </c>
      <c r="E2292" t="s">
        <v>28</v>
      </c>
      <c r="F2292" t="s">
        <v>48</v>
      </c>
      <c r="G2292" t="s">
        <v>30</v>
      </c>
      <c r="H2292" t="s">
        <v>49</v>
      </c>
      <c r="I2292" t="s">
        <v>41</v>
      </c>
      <c r="J2292">
        <v>12.2</v>
      </c>
      <c r="K2292" t="s">
        <v>33</v>
      </c>
      <c r="L2292">
        <v>39</v>
      </c>
      <c r="M2292" s="1">
        <v>46290</v>
      </c>
      <c r="N2292" t="s">
        <v>42</v>
      </c>
      <c r="O2292">
        <v>9.4</v>
      </c>
      <c r="P2292">
        <v>1.4</v>
      </c>
      <c r="Q2292" s="2">
        <v>27357.89</v>
      </c>
      <c r="R2292" t="s">
        <v>35</v>
      </c>
      <c r="S2292" s="2">
        <v>16223.66</v>
      </c>
      <c r="T2292">
        <v>3.5</v>
      </c>
      <c r="U2292" t="s">
        <v>133</v>
      </c>
      <c r="V2292">
        <v>2026</v>
      </c>
      <c r="W2292" t="s">
        <v>77</v>
      </c>
      <c r="X2292" s="2">
        <v>16223.66</v>
      </c>
      <c r="Y2292" s="2">
        <v>11134.23</v>
      </c>
      <c r="Z2292" s="2">
        <v>0.59299999999999997</v>
      </c>
      <c r="AA2292" s="2">
        <f>IF(Table1[[#This Row],[Bed Occupied]]="Yes",1,0)</f>
        <v>1</v>
      </c>
    </row>
    <row r="2293" spans="1:27" x14ac:dyDescent="0.25">
      <c r="A2293" t="s">
        <v>2385</v>
      </c>
      <c r="B2293" s="1">
        <v>45996</v>
      </c>
      <c r="C2293" s="1">
        <v>45998.3</v>
      </c>
      <c r="D2293" t="s">
        <v>88</v>
      </c>
      <c r="E2293" t="s">
        <v>66</v>
      </c>
      <c r="F2293" t="s">
        <v>92</v>
      </c>
      <c r="G2293" t="s">
        <v>30</v>
      </c>
      <c r="H2293" t="s">
        <v>81</v>
      </c>
      <c r="I2293" t="s">
        <v>32</v>
      </c>
      <c r="J2293">
        <v>2.2999999999999998</v>
      </c>
      <c r="K2293" t="s">
        <v>33</v>
      </c>
      <c r="L2293">
        <v>32</v>
      </c>
      <c r="M2293" s="1">
        <v>45995</v>
      </c>
      <c r="N2293" t="s">
        <v>34</v>
      </c>
      <c r="O2293">
        <v>10</v>
      </c>
      <c r="P2293">
        <v>0</v>
      </c>
      <c r="Q2293" s="2">
        <v>18480.82</v>
      </c>
      <c r="R2293" t="s">
        <v>35</v>
      </c>
      <c r="S2293" s="2">
        <v>14007.34</v>
      </c>
      <c r="T2293">
        <v>3.9</v>
      </c>
      <c r="U2293" t="s">
        <v>79</v>
      </c>
      <c r="V2293">
        <v>2025</v>
      </c>
      <c r="W2293" t="s">
        <v>72</v>
      </c>
      <c r="X2293" s="2">
        <v>14007.34</v>
      </c>
      <c r="Y2293" s="2">
        <v>4473.4799999999996</v>
      </c>
      <c r="Z2293" s="2">
        <v>0.75800000000000001</v>
      </c>
      <c r="AA2293" s="2">
        <f>IF(Table1[[#This Row],[Bed Occupied]]="Yes",1,0)</f>
        <v>1</v>
      </c>
    </row>
    <row r="2294" spans="1:27" x14ac:dyDescent="0.25">
      <c r="A2294" t="s">
        <v>2386</v>
      </c>
      <c r="B2294" s="1">
        <v>45872</v>
      </c>
      <c r="C2294" s="1">
        <v>45873.7</v>
      </c>
      <c r="D2294" t="s">
        <v>96</v>
      </c>
      <c r="E2294" t="s">
        <v>28</v>
      </c>
      <c r="F2294" t="s">
        <v>29</v>
      </c>
      <c r="G2294" t="s">
        <v>67</v>
      </c>
      <c r="H2294" t="s">
        <v>40</v>
      </c>
      <c r="I2294" t="s">
        <v>32</v>
      </c>
      <c r="J2294">
        <v>1.7</v>
      </c>
      <c r="K2294" t="s">
        <v>33</v>
      </c>
      <c r="L2294">
        <v>61</v>
      </c>
      <c r="M2294" s="1">
        <v>45872</v>
      </c>
      <c r="N2294" t="s">
        <v>63</v>
      </c>
      <c r="O2294">
        <v>10.3</v>
      </c>
      <c r="P2294">
        <v>2.2999999999999998</v>
      </c>
      <c r="Q2294" s="2">
        <v>2880.59</v>
      </c>
      <c r="R2294" t="s">
        <v>35</v>
      </c>
      <c r="S2294" s="2">
        <v>1583.27</v>
      </c>
      <c r="T2294">
        <v>3.1</v>
      </c>
      <c r="U2294" t="s">
        <v>104</v>
      </c>
      <c r="V2294">
        <v>2025</v>
      </c>
      <c r="W2294" t="s">
        <v>74</v>
      </c>
      <c r="X2294" s="2">
        <v>1583.27</v>
      </c>
      <c r="Y2294" s="2">
        <v>1297.32</v>
      </c>
      <c r="Z2294" s="2">
        <v>0.55000000000000004</v>
      </c>
      <c r="AA2294" s="2">
        <f>IF(Table1[[#This Row],[Bed Occupied]]="Yes",1,0)</f>
        <v>1</v>
      </c>
    </row>
    <row r="2295" spans="1:27" x14ac:dyDescent="0.25">
      <c r="A2295" t="s">
        <v>2387</v>
      </c>
      <c r="B2295" s="1">
        <v>46077</v>
      </c>
      <c r="C2295" s="1">
        <v>46081.7</v>
      </c>
      <c r="D2295" t="s">
        <v>46</v>
      </c>
      <c r="E2295" t="s">
        <v>52</v>
      </c>
      <c r="F2295" t="s">
        <v>48</v>
      </c>
      <c r="G2295" t="s">
        <v>30</v>
      </c>
      <c r="H2295" t="s">
        <v>40</v>
      </c>
      <c r="I2295" t="s">
        <v>32</v>
      </c>
      <c r="J2295">
        <v>4.7</v>
      </c>
      <c r="K2295" t="s">
        <v>33</v>
      </c>
      <c r="L2295">
        <v>73</v>
      </c>
      <c r="M2295" s="1">
        <v>46076</v>
      </c>
      <c r="N2295" t="s">
        <v>42</v>
      </c>
      <c r="O2295">
        <v>9.1999999999999993</v>
      </c>
      <c r="P2295">
        <v>1.2</v>
      </c>
      <c r="Q2295" s="2">
        <v>5614.84</v>
      </c>
      <c r="R2295" t="s">
        <v>58</v>
      </c>
      <c r="S2295" s="2">
        <v>3201.96</v>
      </c>
      <c r="T2295">
        <v>3.5</v>
      </c>
      <c r="U2295" t="s">
        <v>68</v>
      </c>
      <c r="V2295">
        <v>2026</v>
      </c>
      <c r="W2295" t="s">
        <v>37</v>
      </c>
      <c r="X2295" s="2">
        <v>3201.96</v>
      </c>
      <c r="Y2295" s="2">
        <v>2412.88</v>
      </c>
      <c r="Z2295" s="2">
        <v>0.56999999999999995</v>
      </c>
      <c r="AA2295" s="2">
        <f>IF(Table1[[#This Row],[Bed Occupied]]="Yes",1,0)</f>
        <v>1</v>
      </c>
    </row>
    <row r="2296" spans="1:27" x14ac:dyDescent="0.25">
      <c r="A2296" t="s">
        <v>2388</v>
      </c>
      <c r="B2296" s="1">
        <v>46348</v>
      </c>
      <c r="C2296" s="1">
        <v>46353.3</v>
      </c>
      <c r="D2296" t="s">
        <v>51</v>
      </c>
      <c r="E2296" t="s">
        <v>28</v>
      </c>
      <c r="F2296" t="s">
        <v>48</v>
      </c>
      <c r="G2296" t="s">
        <v>67</v>
      </c>
      <c r="H2296" t="s">
        <v>81</v>
      </c>
      <c r="I2296" t="s">
        <v>32</v>
      </c>
      <c r="J2296">
        <v>5.3</v>
      </c>
      <c r="K2296" t="s">
        <v>57</v>
      </c>
      <c r="L2296">
        <v>59</v>
      </c>
      <c r="M2296" s="1">
        <v>46348</v>
      </c>
      <c r="N2296" t="s">
        <v>42</v>
      </c>
      <c r="O2296">
        <v>12</v>
      </c>
      <c r="P2296">
        <v>2</v>
      </c>
      <c r="Q2296" s="2">
        <v>9603.89</v>
      </c>
      <c r="R2296" t="s">
        <v>85</v>
      </c>
      <c r="S2296" s="2">
        <v>5662.37</v>
      </c>
      <c r="T2296">
        <v>4.2</v>
      </c>
      <c r="U2296" t="s">
        <v>130</v>
      </c>
      <c r="V2296">
        <v>2026</v>
      </c>
      <c r="W2296" t="s">
        <v>74</v>
      </c>
      <c r="X2296" s="2">
        <v>5662.37</v>
      </c>
      <c r="Y2296" s="2">
        <v>3941.52</v>
      </c>
      <c r="Z2296" s="2">
        <v>0.59</v>
      </c>
      <c r="AA2296" s="2">
        <f>IF(Table1[[#This Row],[Bed Occupied]]="Yes",1,0)</f>
        <v>0</v>
      </c>
    </row>
    <row r="2297" spans="1:27" x14ac:dyDescent="0.25">
      <c r="A2297" t="s">
        <v>2389</v>
      </c>
      <c r="B2297" s="1">
        <v>46177</v>
      </c>
      <c r="C2297" s="1">
        <v>46181.3</v>
      </c>
      <c r="D2297" t="s">
        <v>51</v>
      </c>
      <c r="E2297" t="s">
        <v>47</v>
      </c>
      <c r="F2297" t="s">
        <v>29</v>
      </c>
      <c r="G2297" t="s">
        <v>30</v>
      </c>
      <c r="H2297" t="s">
        <v>62</v>
      </c>
      <c r="I2297" t="s">
        <v>41</v>
      </c>
      <c r="J2297">
        <v>4.3</v>
      </c>
      <c r="K2297" t="s">
        <v>33</v>
      </c>
      <c r="L2297">
        <v>33</v>
      </c>
      <c r="M2297" s="1">
        <v>46177</v>
      </c>
      <c r="N2297" t="s">
        <v>42</v>
      </c>
      <c r="O2297">
        <v>8.4</v>
      </c>
      <c r="P2297">
        <v>0.4</v>
      </c>
      <c r="Q2297" s="2">
        <v>9371.7000000000007</v>
      </c>
      <c r="R2297" t="s">
        <v>35</v>
      </c>
      <c r="S2297" s="2">
        <v>5462.6</v>
      </c>
      <c r="T2297">
        <v>4.2</v>
      </c>
      <c r="U2297" t="s">
        <v>126</v>
      </c>
      <c r="V2297">
        <v>2026</v>
      </c>
      <c r="W2297" t="s">
        <v>72</v>
      </c>
      <c r="X2297" s="2">
        <v>5462.6</v>
      </c>
      <c r="Y2297" s="2">
        <v>3909.1</v>
      </c>
      <c r="Z2297" s="2">
        <v>0.58299999999999996</v>
      </c>
      <c r="AA2297" s="2">
        <f>IF(Table1[[#This Row],[Bed Occupied]]="Yes",1,0)</f>
        <v>1</v>
      </c>
    </row>
    <row r="2298" spans="1:27" x14ac:dyDescent="0.25">
      <c r="A2298" t="s">
        <v>2390</v>
      </c>
      <c r="B2298" s="1">
        <v>46024</v>
      </c>
      <c r="C2298" s="1">
        <v>46030.3</v>
      </c>
      <c r="D2298" t="s">
        <v>102</v>
      </c>
      <c r="E2298" t="s">
        <v>66</v>
      </c>
      <c r="F2298" t="s">
        <v>48</v>
      </c>
      <c r="G2298" t="s">
        <v>53</v>
      </c>
      <c r="H2298" t="s">
        <v>31</v>
      </c>
      <c r="I2298" t="s">
        <v>41</v>
      </c>
      <c r="J2298">
        <v>6.3</v>
      </c>
      <c r="K2298" t="s">
        <v>33</v>
      </c>
      <c r="L2298">
        <v>47</v>
      </c>
      <c r="M2298" s="1">
        <v>46024</v>
      </c>
      <c r="N2298" t="s">
        <v>34</v>
      </c>
      <c r="O2298">
        <v>12.5</v>
      </c>
      <c r="P2298">
        <v>0.5</v>
      </c>
      <c r="Q2298" s="2">
        <v>13397.38</v>
      </c>
      <c r="R2298" t="s">
        <v>58</v>
      </c>
      <c r="S2298" s="2">
        <v>8523.36</v>
      </c>
      <c r="T2298">
        <v>4.8</v>
      </c>
      <c r="U2298" t="s">
        <v>86</v>
      </c>
      <c r="V2298">
        <v>2026</v>
      </c>
      <c r="W2298" t="s">
        <v>77</v>
      </c>
      <c r="X2298" s="2">
        <v>8523.36</v>
      </c>
      <c r="Y2298" s="2">
        <v>4874.0200000000004</v>
      </c>
      <c r="Z2298" s="2">
        <v>0.63600000000000001</v>
      </c>
      <c r="AA2298" s="2">
        <f>IF(Table1[[#This Row],[Bed Occupied]]="Yes",1,0)</f>
        <v>1</v>
      </c>
    </row>
    <row r="2299" spans="1:27" x14ac:dyDescent="0.25">
      <c r="A2299" t="s">
        <v>2391</v>
      </c>
      <c r="B2299" s="1">
        <v>46224</v>
      </c>
      <c r="C2299" s="1">
        <v>46227</v>
      </c>
      <c r="D2299" t="s">
        <v>61</v>
      </c>
      <c r="E2299" t="s">
        <v>28</v>
      </c>
      <c r="F2299" t="s">
        <v>92</v>
      </c>
      <c r="G2299" t="s">
        <v>67</v>
      </c>
      <c r="H2299" t="s">
        <v>40</v>
      </c>
      <c r="I2299" t="s">
        <v>93</v>
      </c>
      <c r="J2299">
        <v>3</v>
      </c>
      <c r="K2299" t="s">
        <v>33</v>
      </c>
      <c r="L2299">
        <v>62</v>
      </c>
      <c r="M2299" s="1">
        <v>46224</v>
      </c>
      <c r="N2299" t="s">
        <v>42</v>
      </c>
      <c r="O2299">
        <v>8</v>
      </c>
      <c r="P2299">
        <v>0</v>
      </c>
      <c r="Q2299" s="2">
        <v>13801.09</v>
      </c>
      <c r="R2299" t="s">
        <v>85</v>
      </c>
      <c r="S2299" s="2">
        <v>10860.42</v>
      </c>
      <c r="T2299">
        <v>4</v>
      </c>
      <c r="U2299" t="s">
        <v>43</v>
      </c>
      <c r="V2299">
        <v>2026</v>
      </c>
      <c r="W2299" t="s">
        <v>44</v>
      </c>
      <c r="X2299" s="2">
        <v>10860.42</v>
      </c>
      <c r="Y2299" s="2">
        <v>2940.67</v>
      </c>
      <c r="Z2299" s="2">
        <v>0.78700000000000003</v>
      </c>
      <c r="AA2299" s="2">
        <f>IF(Table1[[#This Row],[Bed Occupied]]="Yes",1,0)</f>
        <v>1</v>
      </c>
    </row>
    <row r="2300" spans="1:27" x14ac:dyDescent="0.25">
      <c r="A2300" t="s">
        <v>2392</v>
      </c>
      <c r="B2300" s="1">
        <v>46332</v>
      </c>
      <c r="C2300" s="1">
        <v>46343.7</v>
      </c>
      <c r="D2300" t="s">
        <v>88</v>
      </c>
      <c r="E2300" t="s">
        <v>66</v>
      </c>
      <c r="F2300" t="s">
        <v>29</v>
      </c>
      <c r="G2300" t="s">
        <v>67</v>
      </c>
      <c r="H2300" t="s">
        <v>81</v>
      </c>
      <c r="I2300" t="s">
        <v>32</v>
      </c>
      <c r="J2300">
        <v>11.7</v>
      </c>
      <c r="K2300" t="s">
        <v>33</v>
      </c>
      <c r="L2300">
        <v>37</v>
      </c>
      <c r="M2300" s="1">
        <v>46332</v>
      </c>
      <c r="N2300" t="s">
        <v>42</v>
      </c>
      <c r="O2300">
        <v>9.5</v>
      </c>
      <c r="P2300">
        <v>1.5</v>
      </c>
      <c r="Q2300" s="2">
        <v>35462.17</v>
      </c>
      <c r="R2300" t="s">
        <v>58</v>
      </c>
      <c r="S2300" s="2">
        <v>24749.01</v>
      </c>
      <c r="T2300">
        <v>3.8</v>
      </c>
      <c r="U2300" t="s">
        <v>130</v>
      </c>
      <c r="V2300">
        <v>2026</v>
      </c>
      <c r="W2300" t="s">
        <v>77</v>
      </c>
      <c r="X2300" s="2">
        <v>24749.01</v>
      </c>
      <c r="Y2300" s="2">
        <v>10713.16</v>
      </c>
      <c r="Z2300" s="2">
        <v>0.69799999999999995</v>
      </c>
      <c r="AA2300" s="2">
        <f>IF(Table1[[#This Row],[Bed Occupied]]="Yes",1,0)</f>
        <v>1</v>
      </c>
    </row>
    <row r="2301" spans="1:27" x14ac:dyDescent="0.25">
      <c r="A2301" t="s">
        <v>2393</v>
      </c>
      <c r="B2301" s="1">
        <v>46325</v>
      </c>
      <c r="C2301" s="1">
        <v>46328.4</v>
      </c>
      <c r="D2301" t="s">
        <v>88</v>
      </c>
      <c r="E2301" t="s">
        <v>47</v>
      </c>
      <c r="F2301" t="s">
        <v>48</v>
      </c>
      <c r="G2301" t="s">
        <v>151</v>
      </c>
      <c r="H2301" t="s">
        <v>40</v>
      </c>
      <c r="I2301" t="s">
        <v>41</v>
      </c>
      <c r="J2301">
        <v>3.4</v>
      </c>
      <c r="K2301" t="s">
        <v>33</v>
      </c>
      <c r="L2301">
        <v>58</v>
      </c>
      <c r="M2301" s="1">
        <v>46325</v>
      </c>
      <c r="N2301" t="s">
        <v>42</v>
      </c>
      <c r="O2301">
        <v>12.2</v>
      </c>
      <c r="P2301">
        <v>0.2</v>
      </c>
      <c r="Q2301" s="2">
        <v>19964.490000000002</v>
      </c>
      <c r="R2301" t="s">
        <v>35</v>
      </c>
      <c r="S2301" s="2">
        <v>14481.11</v>
      </c>
      <c r="T2301">
        <v>4.2</v>
      </c>
      <c r="U2301" t="s">
        <v>36</v>
      </c>
      <c r="V2301">
        <v>2026</v>
      </c>
      <c r="W2301" t="s">
        <v>77</v>
      </c>
      <c r="X2301" s="2">
        <v>14481.11</v>
      </c>
      <c r="Y2301" s="2">
        <v>5483.38</v>
      </c>
      <c r="Z2301" s="2">
        <v>0.72499999999999998</v>
      </c>
      <c r="AA2301" s="2">
        <f>IF(Table1[[#This Row],[Bed Occupied]]="Yes",1,0)</f>
        <v>1</v>
      </c>
    </row>
    <row r="2302" spans="1:27" x14ac:dyDescent="0.25">
      <c r="A2302" t="s">
        <v>2394</v>
      </c>
      <c r="B2302" s="1">
        <v>45965</v>
      </c>
      <c r="C2302" s="1">
        <v>45967.7</v>
      </c>
      <c r="D2302" t="s">
        <v>39</v>
      </c>
      <c r="E2302" t="s">
        <v>28</v>
      </c>
      <c r="F2302" t="s">
        <v>29</v>
      </c>
      <c r="G2302" t="s">
        <v>53</v>
      </c>
      <c r="H2302" t="s">
        <v>49</v>
      </c>
      <c r="I2302" t="s">
        <v>32</v>
      </c>
      <c r="J2302">
        <v>2.7</v>
      </c>
      <c r="K2302" t="s">
        <v>57</v>
      </c>
      <c r="L2302">
        <v>103</v>
      </c>
      <c r="M2302" s="1">
        <v>45964</v>
      </c>
      <c r="N2302" t="s">
        <v>63</v>
      </c>
      <c r="O2302">
        <v>14.2</v>
      </c>
      <c r="P2302">
        <v>2.2000000000000002</v>
      </c>
      <c r="Q2302" s="2">
        <v>2663.57</v>
      </c>
      <c r="R2302" t="s">
        <v>58</v>
      </c>
      <c r="S2302" s="2">
        <v>1582.32</v>
      </c>
      <c r="T2302">
        <v>3</v>
      </c>
      <c r="U2302" t="s">
        <v>71</v>
      </c>
      <c r="V2302">
        <v>2025</v>
      </c>
      <c r="W2302" t="s">
        <v>37</v>
      </c>
      <c r="X2302" s="2">
        <v>1582.32</v>
      </c>
      <c r="Y2302" s="2">
        <v>1081.25</v>
      </c>
      <c r="Z2302" s="2">
        <v>0.59399999999999997</v>
      </c>
      <c r="AA2302" s="2">
        <f>IF(Table1[[#This Row],[Bed Occupied]]="Yes",1,0)</f>
        <v>0</v>
      </c>
    </row>
    <row r="2303" spans="1:27" x14ac:dyDescent="0.25">
      <c r="A2303" t="s">
        <v>2395</v>
      </c>
      <c r="B2303" s="1">
        <v>45732</v>
      </c>
      <c r="C2303" s="1">
        <v>45734.7</v>
      </c>
      <c r="D2303" t="s">
        <v>61</v>
      </c>
      <c r="E2303" t="s">
        <v>66</v>
      </c>
      <c r="F2303" t="s">
        <v>29</v>
      </c>
      <c r="G2303" t="s">
        <v>67</v>
      </c>
      <c r="H2303" t="s">
        <v>76</v>
      </c>
      <c r="I2303" t="s">
        <v>32</v>
      </c>
      <c r="J2303">
        <v>2.7</v>
      </c>
      <c r="K2303" t="s">
        <v>57</v>
      </c>
      <c r="L2303">
        <v>82</v>
      </c>
      <c r="M2303" s="1">
        <v>45731</v>
      </c>
      <c r="N2303" t="s">
        <v>42</v>
      </c>
      <c r="O2303">
        <v>12.7</v>
      </c>
      <c r="P2303">
        <v>0.7</v>
      </c>
      <c r="Q2303" s="2">
        <v>9705.9699999999993</v>
      </c>
      <c r="R2303" t="s">
        <v>35</v>
      </c>
      <c r="S2303" s="2">
        <v>6107.39</v>
      </c>
      <c r="T2303">
        <v>4</v>
      </c>
      <c r="U2303" t="s">
        <v>173</v>
      </c>
      <c r="V2303">
        <v>2025</v>
      </c>
      <c r="W2303" t="s">
        <v>83</v>
      </c>
      <c r="X2303" s="2">
        <v>6107.39</v>
      </c>
      <c r="Y2303" s="2">
        <v>3598.58</v>
      </c>
      <c r="Z2303" s="2">
        <v>0.629</v>
      </c>
      <c r="AA2303" s="2">
        <f>IF(Table1[[#This Row],[Bed Occupied]]="Yes",1,0)</f>
        <v>0</v>
      </c>
    </row>
    <row r="2304" spans="1:27" x14ac:dyDescent="0.25">
      <c r="A2304" t="s">
        <v>2396</v>
      </c>
      <c r="B2304" s="1">
        <v>45758</v>
      </c>
      <c r="C2304" s="1">
        <v>45758.8</v>
      </c>
      <c r="D2304" t="s">
        <v>46</v>
      </c>
      <c r="E2304" t="s">
        <v>47</v>
      </c>
      <c r="F2304" t="s">
        <v>48</v>
      </c>
      <c r="G2304" t="s">
        <v>67</v>
      </c>
      <c r="H2304" t="s">
        <v>76</v>
      </c>
      <c r="I2304" t="s">
        <v>41</v>
      </c>
      <c r="J2304">
        <v>0.8</v>
      </c>
      <c r="K2304" t="s">
        <v>33</v>
      </c>
      <c r="L2304">
        <v>33</v>
      </c>
      <c r="M2304" s="1">
        <v>45758</v>
      </c>
      <c r="N2304" t="s">
        <v>42</v>
      </c>
      <c r="O2304">
        <v>9.6</v>
      </c>
      <c r="P2304">
        <v>1.6</v>
      </c>
      <c r="Q2304" s="2">
        <v>2665.44</v>
      </c>
      <c r="R2304" t="s">
        <v>58</v>
      </c>
      <c r="S2304" s="2">
        <v>1508.41</v>
      </c>
      <c r="T2304">
        <v>4.0999999999999996</v>
      </c>
      <c r="U2304" t="s">
        <v>89</v>
      </c>
      <c r="V2304">
        <v>2025</v>
      </c>
      <c r="W2304" t="s">
        <v>77</v>
      </c>
      <c r="X2304" s="2">
        <v>1508.41</v>
      </c>
      <c r="Y2304" s="2">
        <v>1157.03</v>
      </c>
      <c r="Z2304" s="2">
        <v>0.56599999999999995</v>
      </c>
      <c r="AA2304" s="2">
        <f>IF(Table1[[#This Row],[Bed Occupied]]="Yes",1,0)</f>
        <v>1</v>
      </c>
    </row>
    <row r="2305" spans="1:27" x14ac:dyDescent="0.25">
      <c r="A2305" t="s">
        <v>2397</v>
      </c>
      <c r="B2305" s="1">
        <v>46245</v>
      </c>
      <c r="C2305" s="1">
        <v>46250.1</v>
      </c>
      <c r="D2305" t="s">
        <v>102</v>
      </c>
      <c r="E2305" t="s">
        <v>28</v>
      </c>
      <c r="F2305" t="s">
        <v>29</v>
      </c>
      <c r="G2305" t="s">
        <v>67</v>
      </c>
      <c r="H2305" t="s">
        <v>56</v>
      </c>
      <c r="I2305" t="s">
        <v>32</v>
      </c>
      <c r="J2305">
        <v>5.0999999999999996</v>
      </c>
      <c r="K2305" t="s">
        <v>57</v>
      </c>
      <c r="L2305">
        <v>88</v>
      </c>
      <c r="M2305" s="1">
        <v>46245</v>
      </c>
      <c r="N2305" t="s">
        <v>63</v>
      </c>
      <c r="O2305">
        <v>12.7</v>
      </c>
      <c r="P2305">
        <v>0.7</v>
      </c>
      <c r="Q2305" s="2">
        <v>14537.23</v>
      </c>
      <c r="R2305" t="s">
        <v>35</v>
      </c>
      <c r="S2305" s="2">
        <v>9879.65</v>
      </c>
      <c r="T2305">
        <v>3.8</v>
      </c>
      <c r="U2305" t="s">
        <v>138</v>
      </c>
      <c r="V2305">
        <v>2026</v>
      </c>
      <c r="W2305" t="s">
        <v>44</v>
      </c>
      <c r="X2305" s="2">
        <v>9879.65</v>
      </c>
      <c r="Y2305" s="2">
        <v>4657.58</v>
      </c>
      <c r="Z2305" s="2">
        <v>0.68</v>
      </c>
      <c r="AA2305" s="2">
        <f>IF(Table1[[#This Row],[Bed Occupied]]="Yes",1,0)</f>
        <v>0</v>
      </c>
    </row>
    <row r="2306" spans="1:27" x14ac:dyDescent="0.25">
      <c r="A2306" t="s">
        <v>2398</v>
      </c>
      <c r="B2306" s="1">
        <v>45869</v>
      </c>
      <c r="C2306" s="1">
        <v>45870.1</v>
      </c>
      <c r="D2306" t="s">
        <v>39</v>
      </c>
      <c r="E2306" t="s">
        <v>28</v>
      </c>
      <c r="F2306" t="s">
        <v>48</v>
      </c>
      <c r="G2306" t="s">
        <v>30</v>
      </c>
      <c r="H2306" t="s">
        <v>81</v>
      </c>
      <c r="I2306" t="s">
        <v>32</v>
      </c>
      <c r="J2306">
        <v>1.1000000000000001</v>
      </c>
      <c r="K2306" t="s">
        <v>33</v>
      </c>
      <c r="L2306">
        <v>110</v>
      </c>
      <c r="M2306" s="1">
        <v>45869</v>
      </c>
      <c r="N2306" t="s">
        <v>34</v>
      </c>
      <c r="O2306">
        <v>10.6</v>
      </c>
      <c r="P2306">
        <v>2.6</v>
      </c>
      <c r="Q2306" s="2">
        <v>2330.1799999999998</v>
      </c>
      <c r="R2306" t="s">
        <v>35</v>
      </c>
      <c r="S2306" s="2">
        <v>1280.1600000000001</v>
      </c>
      <c r="T2306">
        <v>2.4</v>
      </c>
      <c r="U2306" t="s">
        <v>135</v>
      </c>
      <c r="V2306">
        <v>2025</v>
      </c>
      <c r="W2306" t="s">
        <v>72</v>
      </c>
      <c r="X2306" s="2">
        <v>1280.1600000000001</v>
      </c>
      <c r="Y2306" s="2">
        <v>1050.02</v>
      </c>
      <c r="Z2306" s="2">
        <v>0.54900000000000004</v>
      </c>
      <c r="AA2306" s="2">
        <f>IF(Table1[[#This Row],[Bed Occupied]]="Yes",1,0)</f>
        <v>1</v>
      </c>
    </row>
    <row r="2307" spans="1:27" x14ac:dyDescent="0.25">
      <c r="A2307" t="s">
        <v>2399</v>
      </c>
      <c r="B2307" s="1">
        <v>46015</v>
      </c>
      <c r="C2307" s="1">
        <v>46019.1</v>
      </c>
      <c r="D2307" t="s">
        <v>102</v>
      </c>
      <c r="E2307" t="s">
        <v>28</v>
      </c>
      <c r="F2307" t="s">
        <v>29</v>
      </c>
      <c r="G2307" t="s">
        <v>30</v>
      </c>
      <c r="H2307" t="s">
        <v>62</v>
      </c>
      <c r="I2307" t="s">
        <v>32</v>
      </c>
      <c r="J2307">
        <v>4.0999999999999996</v>
      </c>
      <c r="K2307" t="s">
        <v>57</v>
      </c>
      <c r="L2307">
        <v>39</v>
      </c>
      <c r="M2307" s="1">
        <v>46015</v>
      </c>
      <c r="N2307" t="s">
        <v>42</v>
      </c>
      <c r="O2307">
        <v>9.1999999999999993</v>
      </c>
      <c r="P2307">
        <v>1.2</v>
      </c>
      <c r="Q2307" s="2">
        <v>14091.34</v>
      </c>
      <c r="R2307" t="s">
        <v>35</v>
      </c>
      <c r="S2307" s="2">
        <v>7985.81</v>
      </c>
      <c r="T2307">
        <v>3.4</v>
      </c>
      <c r="U2307" t="s">
        <v>79</v>
      </c>
      <c r="V2307">
        <v>2025</v>
      </c>
      <c r="W2307" t="s">
        <v>69</v>
      </c>
      <c r="X2307" s="2">
        <v>7985.81</v>
      </c>
      <c r="Y2307" s="2">
        <v>6105.53</v>
      </c>
      <c r="Z2307" s="2">
        <v>0.56699999999999995</v>
      </c>
      <c r="AA2307" s="2">
        <f>IF(Table1[[#This Row],[Bed Occupied]]="Yes",1,0)</f>
        <v>0</v>
      </c>
    </row>
    <row r="2308" spans="1:27" x14ac:dyDescent="0.25">
      <c r="A2308" t="s">
        <v>2400</v>
      </c>
      <c r="B2308" s="1">
        <v>46086</v>
      </c>
      <c r="C2308" s="1">
        <v>46090.5</v>
      </c>
      <c r="D2308" t="s">
        <v>88</v>
      </c>
      <c r="E2308" t="s">
        <v>52</v>
      </c>
      <c r="F2308" t="s">
        <v>48</v>
      </c>
      <c r="G2308" t="s">
        <v>30</v>
      </c>
      <c r="H2308" t="s">
        <v>49</v>
      </c>
      <c r="I2308" t="s">
        <v>41</v>
      </c>
      <c r="J2308">
        <v>4.5</v>
      </c>
      <c r="K2308" t="s">
        <v>33</v>
      </c>
      <c r="L2308">
        <v>12</v>
      </c>
      <c r="M2308" s="1">
        <v>46086</v>
      </c>
      <c r="N2308" t="s">
        <v>42</v>
      </c>
      <c r="O2308">
        <v>8</v>
      </c>
      <c r="P2308">
        <v>0</v>
      </c>
      <c r="Q2308" s="2">
        <v>25237.53</v>
      </c>
      <c r="R2308" t="s">
        <v>35</v>
      </c>
      <c r="S2308" s="2">
        <v>20870.82</v>
      </c>
      <c r="T2308">
        <v>4.5</v>
      </c>
      <c r="U2308" t="s">
        <v>115</v>
      </c>
      <c r="V2308">
        <v>2026</v>
      </c>
      <c r="W2308" t="s">
        <v>72</v>
      </c>
      <c r="X2308" s="2">
        <v>20870.82</v>
      </c>
      <c r="Y2308" s="2">
        <v>4366.71</v>
      </c>
      <c r="Z2308" s="2">
        <v>0.82699999999999996</v>
      </c>
      <c r="AA2308" s="2">
        <f>IF(Table1[[#This Row],[Bed Occupied]]="Yes",1,0)</f>
        <v>1</v>
      </c>
    </row>
    <row r="2309" spans="1:27" x14ac:dyDescent="0.25">
      <c r="A2309" t="s">
        <v>2401</v>
      </c>
      <c r="B2309" s="1">
        <v>46219</v>
      </c>
      <c r="C2309" s="1">
        <v>46222.8</v>
      </c>
      <c r="D2309" t="s">
        <v>46</v>
      </c>
      <c r="E2309" t="s">
        <v>47</v>
      </c>
      <c r="F2309" t="s">
        <v>48</v>
      </c>
      <c r="G2309" t="s">
        <v>53</v>
      </c>
      <c r="H2309" t="s">
        <v>31</v>
      </c>
      <c r="I2309" t="s">
        <v>41</v>
      </c>
      <c r="J2309">
        <v>3.8</v>
      </c>
      <c r="K2309" t="s">
        <v>57</v>
      </c>
      <c r="L2309">
        <v>32</v>
      </c>
      <c r="M2309" s="1">
        <v>46218</v>
      </c>
      <c r="N2309" t="s">
        <v>63</v>
      </c>
      <c r="O2309">
        <v>10</v>
      </c>
      <c r="P2309">
        <v>0</v>
      </c>
      <c r="Q2309" s="2">
        <v>5798.12</v>
      </c>
      <c r="R2309" t="s">
        <v>85</v>
      </c>
      <c r="S2309" s="2">
        <v>3001.61</v>
      </c>
      <c r="T2309">
        <v>4.0999999999999996</v>
      </c>
      <c r="U2309" t="s">
        <v>43</v>
      </c>
      <c r="V2309">
        <v>2026</v>
      </c>
      <c r="W2309" t="s">
        <v>69</v>
      </c>
      <c r="X2309" s="2">
        <v>3001.61</v>
      </c>
      <c r="Y2309" s="2">
        <v>2796.51</v>
      </c>
      <c r="Z2309" s="2">
        <v>0.51800000000000002</v>
      </c>
      <c r="AA2309" s="2">
        <f>IF(Table1[[#This Row],[Bed Occupied]]="Yes",1,0)</f>
        <v>0</v>
      </c>
    </row>
    <row r="2310" spans="1:27" x14ac:dyDescent="0.25">
      <c r="A2310" t="s">
        <v>2402</v>
      </c>
      <c r="B2310" s="1">
        <v>46348</v>
      </c>
      <c r="C2310" s="1">
        <v>46354.9</v>
      </c>
      <c r="D2310" t="s">
        <v>46</v>
      </c>
      <c r="E2310" t="s">
        <v>47</v>
      </c>
      <c r="F2310" t="s">
        <v>29</v>
      </c>
      <c r="G2310" t="s">
        <v>30</v>
      </c>
      <c r="H2310" t="s">
        <v>31</v>
      </c>
      <c r="I2310" t="s">
        <v>32</v>
      </c>
      <c r="J2310">
        <v>6.9</v>
      </c>
      <c r="K2310" t="s">
        <v>57</v>
      </c>
      <c r="L2310">
        <v>65</v>
      </c>
      <c r="M2310" s="1">
        <v>46347</v>
      </c>
      <c r="N2310" t="s">
        <v>34</v>
      </c>
      <c r="O2310">
        <v>11.5</v>
      </c>
      <c r="P2310">
        <v>1.5</v>
      </c>
      <c r="Q2310" s="2">
        <v>6880.92</v>
      </c>
      <c r="R2310" t="s">
        <v>35</v>
      </c>
      <c r="S2310" s="2">
        <v>4424.45</v>
      </c>
      <c r="T2310">
        <v>3.6</v>
      </c>
      <c r="U2310" t="s">
        <v>130</v>
      </c>
      <c r="V2310">
        <v>2026</v>
      </c>
      <c r="W2310" t="s">
        <v>83</v>
      </c>
      <c r="X2310" s="2">
        <v>4424.45</v>
      </c>
      <c r="Y2310" s="2">
        <v>2456.4699999999998</v>
      </c>
      <c r="Z2310" s="2">
        <v>0.64300000000000002</v>
      </c>
      <c r="AA2310" s="2">
        <f>IF(Table1[[#This Row],[Bed Occupied]]="Yes",1,0)</f>
        <v>0</v>
      </c>
    </row>
    <row r="2311" spans="1:27" x14ac:dyDescent="0.25">
      <c r="A2311" t="s">
        <v>2403</v>
      </c>
      <c r="B2311" s="1">
        <v>45972</v>
      </c>
      <c r="C2311" s="1">
        <v>45976</v>
      </c>
      <c r="D2311" t="s">
        <v>102</v>
      </c>
      <c r="E2311" t="s">
        <v>47</v>
      </c>
      <c r="F2311" t="s">
        <v>29</v>
      </c>
      <c r="G2311" t="s">
        <v>30</v>
      </c>
      <c r="H2311" t="s">
        <v>49</v>
      </c>
      <c r="I2311" t="s">
        <v>32</v>
      </c>
      <c r="J2311">
        <v>4</v>
      </c>
      <c r="K2311" t="s">
        <v>33</v>
      </c>
      <c r="L2311">
        <v>81</v>
      </c>
      <c r="M2311" s="1">
        <v>45972</v>
      </c>
      <c r="N2311" t="s">
        <v>42</v>
      </c>
      <c r="O2311">
        <v>11</v>
      </c>
      <c r="P2311">
        <v>3</v>
      </c>
      <c r="Q2311" s="2">
        <v>9176.3700000000008</v>
      </c>
      <c r="R2311" t="s">
        <v>85</v>
      </c>
      <c r="S2311" s="2">
        <v>5578.46</v>
      </c>
      <c r="T2311">
        <v>2.9</v>
      </c>
      <c r="U2311" t="s">
        <v>71</v>
      </c>
      <c r="V2311">
        <v>2025</v>
      </c>
      <c r="W2311" t="s">
        <v>44</v>
      </c>
      <c r="X2311" s="2">
        <v>5578.46</v>
      </c>
      <c r="Y2311" s="2">
        <v>3597.91</v>
      </c>
      <c r="Z2311" s="2">
        <v>0.60799999999999998</v>
      </c>
      <c r="AA2311" s="2">
        <f>IF(Table1[[#This Row],[Bed Occupied]]="Yes",1,0)</f>
        <v>1</v>
      </c>
    </row>
    <row r="2312" spans="1:27" x14ac:dyDescent="0.25">
      <c r="A2312" t="s">
        <v>2404</v>
      </c>
      <c r="B2312" s="1">
        <v>46037</v>
      </c>
      <c r="C2312" s="1">
        <v>46037.7</v>
      </c>
      <c r="D2312" t="s">
        <v>46</v>
      </c>
      <c r="E2312" t="s">
        <v>28</v>
      </c>
      <c r="F2312" t="s">
        <v>29</v>
      </c>
      <c r="G2312" t="s">
        <v>30</v>
      </c>
      <c r="H2312" t="s">
        <v>49</v>
      </c>
      <c r="I2312" t="s">
        <v>32</v>
      </c>
      <c r="J2312">
        <v>0.7</v>
      </c>
      <c r="K2312" t="s">
        <v>57</v>
      </c>
      <c r="L2312">
        <v>46</v>
      </c>
      <c r="M2312" s="1">
        <v>46037</v>
      </c>
      <c r="N2312" t="s">
        <v>42</v>
      </c>
      <c r="O2312">
        <v>10.9</v>
      </c>
      <c r="P2312">
        <v>0.9</v>
      </c>
      <c r="Q2312" s="2">
        <v>4618.04</v>
      </c>
      <c r="R2312" t="s">
        <v>35</v>
      </c>
      <c r="S2312" s="2">
        <v>2387.92</v>
      </c>
      <c r="T2312">
        <v>3.5</v>
      </c>
      <c r="U2312" t="s">
        <v>86</v>
      </c>
      <c r="V2312">
        <v>2026</v>
      </c>
      <c r="W2312" t="s">
        <v>72</v>
      </c>
      <c r="X2312" s="2">
        <v>2387.92</v>
      </c>
      <c r="Y2312" s="2">
        <v>2230.12</v>
      </c>
      <c r="Z2312" s="2">
        <v>0.51700000000000002</v>
      </c>
      <c r="AA2312" s="2">
        <f>IF(Table1[[#This Row],[Bed Occupied]]="Yes",1,0)</f>
        <v>0</v>
      </c>
    </row>
    <row r="2313" spans="1:27" x14ac:dyDescent="0.25">
      <c r="A2313" t="s">
        <v>2405</v>
      </c>
      <c r="B2313" s="1">
        <v>46089</v>
      </c>
      <c r="C2313" s="1">
        <v>46090</v>
      </c>
      <c r="D2313" t="s">
        <v>39</v>
      </c>
      <c r="E2313" t="s">
        <v>66</v>
      </c>
      <c r="F2313" t="s">
        <v>29</v>
      </c>
      <c r="G2313" t="s">
        <v>53</v>
      </c>
      <c r="H2313" t="s">
        <v>31</v>
      </c>
      <c r="I2313" t="s">
        <v>32</v>
      </c>
      <c r="J2313">
        <v>1</v>
      </c>
      <c r="K2313" t="s">
        <v>33</v>
      </c>
      <c r="L2313">
        <v>99</v>
      </c>
      <c r="M2313" s="1">
        <v>46089</v>
      </c>
      <c r="N2313" t="s">
        <v>42</v>
      </c>
      <c r="O2313">
        <v>10.7</v>
      </c>
      <c r="P2313">
        <v>2.7</v>
      </c>
      <c r="Q2313" s="2">
        <v>1462.75</v>
      </c>
      <c r="R2313" t="s">
        <v>85</v>
      </c>
      <c r="S2313" s="2">
        <v>815.33</v>
      </c>
      <c r="T2313">
        <v>2.6</v>
      </c>
      <c r="U2313" t="s">
        <v>115</v>
      </c>
      <c r="V2313">
        <v>2026</v>
      </c>
      <c r="W2313" t="s">
        <v>74</v>
      </c>
      <c r="X2313" s="2">
        <v>815.33</v>
      </c>
      <c r="Y2313" s="2">
        <v>647.41999999999996</v>
      </c>
      <c r="Z2313" s="2">
        <v>0.55700000000000005</v>
      </c>
      <c r="AA2313" s="2">
        <f>IF(Table1[[#This Row],[Bed Occupied]]="Yes",1,0)</f>
        <v>1</v>
      </c>
    </row>
    <row r="2314" spans="1:27" x14ac:dyDescent="0.25">
      <c r="A2314" t="s">
        <v>2406</v>
      </c>
      <c r="B2314" s="1">
        <v>46322</v>
      </c>
      <c r="C2314" s="1">
        <v>46324.5</v>
      </c>
      <c r="D2314" t="s">
        <v>96</v>
      </c>
      <c r="E2314" t="s">
        <v>66</v>
      </c>
      <c r="F2314" t="s">
        <v>48</v>
      </c>
      <c r="G2314" t="s">
        <v>67</v>
      </c>
      <c r="H2314" t="s">
        <v>81</v>
      </c>
      <c r="I2314" t="s">
        <v>41</v>
      </c>
      <c r="J2314">
        <v>2.5</v>
      </c>
      <c r="K2314" t="s">
        <v>33</v>
      </c>
      <c r="L2314">
        <v>66</v>
      </c>
      <c r="M2314" s="1">
        <v>46322</v>
      </c>
      <c r="N2314" t="s">
        <v>34</v>
      </c>
      <c r="O2314">
        <v>12.2</v>
      </c>
      <c r="P2314">
        <v>0.2</v>
      </c>
      <c r="Q2314" s="2">
        <v>5229.67</v>
      </c>
      <c r="R2314" t="s">
        <v>85</v>
      </c>
      <c r="S2314" s="2">
        <v>2910.11</v>
      </c>
      <c r="T2314">
        <v>3.2</v>
      </c>
      <c r="U2314" t="s">
        <v>36</v>
      </c>
      <c r="V2314">
        <v>2026</v>
      </c>
      <c r="W2314" t="s">
        <v>44</v>
      </c>
      <c r="X2314" s="2">
        <v>2910.11</v>
      </c>
      <c r="Y2314" s="2">
        <v>2319.56</v>
      </c>
      <c r="Z2314" s="2">
        <v>0.55600000000000005</v>
      </c>
      <c r="AA2314" s="2">
        <f>IF(Table1[[#This Row],[Bed Occupied]]="Yes",1,0)</f>
        <v>1</v>
      </c>
    </row>
    <row r="2315" spans="1:27" x14ac:dyDescent="0.25">
      <c r="A2315" t="s">
        <v>2407</v>
      </c>
      <c r="B2315" s="1">
        <v>46160</v>
      </c>
      <c r="C2315" s="1">
        <v>46167.6</v>
      </c>
      <c r="D2315" t="s">
        <v>46</v>
      </c>
      <c r="E2315" t="s">
        <v>47</v>
      </c>
      <c r="F2315" t="s">
        <v>29</v>
      </c>
      <c r="G2315" t="s">
        <v>53</v>
      </c>
      <c r="H2315" t="s">
        <v>40</v>
      </c>
      <c r="I2315" t="s">
        <v>93</v>
      </c>
      <c r="J2315">
        <v>7.6</v>
      </c>
      <c r="K2315" t="s">
        <v>33</v>
      </c>
      <c r="L2315">
        <v>41</v>
      </c>
      <c r="M2315" s="1">
        <v>46159</v>
      </c>
      <c r="N2315" t="s">
        <v>34</v>
      </c>
      <c r="O2315">
        <v>8.6999999999999993</v>
      </c>
      <c r="P2315">
        <v>0.7</v>
      </c>
      <c r="Q2315" s="2">
        <v>6525.08</v>
      </c>
      <c r="R2315" t="s">
        <v>35</v>
      </c>
      <c r="S2315" s="2">
        <v>3211.59</v>
      </c>
      <c r="T2315">
        <v>3.3</v>
      </c>
      <c r="U2315" t="s">
        <v>94</v>
      </c>
      <c r="V2315">
        <v>2026</v>
      </c>
      <c r="W2315" t="s">
        <v>74</v>
      </c>
      <c r="X2315" s="2">
        <v>3211.59</v>
      </c>
      <c r="Y2315" s="2">
        <v>3313.49</v>
      </c>
      <c r="Z2315" s="2">
        <v>0.49199999999999999</v>
      </c>
      <c r="AA2315" s="2">
        <f>IF(Table1[[#This Row],[Bed Occupied]]="Yes",1,0)</f>
        <v>1</v>
      </c>
    </row>
    <row r="2316" spans="1:27" x14ac:dyDescent="0.25">
      <c r="A2316" t="s">
        <v>2408</v>
      </c>
      <c r="B2316" s="1">
        <v>46176</v>
      </c>
      <c r="C2316" s="1">
        <v>46177.7</v>
      </c>
      <c r="D2316" t="s">
        <v>39</v>
      </c>
      <c r="E2316" t="s">
        <v>28</v>
      </c>
      <c r="F2316" t="s">
        <v>48</v>
      </c>
      <c r="G2316" t="s">
        <v>30</v>
      </c>
      <c r="H2316" t="s">
        <v>56</v>
      </c>
      <c r="I2316" t="s">
        <v>93</v>
      </c>
      <c r="J2316">
        <v>1.7</v>
      </c>
      <c r="K2316" t="s">
        <v>33</v>
      </c>
      <c r="L2316">
        <v>63</v>
      </c>
      <c r="M2316" s="1">
        <v>46176</v>
      </c>
      <c r="N2316" t="s">
        <v>42</v>
      </c>
      <c r="O2316">
        <v>11.1</v>
      </c>
      <c r="P2316">
        <v>1.1000000000000001</v>
      </c>
      <c r="Q2316" s="2">
        <v>2078.84</v>
      </c>
      <c r="R2316" t="s">
        <v>58</v>
      </c>
      <c r="S2316" s="2">
        <v>1259.0899999999999</v>
      </c>
      <c r="T2316">
        <v>3.9</v>
      </c>
      <c r="U2316" t="s">
        <v>126</v>
      </c>
      <c r="V2316">
        <v>2026</v>
      </c>
      <c r="W2316" t="s">
        <v>69</v>
      </c>
      <c r="X2316" s="2">
        <v>1259.0899999999999</v>
      </c>
      <c r="Y2316" s="2">
        <v>819.75</v>
      </c>
      <c r="Z2316" s="2">
        <v>0.60599999999999998</v>
      </c>
      <c r="AA2316" s="2">
        <f>IF(Table1[[#This Row],[Bed Occupied]]="Yes",1,0)</f>
        <v>1</v>
      </c>
    </row>
    <row r="2317" spans="1:27" x14ac:dyDescent="0.25">
      <c r="A2317" t="s">
        <v>2409</v>
      </c>
      <c r="B2317" s="1">
        <v>45660</v>
      </c>
      <c r="C2317" s="1">
        <v>45662.2</v>
      </c>
      <c r="D2317" t="s">
        <v>61</v>
      </c>
      <c r="E2317" t="s">
        <v>47</v>
      </c>
      <c r="F2317" t="s">
        <v>29</v>
      </c>
      <c r="G2317" t="s">
        <v>151</v>
      </c>
      <c r="H2317" t="s">
        <v>56</v>
      </c>
      <c r="I2317" t="s">
        <v>41</v>
      </c>
      <c r="J2317">
        <v>2.2000000000000002</v>
      </c>
      <c r="K2317" t="s">
        <v>33</v>
      </c>
      <c r="L2317">
        <v>36</v>
      </c>
      <c r="M2317" s="1">
        <v>45659</v>
      </c>
      <c r="N2317" t="s">
        <v>34</v>
      </c>
      <c r="O2317">
        <v>9.1999999999999993</v>
      </c>
      <c r="P2317">
        <v>1.2</v>
      </c>
      <c r="Q2317" s="2">
        <v>16734.099999999999</v>
      </c>
      <c r="R2317" t="s">
        <v>35</v>
      </c>
      <c r="S2317" s="2">
        <v>11372.98</v>
      </c>
      <c r="T2317">
        <v>3.6</v>
      </c>
      <c r="U2317" t="s">
        <v>145</v>
      </c>
      <c r="V2317">
        <v>2025</v>
      </c>
      <c r="W2317" t="s">
        <v>72</v>
      </c>
      <c r="X2317" s="2">
        <v>11372.98</v>
      </c>
      <c r="Y2317" s="2">
        <v>5361.12</v>
      </c>
      <c r="Z2317" s="2">
        <v>0.68</v>
      </c>
      <c r="AA2317" s="2">
        <f>IF(Table1[[#This Row],[Bed Occupied]]="Yes",1,0)</f>
        <v>1</v>
      </c>
    </row>
    <row r="2318" spans="1:27" x14ac:dyDescent="0.25">
      <c r="A2318" t="s">
        <v>2410</v>
      </c>
      <c r="B2318" s="1">
        <v>46177</v>
      </c>
      <c r="C2318" s="1">
        <v>46180.1</v>
      </c>
      <c r="D2318" t="s">
        <v>102</v>
      </c>
      <c r="E2318" t="s">
        <v>28</v>
      </c>
      <c r="F2318" t="s">
        <v>48</v>
      </c>
      <c r="G2318" t="s">
        <v>67</v>
      </c>
      <c r="H2318" t="s">
        <v>56</v>
      </c>
      <c r="I2318" t="s">
        <v>93</v>
      </c>
      <c r="J2318">
        <v>3.1</v>
      </c>
      <c r="K2318" t="s">
        <v>33</v>
      </c>
      <c r="L2318">
        <v>36</v>
      </c>
      <c r="M2318" s="1">
        <v>46177</v>
      </c>
      <c r="N2318" t="s">
        <v>63</v>
      </c>
      <c r="O2318">
        <v>8.5</v>
      </c>
      <c r="P2318">
        <v>0.5</v>
      </c>
      <c r="Q2318" s="2">
        <v>10512.75</v>
      </c>
      <c r="R2318" t="s">
        <v>58</v>
      </c>
      <c r="S2318" s="2">
        <v>6298.19</v>
      </c>
      <c r="T2318">
        <v>4.8</v>
      </c>
      <c r="U2318" t="s">
        <v>126</v>
      </c>
      <c r="V2318">
        <v>2026</v>
      </c>
      <c r="W2318" t="s">
        <v>72</v>
      </c>
      <c r="X2318" s="2">
        <v>6298.19</v>
      </c>
      <c r="Y2318" s="2">
        <v>4214.5600000000004</v>
      </c>
      <c r="Z2318" s="2">
        <v>0.59899999999999998</v>
      </c>
      <c r="AA2318" s="2">
        <f>IF(Table1[[#This Row],[Bed Occupied]]="Yes",1,0)</f>
        <v>1</v>
      </c>
    </row>
    <row r="2319" spans="1:27" x14ac:dyDescent="0.25">
      <c r="A2319" t="s">
        <v>2411</v>
      </c>
      <c r="B2319" s="1">
        <v>46280</v>
      </c>
      <c r="C2319" s="1">
        <v>46284.6</v>
      </c>
      <c r="D2319" t="s">
        <v>46</v>
      </c>
      <c r="E2319" t="s">
        <v>28</v>
      </c>
      <c r="F2319" t="s">
        <v>48</v>
      </c>
      <c r="G2319" t="s">
        <v>67</v>
      </c>
      <c r="H2319" t="s">
        <v>49</v>
      </c>
      <c r="I2319" t="s">
        <v>41</v>
      </c>
      <c r="J2319">
        <v>4.5999999999999996</v>
      </c>
      <c r="K2319" t="s">
        <v>33</v>
      </c>
      <c r="L2319">
        <v>21</v>
      </c>
      <c r="M2319" s="1">
        <v>46279</v>
      </c>
      <c r="N2319" t="s">
        <v>42</v>
      </c>
      <c r="O2319">
        <v>11</v>
      </c>
      <c r="P2319">
        <v>1</v>
      </c>
      <c r="Q2319" s="2">
        <v>5830.2</v>
      </c>
      <c r="R2319" t="s">
        <v>58</v>
      </c>
      <c r="S2319" s="2">
        <v>3605.43</v>
      </c>
      <c r="T2319">
        <v>3.7</v>
      </c>
      <c r="U2319" t="s">
        <v>133</v>
      </c>
      <c r="V2319">
        <v>2026</v>
      </c>
      <c r="W2319" t="s">
        <v>37</v>
      </c>
      <c r="X2319" s="2">
        <v>3605.43</v>
      </c>
      <c r="Y2319" s="2">
        <v>2224.77</v>
      </c>
      <c r="Z2319" s="2">
        <v>0.61799999999999999</v>
      </c>
      <c r="AA2319" s="2">
        <f>IF(Table1[[#This Row],[Bed Occupied]]="Yes",1,0)</f>
        <v>1</v>
      </c>
    </row>
    <row r="2320" spans="1:27" x14ac:dyDescent="0.25">
      <c r="A2320" t="s">
        <v>2412</v>
      </c>
      <c r="B2320" s="1">
        <v>45962</v>
      </c>
      <c r="C2320" s="1">
        <v>45964.7</v>
      </c>
      <c r="D2320" t="s">
        <v>96</v>
      </c>
      <c r="E2320" t="s">
        <v>28</v>
      </c>
      <c r="F2320" t="s">
        <v>29</v>
      </c>
      <c r="G2320" t="s">
        <v>151</v>
      </c>
      <c r="H2320" t="s">
        <v>31</v>
      </c>
      <c r="I2320" t="s">
        <v>93</v>
      </c>
      <c r="J2320">
        <v>2.7</v>
      </c>
      <c r="K2320" t="s">
        <v>33</v>
      </c>
      <c r="L2320">
        <v>28</v>
      </c>
      <c r="M2320" s="1">
        <v>45962</v>
      </c>
      <c r="N2320" t="s">
        <v>63</v>
      </c>
      <c r="O2320">
        <v>8</v>
      </c>
      <c r="P2320">
        <v>0</v>
      </c>
      <c r="Q2320" s="2">
        <v>2257.9299999999998</v>
      </c>
      <c r="R2320" t="s">
        <v>35</v>
      </c>
      <c r="S2320" s="2">
        <v>1314.67</v>
      </c>
      <c r="T2320">
        <v>4.4000000000000004</v>
      </c>
      <c r="U2320" t="s">
        <v>71</v>
      </c>
      <c r="V2320">
        <v>2025</v>
      </c>
      <c r="W2320" t="s">
        <v>83</v>
      </c>
      <c r="X2320" s="2">
        <v>1314.67</v>
      </c>
      <c r="Y2320" s="2">
        <v>943.26</v>
      </c>
      <c r="Z2320" s="2">
        <v>0.58199999999999996</v>
      </c>
      <c r="AA2320" s="2">
        <f>IF(Table1[[#This Row],[Bed Occupied]]="Yes",1,0)</f>
        <v>1</v>
      </c>
    </row>
    <row r="2321" spans="1:27" x14ac:dyDescent="0.25">
      <c r="A2321" t="s">
        <v>2413</v>
      </c>
      <c r="B2321" s="1">
        <v>45820</v>
      </c>
      <c r="C2321" s="1">
        <v>45825.5</v>
      </c>
      <c r="D2321" t="s">
        <v>27</v>
      </c>
      <c r="E2321" t="s">
        <v>28</v>
      </c>
      <c r="F2321" t="s">
        <v>48</v>
      </c>
      <c r="G2321" t="s">
        <v>151</v>
      </c>
      <c r="H2321" t="s">
        <v>62</v>
      </c>
      <c r="I2321" t="s">
        <v>41</v>
      </c>
      <c r="J2321">
        <v>5.5</v>
      </c>
      <c r="K2321" t="s">
        <v>33</v>
      </c>
      <c r="L2321">
        <v>65</v>
      </c>
      <c r="M2321" s="1">
        <v>45819</v>
      </c>
      <c r="N2321" t="s">
        <v>34</v>
      </c>
      <c r="O2321">
        <v>13.8</v>
      </c>
      <c r="P2321">
        <v>1.8</v>
      </c>
      <c r="Q2321" s="2">
        <v>10046.75</v>
      </c>
      <c r="R2321" t="s">
        <v>58</v>
      </c>
      <c r="S2321" s="2">
        <v>7109.29</v>
      </c>
      <c r="T2321">
        <v>3.5</v>
      </c>
      <c r="U2321" t="s">
        <v>64</v>
      </c>
      <c r="V2321">
        <v>2025</v>
      </c>
      <c r="W2321" t="s">
        <v>69</v>
      </c>
      <c r="X2321" s="2">
        <v>7109.29</v>
      </c>
      <c r="Y2321" s="2">
        <v>2937.46</v>
      </c>
      <c r="Z2321" s="2">
        <v>0.70799999999999996</v>
      </c>
      <c r="AA2321" s="2">
        <f>IF(Table1[[#This Row],[Bed Occupied]]="Yes",1,0)</f>
        <v>1</v>
      </c>
    </row>
    <row r="2322" spans="1:27" x14ac:dyDescent="0.25">
      <c r="A2322" t="s">
        <v>2414</v>
      </c>
      <c r="B2322" s="1">
        <v>46327</v>
      </c>
      <c r="C2322" s="1">
        <v>46327.3</v>
      </c>
      <c r="D2322" t="s">
        <v>39</v>
      </c>
      <c r="E2322" t="s">
        <v>28</v>
      </c>
      <c r="F2322" t="s">
        <v>29</v>
      </c>
      <c r="G2322" t="s">
        <v>67</v>
      </c>
      <c r="H2322" t="s">
        <v>62</v>
      </c>
      <c r="I2322" t="s">
        <v>32</v>
      </c>
      <c r="J2322">
        <v>0.3</v>
      </c>
      <c r="K2322" t="s">
        <v>33</v>
      </c>
      <c r="L2322">
        <v>101</v>
      </c>
      <c r="M2322" s="1">
        <v>46327</v>
      </c>
      <c r="N2322" t="s">
        <v>42</v>
      </c>
      <c r="O2322">
        <v>8.6999999999999993</v>
      </c>
      <c r="P2322">
        <v>0.7</v>
      </c>
      <c r="Q2322" s="2">
        <v>2056.15</v>
      </c>
      <c r="R2322" t="s">
        <v>35</v>
      </c>
      <c r="S2322" s="2">
        <v>1059.58</v>
      </c>
      <c r="T2322">
        <v>3.9</v>
      </c>
      <c r="U2322" t="s">
        <v>130</v>
      </c>
      <c r="V2322">
        <v>2026</v>
      </c>
      <c r="W2322" t="s">
        <v>74</v>
      </c>
      <c r="X2322" s="2">
        <v>1059.58</v>
      </c>
      <c r="Y2322" s="2">
        <v>996.57</v>
      </c>
      <c r="Z2322" s="2">
        <v>0.51500000000000001</v>
      </c>
      <c r="AA2322" s="2">
        <f>IF(Table1[[#This Row],[Bed Occupied]]="Yes",1,0)</f>
        <v>1</v>
      </c>
    </row>
    <row r="2323" spans="1:27" x14ac:dyDescent="0.25">
      <c r="A2323" t="s">
        <v>2415</v>
      </c>
      <c r="B2323" s="1">
        <v>46334</v>
      </c>
      <c r="C2323" s="1">
        <v>46335.6</v>
      </c>
      <c r="D2323" t="s">
        <v>39</v>
      </c>
      <c r="E2323" t="s">
        <v>28</v>
      </c>
      <c r="F2323" t="s">
        <v>48</v>
      </c>
      <c r="G2323" t="s">
        <v>151</v>
      </c>
      <c r="H2323" t="s">
        <v>31</v>
      </c>
      <c r="I2323" t="s">
        <v>32</v>
      </c>
      <c r="J2323">
        <v>1.6</v>
      </c>
      <c r="K2323" t="s">
        <v>33</v>
      </c>
      <c r="L2323">
        <v>91</v>
      </c>
      <c r="M2323" s="1">
        <v>46334</v>
      </c>
      <c r="N2323" t="s">
        <v>34</v>
      </c>
      <c r="O2323">
        <v>13.6</v>
      </c>
      <c r="P2323">
        <v>1.6</v>
      </c>
      <c r="Q2323" s="2">
        <v>2690.22</v>
      </c>
      <c r="R2323" t="s">
        <v>58</v>
      </c>
      <c r="S2323" s="2">
        <v>1513.1</v>
      </c>
      <c r="T2323">
        <v>3.2</v>
      </c>
      <c r="U2323" t="s">
        <v>130</v>
      </c>
      <c r="V2323">
        <v>2026</v>
      </c>
      <c r="W2323" t="s">
        <v>74</v>
      </c>
      <c r="X2323" s="2">
        <v>1513.1</v>
      </c>
      <c r="Y2323" s="2">
        <v>1177.1199999999999</v>
      </c>
      <c r="Z2323" s="2">
        <v>0.56200000000000006</v>
      </c>
      <c r="AA2323" s="2">
        <f>IF(Table1[[#This Row],[Bed Occupied]]="Yes",1,0)</f>
        <v>1</v>
      </c>
    </row>
    <row r="2324" spans="1:27" x14ac:dyDescent="0.25">
      <c r="A2324" t="s">
        <v>2416</v>
      </c>
      <c r="B2324" s="1">
        <v>46330</v>
      </c>
      <c r="C2324" s="1">
        <v>46336.800000000003</v>
      </c>
      <c r="D2324" t="s">
        <v>88</v>
      </c>
      <c r="E2324" t="s">
        <v>47</v>
      </c>
      <c r="F2324" t="s">
        <v>48</v>
      </c>
      <c r="G2324" t="s">
        <v>67</v>
      </c>
      <c r="H2324" t="s">
        <v>31</v>
      </c>
      <c r="I2324" t="s">
        <v>41</v>
      </c>
      <c r="J2324">
        <v>6.8</v>
      </c>
      <c r="K2324" t="s">
        <v>33</v>
      </c>
      <c r="L2324">
        <v>5</v>
      </c>
      <c r="M2324" s="1">
        <v>46329</v>
      </c>
      <c r="N2324" t="s">
        <v>42</v>
      </c>
      <c r="O2324">
        <v>8.9</v>
      </c>
      <c r="P2324">
        <v>0.9</v>
      </c>
      <c r="Q2324" s="2">
        <v>24028.32</v>
      </c>
      <c r="R2324" t="s">
        <v>58</v>
      </c>
      <c r="S2324" s="2">
        <v>18743.689999999999</v>
      </c>
      <c r="T2324">
        <v>4</v>
      </c>
      <c r="U2324" t="s">
        <v>130</v>
      </c>
      <c r="V2324">
        <v>2026</v>
      </c>
      <c r="W2324" t="s">
        <v>44</v>
      </c>
      <c r="X2324" s="2">
        <v>18743.689999999999</v>
      </c>
      <c r="Y2324" s="2">
        <v>5284.63</v>
      </c>
      <c r="Z2324" s="2">
        <v>0.78</v>
      </c>
      <c r="AA2324" s="2">
        <f>IF(Table1[[#This Row],[Bed Occupied]]="Yes",1,0)</f>
        <v>1</v>
      </c>
    </row>
    <row r="2325" spans="1:27" x14ac:dyDescent="0.25">
      <c r="A2325" t="s">
        <v>2417</v>
      </c>
      <c r="B2325" s="1">
        <v>46224</v>
      </c>
      <c r="C2325" s="1">
        <v>46229.2</v>
      </c>
      <c r="D2325" t="s">
        <v>102</v>
      </c>
      <c r="E2325" t="s">
        <v>66</v>
      </c>
      <c r="F2325" t="s">
        <v>48</v>
      </c>
      <c r="G2325" t="s">
        <v>30</v>
      </c>
      <c r="H2325" t="s">
        <v>40</v>
      </c>
      <c r="I2325" t="s">
        <v>41</v>
      </c>
      <c r="J2325">
        <v>5.2</v>
      </c>
      <c r="K2325" t="s">
        <v>57</v>
      </c>
      <c r="L2325">
        <v>60</v>
      </c>
      <c r="M2325" s="1">
        <v>46223</v>
      </c>
      <c r="N2325" t="s">
        <v>42</v>
      </c>
      <c r="O2325">
        <v>11.5</v>
      </c>
      <c r="P2325">
        <v>1.5</v>
      </c>
      <c r="Q2325" s="2">
        <v>13254.46</v>
      </c>
      <c r="R2325" t="s">
        <v>58</v>
      </c>
      <c r="S2325" s="2">
        <v>8648.27</v>
      </c>
      <c r="T2325">
        <v>4</v>
      </c>
      <c r="U2325" t="s">
        <v>43</v>
      </c>
      <c r="V2325">
        <v>2026</v>
      </c>
      <c r="W2325" t="s">
        <v>37</v>
      </c>
      <c r="X2325" s="2">
        <v>8648.27</v>
      </c>
      <c r="Y2325" s="2">
        <v>4606.1899999999996</v>
      </c>
      <c r="Z2325" s="2">
        <v>0.65200000000000002</v>
      </c>
      <c r="AA2325" s="2">
        <f>IF(Table1[[#This Row],[Bed Occupied]]="Yes",1,0)</f>
        <v>0</v>
      </c>
    </row>
    <row r="2326" spans="1:27" x14ac:dyDescent="0.25">
      <c r="A2326" t="s">
        <v>2418</v>
      </c>
      <c r="B2326" s="1">
        <v>46004</v>
      </c>
      <c r="C2326" s="1">
        <v>46008.800000000003</v>
      </c>
      <c r="D2326" t="s">
        <v>61</v>
      </c>
      <c r="E2326" t="s">
        <v>52</v>
      </c>
      <c r="F2326" t="s">
        <v>48</v>
      </c>
      <c r="G2326" t="s">
        <v>30</v>
      </c>
      <c r="H2326" t="s">
        <v>31</v>
      </c>
      <c r="I2326" t="s">
        <v>41</v>
      </c>
      <c r="J2326">
        <v>4.8</v>
      </c>
      <c r="K2326" t="s">
        <v>33</v>
      </c>
      <c r="L2326">
        <v>54</v>
      </c>
      <c r="M2326" s="1">
        <v>46004</v>
      </c>
      <c r="N2326" t="s">
        <v>42</v>
      </c>
      <c r="O2326">
        <v>12.4</v>
      </c>
      <c r="P2326">
        <v>0.4</v>
      </c>
      <c r="Q2326" s="2">
        <v>22238.6</v>
      </c>
      <c r="R2326" t="s">
        <v>58</v>
      </c>
      <c r="S2326" s="2">
        <v>11606.43</v>
      </c>
      <c r="T2326">
        <v>3.8</v>
      </c>
      <c r="U2326" t="s">
        <v>79</v>
      </c>
      <c r="V2326">
        <v>2025</v>
      </c>
      <c r="W2326" t="s">
        <v>83</v>
      </c>
      <c r="X2326" s="2">
        <v>11606.43</v>
      </c>
      <c r="Y2326" s="2">
        <v>10632.17</v>
      </c>
      <c r="Z2326" s="2">
        <v>0.52200000000000002</v>
      </c>
      <c r="AA2326" s="2">
        <f>IF(Table1[[#This Row],[Bed Occupied]]="Yes",1,0)</f>
        <v>1</v>
      </c>
    </row>
    <row r="2327" spans="1:27" x14ac:dyDescent="0.25">
      <c r="A2327" t="s">
        <v>2419</v>
      </c>
      <c r="B2327" s="1">
        <v>46159</v>
      </c>
      <c r="C2327" s="1">
        <v>46164.2</v>
      </c>
      <c r="D2327" t="s">
        <v>88</v>
      </c>
      <c r="E2327" t="s">
        <v>52</v>
      </c>
      <c r="F2327" t="s">
        <v>48</v>
      </c>
      <c r="G2327" t="s">
        <v>67</v>
      </c>
      <c r="H2327" t="s">
        <v>31</v>
      </c>
      <c r="I2327" t="s">
        <v>41</v>
      </c>
      <c r="J2327">
        <v>5.2</v>
      </c>
      <c r="K2327" t="s">
        <v>33</v>
      </c>
      <c r="L2327">
        <v>27</v>
      </c>
      <c r="M2327" s="1">
        <v>46159</v>
      </c>
      <c r="N2327" t="s">
        <v>42</v>
      </c>
      <c r="O2327">
        <v>8</v>
      </c>
      <c r="P2327">
        <v>0</v>
      </c>
      <c r="Q2327" s="2">
        <v>26133.77</v>
      </c>
      <c r="R2327" t="s">
        <v>58</v>
      </c>
      <c r="S2327" s="2">
        <v>16198.92</v>
      </c>
      <c r="T2327">
        <v>4.9000000000000004</v>
      </c>
      <c r="U2327" t="s">
        <v>94</v>
      </c>
      <c r="V2327">
        <v>2026</v>
      </c>
      <c r="W2327" t="s">
        <v>74</v>
      </c>
      <c r="X2327" s="2">
        <v>16198.92</v>
      </c>
      <c r="Y2327" s="2">
        <v>9934.85</v>
      </c>
      <c r="Z2327" s="2">
        <v>0.62</v>
      </c>
      <c r="AA2327" s="2">
        <f>IF(Table1[[#This Row],[Bed Occupied]]="Yes",1,0)</f>
        <v>1</v>
      </c>
    </row>
    <row r="2328" spans="1:27" x14ac:dyDescent="0.25">
      <c r="A2328" t="s">
        <v>2420</v>
      </c>
      <c r="B2328" s="1">
        <v>46085</v>
      </c>
      <c r="C2328" s="1">
        <v>46087.1</v>
      </c>
      <c r="D2328" t="s">
        <v>39</v>
      </c>
      <c r="E2328" t="s">
        <v>66</v>
      </c>
      <c r="F2328" t="s">
        <v>48</v>
      </c>
      <c r="G2328" t="s">
        <v>67</v>
      </c>
      <c r="H2328" t="s">
        <v>76</v>
      </c>
      <c r="I2328" t="s">
        <v>41</v>
      </c>
      <c r="J2328">
        <v>2.1</v>
      </c>
      <c r="K2328" t="s">
        <v>33</v>
      </c>
      <c r="L2328">
        <v>59</v>
      </c>
      <c r="M2328" s="1">
        <v>46084</v>
      </c>
      <c r="N2328" t="s">
        <v>42</v>
      </c>
      <c r="O2328">
        <v>11.5</v>
      </c>
      <c r="P2328">
        <v>1.5</v>
      </c>
      <c r="Q2328" s="2">
        <v>2529.39</v>
      </c>
      <c r="R2328" t="s">
        <v>85</v>
      </c>
      <c r="S2328" s="2">
        <v>1467.16</v>
      </c>
      <c r="T2328">
        <v>3.7</v>
      </c>
      <c r="U2328" t="s">
        <v>115</v>
      </c>
      <c r="V2328">
        <v>2026</v>
      </c>
      <c r="W2328" t="s">
        <v>44</v>
      </c>
      <c r="X2328" s="2">
        <v>1467.16</v>
      </c>
      <c r="Y2328" s="2">
        <v>1062.23</v>
      </c>
      <c r="Z2328" s="2">
        <v>0.57999999999999996</v>
      </c>
      <c r="AA2328" s="2">
        <f>IF(Table1[[#This Row],[Bed Occupied]]="Yes",1,0)</f>
        <v>1</v>
      </c>
    </row>
    <row r="2329" spans="1:27" x14ac:dyDescent="0.25">
      <c r="A2329" t="s">
        <v>2421</v>
      </c>
      <c r="B2329" s="1">
        <v>45896</v>
      </c>
      <c r="C2329" s="1">
        <v>45900.4</v>
      </c>
      <c r="D2329" t="s">
        <v>102</v>
      </c>
      <c r="E2329" t="s">
        <v>66</v>
      </c>
      <c r="F2329" t="s">
        <v>29</v>
      </c>
      <c r="G2329" t="s">
        <v>67</v>
      </c>
      <c r="H2329" t="s">
        <v>40</v>
      </c>
      <c r="I2329" t="s">
        <v>32</v>
      </c>
      <c r="J2329">
        <v>4.4000000000000004</v>
      </c>
      <c r="K2329" t="s">
        <v>33</v>
      </c>
      <c r="L2329">
        <v>63</v>
      </c>
      <c r="M2329" s="1">
        <v>45896</v>
      </c>
      <c r="N2329" t="s">
        <v>42</v>
      </c>
      <c r="O2329">
        <v>9.9</v>
      </c>
      <c r="P2329">
        <v>1.9</v>
      </c>
      <c r="Q2329" s="2">
        <v>10937.67</v>
      </c>
      <c r="R2329" t="s">
        <v>35</v>
      </c>
      <c r="S2329" s="2">
        <v>7857.5</v>
      </c>
      <c r="T2329">
        <v>3.4</v>
      </c>
      <c r="U2329" t="s">
        <v>104</v>
      </c>
      <c r="V2329">
        <v>2025</v>
      </c>
      <c r="W2329" t="s">
        <v>69</v>
      </c>
      <c r="X2329" s="2">
        <v>7857.5</v>
      </c>
      <c r="Y2329" s="2">
        <v>3080.17</v>
      </c>
      <c r="Z2329" s="2">
        <v>0.71799999999999997</v>
      </c>
      <c r="AA2329" s="2">
        <f>IF(Table1[[#This Row],[Bed Occupied]]="Yes",1,0)</f>
        <v>1</v>
      </c>
    </row>
    <row r="2330" spans="1:27" x14ac:dyDescent="0.25">
      <c r="A2330" t="s">
        <v>2422</v>
      </c>
      <c r="B2330" s="1">
        <v>45811</v>
      </c>
      <c r="C2330" s="1">
        <v>45812</v>
      </c>
      <c r="D2330" t="s">
        <v>46</v>
      </c>
      <c r="E2330" t="s">
        <v>28</v>
      </c>
      <c r="F2330" t="s">
        <v>48</v>
      </c>
      <c r="G2330" t="s">
        <v>53</v>
      </c>
      <c r="H2330" t="s">
        <v>49</v>
      </c>
      <c r="I2330" t="s">
        <v>32</v>
      </c>
      <c r="J2330">
        <v>1</v>
      </c>
      <c r="K2330" t="s">
        <v>57</v>
      </c>
      <c r="L2330">
        <v>55</v>
      </c>
      <c r="M2330" s="1">
        <v>45810</v>
      </c>
      <c r="N2330" t="s">
        <v>34</v>
      </c>
      <c r="O2330">
        <v>10.1</v>
      </c>
      <c r="P2330">
        <v>2.1</v>
      </c>
      <c r="Q2330" s="2">
        <v>5923.99</v>
      </c>
      <c r="R2330" t="s">
        <v>35</v>
      </c>
      <c r="S2330" s="2">
        <v>3341.7</v>
      </c>
      <c r="T2330">
        <v>4</v>
      </c>
      <c r="U2330" t="s">
        <v>64</v>
      </c>
      <c r="V2330">
        <v>2025</v>
      </c>
      <c r="W2330" t="s">
        <v>37</v>
      </c>
      <c r="X2330" s="2">
        <v>3341.7</v>
      </c>
      <c r="Y2330" s="2">
        <v>2582.29</v>
      </c>
      <c r="Z2330" s="2">
        <v>0.56399999999999995</v>
      </c>
      <c r="AA2330" s="2">
        <f>IF(Table1[[#This Row],[Bed Occupied]]="Yes",1,0)</f>
        <v>0</v>
      </c>
    </row>
    <row r="2331" spans="1:27" x14ac:dyDescent="0.25">
      <c r="A2331" t="s">
        <v>2423</v>
      </c>
      <c r="B2331" s="1">
        <v>46067</v>
      </c>
      <c r="C2331" s="1">
        <v>46073.3</v>
      </c>
      <c r="D2331" t="s">
        <v>88</v>
      </c>
      <c r="E2331" t="s">
        <v>47</v>
      </c>
      <c r="F2331" t="s">
        <v>29</v>
      </c>
      <c r="G2331" t="s">
        <v>67</v>
      </c>
      <c r="H2331" t="s">
        <v>62</v>
      </c>
      <c r="I2331" t="s">
        <v>93</v>
      </c>
      <c r="J2331">
        <v>6.3</v>
      </c>
      <c r="K2331" t="s">
        <v>33</v>
      </c>
      <c r="L2331">
        <v>5</v>
      </c>
      <c r="M2331" s="1">
        <v>46067</v>
      </c>
      <c r="N2331" t="s">
        <v>42</v>
      </c>
      <c r="O2331">
        <v>9.8000000000000007</v>
      </c>
      <c r="P2331">
        <v>1.8</v>
      </c>
      <c r="Q2331" s="2">
        <v>23864.61</v>
      </c>
      <c r="R2331" t="s">
        <v>35</v>
      </c>
      <c r="S2331" s="2">
        <v>18111.72</v>
      </c>
      <c r="T2331">
        <v>4</v>
      </c>
      <c r="U2331" t="s">
        <v>68</v>
      </c>
      <c r="V2331">
        <v>2026</v>
      </c>
      <c r="W2331" t="s">
        <v>83</v>
      </c>
      <c r="X2331" s="2">
        <v>18111.72</v>
      </c>
      <c r="Y2331" s="2">
        <v>5752.89</v>
      </c>
      <c r="Z2331" s="2">
        <v>0.75900000000000001</v>
      </c>
      <c r="AA2331" s="2">
        <f>IF(Table1[[#This Row],[Bed Occupied]]="Yes",1,0)</f>
        <v>1</v>
      </c>
    </row>
    <row r="2332" spans="1:27" x14ac:dyDescent="0.25">
      <c r="A2332" t="s">
        <v>2424</v>
      </c>
      <c r="B2332" s="1">
        <v>45830</v>
      </c>
      <c r="C2332" s="1">
        <v>45834.5</v>
      </c>
      <c r="D2332" t="s">
        <v>88</v>
      </c>
      <c r="E2332" t="s">
        <v>52</v>
      </c>
      <c r="F2332" t="s">
        <v>48</v>
      </c>
      <c r="G2332" t="s">
        <v>30</v>
      </c>
      <c r="H2332" t="s">
        <v>40</v>
      </c>
      <c r="I2332" t="s">
        <v>41</v>
      </c>
      <c r="J2332">
        <v>4.5</v>
      </c>
      <c r="K2332" t="s">
        <v>33</v>
      </c>
      <c r="L2332">
        <v>9</v>
      </c>
      <c r="M2332" s="1">
        <v>45829</v>
      </c>
      <c r="N2332" t="s">
        <v>42</v>
      </c>
      <c r="O2332">
        <v>9.5</v>
      </c>
      <c r="P2332">
        <v>1.5</v>
      </c>
      <c r="Q2332" s="2">
        <v>20422.38</v>
      </c>
      <c r="R2332" t="s">
        <v>58</v>
      </c>
      <c r="S2332" s="2">
        <v>14805.33</v>
      </c>
      <c r="T2332">
        <v>4.0999999999999996</v>
      </c>
      <c r="U2332" t="s">
        <v>64</v>
      </c>
      <c r="V2332">
        <v>2025</v>
      </c>
      <c r="W2332" t="s">
        <v>83</v>
      </c>
      <c r="X2332" s="2">
        <v>14805.33</v>
      </c>
      <c r="Y2332" s="2">
        <v>5617.05</v>
      </c>
      <c r="Z2332" s="2">
        <v>0.72499999999999998</v>
      </c>
      <c r="AA2332" s="2">
        <f>IF(Table1[[#This Row],[Bed Occupied]]="Yes",1,0)</f>
        <v>1</v>
      </c>
    </row>
    <row r="2333" spans="1:27" x14ac:dyDescent="0.25">
      <c r="A2333" t="s">
        <v>2425</v>
      </c>
      <c r="B2333" s="1">
        <v>45939</v>
      </c>
      <c r="C2333" s="1">
        <v>45941.4</v>
      </c>
      <c r="D2333" t="s">
        <v>51</v>
      </c>
      <c r="E2333" t="s">
        <v>28</v>
      </c>
      <c r="F2333" t="s">
        <v>48</v>
      </c>
      <c r="G2333" t="s">
        <v>30</v>
      </c>
      <c r="H2333" t="s">
        <v>49</v>
      </c>
      <c r="I2333" t="s">
        <v>32</v>
      </c>
      <c r="J2333">
        <v>2.4</v>
      </c>
      <c r="K2333" t="s">
        <v>33</v>
      </c>
      <c r="L2333">
        <v>75</v>
      </c>
      <c r="M2333" s="1">
        <v>45938</v>
      </c>
      <c r="N2333" t="s">
        <v>42</v>
      </c>
      <c r="O2333">
        <v>13.4</v>
      </c>
      <c r="P2333">
        <v>1.4</v>
      </c>
      <c r="Q2333" s="2">
        <v>10751.13</v>
      </c>
      <c r="R2333" t="s">
        <v>85</v>
      </c>
      <c r="S2333" s="2">
        <v>6824.1</v>
      </c>
      <c r="T2333">
        <v>3.4</v>
      </c>
      <c r="U2333" t="s">
        <v>82</v>
      </c>
      <c r="V2333">
        <v>2025</v>
      </c>
      <c r="W2333" t="s">
        <v>69</v>
      </c>
      <c r="X2333" s="2">
        <v>6824.1</v>
      </c>
      <c r="Y2333" s="2">
        <v>3927.03</v>
      </c>
      <c r="Z2333" s="2">
        <v>0.63500000000000001</v>
      </c>
      <c r="AA2333" s="2">
        <f>IF(Table1[[#This Row],[Bed Occupied]]="Yes",1,0)</f>
        <v>1</v>
      </c>
    </row>
    <row r="2334" spans="1:27" x14ac:dyDescent="0.25">
      <c r="A2334" t="s">
        <v>2426</v>
      </c>
      <c r="B2334" s="1">
        <v>46214</v>
      </c>
      <c r="C2334" s="1">
        <v>46220</v>
      </c>
      <c r="D2334" t="s">
        <v>61</v>
      </c>
      <c r="E2334" t="s">
        <v>47</v>
      </c>
      <c r="F2334" t="s">
        <v>48</v>
      </c>
      <c r="G2334" t="s">
        <v>151</v>
      </c>
      <c r="H2334" t="s">
        <v>76</v>
      </c>
      <c r="I2334" t="s">
        <v>41</v>
      </c>
      <c r="J2334">
        <v>6</v>
      </c>
      <c r="K2334" t="s">
        <v>33</v>
      </c>
      <c r="L2334">
        <v>65</v>
      </c>
      <c r="M2334" s="1">
        <v>46214</v>
      </c>
      <c r="N2334" t="s">
        <v>34</v>
      </c>
      <c r="O2334">
        <v>11.4</v>
      </c>
      <c r="P2334">
        <v>1.4</v>
      </c>
      <c r="Q2334" s="2">
        <v>16198.74</v>
      </c>
      <c r="R2334" t="s">
        <v>35</v>
      </c>
      <c r="S2334" s="2">
        <v>11731.84</v>
      </c>
      <c r="T2334">
        <v>3.9</v>
      </c>
      <c r="U2334" t="s">
        <v>43</v>
      </c>
      <c r="V2334">
        <v>2026</v>
      </c>
      <c r="W2334" t="s">
        <v>83</v>
      </c>
      <c r="X2334" s="2">
        <v>11731.84</v>
      </c>
      <c r="Y2334" s="2">
        <v>4466.8999999999996</v>
      </c>
      <c r="Z2334" s="2">
        <v>0.72399999999999998</v>
      </c>
      <c r="AA2334" s="2">
        <f>IF(Table1[[#This Row],[Bed Occupied]]="Yes",1,0)</f>
        <v>1</v>
      </c>
    </row>
    <row r="2335" spans="1:27" x14ac:dyDescent="0.25">
      <c r="A2335" t="s">
        <v>2427</v>
      </c>
      <c r="B2335" s="1">
        <v>46227</v>
      </c>
      <c r="C2335" s="1">
        <v>46228.1</v>
      </c>
      <c r="D2335" t="s">
        <v>39</v>
      </c>
      <c r="E2335" t="s">
        <v>52</v>
      </c>
      <c r="F2335" t="s">
        <v>48</v>
      </c>
      <c r="G2335" t="s">
        <v>53</v>
      </c>
      <c r="H2335" t="s">
        <v>56</v>
      </c>
      <c r="I2335" t="s">
        <v>32</v>
      </c>
      <c r="J2335">
        <v>1.1000000000000001</v>
      </c>
      <c r="K2335" t="s">
        <v>33</v>
      </c>
      <c r="L2335">
        <v>88</v>
      </c>
      <c r="M2335" s="1">
        <v>46226</v>
      </c>
      <c r="N2335" t="s">
        <v>42</v>
      </c>
      <c r="O2335">
        <v>12.6</v>
      </c>
      <c r="P2335">
        <v>0.6</v>
      </c>
      <c r="Q2335" s="2">
        <v>1996.68</v>
      </c>
      <c r="R2335" t="s">
        <v>35</v>
      </c>
      <c r="S2335" s="2">
        <v>1271.19</v>
      </c>
      <c r="T2335">
        <v>4.0999999999999996</v>
      </c>
      <c r="U2335" t="s">
        <v>43</v>
      </c>
      <c r="V2335">
        <v>2026</v>
      </c>
      <c r="W2335" t="s">
        <v>72</v>
      </c>
      <c r="X2335" s="2">
        <v>1271.19</v>
      </c>
      <c r="Y2335" s="2">
        <v>725.49</v>
      </c>
      <c r="Z2335" s="2">
        <v>0.63700000000000001</v>
      </c>
      <c r="AA2335" s="2">
        <f>IF(Table1[[#This Row],[Bed Occupied]]="Yes",1,0)</f>
        <v>1</v>
      </c>
    </row>
    <row r="2336" spans="1:27" x14ac:dyDescent="0.25">
      <c r="A2336" t="s">
        <v>2428</v>
      </c>
      <c r="B2336" s="1">
        <v>46154</v>
      </c>
      <c r="C2336" s="1">
        <v>46162.1</v>
      </c>
      <c r="D2336" t="s">
        <v>88</v>
      </c>
      <c r="E2336" t="s">
        <v>28</v>
      </c>
      <c r="F2336" t="s">
        <v>48</v>
      </c>
      <c r="G2336" t="s">
        <v>67</v>
      </c>
      <c r="H2336" t="s">
        <v>81</v>
      </c>
      <c r="I2336" t="s">
        <v>32</v>
      </c>
      <c r="J2336">
        <v>8.1</v>
      </c>
      <c r="K2336" t="s">
        <v>57</v>
      </c>
      <c r="L2336">
        <v>28</v>
      </c>
      <c r="M2336" s="1">
        <v>46154</v>
      </c>
      <c r="N2336" t="s">
        <v>34</v>
      </c>
      <c r="O2336">
        <v>10.9</v>
      </c>
      <c r="P2336">
        <v>2.9</v>
      </c>
      <c r="Q2336" s="2">
        <v>34163.79</v>
      </c>
      <c r="R2336" t="s">
        <v>58</v>
      </c>
      <c r="S2336" s="2">
        <v>26461.26</v>
      </c>
      <c r="T2336">
        <v>3.5</v>
      </c>
      <c r="U2336" t="s">
        <v>94</v>
      </c>
      <c r="V2336">
        <v>2026</v>
      </c>
      <c r="W2336" t="s">
        <v>44</v>
      </c>
      <c r="X2336" s="2">
        <v>26461.26</v>
      </c>
      <c r="Y2336" s="2">
        <v>7702.53</v>
      </c>
      <c r="Z2336" s="2">
        <v>0.77500000000000002</v>
      </c>
      <c r="AA2336" s="2">
        <f>IF(Table1[[#This Row],[Bed Occupied]]="Yes",1,0)</f>
        <v>0</v>
      </c>
    </row>
    <row r="2337" spans="1:27" x14ac:dyDescent="0.25">
      <c r="A2337" t="s">
        <v>2429</v>
      </c>
      <c r="B2337" s="1">
        <v>46297</v>
      </c>
      <c r="C2337" s="1">
        <v>46307.8</v>
      </c>
      <c r="D2337" t="s">
        <v>88</v>
      </c>
      <c r="E2337" t="s">
        <v>52</v>
      </c>
      <c r="F2337" t="s">
        <v>29</v>
      </c>
      <c r="G2337" t="s">
        <v>53</v>
      </c>
      <c r="H2337" t="s">
        <v>40</v>
      </c>
      <c r="I2337" t="s">
        <v>32</v>
      </c>
      <c r="J2337">
        <v>10.8</v>
      </c>
      <c r="K2337" t="s">
        <v>57</v>
      </c>
      <c r="L2337">
        <v>44</v>
      </c>
      <c r="M2337" s="1">
        <v>46297</v>
      </c>
      <c r="N2337" t="s">
        <v>34</v>
      </c>
      <c r="O2337">
        <v>9</v>
      </c>
      <c r="P2337">
        <v>1</v>
      </c>
      <c r="Q2337" s="2">
        <v>30354.81</v>
      </c>
      <c r="R2337" t="s">
        <v>58</v>
      </c>
      <c r="S2337" s="2">
        <v>20735.48</v>
      </c>
      <c r="T2337">
        <v>4.2</v>
      </c>
      <c r="U2337" t="s">
        <v>36</v>
      </c>
      <c r="V2337">
        <v>2026</v>
      </c>
      <c r="W2337" t="s">
        <v>77</v>
      </c>
      <c r="X2337" s="2">
        <v>20735.48</v>
      </c>
      <c r="Y2337" s="2">
        <v>9619.33</v>
      </c>
      <c r="Z2337" s="2">
        <v>0.68300000000000005</v>
      </c>
      <c r="AA2337" s="2">
        <f>IF(Table1[[#This Row],[Bed Occupied]]="Yes",1,0)</f>
        <v>0</v>
      </c>
    </row>
    <row r="2338" spans="1:27" x14ac:dyDescent="0.25">
      <c r="A2338" t="s">
        <v>2430</v>
      </c>
      <c r="B2338" s="1">
        <v>46092</v>
      </c>
      <c r="C2338" s="1">
        <v>46093</v>
      </c>
      <c r="D2338" t="s">
        <v>39</v>
      </c>
      <c r="E2338" t="s">
        <v>47</v>
      </c>
      <c r="F2338" t="s">
        <v>29</v>
      </c>
      <c r="G2338" t="s">
        <v>53</v>
      </c>
      <c r="H2338" t="s">
        <v>49</v>
      </c>
      <c r="I2338" t="s">
        <v>41</v>
      </c>
      <c r="J2338">
        <v>1</v>
      </c>
      <c r="K2338" t="s">
        <v>33</v>
      </c>
      <c r="L2338">
        <v>89</v>
      </c>
      <c r="M2338" s="1">
        <v>46092</v>
      </c>
      <c r="N2338" t="s">
        <v>42</v>
      </c>
      <c r="O2338">
        <v>12.2</v>
      </c>
      <c r="P2338">
        <v>0.2</v>
      </c>
      <c r="Q2338" s="2">
        <v>1894.75</v>
      </c>
      <c r="R2338" t="s">
        <v>58</v>
      </c>
      <c r="S2338" s="2">
        <v>1081.76</v>
      </c>
      <c r="T2338">
        <v>3.5</v>
      </c>
      <c r="U2338" t="s">
        <v>115</v>
      </c>
      <c r="V2338">
        <v>2026</v>
      </c>
      <c r="W2338" t="s">
        <v>69</v>
      </c>
      <c r="X2338" s="2">
        <v>1081.76</v>
      </c>
      <c r="Y2338" s="2">
        <v>812.99</v>
      </c>
      <c r="Z2338" s="2">
        <v>0.57099999999999995</v>
      </c>
      <c r="AA2338" s="2">
        <f>IF(Table1[[#This Row],[Bed Occupied]]="Yes",1,0)</f>
        <v>1</v>
      </c>
    </row>
    <row r="2339" spans="1:27" x14ac:dyDescent="0.25">
      <c r="A2339" t="s">
        <v>2431</v>
      </c>
      <c r="B2339" s="1">
        <v>46206</v>
      </c>
      <c r="C2339" s="1">
        <v>46211.8</v>
      </c>
      <c r="D2339" t="s">
        <v>102</v>
      </c>
      <c r="E2339" t="s">
        <v>52</v>
      </c>
      <c r="F2339" t="s">
        <v>48</v>
      </c>
      <c r="G2339" t="s">
        <v>151</v>
      </c>
      <c r="H2339" t="s">
        <v>49</v>
      </c>
      <c r="I2339" t="s">
        <v>41</v>
      </c>
      <c r="J2339">
        <v>5.8</v>
      </c>
      <c r="K2339" t="s">
        <v>33</v>
      </c>
      <c r="L2339">
        <v>28</v>
      </c>
      <c r="M2339" s="1">
        <v>46205</v>
      </c>
      <c r="N2339" t="s">
        <v>42</v>
      </c>
      <c r="O2339">
        <v>12.7</v>
      </c>
      <c r="P2339">
        <v>0.7</v>
      </c>
      <c r="Q2339" s="2">
        <v>12392.64</v>
      </c>
      <c r="R2339" t="s">
        <v>35</v>
      </c>
      <c r="S2339" s="2">
        <v>8068.98</v>
      </c>
      <c r="T2339">
        <v>4.2</v>
      </c>
      <c r="U2339" t="s">
        <v>43</v>
      </c>
      <c r="V2339">
        <v>2026</v>
      </c>
      <c r="W2339" t="s">
        <v>72</v>
      </c>
      <c r="X2339" s="2">
        <v>8068.98</v>
      </c>
      <c r="Y2339" s="2">
        <v>4323.66</v>
      </c>
      <c r="Z2339" s="2">
        <v>0.65100000000000002</v>
      </c>
      <c r="AA2339" s="2">
        <f>IF(Table1[[#This Row],[Bed Occupied]]="Yes",1,0)</f>
        <v>1</v>
      </c>
    </row>
    <row r="2340" spans="1:27" x14ac:dyDescent="0.25">
      <c r="A2340" t="s">
        <v>2432</v>
      </c>
      <c r="B2340" s="1">
        <v>46244</v>
      </c>
      <c r="C2340" s="1">
        <v>46244.6</v>
      </c>
      <c r="D2340" t="s">
        <v>39</v>
      </c>
      <c r="E2340" t="s">
        <v>47</v>
      </c>
      <c r="F2340" t="s">
        <v>29</v>
      </c>
      <c r="G2340" t="s">
        <v>30</v>
      </c>
      <c r="H2340" t="s">
        <v>76</v>
      </c>
      <c r="I2340" t="s">
        <v>32</v>
      </c>
      <c r="J2340">
        <v>0.6</v>
      </c>
      <c r="K2340" t="s">
        <v>33</v>
      </c>
      <c r="L2340">
        <v>100</v>
      </c>
      <c r="M2340" s="1">
        <v>46244</v>
      </c>
      <c r="N2340" t="s">
        <v>34</v>
      </c>
      <c r="O2340">
        <v>13.9</v>
      </c>
      <c r="P2340">
        <v>1.9</v>
      </c>
      <c r="Q2340" s="2">
        <v>1789.66</v>
      </c>
      <c r="R2340" t="s">
        <v>85</v>
      </c>
      <c r="S2340" s="2">
        <v>1089.81</v>
      </c>
      <c r="T2340">
        <v>3.2</v>
      </c>
      <c r="U2340" t="s">
        <v>138</v>
      </c>
      <c r="V2340">
        <v>2026</v>
      </c>
      <c r="W2340" t="s">
        <v>37</v>
      </c>
      <c r="X2340" s="2">
        <v>1089.81</v>
      </c>
      <c r="Y2340" s="2">
        <v>699.85</v>
      </c>
      <c r="Z2340" s="2">
        <v>0.60899999999999999</v>
      </c>
      <c r="AA2340" s="2">
        <f>IF(Table1[[#This Row],[Bed Occupied]]="Yes",1,0)</f>
        <v>1</v>
      </c>
    </row>
    <row r="2341" spans="1:27" x14ac:dyDescent="0.25">
      <c r="A2341" t="s">
        <v>2433</v>
      </c>
      <c r="B2341" s="1">
        <v>46112</v>
      </c>
      <c r="C2341" s="1">
        <v>46118.9</v>
      </c>
      <c r="D2341" t="s">
        <v>102</v>
      </c>
      <c r="E2341" t="s">
        <v>28</v>
      </c>
      <c r="F2341" t="s">
        <v>48</v>
      </c>
      <c r="G2341" t="s">
        <v>67</v>
      </c>
      <c r="H2341" t="s">
        <v>49</v>
      </c>
      <c r="I2341" t="s">
        <v>93</v>
      </c>
      <c r="J2341">
        <v>6.9</v>
      </c>
      <c r="K2341" t="s">
        <v>33</v>
      </c>
      <c r="L2341">
        <v>33</v>
      </c>
      <c r="M2341" s="1">
        <v>46111</v>
      </c>
      <c r="N2341" t="s">
        <v>34</v>
      </c>
      <c r="O2341">
        <v>10.5</v>
      </c>
      <c r="P2341">
        <v>0.5</v>
      </c>
      <c r="Q2341" s="2">
        <v>14431.71</v>
      </c>
      <c r="R2341" t="s">
        <v>35</v>
      </c>
      <c r="S2341" s="2">
        <v>9462.6299999999992</v>
      </c>
      <c r="T2341">
        <v>4</v>
      </c>
      <c r="U2341" t="s">
        <v>115</v>
      </c>
      <c r="V2341">
        <v>2026</v>
      </c>
      <c r="W2341" t="s">
        <v>37</v>
      </c>
      <c r="X2341" s="2">
        <v>9462.6299999999992</v>
      </c>
      <c r="Y2341" s="2">
        <v>4969.08</v>
      </c>
      <c r="Z2341" s="2">
        <v>0.65600000000000003</v>
      </c>
      <c r="AA2341" s="2">
        <f>IF(Table1[[#This Row],[Bed Occupied]]="Yes",1,0)</f>
        <v>1</v>
      </c>
    </row>
    <row r="2342" spans="1:27" x14ac:dyDescent="0.25">
      <c r="A2342" t="s">
        <v>2434</v>
      </c>
      <c r="B2342" s="1">
        <v>45670</v>
      </c>
      <c r="C2342" s="1">
        <v>45672.800000000003</v>
      </c>
      <c r="D2342" t="s">
        <v>61</v>
      </c>
      <c r="E2342" t="s">
        <v>52</v>
      </c>
      <c r="F2342" t="s">
        <v>29</v>
      </c>
      <c r="G2342" t="s">
        <v>30</v>
      </c>
      <c r="H2342" t="s">
        <v>49</v>
      </c>
      <c r="I2342" t="s">
        <v>93</v>
      </c>
      <c r="J2342">
        <v>2.8</v>
      </c>
      <c r="K2342" t="s">
        <v>33</v>
      </c>
      <c r="L2342">
        <v>80</v>
      </c>
      <c r="M2342" s="1">
        <v>45669</v>
      </c>
      <c r="N2342" t="s">
        <v>42</v>
      </c>
      <c r="O2342">
        <v>10.4</v>
      </c>
      <c r="P2342">
        <v>2.4</v>
      </c>
      <c r="Q2342" s="2">
        <v>17028.22</v>
      </c>
      <c r="R2342" t="s">
        <v>35</v>
      </c>
      <c r="S2342" s="2">
        <v>9431.51</v>
      </c>
      <c r="T2342">
        <v>3.3</v>
      </c>
      <c r="U2342" t="s">
        <v>145</v>
      </c>
      <c r="V2342">
        <v>2025</v>
      </c>
      <c r="W2342" t="s">
        <v>74</v>
      </c>
      <c r="X2342" s="2">
        <v>9431.51</v>
      </c>
      <c r="Y2342" s="2">
        <v>7596.71</v>
      </c>
      <c r="Z2342" s="2">
        <v>0.55400000000000005</v>
      </c>
      <c r="AA2342" s="2">
        <f>IF(Table1[[#This Row],[Bed Occupied]]="Yes",1,0)</f>
        <v>1</v>
      </c>
    </row>
    <row r="2343" spans="1:27" x14ac:dyDescent="0.25">
      <c r="A2343" t="s">
        <v>2435</v>
      </c>
      <c r="B2343" s="1">
        <v>45905</v>
      </c>
      <c r="C2343" s="1">
        <v>45905.8</v>
      </c>
      <c r="D2343" t="s">
        <v>96</v>
      </c>
      <c r="E2343" t="s">
        <v>28</v>
      </c>
      <c r="F2343" t="s">
        <v>29</v>
      </c>
      <c r="G2343" t="s">
        <v>151</v>
      </c>
      <c r="H2343" t="s">
        <v>56</v>
      </c>
      <c r="I2343" t="s">
        <v>41</v>
      </c>
      <c r="J2343">
        <v>0.8</v>
      </c>
      <c r="K2343" t="s">
        <v>33</v>
      </c>
      <c r="L2343">
        <v>26</v>
      </c>
      <c r="M2343" s="1">
        <v>45904</v>
      </c>
      <c r="N2343" t="s">
        <v>63</v>
      </c>
      <c r="O2343">
        <v>13.3</v>
      </c>
      <c r="P2343">
        <v>1.3</v>
      </c>
      <c r="Q2343" s="2">
        <v>4225.37</v>
      </c>
      <c r="R2343" t="s">
        <v>35</v>
      </c>
      <c r="S2343" s="2">
        <v>2711.94</v>
      </c>
      <c r="T2343">
        <v>4.3</v>
      </c>
      <c r="U2343" t="s">
        <v>59</v>
      </c>
      <c r="V2343">
        <v>2025</v>
      </c>
      <c r="W2343" t="s">
        <v>72</v>
      </c>
      <c r="X2343" s="2">
        <v>2711.94</v>
      </c>
      <c r="Y2343" s="2">
        <v>1513.43</v>
      </c>
      <c r="Z2343" s="2">
        <v>0.64200000000000002</v>
      </c>
      <c r="AA2343" s="2">
        <f>IF(Table1[[#This Row],[Bed Occupied]]="Yes",1,0)</f>
        <v>1</v>
      </c>
    </row>
    <row r="2344" spans="1:27" x14ac:dyDescent="0.25">
      <c r="A2344" t="s">
        <v>2436</v>
      </c>
      <c r="B2344" s="1">
        <v>45796</v>
      </c>
      <c r="C2344" s="1">
        <v>45797.3</v>
      </c>
      <c r="D2344" t="s">
        <v>39</v>
      </c>
      <c r="E2344" t="s">
        <v>66</v>
      </c>
      <c r="F2344" t="s">
        <v>48</v>
      </c>
      <c r="G2344" t="s">
        <v>151</v>
      </c>
      <c r="H2344" t="s">
        <v>76</v>
      </c>
      <c r="I2344" t="s">
        <v>93</v>
      </c>
      <c r="J2344">
        <v>1.3</v>
      </c>
      <c r="K2344" t="s">
        <v>33</v>
      </c>
      <c r="L2344">
        <v>87</v>
      </c>
      <c r="M2344" s="1">
        <v>45795</v>
      </c>
      <c r="N2344" t="s">
        <v>34</v>
      </c>
      <c r="O2344">
        <v>8.4</v>
      </c>
      <c r="P2344">
        <v>0.4</v>
      </c>
      <c r="Q2344" s="2">
        <v>2090.1</v>
      </c>
      <c r="R2344" t="s">
        <v>85</v>
      </c>
      <c r="S2344" s="2">
        <v>998.65</v>
      </c>
      <c r="T2344">
        <v>4.0999999999999996</v>
      </c>
      <c r="U2344" t="s">
        <v>122</v>
      </c>
      <c r="V2344">
        <v>2025</v>
      </c>
      <c r="W2344" t="s">
        <v>74</v>
      </c>
      <c r="X2344" s="2">
        <v>998.65</v>
      </c>
      <c r="Y2344" s="2">
        <v>1091.45</v>
      </c>
      <c r="Z2344" s="2">
        <v>0.47799999999999998</v>
      </c>
      <c r="AA2344" s="2">
        <f>IF(Table1[[#This Row],[Bed Occupied]]="Yes",1,0)</f>
        <v>1</v>
      </c>
    </row>
    <row r="2345" spans="1:27" x14ac:dyDescent="0.25">
      <c r="A2345" t="s">
        <v>2437</v>
      </c>
      <c r="B2345" s="1">
        <v>45879</v>
      </c>
      <c r="C2345" s="1">
        <v>45880.800000000003</v>
      </c>
      <c r="D2345" t="s">
        <v>96</v>
      </c>
      <c r="E2345" t="s">
        <v>47</v>
      </c>
      <c r="F2345" t="s">
        <v>48</v>
      </c>
      <c r="G2345" t="s">
        <v>53</v>
      </c>
      <c r="H2345" t="s">
        <v>40</v>
      </c>
      <c r="I2345" t="s">
        <v>41</v>
      </c>
      <c r="J2345">
        <v>1.8</v>
      </c>
      <c r="K2345" t="s">
        <v>33</v>
      </c>
      <c r="L2345">
        <v>53</v>
      </c>
      <c r="M2345" s="1">
        <v>45879</v>
      </c>
      <c r="N2345" t="s">
        <v>63</v>
      </c>
      <c r="O2345">
        <v>12</v>
      </c>
      <c r="P2345">
        <v>2</v>
      </c>
      <c r="Q2345" s="2">
        <v>3104.05</v>
      </c>
      <c r="R2345" t="s">
        <v>35</v>
      </c>
      <c r="S2345" s="2">
        <v>1629.46</v>
      </c>
      <c r="T2345">
        <v>3.3</v>
      </c>
      <c r="U2345" t="s">
        <v>104</v>
      </c>
      <c r="V2345">
        <v>2025</v>
      </c>
      <c r="W2345" t="s">
        <v>74</v>
      </c>
      <c r="X2345" s="2">
        <v>1629.46</v>
      </c>
      <c r="Y2345" s="2">
        <v>1474.59</v>
      </c>
      <c r="Z2345" s="2">
        <v>0.52500000000000002</v>
      </c>
      <c r="AA2345" s="2">
        <f>IF(Table1[[#This Row],[Bed Occupied]]="Yes",1,0)</f>
        <v>1</v>
      </c>
    </row>
    <row r="2346" spans="1:27" x14ac:dyDescent="0.25">
      <c r="A2346" t="s">
        <v>2438</v>
      </c>
      <c r="B2346" s="1">
        <v>46253</v>
      </c>
      <c r="C2346" s="1">
        <v>46259.1</v>
      </c>
      <c r="D2346" t="s">
        <v>88</v>
      </c>
      <c r="E2346" t="s">
        <v>28</v>
      </c>
      <c r="F2346" t="s">
        <v>29</v>
      </c>
      <c r="G2346" t="s">
        <v>67</v>
      </c>
      <c r="H2346" t="s">
        <v>49</v>
      </c>
      <c r="I2346" t="s">
        <v>41</v>
      </c>
      <c r="J2346">
        <v>6.1</v>
      </c>
      <c r="K2346" t="s">
        <v>33</v>
      </c>
      <c r="L2346">
        <v>53</v>
      </c>
      <c r="M2346" s="1">
        <v>46252</v>
      </c>
      <c r="N2346" t="s">
        <v>42</v>
      </c>
      <c r="O2346">
        <v>8.6</v>
      </c>
      <c r="P2346">
        <v>0.6</v>
      </c>
      <c r="Q2346" s="2">
        <v>27929.72</v>
      </c>
      <c r="R2346" t="s">
        <v>35</v>
      </c>
      <c r="S2346" s="2">
        <v>20436.71</v>
      </c>
      <c r="T2346">
        <v>4.3</v>
      </c>
      <c r="U2346" t="s">
        <v>138</v>
      </c>
      <c r="V2346">
        <v>2026</v>
      </c>
      <c r="W2346" t="s">
        <v>44</v>
      </c>
      <c r="X2346" s="2">
        <v>20436.71</v>
      </c>
      <c r="Y2346" s="2">
        <v>7493.01</v>
      </c>
      <c r="Z2346" s="2">
        <v>0.73199999999999998</v>
      </c>
      <c r="AA2346" s="2">
        <f>IF(Table1[[#This Row],[Bed Occupied]]="Yes",1,0)</f>
        <v>1</v>
      </c>
    </row>
    <row r="2347" spans="1:27" x14ac:dyDescent="0.25">
      <c r="A2347" t="s">
        <v>2439</v>
      </c>
      <c r="B2347" s="1">
        <v>45806</v>
      </c>
      <c r="C2347" s="1">
        <v>45807</v>
      </c>
      <c r="D2347" t="s">
        <v>46</v>
      </c>
      <c r="E2347" t="s">
        <v>28</v>
      </c>
      <c r="F2347" t="s">
        <v>29</v>
      </c>
      <c r="G2347" t="s">
        <v>67</v>
      </c>
      <c r="H2347" t="s">
        <v>31</v>
      </c>
      <c r="I2347" t="s">
        <v>32</v>
      </c>
      <c r="J2347">
        <v>1</v>
      </c>
      <c r="K2347" t="s">
        <v>33</v>
      </c>
      <c r="L2347">
        <v>41</v>
      </c>
      <c r="M2347" s="1">
        <v>45805</v>
      </c>
      <c r="N2347" t="s">
        <v>42</v>
      </c>
      <c r="O2347">
        <v>9.4</v>
      </c>
      <c r="P2347">
        <v>1.4</v>
      </c>
      <c r="Q2347" s="2">
        <v>4624.42</v>
      </c>
      <c r="R2347" t="s">
        <v>85</v>
      </c>
      <c r="S2347" s="2">
        <v>2720.25</v>
      </c>
      <c r="T2347">
        <v>3.8</v>
      </c>
      <c r="U2347" t="s">
        <v>122</v>
      </c>
      <c r="V2347">
        <v>2025</v>
      </c>
      <c r="W2347" t="s">
        <v>69</v>
      </c>
      <c r="X2347" s="2">
        <v>2720.25</v>
      </c>
      <c r="Y2347" s="2">
        <v>1904.17</v>
      </c>
      <c r="Z2347" s="2">
        <v>0.58799999999999997</v>
      </c>
      <c r="AA2347" s="2">
        <f>IF(Table1[[#This Row],[Bed Occupied]]="Yes",1,0)</f>
        <v>1</v>
      </c>
    </row>
    <row r="2348" spans="1:27" x14ac:dyDescent="0.25">
      <c r="A2348" t="s">
        <v>2440</v>
      </c>
      <c r="B2348" s="1">
        <v>46336</v>
      </c>
      <c r="C2348" s="1">
        <v>46336.7</v>
      </c>
      <c r="D2348" t="s">
        <v>96</v>
      </c>
      <c r="E2348" t="s">
        <v>52</v>
      </c>
      <c r="F2348" t="s">
        <v>29</v>
      </c>
      <c r="G2348" t="s">
        <v>67</v>
      </c>
      <c r="H2348" t="s">
        <v>76</v>
      </c>
      <c r="I2348" t="s">
        <v>32</v>
      </c>
      <c r="J2348">
        <v>0.7</v>
      </c>
      <c r="K2348" t="s">
        <v>57</v>
      </c>
      <c r="L2348">
        <v>35</v>
      </c>
      <c r="M2348" s="1">
        <v>46335</v>
      </c>
      <c r="N2348" t="s">
        <v>63</v>
      </c>
      <c r="O2348">
        <v>15</v>
      </c>
      <c r="P2348">
        <v>3</v>
      </c>
      <c r="Q2348" s="2">
        <v>3232.74</v>
      </c>
      <c r="R2348" t="s">
        <v>35</v>
      </c>
      <c r="S2348" s="2">
        <v>2117.84</v>
      </c>
      <c r="T2348">
        <v>3.4</v>
      </c>
      <c r="U2348" t="s">
        <v>130</v>
      </c>
      <c r="V2348">
        <v>2026</v>
      </c>
      <c r="W2348" t="s">
        <v>37</v>
      </c>
      <c r="X2348" s="2">
        <v>2117.84</v>
      </c>
      <c r="Y2348" s="2">
        <v>1114.9000000000001</v>
      </c>
      <c r="Z2348" s="2">
        <v>0.65500000000000003</v>
      </c>
      <c r="AA2348" s="2">
        <f>IF(Table1[[#This Row],[Bed Occupied]]="Yes",1,0)</f>
        <v>0</v>
      </c>
    </row>
    <row r="2349" spans="1:27" x14ac:dyDescent="0.25">
      <c r="A2349" t="s">
        <v>2441</v>
      </c>
      <c r="B2349" s="1">
        <v>45686</v>
      </c>
      <c r="C2349" s="1">
        <v>45686.8</v>
      </c>
      <c r="D2349" t="s">
        <v>39</v>
      </c>
      <c r="E2349" t="s">
        <v>52</v>
      </c>
      <c r="F2349" t="s">
        <v>29</v>
      </c>
      <c r="G2349" t="s">
        <v>30</v>
      </c>
      <c r="H2349" t="s">
        <v>56</v>
      </c>
      <c r="I2349" t="s">
        <v>32</v>
      </c>
      <c r="J2349">
        <v>0.8</v>
      </c>
      <c r="K2349" t="s">
        <v>33</v>
      </c>
      <c r="L2349">
        <v>121</v>
      </c>
      <c r="M2349" s="1">
        <v>45685</v>
      </c>
      <c r="N2349" t="s">
        <v>42</v>
      </c>
      <c r="O2349">
        <v>10</v>
      </c>
      <c r="P2349">
        <v>0</v>
      </c>
      <c r="Q2349" s="2">
        <v>1572.54</v>
      </c>
      <c r="R2349" t="s">
        <v>85</v>
      </c>
      <c r="S2349" s="2">
        <v>801.61</v>
      </c>
      <c r="T2349">
        <v>3.2</v>
      </c>
      <c r="U2349" t="s">
        <v>145</v>
      </c>
      <c r="V2349">
        <v>2025</v>
      </c>
      <c r="W2349" t="s">
        <v>44</v>
      </c>
      <c r="X2349" s="2">
        <v>801.61</v>
      </c>
      <c r="Y2349" s="2">
        <v>770.93</v>
      </c>
      <c r="Z2349" s="2">
        <v>0.51</v>
      </c>
      <c r="AA2349" s="2">
        <f>IF(Table1[[#This Row],[Bed Occupied]]="Yes",1,0)</f>
        <v>1</v>
      </c>
    </row>
    <row r="2350" spans="1:27" x14ac:dyDescent="0.25">
      <c r="A2350" t="s">
        <v>2442</v>
      </c>
      <c r="B2350" s="1">
        <v>46117</v>
      </c>
      <c r="C2350" s="1">
        <v>46126.3</v>
      </c>
      <c r="D2350" t="s">
        <v>88</v>
      </c>
      <c r="E2350" t="s">
        <v>28</v>
      </c>
      <c r="F2350" t="s">
        <v>29</v>
      </c>
      <c r="G2350" t="s">
        <v>67</v>
      </c>
      <c r="H2350" t="s">
        <v>40</v>
      </c>
      <c r="I2350" t="s">
        <v>41</v>
      </c>
      <c r="J2350">
        <v>9.3000000000000007</v>
      </c>
      <c r="K2350" t="s">
        <v>57</v>
      </c>
      <c r="L2350">
        <v>43</v>
      </c>
      <c r="M2350" s="1">
        <v>46116</v>
      </c>
      <c r="N2350" t="s">
        <v>34</v>
      </c>
      <c r="O2350">
        <v>9.8000000000000007</v>
      </c>
      <c r="P2350">
        <v>1.8</v>
      </c>
      <c r="Q2350" s="2">
        <v>25705.33</v>
      </c>
      <c r="R2350" t="s">
        <v>58</v>
      </c>
      <c r="S2350" s="2">
        <v>17946.29</v>
      </c>
      <c r="T2350">
        <v>3.5</v>
      </c>
      <c r="U2350" t="s">
        <v>98</v>
      </c>
      <c r="V2350">
        <v>2026</v>
      </c>
      <c r="W2350" t="s">
        <v>83</v>
      </c>
      <c r="X2350" s="2">
        <v>17946.29</v>
      </c>
      <c r="Y2350" s="2">
        <v>7759.04</v>
      </c>
      <c r="Z2350" s="2">
        <v>0.69799999999999995</v>
      </c>
      <c r="AA2350" s="2">
        <f>IF(Table1[[#This Row],[Bed Occupied]]="Yes",1,0)</f>
        <v>0</v>
      </c>
    </row>
    <row r="2351" spans="1:27" x14ac:dyDescent="0.25">
      <c r="A2351" t="s">
        <v>2443</v>
      </c>
      <c r="B2351" s="1">
        <v>46306</v>
      </c>
      <c r="C2351" s="1">
        <v>46309.3</v>
      </c>
      <c r="D2351" t="s">
        <v>61</v>
      </c>
      <c r="E2351" t="s">
        <v>66</v>
      </c>
      <c r="F2351" t="s">
        <v>48</v>
      </c>
      <c r="G2351" t="s">
        <v>30</v>
      </c>
      <c r="H2351" t="s">
        <v>81</v>
      </c>
      <c r="I2351" t="s">
        <v>32</v>
      </c>
      <c r="J2351">
        <v>3.3</v>
      </c>
      <c r="K2351" t="s">
        <v>57</v>
      </c>
      <c r="L2351">
        <v>74</v>
      </c>
      <c r="M2351" s="1">
        <v>46305</v>
      </c>
      <c r="N2351" t="s">
        <v>63</v>
      </c>
      <c r="O2351">
        <v>9.4</v>
      </c>
      <c r="P2351">
        <v>1.4</v>
      </c>
      <c r="Q2351" s="2">
        <v>14588.38</v>
      </c>
      <c r="R2351" t="s">
        <v>35</v>
      </c>
      <c r="S2351" s="2">
        <v>7904.61</v>
      </c>
      <c r="T2351">
        <v>3.3</v>
      </c>
      <c r="U2351" t="s">
        <v>36</v>
      </c>
      <c r="V2351">
        <v>2026</v>
      </c>
      <c r="W2351" t="s">
        <v>83</v>
      </c>
      <c r="X2351" s="2">
        <v>7904.61</v>
      </c>
      <c r="Y2351" s="2">
        <v>6683.77</v>
      </c>
      <c r="Z2351" s="2">
        <v>0.54200000000000004</v>
      </c>
      <c r="AA2351" s="2">
        <f>IF(Table1[[#This Row],[Bed Occupied]]="Yes",1,0)</f>
        <v>0</v>
      </c>
    </row>
    <row r="2352" spans="1:27" x14ac:dyDescent="0.25">
      <c r="A2352" t="s">
        <v>2444</v>
      </c>
      <c r="B2352" s="1">
        <v>46203</v>
      </c>
      <c r="C2352" s="1">
        <v>46204.3</v>
      </c>
      <c r="D2352" t="s">
        <v>102</v>
      </c>
      <c r="E2352" t="s">
        <v>47</v>
      </c>
      <c r="F2352" t="s">
        <v>48</v>
      </c>
      <c r="G2352" t="s">
        <v>151</v>
      </c>
      <c r="H2352" t="s">
        <v>49</v>
      </c>
      <c r="I2352" t="s">
        <v>32</v>
      </c>
      <c r="J2352">
        <v>1.3</v>
      </c>
      <c r="K2352" t="s">
        <v>57</v>
      </c>
      <c r="L2352">
        <v>12</v>
      </c>
      <c r="M2352" s="1">
        <v>46202</v>
      </c>
      <c r="N2352" t="s">
        <v>42</v>
      </c>
      <c r="O2352">
        <v>9.6999999999999993</v>
      </c>
      <c r="P2352">
        <v>1.7</v>
      </c>
      <c r="Q2352" s="2">
        <v>7786.92</v>
      </c>
      <c r="R2352" t="s">
        <v>35</v>
      </c>
      <c r="S2352" s="2">
        <v>4889.38</v>
      </c>
      <c r="T2352">
        <v>3.9</v>
      </c>
      <c r="U2352" t="s">
        <v>126</v>
      </c>
      <c r="V2352">
        <v>2026</v>
      </c>
      <c r="W2352" t="s">
        <v>37</v>
      </c>
      <c r="X2352" s="2">
        <v>4889.38</v>
      </c>
      <c r="Y2352" s="2">
        <v>2897.54</v>
      </c>
      <c r="Z2352" s="2">
        <v>0.628</v>
      </c>
      <c r="AA2352" s="2">
        <f>IF(Table1[[#This Row],[Bed Occupied]]="Yes",1,0)</f>
        <v>0</v>
      </c>
    </row>
    <row r="2353" spans="1:27" x14ac:dyDescent="0.25">
      <c r="A2353" t="s">
        <v>2445</v>
      </c>
      <c r="B2353" s="1">
        <v>46305</v>
      </c>
      <c r="C2353" s="1">
        <v>46307.199999999997</v>
      </c>
      <c r="D2353" t="s">
        <v>39</v>
      </c>
      <c r="E2353" t="s">
        <v>28</v>
      </c>
      <c r="F2353" t="s">
        <v>29</v>
      </c>
      <c r="G2353" t="s">
        <v>67</v>
      </c>
      <c r="H2353" t="s">
        <v>31</v>
      </c>
      <c r="I2353" t="s">
        <v>32</v>
      </c>
      <c r="J2353">
        <v>2.2000000000000002</v>
      </c>
      <c r="K2353" t="s">
        <v>57</v>
      </c>
      <c r="L2353">
        <v>101</v>
      </c>
      <c r="M2353" s="1">
        <v>46305</v>
      </c>
      <c r="N2353" t="s">
        <v>42</v>
      </c>
      <c r="O2353">
        <v>10.6</v>
      </c>
      <c r="P2353">
        <v>0.6</v>
      </c>
      <c r="Q2353" s="2">
        <v>2005.1</v>
      </c>
      <c r="R2353" t="s">
        <v>35</v>
      </c>
      <c r="S2353" s="2">
        <v>1137.92</v>
      </c>
      <c r="T2353">
        <v>3.6</v>
      </c>
      <c r="U2353" t="s">
        <v>36</v>
      </c>
      <c r="V2353">
        <v>2026</v>
      </c>
      <c r="W2353" t="s">
        <v>83</v>
      </c>
      <c r="X2353" s="2">
        <v>1137.92</v>
      </c>
      <c r="Y2353" s="2">
        <v>867.18</v>
      </c>
      <c r="Z2353" s="2">
        <v>0.56799999999999995</v>
      </c>
      <c r="AA2353" s="2">
        <f>IF(Table1[[#This Row],[Bed Occupied]]="Yes",1,0)</f>
        <v>0</v>
      </c>
    </row>
    <row r="2354" spans="1:27" x14ac:dyDescent="0.25">
      <c r="A2354" t="s">
        <v>2446</v>
      </c>
      <c r="B2354" s="1">
        <v>45921</v>
      </c>
      <c r="C2354" s="1">
        <v>45921.4</v>
      </c>
      <c r="D2354" t="s">
        <v>39</v>
      </c>
      <c r="E2354" t="s">
        <v>47</v>
      </c>
      <c r="F2354" t="s">
        <v>29</v>
      </c>
      <c r="G2354" t="s">
        <v>151</v>
      </c>
      <c r="H2354" t="s">
        <v>31</v>
      </c>
      <c r="I2354" t="s">
        <v>32</v>
      </c>
      <c r="J2354">
        <v>0.4</v>
      </c>
      <c r="K2354" t="s">
        <v>33</v>
      </c>
      <c r="L2354">
        <v>73</v>
      </c>
      <c r="M2354" s="1">
        <v>45920</v>
      </c>
      <c r="N2354" t="s">
        <v>42</v>
      </c>
      <c r="O2354">
        <v>14.5</v>
      </c>
      <c r="P2354">
        <v>2.5</v>
      </c>
      <c r="Q2354" s="2">
        <v>2405.7600000000002</v>
      </c>
      <c r="R2354" t="s">
        <v>35</v>
      </c>
      <c r="S2354" s="2">
        <v>1216.3499999999999</v>
      </c>
      <c r="T2354">
        <v>3.3</v>
      </c>
      <c r="U2354" t="s">
        <v>59</v>
      </c>
      <c r="V2354">
        <v>2025</v>
      </c>
      <c r="W2354" t="s">
        <v>83</v>
      </c>
      <c r="X2354" s="2">
        <v>1216.3499999999999</v>
      </c>
      <c r="Y2354" s="2">
        <v>1189.4100000000001</v>
      </c>
      <c r="Z2354" s="2">
        <v>0.50600000000000001</v>
      </c>
      <c r="AA2354" s="2">
        <f>IF(Table1[[#This Row],[Bed Occupied]]="Yes",1,0)</f>
        <v>1</v>
      </c>
    </row>
    <row r="2355" spans="1:27" x14ac:dyDescent="0.25">
      <c r="A2355" t="s">
        <v>2447</v>
      </c>
      <c r="B2355" s="1">
        <v>45686</v>
      </c>
      <c r="C2355" s="1">
        <v>45687.1</v>
      </c>
      <c r="D2355" t="s">
        <v>39</v>
      </c>
      <c r="E2355" t="s">
        <v>52</v>
      </c>
      <c r="F2355" t="s">
        <v>48</v>
      </c>
      <c r="G2355" t="s">
        <v>53</v>
      </c>
      <c r="H2355" t="s">
        <v>81</v>
      </c>
      <c r="I2355" t="s">
        <v>32</v>
      </c>
      <c r="J2355">
        <v>1.1000000000000001</v>
      </c>
      <c r="K2355" t="s">
        <v>57</v>
      </c>
      <c r="L2355">
        <v>85</v>
      </c>
      <c r="M2355" s="1">
        <v>45685</v>
      </c>
      <c r="N2355" t="s">
        <v>63</v>
      </c>
      <c r="O2355">
        <v>9.9</v>
      </c>
      <c r="P2355">
        <v>1.9</v>
      </c>
      <c r="Q2355" s="2">
        <v>1972.74</v>
      </c>
      <c r="R2355" t="s">
        <v>35</v>
      </c>
      <c r="S2355" s="2">
        <v>1299.1500000000001</v>
      </c>
      <c r="T2355">
        <v>2.5</v>
      </c>
      <c r="U2355" t="s">
        <v>145</v>
      </c>
      <c r="V2355">
        <v>2025</v>
      </c>
      <c r="W2355" t="s">
        <v>44</v>
      </c>
      <c r="X2355" s="2">
        <v>1299.1500000000001</v>
      </c>
      <c r="Y2355" s="2">
        <v>673.59</v>
      </c>
      <c r="Z2355" s="2">
        <v>0.65900000000000003</v>
      </c>
      <c r="AA2355" s="2">
        <f>IF(Table1[[#This Row],[Bed Occupied]]="Yes",1,0)</f>
        <v>0</v>
      </c>
    </row>
    <row r="2356" spans="1:27" x14ac:dyDescent="0.25">
      <c r="A2356" t="s">
        <v>2448</v>
      </c>
      <c r="B2356" s="1">
        <v>45709</v>
      </c>
      <c r="C2356" s="1">
        <v>45714.9</v>
      </c>
      <c r="D2356" t="s">
        <v>27</v>
      </c>
      <c r="E2356" t="s">
        <v>47</v>
      </c>
      <c r="F2356" t="s">
        <v>48</v>
      </c>
      <c r="G2356" t="s">
        <v>30</v>
      </c>
      <c r="H2356" t="s">
        <v>76</v>
      </c>
      <c r="I2356" t="s">
        <v>41</v>
      </c>
      <c r="J2356">
        <v>5.9</v>
      </c>
      <c r="K2356" t="s">
        <v>33</v>
      </c>
      <c r="L2356">
        <v>58</v>
      </c>
      <c r="M2356" s="1">
        <v>45709</v>
      </c>
      <c r="N2356" t="s">
        <v>63</v>
      </c>
      <c r="O2356">
        <v>9.6</v>
      </c>
      <c r="P2356">
        <v>1.6</v>
      </c>
      <c r="Q2356" s="2">
        <v>14129.06</v>
      </c>
      <c r="R2356" t="s">
        <v>85</v>
      </c>
      <c r="S2356" s="2">
        <v>9816.8700000000008</v>
      </c>
      <c r="T2356">
        <v>3.6</v>
      </c>
      <c r="U2356" t="s">
        <v>100</v>
      </c>
      <c r="V2356">
        <v>2025</v>
      </c>
      <c r="W2356" t="s">
        <v>77</v>
      </c>
      <c r="X2356" s="2">
        <v>9816.8700000000008</v>
      </c>
      <c r="Y2356" s="2">
        <v>4312.1899999999996</v>
      </c>
      <c r="Z2356" s="2">
        <v>0.69499999999999995</v>
      </c>
      <c r="AA2356" s="2">
        <f>IF(Table1[[#This Row],[Bed Occupied]]="Yes",1,0)</f>
        <v>1</v>
      </c>
    </row>
    <row r="2357" spans="1:27" x14ac:dyDescent="0.25">
      <c r="A2357" t="s">
        <v>2449</v>
      </c>
      <c r="B2357" s="1">
        <v>46206</v>
      </c>
      <c r="C2357" s="1">
        <v>46210.2</v>
      </c>
      <c r="D2357" t="s">
        <v>88</v>
      </c>
      <c r="E2357" t="s">
        <v>28</v>
      </c>
      <c r="F2357" t="s">
        <v>29</v>
      </c>
      <c r="G2357" t="s">
        <v>30</v>
      </c>
      <c r="H2357" t="s">
        <v>56</v>
      </c>
      <c r="I2357" t="s">
        <v>93</v>
      </c>
      <c r="J2357">
        <v>4.2</v>
      </c>
      <c r="K2357" t="s">
        <v>33</v>
      </c>
      <c r="L2357">
        <v>31</v>
      </c>
      <c r="M2357" s="1">
        <v>46206</v>
      </c>
      <c r="N2357" t="s">
        <v>42</v>
      </c>
      <c r="O2357">
        <v>11.9</v>
      </c>
      <c r="P2357">
        <v>1.9</v>
      </c>
      <c r="Q2357" s="2">
        <v>23667.66</v>
      </c>
      <c r="R2357" t="s">
        <v>35</v>
      </c>
      <c r="S2357" s="2">
        <v>17143.080000000002</v>
      </c>
      <c r="T2357">
        <v>4</v>
      </c>
      <c r="U2357" t="s">
        <v>43</v>
      </c>
      <c r="V2357">
        <v>2026</v>
      </c>
      <c r="W2357" t="s">
        <v>77</v>
      </c>
      <c r="X2357" s="2">
        <v>17143.080000000002</v>
      </c>
      <c r="Y2357" s="2">
        <v>6524.58</v>
      </c>
      <c r="Z2357" s="2">
        <v>0.72399999999999998</v>
      </c>
      <c r="AA2357" s="2">
        <f>IF(Table1[[#This Row],[Bed Occupied]]="Yes",1,0)</f>
        <v>1</v>
      </c>
    </row>
    <row r="2358" spans="1:27" x14ac:dyDescent="0.25">
      <c r="A2358" t="s">
        <v>2450</v>
      </c>
      <c r="B2358" s="1">
        <v>45769</v>
      </c>
      <c r="C2358" s="1">
        <v>45774.5</v>
      </c>
      <c r="D2358" t="s">
        <v>51</v>
      </c>
      <c r="E2358" t="s">
        <v>47</v>
      </c>
      <c r="F2358" t="s">
        <v>29</v>
      </c>
      <c r="G2358" t="s">
        <v>151</v>
      </c>
      <c r="H2358" t="s">
        <v>49</v>
      </c>
      <c r="I2358" t="s">
        <v>93</v>
      </c>
      <c r="J2358">
        <v>5.5</v>
      </c>
      <c r="K2358" t="s">
        <v>33</v>
      </c>
      <c r="L2358">
        <v>78</v>
      </c>
      <c r="M2358" s="1">
        <v>45768</v>
      </c>
      <c r="N2358" t="s">
        <v>42</v>
      </c>
      <c r="O2358">
        <v>13.2</v>
      </c>
      <c r="P2358">
        <v>1.2</v>
      </c>
      <c r="Q2358" s="2">
        <v>11667.37</v>
      </c>
      <c r="R2358" t="s">
        <v>35</v>
      </c>
      <c r="S2358" s="2">
        <v>7797.41</v>
      </c>
      <c r="T2358">
        <v>3.5</v>
      </c>
      <c r="U2358" t="s">
        <v>89</v>
      </c>
      <c r="V2358">
        <v>2025</v>
      </c>
      <c r="W2358" t="s">
        <v>37</v>
      </c>
      <c r="X2358" s="2">
        <v>7797.41</v>
      </c>
      <c r="Y2358" s="2">
        <v>3869.96</v>
      </c>
      <c r="Z2358" s="2">
        <v>0.66800000000000004</v>
      </c>
      <c r="AA2358" s="2">
        <f>IF(Table1[[#This Row],[Bed Occupied]]="Yes",1,0)</f>
        <v>1</v>
      </c>
    </row>
    <row r="2359" spans="1:27" x14ac:dyDescent="0.25">
      <c r="A2359" t="s">
        <v>2451</v>
      </c>
      <c r="B2359" s="1">
        <v>45718</v>
      </c>
      <c r="C2359" s="1">
        <v>45729.2</v>
      </c>
      <c r="D2359" t="s">
        <v>61</v>
      </c>
      <c r="E2359" t="s">
        <v>28</v>
      </c>
      <c r="F2359" t="s">
        <v>29</v>
      </c>
      <c r="G2359" t="s">
        <v>53</v>
      </c>
      <c r="H2359" t="s">
        <v>49</v>
      </c>
      <c r="I2359" t="s">
        <v>41</v>
      </c>
      <c r="J2359">
        <v>11.2</v>
      </c>
      <c r="K2359" t="s">
        <v>33</v>
      </c>
      <c r="L2359">
        <v>53</v>
      </c>
      <c r="M2359" s="1">
        <v>45718</v>
      </c>
      <c r="N2359" t="s">
        <v>42</v>
      </c>
      <c r="O2359">
        <v>12.8</v>
      </c>
      <c r="P2359">
        <v>0.8</v>
      </c>
      <c r="Q2359" s="2">
        <v>22109.919999999998</v>
      </c>
      <c r="R2359" t="s">
        <v>85</v>
      </c>
      <c r="S2359" s="2">
        <v>14469.92</v>
      </c>
      <c r="T2359">
        <v>3.8</v>
      </c>
      <c r="U2359" t="s">
        <v>173</v>
      </c>
      <c r="V2359">
        <v>2025</v>
      </c>
      <c r="W2359" t="s">
        <v>74</v>
      </c>
      <c r="X2359" s="2">
        <v>14469.92</v>
      </c>
      <c r="Y2359" s="2">
        <v>7640</v>
      </c>
      <c r="Z2359" s="2">
        <v>0.65400000000000003</v>
      </c>
      <c r="AA2359" s="2">
        <f>IF(Table1[[#This Row],[Bed Occupied]]="Yes",1,0)</f>
        <v>1</v>
      </c>
    </row>
    <row r="2360" spans="1:27" x14ac:dyDescent="0.25">
      <c r="A2360" t="s">
        <v>2452</v>
      </c>
      <c r="B2360" s="1">
        <v>45968</v>
      </c>
      <c r="C2360" s="1">
        <v>45973.3</v>
      </c>
      <c r="D2360" t="s">
        <v>51</v>
      </c>
      <c r="E2360" t="s">
        <v>52</v>
      </c>
      <c r="F2360" t="s">
        <v>29</v>
      </c>
      <c r="G2360" t="s">
        <v>30</v>
      </c>
      <c r="H2360" t="s">
        <v>40</v>
      </c>
      <c r="I2360" t="s">
        <v>93</v>
      </c>
      <c r="J2360">
        <v>5.3</v>
      </c>
      <c r="K2360" t="s">
        <v>33</v>
      </c>
      <c r="L2360">
        <v>32</v>
      </c>
      <c r="M2360" s="1">
        <v>45967</v>
      </c>
      <c r="N2360" t="s">
        <v>42</v>
      </c>
      <c r="O2360">
        <v>10.1</v>
      </c>
      <c r="P2360">
        <v>0.1</v>
      </c>
      <c r="Q2360" s="2">
        <v>12324.08</v>
      </c>
      <c r="R2360" t="s">
        <v>35</v>
      </c>
      <c r="S2360" s="2">
        <v>7922.23</v>
      </c>
      <c r="T2360">
        <v>4.5999999999999996</v>
      </c>
      <c r="U2360" t="s">
        <v>71</v>
      </c>
      <c r="V2360">
        <v>2025</v>
      </c>
      <c r="W2360" t="s">
        <v>72</v>
      </c>
      <c r="X2360" s="2">
        <v>7922.23</v>
      </c>
      <c r="Y2360" s="2">
        <v>4401.8500000000004</v>
      </c>
      <c r="Z2360" s="2">
        <v>0.64300000000000002</v>
      </c>
      <c r="AA2360" s="2">
        <f>IF(Table1[[#This Row],[Bed Occupied]]="Yes",1,0)</f>
        <v>1</v>
      </c>
    </row>
    <row r="2361" spans="1:27" x14ac:dyDescent="0.25">
      <c r="A2361" t="s">
        <v>2453</v>
      </c>
      <c r="B2361" s="1">
        <v>46300</v>
      </c>
      <c r="C2361" s="1">
        <v>46302.6</v>
      </c>
      <c r="D2361" t="s">
        <v>46</v>
      </c>
      <c r="E2361" t="s">
        <v>52</v>
      </c>
      <c r="F2361" t="s">
        <v>48</v>
      </c>
      <c r="G2361" t="s">
        <v>30</v>
      </c>
      <c r="H2361" t="s">
        <v>49</v>
      </c>
      <c r="I2361" t="s">
        <v>32</v>
      </c>
      <c r="J2361">
        <v>2.6</v>
      </c>
      <c r="K2361" t="s">
        <v>33</v>
      </c>
      <c r="L2361">
        <v>82</v>
      </c>
      <c r="M2361" s="1">
        <v>46299</v>
      </c>
      <c r="N2361" t="s">
        <v>63</v>
      </c>
      <c r="O2361">
        <v>8.3000000000000007</v>
      </c>
      <c r="P2361">
        <v>0.3</v>
      </c>
      <c r="Q2361" s="2">
        <v>5553.1</v>
      </c>
      <c r="R2361" t="s">
        <v>58</v>
      </c>
      <c r="S2361" s="2">
        <v>3563.9</v>
      </c>
      <c r="T2361">
        <v>3.7</v>
      </c>
      <c r="U2361" t="s">
        <v>36</v>
      </c>
      <c r="V2361">
        <v>2026</v>
      </c>
      <c r="W2361" t="s">
        <v>74</v>
      </c>
      <c r="X2361" s="2">
        <v>3563.9</v>
      </c>
      <c r="Y2361" s="2">
        <v>1989.2</v>
      </c>
      <c r="Z2361" s="2">
        <v>0.64200000000000002</v>
      </c>
      <c r="AA2361" s="2">
        <f>IF(Table1[[#This Row],[Bed Occupied]]="Yes",1,0)</f>
        <v>1</v>
      </c>
    </row>
    <row r="2362" spans="1:27" x14ac:dyDescent="0.25">
      <c r="A2362" t="s">
        <v>2454</v>
      </c>
      <c r="B2362" s="1">
        <v>45721</v>
      </c>
      <c r="C2362" s="1">
        <v>45723.9</v>
      </c>
      <c r="D2362" t="s">
        <v>46</v>
      </c>
      <c r="E2362" t="s">
        <v>52</v>
      </c>
      <c r="F2362" t="s">
        <v>48</v>
      </c>
      <c r="G2362" t="s">
        <v>53</v>
      </c>
      <c r="H2362" t="s">
        <v>31</v>
      </c>
      <c r="I2362" t="s">
        <v>41</v>
      </c>
      <c r="J2362">
        <v>2.9</v>
      </c>
      <c r="K2362" t="s">
        <v>33</v>
      </c>
      <c r="L2362">
        <v>47</v>
      </c>
      <c r="M2362" s="1">
        <v>45720</v>
      </c>
      <c r="N2362" t="s">
        <v>63</v>
      </c>
      <c r="O2362">
        <v>8.8000000000000007</v>
      </c>
      <c r="P2362">
        <v>0.8</v>
      </c>
      <c r="Q2362" s="2">
        <v>5195.8999999999996</v>
      </c>
      <c r="R2362" t="s">
        <v>85</v>
      </c>
      <c r="S2362" s="2">
        <v>2732.44</v>
      </c>
      <c r="T2362">
        <v>3.3</v>
      </c>
      <c r="U2362" t="s">
        <v>173</v>
      </c>
      <c r="V2362">
        <v>2025</v>
      </c>
      <c r="W2362" t="s">
        <v>44</v>
      </c>
      <c r="X2362" s="2">
        <v>2732.44</v>
      </c>
      <c r="Y2362" s="2">
        <v>2463.46</v>
      </c>
      <c r="Z2362" s="2">
        <v>0.52600000000000002</v>
      </c>
      <c r="AA2362" s="2">
        <f>IF(Table1[[#This Row],[Bed Occupied]]="Yes",1,0)</f>
        <v>1</v>
      </c>
    </row>
    <row r="2363" spans="1:27" x14ac:dyDescent="0.25">
      <c r="A2363" t="s">
        <v>2455</v>
      </c>
      <c r="B2363" s="1">
        <v>45935</v>
      </c>
      <c r="C2363" s="1">
        <v>45935.1</v>
      </c>
      <c r="D2363" t="s">
        <v>39</v>
      </c>
      <c r="E2363" t="s">
        <v>47</v>
      </c>
      <c r="F2363" t="s">
        <v>48</v>
      </c>
      <c r="G2363" t="s">
        <v>30</v>
      </c>
      <c r="H2363" t="s">
        <v>76</v>
      </c>
      <c r="I2363" t="s">
        <v>32</v>
      </c>
      <c r="J2363">
        <v>0.1</v>
      </c>
      <c r="K2363" t="s">
        <v>33</v>
      </c>
      <c r="L2363">
        <v>93</v>
      </c>
      <c r="M2363" s="1">
        <v>45935</v>
      </c>
      <c r="N2363" t="s">
        <v>42</v>
      </c>
      <c r="O2363">
        <v>9.6</v>
      </c>
      <c r="P2363">
        <v>1.6</v>
      </c>
      <c r="Q2363" s="2">
        <v>1929.71</v>
      </c>
      <c r="R2363" t="s">
        <v>58</v>
      </c>
      <c r="S2363" s="2">
        <v>1169.3</v>
      </c>
      <c r="T2363">
        <v>2.8</v>
      </c>
      <c r="U2363" t="s">
        <v>82</v>
      </c>
      <c r="V2363">
        <v>2025</v>
      </c>
      <c r="W2363" t="s">
        <v>74</v>
      </c>
      <c r="X2363" s="2">
        <v>1169.3</v>
      </c>
      <c r="Y2363" s="2">
        <v>760.41</v>
      </c>
      <c r="Z2363" s="2">
        <v>0.60599999999999998</v>
      </c>
      <c r="AA2363" s="2">
        <f>IF(Table1[[#This Row],[Bed Occupied]]="Yes",1,0)</f>
        <v>1</v>
      </c>
    </row>
    <row r="2364" spans="1:27" x14ac:dyDescent="0.25">
      <c r="A2364" t="s">
        <v>2456</v>
      </c>
      <c r="B2364" s="1">
        <v>46383</v>
      </c>
      <c r="C2364" s="1">
        <v>46384.2</v>
      </c>
      <c r="D2364" t="s">
        <v>96</v>
      </c>
      <c r="E2364" t="s">
        <v>52</v>
      </c>
      <c r="F2364" t="s">
        <v>92</v>
      </c>
      <c r="G2364" t="s">
        <v>30</v>
      </c>
      <c r="H2364" t="s">
        <v>81</v>
      </c>
      <c r="I2364" t="s">
        <v>93</v>
      </c>
      <c r="J2364">
        <v>1.2</v>
      </c>
      <c r="K2364" t="s">
        <v>33</v>
      </c>
      <c r="L2364">
        <v>36</v>
      </c>
      <c r="M2364" s="1">
        <v>46383</v>
      </c>
      <c r="N2364" t="s">
        <v>42</v>
      </c>
      <c r="O2364">
        <v>12.6</v>
      </c>
      <c r="P2364">
        <v>0.6</v>
      </c>
      <c r="Q2364" s="2">
        <v>2930.85</v>
      </c>
      <c r="R2364" t="s">
        <v>58</v>
      </c>
      <c r="S2364" s="2">
        <v>1700.2</v>
      </c>
      <c r="T2364">
        <v>4.3</v>
      </c>
      <c r="U2364" t="s">
        <v>54</v>
      </c>
      <c r="V2364">
        <v>2026</v>
      </c>
      <c r="W2364" t="s">
        <v>74</v>
      </c>
      <c r="X2364" s="2">
        <v>1700.2</v>
      </c>
      <c r="Y2364" s="2">
        <v>1230.6500000000001</v>
      </c>
      <c r="Z2364" s="2">
        <v>0.57999999999999996</v>
      </c>
      <c r="AA2364" s="2">
        <f>IF(Table1[[#This Row],[Bed Occupied]]="Yes",1,0)</f>
        <v>1</v>
      </c>
    </row>
    <row r="2365" spans="1:27" x14ac:dyDescent="0.25">
      <c r="A2365" t="s">
        <v>2457</v>
      </c>
      <c r="B2365" s="1">
        <v>46373</v>
      </c>
      <c r="C2365" s="1">
        <v>46373.4</v>
      </c>
      <c r="D2365" t="s">
        <v>46</v>
      </c>
      <c r="E2365" t="s">
        <v>47</v>
      </c>
      <c r="F2365" t="s">
        <v>29</v>
      </c>
      <c r="G2365" t="s">
        <v>53</v>
      </c>
      <c r="H2365" t="s">
        <v>76</v>
      </c>
      <c r="I2365" t="s">
        <v>32</v>
      </c>
      <c r="J2365">
        <v>0.4</v>
      </c>
      <c r="K2365" t="s">
        <v>33</v>
      </c>
      <c r="L2365">
        <v>58</v>
      </c>
      <c r="M2365" s="1">
        <v>46373</v>
      </c>
      <c r="N2365" t="s">
        <v>63</v>
      </c>
      <c r="O2365">
        <v>8.6</v>
      </c>
      <c r="P2365">
        <v>0.6</v>
      </c>
      <c r="Q2365" s="2">
        <v>4121.3100000000004</v>
      </c>
      <c r="R2365" t="s">
        <v>58</v>
      </c>
      <c r="S2365" s="2">
        <v>2178.34</v>
      </c>
      <c r="T2365">
        <v>3.9</v>
      </c>
      <c r="U2365" t="s">
        <v>54</v>
      </c>
      <c r="V2365">
        <v>2026</v>
      </c>
      <c r="W2365" t="s">
        <v>72</v>
      </c>
      <c r="X2365" s="2">
        <v>2178.34</v>
      </c>
      <c r="Y2365" s="2">
        <v>1942.97</v>
      </c>
      <c r="Z2365" s="2">
        <v>0.52900000000000003</v>
      </c>
      <c r="AA2365" s="2">
        <f>IF(Table1[[#This Row],[Bed Occupied]]="Yes",1,0)</f>
        <v>1</v>
      </c>
    </row>
    <row r="2366" spans="1:27" x14ac:dyDescent="0.25">
      <c r="A2366" t="s">
        <v>2458</v>
      </c>
      <c r="B2366" s="1">
        <v>46019</v>
      </c>
      <c r="C2366" s="1">
        <v>46019.5</v>
      </c>
      <c r="D2366" t="s">
        <v>39</v>
      </c>
      <c r="E2366" t="s">
        <v>47</v>
      </c>
      <c r="F2366" t="s">
        <v>48</v>
      </c>
      <c r="G2366" t="s">
        <v>53</v>
      </c>
      <c r="H2366" t="s">
        <v>56</v>
      </c>
      <c r="I2366" t="s">
        <v>41</v>
      </c>
      <c r="J2366">
        <v>0.5</v>
      </c>
      <c r="K2366" t="s">
        <v>57</v>
      </c>
      <c r="L2366">
        <v>87</v>
      </c>
      <c r="M2366" s="1">
        <v>46019</v>
      </c>
      <c r="N2366" t="s">
        <v>63</v>
      </c>
      <c r="O2366">
        <v>9</v>
      </c>
      <c r="P2366">
        <v>1</v>
      </c>
      <c r="Q2366" s="2">
        <v>1870.1</v>
      </c>
      <c r="R2366" t="s">
        <v>58</v>
      </c>
      <c r="S2366" s="2">
        <v>941.32</v>
      </c>
      <c r="T2366">
        <v>3.4</v>
      </c>
      <c r="U2366" t="s">
        <v>79</v>
      </c>
      <c r="V2366">
        <v>2025</v>
      </c>
      <c r="W2366" t="s">
        <v>74</v>
      </c>
      <c r="X2366" s="2">
        <v>941.32</v>
      </c>
      <c r="Y2366" s="2">
        <v>928.78</v>
      </c>
      <c r="Z2366" s="2">
        <v>0.503</v>
      </c>
      <c r="AA2366" s="2">
        <f>IF(Table1[[#This Row],[Bed Occupied]]="Yes",1,0)</f>
        <v>0</v>
      </c>
    </row>
    <row r="2367" spans="1:27" x14ac:dyDescent="0.25">
      <c r="A2367" t="s">
        <v>2459</v>
      </c>
      <c r="B2367" s="1">
        <v>46333</v>
      </c>
      <c r="C2367" s="1">
        <v>46334.9</v>
      </c>
      <c r="D2367" t="s">
        <v>96</v>
      </c>
      <c r="E2367" t="s">
        <v>28</v>
      </c>
      <c r="F2367" t="s">
        <v>29</v>
      </c>
      <c r="G2367" t="s">
        <v>67</v>
      </c>
      <c r="H2367" t="s">
        <v>56</v>
      </c>
      <c r="I2367" t="s">
        <v>41</v>
      </c>
      <c r="J2367">
        <v>1.9</v>
      </c>
      <c r="K2367" t="s">
        <v>33</v>
      </c>
      <c r="L2367">
        <v>65</v>
      </c>
      <c r="M2367" s="1">
        <v>46332</v>
      </c>
      <c r="N2367" t="s">
        <v>63</v>
      </c>
      <c r="O2367">
        <v>8.3000000000000007</v>
      </c>
      <c r="P2367">
        <v>0.3</v>
      </c>
      <c r="Q2367" s="2">
        <v>3254.59</v>
      </c>
      <c r="R2367" t="s">
        <v>58</v>
      </c>
      <c r="S2367" s="2">
        <v>1952.34</v>
      </c>
      <c r="T2367">
        <v>3.8</v>
      </c>
      <c r="U2367" t="s">
        <v>130</v>
      </c>
      <c r="V2367">
        <v>2026</v>
      </c>
      <c r="W2367" t="s">
        <v>77</v>
      </c>
      <c r="X2367" s="2">
        <v>1952.34</v>
      </c>
      <c r="Y2367" s="2">
        <v>1302.25</v>
      </c>
      <c r="Z2367" s="2">
        <v>0.6</v>
      </c>
      <c r="AA2367" s="2">
        <f>IF(Table1[[#This Row],[Bed Occupied]]="Yes",1,0)</f>
        <v>1</v>
      </c>
    </row>
    <row r="2368" spans="1:27" x14ac:dyDescent="0.25">
      <c r="A2368" t="s">
        <v>2460</v>
      </c>
      <c r="B2368" s="1">
        <v>46104</v>
      </c>
      <c r="C2368" s="1">
        <v>46108.5</v>
      </c>
      <c r="D2368" t="s">
        <v>27</v>
      </c>
      <c r="E2368" t="s">
        <v>52</v>
      </c>
      <c r="F2368" t="s">
        <v>29</v>
      </c>
      <c r="G2368" t="s">
        <v>151</v>
      </c>
      <c r="H2368" t="s">
        <v>62</v>
      </c>
      <c r="I2368" t="s">
        <v>41</v>
      </c>
      <c r="J2368">
        <v>4.5</v>
      </c>
      <c r="K2368" t="s">
        <v>33</v>
      </c>
      <c r="L2368">
        <v>42</v>
      </c>
      <c r="M2368" s="1">
        <v>46104</v>
      </c>
      <c r="N2368" t="s">
        <v>42</v>
      </c>
      <c r="O2368">
        <v>8.9</v>
      </c>
      <c r="P2368">
        <v>0.9</v>
      </c>
      <c r="Q2368" s="2">
        <v>13741.6</v>
      </c>
      <c r="R2368" t="s">
        <v>58</v>
      </c>
      <c r="S2368" s="2">
        <v>8424.77</v>
      </c>
      <c r="T2368">
        <v>3.3</v>
      </c>
      <c r="U2368" t="s">
        <v>115</v>
      </c>
      <c r="V2368">
        <v>2026</v>
      </c>
      <c r="W2368" t="s">
        <v>37</v>
      </c>
      <c r="X2368" s="2">
        <v>8424.77</v>
      </c>
      <c r="Y2368" s="2">
        <v>5316.83</v>
      </c>
      <c r="Z2368" s="2">
        <v>0.61299999999999999</v>
      </c>
      <c r="AA2368" s="2">
        <f>IF(Table1[[#This Row],[Bed Occupied]]="Yes",1,0)</f>
        <v>1</v>
      </c>
    </row>
    <row r="2369" spans="1:27" x14ac:dyDescent="0.25">
      <c r="A2369" t="s">
        <v>2461</v>
      </c>
      <c r="B2369" s="1">
        <v>46292</v>
      </c>
      <c r="C2369" s="1">
        <v>46300.2</v>
      </c>
      <c r="D2369" t="s">
        <v>88</v>
      </c>
      <c r="E2369" t="s">
        <v>28</v>
      </c>
      <c r="F2369" t="s">
        <v>48</v>
      </c>
      <c r="G2369" t="s">
        <v>53</v>
      </c>
      <c r="H2369" t="s">
        <v>81</v>
      </c>
      <c r="I2369" t="s">
        <v>32</v>
      </c>
      <c r="J2369">
        <v>8.1999999999999993</v>
      </c>
      <c r="K2369" t="s">
        <v>33</v>
      </c>
      <c r="L2369">
        <v>58</v>
      </c>
      <c r="M2369" s="1">
        <v>46291</v>
      </c>
      <c r="N2369" t="s">
        <v>42</v>
      </c>
      <c r="O2369">
        <v>9.6999999999999993</v>
      </c>
      <c r="P2369">
        <v>1.7</v>
      </c>
      <c r="Q2369" s="2">
        <v>27791.41</v>
      </c>
      <c r="R2369" t="s">
        <v>35</v>
      </c>
      <c r="S2369" s="2">
        <v>17567.12</v>
      </c>
      <c r="T2369">
        <v>3.2</v>
      </c>
      <c r="U2369" t="s">
        <v>133</v>
      </c>
      <c r="V2369">
        <v>2026</v>
      </c>
      <c r="W2369" t="s">
        <v>83</v>
      </c>
      <c r="X2369" s="2">
        <v>17567.12</v>
      </c>
      <c r="Y2369" s="2">
        <v>10224.290000000001</v>
      </c>
      <c r="Z2369" s="2">
        <v>0.63200000000000001</v>
      </c>
      <c r="AA2369" s="2">
        <f>IF(Table1[[#This Row],[Bed Occupied]]="Yes",1,0)</f>
        <v>1</v>
      </c>
    </row>
    <row r="2370" spans="1:27" x14ac:dyDescent="0.25">
      <c r="A2370" t="s">
        <v>2462</v>
      </c>
      <c r="B2370" s="1">
        <v>45719</v>
      </c>
      <c r="C2370" s="1">
        <v>45729.8</v>
      </c>
      <c r="D2370" t="s">
        <v>51</v>
      </c>
      <c r="E2370" t="s">
        <v>47</v>
      </c>
      <c r="F2370" t="s">
        <v>29</v>
      </c>
      <c r="G2370" t="s">
        <v>53</v>
      </c>
      <c r="H2370" t="s">
        <v>31</v>
      </c>
      <c r="I2370" t="s">
        <v>41</v>
      </c>
      <c r="J2370">
        <v>10.8</v>
      </c>
      <c r="K2370" t="s">
        <v>33</v>
      </c>
      <c r="L2370">
        <v>22</v>
      </c>
      <c r="M2370" s="1">
        <v>45718</v>
      </c>
      <c r="N2370" t="s">
        <v>63</v>
      </c>
      <c r="O2370">
        <v>13.8</v>
      </c>
      <c r="P2370">
        <v>1.8</v>
      </c>
      <c r="Q2370" s="2">
        <v>17475.53</v>
      </c>
      <c r="R2370" t="s">
        <v>35</v>
      </c>
      <c r="S2370" s="2">
        <v>11092.92</v>
      </c>
      <c r="T2370">
        <v>3.8</v>
      </c>
      <c r="U2370" t="s">
        <v>173</v>
      </c>
      <c r="V2370">
        <v>2025</v>
      </c>
      <c r="W2370" t="s">
        <v>74</v>
      </c>
      <c r="X2370" s="2">
        <v>11092.92</v>
      </c>
      <c r="Y2370" s="2">
        <v>6382.61</v>
      </c>
      <c r="Z2370" s="2">
        <v>0.63500000000000001</v>
      </c>
      <c r="AA2370" s="2">
        <f>IF(Table1[[#This Row],[Bed Occupied]]="Yes",1,0)</f>
        <v>1</v>
      </c>
    </row>
    <row r="2371" spans="1:27" x14ac:dyDescent="0.25">
      <c r="A2371" t="s">
        <v>2463</v>
      </c>
      <c r="B2371" s="1">
        <v>46052</v>
      </c>
      <c r="C2371" s="1">
        <v>46053.2</v>
      </c>
      <c r="D2371" t="s">
        <v>61</v>
      </c>
      <c r="E2371" t="s">
        <v>66</v>
      </c>
      <c r="F2371" t="s">
        <v>29</v>
      </c>
      <c r="G2371" t="s">
        <v>30</v>
      </c>
      <c r="H2371" t="s">
        <v>40</v>
      </c>
      <c r="I2371" t="s">
        <v>41</v>
      </c>
      <c r="J2371">
        <v>1.2</v>
      </c>
      <c r="K2371" t="s">
        <v>57</v>
      </c>
      <c r="L2371">
        <v>41</v>
      </c>
      <c r="M2371" s="1">
        <v>46051</v>
      </c>
      <c r="N2371" t="s">
        <v>42</v>
      </c>
      <c r="O2371">
        <v>12</v>
      </c>
      <c r="P2371">
        <v>0</v>
      </c>
      <c r="Q2371" s="2">
        <v>12467.99</v>
      </c>
      <c r="R2371" t="s">
        <v>35</v>
      </c>
      <c r="S2371" s="2">
        <v>8928.2000000000007</v>
      </c>
      <c r="T2371">
        <v>3.7</v>
      </c>
      <c r="U2371" t="s">
        <v>86</v>
      </c>
      <c r="V2371">
        <v>2026</v>
      </c>
      <c r="W2371" t="s">
        <v>72</v>
      </c>
      <c r="X2371" s="2">
        <v>8928.2000000000007</v>
      </c>
      <c r="Y2371" s="2">
        <v>3539.79</v>
      </c>
      <c r="Z2371" s="2">
        <v>0.71599999999999997</v>
      </c>
      <c r="AA2371" s="2">
        <f>IF(Table1[[#This Row],[Bed Occupied]]="Yes",1,0)</f>
        <v>0</v>
      </c>
    </row>
    <row r="2372" spans="1:27" x14ac:dyDescent="0.25">
      <c r="A2372" t="s">
        <v>2464</v>
      </c>
      <c r="B2372" s="1">
        <v>45885</v>
      </c>
      <c r="C2372" s="1">
        <v>45886.6</v>
      </c>
      <c r="D2372" t="s">
        <v>51</v>
      </c>
      <c r="E2372" t="s">
        <v>66</v>
      </c>
      <c r="F2372" t="s">
        <v>48</v>
      </c>
      <c r="G2372" t="s">
        <v>30</v>
      </c>
      <c r="H2372" t="s">
        <v>81</v>
      </c>
      <c r="I2372" t="s">
        <v>32</v>
      </c>
      <c r="J2372">
        <v>1.6</v>
      </c>
      <c r="K2372" t="s">
        <v>57</v>
      </c>
      <c r="L2372">
        <v>85</v>
      </c>
      <c r="M2372" s="1">
        <v>45884</v>
      </c>
      <c r="N2372" t="s">
        <v>42</v>
      </c>
      <c r="O2372">
        <v>9</v>
      </c>
      <c r="P2372">
        <v>1</v>
      </c>
      <c r="Q2372" s="2">
        <v>7791.94</v>
      </c>
      <c r="R2372" t="s">
        <v>35</v>
      </c>
      <c r="S2372" s="2">
        <v>4127.67</v>
      </c>
      <c r="T2372">
        <v>3.3</v>
      </c>
      <c r="U2372" t="s">
        <v>104</v>
      </c>
      <c r="V2372">
        <v>2025</v>
      </c>
      <c r="W2372" t="s">
        <v>77</v>
      </c>
      <c r="X2372" s="2">
        <v>4127.67</v>
      </c>
      <c r="Y2372" s="2">
        <v>3664.27</v>
      </c>
      <c r="Z2372" s="2">
        <v>0.53</v>
      </c>
      <c r="AA2372" s="2">
        <f>IF(Table1[[#This Row],[Bed Occupied]]="Yes",1,0)</f>
        <v>0</v>
      </c>
    </row>
    <row r="2373" spans="1:27" x14ac:dyDescent="0.25">
      <c r="A2373" t="s">
        <v>2465</v>
      </c>
      <c r="B2373" s="1">
        <v>45667</v>
      </c>
      <c r="C2373" s="1">
        <v>45672.1</v>
      </c>
      <c r="D2373" t="s">
        <v>61</v>
      </c>
      <c r="E2373" t="s">
        <v>47</v>
      </c>
      <c r="F2373" t="s">
        <v>29</v>
      </c>
      <c r="G2373" t="s">
        <v>30</v>
      </c>
      <c r="H2373" t="s">
        <v>40</v>
      </c>
      <c r="I2373" t="s">
        <v>41</v>
      </c>
      <c r="J2373">
        <v>5.0999999999999996</v>
      </c>
      <c r="K2373" t="s">
        <v>33</v>
      </c>
      <c r="L2373">
        <v>59</v>
      </c>
      <c r="M2373" s="1">
        <v>45666</v>
      </c>
      <c r="N2373" t="s">
        <v>42</v>
      </c>
      <c r="O2373">
        <v>9.6999999999999993</v>
      </c>
      <c r="P2373">
        <v>1.7</v>
      </c>
      <c r="Q2373" s="2">
        <v>15500.26</v>
      </c>
      <c r="R2373" t="s">
        <v>58</v>
      </c>
      <c r="S2373" s="2">
        <v>10228.74</v>
      </c>
      <c r="T2373">
        <v>3.7</v>
      </c>
      <c r="U2373" t="s">
        <v>145</v>
      </c>
      <c r="V2373">
        <v>2025</v>
      </c>
      <c r="W2373" t="s">
        <v>72</v>
      </c>
      <c r="X2373" s="2">
        <v>10228.74</v>
      </c>
      <c r="Y2373" s="2">
        <v>5271.52</v>
      </c>
      <c r="Z2373" s="2">
        <v>0.66</v>
      </c>
      <c r="AA2373" s="2">
        <f>IF(Table1[[#This Row],[Bed Occupied]]="Yes",1,0)</f>
        <v>1</v>
      </c>
    </row>
    <row r="2374" spans="1:27" x14ac:dyDescent="0.25">
      <c r="A2374" t="s">
        <v>2466</v>
      </c>
      <c r="B2374" s="1">
        <v>46331</v>
      </c>
      <c r="C2374" s="1">
        <v>46337.2</v>
      </c>
      <c r="D2374" t="s">
        <v>27</v>
      </c>
      <c r="E2374" t="s">
        <v>52</v>
      </c>
      <c r="F2374" t="s">
        <v>48</v>
      </c>
      <c r="G2374" t="s">
        <v>30</v>
      </c>
      <c r="H2374" t="s">
        <v>56</v>
      </c>
      <c r="I2374" t="s">
        <v>41</v>
      </c>
      <c r="J2374">
        <v>6.2</v>
      </c>
      <c r="K2374" t="s">
        <v>57</v>
      </c>
      <c r="L2374">
        <v>35</v>
      </c>
      <c r="M2374" s="1">
        <v>46330</v>
      </c>
      <c r="N2374" t="s">
        <v>42</v>
      </c>
      <c r="O2374">
        <v>8.6</v>
      </c>
      <c r="P2374">
        <v>0.6</v>
      </c>
      <c r="Q2374" s="2">
        <v>13294.96</v>
      </c>
      <c r="R2374" t="s">
        <v>58</v>
      </c>
      <c r="S2374" s="2">
        <v>9587.07</v>
      </c>
      <c r="T2374">
        <v>4</v>
      </c>
      <c r="U2374" t="s">
        <v>130</v>
      </c>
      <c r="V2374">
        <v>2026</v>
      </c>
      <c r="W2374" t="s">
        <v>69</v>
      </c>
      <c r="X2374" s="2">
        <v>9587.07</v>
      </c>
      <c r="Y2374" s="2">
        <v>3707.89</v>
      </c>
      <c r="Z2374" s="2">
        <v>0.72099999999999997</v>
      </c>
      <c r="AA2374" s="2">
        <f>IF(Table1[[#This Row],[Bed Occupied]]="Yes",1,0)</f>
        <v>0</v>
      </c>
    </row>
    <row r="2375" spans="1:27" x14ac:dyDescent="0.25">
      <c r="A2375" t="s">
        <v>2467</v>
      </c>
      <c r="B2375" s="1">
        <v>46338</v>
      </c>
      <c r="C2375" s="1">
        <v>46340.5</v>
      </c>
      <c r="D2375" t="s">
        <v>61</v>
      </c>
      <c r="E2375" t="s">
        <v>52</v>
      </c>
      <c r="F2375" t="s">
        <v>29</v>
      </c>
      <c r="G2375" t="s">
        <v>151</v>
      </c>
      <c r="H2375" t="s">
        <v>31</v>
      </c>
      <c r="I2375" t="s">
        <v>93</v>
      </c>
      <c r="J2375">
        <v>2.5</v>
      </c>
      <c r="K2375" t="s">
        <v>33</v>
      </c>
      <c r="L2375">
        <v>60</v>
      </c>
      <c r="M2375" s="1">
        <v>46337</v>
      </c>
      <c r="N2375" t="s">
        <v>42</v>
      </c>
      <c r="O2375">
        <v>9.6999999999999993</v>
      </c>
      <c r="P2375">
        <v>1.7</v>
      </c>
      <c r="Q2375" s="2">
        <v>15717.22</v>
      </c>
      <c r="R2375" t="s">
        <v>58</v>
      </c>
      <c r="S2375" s="2">
        <v>9513.8799999999992</v>
      </c>
      <c r="T2375">
        <v>3.5</v>
      </c>
      <c r="U2375" t="s">
        <v>130</v>
      </c>
      <c r="V2375">
        <v>2026</v>
      </c>
      <c r="W2375" t="s">
        <v>69</v>
      </c>
      <c r="X2375" s="2">
        <v>9513.8799999999992</v>
      </c>
      <c r="Y2375" s="2">
        <v>6203.34</v>
      </c>
      <c r="Z2375" s="2">
        <v>0.60499999999999998</v>
      </c>
      <c r="AA2375" s="2">
        <f>IF(Table1[[#This Row],[Bed Occupied]]="Yes",1,0)</f>
        <v>1</v>
      </c>
    </row>
    <row r="2376" spans="1:27" x14ac:dyDescent="0.25">
      <c r="A2376" t="s">
        <v>2468</v>
      </c>
      <c r="B2376" s="1">
        <v>46312</v>
      </c>
      <c r="C2376" s="1">
        <v>46314.1</v>
      </c>
      <c r="D2376" t="s">
        <v>96</v>
      </c>
      <c r="E2376" t="s">
        <v>66</v>
      </c>
      <c r="F2376" t="s">
        <v>48</v>
      </c>
      <c r="G2376" t="s">
        <v>151</v>
      </c>
      <c r="H2376" t="s">
        <v>76</v>
      </c>
      <c r="I2376" t="s">
        <v>32</v>
      </c>
      <c r="J2376">
        <v>2.1</v>
      </c>
      <c r="K2376" t="s">
        <v>33</v>
      </c>
      <c r="L2376">
        <v>76</v>
      </c>
      <c r="M2376" s="1">
        <v>46312</v>
      </c>
      <c r="N2376" t="s">
        <v>63</v>
      </c>
      <c r="O2376">
        <v>12.2</v>
      </c>
      <c r="P2376">
        <v>2.2000000000000002</v>
      </c>
      <c r="Q2376" s="2">
        <v>2107.2399999999998</v>
      </c>
      <c r="R2376" t="s">
        <v>85</v>
      </c>
      <c r="S2376" s="2">
        <v>1416.97</v>
      </c>
      <c r="T2376">
        <v>2.9</v>
      </c>
      <c r="U2376" t="s">
        <v>36</v>
      </c>
      <c r="V2376">
        <v>2026</v>
      </c>
      <c r="W2376" t="s">
        <v>83</v>
      </c>
      <c r="X2376" s="2">
        <v>1416.97</v>
      </c>
      <c r="Y2376" s="2">
        <v>690.27</v>
      </c>
      <c r="Z2376" s="2">
        <v>0.67200000000000004</v>
      </c>
      <c r="AA2376" s="2">
        <f>IF(Table1[[#This Row],[Bed Occupied]]="Yes",1,0)</f>
        <v>1</v>
      </c>
    </row>
    <row r="2377" spans="1:27" x14ac:dyDescent="0.25">
      <c r="A2377" t="s">
        <v>2469</v>
      </c>
      <c r="B2377" s="1">
        <v>46077</v>
      </c>
      <c r="C2377" s="1">
        <v>46081.599999999999</v>
      </c>
      <c r="D2377" t="s">
        <v>27</v>
      </c>
      <c r="E2377" t="s">
        <v>52</v>
      </c>
      <c r="F2377" t="s">
        <v>29</v>
      </c>
      <c r="G2377" t="s">
        <v>53</v>
      </c>
      <c r="H2377" t="s">
        <v>56</v>
      </c>
      <c r="I2377" t="s">
        <v>32</v>
      </c>
      <c r="J2377">
        <v>4.5999999999999996</v>
      </c>
      <c r="K2377" t="s">
        <v>57</v>
      </c>
      <c r="L2377">
        <v>54</v>
      </c>
      <c r="M2377" s="1">
        <v>46077</v>
      </c>
      <c r="N2377" t="s">
        <v>42</v>
      </c>
      <c r="O2377">
        <v>13.6</v>
      </c>
      <c r="P2377">
        <v>1.6</v>
      </c>
      <c r="Q2377" s="2">
        <v>11395.62</v>
      </c>
      <c r="R2377" t="s">
        <v>58</v>
      </c>
      <c r="S2377" s="2">
        <v>6957.84</v>
      </c>
      <c r="T2377">
        <v>3.4</v>
      </c>
      <c r="U2377" t="s">
        <v>68</v>
      </c>
      <c r="V2377">
        <v>2026</v>
      </c>
      <c r="W2377" t="s">
        <v>44</v>
      </c>
      <c r="X2377" s="2">
        <v>6957.84</v>
      </c>
      <c r="Y2377" s="2">
        <v>4437.78</v>
      </c>
      <c r="Z2377" s="2">
        <v>0.61099999999999999</v>
      </c>
      <c r="AA2377" s="2">
        <f>IF(Table1[[#This Row],[Bed Occupied]]="Yes",1,0)</f>
        <v>0</v>
      </c>
    </row>
    <row r="2378" spans="1:27" x14ac:dyDescent="0.25">
      <c r="A2378" t="s">
        <v>2470</v>
      </c>
      <c r="B2378" s="1">
        <v>46231</v>
      </c>
      <c r="C2378" s="1">
        <v>46238.6</v>
      </c>
      <c r="D2378" t="s">
        <v>46</v>
      </c>
      <c r="E2378" t="s">
        <v>28</v>
      </c>
      <c r="F2378" t="s">
        <v>48</v>
      </c>
      <c r="G2378" t="s">
        <v>67</v>
      </c>
      <c r="H2378" t="s">
        <v>31</v>
      </c>
      <c r="I2378" t="s">
        <v>32</v>
      </c>
      <c r="J2378">
        <v>7.6</v>
      </c>
      <c r="K2378" t="s">
        <v>33</v>
      </c>
      <c r="L2378">
        <v>96</v>
      </c>
      <c r="M2378" s="1">
        <v>46230</v>
      </c>
      <c r="N2378" t="s">
        <v>42</v>
      </c>
      <c r="O2378">
        <v>9.8000000000000007</v>
      </c>
      <c r="P2378">
        <v>1.8</v>
      </c>
      <c r="Q2378" s="2">
        <v>5722</v>
      </c>
      <c r="R2378" t="s">
        <v>35</v>
      </c>
      <c r="S2378" s="2">
        <v>3351.89</v>
      </c>
      <c r="T2378">
        <v>2.6</v>
      </c>
      <c r="U2378" t="s">
        <v>43</v>
      </c>
      <c r="V2378">
        <v>2026</v>
      </c>
      <c r="W2378" t="s">
        <v>37</v>
      </c>
      <c r="X2378" s="2">
        <v>3351.89</v>
      </c>
      <c r="Y2378" s="2">
        <v>2370.11</v>
      </c>
      <c r="Z2378" s="2">
        <v>0.58599999999999997</v>
      </c>
      <c r="AA2378" s="2">
        <f>IF(Table1[[#This Row],[Bed Occupied]]="Yes",1,0)</f>
        <v>1</v>
      </c>
    </row>
    <row r="2379" spans="1:27" x14ac:dyDescent="0.25">
      <c r="A2379" t="s">
        <v>2471</v>
      </c>
      <c r="B2379" s="1">
        <v>46305</v>
      </c>
      <c r="C2379" s="1">
        <v>46305.599999999999</v>
      </c>
      <c r="D2379" t="s">
        <v>96</v>
      </c>
      <c r="E2379" t="s">
        <v>28</v>
      </c>
      <c r="F2379" t="s">
        <v>29</v>
      </c>
      <c r="G2379" t="s">
        <v>53</v>
      </c>
      <c r="H2379" t="s">
        <v>31</v>
      </c>
      <c r="I2379" t="s">
        <v>41</v>
      </c>
      <c r="J2379">
        <v>0.6</v>
      </c>
      <c r="K2379" t="s">
        <v>57</v>
      </c>
      <c r="L2379">
        <v>45</v>
      </c>
      <c r="M2379" s="1">
        <v>46304</v>
      </c>
      <c r="N2379" t="s">
        <v>63</v>
      </c>
      <c r="O2379">
        <v>8.3000000000000007</v>
      </c>
      <c r="P2379">
        <v>0.3</v>
      </c>
      <c r="Q2379" s="2">
        <v>3769.1</v>
      </c>
      <c r="R2379" t="s">
        <v>35</v>
      </c>
      <c r="S2379" s="2">
        <v>1832.99</v>
      </c>
      <c r="T2379">
        <v>4.2</v>
      </c>
      <c r="U2379" t="s">
        <v>36</v>
      </c>
      <c r="V2379">
        <v>2026</v>
      </c>
      <c r="W2379" t="s">
        <v>77</v>
      </c>
      <c r="X2379" s="2">
        <v>1832.99</v>
      </c>
      <c r="Y2379" s="2">
        <v>1936.11</v>
      </c>
      <c r="Z2379" s="2">
        <v>0.48599999999999999</v>
      </c>
      <c r="AA2379" s="2">
        <f>IF(Table1[[#This Row],[Bed Occupied]]="Yes",1,0)</f>
        <v>0</v>
      </c>
    </row>
    <row r="2380" spans="1:27" x14ac:dyDescent="0.25">
      <c r="A2380" t="s">
        <v>2472</v>
      </c>
      <c r="B2380" s="1">
        <v>45995</v>
      </c>
      <c r="C2380" s="1">
        <v>45996.4</v>
      </c>
      <c r="D2380" t="s">
        <v>39</v>
      </c>
      <c r="E2380" t="s">
        <v>47</v>
      </c>
      <c r="F2380" t="s">
        <v>48</v>
      </c>
      <c r="G2380" t="s">
        <v>67</v>
      </c>
      <c r="H2380" t="s">
        <v>49</v>
      </c>
      <c r="I2380" t="s">
        <v>93</v>
      </c>
      <c r="J2380">
        <v>1.4</v>
      </c>
      <c r="K2380" t="s">
        <v>57</v>
      </c>
      <c r="L2380">
        <v>86</v>
      </c>
      <c r="M2380" s="1">
        <v>45995</v>
      </c>
      <c r="N2380" t="s">
        <v>34</v>
      </c>
      <c r="O2380">
        <v>12</v>
      </c>
      <c r="P2380">
        <v>0</v>
      </c>
      <c r="Q2380" s="2">
        <v>2411.89</v>
      </c>
      <c r="R2380" t="s">
        <v>35</v>
      </c>
      <c r="S2380" s="2">
        <v>1202.3499999999999</v>
      </c>
      <c r="T2380">
        <v>3</v>
      </c>
      <c r="U2380" t="s">
        <v>79</v>
      </c>
      <c r="V2380">
        <v>2025</v>
      </c>
      <c r="W2380" t="s">
        <v>72</v>
      </c>
      <c r="X2380" s="2">
        <v>1202.3499999999999</v>
      </c>
      <c r="Y2380" s="2">
        <v>1209.54</v>
      </c>
      <c r="Z2380" s="2">
        <v>0.499</v>
      </c>
      <c r="AA2380" s="2">
        <f>IF(Table1[[#This Row],[Bed Occupied]]="Yes",1,0)</f>
        <v>0</v>
      </c>
    </row>
    <row r="2381" spans="1:27" x14ac:dyDescent="0.25">
      <c r="A2381" t="s">
        <v>2473</v>
      </c>
      <c r="B2381" s="1">
        <v>46016</v>
      </c>
      <c r="C2381" s="1">
        <v>46017.8</v>
      </c>
      <c r="D2381" t="s">
        <v>39</v>
      </c>
      <c r="E2381" t="s">
        <v>28</v>
      </c>
      <c r="F2381" t="s">
        <v>48</v>
      </c>
      <c r="G2381" t="s">
        <v>30</v>
      </c>
      <c r="H2381" t="s">
        <v>76</v>
      </c>
      <c r="I2381" t="s">
        <v>93</v>
      </c>
      <c r="J2381">
        <v>1.8</v>
      </c>
      <c r="K2381" t="s">
        <v>57</v>
      </c>
      <c r="L2381">
        <v>75</v>
      </c>
      <c r="M2381" s="1">
        <v>46015</v>
      </c>
      <c r="N2381" t="s">
        <v>42</v>
      </c>
      <c r="O2381">
        <v>13.6</v>
      </c>
      <c r="P2381">
        <v>1.6</v>
      </c>
      <c r="Q2381" s="2">
        <v>2138.75</v>
      </c>
      <c r="R2381" t="s">
        <v>85</v>
      </c>
      <c r="S2381" s="2">
        <v>1156.3</v>
      </c>
      <c r="T2381">
        <v>3.8</v>
      </c>
      <c r="U2381" t="s">
        <v>79</v>
      </c>
      <c r="V2381">
        <v>2025</v>
      </c>
      <c r="W2381" t="s">
        <v>69</v>
      </c>
      <c r="X2381" s="2">
        <v>1156.3</v>
      </c>
      <c r="Y2381" s="2">
        <v>982.45</v>
      </c>
      <c r="Z2381" s="2">
        <v>0.54100000000000004</v>
      </c>
      <c r="AA2381" s="2">
        <f>IF(Table1[[#This Row],[Bed Occupied]]="Yes",1,0)</f>
        <v>0</v>
      </c>
    </row>
    <row r="2382" spans="1:27" x14ac:dyDescent="0.25">
      <c r="A2382" t="s">
        <v>2474</v>
      </c>
      <c r="B2382" s="1">
        <v>45885</v>
      </c>
      <c r="C2382" s="1">
        <v>45886.5</v>
      </c>
      <c r="D2382" t="s">
        <v>39</v>
      </c>
      <c r="E2382" t="s">
        <v>47</v>
      </c>
      <c r="F2382" t="s">
        <v>29</v>
      </c>
      <c r="G2382" t="s">
        <v>67</v>
      </c>
      <c r="H2382" t="s">
        <v>31</v>
      </c>
      <c r="I2382" t="s">
        <v>93</v>
      </c>
      <c r="J2382">
        <v>1.5</v>
      </c>
      <c r="K2382" t="s">
        <v>33</v>
      </c>
      <c r="L2382">
        <v>106</v>
      </c>
      <c r="M2382" s="1">
        <v>45885</v>
      </c>
      <c r="N2382" t="s">
        <v>34</v>
      </c>
      <c r="O2382">
        <v>13.6</v>
      </c>
      <c r="P2382">
        <v>1.6</v>
      </c>
      <c r="Q2382" s="2">
        <v>2145.02</v>
      </c>
      <c r="R2382" t="s">
        <v>58</v>
      </c>
      <c r="S2382" s="2">
        <v>1358.1</v>
      </c>
      <c r="T2382">
        <v>3.7</v>
      </c>
      <c r="U2382" t="s">
        <v>104</v>
      </c>
      <c r="V2382">
        <v>2025</v>
      </c>
      <c r="W2382" t="s">
        <v>83</v>
      </c>
      <c r="X2382" s="2">
        <v>1358.1</v>
      </c>
      <c r="Y2382" s="2">
        <v>786.92</v>
      </c>
      <c r="Z2382" s="2">
        <v>0.63300000000000001</v>
      </c>
      <c r="AA2382" s="2">
        <f>IF(Table1[[#This Row],[Bed Occupied]]="Yes",1,0)</f>
        <v>1</v>
      </c>
    </row>
    <row r="2383" spans="1:27" x14ac:dyDescent="0.25">
      <c r="A2383" t="s">
        <v>2475</v>
      </c>
      <c r="B2383" s="1">
        <v>45742</v>
      </c>
      <c r="C2383" s="1">
        <v>45751.7</v>
      </c>
      <c r="D2383" t="s">
        <v>61</v>
      </c>
      <c r="E2383" t="s">
        <v>28</v>
      </c>
      <c r="F2383" t="s">
        <v>29</v>
      </c>
      <c r="G2383" t="s">
        <v>67</v>
      </c>
      <c r="H2383" t="s">
        <v>81</v>
      </c>
      <c r="I2383" t="s">
        <v>41</v>
      </c>
      <c r="J2383">
        <v>9.6999999999999993</v>
      </c>
      <c r="K2383" t="s">
        <v>33</v>
      </c>
      <c r="L2383">
        <v>77</v>
      </c>
      <c r="M2383" s="1">
        <v>45742</v>
      </c>
      <c r="N2383" t="s">
        <v>42</v>
      </c>
      <c r="O2383">
        <v>13.4</v>
      </c>
      <c r="P2383">
        <v>1.4</v>
      </c>
      <c r="Q2383" s="2">
        <v>18524.52</v>
      </c>
      <c r="R2383" t="s">
        <v>58</v>
      </c>
      <c r="S2383" s="2">
        <v>14827.68</v>
      </c>
      <c r="T2383">
        <v>4.3</v>
      </c>
      <c r="U2383" t="s">
        <v>173</v>
      </c>
      <c r="V2383">
        <v>2025</v>
      </c>
      <c r="W2383" t="s">
        <v>69</v>
      </c>
      <c r="X2383" s="2">
        <v>14827.68</v>
      </c>
      <c r="Y2383" s="2">
        <v>3696.84</v>
      </c>
      <c r="Z2383" s="2">
        <v>0.8</v>
      </c>
      <c r="AA2383" s="2">
        <f>IF(Table1[[#This Row],[Bed Occupied]]="Yes",1,0)</f>
        <v>1</v>
      </c>
    </row>
    <row r="2384" spans="1:27" x14ac:dyDescent="0.25">
      <c r="A2384" t="s">
        <v>2476</v>
      </c>
      <c r="B2384" s="1">
        <v>46199</v>
      </c>
      <c r="C2384" s="1">
        <v>46200.3</v>
      </c>
      <c r="D2384" t="s">
        <v>102</v>
      </c>
      <c r="E2384" t="s">
        <v>52</v>
      </c>
      <c r="F2384" t="s">
        <v>29</v>
      </c>
      <c r="G2384" t="s">
        <v>30</v>
      </c>
      <c r="H2384" t="s">
        <v>40</v>
      </c>
      <c r="I2384" t="s">
        <v>41</v>
      </c>
      <c r="J2384">
        <v>1.3</v>
      </c>
      <c r="K2384" t="s">
        <v>57</v>
      </c>
      <c r="L2384">
        <v>38</v>
      </c>
      <c r="M2384" s="1">
        <v>46199</v>
      </c>
      <c r="N2384" t="s">
        <v>63</v>
      </c>
      <c r="O2384">
        <v>14.2</v>
      </c>
      <c r="P2384">
        <v>2.2000000000000002</v>
      </c>
      <c r="Q2384" s="2">
        <v>8674.61</v>
      </c>
      <c r="R2384" t="s">
        <v>35</v>
      </c>
      <c r="S2384" s="2">
        <v>6734.58</v>
      </c>
      <c r="T2384">
        <v>4.2</v>
      </c>
      <c r="U2384" t="s">
        <v>126</v>
      </c>
      <c r="V2384">
        <v>2026</v>
      </c>
      <c r="W2384" t="s">
        <v>77</v>
      </c>
      <c r="X2384" s="2">
        <v>6734.58</v>
      </c>
      <c r="Y2384" s="2">
        <v>1940.03</v>
      </c>
      <c r="Z2384" s="2">
        <v>0.77600000000000002</v>
      </c>
      <c r="AA2384" s="2">
        <f>IF(Table1[[#This Row],[Bed Occupied]]="Yes",1,0)</f>
        <v>0</v>
      </c>
    </row>
    <row r="2385" spans="1:27" x14ac:dyDescent="0.25">
      <c r="A2385" t="s">
        <v>2477</v>
      </c>
      <c r="B2385" s="1">
        <v>45849</v>
      </c>
      <c r="C2385" s="1">
        <v>45849.1</v>
      </c>
      <c r="D2385" t="s">
        <v>39</v>
      </c>
      <c r="E2385" t="s">
        <v>47</v>
      </c>
      <c r="F2385" t="s">
        <v>48</v>
      </c>
      <c r="G2385" t="s">
        <v>30</v>
      </c>
      <c r="H2385" t="s">
        <v>62</v>
      </c>
      <c r="I2385" t="s">
        <v>32</v>
      </c>
      <c r="J2385">
        <v>0.1</v>
      </c>
      <c r="K2385" t="s">
        <v>33</v>
      </c>
      <c r="L2385">
        <v>114</v>
      </c>
      <c r="M2385" s="1">
        <v>45849</v>
      </c>
      <c r="N2385" t="s">
        <v>34</v>
      </c>
      <c r="O2385">
        <v>9.5</v>
      </c>
      <c r="P2385">
        <v>1.5</v>
      </c>
      <c r="Q2385" s="2">
        <v>1597.62</v>
      </c>
      <c r="R2385" t="s">
        <v>58</v>
      </c>
      <c r="S2385" s="2">
        <v>914.81</v>
      </c>
      <c r="T2385">
        <v>3.6</v>
      </c>
      <c r="U2385" t="s">
        <v>135</v>
      </c>
      <c r="V2385">
        <v>2025</v>
      </c>
      <c r="W2385" t="s">
        <v>77</v>
      </c>
      <c r="X2385" s="2">
        <v>914.81</v>
      </c>
      <c r="Y2385" s="2">
        <v>682.81</v>
      </c>
      <c r="Z2385" s="2">
        <v>0.57299999999999995</v>
      </c>
      <c r="AA2385" s="2">
        <f>IF(Table1[[#This Row],[Bed Occupied]]="Yes",1,0)</f>
        <v>1</v>
      </c>
    </row>
    <row r="2386" spans="1:27" x14ac:dyDescent="0.25">
      <c r="A2386" t="s">
        <v>2478</v>
      </c>
      <c r="B2386" s="1">
        <v>46325</v>
      </c>
      <c r="C2386" s="1">
        <v>46331</v>
      </c>
      <c r="D2386" t="s">
        <v>46</v>
      </c>
      <c r="E2386" t="s">
        <v>52</v>
      </c>
      <c r="F2386" t="s">
        <v>48</v>
      </c>
      <c r="G2386" t="s">
        <v>30</v>
      </c>
      <c r="H2386" t="s">
        <v>76</v>
      </c>
      <c r="I2386" t="s">
        <v>32</v>
      </c>
      <c r="J2386">
        <v>6</v>
      </c>
      <c r="K2386" t="s">
        <v>33</v>
      </c>
      <c r="L2386">
        <v>52</v>
      </c>
      <c r="M2386" s="1">
        <v>46325</v>
      </c>
      <c r="N2386" t="s">
        <v>34</v>
      </c>
      <c r="O2386">
        <v>10.1</v>
      </c>
      <c r="P2386">
        <v>2.1</v>
      </c>
      <c r="Q2386" s="2">
        <v>6342.84</v>
      </c>
      <c r="R2386" t="s">
        <v>58</v>
      </c>
      <c r="S2386" s="2">
        <v>3606.63</v>
      </c>
      <c r="T2386">
        <v>3</v>
      </c>
      <c r="U2386" t="s">
        <v>36</v>
      </c>
      <c r="V2386">
        <v>2026</v>
      </c>
      <c r="W2386" t="s">
        <v>77</v>
      </c>
      <c r="X2386" s="2">
        <v>3606.63</v>
      </c>
      <c r="Y2386" s="2">
        <v>2736.21</v>
      </c>
      <c r="Z2386" s="2">
        <v>0.56899999999999995</v>
      </c>
      <c r="AA2386" s="2">
        <f>IF(Table1[[#This Row],[Bed Occupied]]="Yes",1,0)</f>
        <v>1</v>
      </c>
    </row>
    <row r="2387" spans="1:27" x14ac:dyDescent="0.25">
      <c r="A2387" t="s">
        <v>2479</v>
      </c>
      <c r="B2387" s="1">
        <v>45825</v>
      </c>
      <c r="C2387" s="1">
        <v>45827.4</v>
      </c>
      <c r="D2387" t="s">
        <v>102</v>
      </c>
      <c r="E2387" t="s">
        <v>47</v>
      </c>
      <c r="F2387" t="s">
        <v>29</v>
      </c>
      <c r="G2387" t="s">
        <v>67</v>
      </c>
      <c r="H2387" t="s">
        <v>76</v>
      </c>
      <c r="I2387" t="s">
        <v>93</v>
      </c>
      <c r="J2387">
        <v>2.4</v>
      </c>
      <c r="K2387" t="s">
        <v>33</v>
      </c>
      <c r="L2387">
        <v>40</v>
      </c>
      <c r="M2387" s="1">
        <v>45824</v>
      </c>
      <c r="N2387" t="s">
        <v>42</v>
      </c>
      <c r="O2387">
        <v>12</v>
      </c>
      <c r="P2387">
        <v>0</v>
      </c>
      <c r="Q2387" s="2">
        <v>12022.7</v>
      </c>
      <c r="R2387" t="s">
        <v>58</v>
      </c>
      <c r="S2387" s="2">
        <v>6744.08</v>
      </c>
      <c r="T2387">
        <v>4.0999999999999996</v>
      </c>
      <c r="U2387" t="s">
        <v>64</v>
      </c>
      <c r="V2387">
        <v>2025</v>
      </c>
      <c r="W2387" t="s">
        <v>37</v>
      </c>
      <c r="X2387" s="2">
        <v>6744.08</v>
      </c>
      <c r="Y2387" s="2">
        <v>5278.62</v>
      </c>
      <c r="Z2387" s="2">
        <v>0.56100000000000005</v>
      </c>
      <c r="AA2387" s="2">
        <f>IF(Table1[[#This Row],[Bed Occupied]]="Yes",1,0)</f>
        <v>1</v>
      </c>
    </row>
    <row r="2388" spans="1:27" x14ac:dyDescent="0.25">
      <c r="A2388" t="s">
        <v>2480</v>
      </c>
      <c r="B2388" s="1">
        <v>46261</v>
      </c>
      <c r="C2388" s="1">
        <v>46264.2</v>
      </c>
      <c r="D2388" t="s">
        <v>51</v>
      </c>
      <c r="E2388" t="s">
        <v>66</v>
      </c>
      <c r="F2388" t="s">
        <v>48</v>
      </c>
      <c r="G2388" t="s">
        <v>30</v>
      </c>
      <c r="H2388" t="s">
        <v>62</v>
      </c>
      <c r="I2388" t="s">
        <v>41</v>
      </c>
      <c r="J2388">
        <v>3.2</v>
      </c>
      <c r="K2388" t="s">
        <v>33</v>
      </c>
      <c r="L2388">
        <v>76</v>
      </c>
      <c r="M2388" s="1">
        <v>46261</v>
      </c>
      <c r="N2388" t="s">
        <v>63</v>
      </c>
      <c r="O2388">
        <v>13.6</v>
      </c>
      <c r="P2388">
        <v>1.6</v>
      </c>
      <c r="Q2388" s="2">
        <v>11034.39</v>
      </c>
      <c r="R2388" t="s">
        <v>35</v>
      </c>
      <c r="S2388" s="2">
        <v>7358.63</v>
      </c>
      <c r="T2388">
        <v>3.4</v>
      </c>
      <c r="U2388" t="s">
        <v>138</v>
      </c>
      <c r="V2388">
        <v>2026</v>
      </c>
      <c r="W2388" t="s">
        <v>72</v>
      </c>
      <c r="X2388" s="2">
        <v>7358.63</v>
      </c>
      <c r="Y2388" s="2">
        <v>3675.76</v>
      </c>
      <c r="Z2388" s="2">
        <v>0.66700000000000004</v>
      </c>
      <c r="AA2388" s="2">
        <f>IF(Table1[[#This Row],[Bed Occupied]]="Yes",1,0)</f>
        <v>1</v>
      </c>
    </row>
    <row r="2389" spans="1:27" x14ac:dyDescent="0.25">
      <c r="A2389" t="s">
        <v>2481</v>
      </c>
      <c r="B2389" s="1">
        <v>45692</v>
      </c>
      <c r="C2389" s="1">
        <v>45693.1</v>
      </c>
      <c r="D2389" t="s">
        <v>39</v>
      </c>
      <c r="E2389" t="s">
        <v>52</v>
      </c>
      <c r="F2389" t="s">
        <v>48</v>
      </c>
      <c r="G2389" t="s">
        <v>53</v>
      </c>
      <c r="H2389" t="s">
        <v>56</v>
      </c>
      <c r="I2389" t="s">
        <v>32</v>
      </c>
      <c r="J2389">
        <v>1.1000000000000001</v>
      </c>
      <c r="K2389" t="s">
        <v>33</v>
      </c>
      <c r="L2389">
        <v>107</v>
      </c>
      <c r="M2389" s="1">
        <v>45691</v>
      </c>
      <c r="N2389" t="s">
        <v>34</v>
      </c>
      <c r="O2389">
        <v>8.4</v>
      </c>
      <c r="P2389">
        <v>0.4</v>
      </c>
      <c r="Q2389" s="2">
        <v>2217.81</v>
      </c>
      <c r="R2389" t="s">
        <v>58</v>
      </c>
      <c r="S2389" s="2">
        <v>1189.72</v>
      </c>
      <c r="T2389">
        <v>3.3</v>
      </c>
      <c r="U2389" t="s">
        <v>100</v>
      </c>
      <c r="V2389">
        <v>2025</v>
      </c>
      <c r="W2389" t="s">
        <v>37</v>
      </c>
      <c r="X2389" s="2">
        <v>1189.72</v>
      </c>
      <c r="Y2389" s="2">
        <v>1028.0899999999999</v>
      </c>
      <c r="Z2389" s="2">
        <v>0.53600000000000003</v>
      </c>
      <c r="AA2389" s="2">
        <f>IF(Table1[[#This Row],[Bed Occupied]]="Yes",1,0)</f>
        <v>1</v>
      </c>
    </row>
    <row r="2390" spans="1:27" x14ac:dyDescent="0.25">
      <c r="A2390" t="s">
        <v>2482</v>
      </c>
      <c r="B2390" s="1">
        <v>46223</v>
      </c>
      <c r="C2390" s="1">
        <v>46229.3</v>
      </c>
      <c r="D2390" t="s">
        <v>88</v>
      </c>
      <c r="E2390" t="s">
        <v>66</v>
      </c>
      <c r="F2390" t="s">
        <v>29</v>
      </c>
      <c r="G2390" t="s">
        <v>67</v>
      </c>
      <c r="H2390" t="s">
        <v>76</v>
      </c>
      <c r="I2390" t="s">
        <v>32</v>
      </c>
      <c r="J2390">
        <v>6.3</v>
      </c>
      <c r="K2390" t="s">
        <v>33</v>
      </c>
      <c r="L2390">
        <v>62</v>
      </c>
      <c r="M2390" s="1">
        <v>46223</v>
      </c>
      <c r="N2390" t="s">
        <v>34</v>
      </c>
      <c r="O2390">
        <v>11</v>
      </c>
      <c r="P2390">
        <v>1</v>
      </c>
      <c r="Q2390" s="2">
        <v>25045.1</v>
      </c>
      <c r="R2390" t="s">
        <v>85</v>
      </c>
      <c r="S2390" s="2">
        <v>17676.04</v>
      </c>
      <c r="T2390">
        <v>3.6</v>
      </c>
      <c r="U2390" t="s">
        <v>43</v>
      </c>
      <c r="V2390">
        <v>2026</v>
      </c>
      <c r="W2390" t="s">
        <v>37</v>
      </c>
      <c r="X2390" s="2">
        <v>17676.04</v>
      </c>
      <c r="Y2390" s="2">
        <v>7369.06</v>
      </c>
      <c r="Z2390" s="2">
        <v>0.70599999999999996</v>
      </c>
      <c r="AA2390" s="2">
        <f>IF(Table1[[#This Row],[Bed Occupied]]="Yes",1,0)</f>
        <v>1</v>
      </c>
    </row>
    <row r="2391" spans="1:27" x14ac:dyDescent="0.25">
      <c r="A2391" t="s">
        <v>2483</v>
      </c>
      <c r="B2391" s="1">
        <v>46328</v>
      </c>
      <c r="C2391" s="1">
        <v>46335.9</v>
      </c>
      <c r="D2391" t="s">
        <v>61</v>
      </c>
      <c r="E2391" t="s">
        <v>52</v>
      </c>
      <c r="F2391" t="s">
        <v>29</v>
      </c>
      <c r="G2391" t="s">
        <v>30</v>
      </c>
      <c r="H2391" t="s">
        <v>76</v>
      </c>
      <c r="I2391" t="s">
        <v>32</v>
      </c>
      <c r="J2391">
        <v>7.9</v>
      </c>
      <c r="K2391" t="s">
        <v>33</v>
      </c>
      <c r="L2391">
        <v>106</v>
      </c>
      <c r="M2391" s="1">
        <v>46328</v>
      </c>
      <c r="N2391" t="s">
        <v>63</v>
      </c>
      <c r="O2391">
        <v>9</v>
      </c>
      <c r="P2391">
        <v>1</v>
      </c>
      <c r="Q2391" s="2">
        <v>18048.439999999999</v>
      </c>
      <c r="R2391" t="s">
        <v>85</v>
      </c>
      <c r="S2391" s="2">
        <v>12450.13</v>
      </c>
      <c r="T2391">
        <v>3.5</v>
      </c>
      <c r="U2391" t="s">
        <v>130</v>
      </c>
      <c r="V2391">
        <v>2026</v>
      </c>
      <c r="W2391" t="s">
        <v>37</v>
      </c>
      <c r="X2391" s="2">
        <v>12450.13</v>
      </c>
      <c r="Y2391" s="2">
        <v>5598.31</v>
      </c>
      <c r="Z2391" s="2">
        <v>0.69</v>
      </c>
      <c r="AA2391" s="2">
        <f>IF(Table1[[#This Row],[Bed Occupied]]="Yes",1,0)</f>
        <v>1</v>
      </c>
    </row>
    <row r="2392" spans="1:27" x14ac:dyDescent="0.25">
      <c r="A2392" t="s">
        <v>2484</v>
      </c>
      <c r="B2392" s="1">
        <v>45762</v>
      </c>
      <c r="C2392" s="1">
        <v>45767.8</v>
      </c>
      <c r="D2392" t="s">
        <v>61</v>
      </c>
      <c r="E2392" t="s">
        <v>28</v>
      </c>
      <c r="F2392" t="s">
        <v>48</v>
      </c>
      <c r="G2392" t="s">
        <v>53</v>
      </c>
      <c r="H2392" t="s">
        <v>49</v>
      </c>
      <c r="I2392" t="s">
        <v>41</v>
      </c>
      <c r="J2392">
        <v>5.8</v>
      </c>
      <c r="K2392" t="s">
        <v>33</v>
      </c>
      <c r="L2392">
        <v>70</v>
      </c>
      <c r="M2392" s="1">
        <v>45761</v>
      </c>
      <c r="N2392" t="s">
        <v>42</v>
      </c>
      <c r="O2392">
        <v>13.2</v>
      </c>
      <c r="P2392">
        <v>1.2</v>
      </c>
      <c r="Q2392" s="2">
        <v>17579.150000000001</v>
      </c>
      <c r="R2392" t="s">
        <v>35</v>
      </c>
      <c r="S2392" s="2">
        <v>12078.29</v>
      </c>
      <c r="T2392">
        <v>3.4</v>
      </c>
      <c r="U2392" t="s">
        <v>89</v>
      </c>
      <c r="V2392">
        <v>2025</v>
      </c>
      <c r="W2392" t="s">
        <v>37</v>
      </c>
      <c r="X2392" s="2">
        <v>12078.29</v>
      </c>
      <c r="Y2392" s="2">
        <v>5500.86</v>
      </c>
      <c r="Z2392" s="2">
        <v>0.68700000000000006</v>
      </c>
      <c r="AA2392" s="2">
        <f>IF(Table1[[#This Row],[Bed Occupied]]="Yes",1,0)</f>
        <v>1</v>
      </c>
    </row>
    <row r="2393" spans="1:27" x14ac:dyDescent="0.25">
      <c r="A2393" t="s">
        <v>2485</v>
      </c>
      <c r="B2393" s="1">
        <v>46103</v>
      </c>
      <c r="C2393" s="1">
        <v>46103.6</v>
      </c>
      <c r="D2393" t="s">
        <v>96</v>
      </c>
      <c r="E2393" t="s">
        <v>52</v>
      </c>
      <c r="F2393" t="s">
        <v>48</v>
      </c>
      <c r="G2393" t="s">
        <v>67</v>
      </c>
      <c r="H2393" t="s">
        <v>76</v>
      </c>
      <c r="I2393" t="s">
        <v>93</v>
      </c>
      <c r="J2393">
        <v>0.6</v>
      </c>
      <c r="K2393" t="s">
        <v>57</v>
      </c>
      <c r="L2393">
        <v>20</v>
      </c>
      <c r="M2393" s="1">
        <v>46103</v>
      </c>
      <c r="N2393" t="s">
        <v>63</v>
      </c>
      <c r="O2393">
        <v>8.8000000000000007</v>
      </c>
      <c r="P2393">
        <v>0.8</v>
      </c>
      <c r="Q2393" s="2">
        <v>3357.91</v>
      </c>
      <c r="R2393" t="s">
        <v>58</v>
      </c>
      <c r="S2393" s="2">
        <v>1791.01</v>
      </c>
      <c r="T2393">
        <v>4.3</v>
      </c>
      <c r="U2393" t="s">
        <v>115</v>
      </c>
      <c r="V2393">
        <v>2026</v>
      </c>
      <c r="W2393" t="s">
        <v>74</v>
      </c>
      <c r="X2393" s="2">
        <v>1791.01</v>
      </c>
      <c r="Y2393" s="2">
        <v>1566.9</v>
      </c>
      <c r="Z2393" s="2">
        <v>0.53300000000000003</v>
      </c>
      <c r="AA2393" s="2">
        <f>IF(Table1[[#This Row],[Bed Occupied]]="Yes",1,0)</f>
        <v>0</v>
      </c>
    </row>
    <row r="2394" spans="1:27" x14ac:dyDescent="0.25">
      <c r="A2394" t="s">
        <v>2486</v>
      </c>
      <c r="B2394" s="1">
        <v>46235</v>
      </c>
      <c r="C2394" s="1">
        <v>46239</v>
      </c>
      <c r="D2394" t="s">
        <v>61</v>
      </c>
      <c r="E2394" t="s">
        <v>28</v>
      </c>
      <c r="F2394" t="s">
        <v>29</v>
      </c>
      <c r="G2394" t="s">
        <v>30</v>
      </c>
      <c r="H2394" t="s">
        <v>40</v>
      </c>
      <c r="I2394" t="s">
        <v>32</v>
      </c>
      <c r="J2394">
        <v>4</v>
      </c>
      <c r="K2394" t="s">
        <v>57</v>
      </c>
      <c r="L2394">
        <v>115</v>
      </c>
      <c r="M2394" s="1">
        <v>46235</v>
      </c>
      <c r="N2394" t="s">
        <v>42</v>
      </c>
      <c r="O2394">
        <v>9.6999999999999993</v>
      </c>
      <c r="P2394">
        <v>1.7</v>
      </c>
      <c r="Q2394" s="2">
        <v>14913.84</v>
      </c>
      <c r="R2394" t="s">
        <v>35</v>
      </c>
      <c r="S2394" s="2">
        <v>9758</v>
      </c>
      <c r="T2394">
        <v>2.9</v>
      </c>
      <c r="U2394" t="s">
        <v>138</v>
      </c>
      <c r="V2394">
        <v>2026</v>
      </c>
      <c r="W2394" t="s">
        <v>83</v>
      </c>
      <c r="X2394" s="2">
        <v>9758</v>
      </c>
      <c r="Y2394" s="2">
        <v>5155.84</v>
      </c>
      <c r="Z2394" s="2">
        <v>0.65400000000000003</v>
      </c>
      <c r="AA2394" s="2">
        <f>IF(Table1[[#This Row],[Bed Occupied]]="Yes",1,0)</f>
        <v>0</v>
      </c>
    </row>
    <row r="2395" spans="1:27" x14ac:dyDescent="0.25">
      <c r="A2395" t="s">
        <v>2487</v>
      </c>
      <c r="B2395" s="1">
        <v>46228</v>
      </c>
      <c r="C2395" s="1">
        <v>46229.3</v>
      </c>
      <c r="D2395" t="s">
        <v>39</v>
      </c>
      <c r="E2395" t="s">
        <v>47</v>
      </c>
      <c r="F2395" t="s">
        <v>29</v>
      </c>
      <c r="G2395" t="s">
        <v>53</v>
      </c>
      <c r="H2395" t="s">
        <v>40</v>
      </c>
      <c r="I2395" t="s">
        <v>32</v>
      </c>
      <c r="J2395">
        <v>1.3</v>
      </c>
      <c r="K2395" t="s">
        <v>57</v>
      </c>
      <c r="L2395">
        <v>109</v>
      </c>
      <c r="M2395" s="1">
        <v>46228</v>
      </c>
      <c r="N2395" t="s">
        <v>42</v>
      </c>
      <c r="O2395">
        <v>13.7</v>
      </c>
      <c r="P2395">
        <v>1.7</v>
      </c>
      <c r="Q2395" s="2">
        <v>1796.74</v>
      </c>
      <c r="R2395" t="s">
        <v>85</v>
      </c>
      <c r="S2395" s="2">
        <v>979.17</v>
      </c>
      <c r="T2395">
        <v>3.2</v>
      </c>
      <c r="U2395" t="s">
        <v>43</v>
      </c>
      <c r="V2395">
        <v>2026</v>
      </c>
      <c r="W2395" t="s">
        <v>83</v>
      </c>
      <c r="X2395" s="2">
        <v>979.17</v>
      </c>
      <c r="Y2395" s="2">
        <v>817.57</v>
      </c>
      <c r="Z2395" s="2">
        <v>0.54500000000000004</v>
      </c>
      <c r="AA2395" s="2">
        <f>IF(Table1[[#This Row],[Bed Occupied]]="Yes",1,0)</f>
        <v>0</v>
      </c>
    </row>
    <row r="2396" spans="1:27" x14ac:dyDescent="0.25">
      <c r="A2396" t="s">
        <v>2488</v>
      </c>
      <c r="B2396" s="1">
        <v>46152</v>
      </c>
      <c r="C2396" s="1">
        <v>46153.5</v>
      </c>
      <c r="D2396" t="s">
        <v>39</v>
      </c>
      <c r="E2396" t="s">
        <v>47</v>
      </c>
      <c r="F2396" t="s">
        <v>29</v>
      </c>
      <c r="G2396" t="s">
        <v>30</v>
      </c>
      <c r="H2396" t="s">
        <v>40</v>
      </c>
      <c r="I2396" t="s">
        <v>41</v>
      </c>
      <c r="J2396">
        <v>1.5</v>
      </c>
      <c r="K2396" t="s">
        <v>57</v>
      </c>
      <c r="L2396">
        <v>86</v>
      </c>
      <c r="M2396" s="1">
        <v>46151</v>
      </c>
      <c r="N2396" t="s">
        <v>34</v>
      </c>
      <c r="O2396">
        <v>9.1999999999999993</v>
      </c>
      <c r="P2396">
        <v>1.2</v>
      </c>
      <c r="Q2396" s="2">
        <v>2291.4899999999998</v>
      </c>
      <c r="R2396" t="s">
        <v>85</v>
      </c>
      <c r="S2396" s="2">
        <v>1214.6099999999999</v>
      </c>
      <c r="T2396">
        <v>2.6</v>
      </c>
      <c r="U2396" t="s">
        <v>94</v>
      </c>
      <c r="V2396">
        <v>2026</v>
      </c>
      <c r="W2396" t="s">
        <v>83</v>
      </c>
      <c r="X2396" s="2">
        <v>1214.6099999999999</v>
      </c>
      <c r="Y2396" s="2">
        <v>1076.8800000000001</v>
      </c>
      <c r="Z2396" s="2">
        <v>0.53</v>
      </c>
      <c r="AA2396" s="2">
        <f>IF(Table1[[#This Row],[Bed Occupied]]="Yes",1,0)</f>
        <v>0</v>
      </c>
    </row>
    <row r="2397" spans="1:27" x14ac:dyDescent="0.25">
      <c r="A2397" t="s">
        <v>2489</v>
      </c>
      <c r="B2397" s="1">
        <v>46084</v>
      </c>
      <c r="C2397" s="1">
        <v>46084.9</v>
      </c>
      <c r="D2397" t="s">
        <v>39</v>
      </c>
      <c r="E2397" t="s">
        <v>52</v>
      </c>
      <c r="F2397" t="s">
        <v>48</v>
      </c>
      <c r="G2397" t="s">
        <v>53</v>
      </c>
      <c r="H2397" t="s">
        <v>31</v>
      </c>
      <c r="I2397" t="s">
        <v>32</v>
      </c>
      <c r="J2397">
        <v>0.9</v>
      </c>
      <c r="K2397" t="s">
        <v>33</v>
      </c>
      <c r="L2397">
        <v>101</v>
      </c>
      <c r="M2397" s="1">
        <v>46084</v>
      </c>
      <c r="N2397" t="s">
        <v>34</v>
      </c>
      <c r="O2397">
        <v>9.6</v>
      </c>
      <c r="P2397">
        <v>1.6</v>
      </c>
      <c r="Q2397" s="2">
        <v>2218.87</v>
      </c>
      <c r="R2397" t="s">
        <v>35</v>
      </c>
      <c r="S2397" s="2">
        <v>1150.46</v>
      </c>
      <c r="T2397">
        <v>3.1</v>
      </c>
      <c r="U2397" t="s">
        <v>115</v>
      </c>
      <c r="V2397">
        <v>2026</v>
      </c>
      <c r="W2397" t="s">
        <v>44</v>
      </c>
      <c r="X2397" s="2">
        <v>1150.46</v>
      </c>
      <c r="Y2397" s="2">
        <v>1068.4100000000001</v>
      </c>
      <c r="Z2397" s="2">
        <v>0.51800000000000002</v>
      </c>
      <c r="AA2397" s="2">
        <f>IF(Table1[[#This Row],[Bed Occupied]]="Yes",1,0)</f>
        <v>1</v>
      </c>
    </row>
    <row r="2398" spans="1:27" x14ac:dyDescent="0.25">
      <c r="A2398" t="s">
        <v>2490</v>
      </c>
      <c r="B2398" s="1">
        <v>45750</v>
      </c>
      <c r="C2398" s="1">
        <v>45752.4</v>
      </c>
      <c r="D2398" t="s">
        <v>27</v>
      </c>
      <c r="E2398" t="s">
        <v>28</v>
      </c>
      <c r="F2398" t="s">
        <v>48</v>
      </c>
      <c r="G2398" t="s">
        <v>67</v>
      </c>
      <c r="H2398" t="s">
        <v>62</v>
      </c>
      <c r="I2398" t="s">
        <v>32</v>
      </c>
      <c r="J2398">
        <v>2.4</v>
      </c>
      <c r="K2398" t="s">
        <v>57</v>
      </c>
      <c r="L2398">
        <v>100</v>
      </c>
      <c r="M2398" s="1">
        <v>45750</v>
      </c>
      <c r="N2398" t="s">
        <v>34</v>
      </c>
      <c r="O2398">
        <v>9</v>
      </c>
      <c r="P2398">
        <v>1</v>
      </c>
      <c r="Q2398" s="2">
        <v>7625.38</v>
      </c>
      <c r="R2398" t="s">
        <v>85</v>
      </c>
      <c r="S2398" s="2">
        <v>4130.71</v>
      </c>
      <c r="T2398">
        <v>2.8</v>
      </c>
      <c r="U2398" t="s">
        <v>89</v>
      </c>
      <c r="V2398">
        <v>2025</v>
      </c>
      <c r="W2398" t="s">
        <v>72</v>
      </c>
      <c r="X2398" s="2">
        <v>4130.71</v>
      </c>
      <c r="Y2398" s="2">
        <v>3494.67</v>
      </c>
      <c r="Z2398" s="2">
        <v>0.54200000000000004</v>
      </c>
      <c r="AA2398" s="2">
        <f>IF(Table1[[#This Row],[Bed Occupied]]="Yes",1,0)</f>
        <v>0</v>
      </c>
    </row>
    <row r="2399" spans="1:27" x14ac:dyDescent="0.25">
      <c r="A2399" t="s">
        <v>2491</v>
      </c>
      <c r="B2399" s="1">
        <v>45902</v>
      </c>
      <c r="C2399" s="1">
        <v>45908.6</v>
      </c>
      <c r="D2399" t="s">
        <v>51</v>
      </c>
      <c r="E2399" t="s">
        <v>66</v>
      </c>
      <c r="F2399" t="s">
        <v>29</v>
      </c>
      <c r="G2399" t="s">
        <v>30</v>
      </c>
      <c r="H2399" t="s">
        <v>62</v>
      </c>
      <c r="I2399" t="s">
        <v>32</v>
      </c>
      <c r="J2399">
        <v>6.6</v>
      </c>
      <c r="K2399" t="s">
        <v>33</v>
      </c>
      <c r="L2399">
        <v>109</v>
      </c>
      <c r="M2399" s="1">
        <v>45901</v>
      </c>
      <c r="N2399" t="s">
        <v>34</v>
      </c>
      <c r="O2399">
        <v>10</v>
      </c>
      <c r="P2399">
        <v>2</v>
      </c>
      <c r="Q2399" s="2">
        <v>11082.77</v>
      </c>
      <c r="R2399" t="s">
        <v>58</v>
      </c>
      <c r="S2399" s="2">
        <v>6890.32</v>
      </c>
      <c r="T2399">
        <v>3.2</v>
      </c>
      <c r="U2399" t="s">
        <v>59</v>
      </c>
      <c r="V2399">
        <v>2025</v>
      </c>
      <c r="W2399" t="s">
        <v>37</v>
      </c>
      <c r="X2399" s="2">
        <v>6890.32</v>
      </c>
      <c r="Y2399" s="2">
        <v>4192.45</v>
      </c>
      <c r="Z2399" s="2">
        <v>0.622</v>
      </c>
      <c r="AA2399" s="2">
        <f>IF(Table1[[#This Row],[Bed Occupied]]="Yes",1,0)</f>
        <v>1</v>
      </c>
    </row>
    <row r="2400" spans="1:27" x14ac:dyDescent="0.25">
      <c r="A2400" t="s">
        <v>2492</v>
      </c>
      <c r="B2400" s="1">
        <v>46214</v>
      </c>
      <c r="C2400" s="1">
        <v>46216.5</v>
      </c>
      <c r="D2400" t="s">
        <v>51</v>
      </c>
      <c r="E2400" t="s">
        <v>47</v>
      </c>
      <c r="F2400" t="s">
        <v>29</v>
      </c>
      <c r="G2400" t="s">
        <v>67</v>
      </c>
      <c r="H2400" t="s">
        <v>81</v>
      </c>
      <c r="I2400" t="s">
        <v>32</v>
      </c>
      <c r="J2400">
        <v>2.5</v>
      </c>
      <c r="K2400" t="s">
        <v>33</v>
      </c>
      <c r="L2400">
        <v>68</v>
      </c>
      <c r="M2400" s="1">
        <v>46213</v>
      </c>
      <c r="N2400" t="s">
        <v>34</v>
      </c>
      <c r="O2400">
        <v>13.3</v>
      </c>
      <c r="P2400">
        <v>1.3</v>
      </c>
      <c r="Q2400" s="2">
        <v>9839.06</v>
      </c>
      <c r="R2400" t="s">
        <v>58</v>
      </c>
      <c r="S2400" s="2">
        <v>5761.37</v>
      </c>
      <c r="T2400">
        <v>3.5</v>
      </c>
      <c r="U2400" t="s">
        <v>43</v>
      </c>
      <c r="V2400">
        <v>2026</v>
      </c>
      <c r="W2400" t="s">
        <v>77</v>
      </c>
      <c r="X2400" s="2">
        <v>5761.37</v>
      </c>
      <c r="Y2400" s="2">
        <v>4077.69</v>
      </c>
      <c r="Z2400" s="2">
        <v>0.58599999999999997</v>
      </c>
      <c r="AA2400" s="2">
        <f>IF(Table1[[#This Row],[Bed Occupied]]="Yes",1,0)</f>
        <v>1</v>
      </c>
    </row>
    <row r="2401" spans="1:27" x14ac:dyDescent="0.25">
      <c r="A2401" t="s">
        <v>2493</v>
      </c>
      <c r="B2401" s="1">
        <v>45953</v>
      </c>
      <c r="C2401" s="1">
        <v>45954.6</v>
      </c>
      <c r="D2401" t="s">
        <v>39</v>
      </c>
      <c r="E2401" t="s">
        <v>47</v>
      </c>
      <c r="F2401" t="s">
        <v>29</v>
      </c>
      <c r="G2401" t="s">
        <v>30</v>
      </c>
      <c r="H2401" t="s">
        <v>62</v>
      </c>
      <c r="I2401" t="s">
        <v>41</v>
      </c>
      <c r="J2401">
        <v>1.6</v>
      </c>
      <c r="K2401" t="s">
        <v>57</v>
      </c>
      <c r="L2401">
        <v>94</v>
      </c>
      <c r="M2401" s="1">
        <v>45952</v>
      </c>
      <c r="N2401" t="s">
        <v>63</v>
      </c>
      <c r="O2401">
        <v>10.7</v>
      </c>
      <c r="P2401">
        <v>0.7</v>
      </c>
      <c r="Q2401" s="2">
        <v>2443.89</v>
      </c>
      <c r="R2401" t="s">
        <v>58</v>
      </c>
      <c r="S2401" s="2">
        <v>1250.95</v>
      </c>
      <c r="T2401">
        <v>3.7</v>
      </c>
      <c r="U2401" t="s">
        <v>82</v>
      </c>
      <c r="V2401">
        <v>2025</v>
      </c>
      <c r="W2401" t="s">
        <v>69</v>
      </c>
      <c r="X2401" s="2">
        <v>1250.95</v>
      </c>
      <c r="Y2401" s="2">
        <v>1192.94</v>
      </c>
      <c r="Z2401" s="2">
        <v>0.51200000000000001</v>
      </c>
      <c r="AA2401" s="2">
        <f>IF(Table1[[#This Row],[Bed Occupied]]="Yes",1,0)</f>
        <v>0</v>
      </c>
    </row>
    <row r="2402" spans="1:27" x14ac:dyDescent="0.25">
      <c r="A2402" t="s">
        <v>2494</v>
      </c>
      <c r="B2402" s="1">
        <v>45969</v>
      </c>
      <c r="C2402" s="1">
        <v>45972.4</v>
      </c>
      <c r="D2402" t="s">
        <v>96</v>
      </c>
      <c r="E2402" t="s">
        <v>47</v>
      </c>
      <c r="F2402" t="s">
        <v>48</v>
      </c>
      <c r="G2402" t="s">
        <v>30</v>
      </c>
      <c r="H2402" t="s">
        <v>40</v>
      </c>
      <c r="I2402" t="s">
        <v>93</v>
      </c>
      <c r="J2402">
        <v>3.4</v>
      </c>
      <c r="K2402" t="s">
        <v>33</v>
      </c>
      <c r="L2402">
        <v>36</v>
      </c>
      <c r="M2402" s="1">
        <v>45969</v>
      </c>
      <c r="N2402" t="s">
        <v>34</v>
      </c>
      <c r="O2402">
        <v>13.9</v>
      </c>
      <c r="P2402">
        <v>1.9</v>
      </c>
      <c r="Q2402" s="2">
        <v>4058.74</v>
      </c>
      <c r="R2402" t="s">
        <v>35</v>
      </c>
      <c r="S2402" s="2">
        <v>2014.46</v>
      </c>
      <c r="T2402">
        <v>2.8</v>
      </c>
      <c r="U2402" t="s">
        <v>71</v>
      </c>
      <c r="V2402">
        <v>2025</v>
      </c>
      <c r="W2402" t="s">
        <v>83</v>
      </c>
      <c r="X2402" s="2">
        <v>2014.46</v>
      </c>
      <c r="Y2402" s="2">
        <v>2044.28</v>
      </c>
      <c r="Z2402" s="2">
        <v>0.496</v>
      </c>
      <c r="AA2402" s="2">
        <f>IF(Table1[[#This Row],[Bed Occupied]]="Yes",1,0)</f>
        <v>1</v>
      </c>
    </row>
    <row r="2403" spans="1:27" x14ac:dyDescent="0.25">
      <c r="A2403" t="s">
        <v>2495</v>
      </c>
      <c r="B2403" s="1">
        <v>45813</v>
      </c>
      <c r="C2403" s="1">
        <v>45816.2</v>
      </c>
      <c r="D2403" t="s">
        <v>46</v>
      </c>
      <c r="E2403" t="s">
        <v>52</v>
      </c>
      <c r="F2403" t="s">
        <v>29</v>
      </c>
      <c r="G2403" t="s">
        <v>30</v>
      </c>
      <c r="H2403" t="s">
        <v>49</v>
      </c>
      <c r="I2403" t="s">
        <v>41</v>
      </c>
      <c r="J2403">
        <v>3.2</v>
      </c>
      <c r="K2403" t="s">
        <v>57</v>
      </c>
      <c r="L2403">
        <v>5</v>
      </c>
      <c r="M2403" s="1">
        <v>45812</v>
      </c>
      <c r="N2403" t="s">
        <v>34</v>
      </c>
      <c r="O2403">
        <v>8.8000000000000007</v>
      </c>
      <c r="P2403">
        <v>0.8</v>
      </c>
      <c r="Q2403" s="2">
        <v>5850.88</v>
      </c>
      <c r="R2403" t="s">
        <v>85</v>
      </c>
      <c r="S2403" s="2">
        <v>3015.47</v>
      </c>
      <c r="T2403">
        <v>4.5999999999999996</v>
      </c>
      <c r="U2403" t="s">
        <v>64</v>
      </c>
      <c r="V2403">
        <v>2025</v>
      </c>
      <c r="W2403" t="s">
        <v>69</v>
      </c>
      <c r="X2403" s="2">
        <v>3015.47</v>
      </c>
      <c r="Y2403" s="2">
        <v>2835.41</v>
      </c>
      <c r="Z2403" s="2">
        <v>0.51500000000000001</v>
      </c>
      <c r="AA2403" s="2">
        <f>IF(Table1[[#This Row],[Bed Occupied]]="Yes",1,0)</f>
        <v>0</v>
      </c>
    </row>
    <row r="2404" spans="1:27" x14ac:dyDescent="0.25">
      <c r="A2404" t="s">
        <v>2496</v>
      </c>
      <c r="B2404" s="1">
        <v>46175</v>
      </c>
      <c r="C2404" s="1">
        <v>46177</v>
      </c>
      <c r="D2404" t="s">
        <v>51</v>
      </c>
      <c r="E2404" t="s">
        <v>47</v>
      </c>
      <c r="F2404" t="s">
        <v>48</v>
      </c>
      <c r="G2404" t="s">
        <v>30</v>
      </c>
      <c r="H2404" t="s">
        <v>49</v>
      </c>
      <c r="I2404" t="s">
        <v>41</v>
      </c>
      <c r="J2404">
        <v>2</v>
      </c>
      <c r="K2404" t="s">
        <v>57</v>
      </c>
      <c r="L2404">
        <v>25</v>
      </c>
      <c r="M2404" s="1">
        <v>46174</v>
      </c>
      <c r="N2404" t="s">
        <v>34</v>
      </c>
      <c r="O2404">
        <v>12</v>
      </c>
      <c r="P2404">
        <v>0</v>
      </c>
      <c r="Q2404" s="2">
        <v>8753.5499999999993</v>
      </c>
      <c r="R2404" t="s">
        <v>35</v>
      </c>
      <c r="S2404" s="2">
        <v>4930.62</v>
      </c>
      <c r="T2404">
        <v>4.5</v>
      </c>
      <c r="U2404" t="s">
        <v>126</v>
      </c>
      <c r="V2404">
        <v>2026</v>
      </c>
      <c r="W2404" t="s">
        <v>37</v>
      </c>
      <c r="X2404" s="2">
        <v>4930.62</v>
      </c>
      <c r="Y2404" s="2">
        <v>3822.93</v>
      </c>
      <c r="Z2404" s="2">
        <v>0.56299999999999994</v>
      </c>
      <c r="AA2404" s="2">
        <f>IF(Table1[[#This Row],[Bed Occupied]]="Yes",1,0)</f>
        <v>0</v>
      </c>
    </row>
    <row r="2405" spans="1:27" x14ac:dyDescent="0.25">
      <c r="A2405" t="s">
        <v>2497</v>
      </c>
      <c r="B2405" s="1">
        <v>45694</v>
      </c>
      <c r="C2405" s="1">
        <v>45697.7</v>
      </c>
      <c r="D2405" t="s">
        <v>46</v>
      </c>
      <c r="E2405" t="s">
        <v>28</v>
      </c>
      <c r="F2405" t="s">
        <v>48</v>
      </c>
      <c r="G2405" t="s">
        <v>53</v>
      </c>
      <c r="H2405" t="s">
        <v>49</v>
      </c>
      <c r="I2405" t="s">
        <v>32</v>
      </c>
      <c r="J2405">
        <v>3.7</v>
      </c>
      <c r="K2405" t="s">
        <v>33</v>
      </c>
      <c r="L2405">
        <v>73</v>
      </c>
      <c r="M2405" s="1">
        <v>45694</v>
      </c>
      <c r="N2405" t="s">
        <v>42</v>
      </c>
      <c r="O2405">
        <v>13.2</v>
      </c>
      <c r="P2405">
        <v>1.2</v>
      </c>
      <c r="Q2405" s="2">
        <v>6555.62</v>
      </c>
      <c r="R2405" t="s">
        <v>58</v>
      </c>
      <c r="S2405" s="2">
        <v>4310.58</v>
      </c>
      <c r="T2405">
        <v>4.3</v>
      </c>
      <c r="U2405" t="s">
        <v>100</v>
      </c>
      <c r="V2405">
        <v>2025</v>
      </c>
      <c r="W2405" t="s">
        <v>72</v>
      </c>
      <c r="X2405" s="2">
        <v>4310.58</v>
      </c>
      <c r="Y2405" s="2">
        <v>2245.04</v>
      </c>
      <c r="Z2405" s="2">
        <v>0.65800000000000003</v>
      </c>
      <c r="AA2405" s="2">
        <f>IF(Table1[[#This Row],[Bed Occupied]]="Yes",1,0)</f>
        <v>1</v>
      </c>
    </row>
    <row r="2406" spans="1:27" x14ac:dyDescent="0.25">
      <c r="A2406" t="s">
        <v>2498</v>
      </c>
      <c r="B2406" s="1">
        <v>46029</v>
      </c>
      <c r="C2406" s="1">
        <v>46031.6</v>
      </c>
      <c r="D2406" t="s">
        <v>102</v>
      </c>
      <c r="E2406" t="s">
        <v>28</v>
      </c>
      <c r="F2406" t="s">
        <v>48</v>
      </c>
      <c r="G2406" t="s">
        <v>53</v>
      </c>
      <c r="H2406" t="s">
        <v>49</v>
      </c>
      <c r="I2406" t="s">
        <v>41</v>
      </c>
      <c r="J2406">
        <v>2.6</v>
      </c>
      <c r="K2406" t="s">
        <v>33</v>
      </c>
      <c r="L2406">
        <v>63</v>
      </c>
      <c r="M2406" s="1">
        <v>46028</v>
      </c>
      <c r="N2406" t="s">
        <v>42</v>
      </c>
      <c r="O2406">
        <v>9.8000000000000007</v>
      </c>
      <c r="P2406">
        <v>1.8</v>
      </c>
      <c r="Q2406" s="2">
        <v>8824.34</v>
      </c>
      <c r="R2406" t="s">
        <v>35</v>
      </c>
      <c r="S2406" s="2">
        <v>5110.38</v>
      </c>
      <c r="T2406">
        <v>3.5</v>
      </c>
      <c r="U2406" t="s">
        <v>86</v>
      </c>
      <c r="V2406">
        <v>2026</v>
      </c>
      <c r="W2406" t="s">
        <v>44</v>
      </c>
      <c r="X2406" s="2">
        <v>5110.38</v>
      </c>
      <c r="Y2406" s="2">
        <v>3713.96</v>
      </c>
      <c r="Z2406" s="2">
        <v>0.57899999999999996</v>
      </c>
      <c r="AA2406" s="2">
        <f>IF(Table1[[#This Row],[Bed Occupied]]="Yes",1,0)</f>
        <v>1</v>
      </c>
    </row>
    <row r="2407" spans="1:27" x14ac:dyDescent="0.25">
      <c r="A2407" t="s">
        <v>2499</v>
      </c>
      <c r="B2407" s="1">
        <v>46008</v>
      </c>
      <c r="C2407" s="1">
        <v>46024.7</v>
      </c>
      <c r="D2407" t="s">
        <v>61</v>
      </c>
      <c r="E2407" t="s">
        <v>28</v>
      </c>
      <c r="F2407" t="s">
        <v>48</v>
      </c>
      <c r="G2407" t="s">
        <v>53</v>
      </c>
      <c r="H2407" t="s">
        <v>56</v>
      </c>
      <c r="I2407" t="s">
        <v>41</v>
      </c>
      <c r="J2407">
        <v>16.7</v>
      </c>
      <c r="K2407" t="s">
        <v>33</v>
      </c>
      <c r="L2407">
        <v>71</v>
      </c>
      <c r="M2407" s="1">
        <v>46008</v>
      </c>
      <c r="N2407" t="s">
        <v>42</v>
      </c>
      <c r="O2407">
        <v>12</v>
      </c>
      <c r="P2407">
        <v>0</v>
      </c>
      <c r="Q2407" s="2">
        <v>29958.73</v>
      </c>
      <c r="R2407" t="s">
        <v>58</v>
      </c>
      <c r="S2407" s="2">
        <v>20775.13</v>
      </c>
      <c r="T2407">
        <v>4.8</v>
      </c>
      <c r="U2407" t="s">
        <v>79</v>
      </c>
      <c r="V2407">
        <v>2025</v>
      </c>
      <c r="W2407" t="s">
        <v>69</v>
      </c>
      <c r="X2407" s="2">
        <v>20775.13</v>
      </c>
      <c r="Y2407" s="2">
        <v>9183.6</v>
      </c>
      <c r="Z2407" s="2">
        <v>0.69299999999999995</v>
      </c>
      <c r="AA2407" s="2">
        <f>IF(Table1[[#This Row],[Bed Occupied]]="Yes",1,0)</f>
        <v>1</v>
      </c>
    </row>
    <row r="2408" spans="1:27" x14ac:dyDescent="0.25">
      <c r="A2408" t="s">
        <v>2500</v>
      </c>
      <c r="B2408" s="1">
        <v>45695</v>
      </c>
      <c r="C2408" s="1">
        <v>45701.4</v>
      </c>
      <c r="D2408" t="s">
        <v>27</v>
      </c>
      <c r="E2408" t="s">
        <v>52</v>
      </c>
      <c r="F2408" t="s">
        <v>29</v>
      </c>
      <c r="G2408" t="s">
        <v>30</v>
      </c>
      <c r="H2408" t="s">
        <v>62</v>
      </c>
      <c r="I2408" t="s">
        <v>32</v>
      </c>
      <c r="J2408">
        <v>6.4</v>
      </c>
      <c r="K2408" t="s">
        <v>57</v>
      </c>
      <c r="L2408">
        <v>94</v>
      </c>
      <c r="M2408" s="1">
        <v>45694</v>
      </c>
      <c r="N2408" t="s">
        <v>63</v>
      </c>
      <c r="O2408">
        <v>13.1</v>
      </c>
      <c r="P2408">
        <v>1.1000000000000001</v>
      </c>
      <c r="Q2408" s="2">
        <v>11405.38</v>
      </c>
      <c r="R2408" t="s">
        <v>35</v>
      </c>
      <c r="S2408" s="2">
        <v>8253.31</v>
      </c>
      <c r="T2408">
        <v>3.1</v>
      </c>
      <c r="U2408" t="s">
        <v>100</v>
      </c>
      <c r="V2408">
        <v>2025</v>
      </c>
      <c r="W2408" t="s">
        <v>72</v>
      </c>
      <c r="X2408" s="2">
        <v>8253.31</v>
      </c>
      <c r="Y2408" s="2">
        <v>3152.07</v>
      </c>
      <c r="Z2408" s="2">
        <v>0.72399999999999998</v>
      </c>
      <c r="AA2408" s="2">
        <f>IF(Table1[[#This Row],[Bed Occupied]]="Yes",1,0)</f>
        <v>0</v>
      </c>
    </row>
    <row r="2409" spans="1:27" x14ac:dyDescent="0.25">
      <c r="A2409" t="s">
        <v>2501</v>
      </c>
      <c r="B2409" s="1">
        <v>46365</v>
      </c>
      <c r="C2409" s="1">
        <v>46366.8</v>
      </c>
      <c r="D2409" t="s">
        <v>39</v>
      </c>
      <c r="E2409" t="s">
        <v>52</v>
      </c>
      <c r="F2409" t="s">
        <v>48</v>
      </c>
      <c r="G2409" t="s">
        <v>67</v>
      </c>
      <c r="H2409" t="s">
        <v>49</v>
      </c>
      <c r="I2409" t="s">
        <v>41</v>
      </c>
      <c r="J2409">
        <v>1.8</v>
      </c>
      <c r="K2409" t="s">
        <v>33</v>
      </c>
      <c r="L2409">
        <v>122</v>
      </c>
      <c r="M2409" s="1">
        <v>46365</v>
      </c>
      <c r="N2409" t="s">
        <v>42</v>
      </c>
      <c r="O2409">
        <v>11.6</v>
      </c>
      <c r="P2409">
        <v>1.6</v>
      </c>
      <c r="Q2409" s="2">
        <v>2515.71</v>
      </c>
      <c r="R2409" t="s">
        <v>35</v>
      </c>
      <c r="S2409" s="2">
        <v>1484.54</v>
      </c>
      <c r="T2409">
        <v>3.2</v>
      </c>
      <c r="U2409" t="s">
        <v>54</v>
      </c>
      <c r="V2409">
        <v>2026</v>
      </c>
      <c r="W2409" t="s">
        <v>69</v>
      </c>
      <c r="X2409" s="2">
        <v>1484.54</v>
      </c>
      <c r="Y2409" s="2">
        <v>1031.17</v>
      </c>
      <c r="Z2409" s="2">
        <v>0.59</v>
      </c>
      <c r="AA2409" s="2">
        <f>IF(Table1[[#This Row],[Bed Occupied]]="Yes",1,0)</f>
        <v>1</v>
      </c>
    </row>
    <row r="2410" spans="1:27" x14ac:dyDescent="0.25">
      <c r="A2410" t="s">
        <v>2502</v>
      </c>
      <c r="B2410" s="1">
        <v>45735</v>
      </c>
      <c r="C2410" s="1">
        <v>45741.9</v>
      </c>
      <c r="D2410" t="s">
        <v>102</v>
      </c>
      <c r="E2410" t="s">
        <v>66</v>
      </c>
      <c r="F2410" t="s">
        <v>48</v>
      </c>
      <c r="G2410" t="s">
        <v>30</v>
      </c>
      <c r="H2410" t="s">
        <v>56</v>
      </c>
      <c r="I2410" t="s">
        <v>32</v>
      </c>
      <c r="J2410">
        <v>6.9</v>
      </c>
      <c r="K2410" t="s">
        <v>57</v>
      </c>
      <c r="L2410">
        <v>80</v>
      </c>
      <c r="M2410" s="1">
        <v>45734</v>
      </c>
      <c r="N2410" t="s">
        <v>42</v>
      </c>
      <c r="O2410">
        <v>9.3000000000000007</v>
      </c>
      <c r="P2410">
        <v>1.3</v>
      </c>
      <c r="Q2410" s="2">
        <v>12565.81</v>
      </c>
      <c r="R2410" t="s">
        <v>85</v>
      </c>
      <c r="S2410" s="2">
        <v>7214.15</v>
      </c>
      <c r="T2410">
        <v>3.6</v>
      </c>
      <c r="U2410" t="s">
        <v>173</v>
      </c>
      <c r="V2410">
        <v>2025</v>
      </c>
      <c r="W2410" t="s">
        <v>44</v>
      </c>
      <c r="X2410" s="2">
        <v>7214.15</v>
      </c>
      <c r="Y2410" s="2">
        <v>5351.66</v>
      </c>
      <c r="Z2410" s="2">
        <v>0.57399999999999995</v>
      </c>
      <c r="AA2410" s="2">
        <f>IF(Table1[[#This Row],[Bed Occupied]]="Yes",1,0)</f>
        <v>0</v>
      </c>
    </row>
    <row r="2411" spans="1:27" x14ac:dyDescent="0.25">
      <c r="A2411" t="s">
        <v>2503</v>
      </c>
      <c r="B2411" s="1">
        <v>46074</v>
      </c>
      <c r="C2411" s="1">
        <v>46074.400000000001</v>
      </c>
      <c r="D2411" t="s">
        <v>46</v>
      </c>
      <c r="E2411" t="s">
        <v>28</v>
      </c>
      <c r="F2411" t="s">
        <v>48</v>
      </c>
      <c r="G2411" t="s">
        <v>67</v>
      </c>
      <c r="H2411" t="s">
        <v>56</v>
      </c>
      <c r="I2411" t="s">
        <v>41</v>
      </c>
      <c r="J2411">
        <v>0.4</v>
      </c>
      <c r="K2411" t="s">
        <v>33</v>
      </c>
      <c r="L2411">
        <v>35</v>
      </c>
      <c r="M2411" s="1">
        <v>46073</v>
      </c>
      <c r="N2411" t="s">
        <v>42</v>
      </c>
      <c r="O2411">
        <v>9</v>
      </c>
      <c r="P2411">
        <v>1</v>
      </c>
      <c r="Q2411" s="2">
        <v>4711.13</v>
      </c>
      <c r="R2411" t="s">
        <v>58</v>
      </c>
      <c r="S2411" s="2">
        <v>2754.27</v>
      </c>
      <c r="T2411">
        <v>4</v>
      </c>
      <c r="U2411" t="s">
        <v>68</v>
      </c>
      <c r="V2411">
        <v>2026</v>
      </c>
      <c r="W2411" t="s">
        <v>77</v>
      </c>
      <c r="X2411" s="2">
        <v>2754.27</v>
      </c>
      <c r="Y2411" s="2">
        <v>1956.86</v>
      </c>
      <c r="Z2411" s="2">
        <v>0.58499999999999996</v>
      </c>
      <c r="AA2411" s="2">
        <f>IF(Table1[[#This Row],[Bed Occupied]]="Yes",1,0)</f>
        <v>1</v>
      </c>
    </row>
    <row r="2412" spans="1:27" x14ac:dyDescent="0.25">
      <c r="A2412" t="s">
        <v>2504</v>
      </c>
      <c r="B2412" s="1">
        <v>45933</v>
      </c>
      <c r="C2412" s="1">
        <v>45937</v>
      </c>
      <c r="D2412" t="s">
        <v>61</v>
      </c>
      <c r="E2412" t="s">
        <v>52</v>
      </c>
      <c r="F2412" t="s">
        <v>29</v>
      </c>
      <c r="G2412" t="s">
        <v>53</v>
      </c>
      <c r="H2412" t="s">
        <v>76</v>
      </c>
      <c r="I2412" t="s">
        <v>41</v>
      </c>
      <c r="J2412">
        <v>4</v>
      </c>
      <c r="K2412" t="s">
        <v>33</v>
      </c>
      <c r="L2412">
        <v>58</v>
      </c>
      <c r="M2412" s="1">
        <v>45933</v>
      </c>
      <c r="N2412" t="s">
        <v>34</v>
      </c>
      <c r="O2412">
        <v>10.199999999999999</v>
      </c>
      <c r="P2412">
        <v>0.2</v>
      </c>
      <c r="Q2412" s="2">
        <v>13456.3</v>
      </c>
      <c r="R2412" t="s">
        <v>35</v>
      </c>
      <c r="S2412" s="2">
        <v>8846.16</v>
      </c>
      <c r="T2412">
        <v>3.8</v>
      </c>
      <c r="U2412" t="s">
        <v>82</v>
      </c>
      <c r="V2412">
        <v>2025</v>
      </c>
      <c r="W2412" t="s">
        <v>77</v>
      </c>
      <c r="X2412" s="2">
        <v>8846.16</v>
      </c>
      <c r="Y2412" s="2">
        <v>4610.1400000000003</v>
      </c>
      <c r="Z2412" s="2">
        <v>0.65700000000000003</v>
      </c>
      <c r="AA2412" s="2">
        <f>IF(Table1[[#This Row],[Bed Occupied]]="Yes",1,0)</f>
        <v>1</v>
      </c>
    </row>
    <row r="2413" spans="1:27" x14ac:dyDescent="0.25">
      <c r="A2413" t="s">
        <v>2505</v>
      </c>
      <c r="B2413" s="1">
        <v>46242</v>
      </c>
      <c r="C2413" s="1">
        <v>46245.8</v>
      </c>
      <c r="D2413" t="s">
        <v>96</v>
      </c>
      <c r="E2413" t="s">
        <v>47</v>
      </c>
      <c r="F2413" t="s">
        <v>29</v>
      </c>
      <c r="G2413" t="s">
        <v>30</v>
      </c>
      <c r="H2413" t="s">
        <v>81</v>
      </c>
      <c r="I2413" t="s">
        <v>41</v>
      </c>
      <c r="J2413">
        <v>3.8</v>
      </c>
      <c r="K2413" t="s">
        <v>33</v>
      </c>
      <c r="L2413">
        <v>64</v>
      </c>
      <c r="M2413" s="1">
        <v>46242</v>
      </c>
      <c r="N2413" t="s">
        <v>42</v>
      </c>
      <c r="O2413">
        <v>11.1</v>
      </c>
      <c r="P2413">
        <v>1.1000000000000001</v>
      </c>
      <c r="Q2413" s="2">
        <v>4591.45</v>
      </c>
      <c r="R2413" t="s">
        <v>58</v>
      </c>
      <c r="S2413" s="2">
        <v>3093.07</v>
      </c>
      <c r="T2413">
        <v>3.5</v>
      </c>
      <c r="U2413" t="s">
        <v>138</v>
      </c>
      <c r="V2413">
        <v>2026</v>
      </c>
      <c r="W2413" t="s">
        <v>83</v>
      </c>
      <c r="X2413" s="2">
        <v>3093.07</v>
      </c>
      <c r="Y2413" s="2">
        <v>1498.38</v>
      </c>
      <c r="Z2413" s="2">
        <v>0.67400000000000004</v>
      </c>
      <c r="AA2413" s="2">
        <f>IF(Table1[[#This Row],[Bed Occupied]]="Yes",1,0)</f>
        <v>1</v>
      </c>
    </row>
    <row r="2414" spans="1:27" x14ac:dyDescent="0.25">
      <c r="A2414" t="s">
        <v>2506</v>
      </c>
      <c r="B2414" s="1">
        <v>46213</v>
      </c>
      <c r="C2414" s="1">
        <v>46215.1</v>
      </c>
      <c r="D2414" t="s">
        <v>102</v>
      </c>
      <c r="E2414" t="s">
        <v>28</v>
      </c>
      <c r="F2414" t="s">
        <v>48</v>
      </c>
      <c r="G2414" t="s">
        <v>151</v>
      </c>
      <c r="H2414" t="s">
        <v>76</v>
      </c>
      <c r="I2414" t="s">
        <v>93</v>
      </c>
      <c r="J2414">
        <v>2.1</v>
      </c>
      <c r="K2414" t="s">
        <v>57</v>
      </c>
      <c r="L2414">
        <v>22</v>
      </c>
      <c r="M2414" s="1">
        <v>46212</v>
      </c>
      <c r="N2414" t="s">
        <v>63</v>
      </c>
      <c r="O2414">
        <v>10</v>
      </c>
      <c r="P2414">
        <v>0</v>
      </c>
      <c r="Q2414" s="2">
        <v>11031.79</v>
      </c>
      <c r="R2414" t="s">
        <v>35</v>
      </c>
      <c r="S2414" s="2">
        <v>5693.03</v>
      </c>
      <c r="T2414">
        <v>4.5999999999999996</v>
      </c>
      <c r="U2414" t="s">
        <v>43</v>
      </c>
      <c r="V2414">
        <v>2026</v>
      </c>
      <c r="W2414" t="s">
        <v>72</v>
      </c>
      <c r="X2414" s="2">
        <v>5693.03</v>
      </c>
      <c r="Y2414" s="2">
        <v>5338.76</v>
      </c>
      <c r="Z2414" s="2">
        <v>0.51600000000000001</v>
      </c>
      <c r="AA2414" s="2">
        <f>IF(Table1[[#This Row],[Bed Occupied]]="Yes",1,0)</f>
        <v>0</v>
      </c>
    </row>
    <row r="2415" spans="1:27" x14ac:dyDescent="0.25">
      <c r="A2415" t="s">
        <v>2507</v>
      </c>
      <c r="B2415" s="1">
        <v>45921</v>
      </c>
      <c r="C2415" s="1">
        <v>45922.1</v>
      </c>
      <c r="D2415" t="s">
        <v>61</v>
      </c>
      <c r="E2415" t="s">
        <v>47</v>
      </c>
      <c r="F2415" t="s">
        <v>48</v>
      </c>
      <c r="G2415" t="s">
        <v>53</v>
      </c>
      <c r="H2415" t="s">
        <v>56</v>
      </c>
      <c r="I2415" t="s">
        <v>93</v>
      </c>
      <c r="J2415">
        <v>1.1000000000000001</v>
      </c>
      <c r="K2415" t="s">
        <v>33</v>
      </c>
      <c r="L2415">
        <v>82</v>
      </c>
      <c r="M2415" s="1">
        <v>45920</v>
      </c>
      <c r="N2415" t="s">
        <v>34</v>
      </c>
      <c r="O2415">
        <v>9.4</v>
      </c>
      <c r="P2415">
        <v>1.4</v>
      </c>
      <c r="Q2415" s="2">
        <v>12737.26</v>
      </c>
      <c r="R2415" t="s">
        <v>35</v>
      </c>
      <c r="S2415" s="2">
        <v>9259.18</v>
      </c>
      <c r="T2415">
        <v>3.4</v>
      </c>
      <c r="U2415" t="s">
        <v>59</v>
      </c>
      <c r="V2415">
        <v>2025</v>
      </c>
      <c r="W2415" t="s">
        <v>83</v>
      </c>
      <c r="X2415" s="2">
        <v>9259.18</v>
      </c>
      <c r="Y2415" s="2">
        <v>3478.08</v>
      </c>
      <c r="Z2415" s="2">
        <v>0.72699999999999998</v>
      </c>
      <c r="AA2415" s="2">
        <f>IF(Table1[[#This Row],[Bed Occupied]]="Yes",1,0)</f>
        <v>1</v>
      </c>
    </row>
    <row r="2416" spans="1:27" x14ac:dyDescent="0.25">
      <c r="A2416" t="s">
        <v>2508</v>
      </c>
      <c r="B2416" s="1">
        <v>46039</v>
      </c>
      <c r="C2416" s="1">
        <v>46042</v>
      </c>
      <c r="D2416" t="s">
        <v>46</v>
      </c>
      <c r="E2416" t="s">
        <v>47</v>
      </c>
      <c r="F2416" t="s">
        <v>48</v>
      </c>
      <c r="G2416" t="s">
        <v>53</v>
      </c>
      <c r="H2416" t="s">
        <v>76</v>
      </c>
      <c r="I2416" t="s">
        <v>41</v>
      </c>
      <c r="J2416">
        <v>3</v>
      </c>
      <c r="K2416" t="s">
        <v>57</v>
      </c>
      <c r="L2416">
        <v>40</v>
      </c>
      <c r="M2416" s="1">
        <v>46039</v>
      </c>
      <c r="N2416" t="s">
        <v>34</v>
      </c>
      <c r="O2416">
        <v>11.5</v>
      </c>
      <c r="P2416">
        <v>1.5</v>
      </c>
      <c r="Q2416" s="2">
        <v>7107.19</v>
      </c>
      <c r="R2416" t="s">
        <v>58</v>
      </c>
      <c r="S2416" s="2">
        <v>3449.95</v>
      </c>
      <c r="T2416">
        <v>4.0999999999999996</v>
      </c>
      <c r="U2416" t="s">
        <v>86</v>
      </c>
      <c r="V2416">
        <v>2026</v>
      </c>
      <c r="W2416" t="s">
        <v>83</v>
      </c>
      <c r="X2416" s="2">
        <v>3449.95</v>
      </c>
      <c r="Y2416" s="2">
        <v>3657.24</v>
      </c>
      <c r="Z2416" s="2">
        <v>0.48499999999999999</v>
      </c>
      <c r="AA2416" s="2">
        <f>IF(Table1[[#This Row],[Bed Occupied]]="Yes",1,0)</f>
        <v>0</v>
      </c>
    </row>
    <row r="2417" spans="1:27" x14ac:dyDescent="0.25">
      <c r="A2417" t="s">
        <v>2509</v>
      </c>
      <c r="B2417" s="1">
        <v>46107</v>
      </c>
      <c r="C2417" s="1">
        <v>46108.6</v>
      </c>
      <c r="D2417" t="s">
        <v>51</v>
      </c>
      <c r="E2417" t="s">
        <v>52</v>
      </c>
      <c r="F2417" t="s">
        <v>48</v>
      </c>
      <c r="G2417" t="s">
        <v>53</v>
      </c>
      <c r="H2417" t="s">
        <v>31</v>
      </c>
      <c r="I2417" t="s">
        <v>41</v>
      </c>
      <c r="J2417">
        <v>1.6</v>
      </c>
      <c r="K2417" t="s">
        <v>57</v>
      </c>
      <c r="L2417">
        <v>35</v>
      </c>
      <c r="M2417" s="1">
        <v>46107</v>
      </c>
      <c r="N2417" t="s">
        <v>42</v>
      </c>
      <c r="O2417">
        <v>8.8000000000000007</v>
      </c>
      <c r="P2417">
        <v>0.8</v>
      </c>
      <c r="Q2417" s="2">
        <v>7136.46</v>
      </c>
      <c r="R2417" t="s">
        <v>85</v>
      </c>
      <c r="S2417" s="2">
        <v>4629.42</v>
      </c>
      <c r="T2417">
        <v>3.8</v>
      </c>
      <c r="U2417" t="s">
        <v>115</v>
      </c>
      <c r="V2417">
        <v>2026</v>
      </c>
      <c r="W2417" t="s">
        <v>72</v>
      </c>
      <c r="X2417" s="2">
        <v>4629.42</v>
      </c>
      <c r="Y2417" s="2">
        <v>2507.04</v>
      </c>
      <c r="Z2417" s="2">
        <v>0.64900000000000002</v>
      </c>
      <c r="AA2417" s="2">
        <f>IF(Table1[[#This Row],[Bed Occupied]]="Yes",1,0)</f>
        <v>0</v>
      </c>
    </row>
    <row r="2418" spans="1:27" x14ac:dyDescent="0.25">
      <c r="A2418" t="s">
        <v>2510</v>
      </c>
      <c r="B2418" s="1">
        <v>45771</v>
      </c>
      <c r="C2418" s="1">
        <v>45772.800000000003</v>
      </c>
      <c r="D2418" t="s">
        <v>51</v>
      </c>
      <c r="E2418" t="s">
        <v>47</v>
      </c>
      <c r="F2418" t="s">
        <v>48</v>
      </c>
      <c r="G2418" t="s">
        <v>53</v>
      </c>
      <c r="H2418" t="s">
        <v>62</v>
      </c>
      <c r="I2418" t="s">
        <v>32</v>
      </c>
      <c r="J2418">
        <v>1.8</v>
      </c>
      <c r="K2418" t="s">
        <v>33</v>
      </c>
      <c r="L2418">
        <v>49</v>
      </c>
      <c r="M2418" s="1">
        <v>45771</v>
      </c>
      <c r="N2418" t="s">
        <v>42</v>
      </c>
      <c r="O2418">
        <v>8.6999999999999993</v>
      </c>
      <c r="P2418">
        <v>0.7</v>
      </c>
      <c r="Q2418" s="2">
        <v>9556.5</v>
      </c>
      <c r="R2418" t="s">
        <v>58</v>
      </c>
      <c r="S2418" s="2">
        <v>5499.2</v>
      </c>
      <c r="T2418">
        <v>3.8</v>
      </c>
      <c r="U2418" t="s">
        <v>89</v>
      </c>
      <c r="V2418">
        <v>2025</v>
      </c>
      <c r="W2418" t="s">
        <v>72</v>
      </c>
      <c r="X2418" s="2">
        <v>5499.2</v>
      </c>
      <c r="Y2418" s="2">
        <v>4057.3</v>
      </c>
      <c r="Z2418" s="2">
        <v>0.57499999999999996</v>
      </c>
      <c r="AA2418" s="2">
        <f>IF(Table1[[#This Row],[Bed Occupied]]="Yes",1,0)</f>
        <v>1</v>
      </c>
    </row>
    <row r="2419" spans="1:27" x14ac:dyDescent="0.25">
      <c r="A2419" t="s">
        <v>2511</v>
      </c>
      <c r="B2419" s="1">
        <v>46075</v>
      </c>
      <c r="C2419" s="1">
        <v>46075.9</v>
      </c>
      <c r="D2419" t="s">
        <v>39</v>
      </c>
      <c r="E2419" t="s">
        <v>28</v>
      </c>
      <c r="F2419" t="s">
        <v>29</v>
      </c>
      <c r="G2419" t="s">
        <v>151</v>
      </c>
      <c r="H2419" t="s">
        <v>49</v>
      </c>
      <c r="I2419" t="s">
        <v>32</v>
      </c>
      <c r="J2419">
        <v>0.9</v>
      </c>
      <c r="K2419" t="s">
        <v>33</v>
      </c>
      <c r="L2419">
        <v>127</v>
      </c>
      <c r="M2419" s="1">
        <v>46074</v>
      </c>
      <c r="N2419" t="s">
        <v>42</v>
      </c>
      <c r="O2419">
        <v>10.6</v>
      </c>
      <c r="P2419">
        <v>2.6</v>
      </c>
      <c r="Q2419" s="2">
        <v>2383.92</v>
      </c>
      <c r="R2419" t="s">
        <v>35</v>
      </c>
      <c r="S2419" s="2">
        <v>1643.84</v>
      </c>
      <c r="T2419">
        <v>2.2000000000000002</v>
      </c>
      <c r="U2419" t="s">
        <v>68</v>
      </c>
      <c r="V2419">
        <v>2026</v>
      </c>
      <c r="W2419" t="s">
        <v>83</v>
      </c>
      <c r="X2419" s="2">
        <v>1643.84</v>
      </c>
      <c r="Y2419" s="2">
        <v>740.08</v>
      </c>
      <c r="Z2419" s="2">
        <v>0.69</v>
      </c>
      <c r="AA2419" s="2">
        <f>IF(Table1[[#This Row],[Bed Occupied]]="Yes",1,0)</f>
        <v>1</v>
      </c>
    </row>
    <row r="2420" spans="1:27" x14ac:dyDescent="0.25">
      <c r="A2420" t="s">
        <v>2512</v>
      </c>
      <c r="B2420" s="1">
        <v>45750</v>
      </c>
      <c r="C2420" s="1">
        <v>45751</v>
      </c>
      <c r="D2420" t="s">
        <v>46</v>
      </c>
      <c r="E2420" t="s">
        <v>47</v>
      </c>
      <c r="F2420" t="s">
        <v>48</v>
      </c>
      <c r="G2420" t="s">
        <v>53</v>
      </c>
      <c r="H2420" t="s">
        <v>49</v>
      </c>
      <c r="I2420" t="s">
        <v>32</v>
      </c>
      <c r="J2420">
        <v>1</v>
      </c>
      <c r="K2420" t="s">
        <v>33</v>
      </c>
      <c r="L2420">
        <v>50</v>
      </c>
      <c r="M2420" s="1">
        <v>45750</v>
      </c>
      <c r="N2420" t="s">
        <v>34</v>
      </c>
      <c r="O2420">
        <v>11.8</v>
      </c>
      <c r="P2420">
        <v>1.8</v>
      </c>
      <c r="Q2420" s="2">
        <v>5398.14</v>
      </c>
      <c r="R2420" t="s">
        <v>58</v>
      </c>
      <c r="S2420" s="2">
        <v>3403.11</v>
      </c>
      <c r="T2420">
        <v>3.1</v>
      </c>
      <c r="U2420" t="s">
        <v>89</v>
      </c>
      <c r="V2420">
        <v>2025</v>
      </c>
      <c r="W2420" t="s">
        <v>72</v>
      </c>
      <c r="X2420" s="2">
        <v>3403.11</v>
      </c>
      <c r="Y2420" s="2">
        <v>1995.03</v>
      </c>
      <c r="Z2420" s="2">
        <v>0.63</v>
      </c>
      <c r="AA2420" s="2">
        <f>IF(Table1[[#This Row],[Bed Occupied]]="Yes",1,0)</f>
        <v>1</v>
      </c>
    </row>
    <row r="2421" spans="1:27" x14ac:dyDescent="0.25">
      <c r="A2421" t="s">
        <v>2513</v>
      </c>
      <c r="B2421" s="1">
        <v>45794</v>
      </c>
      <c r="C2421" s="1">
        <v>45795.6</v>
      </c>
      <c r="D2421" t="s">
        <v>96</v>
      </c>
      <c r="E2421" t="s">
        <v>52</v>
      </c>
      <c r="F2421" t="s">
        <v>48</v>
      </c>
      <c r="G2421" t="s">
        <v>30</v>
      </c>
      <c r="H2421" t="s">
        <v>62</v>
      </c>
      <c r="I2421" t="s">
        <v>32</v>
      </c>
      <c r="J2421">
        <v>1.6</v>
      </c>
      <c r="K2421" t="s">
        <v>57</v>
      </c>
      <c r="L2421">
        <v>61</v>
      </c>
      <c r="M2421" s="1">
        <v>45794</v>
      </c>
      <c r="N2421" t="s">
        <v>42</v>
      </c>
      <c r="O2421">
        <v>15.1</v>
      </c>
      <c r="P2421">
        <v>3.1</v>
      </c>
      <c r="Q2421" s="2">
        <v>3073.59</v>
      </c>
      <c r="R2421" t="s">
        <v>35</v>
      </c>
      <c r="S2421" s="2">
        <v>1857.71</v>
      </c>
      <c r="T2421">
        <v>3.2</v>
      </c>
      <c r="U2421" t="s">
        <v>122</v>
      </c>
      <c r="V2421">
        <v>2025</v>
      </c>
      <c r="W2421" t="s">
        <v>83</v>
      </c>
      <c r="X2421" s="2">
        <v>1857.71</v>
      </c>
      <c r="Y2421" s="2">
        <v>1215.8800000000001</v>
      </c>
      <c r="Z2421" s="2">
        <v>0.60399999999999998</v>
      </c>
      <c r="AA2421" s="2">
        <f>IF(Table1[[#This Row],[Bed Occupied]]="Yes",1,0)</f>
        <v>0</v>
      </c>
    </row>
    <row r="2422" spans="1:27" x14ac:dyDescent="0.25">
      <c r="A2422" t="s">
        <v>2514</v>
      </c>
      <c r="B2422" s="1">
        <v>46379</v>
      </c>
      <c r="C2422" s="1">
        <v>46386</v>
      </c>
      <c r="D2422" t="s">
        <v>88</v>
      </c>
      <c r="E2422" t="s">
        <v>66</v>
      </c>
      <c r="F2422" t="s">
        <v>48</v>
      </c>
      <c r="G2422" t="s">
        <v>67</v>
      </c>
      <c r="H2422" t="s">
        <v>62</v>
      </c>
      <c r="I2422" t="s">
        <v>32</v>
      </c>
      <c r="J2422">
        <v>7</v>
      </c>
      <c r="K2422" t="s">
        <v>33</v>
      </c>
      <c r="L2422">
        <v>32</v>
      </c>
      <c r="M2422" s="1">
        <v>46379</v>
      </c>
      <c r="N2422" t="s">
        <v>42</v>
      </c>
      <c r="O2422">
        <v>8.8000000000000007</v>
      </c>
      <c r="P2422">
        <v>0.8</v>
      </c>
      <c r="Q2422" s="2">
        <v>26449.29</v>
      </c>
      <c r="R2422" t="s">
        <v>35</v>
      </c>
      <c r="S2422" s="2">
        <v>17548.89</v>
      </c>
      <c r="T2422">
        <v>4.0999999999999996</v>
      </c>
      <c r="U2422" t="s">
        <v>54</v>
      </c>
      <c r="V2422">
        <v>2026</v>
      </c>
      <c r="W2422" t="s">
        <v>69</v>
      </c>
      <c r="X2422" s="2">
        <v>17548.89</v>
      </c>
      <c r="Y2422" s="2">
        <v>8900.4</v>
      </c>
      <c r="Z2422" s="2">
        <v>0.66300000000000003</v>
      </c>
      <c r="AA2422" s="2">
        <f>IF(Table1[[#This Row],[Bed Occupied]]="Yes",1,0)</f>
        <v>1</v>
      </c>
    </row>
    <row r="2423" spans="1:27" x14ac:dyDescent="0.25">
      <c r="A2423" t="s">
        <v>2515</v>
      </c>
      <c r="B2423" s="1">
        <v>46334</v>
      </c>
      <c r="C2423" s="1">
        <v>46345.5</v>
      </c>
      <c r="D2423" t="s">
        <v>51</v>
      </c>
      <c r="E2423" t="s">
        <v>52</v>
      </c>
      <c r="F2423" t="s">
        <v>48</v>
      </c>
      <c r="G2423" t="s">
        <v>30</v>
      </c>
      <c r="H2423" t="s">
        <v>56</v>
      </c>
      <c r="I2423" t="s">
        <v>41</v>
      </c>
      <c r="J2423">
        <v>11.5</v>
      </c>
      <c r="K2423" t="s">
        <v>33</v>
      </c>
      <c r="L2423">
        <v>85</v>
      </c>
      <c r="M2423" s="1">
        <v>46334</v>
      </c>
      <c r="N2423" t="s">
        <v>63</v>
      </c>
      <c r="O2423">
        <v>12.2</v>
      </c>
      <c r="P2423">
        <v>0.2</v>
      </c>
      <c r="Q2423" s="2">
        <v>14201.65</v>
      </c>
      <c r="R2423" t="s">
        <v>85</v>
      </c>
      <c r="S2423" s="2">
        <v>10059.27</v>
      </c>
      <c r="T2423">
        <v>4</v>
      </c>
      <c r="U2423" t="s">
        <v>130</v>
      </c>
      <c r="V2423">
        <v>2026</v>
      </c>
      <c r="W2423" t="s">
        <v>74</v>
      </c>
      <c r="X2423" s="2">
        <v>10059.27</v>
      </c>
      <c r="Y2423" s="2">
        <v>4142.38</v>
      </c>
      <c r="Z2423" s="2">
        <v>0.70799999999999996</v>
      </c>
      <c r="AA2423" s="2">
        <f>IF(Table1[[#This Row],[Bed Occupied]]="Yes",1,0)</f>
        <v>1</v>
      </c>
    </row>
    <row r="2424" spans="1:27" x14ac:dyDescent="0.25">
      <c r="A2424" t="s">
        <v>2516</v>
      </c>
      <c r="B2424" s="1">
        <v>46094</v>
      </c>
      <c r="C2424" s="1">
        <v>46096.4</v>
      </c>
      <c r="D2424" t="s">
        <v>51</v>
      </c>
      <c r="E2424" t="s">
        <v>47</v>
      </c>
      <c r="F2424" t="s">
        <v>29</v>
      </c>
      <c r="G2424" t="s">
        <v>151</v>
      </c>
      <c r="H2424" t="s">
        <v>76</v>
      </c>
      <c r="I2424" t="s">
        <v>32</v>
      </c>
      <c r="J2424">
        <v>2.4</v>
      </c>
      <c r="K2424" t="s">
        <v>33</v>
      </c>
      <c r="L2424">
        <v>77</v>
      </c>
      <c r="M2424" s="1">
        <v>46093</v>
      </c>
      <c r="N2424" t="s">
        <v>42</v>
      </c>
      <c r="O2424">
        <v>9.1</v>
      </c>
      <c r="P2424">
        <v>1.1000000000000001</v>
      </c>
      <c r="Q2424" s="2">
        <v>8263.7800000000007</v>
      </c>
      <c r="R2424" t="s">
        <v>35</v>
      </c>
      <c r="S2424" s="2">
        <v>6354.05</v>
      </c>
      <c r="T2424">
        <v>3.5</v>
      </c>
      <c r="U2424" t="s">
        <v>115</v>
      </c>
      <c r="V2424">
        <v>2026</v>
      </c>
      <c r="W2424" t="s">
        <v>72</v>
      </c>
      <c r="X2424" s="2">
        <v>6354.05</v>
      </c>
      <c r="Y2424" s="2">
        <v>1909.73</v>
      </c>
      <c r="Z2424" s="2">
        <v>0.76900000000000002</v>
      </c>
      <c r="AA2424" s="2">
        <f>IF(Table1[[#This Row],[Bed Occupied]]="Yes",1,0)</f>
        <v>1</v>
      </c>
    </row>
    <row r="2425" spans="1:27" x14ac:dyDescent="0.25">
      <c r="A2425" t="s">
        <v>2517</v>
      </c>
      <c r="B2425" s="1">
        <v>46017</v>
      </c>
      <c r="C2425" s="1">
        <v>46020.3</v>
      </c>
      <c r="D2425" t="s">
        <v>27</v>
      </c>
      <c r="E2425" t="s">
        <v>66</v>
      </c>
      <c r="F2425" t="s">
        <v>29</v>
      </c>
      <c r="G2425" t="s">
        <v>151</v>
      </c>
      <c r="H2425" t="s">
        <v>62</v>
      </c>
      <c r="I2425" t="s">
        <v>41</v>
      </c>
      <c r="J2425">
        <v>3.3</v>
      </c>
      <c r="K2425" t="s">
        <v>57</v>
      </c>
      <c r="L2425">
        <v>31</v>
      </c>
      <c r="M2425" s="1">
        <v>46016</v>
      </c>
      <c r="N2425" t="s">
        <v>42</v>
      </c>
      <c r="O2425">
        <v>11.7</v>
      </c>
      <c r="P2425">
        <v>1.7</v>
      </c>
      <c r="Q2425" s="2">
        <v>9061.77</v>
      </c>
      <c r="R2425" t="s">
        <v>35</v>
      </c>
      <c r="S2425" s="2">
        <v>6802.55</v>
      </c>
      <c r="T2425">
        <v>3.9</v>
      </c>
      <c r="U2425" t="s">
        <v>79</v>
      </c>
      <c r="V2425">
        <v>2025</v>
      </c>
      <c r="W2425" t="s">
        <v>72</v>
      </c>
      <c r="X2425" s="2">
        <v>6802.55</v>
      </c>
      <c r="Y2425" s="2">
        <v>2259.2199999999998</v>
      </c>
      <c r="Z2425" s="2">
        <v>0.751</v>
      </c>
      <c r="AA2425" s="2">
        <f>IF(Table1[[#This Row],[Bed Occupied]]="Yes",1,0)</f>
        <v>0</v>
      </c>
    </row>
    <row r="2426" spans="1:27" x14ac:dyDescent="0.25">
      <c r="A2426" t="s">
        <v>2518</v>
      </c>
      <c r="B2426" s="1">
        <v>45770</v>
      </c>
      <c r="C2426" s="1">
        <v>45778.7</v>
      </c>
      <c r="D2426" t="s">
        <v>88</v>
      </c>
      <c r="E2426" t="s">
        <v>47</v>
      </c>
      <c r="F2426" t="s">
        <v>48</v>
      </c>
      <c r="G2426" t="s">
        <v>67</v>
      </c>
      <c r="H2426" t="s">
        <v>31</v>
      </c>
      <c r="I2426" t="s">
        <v>32</v>
      </c>
      <c r="J2426">
        <v>8.6999999999999993</v>
      </c>
      <c r="K2426" t="s">
        <v>33</v>
      </c>
      <c r="L2426">
        <v>42</v>
      </c>
      <c r="M2426" s="1">
        <v>45770</v>
      </c>
      <c r="N2426" t="s">
        <v>63</v>
      </c>
      <c r="O2426">
        <v>12.4</v>
      </c>
      <c r="P2426">
        <v>4.4000000000000004</v>
      </c>
      <c r="Q2426" s="2">
        <v>28757.62</v>
      </c>
      <c r="R2426" t="s">
        <v>35</v>
      </c>
      <c r="S2426" s="2">
        <v>18974.669999999998</v>
      </c>
      <c r="T2426">
        <v>2.7</v>
      </c>
      <c r="U2426" t="s">
        <v>89</v>
      </c>
      <c r="V2426">
        <v>2025</v>
      </c>
      <c r="W2426" t="s">
        <v>69</v>
      </c>
      <c r="X2426" s="2">
        <v>18974.669999999998</v>
      </c>
      <c r="Y2426" s="2">
        <v>9782.9500000000007</v>
      </c>
      <c r="Z2426" s="2">
        <v>0.66</v>
      </c>
      <c r="AA2426" s="2">
        <f>IF(Table1[[#This Row],[Bed Occupied]]="Yes",1,0)</f>
        <v>1</v>
      </c>
    </row>
    <row r="2427" spans="1:27" x14ac:dyDescent="0.25">
      <c r="A2427" t="s">
        <v>2519</v>
      </c>
      <c r="B2427" s="1">
        <v>46292</v>
      </c>
      <c r="C2427" s="1">
        <v>46295.3</v>
      </c>
      <c r="D2427" t="s">
        <v>61</v>
      </c>
      <c r="E2427" t="s">
        <v>47</v>
      </c>
      <c r="F2427" t="s">
        <v>29</v>
      </c>
      <c r="G2427" t="s">
        <v>53</v>
      </c>
      <c r="H2427" t="s">
        <v>31</v>
      </c>
      <c r="I2427" t="s">
        <v>41</v>
      </c>
      <c r="J2427">
        <v>3.3</v>
      </c>
      <c r="K2427" t="s">
        <v>33</v>
      </c>
      <c r="L2427">
        <v>85</v>
      </c>
      <c r="M2427" s="1">
        <v>46292</v>
      </c>
      <c r="N2427" t="s">
        <v>34</v>
      </c>
      <c r="O2427">
        <v>8.6999999999999993</v>
      </c>
      <c r="P2427">
        <v>0.7</v>
      </c>
      <c r="Q2427" s="2">
        <v>17858.78</v>
      </c>
      <c r="R2427" t="s">
        <v>85</v>
      </c>
      <c r="S2427" s="2">
        <v>11583.34</v>
      </c>
      <c r="T2427">
        <v>3.7</v>
      </c>
      <c r="U2427" t="s">
        <v>133</v>
      </c>
      <c r="V2427">
        <v>2026</v>
      </c>
      <c r="W2427" t="s">
        <v>74</v>
      </c>
      <c r="X2427" s="2">
        <v>11583.34</v>
      </c>
      <c r="Y2427" s="2">
        <v>6275.44</v>
      </c>
      <c r="Z2427" s="2">
        <v>0.64900000000000002</v>
      </c>
      <c r="AA2427" s="2">
        <f>IF(Table1[[#This Row],[Bed Occupied]]="Yes",1,0)</f>
        <v>1</v>
      </c>
    </row>
    <row r="2428" spans="1:27" x14ac:dyDescent="0.25">
      <c r="A2428" t="s">
        <v>2520</v>
      </c>
      <c r="B2428" s="1">
        <v>46164</v>
      </c>
      <c r="C2428" s="1">
        <v>46166.1</v>
      </c>
      <c r="D2428" t="s">
        <v>51</v>
      </c>
      <c r="E2428" t="s">
        <v>28</v>
      </c>
      <c r="F2428" t="s">
        <v>48</v>
      </c>
      <c r="G2428" t="s">
        <v>151</v>
      </c>
      <c r="H2428" t="s">
        <v>40</v>
      </c>
      <c r="I2428" t="s">
        <v>41</v>
      </c>
      <c r="J2428">
        <v>2.1</v>
      </c>
      <c r="K2428" t="s">
        <v>33</v>
      </c>
      <c r="L2428">
        <v>32</v>
      </c>
      <c r="M2428" s="1">
        <v>46163</v>
      </c>
      <c r="N2428" t="s">
        <v>42</v>
      </c>
      <c r="O2428">
        <v>10.1</v>
      </c>
      <c r="P2428">
        <v>2.1</v>
      </c>
      <c r="Q2428" s="2">
        <v>8023.07</v>
      </c>
      <c r="R2428" t="s">
        <v>58</v>
      </c>
      <c r="S2428" s="2">
        <v>4241.6899999999996</v>
      </c>
      <c r="T2428">
        <v>3.6</v>
      </c>
      <c r="U2428" t="s">
        <v>94</v>
      </c>
      <c r="V2428">
        <v>2026</v>
      </c>
      <c r="W2428" t="s">
        <v>72</v>
      </c>
      <c r="X2428" s="2">
        <v>4241.6899999999996</v>
      </c>
      <c r="Y2428" s="2">
        <v>3781.38</v>
      </c>
      <c r="Z2428" s="2">
        <v>0.52900000000000003</v>
      </c>
      <c r="AA2428" s="2">
        <f>IF(Table1[[#This Row],[Bed Occupied]]="Yes",1,0)</f>
        <v>1</v>
      </c>
    </row>
    <row r="2429" spans="1:27" x14ac:dyDescent="0.25">
      <c r="A2429" t="s">
        <v>2521</v>
      </c>
      <c r="B2429" s="1">
        <v>46143</v>
      </c>
      <c r="C2429" s="1">
        <v>46148.6</v>
      </c>
      <c r="D2429" t="s">
        <v>46</v>
      </c>
      <c r="E2429" t="s">
        <v>66</v>
      </c>
      <c r="F2429" t="s">
        <v>48</v>
      </c>
      <c r="G2429" t="s">
        <v>30</v>
      </c>
      <c r="H2429" t="s">
        <v>31</v>
      </c>
      <c r="I2429" t="s">
        <v>32</v>
      </c>
      <c r="J2429">
        <v>5.6</v>
      </c>
      <c r="K2429" t="s">
        <v>33</v>
      </c>
      <c r="L2429">
        <v>58</v>
      </c>
      <c r="M2429" s="1">
        <v>46143</v>
      </c>
      <c r="N2429" t="s">
        <v>42</v>
      </c>
      <c r="O2429">
        <v>9.1</v>
      </c>
      <c r="P2429">
        <v>1.1000000000000001</v>
      </c>
      <c r="Q2429" s="2">
        <v>6640.9</v>
      </c>
      <c r="R2429" t="s">
        <v>35</v>
      </c>
      <c r="S2429" s="2">
        <v>3675.27</v>
      </c>
      <c r="T2429">
        <v>3.6</v>
      </c>
      <c r="U2429" t="s">
        <v>94</v>
      </c>
      <c r="V2429">
        <v>2026</v>
      </c>
      <c r="W2429" t="s">
        <v>77</v>
      </c>
      <c r="X2429" s="2">
        <v>3675.27</v>
      </c>
      <c r="Y2429" s="2">
        <v>2965.63</v>
      </c>
      <c r="Z2429" s="2">
        <v>0.55300000000000005</v>
      </c>
      <c r="AA2429" s="2">
        <f>IF(Table1[[#This Row],[Bed Occupied]]="Yes",1,0)</f>
        <v>1</v>
      </c>
    </row>
    <row r="2430" spans="1:27" x14ac:dyDescent="0.25">
      <c r="A2430" t="s">
        <v>2522</v>
      </c>
      <c r="B2430" s="1">
        <v>45843</v>
      </c>
      <c r="C2430" s="1">
        <v>45852.800000000003</v>
      </c>
      <c r="D2430" t="s">
        <v>27</v>
      </c>
      <c r="E2430" t="s">
        <v>28</v>
      </c>
      <c r="F2430" t="s">
        <v>29</v>
      </c>
      <c r="G2430" t="s">
        <v>67</v>
      </c>
      <c r="H2430" t="s">
        <v>56</v>
      </c>
      <c r="I2430" t="s">
        <v>93</v>
      </c>
      <c r="J2430">
        <v>9.8000000000000007</v>
      </c>
      <c r="K2430" t="s">
        <v>57</v>
      </c>
      <c r="L2430">
        <v>76</v>
      </c>
      <c r="M2430" s="1">
        <v>45842</v>
      </c>
      <c r="N2430" t="s">
        <v>42</v>
      </c>
      <c r="O2430">
        <v>12.3</v>
      </c>
      <c r="P2430">
        <v>0.3</v>
      </c>
      <c r="Q2430" s="2">
        <v>14312.33</v>
      </c>
      <c r="R2430" t="s">
        <v>35</v>
      </c>
      <c r="S2430" s="2">
        <v>9260.24</v>
      </c>
      <c r="T2430">
        <v>3.8</v>
      </c>
      <c r="U2430" t="s">
        <v>135</v>
      </c>
      <c r="V2430">
        <v>2025</v>
      </c>
      <c r="W2430" t="s">
        <v>77</v>
      </c>
      <c r="X2430" s="2">
        <v>9260.24</v>
      </c>
      <c r="Y2430" s="2">
        <v>5052.09</v>
      </c>
      <c r="Z2430" s="2">
        <v>0.64700000000000002</v>
      </c>
      <c r="AA2430" s="2">
        <f>IF(Table1[[#This Row],[Bed Occupied]]="Yes",1,0)</f>
        <v>0</v>
      </c>
    </row>
    <row r="2431" spans="1:27" x14ac:dyDescent="0.25">
      <c r="A2431" t="s">
        <v>2523</v>
      </c>
      <c r="B2431" s="1">
        <v>46352</v>
      </c>
      <c r="C2431" s="1">
        <v>46354.6</v>
      </c>
      <c r="D2431" t="s">
        <v>51</v>
      </c>
      <c r="E2431" t="s">
        <v>47</v>
      </c>
      <c r="F2431" t="s">
        <v>48</v>
      </c>
      <c r="G2431" t="s">
        <v>67</v>
      </c>
      <c r="H2431" t="s">
        <v>40</v>
      </c>
      <c r="I2431" t="s">
        <v>32</v>
      </c>
      <c r="J2431">
        <v>2.6</v>
      </c>
      <c r="K2431" t="s">
        <v>33</v>
      </c>
      <c r="L2431">
        <v>81</v>
      </c>
      <c r="M2431" s="1">
        <v>46351</v>
      </c>
      <c r="N2431" t="s">
        <v>63</v>
      </c>
      <c r="O2431">
        <v>12</v>
      </c>
      <c r="P2431">
        <v>2</v>
      </c>
      <c r="Q2431" s="2">
        <v>8799.01</v>
      </c>
      <c r="R2431" t="s">
        <v>35</v>
      </c>
      <c r="S2431" s="2">
        <v>5664.61</v>
      </c>
      <c r="T2431">
        <v>3</v>
      </c>
      <c r="U2431" t="s">
        <v>130</v>
      </c>
      <c r="V2431">
        <v>2026</v>
      </c>
      <c r="W2431" t="s">
        <v>69</v>
      </c>
      <c r="X2431" s="2">
        <v>5664.61</v>
      </c>
      <c r="Y2431" s="2">
        <v>3134.4</v>
      </c>
      <c r="Z2431" s="2">
        <v>0.64400000000000002</v>
      </c>
      <c r="AA2431" s="2">
        <f>IF(Table1[[#This Row],[Bed Occupied]]="Yes",1,0)</f>
        <v>1</v>
      </c>
    </row>
    <row r="2432" spans="1:27" x14ac:dyDescent="0.25">
      <c r="A2432" t="s">
        <v>2524</v>
      </c>
      <c r="B2432" s="1">
        <v>46150</v>
      </c>
      <c r="C2432" s="1">
        <v>46150.6</v>
      </c>
      <c r="D2432" t="s">
        <v>39</v>
      </c>
      <c r="E2432" t="s">
        <v>52</v>
      </c>
      <c r="F2432" t="s">
        <v>29</v>
      </c>
      <c r="G2432" t="s">
        <v>53</v>
      </c>
      <c r="H2432" t="s">
        <v>76</v>
      </c>
      <c r="I2432" t="s">
        <v>93</v>
      </c>
      <c r="J2432">
        <v>0.6</v>
      </c>
      <c r="K2432" t="s">
        <v>57</v>
      </c>
      <c r="L2432">
        <v>53</v>
      </c>
      <c r="M2432" s="1">
        <v>46149</v>
      </c>
      <c r="N2432" t="s">
        <v>42</v>
      </c>
      <c r="O2432">
        <v>8.1999999999999993</v>
      </c>
      <c r="P2432">
        <v>0.2</v>
      </c>
      <c r="Q2432" s="2">
        <v>2205.6</v>
      </c>
      <c r="R2432" t="s">
        <v>35</v>
      </c>
      <c r="S2432" s="2">
        <v>1349.79</v>
      </c>
      <c r="T2432">
        <v>3.8</v>
      </c>
      <c r="U2432" t="s">
        <v>94</v>
      </c>
      <c r="V2432">
        <v>2026</v>
      </c>
      <c r="W2432" t="s">
        <v>72</v>
      </c>
      <c r="X2432" s="2">
        <v>1349.79</v>
      </c>
      <c r="Y2432" s="2">
        <v>855.81</v>
      </c>
      <c r="Z2432" s="2">
        <v>0.61199999999999999</v>
      </c>
      <c r="AA2432" s="2">
        <f>IF(Table1[[#This Row],[Bed Occupied]]="Yes",1,0)</f>
        <v>0</v>
      </c>
    </row>
    <row r="2433" spans="1:27" x14ac:dyDescent="0.25">
      <c r="A2433" t="s">
        <v>2525</v>
      </c>
      <c r="B2433" s="1">
        <v>45761</v>
      </c>
      <c r="C2433" s="1">
        <v>45762.8</v>
      </c>
      <c r="D2433" t="s">
        <v>51</v>
      </c>
      <c r="E2433" t="s">
        <v>28</v>
      </c>
      <c r="F2433" t="s">
        <v>48</v>
      </c>
      <c r="G2433" t="s">
        <v>30</v>
      </c>
      <c r="H2433" t="s">
        <v>31</v>
      </c>
      <c r="I2433" t="s">
        <v>32</v>
      </c>
      <c r="J2433">
        <v>1.8</v>
      </c>
      <c r="K2433" t="s">
        <v>57</v>
      </c>
      <c r="L2433">
        <v>79</v>
      </c>
      <c r="M2433" s="1">
        <v>45760</v>
      </c>
      <c r="N2433" t="s">
        <v>34</v>
      </c>
      <c r="O2433">
        <v>13.4</v>
      </c>
      <c r="P2433">
        <v>1.4</v>
      </c>
      <c r="Q2433" s="2">
        <v>8945.23</v>
      </c>
      <c r="R2433" t="s">
        <v>85</v>
      </c>
      <c r="S2433" s="2">
        <v>4443.5600000000004</v>
      </c>
      <c r="T2433">
        <v>3.6</v>
      </c>
      <c r="U2433" t="s">
        <v>89</v>
      </c>
      <c r="V2433">
        <v>2025</v>
      </c>
      <c r="W2433" t="s">
        <v>74</v>
      </c>
      <c r="X2433" s="2">
        <v>4443.5600000000004</v>
      </c>
      <c r="Y2433" s="2">
        <v>4501.67</v>
      </c>
      <c r="Z2433" s="2">
        <v>0.497</v>
      </c>
      <c r="AA2433" s="2">
        <f>IF(Table1[[#This Row],[Bed Occupied]]="Yes",1,0)</f>
        <v>0</v>
      </c>
    </row>
    <row r="2434" spans="1:27" x14ac:dyDescent="0.25">
      <c r="A2434" t="s">
        <v>2526</v>
      </c>
      <c r="B2434" s="1">
        <v>45806</v>
      </c>
      <c r="C2434" s="1">
        <v>45811</v>
      </c>
      <c r="D2434" t="s">
        <v>102</v>
      </c>
      <c r="E2434" t="s">
        <v>52</v>
      </c>
      <c r="F2434" t="s">
        <v>29</v>
      </c>
      <c r="G2434" t="s">
        <v>53</v>
      </c>
      <c r="H2434" t="s">
        <v>31</v>
      </c>
      <c r="I2434" t="s">
        <v>41</v>
      </c>
      <c r="J2434">
        <v>5</v>
      </c>
      <c r="K2434" t="s">
        <v>57</v>
      </c>
      <c r="L2434">
        <v>42</v>
      </c>
      <c r="M2434" s="1">
        <v>45806</v>
      </c>
      <c r="N2434" t="s">
        <v>63</v>
      </c>
      <c r="O2434">
        <v>10.8</v>
      </c>
      <c r="P2434">
        <v>0.8</v>
      </c>
      <c r="Q2434" s="2">
        <v>15161.1</v>
      </c>
      <c r="R2434" t="s">
        <v>58</v>
      </c>
      <c r="S2434" s="2">
        <v>9366.81</v>
      </c>
      <c r="T2434">
        <v>4.3</v>
      </c>
      <c r="U2434" t="s">
        <v>122</v>
      </c>
      <c r="V2434">
        <v>2025</v>
      </c>
      <c r="W2434" t="s">
        <v>72</v>
      </c>
      <c r="X2434" s="2">
        <v>9366.81</v>
      </c>
      <c r="Y2434" s="2">
        <v>5794.29</v>
      </c>
      <c r="Z2434" s="2">
        <v>0.61799999999999999</v>
      </c>
      <c r="AA2434" s="2">
        <f>IF(Table1[[#This Row],[Bed Occupied]]="Yes",1,0)</f>
        <v>0</v>
      </c>
    </row>
    <row r="2435" spans="1:27" x14ac:dyDescent="0.25">
      <c r="A2435" t="s">
        <v>2527</v>
      </c>
      <c r="B2435" s="1">
        <v>46142</v>
      </c>
      <c r="C2435" s="1">
        <v>46155.1</v>
      </c>
      <c r="D2435" t="s">
        <v>88</v>
      </c>
      <c r="E2435" t="s">
        <v>47</v>
      </c>
      <c r="F2435" t="s">
        <v>48</v>
      </c>
      <c r="G2435" t="s">
        <v>30</v>
      </c>
      <c r="H2435" t="s">
        <v>76</v>
      </c>
      <c r="I2435" t="s">
        <v>93</v>
      </c>
      <c r="J2435">
        <v>13.1</v>
      </c>
      <c r="K2435" t="s">
        <v>33</v>
      </c>
      <c r="L2435">
        <v>26</v>
      </c>
      <c r="M2435" s="1">
        <v>46142</v>
      </c>
      <c r="N2435" t="s">
        <v>42</v>
      </c>
      <c r="O2435">
        <v>8.9</v>
      </c>
      <c r="P2435">
        <v>0.9</v>
      </c>
      <c r="Q2435" s="2">
        <v>33088.61</v>
      </c>
      <c r="R2435" t="s">
        <v>85</v>
      </c>
      <c r="S2435" s="2">
        <v>24851.34</v>
      </c>
      <c r="T2435">
        <v>4.0999999999999996</v>
      </c>
      <c r="U2435" t="s">
        <v>98</v>
      </c>
      <c r="V2435">
        <v>2026</v>
      </c>
      <c r="W2435" t="s">
        <v>72</v>
      </c>
      <c r="X2435" s="2">
        <v>24851.34</v>
      </c>
      <c r="Y2435" s="2">
        <v>8237.27</v>
      </c>
      <c r="Z2435" s="2">
        <v>0.751</v>
      </c>
      <c r="AA2435" s="2">
        <f>IF(Table1[[#This Row],[Bed Occupied]]="Yes",1,0)</f>
        <v>1</v>
      </c>
    </row>
    <row r="2436" spans="1:27" x14ac:dyDescent="0.25">
      <c r="A2436" t="s">
        <v>2528</v>
      </c>
      <c r="B2436" s="1">
        <v>46032</v>
      </c>
      <c r="C2436" s="1">
        <v>46034.5</v>
      </c>
      <c r="D2436" t="s">
        <v>96</v>
      </c>
      <c r="E2436" t="s">
        <v>52</v>
      </c>
      <c r="F2436" t="s">
        <v>48</v>
      </c>
      <c r="G2436" t="s">
        <v>30</v>
      </c>
      <c r="H2436" t="s">
        <v>76</v>
      </c>
      <c r="I2436" t="s">
        <v>41</v>
      </c>
      <c r="J2436">
        <v>2.5</v>
      </c>
      <c r="K2436" t="s">
        <v>33</v>
      </c>
      <c r="L2436">
        <v>52</v>
      </c>
      <c r="M2436" s="1">
        <v>46031</v>
      </c>
      <c r="N2436" t="s">
        <v>42</v>
      </c>
      <c r="O2436">
        <v>10.3</v>
      </c>
      <c r="P2436">
        <v>2.2999999999999998</v>
      </c>
      <c r="Q2436" s="2">
        <v>3296.18</v>
      </c>
      <c r="R2436" t="s">
        <v>35</v>
      </c>
      <c r="S2436" s="2">
        <v>2066.44</v>
      </c>
      <c r="T2436">
        <v>3.3</v>
      </c>
      <c r="U2436" t="s">
        <v>86</v>
      </c>
      <c r="V2436">
        <v>2026</v>
      </c>
      <c r="W2436" t="s">
        <v>77</v>
      </c>
      <c r="X2436" s="2">
        <v>2066.44</v>
      </c>
      <c r="Y2436" s="2">
        <v>1229.74</v>
      </c>
      <c r="Z2436" s="2">
        <v>0.627</v>
      </c>
      <c r="AA2436" s="2">
        <f>IF(Table1[[#This Row],[Bed Occupied]]="Yes",1,0)</f>
        <v>1</v>
      </c>
    </row>
    <row r="2437" spans="1:27" x14ac:dyDescent="0.25">
      <c r="A2437" t="s">
        <v>2529</v>
      </c>
      <c r="B2437" s="1">
        <v>45999</v>
      </c>
      <c r="C2437" s="1">
        <v>46008.2</v>
      </c>
      <c r="D2437" t="s">
        <v>88</v>
      </c>
      <c r="E2437" t="s">
        <v>47</v>
      </c>
      <c r="F2437" t="s">
        <v>48</v>
      </c>
      <c r="G2437" t="s">
        <v>30</v>
      </c>
      <c r="H2437" t="s">
        <v>49</v>
      </c>
      <c r="I2437" t="s">
        <v>41</v>
      </c>
      <c r="J2437">
        <v>9.1999999999999993</v>
      </c>
      <c r="K2437" t="s">
        <v>33</v>
      </c>
      <c r="L2437">
        <v>29</v>
      </c>
      <c r="M2437" s="1">
        <v>45999</v>
      </c>
      <c r="N2437" t="s">
        <v>42</v>
      </c>
      <c r="O2437">
        <v>12</v>
      </c>
      <c r="P2437">
        <v>0</v>
      </c>
      <c r="Q2437" s="2">
        <v>29398.720000000001</v>
      </c>
      <c r="R2437" t="s">
        <v>58</v>
      </c>
      <c r="S2437" s="2">
        <v>21922.33</v>
      </c>
      <c r="T2437">
        <v>5</v>
      </c>
      <c r="U2437" t="s">
        <v>79</v>
      </c>
      <c r="V2437">
        <v>2025</v>
      </c>
      <c r="W2437" t="s">
        <v>37</v>
      </c>
      <c r="X2437" s="2">
        <v>21922.33</v>
      </c>
      <c r="Y2437" s="2">
        <v>7476.39</v>
      </c>
      <c r="Z2437" s="2">
        <v>0.746</v>
      </c>
      <c r="AA2437" s="2">
        <f>IF(Table1[[#This Row],[Bed Occupied]]="Yes",1,0)</f>
        <v>1</v>
      </c>
    </row>
    <row r="2438" spans="1:27" x14ac:dyDescent="0.25">
      <c r="A2438" t="s">
        <v>2530</v>
      </c>
      <c r="B2438" s="1">
        <v>45875</v>
      </c>
      <c r="C2438" s="1">
        <v>45882.2</v>
      </c>
      <c r="D2438" t="s">
        <v>27</v>
      </c>
      <c r="E2438" t="s">
        <v>47</v>
      </c>
      <c r="F2438" t="s">
        <v>48</v>
      </c>
      <c r="G2438" t="s">
        <v>30</v>
      </c>
      <c r="H2438" t="s">
        <v>81</v>
      </c>
      <c r="I2438" t="s">
        <v>41</v>
      </c>
      <c r="J2438">
        <v>7.2</v>
      </c>
      <c r="K2438" t="s">
        <v>33</v>
      </c>
      <c r="L2438">
        <v>53</v>
      </c>
      <c r="M2438" s="1">
        <v>45875</v>
      </c>
      <c r="N2438" t="s">
        <v>42</v>
      </c>
      <c r="O2438">
        <v>11.3</v>
      </c>
      <c r="P2438">
        <v>1.3</v>
      </c>
      <c r="Q2438" s="2">
        <v>15794.87</v>
      </c>
      <c r="R2438" t="s">
        <v>35</v>
      </c>
      <c r="S2438" s="2">
        <v>10413.870000000001</v>
      </c>
      <c r="T2438">
        <v>4</v>
      </c>
      <c r="U2438" t="s">
        <v>104</v>
      </c>
      <c r="V2438">
        <v>2025</v>
      </c>
      <c r="W2438" t="s">
        <v>69</v>
      </c>
      <c r="X2438" s="2">
        <v>10413.870000000001</v>
      </c>
      <c r="Y2438" s="2">
        <v>5381</v>
      </c>
      <c r="Z2438" s="2">
        <v>0.65900000000000003</v>
      </c>
      <c r="AA2438" s="2">
        <f>IF(Table1[[#This Row],[Bed Occupied]]="Yes",1,0)</f>
        <v>1</v>
      </c>
    </row>
    <row r="2439" spans="1:27" x14ac:dyDescent="0.25">
      <c r="A2439" t="s">
        <v>2531</v>
      </c>
      <c r="B2439" s="1">
        <v>45755</v>
      </c>
      <c r="C2439" s="1">
        <v>45762.400000000001</v>
      </c>
      <c r="D2439" t="s">
        <v>46</v>
      </c>
      <c r="E2439" t="s">
        <v>66</v>
      </c>
      <c r="F2439" t="s">
        <v>48</v>
      </c>
      <c r="G2439" t="s">
        <v>30</v>
      </c>
      <c r="H2439" t="s">
        <v>81</v>
      </c>
      <c r="I2439" t="s">
        <v>32</v>
      </c>
      <c r="J2439">
        <v>7.4</v>
      </c>
      <c r="K2439" t="s">
        <v>33</v>
      </c>
      <c r="L2439">
        <v>62</v>
      </c>
      <c r="M2439" s="1">
        <v>45754</v>
      </c>
      <c r="N2439" t="s">
        <v>34</v>
      </c>
      <c r="O2439">
        <v>11.5</v>
      </c>
      <c r="P2439">
        <v>1.5</v>
      </c>
      <c r="Q2439" s="2">
        <v>7558.98</v>
      </c>
      <c r="R2439" t="s">
        <v>35</v>
      </c>
      <c r="S2439" s="2">
        <v>4351.8</v>
      </c>
      <c r="T2439">
        <v>3.7</v>
      </c>
      <c r="U2439" t="s">
        <v>89</v>
      </c>
      <c r="V2439">
        <v>2025</v>
      </c>
      <c r="W2439" t="s">
        <v>37</v>
      </c>
      <c r="X2439" s="2">
        <v>4351.8</v>
      </c>
      <c r="Y2439" s="2">
        <v>3207.18</v>
      </c>
      <c r="Z2439" s="2">
        <v>0.57599999999999996</v>
      </c>
      <c r="AA2439" s="2">
        <f>IF(Table1[[#This Row],[Bed Occupied]]="Yes",1,0)</f>
        <v>1</v>
      </c>
    </row>
    <row r="2440" spans="1:27" x14ac:dyDescent="0.25">
      <c r="A2440" t="s">
        <v>2532</v>
      </c>
      <c r="B2440" s="1">
        <v>46255</v>
      </c>
      <c r="C2440" s="1">
        <v>46260</v>
      </c>
      <c r="D2440" t="s">
        <v>27</v>
      </c>
      <c r="E2440" t="s">
        <v>47</v>
      </c>
      <c r="F2440" t="s">
        <v>48</v>
      </c>
      <c r="G2440" t="s">
        <v>67</v>
      </c>
      <c r="H2440" t="s">
        <v>31</v>
      </c>
      <c r="I2440" t="s">
        <v>32</v>
      </c>
      <c r="J2440">
        <v>5</v>
      </c>
      <c r="K2440" t="s">
        <v>57</v>
      </c>
      <c r="L2440">
        <v>99</v>
      </c>
      <c r="M2440" s="1">
        <v>46255</v>
      </c>
      <c r="N2440" t="s">
        <v>42</v>
      </c>
      <c r="O2440">
        <v>11.2</v>
      </c>
      <c r="P2440">
        <v>1.2</v>
      </c>
      <c r="Q2440" s="2">
        <v>9489.39</v>
      </c>
      <c r="R2440" t="s">
        <v>58</v>
      </c>
      <c r="S2440" s="2">
        <v>6133.11</v>
      </c>
      <c r="T2440">
        <v>3.1</v>
      </c>
      <c r="U2440" t="s">
        <v>138</v>
      </c>
      <c r="V2440">
        <v>2026</v>
      </c>
      <c r="W2440" t="s">
        <v>77</v>
      </c>
      <c r="X2440" s="2">
        <v>6133.11</v>
      </c>
      <c r="Y2440" s="2">
        <v>3356.28</v>
      </c>
      <c r="Z2440" s="2">
        <v>0.64600000000000002</v>
      </c>
      <c r="AA2440" s="2">
        <f>IF(Table1[[#This Row],[Bed Occupied]]="Yes",1,0)</f>
        <v>0</v>
      </c>
    </row>
    <row r="2441" spans="1:27" x14ac:dyDescent="0.25">
      <c r="A2441" t="s">
        <v>2533</v>
      </c>
      <c r="B2441" s="1">
        <v>45680</v>
      </c>
      <c r="C2441" s="1">
        <v>45680.800000000003</v>
      </c>
      <c r="D2441" t="s">
        <v>39</v>
      </c>
      <c r="E2441" t="s">
        <v>47</v>
      </c>
      <c r="F2441" t="s">
        <v>48</v>
      </c>
      <c r="G2441" t="s">
        <v>53</v>
      </c>
      <c r="H2441" t="s">
        <v>76</v>
      </c>
      <c r="I2441" t="s">
        <v>32</v>
      </c>
      <c r="J2441">
        <v>0.8</v>
      </c>
      <c r="K2441" t="s">
        <v>57</v>
      </c>
      <c r="L2441">
        <v>87</v>
      </c>
      <c r="M2441" s="1">
        <v>45679</v>
      </c>
      <c r="N2441" t="s">
        <v>63</v>
      </c>
      <c r="O2441">
        <v>14.9</v>
      </c>
      <c r="P2441">
        <v>2.9</v>
      </c>
      <c r="Q2441" s="2">
        <v>2337.21</v>
      </c>
      <c r="R2441" t="s">
        <v>35</v>
      </c>
      <c r="S2441" s="2">
        <v>1718.03</v>
      </c>
      <c r="T2441">
        <v>3.1</v>
      </c>
      <c r="U2441" t="s">
        <v>145</v>
      </c>
      <c r="V2441">
        <v>2025</v>
      </c>
      <c r="W2441" t="s">
        <v>69</v>
      </c>
      <c r="X2441" s="2">
        <v>1718.03</v>
      </c>
      <c r="Y2441" s="2">
        <v>619.17999999999995</v>
      </c>
      <c r="Z2441" s="2">
        <v>0.73499999999999999</v>
      </c>
      <c r="AA2441" s="2">
        <f>IF(Table1[[#This Row],[Bed Occupied]]="Yes",1,0)</f>
        <v>0</v>
      </c>
    </row>
    <row r="2442" spans="1:27" x14ac:dyDescent="0.25">
      <c r="A2442" t="s">
        <v>2534</v>
      </c>
      <c r="B2442" s="1">
        <v>46356</v>
      </c>
      <c r="C2442" s="1">
        <v>46359.1</v>
      </c>
      <c r="D2442" t="s">
        <v>96</v>
      </c>
      <c r="E2442" t="s">
        <v>28</v>
      </c>
      <c r="F2442" t="s">
        <v>29</v>
      </c>
      <c r="G2442" t="s">
        <v>30</v>
      </c>
      <c r="H2442" t="s">
        <v>49</v>
      </c>
      <c r="I2442" t="s">
        <v>32</v>
      </c>
      <c r="J2442">
        <v>3.1</v>
      </c>
      <c r="K2442" t="s">
        <v>33</v>
      </c>
      <c r="L2442">
        <v>21</v>
      </c>
      <c r="M2442" s="1">
        <v>46355</v>
      </c>
      <c r="N2442" t="s">
        <v>63</v>
      </c>
      <c r="O2442">
        <v>10.8</v>
      </c>
      <c r="P2442">
        <v>2.8</v>
      </c>
      <c r="Q2442" s="2">
        <v>3995.76</v>
      </c>
      <c r="R2442" t="s">
        <v>35</v>
      </c>
      <c r="S2442" s="2">
        <v>2566.94</v>
      </c>
      <c r="T2442">
        <v>3.5</v>
      </c>
      <c r="U2442" t="s">
        <v>130</v>
      </c>
      <c r="V2442">
        <v>2026</v>
      </c>
      <c r="W2442" t="s">
        <v>74</v>
      </c>
      <c r="X2442" s="2">
        <v>2566.94</v>
      </c>
      <c r="Y2442" s="2">
        <v>1428.82</v>
      </c>
      <c r="Z2442" s="2">
        <v>0.64200000000000002</v>
      </c>
      <c r="AA2442" s="2">
        <f>IF(Table1[[#This Row],[Bed Occupied]]="Yes",1,0)</f>
        <v>1</v>
      </c>
    </row>
    <row r="2443" spans="1:27" x14ac:dyDescent="0.25">
      <c r="A2443" t="s">
        <v>2535</v>
      </c>
      <c r="B2443" s="1">
        <v>45971</v>
      </c>
      <c r="C2443" s="1">
        <v>45973.2</v>
      </c>
      <c r="D2443" t="s">
        <v>39</v>
      </c>
      <c r="E2443" t="s">
        <v>66</v>
      </c>
      <c r="F2443" t="s">
        <v>48</v>
      </c>
      <c r="G2443" t="s">
        <v>67</v>
      </c>
      <c r="H2443" t="s">
        <v>56</v>
      </c>
      <c r="I2443" t="s">
        <v>93</v>
      </c>
      <c r="J2443">
        <v>2.2000000000000002</v>
      </c>
      <c r="K2443" t="s">
        <v>33</v>
      </c>
      <c r="L2443">
        <v>71</v>
      </c>
      <c r="M2443" s="1">
        <v>45971</v>
      </c>
      <c r="N2443" t="s">
        <v>42</v>
      </c>
      <c r="O2443">
        <v>12.2</v>
      </c>
      <c r="P2443">
        <v>2.2000000000000002</v>
      </c>
      <c r="Q2443" s="2">
        <v>2516.52</v>
      </c>
      <c r="R2443" t="s">
        <v>35</v>
      </c>
      <c r="S2443" s="2">
        <v>1514.65</v>
      </c>
      <c r="T2443">
        <v>3.6</v>
      </c>
      <c r="U2443" t="s">
        <v>71</v>
      </c>
      <c r="V2443">
        <v>2025</v>
      </c>
      <c r="W2443" t="s">
        <v>37</v>
      </c>
      <c r="X2443" s="2">
        <v>1514.65</v>
      </c>
      <c r="Y2443" s="2">
        <v>1001.87</v>
      </c>
      <c r="Z2443" s="2">
        <v>0.60199999999999998</v>
      </c>
      <c r="AA2443" s="2">
        <f>IF(Table1[[#This Row],[Bed Occupied]]="Yes",1,0)</f>
        <v>1</v>
      </c>
    </row>
    <row r="2444" spans="1:27" x14ac:dyDescent="0.25">
      <c r="A2444" t="s">
        <v>2536</v>
      </c>
      <c r="B2444" s="1">
        <v>46134</v>
      </c>
      <c r="C2444" s="1">
        <v>46136.3</v>
      </c>
      <c r="D2444" t="s">
        <v>46</v>
      </c>
      <c r="E2444" t="s">
        <v>52</v>
      </c>
      <c r="F2444" t="s">
        <v>29</v>
      </c>
      <c r="G2444" t="s">
        <v>67</v>
      </c>
      <c r="H2444" t="s">
        <v>81</v>
      </c>
      <c r="I2444" t="s">
        <v>41</v>
      </c>
      <c r="J2444">
        <v>2.2999999999999998</v>
      </c>
      <c r="K2444" t="s">
        <v>33</v>
      </c>
      <c r="L2444">
        <v>47</v>
      </c>
      <c r="M2444" s="1">
        <v>46134</v>
      </c>
      <c r="N2444" t="s">
        <v>34</v>
      </c>
      <c r="O2444">
        <v>12</v>
      </c>
      <c r="P2444">
        <v>0</v>
      </c>
      <c r="Q2444" s="2">
        <v>6496.18</v>
      </c>
      <c r="R2444" t="s">
        <v>58</v>
      </c>
      <c r="S2444" s="2">
        <v>4116.78</v>
      </c>
      <c r="T2444">
        <v>4.5</v>
      </c>
      <c r="U2444" t="s">
        <v>98</v>
      </c>
      <c r="V2444">
        <v>2026</v>
      </c>
      <c r="W2444" t="s">
        <v>69</v>
      </c>
      <c r="X2444" s="2">
        <v>4116.78</v>
      </c>
      <c r="Y2444" s="2">
        <v>2379.4</v>
      </c>
      <c r="Z2444" s="2">
        <v>0.63400000000000001</v>
      </c>
      <c r="AA2444" s="2">
        <f>IF(Table1[[#This Row],[Bed Occupied]]="Yes",1,0)</f>
        <v>1</v>
      </c>
    </row>
    <row r="2445" spans="1:27" x14ac:dyDescent="0.25">
      <c r="A2445" t="s">
        <v>2537</v>
      </c>
      <c r="B2445" s="1">
        <v>46041</v>
      </c>
      <c r="C2445" s="1">
        <v>46041.5</v>
      </c>
      <c r="D2445" t="s">
        <v>51</v>
      </c>
      <c r="E2445" t="s">
        <v>47</v>
      </c>
      <c r="F2445" t="s">
        <v>92</v>
      </c>
      <c r="G2445" t="s">
        <v>30</v>
      </c>
      <c r="H2445" t="s">
        <v>40</v>
      </c>
      <c r="I2445" t="s">
        <v>32</v>
      </c>
      <c r="J2445">
        <v>0.5</v>
      </c>
      <c r="K2445" t="s">
        <v>33</v>
      </c>
      <c r="L2445">
        <v>68</v>
      </c>
      <c r="M2445" s="1">
        <v>46040</v>
      </c>
      <c r="N2445" t="s">
        <v>63</v>
      </c>
      <c r="O2445">
        <v>10.199999999999999</v>
      </c>
      <c r="P2445">
        <v>0.2</v>
      </c>
      <c r="Q2445" s="2">
        <v>5981.36</v>
      </c>
      <c r="R2445" t="s">
        <v>35</v>
      </c>
      <c r="S2445" s="2">
        <v>3616.04</v>
      </c>
      <c r="T2445">
        <v>4.2</v>
      </c>
      <c r="U2445" t="s">
        <v>86</v>
      </c>
      <c r="V2445">
        <v>2026</v>
      </c>
      <c r="W2445" t="s">
        <v>74</v>
      </c>
      <c r="X2445" s="2">
        <v>3616.04</v>
      </c>
      <c r="Y2445" s="2">
        <v>2365.3200000000002</v>
      </c>
      <c r="Z2445" s="2">
        <v>0.60499999999999998</v>
      </c>
      <c r="AA2445" s="2">
        <f>IF(Table1[[#This Row],[Bed Occupied]]="Yes",1,0)</f>
        <v>1</v>
      </c>
    </row>
    <row r="2446" spans="1:27" x14ac:dyDescent="0.25">
      <c r="A2446" t="s">
        <v>2538</v>
      </c>
      <c r="B2446" s="1">
        <v>46091</v>
      </c>
      <c r="C2446" s="1">
        <v>46094.1</v>
      </c>
      <c r="D2446" t="s">
        <v>61</v>
      </c>
      <c r="E2446" t="s">
        <v>52</v>
      </c>
      <c r="F2446" t="s">
        <v>29</v>
      </c>
      <c r="G2446" t="s">
        <v>30</v>
      </c>
      <c r="H2446" t="s">
        <v>81</v>
      </c>
      <c r="I2446" t="s">
        <v>41</v>
      </c>
      <c r="J2446">
        <v>3.1</v>
      </c>
      <c r="K2446" t="s">
        <v>33</v>
      </c>
      <c r="L2446">
        <v>51</v>
      </c>
      <c r="M2446" s="1">
        <v>46091</v>
      </c>
      <c r="N2446" t="s">
        <v>42</v>
      </c>
      <c r="O2446">
        <v>9.3000000000000007</v>
      </c>
      <c r="P2446">
        <v>1.3</v>
      </c>
      <c r="Q2446" s="2">
        <v>17893.11</v>
      </c>
      <c r="R2446" t="s">
        <v>35</v>
      </c>
      <c r="S2446" s="2">
        <v>11885.67</v>
      </c>
      <c r="T2446">
        <v>3.3</v>
      </c>
      <c r="U2446" t="s">
        <v>115</v>
      </c>
      <c r="V2446">
        <v>2026</v>
      </c>
      <c r="W2446" t="s">
        <v>44</v>
      </c>
      <c r="X2446" s="2">
        <v>11885.67</v>
      </c>
      <c r="Y2446" s="2">
        <v>6007.44</v>
      </c>
      <c r="Z2446" s="2">
        <v>0.66400000000000003</v>
      </c>
      <c r="AA2446" s="2">
        <f>IF(Table1[[#This Row],[Bed Occupied]]="Yes",1,0)</f>
        <v>1</v>
      </c>
    </row>
    <row r="2447" spans="1:27" x14ac:dyDescent="0.25">
      <c r="A2447" t="s">
        <v>2539</v>
      </c>
      <c r="B2447" s="1">
        <v>45908</v>
      </c>
      <c r="C2447" s="1">
        <v>45909.1</v>
      </c>
      <c r="D2447" t="s">
        <v>102</v>
      </c>
      <c r="E2447" t="s">
        <v>47</v>
      </c>
      <c r="F2447" t="s">
        <v>29</v>
      </c>
      <c r="G2447" t="s">
        <v>53</v>
      </c>
      <c r="H2447" t="s">
        <v>76</v>
      </c>
      <c r="I2447" t="s">
        <v>32</v>
      </c>
      <c r="J2447">
        <v>1.1000000000000001</v>
      </c>
      <c r="K2447" t="s">
        <v>33</v>
      </c>
      <c r="L2447">
        <v>63</v>
      </c>
      <c r="M2447" s="1">
        <v>45908</v>
      </c>
      <c r="N2447" t="s">
        <v>34</v>
      </c>
      <c r="O2447">
        <v>9.3000000000000007</v>
      </c>
      <c r="P2447">
        <v>1.3</v>
      </c>
      <c r="Q2447" s="2">
        <v>9308.86</v>
      </c>
      <c r="R2447" t="s">
        <v>58</v>
      </c>
      <c r="S2447" s="2">
        <v>6302.34</v>
      </c>
      <c r="T2447">
        <v>3.8</v>
      </c>
      <c r="U2447" t="s">
        <v>59</v>
      </c>
      <c r="V2447">
        <v>2025</v>
      </c>
      <c r="W2447" t="s">
        <v>37</v>
      </c>
      <c r="X2447" s="2">
        <v>6302.34</v>
      </c>
      <c r="Y2447" s="2">
        <v>3006.52</v>
      </c>
      <c r="Z2447" s="2">
        <v>0.67700000000000005</v>
      </c>
      <c r="AA2447" s="2">
        <f>IF(Table1[[#This Row],[Bed Occupied]]="Yes",1,0)</f>
        <v>1</v>
      </c>
    </row>
    <row r="2448" spans="1:27" x14ac:dyDescent="0.25">
      <c r="A2448" t="s">
        <v>2540</v>
      </c>
      <c r="B2448" s="1">
        <v>46322</v>
      </c>
      <c r="C2448" s="1">
        <v>46322.1</v>
      </c>
      <c r="D2448" t="s">
        <v>39</v>
      </c>
      <c r="E2448" t="s">
        <v>66</v>
      </c>
      <c r="F2448" t="s">
        <v>29</v>
      </c>
      <c r="G2448" t="s">
        <v>30</v>
      </c>
      <c r="H2448" t="s">
        <v>62</v>
      </c>
      <c r="I2448" t="s">
        <v>32</v>
      </c>
      <c r="J2448">
        <v>0.1</v>
      </c>
      <c r="K2448" t="s">
        <v>33</v>
      </c>
      <c r="L2448">
        <v>100</v>
      </c>
      <c r="M2448" s="1">
        <v>46321</v>
      </c>
      <c r="N2448" t="s">
        <v>42</v>
      </c>
      <c r="O2448">
        <v>14.6</v>
      </c>
      <c r="P2448">
        <v>2.6</v>
      </c>
      <c r="Q2448" s="2">
        <v>1668.99</v>
      </c>
      <c r="R2448" t="s">
        <v>58</v>
      </c>
      <c r="S2448" s="2">
        <v>908.04</v>
      </c>
      <c r="T2448">
        <v>1.9</v>
      </c>
      <c r="U2448" t="s">
        <v>36</v>
      </c>
      <c r="V2448">
        <v>2026</v>
      </c>
      <c r="W2448" t="s">
        <v>37</v>
      </c>
      <c r="X2448" s="2">
        <v>908.04</v>
      </c>
      <c r="Y2448" s="2">
        <v>760.95</v>
      </c>
      <c r="Z2448" s="2">
        <v>0.54400000000000004</v>
      </c>
      <c r="AA2448" s="2">
        <f>IF(Table1[[#This Row],[Bed Occupied]]="Yes",1,0)</f>
        <v>1</v>
      </c>
    </row>
    <row r="2449" spans="1:27" x14ac:dyDescent="0.25">
      <c r="A2449" t="s">
        <v>2541</v>
      </c>
      <c r="B2449" s="1">
        <v>45755</v>
      </c>
      <c r="C2449" s="1">
        <v>45756.4</v>
      </c>
      <c r="D2449" t="s">
        <v>96</v>
      </c>
      <c r="E2449" t="s">
        <v>52</v>
      </c>
      <c r="F2449" t="s">
        <v>29</v>
      </c>
      <c r="G2449" t="s">
        <v>30</v>
      </c>
      <c r="H2449" t="s">
        <v>56</v>
      </c>
      <c r="I2449" t="s">
        <v>41</v>
      </c>
      <c r="J2449">
        <v>1.4</v>
      </c>
      <c r="K2449" t="s">
        <v>33</v>
      </c>
      <c r="L2449">
        <v>12</v>
      </c>
      <c r="M2449" s="1">
        <v>45755</v>
      </c>
      <c r="N2449" t="s">
        <v>42</v>
      </c>
      <c r="O2449">
        <v>12.2</v>
      </c>
      <c r="P2449">
        <v>0.2</v>
      </c>
      <c r="Q2449" s="2">
        <v>3512.8</v>
      </c>
      <c r="R2449" t="s">
        <v>58</v>
      </c>
      <c r="S2449" s="2">
        <v>1975.01</v>
      </c>
      <c r="T2449">
        <v>5</v>
      </c>
      <c r="U2449" t="s">
        <v>89</v>
      </c>
      <c r="V2449">
        <v>2025</v>
      </c>
      <c r="W2449" t="s">
        <v>44</v>
      </c>
      <c r="X2449" s="2">
        <v>1975.01</v>
      </c>
      <c r="Y2449" s="2">
        <v>1537.79</v>
      </c>
      <c r="Z2449" s="2">
        <v>0.56200000000000006</v>
      </c>
      <c r="AA2449" s="2">
        <f>IF(Table1[[#This Row],[Bed Occupied]]="Yes",1,0)</f>
        <v>1</v>
      </c>
    </row>
    <row r="2450" spans="1:27" x14ac:dyDescent="0.25">
      <c r="A2450" t="s">
        <v>2542</v>
      </c>
      <c r="B2450" s="1">
        <v>45941</v>
      </c>
      <c r="C2450" s="1">
        <v>45946.5</v>
      </c>
      <c r="D2450" t="s">
        <v>88</v>
      </c>
      <c r="E2450" t="s">
        <v>28</v>
      </c>
      <c r="F2450" t="s">
        <v>48</v>
      </c>
      <c r="G2450" t="s">
        <v>151</v>
      </c>
      <c r="H2450" t="s">
        <v>81</v>
      </c>
      <c r="I2450" t="s">
        <v>32</v>
      </c>
      <c r="J2450">
        <v>5.5</v>
      </c>
      <c r="K2450" t="s">
        <v>33</v>
      </c>
      <c r="L2450">
        <v>62</v>
      </c>
      <c r="M2450" s="1">
        <v>45940</v>
      </c>
      <c r="N2450" t="s">
        <v>42</v>
      </c>
      <c r="O2450">
        <v>9.3000000000000007</v>
      </c>
      <c r="P2450">
        <v>1.3</v>
      </c>
      <c r="Q2450" s="2">
        <v>20984</v>
      </c>
      <c r="R2450" t="s">
        <v>35</v>
      </c>
      <c r="S2450" s="2">
        <v>13383.47</v>
      </c>
      <c r="T2450">
        <v>4</v>
      </c>
      <c r="U2450" t="s">
        <v>82</v>
      </c>
      <c r="V2450">
        <v>2025</v>
      </c>
      <c r="W2450" t="s">
        <v>77</v>
      </c>
      <c r="X2450" s="2">
        <v>13383.47</v>
      </c>
      <c r="Y2450" s="2">
        <v>7600.53</v>
      </c>
      <c r="Z2450" s="2">
        <v>0.63800000000000001</v>
      </c>
      <c r="AA2450" s="2">
        <f>IF(Table1[[#This Row],[Bed Occupied]]="Yes",1,0)</f>
        <v>1</v>
      </c>
    </row>
    <row r="2451" spans="1:27" x14ac:dyDescent="0.25">
      <c r="A2451" t="s">
        <v>2543</v>
      </c>
      <c r="B2451" s="1">
        <v>45842</v>
      </c>
      <c r="C2451" s="1">
        <v>45845.9</v>
      </c>
      <c r="D2451" t="s">
        <v>46</v>
      </c>
      <c r="E2451" t="s">
        <v>28</v>
      </c>
      <c r="F2451" t="s">
        <v>29</v>
      </c>
      <c r="G2451" t="s">
        <v>53</v>
      </c>
      <c r="H2451" t="s">
        <v>62</v>
      </c>
      <c r="I2451" t="s">
        <v>32</v>
      </c>
      <c r="J2451">
        <v>3.9</v>
      </c>
      <c r="K2451" t="s">
        <v>57</v>
      </c>
      <c r="L2451">
        <v>17</v>
      </c>
      <c r="M2451" s="1">
        <v>45842</v>
      </c>
      <c r="N2451" t="s">
        <v>42</v>
      </c>
      <c r="O2451">
        <v>8</v>
      </c>
      <c r="P2451">
        <v>0</v>
      </c>
      <c r="Q2451" s="2">
        <v>5821.26</v>
      </c>
      <c r="R2451" t="s">
        <v>35</v>
      </c>
      <c r="S2451" s="2">
        <v>3705.67</v>
      </c>
      <c r="T2451">
        <v>4.7</v>
      </c>
      <c r="U2451" t="s">
        <v>135</v>
      </c>
      <c r="V2451">
        <v>2025</v>
      </c>
      <c r="W2451" t="s">
        <v>77</v>
      </c>
      <c r="X2451" s="2">
        <v>3705.67</v>
      </c>
      <c r="Y2451" s="2">
        <v>2115.59</v>
      </c>
      <c r="Z2451" s="2">
        <v>0.63700000000000001</v>
      </c>
      <c r="AA2451" s="2">
        <f>IF(Table1[[#This Row],[Bed Occupied]]="Yes",1,0)</f>
        <v>0</v>
      </c>
    </row>
    <row r="2452" spans="1:27" x14ac:dyDescent="0.25">
      <c r="A2452" t="s">
        <v>2544</v>
      </c>
      <c r="B2452" s="1">
        <v>46102</v>
      </c>
      <c r="C2452" s="1">
        <v>46104.9</v>
      </c>
      <c r="D2452" t="s">
        <v>96</v>
      </c>
      <c r="E2452" t="s">
        <v>47</v>
      </c>
      <c r="F2452" t="s">
        <v>48</v>
      </c>
      <c r="G2452" t="s">
        <v>67</v>
      </c>
      <c r="H2452" t="s">
        <v>49</v>
      </c>
      <c r="I2452" t="s">
        <v>41</v>
      </c>
      <c r="J2452">
        <v>2.9</v>
      </c>
      <c r="K2452" t="s">
        <v>33</v>
      </c>
      <c r="L2452">
        <v>45</v>
      </c>
      <c r="M2452" s="1">
        <v>46101</v>
      </c>
      <c r="N2452" t="s">
        <v>63</v>
      </c>
      <c r="O2452">
        <v>8.6999999999999993</v>
      </c>
      <c r="P2452">
        <v>0.7</v>
      </c>
      <c r="Q2452" s="2">
        <v>3724.38</v>
      </c>
      <c r="R2452" t="s">
        <v>85</v>
      </c>
      <c r="S2452" s="2">
        <v>2361.91</v>
      </c>
      <c r="T2452">
        <v>4</v>
      </c>
      <c r="U2452" t="s">
        <v>115</v>
      </c>
      <c r="V2452">
        <v>2026</v>
      </c>
      <c r="W2452" t="s">
        <v>77</v>
      </c>
      <c r="X2452" s="2">
        <v>2361.91</v>
      </c>
      <c r="Y2452" s="2">
        <v>1362.47</v>
      </c>
      <c r="Z2452" s="2">
        <v>0.63400000000000001</v>
      </c>
      <c r="AA2452" s="2">
        <f>IF(Table1[[#This Row],[Bed Occupied]]="Yes",1,0)</f>
        <v>1</v>
      </c>
    </row>
    <row r="2453" spans="1:27" x14ac:dyDescent="0.25">
      <c r="A2453" t="s">
        <v>2545</v>
      </c>
      <c r="B2453" s="1">
        <v>46286</v>
      </c>
      <c r="C2453" s="1">
        <v>46288.7</v>
      </c>
      <c r="D2453" t="s">
        <v>51</v>
      </c>
      <c r="E2453" t="s">
        <v>28</v>
      </c>
      <c r="F2453" t="s">
        <v>29</v>
      </c>
      <c r="G2453" t="s">
        <v>67</v>
      </c>
      <c r="H2453" t="s">
        <v>81</v>
      </c>
      <c r="I2453" t="s">
        <v>93</v>
      </c>
      <c r="J2453">
        <v>2.7</v>
      </c>
      <c r="K2453" t="s">
        <v>33</v>
      </c>
      <c r="L2453">
        <v>56</v>
      </c>
      <c r="M2453" s="1">
        <v>46286</v>
      </c>
      <c r="N2453" t="s">
        <v>42</v>
      </c>
      <c r="O2453">
        <v>8.3000000000000007</v>
      </c>
      <c r="P2453">
        <v>0.3</v>
      </c>
      <c r="Q2453" s="2">
        <v>7576.59</v>
      </c>
      <c r="R2453" t="s">
        <v>35</v>
      </c>
      <c r="S2453" s="2">
        <v>4820.1099999999997</v>
      </c>
      <c r="T2453">
        <v>4</v>
      </c>
      <c r="U2453" t="s">
        <v>133</v>
      </c>
      <c r="V2453">
        <v>2026</v>
      </c>
      <c r="W2453" t="s">
        <v>37</v>
      </c>
      <c r="X2453" s="2">
        <v>4820.1099999999997</v>
      </c>
      <c r="Y2453" s="2">
        <v>2756.48</v>
      </c>
      <c r="Z2453" s="2">
        <v>0.63600000000000001</v>
      </c>
      <c r="AA2453" s="2">
        <f>IF(Table1[[#This Row],[Bed Occupied]]="Yes",1,0)</f>
        <v>1</v>
      </c>
    </row>
    <row r="2454" spans="1:27" x14ac:dyDescent="0.25">
      <c r="A2454" t="s">
        <v>2546</v>
      </c>
      <c r="B2454" s="1">
        <v>46151</v>
      </c>
      <c r="C2454" s="1">
        <v>46152.5</v>
      </c>
      <c r="D2454" t="s">
        <v>39</v>
      </c>
      <c r="E2454" t="s">
        <v>47</v>
      </c>
      <c r="F2454" t="s">
        <v>48</v>
      </c>
      <c r="G2454" t="s">
        <v>53</v>
      </c>
      <c r="H2454" t="s">
        <v>76</v>
      </c>
      <c r="I2454" t="s">
        <v>41</v>
      </c>
      <c r="J2454">
        <v>1.5</v>
      </c>
      <c r="K2454" t="s">
        <v>57</v>
      </c>
      <c r="L2454">
        <v>84</v>
      </c>
      <c r="M2454" s="1">
        <v>46151</v>
      </c>
      <c r="N2454" t="s">
        <v>42</v>
      </c>
      <c r="O2454">
        <v>10.8</v>
      </c>
      <c r="P2454">
        <v>0.8</v>
      </c>
      <c r="Q2454" s="2">
        <v>1837.3</v>
      </c>
      <c r="R2454" t="s">
        <v>35</v>
      </c>
      <c r="S2454" s="2">
        <v>1039.81</v>
      </c>
      <c r="T2454">
        <v>3.8</v>
      </c>
      <c r="U2454" t="s">
        <v>94</v>
      </c>
      <c r="V2454">
        <v>2026</v>
      </c>
      <c r="W2454" t="s">
        <v>83</v>
      </c>
      <c r="X2454" s="2">
        <v>1039.81</v>
      </c>
      <c r="Y2454" s="2">
        <v>797.49</v>
      </c>
      <c r="Z2454" s="2">
        <v>0.56599999999999995</v>
      </c>
      <c r="AA2454" s="2">
        <f>IF(Table1[[#This Row],[Bed Occupied]]="Yes",1,0)</f>
        <v>0</v>
      </c>
    </row>
    <row r="2455" spans="1:27" x14ac:dyDescent="0.25">
      <c r="A2455" t="s">
        <v>2547</v>
      </c>
      <c r="B2455" s="1">
        <v>46216</v>
      </c>
      <c r="C2455" s="1">
        <v>46224.1</v>
      </c>
      <c r="D2455" t="s">
        <v>88</v>
      </c>
      <c r="E2455" t="s">
        <v>47</v>
      </c>
      <c r="F2455" t="s">
        <v>48</v>
      </c>
      <c r="G2455" t="s">
        <v>53</v>
      </c>
      <c r="H2455" t="s">
        <v>76</v>
      </c>
      <c r="I2455" t="s">
        <v>32</v>
      </c>
      <c r="J2455">
        <v>8.1</v>
      </c>
      <c r="K2455" t="s">
        <v>33</v>
      </c>
      <c r="L2455">
        <v>15</v>
      </c>
      <c r="M2455" s="1">
        <v>46216</v>
      </c>
      <c r="N2455" t="s">
        <v>42</v>
      </c>
      <c r="O2455">
        <v>9.8000000000000007</v>
      </c>
      <c r="P2455">
        <v>1.8</v>
      </c>
      <c r="Q2455" s="2">
        <v>32601.98</v>
      </c>
      <c r="R2455" t="s">
        <v>35</v>
      </c>
      <c r="S2455" s="2">
        <v>23387.040000000001</v>
      </c>
      <c r="T2455">
        <v>4.0999999999999996</v>
      </c>
      <c r="U2455" t="s">
        <v>43</v>
      </c>
      <c r="V2455">
        <v>2026</v>
      </c>
      <c r="W2455" t="s">
        <v>37</v>
      </c>
      <c r="X2455" s="2">
        <v>23387.040000000001</v>
      </c>
      <c r="Y2455" s="2">
        <v>9214.94</v>
      </c>
      <c r="Z2455" s="2">
        <v>0.71699999999999997</v>
      </c>
      <c r="AA2455" s="2">
        <f>IF(Table1[[#This Row],[Bed Occupied]]="Yes",1,0)</f>
        <v>1</v>
      </c>
    </row>
    <row r="2456" spans="1:27" x14ac:dyDescent="0.25">
      <c r="A2456" t="s">
        <v>2548</v>
      </c>
      <c r="B2456" s="1">
        <v>46360</v>
      </c>
      <c r="C2456" s="1">
        <v>46363.8</v>
      </c>
      <c r="D2456" t="s">
        <v>46</v>
      </c>
      <c r="E2456" t="s">
        <v>28</v>
      </c>
      <c r="F2456" t="s">
        <v>29</v>
      </c>
      <c r="G2456" t="s">
        <v>30</v>
      </c>
      <c r="H2456" t="s">
        <v>40</v>
      </c>
      <c r="I2456" t="s">
        <v>32</v>
      </c>
      <c r="J2456">
        <v>3.8</v>
      </c>
      <c r="K2456" t="s">
        <v>57</v>
      </c>
      <c r="L2456">
        <v>70</v>
      </c>
      <c r="M2456" s="1">
        <v>46360</v>
      </c>
      <c r="N2456" t="s">
        <v>34</v>
      </c>
      <c r="O2456">
        <v>9.9</v>
      </c>
      <c r="P2456">
        <v>1.9</v>
      </c>
      <c r="Q2456" s="2">
        <v>5646.75</v>
      </c>
      <c r="R2456" t="s">
        <v>35</v>
      </c>
      <c r="S2456" s="2">
        <v>3381.35</v>
      </c>
      <c r="T2456">
        <v>3.2</v>
      </c>
      <c r="U2456" t="s">
        <v>54</v>
      </c>
      <c r="V2456">
        <v>2026</v>
      </c>
      <c r="W2456" t="s">
        <v>77</v>
      </c>
      <c r="X2456" s="2">
        <v>3381.35</v>
      </c>
      <c r="Y2456" s="2">
        <v>2265.4</v>
      </c>
      <c r="Z2456" s="2">
        <v>0.59899999999999998</v>
      </c>
      <c r="AA2456" s="2">
        <f>IF(Table1[[#This Row],[Bed Occupied]]="Yes",1,0)</f>
        <v>0</v>
      </c>
    </row>
    <row r="2457" spans="1:27" x14ac:dyDescent="0.25">
      <c r="A2457" t="s">
        <v>2549</v>
      </c>
      <c r="B2457" s="1">
        <v>46195</v>
      </c>
      <c r="C2457" s="1">
        <v>46196.800000000003</v>
      </c>
      <c r="D2457" t="s">
        <v>102</v>
      </c>
      <c r="E2457" t="s">
        <v>47</v>
      </c>
      <c r="F2457" t="s">
        <v>29</v>
      </c>
      <c r="G2457" t="s">
        <v>67</v>
      </c>
      <c r="H2457" t="s">
        <v>40</v>
      </c>
      <c r="I2457" t="s">
        <v>41</v>
      </c>
      <c r="J2457">
        <v>1.8</v>
      </c>
      <c r="K2457" t="s">
        <v>57</v>
      </c>
      <c r="L2457">
        <v>35</v>
      </c>
      <c r="M2457" s="1">
        <v>46194</v>
      </c>
      <c r="N2457" t="s">
        <v>34</v>
      </c>
      <c r="O2457">
        <v>10.1</v>
      </c>
      <c r="P2457">
        <v>2.1</v>
      </c>
      <c r="Q2457" s="2">
        <v>8362.76</v>
      </c>
      <c r="R2457" t="s">
        <v>35</v>
      </c>
      <c r="S2457" s="2">
        <v>5734.29</v>
      </c>
      <c r="T2457">
        <v>3.3</v>
      </c>
      <c r="U2457" t="s">
        <v>126</v>
      </c>
      <c r="V2457">
        <v>2026</v>
      </c>
      <c r="W2457" t="s">
        <v>74</v>
      </c>
      <c r="X2457" s="2">
        <v>5734.29</v>
      </c>
      <c r="Y2457" s="2">
        <v>2628.47</v>
      </c>
      <c r="Z2457" s="2">
        <v>0.68600000000000005</v>
      </c>
      <c r="AA2457" s="2">
        <f>IF(Table1[[#This Row],[Bed Occupied]]="Yes",1,0)</f>
        <v>0</v>
      </c>
    </row>
    <row r="2458" spans="1:27" x14ac:dyDescent="0.25">
      <c r="A2458" t="s">
        <v>2550</v>
      </c>
      <c r="B2458" s="1">
        <v>46356</v>
      </c>
      <c r="C2458" s="1">
        <v>46362.1</v>
      </c>
      <c r="D2458" t="s">
        <v>27</v>
      </c>
      <c r="E2458" t="s">
        <v>47</v>
      </c>
      <c r="F2458" t="s">
        <v>29</v>
      </c>
      <c r="G2458" t="s">
        <v>67</v>
      </c>
      <c r="H2458" t="s">
        <v>56</v>
      </c>
      <c r="I2458" t="s">
        <v>41</v>
      </c>
      <c r="J2458">
        <v>6.1</v>
      </c>
      <c r="K2458" t="s">
        <v>57</v>
      </c>
      <c r="L2458">
        <v>84</v>
      </c>
      <c r="M2458" s="1">
        <v>46356</v>
      </c>
      <c r="N2458" t="s">
        <v>34</v>
      </c>
      <c r="O2458">
        <v>10.8</v>
      </c>
      <c r="P2458">
        <v>0.8</v>
      </c>
      <c r="Q2458" s="2">
        <v>13257.13</v>
      </c>
      <c r="R2458" t="s">
        <v>85</v>
      </c>
      <c r="S2458" s="2">
        <v>9176.41</v>
      </c>
      <c r="T2458">
        <v>4.5</v>
      </c>
      <c r="U2458" t="s">
        <v>130</v>
      </c>
      <c r="V2458">
        <v>2026</v>
      </c>
      <c r="W2458" t="s">
        <v>37</v>
      </c>
      <c r="X2458" s="2">
        <v>9176.41</v>
      </c>
      <c r="Y2458" s="2">
        <v>4080.72</v>
      </c>
      <c r="Z2458" s="2">
        <v>0.69199999999999995</v>
      </c>
      <c r="AA2458" s="2">
        <f>IF(Table1[[#This Row],[Bed Occupied]]="Yes",1,0)</f>
        <v>0</v>
      </c>
    </row>
    <row r="2459" spans="1:27" x14ac:dyDescent="0.25">
      <c r="A2459" t="s">
        <v>2551</v>
      </c>
      <c r="B2459" s="1">
        <v>46226</v>
      </c>
      <c r="C2459" s="1">
        <v>46227.199999999997</v>
      </c>
      <c r="D2459" t="s">
        <v>39</v>
      </c>
      <c r="E2459" t="s">
        <v>47</v>
      </c>
      <c r="F2459" t="s">
        <v>29</v>
      </c>
      <c r="G2459" t="s">
        <v>30</v>
      </c>
      <c r="H2459" t="s">
        <v>81</v>
      </c>
      <c r="I2459" t="s">
        <v>93</v>
      </c>
      <c r="J2459">
        <v>1.2</v>
      </c>
      <c r="K2459" t="s">
        <v>33</v>
      </c>
      <c r="L2459">
        <v>82</v>
      </c>
      <c r="M2459" s="1">
        <v>46225</v>
      </c>
      <c r="N2459" t="s">
        <v>42</v>
      </c>
      <c r="O2459">
        <v>8</v>
      </c>
      <c r="P2459">
        <v>0</v>
      </c>
      <c r="Q2459" s="2">
        <v>2292</v>
      </c>
      <c r="R2459" t="s">
        <v>35</v>
      </c>
      <c r="S2459" s="2">
        <v>1132.06</v>
      </c>
      <c r="T2459">
        <v>3.9</v>
      </c>
      <c r="U2459" t="s">
        <v>43</v>
      </c>
      <c r="V2459">
        <v>2026</v>
      </c>
      <c r="W2459" t="s">
        <v>69</v>
      </c>
      <c r="X2459" s="2">
        <v>1132.06</v>
      </c>
      <c r="Y2459" s="2">
        <v>1159.94</v>
      </c>
      <c r="Z2459" s="2">
        <v>0.49399999999999999</v>
      </c>
      <c r="AA2459" s="2">
        <f>IF(Table1[[#This Row],[Bed Occupied]]="Yes",1,0)</f>
        <v>1</v>
      </c>
    </row>
    <row r="2460" spans="1:27" x14ac:dyDescent="0.25">
      <c r="A2460" t="s">
        <v>2552</v>
      </c>
      <c r="B2460" s="1">
        <v>45824</v>
      </c>
      <c r="C2460" s="1">
        <v>45829.599999999999</v>
      </c>
      <c r="D2460" t="s">
        <v>88</v>
      </c>
      <c r="E2460" t="s">
        <v>28</v>
      </c>
      <c r="F2460" t="s">
        <v>29</v>
      </c>
      <c r="G2460" t="s">
        <v>151</v>
      </c>
      <c r="H2460" t="s">
        <v>56</v>
      </c>
      <c r="I2460" t="s">
        <v>93</v>
      </c>
      <c r="J2460">
        <v>5.6</v>
      </c>
      <c r="K2460" t="s">
        <v>57</v>
      </c>
      <c r="L2460">
        <v>5</v>
      </c>
      <c r="M2460" s="1">
        <v>45824</v>
      </c>
      <c r="N2460" t="s">
        <v>63</v>
      </c>
      <c r="O2460">
        <v>9</v>
      </c>
      <c r="P2460">
        <v>1</v>
      </c>
      <c r="Q2460" s="2">
        <v>24953.599999999999</v>
      </c>
      <c r="R2460" t="s">
        <v>35</v>
      </c>
      <c r="S2460" s="2">
        <v>16651.689999999999</v>
      </c>
      <c r="T2460">
        <v>4.9000000000000004</v>
      </c>
      <c r="U2460" t="s">
        <v>64</v>
      </c>
      <c r="V2460">
        <v>2025</v>
      </c>
      <c r="W2460" t="s">
        <v>37</v>
      </c>
      <c r="X2460" s="2">
        <v>16651.689999999999</v>
      </c>
      <c r="Y2460" s="2">
        <v>8301.91</v>
      </c>
      <c r="Z2460" s="2">
        <v>0.66700000000000004</v>
      </c>
      <c r="AA2460" s="2">
        <f>IF(Table1[[#This Row],[Bed Occupied]]="Yes",1,0)</f>
        <v>0</v>
      </c>
    </row>
    <row r="2461" spans="1:27" x14ac:dyDescent="0.25">
      <c r="A2461" t="s">
        <v>2553</v>
      </c>
      <c r="B2461" s="1">
        <v>45936</v>
      </c>
      <c r="C2461" s="1">
        <v>45936.6</v>
      </c>
      <c r="D2461" t="s">
        <v>39</v>
      </c>
      <c r="E2461" t="s">
        <v>52</v>
      </c>
      <c r="F2461" t="s">
        <v>29</v>
      </c>
      <c r="G2461" t="s">
        <v>67</v>
      </c>
      <c r="H2461" t="s">
        <v>62</v>
      </c>
      <c r="I2461" t="s">
        <v>41</v>
      </c>
      <c r="J2461">
        <v>0.6</v>
      </c>
      <c r="K2461" t="s">
        <v>33</v>
      </c>
      <c r="L2461">
        <v>45</v>
      </c>
      <c r="M2461" s="1">
        <v>45935</v>
      </c>
      <c r="N2461" t="s">
        <v>42</v>
      </c>
      <c r="O2461">
        <v>8.5</v>
      </c>
      <c r="P2461">
        <v>0.5</v>
      </c>
      <c r="Q2461" s="2">
        <v>1463.71</v>
      </c>
      <c r="R2461" t="s">
        <v>35</v>
      </c>
      <c r="S2461" s="2">
        <v>887.11</v>
      </c>
      <c r="T2461">
        <v>3.8</v>
      </c>
      <c r="U2461" t="s">
        <v>82</v>
      </c>
      <c r="V2461">
        <v>2025</v>
      </c>
      <c r="W2461" t="s">
        <v>74</v>
      </c>
      <c r="X2461" s="2">
        <v>887.11</v>
      </c>
      <c r="Y2461" s="2">
        <v>576.6</v>
      </c>
      <c r="Z2461" s="2">
        <v>0.60599999999999998</v>
      </c>
      <c r="AA2461" s="2">
        <f>IF(Table1[[#This Row],[Bed Occupied]]="Yes",1,0)</f>
        <v>1</v>
      </c>
    </row>
    <row r="2462" spans="1:27" x14ac:dyDescent="0.25">
      <c r="A2462" t="s">
        <v>2554</v>
      </c>
      <c r="B2462" s="1">
        <v>45674</v>
      </c>
      <c r="C2462" s="1">
        <v>45676.1</v>
      </c>
      <c r="D2462" t="s">
        <v>46</v>
      </c>
      <c r="E2462" t="s">
        <v>66</v>
      </c>
      <c r="F2462" t="s">
        <v>29</v>
      </c>
      <c r="G2462" t="s">
        <v>30</v>
      </c>
      <c r="H2462" t="s">
        <v>81</v>
      </c>
      <c r="I2462" t="s">
        <v>41</v>
      </c>
      <c r="J2462">
        <v>2.1</v>
      </c>
      <c r="K2462" t="s">
        <v>33</v>
      </c>
      <c r="L2462">
        <v>29</v>
      </c>
      <c r="M2462" s="1">
        <v>45674</v>
      </c>
      <c r="N2462" t="s">
        <v>34</v>
      </c>
      <c r="O2462">
        <v>8.1999999999999993</v>
      </c>
      <c r="P2462">
        <v>0.2</v>
      </c>
      <c r="Q2462" s="2">
        <v>2942.93</v>
      </c>
      <c r="R2462" t="s">
        <v>85</v>
      </c>
      <c r="S2462" s="2">
        <v>1499.98</v>
      </c>
      <c r="T2462">
        <v>3.7</v>
      </c>
      <c r="U2462" t="s">
        <v>145</v>
      </c>
      <c r="V2462">
        <v>2025</v>
      </c>
      <c r="W2462" t="s">
        <v>77</v>
      </c>
      <c r="X2462" s="2">
        <v>1499.98</v>
      </c>
      <c r="Y2462" s="2">
        <v>1442.95</v>
      </c>
      <c r="Z2462" s="2">
        <v>0.51</v>
      </c>
      <c r="AA2462" s="2">
        <f>IF(Table1[[#This Row],[Bed Occupied]]="Yes",1,0)</f>
        <v>1</v>
      </c>
    </row>
    <row r="2463" spans="1:27" x14ac:dyDescent="0.25">
      <c r="A2463" t="s">
        <v>2555</v>
      </c>
      <c r="B2463" s="1">
        <v>45709</v>
      </c>
      <c r="C2463" s="1">
        <v>45714.9</v>
      </c>
      <c r="D2463" t="s">
        <v>102</v>
      </c>
      <c r="E2463" t="s">
        <v>52</v>
      </c>
      <c r="F2463" t="s">
        <v>48</v>
      </c>
      <c r="G2463" t="s">
        <v>151</v>
      </c>
      <c r="H2463" t="s">
        <v>31</v>
      </c>
      <c r="I2463" t="s">
        <v>32</v>
      </c>
      <c r="J2463">
        <v>5.9</v>
      </c>
      <c r="K2463" t="s">
        <v>33</v>
      </c>
      <c r="L2463">
        <v>85</v>
      </c>
      <c r="M2463" s="1">
        <v>45708</v>
      </c>
      <c r="N2463" t="s">
        <v>42</v>
      </c>
      <c r="O2463">
        <v>13.2</v>
      </c>
      <c r="P2463">
        <v>3.2</v>
      </c>
      <c r="Q2463" s="2">
        <v>11983.56</v>
      </c>
      <c r="R2463" t="s">
        <v>35</v>
      </c>
      <c r="S2463" s="2">
        <v>8090.32</v>
      </c>
      <c r="T2463">
        <v>2.6</v>
      </c>
      <c r="U2463" t="s">
        <v>100</v>
      </c>
      <c r="V2463">
        <v>2025</v>
      </c>
      <c r="W2463" t="s">
        <v>72</v>
      </c>
      <c r="X2463" s="2">
        <v>8090.32</v>
      </c>
      <c r="Y2463" s="2">
        <v>3893.24</v>
      </c>
      <c r="Z2463" s="2">
        <v>0.67500000000000004</v>
      </c>
      <c r="AA2463" s="2">
        <f>IF(Table1[[#This Row],[Bed Occupied]]="Yes",1,0)</f>
        <v>1</v>
      </c>
    </row>
    <row r="2464" spans="1:27" x14ac:dyDescent="0.25">
      <c r="A2464" t="s">
        <v>2556</v>
      </c>
      <c r="B2464" s="1">
        <v>46370</v>
      </c>
      <c r="C2464" s="1">
        <v>46374</v>
      </c>
      <c r="D2464" t="s">
        <v>46</v>
      </c>
      <c r="E2464" t="s">
        <v>66</v>
      </c>
      <c r="F2464" t="s">
        <v>29</v>
      </c>
      <c r="G2464" t="s">
        <v>30</v>
      </c>
      <c r="H2464" t="s">
        <v>81</v>
      </c>
      <c r="I2464" t="s">
        <v>41</v>
      </c>
      <c r="J2464">
        <v>4</v>
      </c>
      <c r="K2464" t="s">
        <v>57</v>
      </c>
      <c r="L2464">
        <v>61</v>
      </c>
      <c r="M2464" s="1">
        <v>46369</v>
      </c>
      <c r="N2464" t="s">
        <v>42</v>
      </c>
      <c r="O2464">
        <v>10.6</v>
      </c>
      <c r="P2464">
        <v>0.6</v>
      </c>
      <c r="Q2464" s="2">
        <v>6765.58</v>
      </c>
      <c r="R2464" t="s">
        <v>35</v>
      </c>
      <c r="S2464" s="2">
        <v>3879.91</v>
      </c>
      <c r="T2464">
        <v>3.5</v>
      </c>
      <c r="U2464" t="s">
        <v>54</v>
      </c>
      <c r="V2464">
        <v>2026</v>
      </c>
      <c r="W2464" t="s">
        <v>74</v>
      </c>
      <c r="X2464" s="2">
        <v>3879.91</v>
      </c>
      <c r="Y2464" s="2">
        <v>2885.67</v>
      </c>
      <c r="Z2464" s="2">
        <v>0.57299999999999995</v>
      </c>
      <c r="AA2464" s="2">
        <f>IF(Table1[[#This Row],[Bed Occupied]]="Yes",1,0)</f>
        <v>0</v>
      </c>
    </row>
    <row r="2465" spans="1:27" x14ac:dyDescent="0.25">
      <c r="A2465" t="s">
        <v>2557</v>
      </c>
      <c r="B2465" s="1">
        <v>46017</v>
      </c>
      <c r="C2465" s="1">
        <v>46019.7</v>
      </c>
      <c r="D2465" t="s">
        <v>61</v>
      </c>
      <c r="E2465" t="s">
        <v>52</v>
      </c>
      <c r="F2465" t="s">
        <v>48</v>
      </c>
      <c r="G2465" t="s">
        <v>30</v>
      </c>
      <c r="H2465" t="s">
        <v>76</v>
      </c>
      <c r="I2465" t="s">
        <v>41</v>
      </c>
      <c r="J2465">
        <v>2.7</v>
      </c>
      <c r="K2465" t="s">
        <v>57</v>
      </c>
      <c r="L2465">
        <v>63</v>
      </c>
      <c r="M2465" s="1">
        <v>46017</v>
      </c>
      <c r="N2465" t="s">
        <v>42</v>
      </c>
      <c r="O2465">
        <v>8</v>
      </c>
      <c r="P2465">
        <v>0</v>
      </c>
      <c r="Q2465" s="2">
        <v>16088.26</v>
      </c>
      <c r="R2465" t="s">
        <v>35</v>
      </c>
      <c r="S2465" s="2">
        <v>11300.89</v>
      </c>
      <c r="T2465">
        <v>4</v>
      </c>
      <c r="U2465" t="s">
        <v>79</v>
      </c>
      <c r="V2465">
        <v>2025</v>
      </c>
      <c r="W2465" t="s">
        <v>77</v>
      </c>
      <c r="X2465" s="2">
        <v>11300.89</v>
      </c>
      <c r="Y2465" s="2">
        <v>4787.37</v>
      </c>
      <c r="Z2465" s="2">
        <v>0.70199999999999996</v>
      </c>
      <c r="AA2465" s="2">
        <f>IF(Table1[[#This Row],[Bed Occupied]]="Yes",1,0)</f>
        <v>0</v>
      </c>
    </row>
    <row r="2466" spans="1:27" x14ac:dyDescent="0.25">
      <c r="A2466" t="s">
        <v>2558</v>
      </c>
      <c r="B2466" s="1">
        <v>45911</v>
      </c>
      <c r="C2466" s="1">
        <v>45914</v>
      </c>
      <c r="D2466" t="s">
        <v>46</v>
      </c>
      <c r="E2466" t="s">
        <v>28</v>
      </c>
      <c r="F2466" t="s">
        <v>92</v>
      </c>
      <c r="G2466" t="s">
        <v>53</v>
      </c>
      <c r="H2466" t="s">
        <v>76</v>
      </c>
      <c r="I2466" t="s">
        <v>32</v>
      </c>
      <c r="J2466">
        <v>3</v>
      </c>
      <c r="K2466" t="s">
        <v>33</v>
      </c>
      <c r="L2466">
        <v>66</v>
      </c>
      <c r="M2466" s="1">
        <v>45910</v>
      </c>
      <c r="N2466" t="s">
        <v>34</v>
      </c>
      <c r="O2466">
        <v>9.3000000000000007</v>
      </c>
      <c r="P2466">
        <v>1.3</v>
      </c>
      <c r="Q2466" s="2">
        <v>4791.32</v>
      </c>
      <c r="R2466" t="s">
        <v>35</v>
      </c>
      <c r="S2466" s="2">
        <v>2836.71</v>
      </c>
      <c r="T2466">
        <v>3.7</v>
      </c>
      <c r="U2466" t="s">
        <v>59</v>
      </c>
      <c r="V2466">
        <v>2025</v>
      </c>
      <c r="W2466" t="s">
        <v>69</v>
      </c>
      <c r="X2466" s="2">
        <v>2836.71</v>
      </c>
      <c r="Y2466" s="2">
        <v>1954.61</v>
      </c>
      <c r="Z2466" s="2">
        <v>0.59199999999999997</v>
      </c>
      <c r="AA2466" s="2">
        <f>IF(Table1[[#This Row],[Bed Occupied]]="Yes",1,0)</f>
        <v>1</v>
      </c>
    </row>
    <row r="2467" spans="1:27" x14ac:dyDescent="0.25">
      <c r="A2467" t="s">
        <v>2559</v>
      </c>
      <c r="B2467" s="1">
        <v>45835</v>
      </c>
      <c r="C2467" s="1">
        <v>45840.2</v>
      </c>
      <c r="D2467" t="s">
        <v>27</v>
      </c>
      <c r="E2467" t="s">
        <v>47</v>
      </c>
      <c r="F2467" t="s">
        <v>29</v>
      </c>
      <c r="G2467" t="s">
        <v>30</v>
      </c>
      <c r="H2467" t="s">
        <v>31</v>
      </c>
      <c r="I2467" t="s">
        <v>32</v>
      </c>
      <c r="J2467">
        <v>5.2</v>
      </c>
      <c r="K2467" t="s">
        <v>33</v>
      </c>
      <c r="L2467">
        <v>74</v>
      </c>
      <c r="M2467" s="1">
        <v>45834</v>
      </c>
      <c r="N2467" t="s">
        <v>42</v>
      </c>
      <c r="O2467">
        <v>9.6999999999999993</v>
      </c>
      <c r="P2467">
        <v>1.7</v>
      </c>
      <c r="Q2467" s="2">
        <v>11487.97</v>
      </c>
      <c r="R2467" t="s">
        <v>58</v>
      </c>
      <c r="S2467" s="2">
        <v>7169.36</v>
      </c>
      <c r="T2467">
        <v>3</v>
      </c>
      <c r="U2467" t="s">
        <v>64</v>
      </c>
      <c r="V2467">
        <v>2025</v>
      </c>
      <c r="W2467" t="s">
        <v>72</v>
      </c>
      <c r="X2467" s="2">
        <v>7169.36</v>
      </c>
      <c r="Y2467" s="2">
        <v>4318.6099999999997</v>
      </c>
      <c r="Z2467" s="2">
        <v>0.624</v>
      </c>
      <c r="AA2467" s="2">
        <f>IF(Table1[[#This Row],[Bed Occupied]]="Yes",1,0)</f>
        <v>1</v>
      </c>
    </row>
    <row r="2468" spans="1:27" x14ac:dyDescent="0.25">
      <c r="A2468" t="s">
        <v>2560</v>
      </c>
      <c r="B2468" s="1">
        <v>46157</v>
      </c>
      <c r="C2468" s="1">
        <v>46159.9</v>
      </c>
      <c r="D2468" t="s">
        <v>61</v>
      </c>
      <c r="E2468" t="s">
        <v>52</v>
      </c>
      <c r="F2468" t="s">
        <v>29</v>
      </c>
      <c r="G2468" t="s">
        <v>53</v>
      </c>
      <c r="H2468" t="s">
        <v>81</v>
      </c>
      <c r="I2468" t="s">
        <v>32</v>
      </c>
      <c r="J2468">
        <v>2.9</v>
      </c>
      <c r="K2468" t="s">
        <v>33</v>
      </c>
      <c r="L2468">
        <v>85</v>
      </c>
      <c r="M2468" s="1">
        <v>46156</v>
      </c>
      <c r="N2468" t="s">
        <v>34</v>
      </c>
      <c r="O2468">
        <v>9.4</v>
      </c>
      <c r="P2468">
        <v>1.4</v>
      </c>
      <c r="Q2468" s="2">
        <v>15725.17</v>
      </c>
      <c r="R2468" t="s">
        <v>58</v>
      </c>
      <c r="S2468" s="2">
        <v>9352.9699999999993</v>
      </c>
      <c r="T2468">
        <v>3.6</v>
      </c>
      <c r="U2468" t="s">
        <v>94</v>
      </c>
      <c r="V2468">
        <v>2026</v>
      </c>
      <c r="W2468" t="s">
        <v>72</v>
      </c>
      <c r="X2468" s="2">
        <v>9352.9699999999993</v>
      </c>
      <c r="Y2468" s="2">
        <v>6372.2</v>
      </c>
      <c r="Z2468" s="2">
        <v>0.59499999999999997</v>
      </c>
      <c r="AA2468" s="2">
        <f>IF(Table1[[#This Row],[Bed Occupied]]="Yes",1,0)</f>
        <v>1</v>
      </c>
    </row>
    <row r="2469" spans="1:27" x14ac:dyDescent="0.25">
      <c r="A2469" t="s">
        <v>2561</v>
      </c>
      <c r="B2469" s="1">
        <v>45755</v>
      </c>
      <c r="C2469" s="1">
        <v>45756.7</v>
      </c>
      <c r="D2469" t="s">
        <v>39</v>
      </c>
      <c r="E2469" t="s">
        <v>28</v>
      </c>
      <c r="F2469" t="s">
        <v>29</v>
      </c>
      <c r="G2469" t="s">
        <v>30</v>
      </c>
      <c r="H2469" t="s">
        <v>81</v>
      </c>
      <c r="I2469" t="s">
        <v>93</v>
      </c>
      <c r="J2469">
        <v>1.7</v>
      </c>
      <c r="K2469" t="s">
        <v>33</v>
      </c>
      <c r="L2469">
        <v>97</v>
      </c>
      <c r="M2469" s="1">
        <v>45755</v>
      </c>
      <c r="N2469" t="s">
        <v>34</v>
      </c>
      <c r="O2469">
        <v>12.8</v>
      </c>
      <c r="P2469">
        <v>0.8</v>
      </c>
      <c r="Q2469" s="2">
        <v>2056.16</v>
      </c>
      <c r="R2469" t="s">
        <v>58</v>
      </c>
      <c r="S2469" s="2">
        <v>1125.03</v>
      </c>
      <c r="T2469">
        <v>3.4</v>
      </c>
      <c r="U2469" t="s">
        <v>89</v>
      </c>
      <c r="V2469">
        <v>2025</v>
      </c>
      <c r="W2469" t="s">
        <v>44</v>
      </c>
      <c r="X2469" s="2">
        <v>1125.03</v>
      </c>
      <c r="Y2469" s="2">
        <v>931.13</v>
      </c>
      <c r="Z2469" s="2">
        <v>0.54700000000000004</v>
      </c>
      <c r="AA2469" s="2">
        <f>IF(Table1[[#This Row],[Bed Occupied]]="Yes",1,0)</f>
        <v>1</v>
      </c>
    </row>
    <row r="2470" spans="1:27" x14ac:dyDescent="0.25">
      <c r="A2470" t="s">
        <v>2562</v>
      </c>
      <c r="B2470" s="1">
        <v>45953</v>
      </c>
      <c r="C2470" s="1">
        <v>45953.4</v>
      </c>
      <c r="D2470" t="s">
        <v>96</v>
      </c>
      <c r="E2470" t="s">
        <v>47</v>
      </c>
      <c r="F2470" t="s">
        <v>29</v>
      </c>
      <c r="G2470" t="s">
        <v>30</v>
      </c>
      <c r="H2470" t="s">
        <v>76</v>
      </c>
      <c r="I2470" t="s">
        <v>32</v>
      </c>
      <c r="J2470">
        <v>0.4</v>
      </c>
      <c r="K2470" t="s">
        <v>33</v>
      </c>
      <c r="L2470">
        <v>54</v>
      </c>
      <c r="M2470" s="1">
        <v>45953</v>
      </c>
      <c r="N2470" t="s">
        <v>63</v>
      </c>
      <c r="O2470">
        <v>9.8000000000000007</v>
      </c>
      <c r="P2470">
        <v>1.8</v>
      </c>
      <c r="Q2470" s="2">
        <v>3681.79</v>
      </c>
      <c r="R2470" t="s">
        <v>85</v>
      </c>
      <c r="S2470" s="2">
        <v>2073.15</v>
      </c>
      <c r="T2470">
        <v>4</v>
      </c>
      <c r="U2470" t="s">
        <v>82</v>
      </c>
      <c r="V2470">
        <v>2025</v>
      </c>
      <c r="W2470" t="s">
        <v>72</v>
      </c>
      <c r="X2470" s="2">
        <v>2073.15</v>
      </c>
      <c r="Y2470" s="2">
        <v>1608.64</v>
      </c>
      <c r="Z2470" s="2">
        <v>0.56299999999999994</v>
      </c>
      <c r="AA2470" s="2">
        <f>IF(Table1[[#This Row],[Bed Occupied]]="Yes",1,0)</f>
        <v>1</v>
      </c>
    </row>
    <row r="2471" spans="1:27" x14ac:dyDescent="0.25">
      <c r="A2471" t="s">
        <v>2563</v>
      </c>
      <c r="B2471" s="1">
        <v>46320</v>
      </c>
      <c r="C2471" s="1">
        <v>46325.3</v>
      </c>
      <c r="D2471" t="s">
        <v>102</v>
      </c>
      <c r="E2471" t="s">
        <v>47</v>
      </c>
      <c r="F2471" t="s">
        <v>48</v>
      </c>
      <c r="G2471" t="s">
        <v>30</v>
      </c>
      <c r="H2471" t="s">
        <v>31</v>
      </c>
      <c r="I2471" t="s">
        <v>41</v>
      </c>
      <c r="J2471">
        <v>5.3</v>
      </c>
      <c r="K2471" t="s">
        <v>57</v>
      </c>
      <c r="L2471">
        <v>57</v>
      </c>
      <c r="M2471" s="1">
        <v>46319</v>
      </c>
      <c r="N2471" t="s">
        <v>63</v>
      </c>
      <c r="O2471">
        <v>8.4</v>
      </c>
      <c r="P2471">
        <v>0.4</v>
      </c>
      <c r="Q2471" s="2">
        <v>12839.72</v>
      </c>
      <c r="R2471" t="s">
        <v>35</v>
      </c>
      <c r="S2471" s="2">
        <v>7846.25</v>
      </c>
      <c r="T2471">
        <v>3.5</v>
      </c>
      <c r="U2471" t="s">
        <v>36</v>
      </c>
      <c r="V2471">
        <v>2026</v>
      </c>
      <c r="W2471" t="s">
        <v>83</v>
      </c>
      <c r="X2471" s="2">
        <v>7846.25</v>
      </c>
      <c r="Y2471" s="2">
        <v>4993.47</v>
      </c>
      <c r="Z2471" s="2">
        <v>0.61099999999999999</v>
      </c>
      <c r="AA2471" s="2">
        <f>IF(Table1[[#This Row],[Bed Occupied]]="Yes",1,0)</f>
        <v>0</v>
      </c>
    </row>
    <row r="2472" spans="1:27" x14ac:dyDescent="0.25">
      <c r="A2472" t="s">
        <v>2564</v>
      </c>
      <c r="B2472" s="1">
        <v>46234</v>
      </c>
      <c r="C2472" s="1">
        <v>46243.1</v>
      </c>
      <c r="D2472" t="s">
        <v>88</v>
      </c>
      <c r="E2472" t="s">
        <v>52</v>
      </c>
      <c r="F2472" t="s">
        <v>29</v>
      </c>
      <c r="G2472" t="s">
        <v>53</v>
      </c>
      <c r="H2472" t="s">
        <v>76</v>
      </c>
      <c r="I2472" t="s">
        <v>32</v>
      </c>
      <c r="J2472">
        <v>9.1</v>
      </c>
      <c r="K2472" t="s">
        <v>33</v>
      </c>
      <c r="L2472">
        <v>40</v>
      </c>
      <c r="M2472" s="1">
        <v>46234</v>
      </c>
      <c r="N2472" t="s">
        <v>63</v>
      </c>
      <c r="O2472">
        <v>13.3</v>
      </c>
      <c r="P2472">
        <v>1.3</v>
      </c>
      <c r="Q2472" s="2">
        <v>32101.11</v>
      </c>
      <c r="R2472" t="s">
        <v>58</v>
      </c>
      <c r="S2472" s="2">
        <v>24507.73</v>
      </c>
      <c r="T2472">
        <v>4.2</v>
      </c>
      <c r="U2472" t="s">
        <v>43</v>
      </c>
      <c r="V2472">
        <v>2026</v>
      </c>
      <c r="W2472" t="s">
        <v>77</v>
      </c>
      <c r="X2472" s="2">
        <v>24507.73</v>
      </c>
      <c r="Y2472" s="2">
        <v>7593.38</v>
      </c>
      <c r="Z2472" s="2">
        <v>0.76300000000000001</v>
      </c>
      <c r="AA2472" s="2">
        <f>IF(Table1[[#This Row],[Bed Occupied]]="Yes",1,0)</f>
        <v>1</v>
      </c>
    </row>
    <row r="2473" spans="1:27" x14ac:dyDescent="0.25">
      <c r="A2473" t="s">
        <v>2565</v>
      </c>
      <c r="B2473" s="1">
        <v>46147</v>
      </c>
      <c r="C2473" s="1">
        <v>46149.3</v>
      </c>
      <c r="D2473" t="s">
        <v>96</v>
      </c>
      <c r="E2473" t="s">
        <v>28</v>
      </c>
      <c r="F2473" t="s">
        <v>29</v>
      </c>
      <c r="G2473" t="s">
        <v>30</v>
      </c>
      <c r="H2473" t="s">
        <v>62</v>
      </c>
      <c r="I2473" t="s">
        <v>41</v>
      </c>
      <c r="J2473">
        <v>2.2999999999999998</v>
      </c>
      <c r="K2473" t="s">
        <v>33</v>
      </c>
      <c r="L2473">
        <v>53</v>
      </c>
      <c r="M2473" s="1">
        <v>46147</v>
      </c>
      <c r="N2473" t="s">
        <v>34</v>
      </c>
      <c r="O2473">
        <v>9.6999999999999993</v>
      </c>
      <c r="P2473">
        <v>1.7</v>
      </c>
      <c r="Q2473" s="2">
        <v>3496.33</v>
      </c>
      <c r="R2473" t="s">
        <v>35</v>
      </c>
      <c r="S2473" s="2">
        <v>1858.08</v>
      </c>
      <c r="T2473">
        <v>3.8</v>
      </c>
      <c r="U2473" t="s">
        <v>94</v>
      </c>
      <c r="V2473">
        <v>2026</v>
      </c>
      <c r="W2473" t="s">
        <v>44</v>
      </c>
      <c r="X2473" s="2">
        <v>1858.08</v>
      </c>
      <c r="Y2473" s="2">
        <v>1638.25</v>
      </c>
      <c r="Z2473" s="2">
        <v>0.53100000000000003</v>
      </c>
      <c r="AA2473" s="2">
        <f>IF(Table1[[#This Row],[Bed Occupied]]="Yes",1,0)</f>
        <v>1</v>
      </c>
    </row>
    <row r="2474" spans="1:27" x14ac:dyDescent="0.25">
      <c r="A2474" t="s">
        <v>2566</v>
      </c>
      <c r="B2474" s="1">
        <v>46202</v>
      </c>
      <c r="C2474" s="1">
        <v>46204.3</v>
      </c>
      <c r="D2474" t="s">
        <v>46</v>
      </c>
      <c r="E2474" t="s">
        <v>52</v>
      </c>
      <c r="F2474" t="s">
        <v>29</v>
      </c>
      <c r="G2474" t="s">
        <v>67</v>
      </c>
      <c r="H2474" t="s">
        <v>31</v>
      </c>
      <c r="I2474" t="s">
        <v>32</v>
      </c>
      <c r="J2474">
        <v>2.2999999999999998</v>
      </c>
      <c r="K2474" t="s">
        <v>33</v>
      </c>
      <c r="L2474">
        <v>75</v>
      </c>
      <c r="M2474" s="1">
        <v>46202</v>
      </c>
      <c r="N2474" t="s">
        <v>42</v>
      </c>
      <c r="O2474">
        <v>9.6999999999999993</v>
      </c>
      <c r="P2474">
        <v>1.7</v>
      </c>
      <c r="Q2474" s="2">
        <v>4507.5</v>
      </c>
      <c r="R2474" t="s">
        <v>58</v>
      </c>
      <c r="S2474" s="2">
        <v>2651.42</v>
      </c>
      <c r="T2474">
        <v>3.3</v>
      </c>
      <c r="U2474" t="s">
        <v>126</v>
      </c>
      <c r="V2474">
        <v>2026</v>
      </c>
      <c r="W2474" t="s">
        <v>37</v>
      </c>
      <c r="X2474" s="2">
        <v>2651.42</v>
      </c>
      <c r="Y2474" s="2">
        <v>1856.08</v>
      </c>
      <c r="Z2474" s="2">
        <v>0.58799999999999997</v>
      </c>
      <c r="AA2474" s="2">
        <f>IF(Table1[[#This Row],[Bed Occupied]]="Yes",1,0)</f>
        <v>1</v>
      </c>
    </row>
    <row r="2475" spans="1:27" x14ac:dyDescent="0.25">
      <c r="A2475" t="s">
        <v>2567</v>
      </c>
      <c r="B2475" s="1">
        <v>45673</v>
      </c>
      <c r="C2475" s="1">
        <v>45674.400000000001</v>
      </c>
      <c r="D2475" t="s">
        <v>46</v>
      </c>
      <c r="E2475" t="s">
        <v>66</v>
      </c>
      <c r="F2475" t="s">
        <v>48</v>
      </c>
      <c r="G2475" t="s">
        <v>53</v>
      </c>
      <c r="H2475" t="s">
        <v>76</v>
      </c>
      <c r="I2475" t="s">
        <v>41</v>
      </c>
      <c r="J2475">
        <v>1.4</v>
      </c>
      <c r="K2475" t="s">
        <v>33</v>
      </c>
      <c r="L2475">
        <v>57</v>
      </c>
      <c r="M2475" s="1">
        <v>45672</v>
      </c>
      <c r="N2475" t="s">
        <v>63</v>
      </c>
      <c r="O2475">
        <v>8.8000000000000007</v>
      </c>
      <c r="P2475">
        <v>0.8</v>
      </c>
      <c r="Q2475" s="2">
        <v>5767.19</v>
      </c>
      <c r="R2475" t="s">
        <v>85</v>
      </c>
      <c r="S2475" s="2">
        <v>3923.24</v>
      </c>
      <c r="T2475">
        <v>3.1</v>
      </c>
      <c r="U2475" t="s">
        <v>145</v>
      </c>
      <c r="V2475">
        <v>2025</v>
      </c>
      <c r="W2475" t="s">
        <v>69</v>
      </c>
      <c r="X2475" s="2">
        <v>3923.24</v>
      </c>
      <c r="Y2475" s="2">
        <v>1843.95</v>
      </c>
      <c r="Z2475" s="2">
        <v>0.68</v>
      </c>
      <c r="AA2475" s="2">
        <f>IF(Table1[[#This Row],[Bed Occupied]]="Yes",1,0)</f>
        <v>1</v>
      </c>
    </row>
    <row r="2476" spans="1:27" x14ac:dyDescent="0.25">
      <c r="A2476" t="s">
        <v>2568</v>
      </c>
      <c r="B2476" s="1">
        <v>45899</v>
      </c>
      <c r="C2476" s="1">
        <v>45900.1</v>
      </c>
      <c r="D2476" t="s">
        <v>39</v>
      </c>
      <c r="E2476" t="s">
        <v>52</v>
      </c>
      <c r="F2476" t="s">
        <v>48</v>
      </c>
      <c r="G2476" t="s">
        <v>151</v>
      </c>
      <c r="H2476" t="s">
        <v>49</v>
      </c>
      <c r="I2476" t="s">
        <v>32</v>
      </c>
      <c r="J2476">
        <v>1.1000000000000001</v>
      </c>
      <c r="K2476" t="s">
        <v>57</v>
      </c>
      <c r="L2476">
        <v>134</v>
      </c>
      <c r="M2476" s="1">
        <v>45899</v>
      </c>
      <c r="N2476" t="s">
        <v>34</v>
      </c>
      <c r="O2476">
        <v>10</v>
      </c>
      <c r="P2476">
        <v>0</v>
      </c>
      <c r="Q2476" s="2">
        <v>1457.29</v>
      </c>
      <c r="R2476" t="s">
        <v>85</v>
      </c>
      <c r="S2476" s="2">
        <v>917.06</v>
      </c>
      <c r="T2476">
        <v>3.5</v>
      </c>
      <c r="U2476" t="s">
        <v>104</v>
      </c>
      <c r="V2476">
        <v>2025</v>
      </c>
      <c r="W2476" t="s">
        <v>83</v>
      </c>
      <c r="X2476" s="2">
        <v>917.06</v>
      </c>
      <c r="Y2476" s="2">
        <v>540.23</v>
      </c>
      <c r="Z2476" s="2">
        <v>0.629</v>
      </c>
      <c r="AA2476" s="2">
        <f>IF(Table1[[#This Row],[Bed Occupied]]="Yes",1,0)</f>
        <v>0</v>
      </c>
    </row>
    <row r="2477" spans="1:27" x14ac:dyDescent="0.25">
      <c r="A2477" t="s">
        <v>2569</v>
      </c>
      <c r="B2477" s="1">
        <v>45766</v>
      </c>
      <c r="C2477" s="1">
        <v>45770.400000000001</v>
      </c>
      <c r="D2477" t="s">
        <v>102</v>
      </c>
      <c r="E2477" t="s">
        <v>28</v>
      </c>
      <c r="F2477" t="s">
        <v>48</v>
      </c>
      <c r="G2477" t="s">
        <v>53</v>
      </c>
      <c r="H2477" t="s">
        <v>81</v>
      </c>
      <c r="I2477" t="s">
        <v>32</v>
      </c>
      <c r="J2477">
        <v>4.4000000000000004</v>
      </c>
      <c r="K2477" t="s">
        <v>33</v>
      </c>
      <c r="L2477">
        <v>24</v>
      </c>
      <c r="M2477" s="1">
        <v>45766</v>
      </c>
      <c r="N2477" t="s">
        <v>34</v>
      </c>
      <c r="O2477">
        <v>11.2</v>
      </c>
      <c r="P2477">
        <v>3.2</v>
      </c>
      <c r="Q2477" s="2">
        <v>11220.52</v>
      </c>
      <c r="R2477" t="s">
        <v>58</v>
      </c>
      <c r="S2477" s="2">
        <v>7027.31</v>
      </c>
      <c r="T2477">
        <v>3.5</v>
      </c>
      <c r="U2477" t="s">
        <v>89</v>
      </c>
      <c r="V2477">
        <v>2025</v>
      </c>
      <c r="W2477" t="s">
        <v>83</v>
      </c>
      <c r="X2477" s="2">
        <v>7027.31</v>
      </c>
      <c r="Y2477" s="2">
        <v>4193.21</v>
      </c>
      <c r="Z2477" s="2">
        <v>0.626</v>
      </c>
      <c r="AA2477" s="2">
        <f>IF(Table1[[#This Row],[Bed Occupied]]="Yes",1,0)</f>
        <v>1</v>
      </c>
    </row>
    <row r="2478" spans="1:27" x14ac:dyDescent="0.25">
      <c r="A2478" t="s">
        <v>2570</v>
      </c>
      <c r="B2478" s="1">
        <v>46220</v>
      </c>
      <c r="C2478" s="1">
        <v>46225.4</v>
      </c>
      <c r="D2478" t="s">
        <v>102</v>
      </c>
      <c r="E2478" t="s">
        <v>47</v>
      </c>
      <c r="F2478" t="s">
        <v>48</v>
      </c>
      <c r="G2478" t="s">
        <v>67</v>
      </c>
      <c r="H2478" t="s">
        <v>56</v>
      </c>
      <c r="I2478" t="s">
        <v>32</v>
      </c>
      <c r="J2478">
        <v>5.4</v>
      </c>
      <c r="K2478" t="s">
        <v>33</v>
      </c>
      <c r="L2478">
        <v>84</v>
      </c>
      <c r="M2478" s="1">
        <v>46220</v>
      </c>
      <c r="N2478" t="s">
        <v>42</v>
      </c>
      <c r="O2478">
        <v>8.9</v>
      </c>
      <c r="P2478">
        <v>0.9</v>
      </c>
      <c r="Q2478" s="2">
        <v>12929.62</v>
      </c>
      <c r="R2478" t="s">
        <v>85</v>
      </c>
      <c r="S2478" s="2">
        <v>6885.24</v>
      </c>
      <c r="T2478">
        <v>3.2</v>
      </c>
      <c r="U2478" t="s">
        <v>43</v>
      </c>
      <c r="V2478">
        <v>2026</v>
      </c>
      <c r="W2478" t="s">
        <v>77</v>
      </c>
      <c r="X2478" s="2">
        <v>6885.24</v>
      </c>
      <c r="Y2478" s="2">
        <v>6044.38</v>
      </c>
      <c r="Z2478" s="2">
        <v>0.53300000000000003</v>
      </c>
      <c r="AA2478" s="2">
        <f>IF(Table1[[#This Row],[Bed Occupied]]="Yes",1,0)</f>
        <v>1</v>
      </c>
    </row>
    <row r="2479" spans="1:27" x14ac:dyDescent="0.25">
      <c r="A2479" t="s">
        <v>2571</v>
      </c>
      <c r="B2479" s="1">
        <v>45801</v>
      </c>
      <c r="C2479" s="1">
        <v>45802.1</v>
      </c>
      <c r="D2479" t="s">
        <v>96</v>
      </c>
      <c r="E2479" t="s">
        <v>52</v>
      </c>
      <c r="F2479" t="s">
        <v>29</v>
      </c>
      <c r="G2479" t="s">
        <v>67</v>
      </c>
      <c r="H2479" t="s">
        <v>49</v>
      </c>
      <c r="I2479" t="s">
        <v>41</v>
      </c>
      <c r="J2479">
        <v>1.1000000000000001</v>
      </c>
      <c r="K2479" t="s">
        <v>57</v>
      </c>
      <c r="L2479">
        <v>43</v>
      </c>
      <c r="M2479" s="1">
        <v>45800</v>
      </c>
      <c r="N2479" t="s">
        <v>42</v>
      </c>
      <c r="O2479">
        <v>9.3000000000000007</v>
      </c>
      <c r="P2479">
        <v>1.3</v>
      </c>
      <c r="Q2479" s="2">
        <v>3845.2</v>
      </c>
      <c r="R2479" t="s">
        <v>58</v>
      </c>
      <c r="S2479" s="2">
        <v>1874.84</v>
      </c>
      <c r="T2479">
        <v>3.6</v>
      </c>
      <c r="U2479" t="s">
        <v>122</v>
      </c>
      <c r="V2479">
        <v>2025</v>
      </c>
      <c r="W2479" t="s">
        <v>77</v>
      </c>
      <c r="X2479" s="2">
        <v>1874.84</v>
      </c>
      <c r="Y2479" s="2">
        <v>1970.36</v>
      </c>
      <c r="Z2479" s="2">
        <v>0.48799999999999999</v>
      </c>
      <c r="AA2479" s="2">
        <f>IF(Table1[[#This Row],[Bed Occupied]]="Yes",1,0)</f>
        <v>0</v>
      </c>
    </row>
    <row r="2480" spans="1:27" x14ac:dyDescent="0.25">
      <c r="A2480" t="s">
        <v>2572</v>
      </c>
      <c r="B2480" s="1">
        <v>45773</v>
      </c>
      <c r="C2480" s="1">
        <v>45775.4</v>
      </c>
      <c r="D2480" t="s">
        <v>102</v>
      </c>
      <c r="E2480" t="s">
        <v>66</v>
      </c>
      <c r="F2480" t="s">
        <v>29</v>
      </c>
      <c r="G2480" t="s">
        <v>53</v>
      </c>
      <c r="H2480" t="s">
        <v>76</v>
      </c>
      <c r="I2480" t="s">
        <v>41</v>
      </c>
      <c r="J2480">
        <v>2.4</v>
      </c>
      <c r="K2480" t="s">
        <v>57</v>
      </c>
      <c r="L2480">
        <v>53</v>
      </c>
      <c r="M2480" s="1">
        <v>45773</v>
      </c>
      <c r="N2480" t="s">
        <v>42</v>
      </c>
      <c r="O2480">
        <v>13.4</v>
      </c>
      <c r="P2480">
        <v>3.4</v>
      </c>
      <c r="Q2480" s="2">
        <v>9045.9</v>
      </c>
      <c r="R2480" t="s">
        <v>85</v>
      </c>
      <c r="S2480" s="2">
        <v>5954.4</v>
      </c>
      <c r="T2480">
        <v>3.4</v>
      </c>
      <c r="U2480" t="s">
        <v>89</v>
      </c>
      <c r="V2480">
        <v>2025</v>
      </c>
      <c r="W2480" t="s">
        <v>83</v>
      </c>
      <c r="X2480" s="2">
        <v>5954.4</v>
      </c>
      <c r="Y2480" s="2">
        <v>3091.5</v>
      </c>
      <c r="Z2480" s="2">
        <v>0.65800000000000003</v>
      </c>
      <c r="AA2480" s="2">
        <f>IF(Table1[[#This Row],[Bed Occupied]]="Yes",1,0)</f>
        <v>0</v>
      </c>
    </row>
    <row r="2481" spans="1:27" x14ac:dyDescent="0.25">
      <c r="A2481" t="s">
        <v>2573</v>
      </c>
      <c r="B2481" s="1">
        <v>45659</v>
      </c>
      <c r="C2481" s="1">
        <v>45659.8</v>
      </c>
      <c r="D2481" t="s">
        <v>39</v>
      </c>
      <c r="E2481" t="s">
        <v>47</v>
      </c>
      <c r="F2481" t="s">
        <v>29</v>
      </c>
      <c r="G2481" t="s">
        <v>53</v>
      </c>
      <c r="H2481" t="s">
        <v>31</v>
      </c>
      <c r="I2481" t="s">
        <v>41</v>
      </c>
      <c r="J2481">
        <v>0.8</v>
      </c>
      <c r="K2481" t="s">
        <v>57</v>
      </c>
      <c r="L2481">
        <v>79</v>
      </c>
      <c r="M2481" s="1">
        <v>45659</v>
      </c>
      <c r="N2481" t="s">
        <v>42</v>
      </c>
      <c r="O2481">
        <v>11.1</v>
      </c>
      <c r="P2481">
        <v>1.1000000000000001</v>
      </c>
      <c r="Q2481" s="2">
        <v>1989.66</v>
      </c>
      <c r="R2481" t="s">
        <v>85</v>
      </c>
      <c r="S2481" s="2">
        <v>1242.32</v>
      </c>
      <c r="T2481">
        <v>2.9</v>
      </c>
      <c r="U2481" t="s">
        <v>145</v>
      </c>
      <c r="V2481">
        <v>2025</v>
      </c>
      <c r="W2481" t="s">
        <v>72</v>
      </c>
      <c r="X2481" s="2">
        <v>1242.32</v>
      </c>
      <c r="Y2481" s="2">
        <v>747.34</v>
      </c>
      <c r="Z2481" s="2">
        <v>0.624</v>
      </c>
      <c r="AA2481" s="2">
        <f>IF(Table1[[#This Row],[Bed Occupied]]="Yes",1,0)</f>
        <v>0</v>
      </c>
    </row>
    <row r="2482" spans="1:27" x14ac:dyDescent="0.25">
      <c r="A2482" t="s">
        <v>2574</v>
      </c>
      <c r="B2482" s="1">
        <v>45756</v>
      </c>
      <c r="C2482" s="1">
        <v>45757.2</v>
      </c>
      <c r="D2482" t="s">
        <v>61</v>
      </c>
      <c r="E2482" t="s">
        <v>47</v>
      </c>
      <c r="F2482" t="s">
        <v>48</v>
      </c>
      <c r="G2482" t="s">
        <v>53</v>
      </c>
      <c r="H2482" t="s">
        <v>56</v>
      </c>
      <c r="I2482" t="s">
        <v>32</v>
      </c>
      <c r="J2482">
        <v>1.2</v>
      </c>
      <c r="K2482" t="s">
        <v>33</v>
      </c>
      <c r="L2482">
        <v>89</v>
      </c>
      <c r="M2482" s="1">
        <v>45755</v>
      </c>
      <c r="N2482" t="s">
        <v>63</v>
      </c>
      <c r="O2482">
        <v>8.4</v>
      </c>
      <c r="P2482">
        <v>0.4</v>
      </c>
      <c r="Q2482" s="2">
        <v>9269.66</v>
      </c>
      <c r="R2482" t="s">
        <v>35</v>
      </c>
      <c r="S2482" s="2">
        <v>5036.18</v>
      </c>
      <c r="T2482">
        <v>3.8</v>
      </c>
      <c r="U2482" t="s">
        <v>89</v>
      </c>
      <c r="V2482">
        <v>2025</v>
      </c>
      <c r="W2482" t="s">
        <v>44</v>
      </c>
      <c r="X2482" s="2">
        <v>5036.18</v>
      </c>
      <c r="Y2482" s="2">
        <v>4233.4799999999996</v>
      </c>
      <c r="Z2482" s="2">
        <v>0.54300000000000004</v>
      </c>
      <c r="AA2482" s="2">
        <f>IF(Table1[[#This Row],[Bed Occupied]]="Yes",1,0)</f>
        <v>1</v>
      </c>
    </row>
    <row r="2483" spans="1:27" x14ac:dyDescent="0.25">
      <c r="A2483" t="s">
        <v>2575</v>
      </c>
      <c r="B2483" s="1">
        <v>45885</v>
      </c>
      <c r="C2483" s="1">
        <v>45897.7</v>
      </c>
      <c r="D2483" t="s">
        <v>88</v>
      </c>
      <c r="E2483" t="s">
        <v>52</v>
      </c>
      <c r="F2483" t="s">
        <v>48</v>
      </c>
      <c r="G2483" t="s">
        <v>151</v>
      </c>
      <c r="H2483" t="s">
        <v>31</v>
      </c>
      <c r="I2483" t="s">
        <v>32</v>
      </c>
      <c r="J2483">
        <v>12.7</v>
      </c>
      <c r="K2483" t="s">
        <v>33</v>
      </c>
      <c r="L2483">
        <v>56</v>
      </c>
      <c r="M2483" s="1">
        <v>45885</v>
      </c>
      <c r="N2483" t="s">
        <v>42</v>
      </c>
      <c r="O2483">
        <v>13.4</v>
      </c>
      <c r="P2483">
        <v>3.4</v>
      </c>
      <c r="Q2483" s="2">
        <v>37729.22</v>
      </c>
      <c r="R2483" t="s">
        <v>35</v>
      </c>
      <c r="S2483" s="2">
        <v>28749.18</v>
      </c>
      <c r="T2483">
        <v>3.4</v>
      </c>
      <c r="U2483" t="s">
        <v>104</v>
      </c>
      <c r="V2483">
        <v>2025</v>
      </c>
      <c r="W2483" t="s">
        <v>83</v>
      </c>
      <c r="X2483" s="2">
        <v>28749.18</v>
      </c>
      <c r="Y2483" s="2">
        <v>8980.0400000000009</v>
      </c>
      <c r="Z2483" s="2">
        <v>0.76200000000000001</v>
      </c>
      <c r="AA2483" s="2">
        <f>IF(Table1[[#This Row],[Bed Occupied]]="Yes",1,0)</f>
        <v>1</v>
      </c>
    </row>
    <row r="2484" spans="1:27" x14ac:dyDescent="0.25">
      <c r="A2484" t="s">
        <v>2576</v>
      </c>
      <c r="B2484" s="1">
        <v>45866</v>
      </c>
      <c r="C2484" s="1">
        <v>45870.400000000001</v>
      </c>
      <c r="D2484" t="s">
        <v>96</v>
      </c>
      <c r="E2484" t="s">
        <v>28</v>
      </c>
      <c r="F2484" t="s">
        <v>29</v>
      </c>
      <c r="G2484" t="s">
        <v>53</v>
      </c>
      <c r="H2484" t="s">
        <v>40</v>
      </c>
      <c r="I2484" t="s">
        <v>41</v>
      </c>
      <c r="J2484">
        <v>4.4000000000000004</v>
      </c>
      <c r="K2484" t="s">
        <v>57</v>
      </c>
      <c r="L2484">
        <v>51</v>
      </c>
      <c r="M2484" s="1">
        <v>45866</v>
      </c>
      <c r="N2484" t="s">
        <v>42</v>
      </c>
      <c r="O2484">
        <v>8.6999999999999993</v>
      </c>
      <c r="P2484">
        <v>0.7</v>
      </c>
      <c r="Q2484" s="2">
        <v>5414.23</v>
      </c>
      <c r="R2484" t="s">
        <v>35</v>
      </c>
      <c r="S2484" s="2">
        <v>2903.51</v>
      </c>
      <c r="T2484">
        <v>4.5</v>
      </c>
      <c r="U2484" t="s">
        <v>135</v>
      </c>
      <c r="V2484">
        <v>2025</v>
      </c>
      <c r="W2484" t="s">
        <v>37</v>
      </c>
      <c r="X2484" s="2">
        <v>2903.51</v>
      </c>
      <c r="Y2484" s="2">
        <v>2510.7199999999998</v>
      </c>
      <c r="Z2484" s="2">
        <v>0.53600000000000003</v>
      </c>
      <c r="AA2484" s="2">
        <f>IF(Table1[[#This Row],[Bed Occupied]]="Yes",1,0)</f>
        <v>0</v>
      </c>
    </row>
    <row r="2485" spans="1:27" x14ac:dyDescent="0.25">
      <c r="A2485" t="s">
        <v>2577</v>
      </c>
      <c r="B2485" s="1">
        <v>45962</v>
      </c>
      <c r="C2485" s="1">
        <v>45963</v>
      </c>
      <c r="D2485" t="s">
        <v>96</v>
      </c>
      <c r="E2485" t="s">
        <v>28</v>
      </c>
      <c r="F2485" t="s">
        <v>29</v>
      </c>
      <c r="G2485" t="s">
        <v>30</v>
      </c>
      <c r="H2485" t="s">
        <v>31</v>
      </c>
      <c r="I2485" t="s">
        <v>41</v>
      </c>
      <c r="J2485">
        <v>1</v>
      </c>
      <c r="K2485" t="s">
        <v>33</v>
      </c>
      <c r="L2485">
        <v>50</v>
      </c>
      <c r="M2485" s="1">
        <v>45962</v>
      </c>
      <c r="N2485" t="s">
        <v>42</v>
      </c>
      <c r="O2485">
        <v>8</v>
      </c>
      <c r="P2485">
        <v>0</v>
      </c>
      <c r="Q2485" s="2">
        <v>2124.2600000000002</v>
      </c>
      <c r="R2485" t="s">
        <v>35</v>
      </c>
      <c r="S2485" s="2">
        <v>1159.1600000000001</v>
      </c>
      <c r="T2485">
        <v>4.3</v>
      </c>
      <c r="U2485" t="s">
        <v>71</v>
      </c>
      <c r="V2485">
        <v>2025</v>
      </c>
      <c r="W2485" t="s">
        <v>83</v>
      </c>
      <c r="X2485" s="2">
        <v>1159.1600000000001</v>
      </c>
      <c r="Y2485" s="2">
        <v>965.1</v>
      </c>
      <c r="Z2485" s="2">
        <v>0.54600000000000004</v>
      </c>
      <c r="AA2485" s="2">
        <f>IF(Table1[[#This Row],[Bed Occupied]]="Yes",1,0)</f>
        <v>1</v>
      </c>
    </row>
    <row r="2486" spans="1:27" x14ac:dyDescent="0.25">
      <c r="A2486" t="s">
        <v>2578</v>
      </c>
      <c r="B2486" s="1">
        <v>45693</v>
      </c>
      <c r="C2486" s="1">
        <v>45696</v>
      </c>
      <c r="D2486" t="s">
        <v>39</v>
      </c>
      <c r="E2486" t="s">
        <v>52</v>
      </c>
      <c r="F2486" t="s">
        <v>29</v>
      </c>
      <c r="G2486" t="s">
        <v>53</v>
      </c>
      <c r="H2486" t="s">
        <v>40</v>
      </c>
      <c r="I2486" t="s">
        <v>32</v>
      </c>
      <c r="J2486">
        <v>3</v>
      </c>
      <c r="K2486" t="s">
        <v>33</v>
      </c>
      <c r="L2486">
        <v>100</v>
      </c>
      <c r="M2486" s="1">
        <v>45692</v>
      </c>
      <c r="N2486" t="s">
        <v>42</v>
      </c>
      <c r="O2486">
        <v>10.199999999999999</v>
      </c>
      <c r="P2486">
        <v>2.2000000000000002</v>
      </c>
      <c r="Q2486" s="2">
        <v>2078.14</v>
      </c>
      <c r="R2486" t="s">
        <v>35</v>
      </c>
      <c r="S2486" s="2">
        <v>1316.16</v>
      </c>
      <c r="T2486">
        <v>2.2000000000000002</v>
      </c>
      <c r="U2486" t="s">
        <v>100</v>
      </c>
      <c r="V2486">
        <v>2025</v>
      </c>
      <c r="W2486" t="s">
        <v>44</v>
      </c>
      <c r="X2486" s="2">
        <v>1316.16</v>
      </c>
      <c r="Y2486" s="2">
        <v>761.98</v>
      </c>
      <c r="Z2486" s="2">
        <v>0.63300000000000001</v>
      </c>
      <c r="AA2486" s="2">
        <f>IF(Table1[[#This Row],[Bed Occupied]]="Yes",1,0)</f>
        <v>1</v>
      </c>
    </row>
    <row r="2487" spans="1:27" x14ac:dyDescent="0.25">
      <c r="A2487" t="s">
        <v>2579</v>
      </c>
      <c r="B2487" s="1">
        <v>45843</v>
      </c>
      <c r="C2487" s="1">
        <v>45845.4</v>
      </c>
      <c r="D2487" t="s">
        <v>46</v>
      </c>
      <c r="E2487" t="s">
        <v>47</v>
      </c>
      <c r="F2487" t="s">
        <v>48</v>
      </c>
      <c r="G2487" t="s">
        <v>53</v>
      </c>
      <c r="H2487" t="s">
        <v>62</v>
      </c>
      <c r="I2487" t="s">
        <v>32</v>
      </c>
      <c r="J2487">
        <v>2.4</v>
      </c>
      <c r="K2487" t="s">
        <v>57</v>
      </c>
      <c r="L2487">
        <v>62</v>
      </c>
      <c r="M2487" s="1">
        <v>45842</v>
      </c>
      <c r="N2487" t="s">
        <v>63</v>
      </c>
      <c r="O2487">
        <v>10.5</v>
      </c>
      <c r="P2487">
        <v>2.5</v>
      </c>
      <c r="Q2487" s="2">
        <v>5911.03</v>
      </c>
      <c r="R2487" t="s">
        <v>35</v>
      </c>
      <c r="S2487" s="2">
        <v>3747.25</v>
      </c>
      <c r="T2487">
        <v>3.3</v>
      </c>
      <c r="U2487" t="s">
        <v>135</v>
      </c>
      <c r="V2487">
        <v>2025</v>
      </c>
      <c r="W2487" t="s">
        <v>77</v>
      </c>
      <c r="X2487" s="2">
        <v>3747.25</v>
      </c>
      <c r="Y2487" s="2">
        <v>2163.7800000000002</v>
      </c>
      <c r="Z2487" s="2">
        <v>0.63400000000000001</v>
      </c>
      <c r="AA2487" s="2">
        <f>IF(Table1[[#This Row],[Bed Occupied]]="Yes",1,0)</f>
        <v>0</v>
      </c>
    </row>
    <row r="2488" spans="1:27" x14ac:dyDescent="0.25">
      <c r="A2488" t="s">
        <v>2580</v>
      </c>
      <c r="B2488" s="1">
        <v>45896</v>
      </c>
      <c r="C2488" s="1">
        <v>45903.1</v>
      </c>
      <c r="D2488" t="s">
        <v>61</v>
      </c>
      <c r="E2488" t="s">
        <v>66</v>
      </c>
      <c r="F2488" t="s">
        <v>48</v>
      </c>
      <c r="G2488" t="s">
        <v>53</v>
      </c>
      <c r="H2488" t="s">
        <v>40</v>
      </c>
      <c r="I2488" t="s">
        <v>41</v>
      </c>
      <c r="J2488">
        <v>7.1</v>
      </c>
      <c r="K2488" t="s">
        <v>57</v>
      </c>
      <c r="L2488">
        <v>60</v>
      </c>
      <c r="M2488" s="1">
        <v>45896</v>
      </c>
      <c r="N2488" t="s">
        <v>42</v>
      </c>
      <c r="O2488">
        <v>9.1999999999999993</v>
      </c>
      <c r="P2488">
        <v>1.2</v>
      </c>
      <c r="Q2488" s="2">
        <v>25286.02</v>
      </c>
      <c r="R2488" t="s">
        <v>35</v>
      </c>
      <c r="S2488" s="2">
        <v>16539.009999999998</v>
      </c>
      <c r="T2488">
        <v>3.8</v>
      </c>
      <c r="U2488" t="s">
        <v>104</v>
      </c>
      <c r="V2488">
        <v>2025</v>
      </c>
      <c r="W2488" t="s">
        <v>69</v>
      </c>
      <c r="X2488" s="2">
        <v>16539.009999999998</v>
      </c>
      <c r="Y2488" s="2">
        <v>8747.01</v>
      </c>
      <c r="Z2488" s="2">
        <v>0.65400000000000003</v>
      </c>
      <c r="AA2488" s="2">
        <f>IF(Table1[[#This Row],[Bed Occupied]]="Yes",1,0)</f>
        <v>0</v>
      </c>
    </row>
    <row r="2489" spans="1:27" x14ac:dyDescent="0.25">
      <c r="A2489" t="s">
        <v>2581</v>
      </c>
      <c r="B2489" s="1">
        <v>45786</v>
      </c>
      <c r="C2489" s="1">
        <v>45787.6</v>
      </c>
      <c r="D2489" t="s">
        <v>39</v>
      </c>
      <c r="E2489" t="s">
        <v>28</v>
      </c>
      <c r="F2489" t="s">
        <v>29</v>
      </c>
      <c r="G2489" t="s">
        <v>151</v>
      </c>
      <c r="H2489" t="s">
        <v>81</v>
      </c>
      <c r="I2489" t="s">
        <v>32</v>
      </c>
      <c r="J2489">
        <v>1.6</v>
      </c>
      <c r="K2489" t="s">
        <v>33</v>
      </c>
      <c r="L2489">
        <v>93</v>
      </c>
      <c r="M2489" s="1">
        <v>45785</v>
      </c>
      <c r="N2489" t="s">
        <v>34</v>
      </c>
      <c r="O2489">
        <v>13.5</v>
      </c>
      <c r="P2489">
        <v>1.5</v>
      </c>
      <c r="Q2489" s="2">
        <v>2299.6999999999998</v>
      </c>
      <c r="R2489" t="s">
        <v>35</v>
      </c>
      <c r="S2489" s="2">
        <v>1428.79</v>
      </c>
      <c r="T2489">
        <v>2.8</v>
      </c>
      <c r="U2489" t="s">
        <v>122</v>
      </c>
      <c r="V2489">
        <v>2025</v>
      </c>
      <c r="W2489" t="s">
        <v>72</v>
      </c>
      <c r="X2489" s="2">
        <v>1428.79</v>
      </c>
      <c r="Y2489" s="2">
        <v>870.91</v>
      </c>
      <c r="Z2489" s="2">
        <v>0.621</v>
      </c>
      <c r="AA2489" s="2">
        <f>IF(Table1[[#This Row],[Bed Occupied]]="Yes",1,0)</f>
        <v>1</v>
      </c>
    </row>
    <row r="2490" spans="1:27" x14ac:dyDescent="0.25">
      <c r="A2490" t="s">
        <v>2582</v>
      </c>
      <c r="B2490" s="1">
        <v>46262</v>
      </c>
      <c r="C2490" s="1">
        <v>46262.1</v>
      </c>
      <c r="D2490" t="s">
        <v>39</v>
      </c>
      <c r="E2490" t="s">
        <v>47</v>
      </c>
      <c r="F2490" t="s">
        <v>29</v>
      </c>
      <c r="G2490" t="s">
        <v>67</v>
      </c>
      <c r="H2490" t="s">
        <v>76</v>
      </c>
      <c r="I2490" t="s">
        <v>41</v>
      </c>
      <c r="J2490">
        <v>0.1</v>
      </c>
      <c r="K2490" t="s">
        <v>33</v>
      </c>
      <c r="L2490">
        <v>107</v>
      </c>
      <c r="M2490" s="1">
        <v>46262</v>
      </c>
      <c r="N2490" t="s">
        <v>42</v>
      </c>
      <c r="O2490">
        <v>14.5</v>
      </c>
      <c r="P2490">
        <v>2.5</v>
      </c>
      <c r="Q2490" s="2">
        <v>1555.4</v>
      </c>
      <c r="R2490" t="s">
        <v>35</v>
      </c>
      <c r="S2490" s="2">
        <v>868.21</v>
      </c>
      <c r="T2490">
        <v>3.2</v>
      </c>
      <c r="U2490" t="s">
        <v>138</v>
      </c>
      <c r="V2490">
        <v>2026</v>
      </c>
      <c r="W2490" t="s">
        <v>77</v>
      </c>
      <c r="X2490" s="2">
        <v>868.21</v>
      </c>
      <c r="Y2490" s="2">
        <v>687.19</v>
      </c>
      <c r="Z2490" s="2">
        <v>0.55800000000000005</v>
      </c>
      <c r="AA2490" s="2">
        <f>IF(Table1[[#This Row],[Bed Occupied]]="Yes",1,0)</f>
        <v>1</v>
      </c>
    </row>
    <row r="2491" spans="1:27" x14ac:dyDescent="0.25">
      <c r="A2491" t="s">
        <v>2583</v>
      </c>
      <c r="B2491" s="1">
        <v>45804</v>
      </c>
      <c r="C2491" s="1">
        <v>45808.6</v>
      </c>
      <c r="D2491" t="s">
        <v>61</v>
      </c>
      <c r="E2491" t="s">
        <v>52</v>
      </c>
      <c r="F2491" t="s">
        <v>29</v>
      </c>
      <c r="G2491" t="s">
        <v>67</v>
      </c>
      <c r="H2491" t="s">
        <v>81</v>
      </c>
      <c r="I2491" t="s">
        <v>41</v>
      </c>
      <c r="J2491">
        <v>4.5999999999999996</v>
      </c>
      <c r="K2491" t="s">
        <v>33</v>
      </c>
      <c r="L2491">
        <v>37</v>
      </c>
      <c r="M2491" s="1">
        <v>45804</v>
      </c>
      <c r="N2491" t="s">
        <v>42</v>
      </c>
      <c r="O2491">
        <v>8.4</v>
      </c>
      <c r="P2491">
        <v>0.4</v>
      </c>
      <c r="Q2491" s="2">
        <v>15733.13</v>
      </c>
      <c r="R2491" t="s">
        <v>85</v>
      </c>
      <c r="S2491" s="2">
        <v>9638.2900000000009</v>
      </c>
      <c r="T2491">
        <v>4.3</v>
      </c>
      <c r="U2491" t="s">
        <v>122</v>
      </c>
      <c r="V2491">
        <v>2025</v>
      </c>
      <c r="W2491" t="s">
        <v>44</v>
      </c>
      <c r="X2491" s="2">
        <v>9638.2900000000009</v>
      </c>
      <c r="Y2491" s="2">
        <v>6094.84</v>
      </c>
      <c r="Z2491" s="2">
        <v>0.61299999999999999</v>
      </c>
      <c r="AA2491" s="2">
        <f>IF(Table1[[#This Row],[Bed Occupied]]="Yes",1,0)</f>
        <v>1</v>
      </c>
    </row>
    <row r="2492" spans="1:27" x14ac:dyDescent="0.25">
      <c r="A2492" t="s">
        <v>2584</v>
      </c>
      <c r="B2492" s="1">
        <v>46130</v>
      </c>
      <c r="C2492" s="1">
        <v>46131.8</v>
      </c>
      <c r="D2492" t="s">
        <v>27</v>
      </c>
      <c r="E2492" t="s">
        <v>28</v>
      </c>
      <c r="F2492" t="s">
        <v>48</v>
      </c>
      <c r="G2492" t="s">
        <v>30</v>
      </c>
      <c r="H2492" t="s">
        <v>40</v>
      </c>
      <c r="I2492" t="s">
        <v>32</v>
      </c>
      <c r="J2492">
        <v>1.8</v>
      </c>
      <c r="K2492" t="s">
        <v>33</v>
      </c>
      <c r="L2492">
        <v>93</v>
      </c>
      <c r="M2492" s="1">
        <v>46129</v>
      </c>
      <c r="N2492" t="s">
        <v>34</v>
      </c>
      <c r="O2492">
        <v>11.2</v>
      </c>
      <c r="P2492">
        <v>3.2</v>
      </c>
      <c r="Q2492" s="2">
        <v>7290.11</v>
      </c>
      <c r="R2492" t="s">
        <v>58</v>
      </c>
      <c r="S2492" s="2">
        <v>5143.88</v>
      </c>
      <c r="T2492">
        <v>2.7</v>
      </c>
      <c r="U2492" t="s">
        <v>98</v>
      </c>
      <c r="V2492">
        <v>2026</v>
      </c>
      <c r="W2492" t="s">
        <v>77</v>
      </c>
      <c r="X2492" s="2">
        <v>5143.88</v>
      </c>
      <c r="Y2492" s="2">
        <v>2146.23</v>
      </c>
      <c r="Z2492" s="2">
        <v>0.70599999999999996</v>
      </c>
      <c r="AA2492" s="2">
        <f>IF(Table1[[#This Row],[Bed Occupied]]="Yes",1,0)</f>
        <v>1</v>
      </c>
    </row>
    <row r="2493" spans="1:27" x14ac:dyDescent="0.25">
      <c r="A2493" t="s">
        <v>2585</v>
      </c>
      <c r="B2493" s="1">
        <v>46193</v>
      </c>
      <c r="C2493" s="1">
        <v>46193.2</v>
      </c>
      <c r="D2493" t="s">
        <v>39</v>
      </c>
      <c r="E2493" t="s">
        <v>28</v>
      </c>
      <c r="F2493" t="s">
        <v>48</v>
      </c>
      <c r="G2493" t="s">
        <v>67</v>
      </c>
      <c r="H2493" t="s">
        <v>31</v>
      </c>
      <c r="I2493" t="s">
        <v>41</v>
      </c>
      <c r="J2493">
        <v>0.2</v>
      </c>
      <c r="K2493" t="s">
        <v>33</v>
      </c>
      <c r="L2493">
        <v>88</v>
      </c>
      <c r="M2493" s="1">
        <v>46193</v>
      </c>
      <c r="N2493" t="s">
        <v>34</v>
      </c>
      <c r="O2493">
        <v>10</v>
      </c>
      <c r="P2493">
        <v>2</v>
      </c>
      <c r="Q2493" s="2">
        <v>2125.85</v>
      </c>
      <c r="R2493" t="s">
        <v>85</v>
      </c>
      <c r="S2493" s="2">
        <v>1402.1</v>
      </c>
      <c r="T2493">
        <v>3.8</v>
      </c>
      <c r="U2493" t="s">
        <v>126</v>
      </c>
      <c r="V2493">
        <v>2026</v>
      </c>
      <c r="W2493" t="s">
        <v>83</v>
      </c>
      <c r="X2493" s="2">
        <v>1402.1</v>
      </c>
      <c r="Y2493" s="2">
        <v>723.75</v>
      </c>
      <c r="Z2493" s="2">
        <v>0.66</v>
      </c>
      <c r="AA2493" s="2">
        <f>IF(Table1[[#This Row],[Bed Occupied]]="Yes",1,0)</f>
        <v>1</v>
      </c>
    </row>
    <row r="2494" spans="1:27" x14ac:dyDescent="0.25">
      <c r="A2494" t="s">
        <v>2586</v>
      </c>
      <c r="B2494" s="1">
        <v>46043</v>
      </c>
      <c r="C2494" s="1">
        <v>46046.2</v>
      </c>
      <c r="D2494" t="s">
        <v>46</v>
      </c>
      <c r="E2494" t="s">
        <v>66</v>
      </c>
      <c r="F2494" t="s">
        <v>29</v>
      </c>
      <c r="G2494" t="s">
        <v>67</v>
      </c>
      <c r="H2494" t="s">
        <v>81</v>
      </c>
      <c r="I2494" t="s">
        <v>41</v>
      </c>
      <c r="J2494">
        <v>3.2</v>
      </c>
      <c r="K2494" t="s">
        <v>33</v>
      </c>
      <c r="L2494">
        <v>30</v>
      </c>
      <c r="M2494" s="1">
        <v>46043</v>
      </c>
      <c r="N2494" t="s">
        <v>42</v>
      </c>
      <c r="O2494">
        <v>8</v>
      </c>
      <c r="P2494">
        <v>0</v>
      </c>
      <c r="Q2494" s="2">
        <v>6422.73</v>
      </c>
      <c r="R2494" t="s">
        <v>85</v>
      </c>
      <c r="S2494" s="2">
        <v>3541.41</v>
      </c>
      <c r="T2494">
        <v>4.3</v>
      </c>
      <c r="U2494" t="s">
        <v>86</v>
      </c>
      <c r="V2494">
        <v>2026</v>
      </c>
      <c r="W2494" t="s">
        <v>69</v>
      </c>
      <c r="X2494" s="2">
        <v>3541.41</v>
      </c>
      <c r="Y2494" s="2">
        <v>2881.32</v>
      </c>
      <c r="Z2494" s="2">
        <v>0.55100000000000005</v>
      </c>
      <c r="AA2494" s="2">
        <f>IF(Table1[[#This Row],[Bed Occupied]]="Yes",1,0)</f>
        <v>1</v>
      </c>
    </row>
    <row r="2495" spans="1:27" x14ac:dyDescent="0.25">
      <c r="A2495" t="s">
        <v>2587</v>
      </c>
      <c r="B2495" s="1">
        <v>46296</v>
      </c>
      <c r="C2495" s="1">
        <v>46300.9</v>
      </c>
      <c r="D2495" t="s">
        <v>102</v>
      </c>
      <c r="E2495" t="s">
        <v>66</v>
      </c>
      <c r="F2495" t="s">
        <v>29</v>
      </c>
      <c r="G2495" t="s">
        <v>151</v>
      </c>
      <c r="H2495" t="s">
        <v>49</v>
      </c>
      <c r="I2495" t="s">
        <v>32</v>
      </c>
      <c r="J2495">
        <v>4.9000000000000004</v>
      </c>
      <c r="K2495" t="s">
        <v>33</v>
      </c>
      <c r="L2495">
        <v>75</v>
      </c>
      <c r="M2495" s="1">
        <v>46296</v>
      </c>
      <c r="N2495" t="s">
        <v>42</v>
      </c>
      <c r="O2495">
        <v>9.5</v>
      </c>
      <c r="P2495">
        <v>1.5</v>
      </c>
      <c r="Q2495" s="2">
        <v>15055.68</v>
      </c>
      <c r="R2495" t="s">
        <v>58</v>
      </c>
      <c r="S2495" s="2">
        <v>8852.35</v>
      </c>
      <c r="T2495">
        <v>3.5</v>
      </c>
      <c r="U2495" t="s">
        <v>36</v>
      </c>
      <c r="V2495">
        <v>2026</v>
      </c>
      <c r="W2495" t="s">
        <v>72</v>
      </c>
      <c r="X2495" s="2">
        <v>8852.35</v>
      </c>
      <c r="Y2495" s="2">
        <v>6203.33</v>
      </c>
      <c r="Z2495" s="2">
        <v>0.58799999999999997</v>
      </c>
      <c r="AA2495" s="2">
        <f>IF(Table1[[#This Row],[Bed Occupied]]="Yes",1,0)</f>
        <v>1</v>
      </c>
    </row>
    <row r="2496" spans="1:27" x14ac:dyDescent="0.25">
      <c r="A2496" t="s">
        <v>2588</v>
      </c>
      <c r="B2496" s="1">
        <v>45713</v>
      </c>
      <c r="C2496" s="1">
        <v>45714.2</v>
      </c>
      <c r="D2496" t="s">
        <v>96</v>
      </c>
      <c r="E2496" t="s">
        <v>52</v>
      </c>
      <c r="F2496" t="s">
        <v>29</v>
      </c>
      <c r="G2496" t="s">
        <v>151</v>
      </c>
      <c r="H2496" t="s">
        <v>62</v>
      </c>
      <c r="I2496" t="s">
        <v>32</v>
      </c>
      <c r="J2496">
        <v>1.2</v>
      </c>
      <c r="K2496" t="s">
        <v>33</v>
      </c>
      <c r="L2496">
        <v>83</v>
      </c>
      <c r="M2496" s="1">
        <v>45713</v>
      </c>
      <c r="N2496" t="s">
        <v>63</v>
      </c>
      <c r="O2496">
        <v>12</v>
      </c>
      <c r="P2496">
        <v>0</v>
      </c>
      <c r="Q2496" s="2">
        <v>3161.95</v>
      </c>
      <c r="R2496" t="s">
        <v>58</v>
      </c>
      <c r="S2496" s="2">
        <v>1971.41</v>
      </c>
      <c r="T2496">
        <v>4.0999999999999996</v>
      </c>
      <c r="U2496" t="s">
        <v>100</v>
      </c>
      <c r="V2496">
        <v>2025</v>
      </c>
      <c r="W2496" t="s">
        <v>44</v>
      </c>
      <c r="X2496" s="2">
        <v>1971.41</v>
      </c>
      <c r="Y2496" s="2">
        <v>1190.54</v>
      </c>
      <c r="Z2496" s="2">
        <v>0.623</v>
      </c>
      <c r="AA2496" s="2">
        <f>IF(Table1[[#This Row],[Bed Occupied]]="Yes",1,0)</f>
        <v>1</v>
      </c>
    </row>
    <row r="2497" spans="1:27" x14ac:dyDescent="0.25">
      <c r="A2497" t="s">
        <v>2589</v>
      </c>
      <c r="B2497" s="1">
        <v>45832</v>
      </c>
      <c r="C2497" s="1">
        <v>45836.800000000003</v>
      </c>
      <c r="D2497" t="s">
        <v>61</v>
      </c>
      <c r="E2497" t="s">
        <v>47</v>
      </c>
      <c r="F2497" t="s">
        <v>48</v>
      </c>
      <c r="G2497" t="s">
        <v>53</v>
      </c>
      <c r="H2497" t="s">
        <v>40</v>
      </c>
      <c r="I2497" t="s">
        <v>41</v>
      </c>
      <c r="J2497">
        <v>4.8</v>
      </c>
      <c r="K2497" t="s">
        <v>57</v>
      </c>
      <c r="L2497">
        <v>54</v>
      </c>
      <c r="M2497" s="1">
        <v>45832</v>
      </c>
      <c r="N2497" t="s">
        <v>42</v>
      </c>
      <c r="O2497">
        <v>12.5</v>
      </c>
      <c r="P2497">
        <v>0.5</v>
      </c>
      <c r="Q2497" s="2">
        <v>14503.44</v>
      </c>
      <c r="R2497" t="s">
        <v>35</v>
      </c>
      <c r="S2497" s="2">
        <v>8968.81</v>
      </c>
      <c r="T2497">
        <v>3.7</v>
      </c>
      <c r="U2497" t="s">
        <v>64</v>
      </c>
      <c r="V2497">
        <v>2025</v>
      </c>
      <c r="W2497" t="s">
        <v>44</v>
      </c>
      <c r="X2497" s="2">
        <v>8968.81</v>
      </c>
      <c r="Y2497" s="2">
        <v>5534.63</v>
      </c>
      <c r="Z2497" s="2">
        <v>0.61799999999999999</v>
      </c>
      <c r="AA2497" s="2">
        <f>IF(Table1[[#This Row],[Bed Occupied]]="Yes",1,0)</f>
        <v>0</v>
      </c>
    </row>
    <row r="2498" spans="1:27" x14ac:dyDescent="0.25">
      <c r="A2498" t="s">
        <v>2590</v>
      </c>
      <c r="B2498" s="1">
        <v>45960</v>
      </c>
      <c r="C2498" s="1">
        <v>45969.599999999999</v>
      </c>
      <c r="D2498" t="s">
        <v>61</v>
      </c>
      <c r="E2498" t="s">
        <v>28</v>
      </c>
      <c r="F2498" t="s">
        <v>48</v>
      </c>
      <c r="G2498" t="s">
        <v>30</v>
      </c>
      <c r="H2498" t="s">
        <v>31</v>
      </c>
      <c r="I2498" t="s">
        <v>32</v>
      </c>
      <c r="J2498">
        <v>9.6</v>
      </c>
      <c r="K2498" t="s">
        <v>33</v>
      </c>
      <c r="L2498">
        <v>109</v>
      </c>
      <c r="M2498" s="1">
        <v>45959</v>
      </c>
      <c r="N2498" t="s">
        <v>63</v>
      </c>
      <c r="O2498">
        <v>11.5</v>
      </c>
      <c r="P2498">
        <v>1.5</v>
      </c>
      <c r="Q2498" s="2">
        <v>24848.93</v>
      </c>
      <c r="R2498" t="s">
        <v>35</v>
      </c>
      <c r="S2498" s="2">
        <v>17594.25</v>
      </c>
      <c r="T2498">
        <v>3.7</v>
      </c>
      <c r="U2498" t="s">
        <v>82</v>
      </c>
      <c r="V2498">
        <v>2025</v>
      </c>
      <c r="W2498" t="s">
        <v>69</v>
      </c>
      <c r="X2498" s="2">
        <v>17594.25</v>
      </c>
      <c r="Y2498" s="2">
        <v>7254.68</v>
      </c>
      <c r="Z2498" s="2">
        <v>0.70799999999999996</v>
      </c>
      <c r="AA2498" s="2">
        <f>IF(Table1[[#This Row],[Bed Occupied]]="Yes",1,0)</f>
        <v>1</v>
      </c>
    </row>
    <row r="2499" spans="1:27" x14ac:dyDescent="0.25">
      <c r="A2499" t="s">
        <v>2591</v>
      </c>
      <c r="B2499" s="1">
        <v>46327</v>
      </c>
      <c r="C2499" s="1">
        <v>46328.6</v>
      </c>
      <c r="D2499" t="s">
        <v>96</v>
      </c>
      <c r="E2499" t="s">
        <v>47</v>
      </c>
      <c r="F2499" t="s">
        <v>48</v>
      </c>
      <c r="G2499" t="s">
        <v>30</v>
      </c>
      <c r="H2499" t="s">
        <v>31</v>
      </c>
      <c r="I2499" t="s">
        <v>41</v>
      </c>
      <c r="J2499">
        <v>1.6</v>
      </c>
      <c r="K2499" t="s">
        <v>57</v>
      </c>
      <c r="L2499">
        <v>55</v>
      </c>
      <c r="M2499" s="1">
        <v>46326</v>
      </c>
      <c r="N2499" t="s">
        <v>42</v>
      </c>
      <c r="O2499">
        <v>8.4</v>
      </c>
      <c r="P2499">
        <v>0.4</v>
      </c>
      <c r="Q2499" s="2">
        <v>4308.49</v>
      </c>
      <c r="R2499" t="s">
        <v>58</v>
      </c>
      <c r="S2499" s="2">
        <v>2191.0100000000002</v>
      </c>
      <c r="T2499">
        <v>3.4</v>
      </c>
      <c r="U2499" t="s">
        <v>130</v>
      </c>
      <c r="V2499">
        <v>2026</v>
      </c>
      <c r="W2499" t="s">
        <v>83</v>
      </c>
      <c r="X2499" s="2">
        <v>2191.0100000000002</v>
      </c>
      <c r="Y2499" s="2">
        <v>2117.48</v>
      </c>
      <c r="Z2499" s="2">
        <v>0.50900000000000001</v>
      </c>
      <c r="AA2499" s="2">
        <f>IF(Table1[[#This Row],[Bed Occupied]]="Yes",1,0)</f>
        <v>0</v>
      </c>
    </row>
    <row r="2500" spans="1:27" x14ac:dyDescent="0.25">
      <c r="A2500" t="s">
        <v>2592</v>
      </c>
      <c r="B2500" s="1">
        <v>46290</v>
      </c>
      <c r="C2500" s="1">
        <v>46292</v>
      </c>
      <c r="D2500" t="s">
        <v>88</v>
      </c>
      <c r="E2500" t="s">
        <v>47</v>
      </c>
      <c r="F2500" t="s">
        <v>48</v>
      </c>
      <c r="G2500" t="s">
        <v>53</v>
      </c>
      <c r="H2500" t="s">
        <v>49</v>
      </c>
      <c r="I2500" t="s">
        <v>93</v>
      </c>
      <c r="J2500">
        <v>2</v>
      </c>
      <c r="K2500" t="s">
        <v>33</v>
      </c>
      <c r="L2500">
        <v>12</v>
      </c>
      <c r="M2500" s="1">
        <v>46289</v>
      </c>
      <c r="N2500" t="s">
        <v>34</v>
      </c>
      <c r="O2500">
        <v>9</v>
      </c>
      <c r="P2500">
        <v>1</v>
      </c>
      <c r="Q2500" s="2">
        <v>16038.8</v>
      </c>
      <c r="R2500" t="s">
        <v>35</v>
      </c>
      <c r="S2500" s="2">
        <v>11272.09</v>
      </c>
      <c r="T2500">
        <v>4.2</v>
      </c>
      <c r="U2500" t="s">
        <v>133</v>
      </c>
      <c r="V2500">
        <v>2026</v>
      </c>
      <c r="W2500" t="s">
        <v>72</v>
      </c>
      <c r="X2500" s="2">
        <v>11272.09</v>
      </c>
      <c r="Y2500" s="2">
        <v>4766.71</v>
      </c>
      <c r="Z2500" s="2">
        <v>0.70299999999999996</v>
      </c>
      <c r="AA2500" s="2">
        <f>IF(Table1[[#This Row],[Bed Occupied]]="Yes",1,0)</f>
        <v>1</v>
      </c>
    </row>
    <row r="2501" spans="1:27" x14ac:dyDescent="0.25">
      <c r="A2501" t="s">
        <v>2593</v>
      </c>
      <c r="B2501" s="1">
        <v>46138</v>
      </c>
      <c r="C2501" s="1">
        <v>46141.3</v>
      </c>
      <c r="D2501" t="s">
        <v>96</v>
      </c>
      <c r="E2501" t="s">
        <v>28</v>
      </c>
      <c r="F2501" t="s">
        <v>29</v>
      </c>
      <c r="G2501" t="s">
        <v>30</v>
      </c>
      <c r="H2501" t="s">
        <v>31</v>
      </c>
      <c r="I2501" t="s">
        <v>93</v>
      </c>
      <c r="J2501">
        <v>3.3</v>
      </c>
      <c r="K2501" t="s">
        <v>57</v>
      </c>
      <c r="L2501">
        <v>15</v>
      </c>
      <c r="M2501" s="1">
        <v>46138</v>
      </c>
      <c r="N2501" t="s">
        <v>34</v>
      </c>
      <c r="O2501">
        <v>9.1</v>
      </c>
      <c r="P2501">
        <v>1.1000000000000001</v>
      </c>
      <c r="Q2501" s="2">
        <v>3764.66</v>
      </c>
      <c r="R2501" t="s">
        <v>35</v>
      </c>
      <c r="S2501" s="2">
        <v>2366.9</v>
      </c>
      <c r="T2501">
        <v>4.4000000000000004</v>
      </c>
      <c r="U2501" t="s">
        <v>98</v>
      </c>
      <c r="V2501">
        <v>2026</v>
      </c>
      <c r="W2501" t="s">
        <v>74</v>
      </c>
      <c r="X2501" s="2">
        <v>2366.9</v>
      </c>
      <c r="Y2501" s="2">
        <v>1397.76</v>
      </c>
      <c r="Z2501" s="2">
        <v>0.629</v>
      </c>
      <c r="AA2501" s="2">
        <f>IF(Table1[[#This Row],[Bed Occupied]]="Yes",1,0)</f>
        <v>0</v>
      </c>
    </row>
    <row r="2502" spans="1:27" x14ac:dyDescent="0.25">
      <c r="A2502" t="s">
        <v>2594</v>
      </c>
      <c r="B2502" s="1">
        <v>45821</v>
      </c>
      <c r="C2502" s="1">
        <v>45824.3</v>
      </c>
      <c r="D2502" t="s">
        <v>61</v>
      </c>
      <c r="E2502" t="s">
        <v>47</v>
      </c>
      <c r="F2502" t="s">
        <v>48</v>
      </c>
      <c r="G2502" t="s">
        <v>30</v>
      </c>
      <c r="H2502" t="s">
        <v>56</v>
      </c>
      <c r="I2502" t="s">
        <v>32</v>
      </c>
      <c r="J2502">
        <v>3.3</v>
      </c>
      <c r="K2502" t="s">
        <v>57</v>
      </c>
      <c r="L2502">
        <v>88</v>
      </c>
      <c r="M2502" s="1">
        <v>45820</v>
      </c>
      <c r="N2502" t="s">
        <v>42</v>
      </c>
      <c r="O2502">
        <v>10.3</v>
      </c>
      <c r="P2502">
        <v>2.2999999999999998</v>
      </c>
      <c r="Q2502" s="2">
        <v>16366.95</v>
      </c>
      <c r="R2502" t="s">
        <v>35</v>
      </c>
      <c r="S2502" s="2">
        <v>9850.5499999999993</v>
      </c>
      <c r="T2502">
        <v>3.6</v>
      </c>
      <c r="U2502" t="s">
        <v>64</v>
      </c>
      <c r="V2502">
        <v>2025</v>
      </c>
      <c r="W2502" t="s">
        <v>72</v>
      </c>
      <c r="X2502" s="2">
        <v>9850.5499999999993</v>
      </c>
      <c r="Y2502" s="2">
        <v>6516.4</v>
      </c>
      <c r="Z2502" s="2">
        <v>0.60199999999999998</v>
      </c>
      <c r="AA2502" s="2">
        <f>IF(Table1[[#This Row],[Bed Occupied]]="Yes",1,0)</f>
        <v>0</v>
      </c>
    </row>
    <row r="2503" spans="1:27" x14ac:dyDescent="0.25">
      <c r="A2503" t="s">
        <v>2595</v>
      </c>
      <c r="B2503" s="1">
        <v>46181</v>
      </c>
      <c r="C2503" s="1">
        <v>46183.1</v>
      </c>
      <c r="D2503" t="s">
        <v>51</v>
      </c>
      <c r="E2503" t="s">
        <v>47</v>
      </c>
      <c r="F2503" t="s">
        <v>29</v>
      </c>
      <c r="G2503" t="s">
        <v>53</v>
      </c>
      <c r="H2503" t="s">
        <v>56</v>
      </c>
      <c r="I2503" t="s">
        <v>41</v>
      </c>
      <c r="J2503">
        <v>2.1</v>
      </c>
      <c r="K2503" t="s">
        <v>57</v>
      </c>
      <c r="L2503">
        <v>28</v>
      </c>
      <c r="M2503" s="1">
        <v>46180</v>
      </c>
      <c r="N2503" t="s">
        <v>34</v>
      </c>
      <c r="O2503">
        <v>8.6</v>
      </c>
      <c r="P2503">
        <v>0.6</v>
      </c>
      <c r="Q2503" s="2">
        <v>8116.87</v>
      </c>
      <c r="R2503" t="s">
        <v>35</v>
      </c>
      <c r="S2503" s="2">
        <v>4583.8</v>
      </c>
      <c r="T2503">
        <v>4.7</v>
      </c>
      <c r="U2503" t="s">
        <v>126</v>
      </c>
      <c r="V2503">
        <v>2026</v>
      </c>
      <c r="W2503" t="s">
        <v>74</v>
      </c>
      <c r="X2503" s="2">
        <v>4583.8</v>
      </c>
      <c r="Y2503" s="2">
        <v>3533.07</v>
      </c>
      <c r="Z2503" s="2">
        <v>0.56499999999999995</v>
      </c>
      <c r="AA2503" s="2">
        <f>IF(Table1[[#This Row],[Bed Occupied]]="Yes",1,0)</f>
        <v>0</v>
      </c>
    </row>
    <row r="2504" spans="1:27" x14ac:dyDescent="0.25">
      <c r="A2504" t="s">
        <v>2596</v>
      </c>
      <c r="B2504" s="1">
        <v>46274</v>
      </c>
      <c r="C2504" s="1">
        <v>46277.5</v>
      </c>
      <c r="D2504" t="s">
        <v>61</v>
      </c>
      <c r="E2504" t="s">
        <v>47</v>
      </c>
      <c r="F2504" t="s">
        <v>29</v>
      </c>
      <c r="G2504" t="s">
        <v>30</v>
      </c>
      <c r="H2504" t="s">
        <v>76</v>
      </c>
      <c r="I2504" t="s">
        <v>41</v>
      </c>
      <c r="J2504">
        <v>3.5</v>
      </c>
      <c r="K2504" t="s">
        <v>33</v>
      </c>
      <c r="L2504">
        <v>8</v>
      </c>
      <c r="M2504" s="1">
        <v>46273</v>
      </c>
      <c r="N2504" t="s">
        <v>34</v>
      </c>
      <c r="O2504">
        <v>10.199999999999999</v>
      </c>
      <c r="P2504">
        <v>0.2</v>
      </c>
      <c r="Q2504" s="2">
        <v>14919.62</v>
      </c>
      <c r="R2504" t="s">
        <v>35</v>
      </c>
      <c r="S2504" s="2">
        <v>10183.76</v>
      </c>
      <c r="T2504">
        <v>4.4000000000000004</v>
      </c>
      <c r="U2504" t="s">
        <v>133</v>
      </c>
      <c r="V2504">
        <v>2026</v>
      </c>
      <c r="W2504" t="s">
        <v>44</v>
      </c>
      <c r="X2504" s="2">
        <v>10183.76</v>
      </c>
      <c r="Y2504" s="2">
        <v>4735.8599999999997</v>
      </c>
      <c r="Z2504" s="2">
        <v>0.68300000000000005</v>
      </c>
      <c r="AA2504" s="2">
        <f>IF(Table1[[#This Row],[Bed Occupied]]="Yes",1,0)</f>
        <v>1</v>
      </c>
    </row>
    <row r="2505" spans="1:27" x14ac:dyDescent="0.25">
      <c r="A2505" t="s">
        <v>2597</v>
      </c>
      <c r="B2505" s="1">
        <v>45974</v>
      </c>
      <c r="C2505" s="1">
        <v>45978.7</v>
      </c>
      <c r="D2505" t="s">
        <v>88</v>
      </c>
      <c r="E2505" t="s">
        <v>28</v>
      </c>
      <c r="F2505" t="s">
        <v>48</v>
      </c>
      <c r="G2505" t="s">
        <v>30</v>
      </c>
      <c r="H2505" t="s">
        <v>76</v>
      </c>
      <c r="I2505" t="s">
        <v>32</v>
      </c>
      <c r="J2505">
        <v>4.7</v>
      </c>
      <c r="K2505" t="s">
        <v>33</v>
      </c>
      <c r="L2505">
        <v>41</v>
      </c>
      <c r="M2505" s="1">
        <v>45973</v>
      </c>
      <c r="N2505" t="s">
        <v>42</v>
      </c>
      <c r="O2505">
        <v>10.9</v>
      </c>
      <c r="P2505">
        <v>0.9</v>
      </c>
      <c r="Q2505" s="2">
        <v>18818.87</v>
      </c>
      <c r="R2505" t="s">
        <v>58</v>
      </c>
      <c r="S2505" s="2">
        <v>11519.19</v>
      </c>
      <c r="T2505">
        <v>3.4</v>
      </c>
      <c r="U2505" t="s">
        <v>71</v>
      </c>
      <c r="V2505">
        <v>2025</v>
      </c>
      <c r="W2505" t="s">
        <v>69</v>
      </c>
      <c r="X2505" s="2">
        <v>11519.19</v>
      </c>
      <c r="Y2505" s="2">
        <v>7299.68</v>
      </c>
      <c r="Z2505" s="2">
        <v>0.61199999999999999</v>
      </c>
      <c r="AA2505" s="2">
        <f>IF(Table1[[#This Row],[Bed Occupied]]="Yes",1,0)</f>
        <v>1</v>
      </c>
    </row>
    <row r="2506" spans="1:27" x14ac:dyDescent="0.25">
      <c r="A2506" t="s">
        <v>2598</v>
      </c>
      <c r="B2506" s="1">
        <v>45681</v>
      </c>
      <c r="C2506" s="1">
        <v>45681.2</v>
      </c>
      <c r="D2506" t="s">
        <v>39</v>
      </c>
      <c r="E2506" t="s">
        <v>52</v>
      </c>
      <c r="F2506" t="s">
        <v>48</v>
      </c>
      <c r="G2506" t="s">
        <v>67</v>
      </c>
      <c r="H2506" t="s">
        <v>81</v>
      </c>
      <c r="I2506" t="s">
        <v>32</v>
      </c>
      <c r="J2506">
        <v>0.2</v>
      </c>
      <c r="K2506" t="s">
        <v>33</v>
      </c>
      <c r="L2506">
        <v>139</v>
      </c>
      <c r="M2506" s="1">
        <v>45681</v>
      </c>
      <c r="N2506" t="s">
        <v>42</v>
      </c>
      <c r="O2506">
        <v>11.7</v>
      </c>
      <c r="P2506">
        <v>1.7</v>
      </c>
      <c r="Q2506" s="2">
        <v>1431.96</v>
      </c>
      <c r="R2506" t="s">
        <v>58</v>
      </c>
      <c r="S2506" s="2">
        <v>836.8</v>
      </c>
      <c r="T2506">
        <v>3.4</v>
      </c>
      <c r="U2506" t="s">
        <v>145</v>
      </c>
      <c r="V2506">
        <v>2025</v>
      </c>
      <c r="W2506" t="s">
        <v>77</v>
      </c>
      <c r="X2506" s="2">
        <v>836.8</v>
      </c>
      <c r="Y2506" s="2">
        <v>595.16</v>
      </c>
      <c r="Z2506" s="2">
        <v>0.58399999999999996</v>
      </c>
      <c r="AA2506" s="2">
        <f>IF(Table1[[#This Row],[Bed Occupied]]="Yes",1,0)</f>
        <v>1</v>
      </c>
    </row>
    <row r="2507" spans="1:27" x14ac:dyDescent="0.25">
      <c r="A2507" t="s">
        <v>2599</v>
      </c>
      <c r="B2507" s="1">
        <v>45702</v>
      </c>
      <c r="C2507" s="1">
        <v>45709.3</v>
      </c>
      <c r="D2507" t="s">
        <v>88</v>
      </c>
      <c r="E2507" t="s">
        <v>52</v>
      </c>
      <c r="F2507" t="s">
        <v>48</v>
      </c>
      <c r="G2507" t="s">
        <v>151</v>
      </c>
      <c r="H2507" t="s">
        <v>81</v>
      </c>
      <c r="I2507" t="s">
        <v>32</v>
      </c>
      <c r="J2507">
        <v>7.3</v>
      </c>
      <c r="K2507" t="s">
        <v>57</v>
      </c>
      <c r="L2507">
        <v>42</v>
      </c>
      <c r="M2507" s="1">
        <v>45701</v>
      </c>
      <c r="N2507" t="s">
        <v>34</v>
      </c>
      <c r="O2507">
        <v>10.5</v>
      </c>
      <c r="P2507">
        <v>2.5</v>
      </c>
      <c r="Q2507" s="2">
        <v>27387.41</v>
      </c>
      <c r="R2507" t="s">
        <v>35</v>
      </c>
      <c r="S2507" s="2">
        <v>21627.13</v>
      </c>
      <c r="T2507">
        <v>3.2</v>
      </c>
      <c r="U2507" t="s">
        <v>100</v>
      </c>
      <c r="V2507">
        <v>2025</v>
      </c>
      <c r="W2507" t="s">
        <v>72</v>
      </c>
      <c r="X2507" s="2">
        <v>21627.13</v>
      </c>
      <c r="Y2507" s="2">
        <v>5760.28</v>
      </c>
      <c r="Z2507" s="2">
        <v>0.79</v>
      </c>
      <c r="AA2507" s="2">
        <f>IF(Table1[[#This Row],[Bed Occupied]]="Yes",1,0)</f>
        <v>0</v>
      </c>
    </row>
    <row r="2508" spans="1:27" x14ac:dyDescent="0.25">
      <c r="A2508" t="s">
        <v>2600</v>
      </c>
      <c r="B2508" s="1">
        <v>46011</v>
      </c>
      <c r="C2508" s="1">
        <v>46016.3</v>
      </c>
      <c r="D2508" t="s">
        <v>61</v>
      </c>
      <c r="E2508" t="s">
        <v>66</v>
      </c>
      <c r="F2508" t="s">
        <v>48</v>
      </c>
      <c r="G2508" t="s">
        <v>53</v>
      </c>
      <c r="H2508" t="s">
        <v>62</v>
      </c>
      <c r="I2508" t="s">
        <v>93</v>
      </c>
      <c r="J2508">
        <v>5.3</v>
      </c>
      <c r="K2508" t="s">
        <v>33</v>
      </c>
      <c r="L2508">
        <v>67</v>
      </c>
      <c r="M2508" s="1">
        <v>46010</v>
      </c>
      <c r="N2508" t="s">
        <v>34</v>
      </c>
      <c r="O2508">
        <v>8.6999999999999993</v>
      </c>
      <c r="P2508">
        <v>0.7</v>
      </c>
      <c r="Q2508" s="2">
        <v>15292.69</v>
      </c>
      <c r="R2508" t="s">
        <v>35</v>
      </c>
      <c r="S2508" s="2">
        <v>10886.68</v>
      </c>
      <c r="T2508">
        <v>4.0999999999999996</v>
      </c>
      <c r="U2508" t="s">
        <v>79</v>
      </c>
      <c r="V2508">
        <v>2025</v>
      </c>
      <c r="W2508" t="s">
        <v>77</v>
      </c>
      <c r="X2508" s="2">
        <v>10886.68</v>
      </c>
      <c r="Y2508" s="2">
        <v>4406.01</v>
      </c>
      <c r="Z2508" s="2">
        <v>0.71199999999999997</v>
      </c>
      <c r="AA2508" s="2">
        <f>IF(Table1[[#This Row],[Bed Occupied]]="Yes",1,0)</f>
        <v>1</v>
      </c>
    </row>
    <row r="2509" spans="1:27" x14ac:dyDescent="0.25">
      <c r="A2509" t="s">
        <v>2601</v>
      </c>
      <c r="B2509" s="1">
        <v>45729</v>
      </c>
      <c r="C2509" s="1">
        <v>45732.6</v>
      </c>
      <c r="D2509" t="s">
        <v>61</v>
      </c>
      <c r="E2509" t="s">
        <v>28</v>
      </c>
      <c r="F2509" t="s">
        <v>48</v>
      </c>
      <c r="G2509" t="s">
        <v>151</v>
      </c>
      <c r="H2509" t="s">
        <v>49</v>
      </c>
      <c r="I2509" t="s">
        <v>32</v>
      </c>
      <c r="J2509">
        <v>3.6</v>
      </c>
      <c r="K2509" t="s">
        <v>33</v>
      </c>
      <c r="L2509">
        <v>98</v>
      </c>
      <c r="M2509" s="1">
        <v>45729</v>
      </c>
      <c r="N2509" t="s">
        <v>63</v>
      </c>
      <c r="O2509">
        <v>13.4</v>
      </c>
      <c r="P2509">
        <v>1.4</v>
      </c>
      <c r="Q2509" s="2">
        <v>12434.36</v>
      </c>
      <c r="R2509" t="s">
        <v>35</v>
      </c>
      <c r="S2509" s="2">
        <v>8169.65</v>
      </c>
      <c r="T2509">
        <v>3.3</v>
      </c>
      <c r="U2509" t="s">
        <v>173</v>
      </c>
      <c r="V2509">
        <v>2025</v>
      </c>
      <c r="W2509" t="s">
        <v>72</v>
      </c>
      <c r="X2509" s="2">
        <v>8169.65</v>
      </c>
      <c r="Y2509" s="2">
        <v>4264.71</v>
      </c>
      <c r="Z2509" s="2">
        <v>0.65700000000000003</v>
      </c>
      <c r="AA2509" s="2">
        <f>IF(Table1[[#This Row],[Bed Occupied]]="Yes",1,0)</f>
        <v>1</v>
      </c>
    </row>
    <row r="2510" spans="1:27" x14ac:dyDescent="0.25">
      <c r="A2510" t="s">
        <v>2602</v>
      </c>
      <c r="B2510" s="1">
        <v>46093</v>
      </c>
      <c r="C2510" s="1">
        <v>46094.2</v>
      </c>
      <c r="D2510" t="s">
        <v>39</v>
      </c>
      <c r="E2510" t="s">
        <v>47</v>
      </c>
      <c r="F2510" t="s">
        <v>29</v>
      </c>
      <c r="G2510" t="s">
        <v>53</v>
      </c>
      <c r="H2510" t="s">
        <v>49</v>
      </c>
      <c r="I2510" t="s">
        <v>41</v>
      </c>
      <c r="J2510">
        <v>1.2</v>
      </c>
      <c r="K2510" t="s">
        <v>33</v>
      </c>
      <c r="L2510">
        <v>74</v>
      </c>
      <c r="M2510" s="1">
        <v>46092</v>
      </c>
      <c r="N2510" t="s">
        <v>42</v>
      </c>
      <c r="O2510">
        <v>11.2</v>
      </c>
      <c r="P2510">
        <v>1.2</v>
      </c>
      <c r="Q2510" s="2">
        <v>1902.91</v>
      </c>
      <c r="R2510" t="s">
        <v>35</v>
      </c>
      <c r="S2510" s="2">
        <v>1106.04</v>
      </c>
      <c r="T2510">
        <v>3.8</v>
      </c>
      <c r="U2510" t="s">
        <v>115</v>
      </c>
      <c r="V2510">
        <v>2026</v>
      </c>
      <c r="W2510" t="s">
        <v>69</v>
      </c>
      <c r="X2510" s="2">
        <v>1106.04</v>
      </c>
      <c r="Y2510" s="2">
        <v>796.87</v>
      </c>
      <c r="Z2510" s="2">
        <v>0.58099999999999996</v>
      </c>
      <c r="AA2510" s="2">
        <f>IF(Table1[[#This Row],[Bed Occupied]]="Yes",1,0)</f>
        <v>1</v>
      </c>
    </row>
    <row r="2511" spans="1:27" x14ac:dyDescent="0.25">
      <c r="A2511" t="s">
        <v>2603</v>
      </c>
      <c r="B2511" s="1">
        <v>46150</v>
      </c>
      <c r="C2511" s="1">
        <v>46156.7</v>
      </c>
      <c r="D2511" t="s">
        <v>61</v>
      </c>
      <c r="E2511" t="s">
        <v>52</v>
      </c>
      <c r="F2511" t="s">
        <v>48</v>
      </c>
      <c r="G2511" t="s">
        <v>67</v>
      </c>
      <c r="H2511" t="s">
        <v>40</v>
      </c>
      <c r="I2511" t="s">
        <v>41</v>
      </c>
      <c r="J2511">
        <v>6.7</v>
      </c>
      <c r="K2511" t="s">
        <v>33</v>
      </c>
      <c r="L2511">
        <v>54</v>
      </c>
      <c r="M2511" s="1">
        <v>46149</v>
      </c>
      <c r="N2511" t="s">
        <v>34</v>
      </c>
      <c r="O2511">
        <v>12</v>
      </c>
      <c r="P2511">
        <v>0</v>
      </c>
      <c r="Q2511" s="2">
        <v>16439.41</v>
      </c>
      <c r="R2511" t="s">
        <v>35</v>
      </c>
      <c r="S2511" s="2">
        <v>12321.48</v>
      </c>
      <c r="T2511">
        <v>3.6</v>
      </c>
      <c r="U2511" t="s">
        <v>94</v>
      </c>
      <c r="V2511">
        <v>2026</v>
      </c>
      <c r="W2511" t="s">
        <v>72</v>
      </c>
      <c r="X2511" s="2">
        <v>12321.48</v>
      </c>
      <c r="Y2511" s="2">
        <v>4117.93</v>
      </c>
      <c r="Z2511" s="2">
        <v>0.75</v>
      </c>
      <c r="AA2511" s="2">
        <f>IF(Table1[[#This Row],[Bed Occupied]]="Yes",1,0)</f>
        <v>1</v>
      </c>
    </row>
    <row r="2512" spans="1:27" x14ac:dyDescent="0.25">
      <c r="A2512" t="s">
        <v>2604</v>
      </c>
      <c r="B2512" s="1">
        <v>46167</v>
      </c>
      <c r="C2512" s="1">
        <v>46172.2</v>
      </c>
      <c r="D2512" t="s">
        <v>61</v>
      </c>
      <c r="E2512" t="s">
        <v>28</v>
      </c>
      <c r="F2512" t="s">
        <v>48</v>
      </c>
      <c r="G2512" t="s">
        <v>151</v>
      </c>
      <c r="H2512" t="s">
        <v>62</v>
      </c>
      <c r="I2512" t="s">
        <v>41</v>
      </c>
      <c r="J2512">
        <v>5.2</v>
      </c>
      <c r="K2512" t="s">
        <v>33</v>
      </c>
      <c r="L2512">
        <v>82</v>
      </c>
      <c r="M2512" s="1">
        <v>46167</v>
      </c>
      <c r="N2512" t="s">
        <v>34</v>
      </c>
      <c r="O2512">
        <v>8</v>
      </c>
      <c r="P2512">
        <v>0</v>
      </c>
      <c r="Q2512" s="2">
        <v>16781.75</v>
      </c>
      <c r="R2512" t="s">
        <v>58</v>
      </c>
      <c r="S2512" s="2">
        <v>12456</v>
      </c>
      <c r="T2512">
        <v>3.8</v>
      </c>
      <c r="U2512" t="s">
        <v>94</v>
      </c>
      <c r="V2512">
        <v>2026</v>
      </c>
      <c r="W2512" t="s">
        <v>37</v>
      </c>
      <c r="X2512" s="2">
        <v>12456</v>
      </c>
      <c r="Y2512" s="2">
        <v>4325.75</v>
      </c>
      <c r="Z2512" s="2">
        <v>0.74199999999999999</v>
      </c>
      <c r="AA2512" s="2">
        <f>IF(Table1[[#This Row],[Bed Occupied]]="Yes",1,0)</f>
        <v>1</v>
      </c>
    </row>
    <row r="2513" spans="1:27" x14ac:dyDescent="0.25">
      <c r="A2513" t="s">
        <v>2605</v>
      </c>
      <c r="B2513" s="1">
        <v>46277</v>
      </c>
      <c r="C2513" s="1">
        <v>46278.9</v>
      </c>
      <c r="D2513" t="s">
        <v>102</v>
      </c>
      <c r="E2513" t="s">
        <v>28</v>
      </c>
      <c r="F2513" t="s">
        <v>48</v>
      </c>
      <c r="G2513" t="s">
        <v>67</v>
      </c>
      <c r="H2513" t="s">
        <v>31</v>
      </c>
      <c r="I2513" t="s">
        <v>32</v>
      </c>
      <c r="J2513">
        <v>1.9</v>
      </c>
      <c r="K2513" t="s">
        <v>33</v>
      </c>
      <c r="L2513">
        <v>71</v>
      </c>
      <c r="M2513" s="1">
        <v>46277</v>
      </c>
      <c r="N2513" t="s">
        <v>42</v>
      </c>
      <c r="O2513">
        <v>14.2</v>
      </c>
      <c r="P2513">
        <v>2.2000000000000002</v>
      </c>
      <c r="Q2513" s="2">
        <v>11802.24</v>
      </c>
      <c r="R2513" t="s">
        <v>58</v>
      </c>
      <c r="S2513" s="2">
        <v>7250.41</v>
      </c>
      <c r="T2513">
        <v>3.3</v>
      </c>
      <c r="U2513" t="s">
        <v>133</v>
      </c>
      <c r="V2513">
        <v>2026</v>
      </c>
      <c r="W2513" t="s">
        <v>83</v>
      </c>
      <c r="X2513" s="2">
        <v>7250.41</v>
      </c>
      <c r="Y2513" s="2">
        <v>4551.83</v>
      </c>
      <c r="Z2513" s="2">
        <v>0.61399999999999999</v>
      </c>
      <c r="AA2513" s="2">
        <f>IF(Table1[[#This Row],[Bed Occupied]]="Yes",1,0)</f>
        <v>1</v>
      </c>
    </row>
    <row r="2514" spans="1:27" x14ac:dyDescent="0.25">
      <c r="A2514" t="s">
        <v>2606</v>
      </c>
      <c r="B2514" s="1">
        <v>46077</v>
      </c>
      <c r="C2514" s="1">
        <v>46079.9</v>
      </c>
      <c r="D2514" t="s">
        <v>88</v>
      </c>
      <c r="E2514" t="s">
        <v>28</v>
      </c>
      <c r="F2514" t="s">
        <v>48</v>
      </c>
      <c r="G2514" t="s">
        <v>30</v>
      </c>
      <c r="H2514" t="s">
        <v>76</v>
      </c>
      <c r="I2514" t="s">
        <v>41</v>
      </c>
      <c r="J2514">
        <v>2.9</v>
      </c>
      <c r="K2514" t="s">
        <v>57</v>
      </c>
      <c r="L2514">
        <v>23</v>
      </c>
      <c r="M2514" s="1">
        <v>46076</v>
      </c>
      <c r="N2514" t="s">
        <v>63</v>
      </c>
      <c r="O2514">
        <v>10.6</v>
      </c>
      <c r="P2514">
        <v>0.6</v>
      </c>
      <c r="Q2514" s="2">
        <v>19675.95</v>
      </c>
      <c r="R2514" t="s">
        <v>35</v>
      </c>
      <c r="S2514" s="2">
        <v>13423.37</v>
      </c>
      <c r="T2514">
        <v>4.7</v>
      </c>
      <c r="U2514" t="s">
        <v>68</v>
      </c>
      <c r="V2514">
        <v>2026</v>
      </c>
      <c r="W2514" t="s">
        <v>37</v>
      </c>
      <c r="X2514" s="2">
        <v>13423.37</v>
      </c>
      <c r="Y2514" s="2">
        <v>6252.58</v>
      </c>
      <c r="Z2514" s="2">
        <v>0.68200000000000005</v>
      </c>
      <c r="AA2514" s="2">
        <f>IF(Table1[[#This Row],[Bed Occupied]]="Yes",1,0)</f>
        <v>0</v>
      </c>
    </row>
    <row r="2515" spans="1:27" x14ac:dyDescent="0.25">
      <c r="A2515" t="s">
        <v>2607</v>
      </c>
      <c r="B2515" s="1">
        <v>46243</v>
      </c>
      <c r="C2515" s="1">
        <v>46246.3</v>
      </c>
      <c r="D2515" t="s">
        <v>39</v>
      </c>
      <c r="E2515" t="s">
        <v>52</v>
      </c>
      <c r="F2515" t="s">
        <v>48</v>
      </c>
      <c r="G2515" t="s">
        <v>67</v>
      </c>
      <c r="H2515" t="s">
        <v>40</v>
      </c>
      <c r="I2515" t="s">
        <v>41</v>
      </c>
      <c r="J2515">
        <v>3.3</v>
      </c>
      <c r="K2515" t="s">
        <v>33</v>
      </c>
      <c r="L2515">
        <v>89</v>
      </c>
      <c r="M2515" s="1">
        <v>46242</v>
      </c>
      <c r="N2515" t="s">
        <v>34</v>
      </c>
      <c r="O2515">
        <v>8.6999999999999993</v>
      </c>
      <c r="P2515">
        <v>0.7</v>
      </c>
      <c r="Q2515" s="2">
        <v>2240.61</v>
      </c>
      <c r="R2515" t="s">
        <v>58</v>
      </c>
      <c r="S2515" s="2">
        <v>1414.81</v>
      </c>
      <c r="T2515">
        <v>4.2</v>
      </c>
      <c r="U2515" t="s">
        <v>138</v>
      </c>
      <c r="V2515">
        <v>2026</v>
      </c>
      <c r="W2515" t="s">
        <v>83</v>
      </c>
      <c r="X2515" s="2">
        <v>1414.81</v>
      </c>
      <c r="Y2515" s="2">
        <v>825.8</v>
      </c>
      <c r="Z2515" s="2">
        <v>0.63100000000000001</v>
      </c>
      <c r="AA2515" s="2">
        <f>IF(Table1[[#This Row],[Bed Occupied]]="Yes",1,0)</f>
        <v>1</v>
      </c>
    </row>
    <row r="2516" spans="1:27" x14ac:dyDescent="0.25">
      <c r="A2516" t="s">
        <v>2608</v>
      </c>
      <c r="B2516" s="1">
        <v>45780</v>
      </c>
      <c r="C2516" s="1">
        <v>45781.3</v>
      </c>
      <c r="D2516" t="s">
        <v>39</v>
      </c>
      <c r="E2516" t="s">
        <v>28</v>
      </c>
      <c r="F2516" t="s">
        <v>48</v>
      </c>
      <c r="G2516" t="s">
        <v>53</v>
      </c>
      <c r="H2516" t="s">
        <v>76</v>
      </c>
      <c r="I2516" t="s">
        <v>41</v>
      </c>
      <c r="J2516">
        <v>1.3</v>
      </c>
      <c r="K2516" t="s">
        <v>33</v>
      </c>
      <c r="L2516">
        <v>56</v>
      </c>
      <c r="M2516" s="1">
        <v>45780</v>
      </c>
      <c r="N2516" t="s">
        <v>63</v>
      </c>
      <c r="O2516">
        <v>9.1</v>
      </c>
      <c r="P2516">
        <v>1.1000000000000001</v>
      </c>
      <c r="Q2516" s="2">
        <v>2420.5300000000002</v>
      </c>
      <c r="R2516" t="s">
        <v>35</v>
      </c>
      <c r="S2516" s="2">
        <v>1568.1</v>
      </c>
      <c r="T2516">
        <v>3.4</v>
      </c>
      <c r="U2516" t="s">
        <v>122</v>
      </c>
      <c r="V2516">
        <v>2025</v>
      </c>
      <c r="W2516" t="s">
        <v>83</v>
      </c>
      <c r="X2516" s="2">
        <v>1568.1</v>
      </c>
      <c r="Y2516" s="2">
        <v>852.43</v>
      </c>
      <c r="Z2516" s="2">
        <v>0.64800000000000002</v>
      </c>
      <c r="AA2516" s="2">
        <f>IF(Table1[[#This Row],[Bed Occupied]]="Yes",1,0)</f>
        <v>1</v>
      </c>
    </row>
    <row r="2517" spans="1:27" x14ac:dyDescent="0.25">
      <c r="A2517" t="s">
        <v>2609</v>
      </c>
      <c r="B2517" s="1">
        <v>46274</v>
      </c>
      <c r="C2517" s="1">
        <v>46277.4</v>
      </c>
      <c r="D2517" t="s">
        <v>27</v>
      </c>
      <c r="E2517" t="s">
        <v>52</v>
      </c>
      <c r="F2517" t="s">
        <v>29</v>
      </c>
      <c r="G2517" t="s">
        <v>151</v>
      </c>
      <c r="H2517" t="s">
        <v>76</v>
      </c>
      <c r="I2517" t="s">
        <v>41</v>
      </c>
      <c r="J2517">
        <v>3.4</v>
      </c>
      <c r="K2517" t="s">
        <v>57</v>
      </c>
      <c r="L2517">
        <v>32</v>
      </c>
      <c r="M2517" s="1">
        <v>46274</v>
      </c>
      <c r="N2517" t="s">
        <v>34</v>
      </c>
      <c r="O2517">
        <v>8.3000000000000007</v>
      </c>
      <c r="P2517">
        <v>0.3</v>
      </c>
      <c r="Q2517" s="2">
        <v>11596.3</v>
      </c>
      <c r="R2517" t="s">
        <v>85</v>
      </c>
      <c r="S2517" s="2">
        <v>8264.9599999999991</v>
      </c>
      <c r="T2517">
        <v>4.2</v>
      </c>
      <c r="U2517" t="s">
        <v>133</v>
      </c>
      <c r="V2517">
        <v>2026</v>
      </c>
      <c r="W2517" t="s">
        <v>69</v>
      </c>
      <c r="X2517" s="2">
        <v>8264.9599999999991</v>
      </c>
      <c r="Y2517" s="2">
        <v>3331.34</v>
      </c>
      <c r="Z2517" s="2">
        <v>0.71299999999999997</v>
      </c>
      <c r="AA2517" s="2">
        <f>IF(Table1[[#This Row],[Bed Occupied]]="Yes",1,0)</f>
        <v>0</v>
      </c>
    </row>
    <row r="2518" spans="1:27" x14ac:dyDescent="0.25">
      <c r="A2518" t="s">
        <v>2610</v>
      </c>
      <c r="B2518" s="1">
        <v>46345</v>
      </c>
      <c r="C2518" s="1">
        <v>46350.3</v>
      </c>
      <c r="D2518" t="s">
        <v>27</v>
      </c>
      <c r="E2518" t="s">
        <v>66</v>
      </c>
      <c r="F2518" t="s">
        <v>48</v>
      </c>
      <c r="G2518" t="s">
        <v>30</v>
      </c>
      <c r="H2518" t="s">
        <v>76</v>
      </c>
      <c r="I2518" t="s">
        <v>32</v>
      </c>
      <c r="J2518">
        <v>5.3</v>
      </c>
      <c r="K2518" t="s">
        <v>33</v>
      </c>
      <c r="L2518">
        <v>51</v>
      </c>
      <c r="M2518" s="1">
        <v>46344</v>
      </c>
      <c r="N2518" t="s">
        <v>42</v>
      </c>
      <c r="O2518">
        <v>8.5</v>
      </c>
      <c r="P2518">
        <v>0.5</v>
      </c>
      <c r="Q2518" s="2">
        <v>13178.89</v>
      </c>
      <c r="R2518" t="s">
        <v>58</v>
      </c>
      <c r="S2518" s="2">
        <v>8764.18</v>
      </c>
      <c r="T2518">
        <v>3.3</v>
      </c>
      <c r="U2518" t="s">
        <v>130</v>
      </c>
      <c r="V2518">
        <v>2026</v>
      </c>
      <c r="W2518" t="s">
        <v>69</v>
      </c>
      <c r="X2518" s="2">
        <v>8764.18</v>
      </c>
      <c r="Y2518" s="2">
        <v>4414.71</v>
      </c>
      <c r="Z2518" s="2">
        <v>0.66500000000000004</v>
      </c>
      <c r="AA2518" s="2">
        <f>IF(Table1[[#This Row],[Bed Occupied]]="Yes",1,0)</f>
        <v>1</v>
      </c>
    </row>
    <row r="2519" spans="1:27" x14ac:dyDescent="0.25">
      <c r="A2519" t="s">
        <v>2611</v>
      </c>
      <c r="B2519" s="1">
        <v>45927</v>
      </c>
      <c r="C2519" s="1">
        <v>45928.800000000003</v>
      </c>
      <c r="D2519" t="s">
        <v>46</v>
      </c>
      <c r="E2519" t="s">
        <v>52</v>
      </c>
      <c r="F2519" t="s">
        <v>48</v>
      </c>
      <c r="G2519" t="s">
        <v>67</v>
      </c>
      <c r="H2519" t="s">
        <v>81</v>
      </c>
      <c r="I2519" t="s">
        <v>93</v>
      </c>
      <c r="J2519">
        <v>1.8</v>
      </c>
      <c r="K2519" t="s">
        <v>33</v>
      </c>
      <c r="L2519">
        <v>50</v>
      </c>
      <c r="M2519" s="1">
        <v>45927</v>
      </c>
      <c r="N2519" t="s">
        <v>42</v>
      </c>
      <c r="O2519">
        <v>10</v>
      </c>
      <c r="P2519">
        <v>2</v>
      </c>
      <c r="Q2519" s="2">
        <v>2838.61</v>
      </c>
      <c r="R2519" t="s">
        <v>58</v>
      </c>
      <c r="S2519" s="2">
        <v>1614.13</v>
      </c>
      <c r="T2519">
        <v>3.8</v>
      </c>
      <c r="U2519" t="s">
        <v>59</v>
      </c>
      <c r="V2519">
        <v>2025</v>
      </c>
      <c r="W2519" t="s">
        <v>83</v>
      </c>
      <c r="X2519" s="2">
        <v>1614.13</v>
      </c>
      <c r="Y2519" s="2">
        <v>1224.48</v>
      </c>
      <c r="Z2519" s="2">
        <v>0.56899999999999995</v>
      </c>
      <c r="AA2519" s="2">
        <f>IF(Table1[[#This Row],[Bed Occupied]]="Yes",1,0)</f>
        <v>1</v>
      </c>
    </row>
    <row r="2520" spans="1:27" x14ac:dyDescent="0.25">
      <c r="A2520" t="s">
        <v>2612</v>
      </c>
      <c r="B2520" s="1">
        <v>46079</v>
      </c>
      <c r="C2520" s="1">
        <v>46080.800000000003</v>
      </c>
      <c r="D2520" t="s">
        <v>39</v>
      </c>
      <c r="E2520" t="s">
        <v>47</v>
      </c>
      <c r="F2520" t="s">
        <v>29</v>
      </c>
      <c r="G2520" t="s">
        <v>53</v>
      </c>
      <c r="H2520" t="s">
        <v>56</v>
      </c>
      <c r="I2520" t="s">
        <v>32</v>
      </c>
      <c r="J2520">
        <v>1.8</v>
      </c>
      <c r="K2520" t="s">
        <v>33</v>
      </c>
      <c r="L2520">
        <v>97</v>
      </c>
      <c r="M2520" s="1">
        <v>46079</v>
      </c>
      <c r="N2520" t="s">
        <v>42</v>
      </c>
      <c r="O2520">
        <v>9.1</v>
      </c>
      <c r="P2520">
        <v>1.1000000000000001</v>
      </c>
      <c r="Q2520" s="2">
        <v>1962.61</v>
      </c>
      <c r="R2520" t="s">
        <v>58</v>
      </c>
      <c r="S2520" s="2">
        <v>941.67</v>
      </c>
      <c r="T2520">
        <v>3.1</v>
      </c>
      <c r="U2520" t="s">
        <v>68</v>
      </c>
      <c r="V2520">
        <v>2026</v>
      </c>
      <c r="W2520" t="s">
        <v>72</v>
      </c>
      <c r="X2520" s="2">
        <v>941.67</v>
      </c>
      <c r="Y2520" s="2">
        <v>1020.94</v>
      </c>
      <c r="Z2520" s="2">
        <v>0.48</v>
      </c>
      <c r="AA2520" s="2">
        <f>IF(Table1[[#This Row],[Bed Occupied]]="Yes",1,0)</f>
        <v>1</v>
      </c>
    </row>
    <row r="2521" spans="1:27" x14ac:dyDescent="0.25">
      <c r="A2521" t="s">
        <v>2613</v>
      </c>
      <c r="B2521" s="1">
        <v>45918</v>
      </c>
      <c r="C2521" s="1">
        <v>45922.6</v>
      </c>
      <c r="D2521" t="s">
        <v>88</v>
      </c>
      <c r="E2521" t="s">
        <v>66</v>
      </c>
      <c r="F2521" t="s">
        <v>48</v>
      </c>
      <c r="G2521" t="s">
        <v>30</v>
      </c>
      <c r="H2521" t="s">
        <v>40</v>
      </c>
      <c r="I2521" t="s">
        <v>32</v>
      </c>
      <c r="J2521">
        <v>4.5999999999999996</v>
      </c>
      <c r="K2521" t="s">
        <v>33</v>
      </c>
      <c r="L2521">
        <v>65</v>
      </c>
      <c r="M2521" s="1">
        <v>45918</v>
      </c>
      <c r="N2521" t="s">
        <v>42</v>
      </c>
      <c r="O2521">
        <v>9.1999999999999993</v>
      </c>
      <c r="P2521">
        <v>1.2</v>
      </c>
      <c r="Q2521" s="2">
        <v>21530.43</v>
      </c>
      <c r="R2521" t="s">
        <v>35</v>
      </c>
      <c r="S2521" s="2">
        <v>18005.82</v>
      </c>
      <c r="T2521">
        <v>3.2</v>
      </c>
      <c r="U2521" t="s">
        <v>59</v>
      </c>
      <c r="V2521">
        <v>2025</v>
      </c>
      <c r="W2521" t="s">
        <v>72</v>
      </c>
      <c r="X2521" s="2">
        <v>18005.82</v>
      </c>
      <c r="Y2521" s="2">
        <v>3524.61</v>
      </c>
      <c r="Z2521" s="2">
        <v>0.83599999999999997</v>
      </c>
      <c r="AA2521" s="2">
        <f>IF(Table1[[#This Row],[Bed Occupied]]="Yes",1,0)</f>
        <v>1</v>
      </c>
    </row>
    <row r="2522" spans="1:27" x14ac:dyDescent="0.25">
      <c r="A2522" t="s">
        <v>2614</v>
      </c>
      <c r="B2522" s="1">
        <v>45680</v>
      </c>
      <c r="C2522" s="1">
        <v>45680.2</v>
      </c>
      <c r="D2522" t="s">
        <v>39</v>
      </c>
      <c r="E2522" t="s">
        <v>47</v>
      </c>
      <c r="F2522" t="s">
        <v>29</v>
      </c>
      <c r="G2522" t="s">
        <v>53</v>
      </c>
      <c r="H2522" t="s">
        <v>49</v>
      </c>
      <c r="I2522" t="s">
        <v>41</v>
      </c>
      <c r="J2522">
        <v>0.2</v>
      </c>
      <c r="K2522" t="s">
        <v>33</v>
      </c>
      <c r="L2522">
        <v>76</v>
      </c>
      <c r="M2522" s="1">
        <v>45680</v>
      </c>
      <c r="N2522" t="s">
        <v>34</v>
      </c>
      <c r="O2522">
        <v>12.9</v>
      </c>
      <c r="P2522">
        <v>0.9</v>
      </c>
      <c r="Q2522" s="2">
        <v>1538.79</v>
      </c>
      <c r="R2522" t="s">
        <v>85</v>
      </c>
      <c r="S2522" s="2">
        <v>1040.48</v>
      </c>
      <c r="T2522">
        <v>3.3</v>
      </c>
      <c r="U2522" t="s">
        <v>145</v>
      </c>
      <c r="V2522">
        <v>2025</v>
      </c>
      <c r="W2522" t="s">
        <v>72</v>
      </c>
      <c r="X2522" s="2">
        <v>1040.48</v>
      </c>
      <c r="Y2522" s="2">
        <v>498.31</v>
      </c>
      <c r="Z2522" s="2">
        <v>0.67600000000000005</v>
      </c>
      <c r="AA2522" s="2">
        <f>IF(Table1[[#This Row],[Bed Occupied]]="Yes",1,0)</f>
        <v>1</v>
      </c>
    </row>
    <row r="2523" spans="1:27" x14ac:dyDescent="0.25">
      <c r="A2523" t="s">
        <v>2615</v>
      </c>
      <c r="B2523" s="1">
        <v>46286</v>
      </c>
      <c r="C2523" s="1">
        <v>46287</v>
      </c>
      <c r="D2523" t="s">
        <v>39</v>
      </c>
      <c r="E2523" t="s">
        <v>28</v>
      </c>
      <c r="F2523" t="s">
        <v>29</v>
      </c>
      <c r="G2523" t="s">
        <v>67</v>
      </c>
      <c r="H2523" t="s">
        <v>49</v>
      </c>
      <c r="I2523" t="s">
        <v>41</v>
      </c>
      <c r="J2523">
        <v>1</v>
      </c>
      <c r="K2523" t="s">
        <v>33</v>
      </c>
      <c r="L2523">
        <v>50</v>
      </c>
      <c r="M2523" s="1">
        <v>46286</v>
      </c>
      <c r="N2523" t="s">
        <v>34</v>
      </c>
      <c r="O2523">
        <v>8.8000000000000007</v>
      </c>
      <c r="P2523">
        <v>0.8</v>
      </c>
      <c r="Q2523" s="2">
        <v>2359.29</v>
      </c>
      <c r="R2523" t="s">
        <v>58</v>
      </c>
      <c r="S2523" s="2">
        <v>1259.82</v>
      </c>
      <c r="T2523">
        <v>4.3</v>
      </c>
      <c r="U2523" t="s">
        <v>133</v>
      </c>
      <c r="V2523">
        <v>2026</v>
      </c>
      <c r="W2523" t="s">
        <v>37</v>
      </c>
      <c r="X2523" s="2">
        <v>1259.82</v>
      </c>
      <c r="Y2523" s="2">
        <v>1099.47</v>
      </c>
      <c r="Z2523" s="2">
        <v>0.53400000000000003</v>
      </c>
      <c r="AA2523" s="2">
        <f>IF(Table1[[#This Row],[Bed Occupied]]="Yes",1,0)</f>
        <v>1</v>
      </c>
    </row>
    <row r="2524" spans="1:27" x14ac:dyDescent="0.25">
      <c r="A2524" t="s">
        <v>2616</v>
      </c>
      <c r="B2524" s="1">
        <v>46140</v>
      </c>
      <c r="C2524" s="1">
        <v>46140.5</v>
      </c>
      <c r="D2524" t="s">
        <v>39</v>
      </c>
      <c r="E2524" t="s">
        <v>52</v>
      </c>
      <c r="F2524" t="s">
        <v>48</v>
      </c>
      <c r="G2524" t="s">
        <v>30</v>
      </c>
      <c r="H2524" t="s">
        <v>76</v>
      </c>
      <c r="I2524" t="s">
        <v>41</v>
      </c>
      <c r="J2524">
        <v>0.5</v>
      </c>
      <c r="K2524" t="s">
        <v>33</v>
      </c>
      <c r="L2524">
        <v>69</v>
      </c>
      <c r="M2524" s="1">
        <v>46139</v>
      </c>
      <c r="N2524" t="s">
        <v>42</v>
      </c>
      <c r="O2524">
        <v>12.5</v>
      </c>
      <c r="P2524">
        <v>0.5</v>
      </c>
      <c r="Q2524" s="2">
        <v>1694.36</v>
      </c>
      <c r="R2524" t="s">
        <v>58</v>
      </c>
      <c r="S2524" s="2">
        <v>1002.11</v>
      </c>
      <c r="T2524">
        <v>4</v>
      </c>
      <c r="U2524" t="s">
        <v>98</v>
      </c>
      <c r="V2524">
        <v>2026</v>
      </c>
      <c r="W2524" t="s">
        <v>37</v>
      </c>
      <c r="X2524" s="2">
        <v>1002.11</v>
      </c>
      <c r="Y2524" s="2">
        <v>692.25</v>
      </c>
      <c r="Z2524" s="2">
        <v>0.59099999999999997</v>
      </c>
      <c r="AA2524" s="2">
        <f>IF(Table1[[#This Row],[Bed Occupied]]="Yes",1,0)</f>
        <v>1</v>
      </c>
    </row>
    <row r="2525" spans="1:27" x14ac:dyDescent="0.25">
      <c r="A2525" t="s">
        <v>2617</v>
      </c>
      <c r="B2525" s="1">
        <v>45866</v>
      </c>
      <c r="C2525" s="1">
        <v>45869.2</v>
      </c>
      <c r="D2525" t="s">
        <v>27</v>
      </c>
      <c r="E2525" t="s">
        <v>52</v>
      </c>
      <c r="F2525" t="s">
        <v>48</v>
      </c>
      <c r="G2525" t="s">
        <v>67</v>
      </c>
      <c r="H2525" t="s">
        <v>76</v>
      </c>
      <c r="I2525" t="s">
        <v>32</v>
      </c>
      <c r="J2525">
        <v>3.2</v>
      </c>
      <c r="K2525" t="s">
        <v>33</v>
      </c>
      <c r="L2525">
        <v>96</v>
      </c>
      <c r="M2525" s="1">
        <v>45865</v>
      </c>
      <c r="N2525" t="s">
        <v>63</v>
      </c>
      <c r="O2525">
        <v>12.9</v>
      </c>
      <c r="P2525">
        <v>0.9</v>
      </c>
      <c r="Q2525" s="2">
        <v>8126.99</v>
      </c>
      <c r="R2525" t="s">
        <v>58</v>
      </c>
      <c r="S2525" s="2">
        <v>5012.3500000000004</v>
      </c>
      <c r="T2525">
        <v>3.3</v>
      </c>
      <c r="U2525" t="s">
        <v>135</v>
      </c>
      <c r="V2525">
        <v>2025</v>
      </c>
      <c r="W2525" t="s">
        <v>74</v>
      </c>
      <c r="X2525" s="2">
        <v>5012.3500000000004</v>
      </c>
      <c r="Y2525" s="2">
        <v>3114.64</v>
      </c>
      <c r="Z2525" s="2">
        <v>0.61699999999999999</v>
      </c>
      <c r="AA2525" s="2">
        <f>IF(Table1[[#This Row],[Bed Occupied]]="Yes",1,0)</f>
        <v>1</v>
      </c>
    </row>
    <row r="2526" spans="1:27" x14ac:dyDescent="0.25">
      <c r="A2526" t="s">
        <v>2618</v>
      </c>
      <c r="B2526" s="1">
        <v>46252</v>
      </c>
      <c r="C2526" s="1">
        <v>46256.6</v>
      </c>
      <c r="D2526" t="s">
        <v>88</v>
      </c>
      <c r="E2526" t="s">
        <v>52</v>
      </c>
      <c r="F2526" t="s">
        <v>29</v>
      </c>
      <c r="G2526" t="s">
        <v>30</v>
      </c>
      <c r="H2526" t="s">
        <v>81</v>
      </c>
      <c r="I2526" t="s">
        <v>32</v>
      </c>
      <c r="J2526">
        <v>4.5999999999999996</v>
      </c>
      <c r="K2526" t="s">
        <v>57</v>
      </c>
      <c r="L2526">
        <v>45</v>
      </c>
      <c r="M2526" s="1">
        <v>46251</v>
      </c>
      <c r="N2526" t="s">
        <v>63</v>
      </c>
      <c r="O2526">
        <v>9.3000000000000007</v>
      </c>
      <c r="P2526">
        <v>1.3</v>
      </c>
      <c r="Q2526" s="2">
        <v>24147.74</v>
      </c>
      <c r="R2526" t="s">
        <v>35</v>
      </c>
      <c r="S2526" s="2">
        <v>17482.32</v>
      </c>
      <c r="T2526">
        <v>4</v>
      </c>
      <c r="U2526" t="s">
        <v>138</v>
      </c>
      <c r="V2526">
        <v>2026</v>
      </c>
      <c r="W2526" t="s">
        <v>37</v>
      </c>
      <c r="X2526" s="2">
        <v>17482.32</v>
      </c>
      <c r="Y2526" s="2">
        <v>6665.42</v>
      </c>
      <c r="Z2526" s="2">
        <v>0.72399999999999998</v>
      </c>
      <c r="AA2526" s="2">
        <f>IF(Table1[[#This Row],[Bed Occupied]]="Yes",1,0)</f>
        <v>0</v>
      </c>
    </row>
    <row r="2527" spans="1:27" x14ac:dyDescent="0.25">
      <c r="A2527" t="s">
        <v>2619</v>
      </c>
      <c r="B2527" s="1">
        <v>46216</v>
      </c>
      <c r="C2527" s="1">
        <v>46219.6</v>
      </c>
      <c r="D2527" t="s">
        <v>46</v>
      </c>
      <c r="E2527" t="s">
        <v>28</v>
      </c>
      <c r="F2527" t="s">
        <v>48</v>
      </c>
      <c r="G2527" t="s">
        <v>53</v>
      </c>
      <c r="H2527" t="s">
        <v>81</v>
      </c>
      <c r="I2527" t="s">
        <v>32</v>
      </c>
      <c r="J2527">
        <v>3.6</v>
      </c>
      <c r="K2527" t="s">
        <v>33</v>
      </c>
      <c r="L2527">
        <v>86</v>
      </c>
      <c r="M2527" s="1">
        <v>46215</v>
      </c>
      <c r="N2527" t="s">
        <v>63</v>
      </c>
      <c r="O2527">
        <v>9.6</v>
      </c>
      <c r="P2527">
        <v>1.6</v>
      </c>
      <c r="Q2527" s="2">
        <v>5705.6</v>
      </c>
      <c r="R2527" t="s">
        <v>58</v>
      </c>
      <c r="S2527" s="2">
        <v>3229.24</v>
      </c>
      <c r="T2527">
        <v>3.1</v>
      </c>
      <c r="U2527" t="s">
        <v>43</v>
      </c>
      <c r="V2527">
        <v>2026</v>
      </c>
      <c r="W2527" t="s">
        <v>74</v>
      </c>
      <c r="X2527" s="2">
        <v>3229.24</v>
      </c>
      <c r="Y2527" s="2">
        <v>2476.36</v>
      </c>
      <c r="Z2527" s="2">
        <v>0.56599999999999995</v>
      </c>
      <c r="AA2527" s="2">
        <f>IF(Table1[[#This Row],[Bed Occupied]]="Yes",1,0)</f>
        <v>1</v>
      </c>
    </row>
    <row r="2528" spans="1:27" x14ac:dyDescent="0.25">
      <c r="A2528" t="s">
        <v>2620</v>
      </c>
      <c r="B2528" s="1">
        <v>45958</v>
      </c>
      <c r="C2528" s="1">
        <v>45969</v>
      </c>
      <c r="D2528" t="s">
        <v>61</v>
      </c>
      <c r="E2528" t="s">
        <v>66</v>
      </c>
      <c r="F2528" t="s">
        <v>48</v>
      </c>
      <c r="G2528" t="s">
        <v>151</v>
      </c>
      <c r="H2528" t="s">
        <v>49</v>
      </c>
      <c r="I2528" t="s">
        <v>32</v>
      </c>
      <c r="J2528">
        <v>11</v>
      </c>
      <c r="K2528" t="s">
        <v>33</v>
      </c>
      <c r="L2528">
        <v>77</v>
      </c>
      <c r="M2528" s="1">
        <v>45957</v>
      </c>
      <c r="N2528" t="s">
        <v>42</v>
      </c>
      <c r="O2528">
        <v>11.5</v>
      </c>
      <c r="P2528">
        <v>1.5</v>
      </c>
      <c r="Q2528" s="2">
        <v>21070.66</v>
      </c>
      <c r="R2528" t="s">
        <v>85</v>
      </c>
      <c r="S2528" s="2">
        <v>14780.89</v>
      </c>
      <c r="T2528">
        <v>3.1</v>
      </c>
      <c r="U2528" t="s">
        <v>82</v>
      </c>
      <c r="V2528">
        <v>2025</v>
      </c>
      <c r="W2528" t="s">
        <v>37</v>
      </c>
      <c r="X2528" s="2">
        <v>14780.89</v>
      </c>
      <c r="Y2528" s="2">
        <v>6289.77</v>
      </c>
      <c r="Z2528" s="2">
        <v>0.70099999999999996</v>
      </c>
      <c r="AA2528" s="2">
        <f>IF(Table1[[#This Row],[Bed Occupied]]="Yes",1,0)</f>
        <v>1</v>
      </c>
    </row>
    <row r="2529" spans="1:27" x14ac:dyDescent="0.25">
      <c r="A2529" t="s">
        <v>2621</v>
      </c>
      <c r="B2529" s="1">
        <v>46100</v>
      </c>
      <c r="C2529" s="1">
        <v>46101.7</v>
      </c>
      <c r="D2529" t="s">
        <v>39</v>
      </c>
      <c r="E2529" t="s">
        <v>47</v>
      </c>
      <c r="F2529" t="s">
        <v>48</v>
      </c>
      <c r="G2529" t="s">
        <v>67</v>
      </c>
      <c r="H2529" t="s">
        <v>76</v>
      </c>
      <c r="I2529" t="s">
        <v>41</v>
      </c>
      <c r="J2529">
        <v>1.7</v>
      </c>
      <c r="K2529" t="s">
        <v>33</v>
      </c>
      <c r="L2529">
        <v>88</v>
      </c>
      <c r="M2529" s="1">
        <v>46100</v>
      </c>
      <c r="N2529" t="s">
        <v>42</v>
      </c>
      <c r="O2529">
        <v>12.7</v>
      </c>
      <c r="P2529">
        <v>0.7</v>
      </c>
      <c r="Q2529" s="2">
        <v>2472.44</v>
      </c>
      <c r="R2529" t="s">
        <v>35</v>
      </c>
      <c r="S2529" s="2">
        <v>1265.78</v>
      </c>
      <c r="T2529">
        <v>3.4</v>
      </c>
      <c r="U2529" t="s">
        <v>115</v>
      </c>
      <c r="V2529">
        <v>2026</v>
      </c>
      <c r="W2529" t="s">
        <v>72</v>
      </c>
      <c r="X2529" s="2">
        <v>1265.78</v>
      </c>
      <c r="Y2529" s="2">
        <v>1206.6600000000001</v>
      </c>
      <c r="Z2529" s="2">
        <v>0.51200000000000001</v>
      </c>
      <c r="AA2529" s="2">
        <f>IF(Table1[[#This Row],[Bed Occupied]]="Yes",1,0)</f>
        <v>1</v>
      </c>
    </row>
    <row r="2530" spans="1:27" x14ac:dyDescent="0.25">
      <c r="A2530" t="s">
        <v>2622</v>
      </c>
      <c r="B2530" s="1">
        <v>46140</v>
      </c>
      <c r="C2530" s="1">
        <v>46144.6</v>
      </c>
      <c r="D2530" t="s">
        <v>27</v>
      </c>
      <c r="E2530" t="s">
        <v>52</v>
      </c>
      <c r="F2530" t="s">
        <v>48</v>
      </c>
      <c r="G2530" t="s">
        <v>53</v>
      </c>
      <c r="H2530" t="s">
        <v>76</v>
      </c>
      <c r="I2530" t="s">
        <v>41</v>
      </c>
      <c r="J2530">
        <v>4.5999999999999996</v>
      </c>
      <c r="K2530" t="s">
        <v>33</v>
      </c>
      <c r="L2530">
        <v>23</v>
      </c>
      <c r="M2530" s="1">
        <v>46140</v>
      </c>
      <c r="N2530" t="s">
        <v>34</v>
      </c>
      <c r="O2530">
        <v>13.4</v>
      </c>
      <c r="P2530">
        <v>1.4</v>
      </c>
      <c r="Q2530" s="2">
        <v>12216.18</v>
      </c>
      <c r="R2530" t="s">
        <v>35</v>
      </c>
      <c r="S2530" s="2">
        <v>7407.51</v>
      </c>
      <c r="T2530">
        <v>3.8</v>
      </c>
      <c r="U2530" t="s">
        <v>98</v>
      </c>
      <c r="V2530">
        <v>2026</v>
      </c>
      <c r="W2530" t="s">
        <v>44</v>
      </c>
      <c r="X2530" s="2">
        <v>7407.51</v>
      </c>
      <c r="Y2530" s="2">
        <v>4808.67</v>
      </c>
      <c r="Z2530" s="2">
        <v>0.60599999999999998</v>
      </c>
      <c r="AA2530" s="2">
        <f>IF(Table1[[#This Row],[Bed Occupied]]="Yes",1,0)</f>
        <v>1</v>
      </c>
    </row>
    <row r="2531" spans="1:27" x14ac:dyDescent="0.25">
      <c r="A2531" t="s">
        <v>2623</v>
      </c>
      <c r="B2531" s="1">
        <v>45827</v>
      </c>
      <c r="C2531" s="1">
        <v>45830.8</v>
      </c>
      <c r="D2531" t="s">
        <v>51</v>
      </c>
      <c r="E2531" t="s">
        <v>28</v>
      </c>
      <c r="F2531" t="s">
        <v>48</v>
      </c>
      <c r="G2531" t="s">
        <v>53</v>
      </c>
      <c r="H2531" t="s">
        <v>62</v>
      </c>
      <c r="I2531" t="s">
        <v>41</v>
      </c>
      <c r="J2531">
        <v>3.8</v>
      </c>
      <c r="K2531" t="s">
        <v>33</v>
      </c>
      <c r="L2531">
        <v>46</v>
      </c>
      <c r="M2531" s="1">
        <v>45827</v>
      </c>
      <c r="N2531" t="s">
        <v>42</v>
      </c>
      <c r="O2531">
        <v>10.6</v>
      </c>
      <c r="P2531">
        <v>0.6</v>
      </c>
      <c r="Q2531" s="2">
        <v>10398.719999999999</v>
      </c>
      <c r="R2531" t="s">
        <v>35</v>
      </c>
      <c r="S2531" s="2">
        <v>6784.24</v>
      </c>
      <c r="T2531">
        <v>4.0999999999999996</v>
      </c>
      <c r="U2531" t="s">
        <v>64</v>
      </c>
      <c r="V2531">
        <v>2025</v>
      </c>
      <c r="W2531" t="s">
        <v>72</v>
      </c>
      <c r="X2531" s="2">
        <v>6784.24</v>
      </c>
      <c r="Y2531" s="2">
        <v>3614.48</v>
      </c>
      <c r="Z2531" s="2">
        <v>0.65200000000000002</v>
      </c>
      <c r="AA2531" s="2">
        <f>IF(Table1[[#This Row],[Bed Occupied]]="Yes",1,0)</f>
        <v>1</v>
      </c>
    </row>
    <row r="2532" spans="1:27" x14ac:dyDescent="0.25">
      <c r="A2532" t="s">
        <v>2624</v>
      </c>
      <c r="B2532" s="1">
        <v>46256</v>
      </c>
      <c r="C2532" s="1">
        <v>46260.3</v>
      </c>
      <c r="D2532" t="s">
        <v>51</v>
      </c>
      <c r="E2532" t="s">
        <v>66</v>
      </c>
      <c r="F2532" t="s">
        <v>48</v>
      </c>
      <c r="G2532" t="s">
        <v>30</v>
      </c>
      <c r="H2532" t="s">
        <v>40</v>
      </c>
      <c r="I2532" t="s">
        <v>32</v>
      </c>
      <c r="J2532">
        <v>4.3</v>
      </c>
      <c r="K2532" t="s">
        <v>33</v>
      </c>
      <c r="L2532">
        <v>68</v>
      </c>
      <c r="M2532" s="1">
        <v>46256</v>
      </c>
      <c r="N2532" t="s">
        <v>42</v>
      </c>
      <c r="O2532">
        <v>14.3</v>
      </c>
      <c r="P2532">
        <v>2.2999999999999998</v>
      </c>
      <c r="Q2532" s="2">
        <v>10687.55</v>
      </c>
      <c r="R2532" t="s">
        <v>35</v>
      </c>
      <c r="S2532" s="2">
        <v>5147</v>
      </c>
      <c r="T2532">
        <v>3</v>
      </c>
      <c r="U2532" t="s">
        <v>138</v>
      </c>
      <c r="V2532">
        <v>2026</v>
      </c>
      <c r="W2532" t="s">
        <v>83</v>
      </c>
      <c r="X2532" s="2">
        <v>5147</v>
      </c>
      <c r="Y2532" s="2">
        <v>5540.55</v>
      </c>
      <c r="Z2532" s="2">
        <v>0.48199999999999998</v>
      </c>
      <c r="AA2532" s="2">
        <f>IF(Table1[[#This Row],[Bed Occupied]]="Yes",1,0)</f>
        <v>1</v>
      </c>
    </row>
    <row r="2533" spans="1:27" x14ac:dyDescent="0.25">
      <c r="A2533" t="s">
        <v>2625</v>
      </c>
      <c r="B2533" s="1">
        <v>46286</v>
      </c>
      <c r="C2533" s="1">
        <v>46288.4</v>
      </c>
      <c r="D2533" t="s">
        <v>39</v>
      </c>
      <c r="E2533" t="s">
        <v>47</v>
      </c>
      <c r="F2533" t="s">
        <v>48</v>
      </c>
      <c r="G2533" t="s">
        <v>67</v>
      </c>
      <c r="H2533" t="s">
        <v>49</v>
      </c>
      <c r="I2533" t="s">
        <v>32</v>
      </c>
      <c r="J2533">
        <v>2.4</v>
      </c>
      <c r="K2533" t="s">
        <v>57</v>
      </c>
      <c r="L2533">
        <v>75</v>
      </c>
      <c r="M2533" s="1">
        <v>46286</v>
      </c>
      <c r="N2533" t="s">
        <v>34</v>
      </c>
      <c r="O2533">
        <v>14.7</v>
      </c>
      <c r="P2533">
        <v>2.7</v>
      </c>
      <c r="Q2533" s="2">
        <v>2624.25</v>
      </c>
      <c r="R2533" t="s">
        <v>35</v>
      </c>
      <c r="S2533" s="2">
        <v>1570.64</v>
      </c>
      <c r="T2533">
        <v>3</v>
      </c>
      <c r="U2533" t="s">
        <v>133</v>
      </c>
      <c r="V2533">
        <v>2026</v>
      </c>
      <c r="W2533" t="s">
        <v>37</v>
      </c>
      <c r="X2533" s="2">
        <v>1570.64</v>
      </c>
      <c r="Y2533" s="2">
        <v>1053.6099999999999</v>
      </c>
      <c r="Z2533" s="2">
        <v>0.59899999999999998</v>
      </c>
      <c r="AA2533" s="2">
        <f>IF(Table1[[#This Row],[Bed Occupied]]="Yes",1,0)</f>
        <v>0</v>
      </c>
    </row>
    <row r="2534" spans="1:27" x14ac:dyDescent="0.25">
      <c r="A2534" t="s">
        <v>2626</v>
      </c>
      <c r="B2534" s="1">
        <v>46073</v>
      </c>
      <c r="C2534" s="1">
        <v>46076.9</v>
      </c>
      <c r="D2534" t="s">
        <v>46</v>
      </c>
      <c r="E2534" t="s">
        <v>47</v>
      </c>
      <c r="F2534" t="s">
        <v>29</v>
      </c>
      <c r="G2534" t="s">
        <v>67</v>
      </c>
      <c r="H2534" t="s">
        <v>81</v>
      </c>
      <c r="I2534" t="s">
        <v>41</v>
      </c>
      <c r="J2534">
        <v>3.9</v>
      </c>
      <c r="K2534" t="s">
        <v>33</v>
      </c>
      <c r="L2534">
        <v>60</v>
      </c>
      <c r="M2534" s="1">
        <v>46073</v>
      </c>
      <c r="N2534" t="s">
        <v>42</v>
      </c>
      <c r="O2534">
        <v>12.2</v>
      </c>
      <c r="P2534">
        <v>0.2</v>
      </c>
      <c r="Q2534" s="2">
        <v>5707.46</v>
      </c>
      <c r="R2534" t="s">
        <v>85</v>
      </c>
      <c r="S2534" s="2">
        <v>3179.81</v>
      </c>
      <c r="T2534">
        <v>3.9</v>
      </c>
      <c r="U2534" t="s">
        <v>68</v>
      </c>
      <c r="V2534">
        <v>2026</v>
      </c>
      <c r="W2534" t="s">
        <v>77</v>
      </c>
      <c r="X2534" s="2">
        <v>3179.81</v>
      </c>
      <c r="Y2534" s="2">
        <v>2527.65</v>
      </c>
      <c r="Z2534" s="2">
        <v>0.55700000000000005</v>
      </c>
      <c r="AA2534" s="2">
        <f>IF(Table1[[#This Row],[Bed Occupied]]="Yes",1,0)</f>
        <v>1</v>
      </c>
    </row>
    <row r="2535" spans="1:27" x14ac:dyDescent="0.25">
      <c r="A2535" t="s">
        <v>2627</v>
      </c>
      <c r="B2535" s="1">
        <v>45748</v>
      </c>
      <c r="C2535" s="1">
        <v>45748.6</v>
      </c>
      <c r="D2535" t="s">
        <v>51</v>
      </c>
      <c r="E2535" t="s">
        <v>28</v>
      </c>
      <c r="F2535" t="s">
        <v>29</v>
      </c>
      <c r="G2535" t="s">
        <v>30</v>
      </c>
      <c r="H2535" t="s">
        <v>40</v>
      </c>
      <c r="I2535" t="s">
        <v>41</v>
      </c>
      <c r="J2535">
        <v>0.6</v>
      </c>
      <c r="K2535" t="s">
        <v>57</v>
      </c>
      <c r="L2535">
        <v>38</v>
      </c>
      <c r="M2535" s="1">
        <v>45748</v>
      </c>
      <c r="N2535" t="s">
        <v>42</v>
      </c>
      <c r="O2535">
        <v>9</v>
      </c>
      <c r="P2535">
        <v>1</v>
      </c>
      <c r="Q2535" s="2">
        <v>5681.82</v>
      </c>
      <c r="R2535" t="s">
        <v>58</v>
      </c>
      <c r="S2535" s="2">
        <v>3959.78</v>
      </c>
      <c r="T2535">
        <v>3.8</v>
      </c>
      <c r="U2535" t="s">
        <v>89</v>
      </c>
      <c r="V2535">
        <v>2025</v>
      </c>
      <c r="W2535" t="s">
        <v>44</v>
      </c>
      <c r="X2535" s="2">
        <v>3959.78</v>
      </c>
      <c r="Y2535" s="2">
        <v>1722.04</v>
      </c>
      <c r="Z2535" s="2">
        <v>0.69699999999999995</v>
      </c>
      <c r="AA2535" s="2">
        <f>IF(Table1[[#This Row],[Bed Occupied]]="Yes",1,0)</f>
        <v>0</v>
      </c>
    </row>
    <row r="2536" spans="1:27" x14ac:dyDescent="0.25">
      <c r="A2536" t="s">
        <v>2628</v>
      </c>
      <c r="B2536" s="1">
        <v>46140</v>
      </c>
      <c r="C2536" s="1">
        <v>46142</v>
      </c>
      <c r="D2536" t="s">
        <v>61</v>
      </c>
      <c r="E2536" t="s">
        <v>52</v>
      </c>
      <c r="F2536" t="s">
        <v>29</v>
      </c>
      <c r="G2536" t="s">
        <v>30</v>
      </c>
      <c r="H2536" t="s">
        <v>49</v>
      </c>
      <c r="I2536" t="s">
        <v>41</v>
      </c>
      <c r="J2536">
        <v>2</v>
      </c>
      <c r="K2536" t="s">
        <v>33</v>
      </c>
      <c r="L2536">
        <v>47</v>
      </c>
      <c r="M2536" s="1">
        <v>46139</v>
      </c>
      <c r="N2536" t="s">
        <v>42</v>
      </c>
      <c r="O2536">
        <v>10.6</v>
      </c>
      <c r="P2536">
        <v>0.6</v>
      </c>
      <c r="Q2536" s="2">
        <v>12744.12</v>
      </c>
      <c r="R2536" t="s">
        <v>58</v>
      </c>
      <c r="S2536" s="2">
        <v>8662.76</v>
      </c>
      <c r="T2536">
        <v>4.0999999999999996</v>
      </c>
      <c r="U2536" t="s">
        <v>98</v>
      </c>
      <c r="V2536">
        <v>2026</v>
      </c>
      <c r="W2536" t="s">
        <v>37</v>
      </c>
      <c r="X2536" s="2">
        <v>8662.76</v>
      </c>
      <c r="Y2536" s="2">
        <v>4081.36</v>
      </c>
      <c r="Z2536" s="2">
        <v>0.68</v>
      </c>
      <c r="AA2536" s="2">
        <f>IF(Table1[[#This Row],[Bed Occupied]]="Yes",1,0)</f>
        <v>1</v>
      </c>
    </row>
    <row r="2537" spans="1:27" x14ac:dyDescent="0.25">
      <c r="A2537" t="s">
        <v>2629</v>
      </c>
      <c r="B2537" s="1">
        <v>46261</v>
      </c>
      <c r="C2537" s="1">
        <v>46267.8</v>
      </c>
      <c r="D2537" t="s">
        <v>51</v>
      </c>
      <c r="E2537" t="s">
        <v>47</v>
      </c>
      <c r="F2537" t="s">
        <v>48</v>
      </c>
      <c r="G2537" t="s">
        <v>151</v>
      </c>
      <c r="H2537" t="s">
        <v>81</v>
      </c>
      <c r="I2537" t="s">
        <v>93</v>
      </c>
      <c r="J2537">
        <v>6.8</v>
      </c>
      <c r="K2537" t="s">
        <v>33</v>
      </c>
      <c r="L2537">
        <v>73</v>
      </c>
      <c r="M2537" s="1">
        <v>46261</v>
      </c>
      <c r="N2537" t="s">
        <v>42</v>
      </c>
      <c r="O2537">
        <v>9.1</v>
      </c>
      <c r="P2537">
        <v>1.1000000000000001</v>
      </c>
      <c r="Q2537" s="2">
        <v>9442.1299999999992</v>
      </c>
      <c r="R2537" t="s">
        <v>85</v>
      </c>
      <c r="S2537" s="2">
        <v>5219.3999999999996</v>
      </c>
      <c r="T2537">
        <v>4.0999999999999996</v>
      </c>
      <c r="U2537" t="s">
        <v>138</v>
      </c>
      <c r="V2537">
        <v>2026</v>
      </c>
      <c r="W2537" t="s">
        <v>72</v>
      </c>
      <c r="X2537" s="2">
        <v>5219.3999999999996</v>
      </c>
      <c r="Y2537" s="2">
        <v>4222.7299999999996</v>
      </c>
      <c r="Z2537" s="2">
        <v>0.55300000000000005</v>
      </c>
      <c r="AA2537" s="2">
        <f>IF(Table1[[#This Row],[Bed Occupied]]="Yes",1,0)</f>
        <v>1</v>
      </c>
    </row>
    <row r="2538" spans="1:27" x14ac:dyDescent="0.25">
      <c r="A2538" t="s">
        <v>2630</v>
      </c>
      <c r="B2538" s="1">
        <v>45680</v>
      </c>
      <c r="C2538" s="1">
        <v>45681.3</v>
      </c>
      <c r="D2538" t="s">
        <v>39</v>
      </c>
      <c r="E2538" t="s">
        <v>52</v>
      </c>
      <c r="F2538" t="s">
        <v>29</v>
      </c>
      <c r="G2538" t="s">
        <v>67</v>
      </c>
      <c r="H2538" t="s">
        <v>81</v>
      </c>
      <c r="I2538" t="s">
        <v>93</v>
      </c>
      <c r="J2538">
        <v>1.3</v>
      </c>
      <c r="K2538" t="s">
        <v>33</v>
      </c>
      <c r="L2538">
        <v>78</v>
      </c>
      <c r="M2538" s="1">
        <v>45679</v>
      </c>
      <c r="N2538" t="s">
        <v>63</v>
      </c>
      <c r="O2538">
        <v>12.6</v>
      </c>
      <c r="P2538">
        <v>0.6</v>
      </c>
      <c r="Q2538" s="2">
        <v>1651.66</v>
      </c>
      <c r="R2538" t="s">
        <v>58</v>
      </c>
      <c r="S2538" s="2">
        <v>1101.8599999999999</v>
      </c>
      <c r="T2538">
        <v>3.9</v>
      </c>
      <c r="U2538" t="s">
        <v>145</v>
      </c>
      <c r="V2538">
        <v>2025</v>
      </c>
      <c r="W2538" t="s">
        <v>69</v>
      </c>
      <c r="X2538" s="2">
        <v>1101.8599999999999</v>
      </c>
      <c r="Y2538" s="2">
        <v>549.79999999999995</v>
      </c>
      <c r="Z2538" s="2">
        <v>0.66700000000000004</v>
      </c>
      <c r="AA2538" s="2">
        <f>IF(Table1[[#This Row],[Bed Occupied]]="Yes",1,0)</f>
        <v>1</v>
      </c>
    </row>
    <row r="2539" spans="1:27" x14ac:dyDescent="0.25">
      <c r="A2539" t="s">
        <v>2631</v>
      </c>
      <c r="B2539" s="1">
        <v>46039</v>
      </c>
      <c r="C2539" s="1">
        <v>46045.4</v>
      </c>
      <c r="D2539" t="s">
        <v>46</v>
      </c>
      <c r="E2539" t="s">
        <v>28</v>
      </c>
      <c r="F2539" t="s">
        <v>29</v>
      </c>
      <c r="G2539" t="s">
        <v>30</v>
      </c>
      <c r="H2539" t="s">
        <v>40</v>
      </c>
      <c r="I2539" t="s">
        <v>32</v>
      </c>
      <c r="J2539">
        <v>6.4</v>
      </c>
      <c r="K2539" t="s">
        <v>33</v>
      </c>
      <c r="L2539">
        <v>79</v>
      </c>
      <c r="M2539" s="1">
        <v>46038</v>
      </c>
      <c r="N2539" t="s">
        <v>42</v>
      </c>
      <c r="O2539">
        <v>9.1999999999999993</v>
      </c>
      <c r="P2539">
        <v>1.2</v>
      </c>
      <c r="Q2539" s="2">
        <v>8248.02</v>
      </c>
      <c r="R2539" t="s">
        <v>35</v>
      </c>
      <c r="S2539" s="2">
        <v>4877.1099999999997</v>
      </c>
      <c r="T2539">
        <v>3.5</v>
      </c>
      <c r="U2539" t="s">
        <v>86</v>
      </c>
      <c r="V2539">
        <v>2026</v>
      </c>
      <c r="W2539" t="s">
        <v>77</v>
      </c>
      <c r="X2539" s="2">
        <v>4877.1099999999997</v>
      </c>
      <c r="Y2539" s="2">
        <v>3370.91</v>
      </c>
      <c r="Z2539" s="2">
        <v>0.59099999999999997</v>
      </c>
      <c r="AA2539" s="2">
        <f>IF(Table1[[#This Row],[Bed Occupied]]="Yes",1,0)</f>
        <v>1</v>
      </c>
    </row>
    <row r="2540" spans="1:27" x14ac:dyDescent="0.25">
      <c r="A2540" t="s">
        <v>2632</v>
      </c>
      <c r="B2540" s="1">
        <v>46270</v>
      </c>
      <c r="C2540" s="1">
        <v>46271.6</v>
      </c>
      <c r="D2540" t="s">
        <v>39</v>
      </c>
      <c r="E2540" t="s">
        <v>47</v>
      </c>
      <c r="F2540" t="s">
        <v>48</v>
      </c>
      <c r="G2540" t="s">
        <v>30</v>
      </c>
      <c r="H2540" t="s">
        <v>40</v>
      </c>
      <c r="I2540" t="s">
        <v>41</v>
      </c>
      <c r="J2540">
        <v>1.6</v>
      </c>
      <c r="K2540" t="s">
        <v>57</v>
      </c>
      <c r="L2540">
        <v>44</v>
      </c>
      <c r="M2540" s="1">
        <v>46269</v>
      </c>
      <c r="N2540" t="s">
        <v>63</v>
      </c>
      <c r="O2540">
        <v>14.6</v>
      </c>
      <c r="P2540">
        <v>2.6</v>
      </c>
      <c r="Q2540" s="2">
        <v>1691.79</v>
      </c>
      <c r="R2540" t="s">
        <v>35</v>
      </c>
      <c r="S2540" s="2">
        <v>994.56</v>
      </c>
      <c r="T2540">
        <v>3</v>
      </c>
      <c r="U2540" t="s">
        <v>133</v>
      </c>
      <c r="V2540">
        <v>2026</v>
      </c>
      <c r="W2540" t="s">
        <v>77</v>
      </c>
      <c r="X2540" s="2">
        <v>994.56</v>
      </c>
      <c r="Y2540" s="2">
        <v>697.23</v>
      </c>
      <c r="Z2540" s="2">
        <v>0.58799999999999997</v>
      </c>
      <c r="AA2540" s="2">
        <f>IF(Table1[[#This Row],[Bed Occupied]]="Yes",1,0)</f>
        <v>0</v>
      </c>
    </row>
    <row r="2541" spans="1:27" x14ac:dyDescent="0.25">
      <c r="A2541" t="s">
        <v>2633</v>
      </c>
      <c r="B2541" s="1">
        <v>46130</v>
      </c>
      <c r="C2541" s="1">
        <v>46134.6</v>
      </c>
      <c r="D2541" t="s">
        <v>61</v>
      </c>
      <c r="E2541" t="s">
        <v>47</v>
      </c>
      <c r="F2541" t="s">
        <v>48</v>
      </c>
      <c r="G2541" t="s">
        <v>30</v>
      </c>
      <c r="H2541" t="s">
        <v>81</v>
      </c>
      <c r="I2541" t="s">
        <v>32</v>
      </c>
      <c r="J2541">
        <v>4.5999999999999996</v>
      </c>
      <c r="K2541" t="s">
        <v>33</v>
      </c>
      <c r="L2541">
        <v>71</v>
      </c>
      <c r="M2541" s="1">
        <v>46129</v>
      </c>
      <c r="N2541" t="s">
        <v>42</v>
      </c>
      <c r="O2541">
        <v>9.6</v>
      </c>
      <c r="P2541">
        <v>1.6</v>
      </c>
      <c r="Q2541" s="2">
        <v>13477.31</v>
      </c>
      <c r="R2541" t="s">
        <v>35</v>
      </c>
      <c r="S2541" s="2">
        <v>9612.52</v>
      </c>
      <c r="T2541">
        <v>3.5</v>
      </c>
      <c r="U2541" t="s">
        <v>98</v>
      </c>
      <c r="V2541">
        <v>2026</v>
      </c>
      <c r="W2541" t="s">
        <v>77</v>
      </c>
      <c r="X2541" s="2">
        <v>9612.52</v>
      </c>
      <c r="Y2541" s="2">
        <v>3864.79</v>
      </c>
      <c r="Z2541" s="2">
        <v>0.71299999999999997</v>
      </c>
      <c r="AA2541" s="2">
        <f>IF(Table1[[#This Row],[Bed Occupied]]="Yes",1,0)</f>
        <v>1</v>
      </c>
    </row>
    <row r="2542" spans="1:27" x14ac:dyDescent="0.25">
      <c r="A2542" t="s">
        <v>2634</v>
      </c>
      <c r="B2542" s="1">
        <v>45773</v>
      </c>
      <c r="C2542" s="1">
        <v>45776.9</v>
      </c>
      <c r="D2542" t="s">
        <v>27</v>
      </c>
      <c r="E2542" t="s">
        <v>47</v>
      </c>
      <c r="F2542" t="s">
        <v>48</v>
      </c>
      <c r="G2542" t="s">
        <v>30</v>
      </c>
      <c r="H2542" t="s">
        <v>76</v>
      </c>
      <c r="I2542" t="s">
        <v>32</v>
      </c>
      <c r="J2542">
        <v>3.9</v>
      </c>
      <c r="K2542" t="s">
        <v>33</v>
      </c>
      <c r="L2542">
        <v>118</v>
      </c>
      <c r="M2542" s="1">
        <v>45773</v>
      </c>
      <c r="N2542" t="s">
        <v>34</v>
      </c>
      <c r="O2542">
        <v>12.2</v>
      </c>
      <c r="P2542">
        <v>0.2</v>
      </c>
      <c r="Q2542" s="2">
        <v>11886.61</v>
      </c>
      <c r="R2542" t="s">
        <v>35</v>
      </c>
      <c r="S2542" s="2">
        <v>7056.53</v>
      </c>
      <c r="T2542">
        <v>3.5</v>
      </c>
      <c r="U2542" t="s">
        <v>89</v>
      </c>
      <c r="V2542">
        <v>2025</v>
      </c>
      <c r="W2542" t="s">
        <v>83</v>
      </c>
      <c r="X2542" s="2">
        <v>7056.53</v>
      </c>
      <c r="Y2542" s="2">
        <v>4830.08</v>
      </c>
      <c r="Z2542" s="2">
        <v>0.59399999999999997</v>
      </c>
      <c r="AA2542" s="2">
        <f>IF(Table1[[#This Row],[Bed Occupied]]="Yes",1,0)</f>
        <v>1</v>
      </c>
    </row>
    <row r="2543" spans="1:27" x14ac:dyDescent="0.25">
      <c r="A2543" t="s">
        <v>2635</v>
      </c>
      <c r="B2543" s="1">
        <v>46100</v>
      </c>
      <c r="C2543" s="1">
        <v>46100.7</v>
      </c>
      <c r="D2543" t="s">
        <v>39</v>
      </c>
      <c r="E2543" t="s">
        <v>52</v>
      </c>
      <c r="F2543" t="s">
        <v>29</v>
      </c>
      <c r="G2543" t="s">
        <v>30</v>
      </c>
      <c r="H2543" t="s">
        <v>49</v>
      </c>
      <c r="I2543" t="s">
        <v>32</v>
      </c>
      <c r="J2543">
        <v>0.7</v>
      </c>
      <c r="K2543" t="s">
        <v>33</v>
      </c>
      <c r="L2543">
        <v>115</v>
      </c>
      <c r="M2543" s="1">
        <v>46100</v>
      </c>
      <c r="N2543" t="s">
        <v>34</v>
      </c>
      <c r="O2543">
        <v>10.5</v>
      </c>
      <c r="P2543">
        <v>2.5</v>
      </c>
      <c r="Q2543" s="2">
        <v>2236.7600000000002</v>
      </c>
      <c r="R2543" t="s">
        <v>58</v>
      </c>
      <c r="S2543" s="2">
        <v>1491.55</v>
      </c>
      <c r="T2543">
        <v>3</v>
      </c>
      <c r="U2543" t="s">
        <v>115</v>
      </c>
      <c r="V2543">
        <v>2026</v>
      </c>
      <c r="W2543" t="s">
        <v>72</v>
      </c>
      <c r="X2543" s="2">
        <v>1491.55</v>
      </c>
      <c r="Y2543" s="2">
        <v>745.21</v>
      </c>
      <c r="Z2543" s="2">
        <v>0.66700000000000004</v>
      </c>
      <c r="AA2543" s="2">
        <f>IF(Table1[[#This Row],[Bed Occupied]]="Yes",1,0)</f>
        <v>1</v>
      </c>
    </row>
    <row r="2544" spans="1:27" x14ac:dyDescent="0.25">
      <c r="A2544" t="s">
        <v>2636</v>
      </c>
      <c r="B2544" s="1">
        <v>46038</v>
      </c>
      <c r="C2544" s="1">
        <v>46043</v>
      </c>
      <c r="D2544" t="s">
        <v>88</v>
      </c>
      <c r="E2544" t="s">
        <v>52</v>
      </c>
      <c r="F2544" t="s">
        <v>29</v>
      </c>
      <c r="G2544" t="s">
        <v>30</v>
      </c>
      <c r="H2544" t="s">
        <v>81</v>
      </c>
      <c r="I2544" t="s">
        <v>32</v>
      </c>
      <c r="J2544">
        <v>5</v>
      </c>
      <c r="K2544" t="s">
        <v>57</v>
      </c>
      <c r="L2544">
        <v>31</v>
      </c>
      <c r="M2544" s="1">
        <v>46037</v>
      </c>
      <c r="N2544" t="s">
        <v>34</v>
      </c>
      <c r="O2544">
        <v>10.3</v>
      </c>
      <c r="P2544">
        <v>2.2999999999999998</v>
      </c>
      <c r="Q2544" s="2">
        <v>18667.810000000001</v>
      </c>
      <c r="R2544" t="s">
        <v>58</v>
      </c>
      <c r="S2544" s="2">
        <v>14087.18</v>
      </c>
      <c r="T2544">
        <v>3.5</v>
      </c>
      <c r="U2544" t="s">
        <v>86</v>
      </c>
      <c r="V2544">
        <v>2026</v>
      </c>
      <c r="W2544" t="s">
        <v>72</v>
      </c>
      <c r="X2544" s="2">
        <v>14087.18</v>
      </c>
      <c r="Y2544" s="2">
        <v>4580.63</v>
      </c>
      <c r="Z2544" s="2">
        <v>0.755</v>
      </c>
      <c r="AA2544" s="2">
        <f>IF(Table1[[#This Row],[Bed Occupied]]="Yes",1,0)</f>
        <v>0</v>
      </c>
    </row>
    <row r="2545" spans="1:27" x14ac:dyDescent="0.25">
      <c r="A2545" t="s">
        <v>2637</v>
      </c>
      <c r="B2545" s="1">
        <v>46076</v>
      </c>
      <c r="C2545" s="1">
        <v>46077.3</v>
      </c>
      <c r="D2545" t="s">
        <v>51</v>
      </c>
      <c r="E2545" t="s">
        <v>47</v>
      </c>
      <c r="F2545" t="s">
        <v>29</v>
      </c>
      <c r="G2545" t="s">
        <v>30</v>
      </c>
      <c r="H2545" t="s">
        <v>56</v>
      </c>
      <c r="I2545" t="s">
        <v>32</v>
      </c>
      <c r="J2545">
        <v>1.3</v>
      </c>
      <c r="K2545" t="s">
        <v>57</v>
      </c>
      <c r="L2545">
        <v>79</v>
      </c>
      <c r="M2545" s="1">
        <v>46076</v>
      </c>
      <c r="N2545" t="s">
        <v>42</v>
      </c>
      <c r="O2545">
        <v>11.7</v>
      </c>
      <c r="P2545">
        <v>1.7</v>
      </c>
      <c r="Q2545" s="2">
        <v>8258.2999999999993</v>
      </c>
      <c r="R2545" t="s">
        <v>35</v>
      </c>
      <c r="S2545" s="2">
        <v>4637.2299999999996</v>
      </c>
      <c r="T2545">
        <v>3.5</v>
      </c>
      <c r="U2545" t="s">
        <v>68</v>
      </c>
      <c r="V2545">
        <v>2026</v>
      </c>
      <c r="W2545" t="s">
        <v>37</v>
      </c>
      <c r="X2545" s="2">
        <v>4637.2299999999996</v>
      </c>
      <c r="Y2545" s="2">
        <v>3621.07</v>
      </c>
      <c r="Z2545" s="2">
        <v>0.56200000000000006</v>
      </c>
      <c r="AA2545" s="2">
        <f>IF(Table1[[#This Row],[Bed Occupied]]="Yes",1,0)</f>
        <v>0</v>
      </c>
    </row>
    <row r="2546" spans="1:27" x14ac:dyDescent="0.25">
      <c r="A2546" t="s">
        <v>2638</v>
      </c>
      <c r="B2546" s="1">
        <v>46138</v>
      </c>
      <c r="C2546" s="1">
        <v>46138.6</v>
      </c>
      <c r="D2546" t="s">
        <v>39</v>
      </c>
      <c r="E2546" t="s">
        <v>28</v>
      </c>
      <c r="F2546" t="s">
        <v>29</v>
      </c>
      <c r="G2546" t="s">
        <v>67</v>
      </c>
      <c r="H2546" t="s">
        <v>62</v>
      </c>
      <c r="I2546" t="s">
        <v>41</v>
      </c>
      <c r="J2546">
        <v>0.6</v>
      </c>
      <c r="K2546" t="s">
        <v>33</v>
      </c>
      <c r="L2546">
        <v>57</v>
      </c>
      <c r="M2546" s="1">
        <v>46138</v>
      </c>
      <c r="N2546" t="s">
        <v>34</v>
      </c>
      <c r="O2546">
        <v>8.6</v>
      </c>
      <c r="P2546">
        <v>0.6</v>
      </c>
      <c r="Q2546" s="2">
        <v>1710.58</v>
      </c>
      <c r="R2546" t="s">
        <v>35</v>
      </c>
      <c r="S2546" s="2">
        <v>947.75</v>
      </c>
      <c r="T2546">
        <v>3.5</v>
      </c>
      <c r="U2546" t="s">
        <v>98</v>
      </c>
      <c r="V2546">
        <v>2026</v>
      </c>
      <c r="W2546" t="s">
        <v>74</v>
      </c>
      <c r="X2546" s="2">
        <v>947.75</v>
      </c>
      <c r="Y2546" s="2">
        <v>762.83</v>
      </c>
      <c r="Z2546" s="2">
        <v>0.55400000000000005</v>
      </c>
      <c r="AA2546" s="2">
        <f>IF(Table1[[#This Row],[Bed Occupied]]="Yes",1,0)</f>
        <v>1</v>
      </c>
    </row>
    <row r="2547" spans="1:27" x14ac:dyDescent="0.25">
      <c r="A2547" t="s">
        <v>2639</v>
      </c>
      <c r="B2547" s="1">
        <v>46072</v>
      </c>
      <c r="C2547" s="1">
        <v>46073.2</v>
      </c>
      <c r="D2547" t="s">
        <v>46</v>
      </c>
      <c r="E2547" t="s">
        <v>52</v>
      </c>
      <c r="F2547" t="s">
        <v>29</v>
      </c>
      <c r="G2547" t="s">
        <v>30</v>
      </c>
      <c r="H2547" t="s">
        <v>81</v>
      </c>
      <c r="I2547" t="s">
        <v>32</v>
      </c>
      <c r="J2547">
        <v>1.2</v>
      </c>
      <c r="K2547" t="s">
        <v>33</v>
      </c>
      <c r="L2547">
        <v>90</v>
      </c>
      <c r="M2547" s="1">
        <v>46071</v>
      </c>
      <c r="N2547" t="s">
        <v>42</v>
      </c>
      <c r="O2547">
        <v>13.4</v>
      </c>
      <c r="P2547">
        <v>1.4</v>
      </c>
      <c r="Q2547" s="2">
        <v>4981.68</v>
      </c>
      <c r="R2547" t="s">
        <v>35</v>
      </c>
      <c r="S2547" s="2">
        <v>2563.66</v>
      </c>
      <c r="T2547">
        <v>3.6</v>
      </c>
      <c r="U2547" t="s">
        <v>68</v>
      </c>
      <c r="V2547">
        <v>2026</v>
      </c>
      <c r="W2547" t="s">
        <v>69</v>
      </c>
      <c r="X2547" s="2">
        <v>2563.66</v>
      </c>
      <c r="Y2547" s="2">
        <v>2418.02</v>
      </c>
      <c r="Z2547" s="2">
        <v>0.51500000000000001</v>
      </c>
      <c r="AA2547" s="2">
        <f>IF(Table1[[#This Row],[Bed Occupied]]="Yes",1,0)</f>
        <v>1</v>
      </c>
    </row>
    <row r="2548" spans="1:27" x14ac:dyDescent="0.25">
      <c r="A2548" t="s">
        <v>2640</v>
      </c>
      <c r="B2548" s="1">
        <v>45782</v>
      </c>
      <c r="C2548" s="1">
        <v>45785.2</v>
      </c>
      <c r="D2548" t="s">
        <v>102</v>
      </c>
      <c r="E2548" t="s">
        <v>28</v>
      </c>
      <c r="F2548" t="s">
        <v>29</v>
      </c>
      <c r="G2548" t="s">
        <v>30</v>
      </c>
      <c r="H2548" t="s">
        <v>81</v>
      </c>
      <c r="I2548" t="s">
        <v>41</v>
      </c>
      <c r="J2548">
        <v>3.2</v>
      </c>
      <c r="K2548" t="s">
        <v>33</v>
      </c>
      <c r="L2548">
        <v>5</v>
      </c>
      <c r="M2548" s="1">
        <v>45782</v>
      </c>
      <c r="N2548" t="s">
        <v>42</v>
      </c>
      <c r="O2548">
        <v>13.4</v>
      </c>
      <c r="P2548">
        <v>1.4</v>
      </c>
      <c r="Q2548" s="2">
        <v>10705.46</v>
      </c>
      <c r="R2548" t="s">
        <v>35</v>
      </c>
      <c r="S2548" s="2">
        <v>6835.04</v>
      </c>
      <c r="T2548">
        <v>4.5999999999999996</v>
      </c>
      <c r="U2548" t="s">
        <v>122</v>
      </c>
      <c r="V2548">
        <v>2025</v>
      </c>
      <c r="W2548" t="s">
        <v>37</v>
      </c>
      <c r="X2548" s="2">
        <v>6835.04</v>
      </c>
      <c r="Y2548" s="2">
        <v>3870.42</v>
      </c>
      <c r="Z2548" s="2">
        <v>0.63800000000000001</v>
      </c>
      <c r="AA2548" s="2">
        <f>IF(Table1[[#This Row],[Bed Occupied]]="Yes",1,0)</f>
        <v>1</v>
      </c>
    </row>
    <row r="2549" spans="1:27" x14ac:dyDescent="0.25">
      <c r="A2549" t="s">
        <v>2641</v>
      </c>
      <c r="B2549" s="1">
        <v>45837</v>
      </c>
      <c r="C2549" s="1">
        <v>45840</v>
      </c>
      <c r="D2549" t="s">
        <v>61</v>
      </c>
      <c r="E2549" t="s">
        <v>52</v>
      </c>
      <c r="F2549" t="s">
        <v>29</v>
      </c>
      <c r="G2549" t="s">
        <v>30</v>
      </c>
      <c r="H2549" t="s">
        <v>40</v>
      </c>
      <c r="I2549" t="s">
        <v>93</v>
      </c>
      <c r="J2549">
        <v>3</v>
      </c>
      <c r="K2549" t="s">
        <v>33</v>
      </c>
      <c r="L2549">
        <v>65</v>
      </c>
      <c r="M2549" s="1">
        <v>45836</v>
      </c>
      <c r="N2549" t="s">
        <v>34</v>
      </c>
      <c r="O2549">
        <v>9.8000000000000007</v>
      </c>
      <c r="P2549">
        <v>1.8</v>
      </c>
      <c r="Q2549" s="2">
        <v>11295.67</v>
      </c>
      <c r="R2549" t="s">
        <v>35</v>
      </c>
      <c r="S2549" s="2">
        <v>7334.66</v>
      </c>
      <c r="T2549">
        <v>3.5</v>
      </c>
      <c r="U2549" t="s">
        <v>64</v>
      </c>
      <c r="V2549">
        <v>2025</v>
      </c>
      <c r="W2549" t="s">
        <v>83</v>
      </c>
      <c r="X2549" s="2">
        <v>7334.66</v>
      </c>
      <c r="Y2549" s="2">
        <v>3961.01</v>
      </c>
      <c r="Z2549" s="2">
        <v>0.64900000000000002</v>
      </c>
      <c r="AA2549" s="2">
        <f>IF(Table1[[#This Row],[Bed Occupied]]="Yes",1,0)</f>
        <v>1</v>
      </c>
    </row>
    <row r="2550" spans="1:27" x14ac:dyDescent="0.25">
      <c r="A2550" t="s">
        <v>2642</v>
      </c>
      <c r="B2550" s="1">
        <v>45845</v>
      </c>
      <c r="C2550" s="1">
        <v>45846</v>
      </c>
      <c r="D2550" t="s">
        <v>61</v>
      </c>
      <c r="E2550" t="s">
        <v>28</v>
      </c>
      <c r="F2550" t="s">
        <v>48</v>
      </c>
      <c r="G2550" t="s">
        <v>30</v>
      </c>
      <c r="H2550" t="s">
        <v>81</v>
      </c>
      <c r="I2550" t="s">
        <v>93</v>
      </c>
      <c r="J2550">
        <v>1</v>
      </c>
      <c r="K2550" t="s">
        <v>33</v>
      </c>
      <c r="L2550">
        <v>65</v>
      </c>
      <c r="M2550" s="1">
        <v>45844</v>
      </c>
      <c r="N2550" t="s">
        <v>42</v>
      </c>
      <c r="O2550">
        <v>10.3</v>
      </c>
      <c r="P2550">
        <v>0.3</v>
      </c>
      <c r="Q2550" s="2">
        <v>11041.01</v>
      </c>
      <c r="R2550" t="s">
        <v>85</v>
      </c>
      <c r="S2550" s="2">
        <v>7494.22</v>
      </c>
      <c r="T2550">
        <v>3.9</v>
      </c>
      <c r="U2550" t="s">
        <v>135</v>
      </c>
      <c r="V2550">
        <v>2025</v>
      </c>
      <c r="W2550" t="s">
        <v>74</v>
      </c>
      <c r="X2550" s="2">
        <v>7494.22</v>
      </c>
      <c r="Y2550" s="2">
        <v>3546.79</v>
      </c>
      <c r="Z2550" s="2">
        <v>0.67900000000000005</v>
      </c>
      <c r="AA2550" s="2">
        <f>IF(Table1[[#This Row],[Bed Occupied]]="Yes",1,0)</f>
        <v>1</v>
      </c>
    </row>
    <row r="2551" spans="1:27" x14ac:dyDescent="0.25">
      <c r="A2551" t="s">
        <v>2643</v>
      </c>
      <c r="B2551" s="1">
        <v>45766</v>
      </c>
      <c r="C2551" s="1">
        <v>45774.400000000001</v>
      </c>
      <c r="D2551" t="s">
        <v>88</v>
      </c>
      <c r="E2551" t="s">
        <v>52</v>
      </c>
      <c r="F2551" t="s">
        <v>29</v>
      </c>
      <c r="G2551" t="s">
        <v>30</v>
      </c>
      <c r="H2551" t="s">
        <v>62</v>
      </c>
      <c r="I2551" t="s">
        <v>93</v>
      </c>
      <c r="J2551">
        <v>8.4</v>
      </c>
      <c r="K2551" t="s">
        <v>33</v>
      </c>
      <c r="L2551">
        <v>5</v>
      </c>
      <c r="M2551" s="1">
        <v>45766</v>
      </c>
      <c r="N2551" t="s">
        <v>42</v>
      </c>
      <c r="O2551">
        <v>10.8</v>
      </c>
      <c r="P2551">
        <v>2.8</v>
      </c>
      <c r="Q2551" s="2">
        <v>31442.52</v>
      </c>
      <c r="R2551" t="s">
        <v>35</v>
      </c>
      <c r="S2551" s="2">
        <v>19428.259999999998</v>
      </c>
      <c r="T2551">
        <v>3.1</v>
      </c>
      <c r="U2551" t="s">
        <v>89</v>
      </c>
      <c r="V2551">
        <v>2025</v>
      </c>
      <c r="W2551" t="s">
        <v>83</v>
      </c>
      <c r="X2551" s="2">
        <v>19428.259999999998</v>
      </c>
      <c r="Y2551" s="2">
        <v>12014.26</v>
      </c>
      <c r="Z2551" s="2">
        <v>0.61799999999999999</v>
      </c>
      <c r="AA2551" s="2">
        <f>IF(Table1[[#This Row],[Bed Occupied]]="Yes",1,0)</f>
        <v>1</v>
      </c>
    </row>
    <row r="2552" spans="1:27" x14ac:dyDescent="0.25">
      <c r="A2552" t="s">
        <v>2644</v>
      </c>
      <c r="B2552" s="1">
        <v>45706</v>
      </c>
      <c r="C2552" s="1">
        <v>45708.6</v>
      </c>
      <c r="D2552" t="s">
        <v>51</v>
      </c>
      <c r="E2552" t="s">
        <v>52</v>
      </c>
      <c r="F2552" t="s">
        <v>29</v>
      </c>
      <c r="G2552" t="s">
        <v>67</v>
      </c>
      <c r="H2552" t="s">
        <v>31</v>
      </c>
      <c r="I2552" t="s">
        <v>41</v>
      </c>
      <c r="J2552">
        <v>2.6</v>
      </c>
      <c r="K2552" t="s">
        <v>57</v>
      </c>
      <c r="L2552">
        <v>45</v>
      </c>
      <c r="M2552" s="1">
        <v>45705</v>
      </c>
      <c r="N2552" t="s">
        <v>34</v>
      </c>
      <c r="O2552">
        <v>8.8000000000000007</v>
      </c>
      <c r="P2552">
        <v>0.8</v>
      </c>
      <c r="Q2552" s="2">
        <v>11541.19</v>
      </c>
      <c r="R2552" t="s">
        <v>85</v>
      </c>
      <c r="S2552" s="2">
        <v>6561.92</v>
      </c>
      <c r="T2552">
        <v>4.8</v>
      </c>
      <c r="U2552" t="s">
        <v>100</v>
      </c>
      <c r="V2552">
        <v>2025</v>
      </c>
      <c r="W2552" t="s">
        <v>37</v>
      </c>
      <c r="X2552" s="2">
        <v>6561.92</v>
      </c>
      <c r="Y2552" s="2">
        <v>4979.2700000000004</v>
      </c>
      <c r="Z2552" s="2">
        <v>0.56899999999999995</v>
      </c>
      <c r="AA2552" s="2">
        <f>IF(Table1[[#This Row],[Bed Occupied]]="Yes",1,0)</f>
        <v>0</v>
      </c>
    </row>
    <row r="2553" spans="1:27" x14ac:dyDescent="0.25">
      <c r="A2553" t="s">
        <v>2645</v>
      </c>
      <c r="B2553" s="1">
        <v>46237</v>
      </c>
      <c r="C2553" s="1">
        <v>46242.9</v>
      </c>
      <c r="D2553" t="s">
        <v>51</v>
      </c>
      <c r="E2553" t="s">
        <v>47</v>
      </c>
      <c r="F2553" t="s">
        <v>48</v>
      </c>
      <c r="G2553" t="s">
        <v>67</v>
      </c>
      <c r="H2553" t="s">
        <v>40</v>
      </c>
      <c r="I2553" t="s">
        <v>32</v>
      </c>
      <c r="J2553">
        <v>5.9</v>
      </c>
      <c r="K2553" t="s">
        <v>33</v>
      </c>
      <c r="L2553">
        <v>82</v>
      </c>
      <c r="M2553" s="1">
        <v>46237</v>
      </c>
      <c r="N2553" t="s">
        <v>34</v>
      </c>
      <c r="O2553">
        <v>12.8</v>
      </c>
      <c r="P2553">
        <v>0.8</v>
      </c>
      <c r="Q2553" s="2">
        <v>11675.79</v>
      </c>
      <c r="R2553" t="s">
        <v>58</v>
      </c>
      <c r="S2553" s="2">
        <v>6317.46</v>
      </c>
      <c r="T2553">
        <v>3.7</v>
      </c>
      <c r="U2553" t="s">
        <v>138</v>
      </c>
      <c r="V2553">
        <v>2026</v>
      </c>
      <c r="W2553" t="s">
        <v>37</v>
      </c>
      <c r="X2553" s="2">
        <v>6317.46</v>
      </c>
      <c r="Y2553" s="2">
        <v>5358.33</v>
      </c>
      <c r="Z2553" s="2">
        <v>0.54100000000000004</v>
      </c>
      <c r="AA2553" s="2">
        <f>IF(Table1[[#This Row],[Bed Occupied]]="Yes",1,0)</f>
        <v>1</v>
      </c>
    </row>
    <row r="2554" spans="1:27" x14ac:dyDescent="0.25">
      <c r="A2554" t="s">
        <v>2646</v>
      </c>
      <c r="B2554" s="1">
        <v>45762</v>
      </c>
      <c r="C2554" s="1">
        <v>45765.8</v>
      </c>
      <c r="D2554" t="s">
        <v>46</v>
      </c>
      <c r="E2554" t="s">
        <v>28</v>
      </c>
      <c r="F2554" t="s">
        <v>48</v>
      </c>
      <c r="G2554" t="s">
        <v>30</v>
      </c>
      <c r="H2554" t="s">
        <v>56</v>
      </c>
      <c r="I2554" t="s">
        <v>41</v>
      </c>
      <c r="J2554">
        <v>3.8</v>
      </c>
      <c r="K2554" t="s">
        <v>57</v>
      </c>
      <c r="L2554">
        <v>8</v>
      </c>
      <c r="M2554" s="1">
        <v>45761</v>
      </c>
      <c r="N2554" t="s">
        <v>63</v>
      </c>
      <c r="O2554">
        <v>8</v>
      </c>
      <c r="P2554">
        <v>0</v>
      </c>
      <c r="Q2554" s="2">
        <v>5467.62</v>
      </c>
      <c r="R2554" t="s">
        <v>58</v>
      </c>
      <c r="S2554" s="2">
        <v>3387.62</v>
      </c>
      <c r="T2554">
        <v>4.5</v>
      </c>
      <c r="U2554" t="s">
        <v>89</v>
      </c>
      <c r="V2554">
        <v>2025</v>
      </c>
      <c r="W2554" t="s">
        <v>37</v>
      </c>
      <c r="X2554" s="2">
        <v>3387.62</v>
      </c>
      <c r="Y2554" s="2">
        <v>2080</v>
      </c>
      <c r="Z2554" s="2">
        <v>0.62</v>
      </c>
      <c r="AA2554" s="2">
        <f>IF(Table1[[#This Row],[Bed Occupied]]="Yes",1,0)</f>
        <v>0</v>
      </c>
    </row>
    <row r="2555" spans="1:27" x14ac:dyDescent="0.25">
      <c r="A2555" t="s">
        <v>2647</v>
      </c>
      <c r="B2555" s="1">
        <v>45820</v>
      </c>
      <c r="C2555" s="1">
        <v>45823.5</v>
      </c>
      <c r="D2555" t="s">
        <v>39</v>
      </c>
      <c r="E2555" t="s">
        <v>28</v>
      </c>
      <c r="F2555" t="s">
        <v>48</v>
      </c>
      <c r="G2555" t="s">
        <v>53</v>
      </c>
      <c r="H2555" t="s">
        <v>76</v>
      </c>
      <c r="I2555" t="s">
        <v>41</v>
      </c>
      <c r="J2555">
        <v>3.5</v>
      </c>
      <c r="K2555" t="s">
        <v>33</v>
      </c>
      <c r="L2555">
        <v>52</v>
      </c>
      <c r="M2555" s="1">
        <v>45819</v>
      </c>
      <c r="N2555" t="s">
        <v>42</v>
      </c>
      <c r="O2555">
        <v>8.9</v>
      </c>
      <c r="P2555">
        <v>0.9</v>
      </c>
      <c r="Q2555" s="2">
        <v>2005.33</v>
      </c>
      <c r="R2555" t="s">
        <v>58</v>
      </c>
      <c r="S2555" s="2">
        <v>1090.68</v>
      </c>
      <c r="T2555">
        <v>4</v>
      </c>
      <c r="U2555" t="s">
        <v>64</v>
      </c>
      <c r="V2555">
        <v>2025</v>
      </c>
      <c r="W2555" t="s">
        <v>69</v>
      </c>
      <c r="X2555" s="2">
        <v>1090.68</v>
      </c>
      <c r="Y2555" s="2">
        <v>914.65</v>
      </c>
      <c r="Z2555" s="2">
        <v>0.54400000000000004</v>
      </c>
      <c r="AA2555" s="2">
        <f>IF(Table1[[#This Row],[Bed Occupied]]="Yes",1,0)</f>
        <v>1</v>
      </c>
    </row>
    <row r="2556" spans="1:27" x14ac:dyDescent="0.25">
      <c r="A2556" t="s">
        <v>2648</v>
      </c>
      <c r="B2556" s="1">
        <v>45898</v>
      </c>
      <c r="C2556" s="1">
        <v>45901.7</v>
      </c>
      <c r="D2556" t="s">
        <v>27</v>
      </c>
      <c r="E2556" t="s">
        <v>47</v>
      </c>
      <c r="F2556" t="s">
        <v>48</v>
      </c>
      <c r="G2556" t="s">
        <v>67</v>
      </c>
      <c r="H2556" t="s">
        <v>62</v>
      </c>
      <c r="I2556" t="s">
        <v>93</v>
      </c>
      <c r="J2556">
        <v>3.7</v>
      </c>
      <c r="K2556" t="s">
        <v>33</v>
      </c>
      <c r="L2556">
        <v>52</v>
      </c>
      <c r="M2556" s="1">
        <v>45898</v>
      </c>
      <c r="N2556" t="s">
        <v>63</v>
      </c>
      <c r="O2556">
        <v>8.6999999999999993</v>
      </c>
      <c r="P2556">
        <v>0.7</v>
      </c>
      <c r="Q2556" s="2">
        <v>10438.82</v>
      </c>
      <c r="R2556" t="s">
        <v>35</v>
      </c>
      <c r="S2556" s="2">
        <v>6871.04</v>
      </c>
      <c r="T2556">
        <v>3.5</v>
      </c>
      <c r="U2556" t="s">
        <v>104</v>
      </c>
      <c r="V2556">
        <v>2025</v>
      </c>
      <c r="W2556" t="s">
        <v>77</v>
      </c>
      <c r="X2556" s="2">
        <v>6871.04</v>
      </c>
      <c r="Y2556" s="2">
        <v>3567.78</v>
      </c>
      <c r="Z2556" s="2">
        <v>0.65800000000000003</v>
      </c>
      <c r="AA2556" s="2">
        <f>IF(Table1[[#This Row],[Bed Occupied]]="Yes",1,0)</f>
        <v>1</v>
      </c>
    </row>
    <row r="2557" spans="1:27" x14ac:dyDescent="0.25">
      <c r="A2557" t="s">
        <v>2649</v>
      </c>
      <c r="B2557" s="1">
        <v>46098</v>
      </c>
      <c r="C2557" s="1">
        <v>46100.4</v>
      </c>
      <c r="D2557" t="s">
        <v>27</v>
      </c>
      <c r="E2557" t="s">
        <v>47</v>
      </c>
      <c r="F2557" t="s">
        <v>48</v>
      </c>
      <c r="G2557" t="s">
        <v>30</v>
      </c>
      <c r="H2557" t="s">
        <v>40</v>
      </c>
      <c r="I2557" t="s">
        <v>93</v>
      </c>
      <c r="J2557">
        <v>2.4</v>
      </c>
      <c r="K2557" t="s">
        <v>33</v>
      </c>
      <c r="L2557">
        <v>40</v>
      </c>
      <c r="M2557" s="1">
        <v>46097</v>
      </c>
      <c r="N2557" t="s">
        <v>34</v>
      </c>
      <c r="O2557">
        <v>11</v>
      </c>
      <c r="P2557">
        <v>1</v>
      </c>
      <c r="Q2557" s="2">
        <v>9081.6299999999992</v>
      </c>
      <c r="R2557" t="s">
        <v>58</v>
      </c>
      <c r="S2557" s="2">
        <v>5430.96</v>
      </c>
      <c r="T2557">
        <v>4</v>
      </c>
      <c r="U2557" t="s">
        <v>115</v>
      </c>
      <c r="V2557">
        <v>2026</v>
      </c>
      <c r="W2557" t="s">
        <v>37</v>
      </c>
      <c r="X2557" s="2">
        <v>5430.96</v>
      </c>
      <c r="Y2557" s="2">
        <v>3650.67</v>
      </c>
      <c r="Z2557" s="2">
        <v>0.59799999999999998</v>
      </c>
      <c r="AA2557" s="2">
        <f>IF(Table1[[#This Row],[Bed Occupied]]="Yes",1,0)</f>
        <v>1</v>
      </c>
    </row>
    <row r="2558" spans="1:27" x14ac:dyDescent="0.25">
      <c r="A2558" t="s">
        <v>2650</v>
      </c>
      <c r="B2558" s="1">
        <v>46257</v>
      </c>
      <c r="C2558" s="1">
        <v>46257.5</v>
      </c>
      <c r="D2558" t="s">
        <v>39</v>
      </c>
      <c r="E2558" t="s">
        <v>66</v>
      </c>
      <c r="F2558" t="s">
        <v>48</v>
      </c>
      <c r="G2558" t="s">
        <v>30</v>
      </c>
      <c r="H2558" t="s">
        <v>49</v>
      </c>
      <c r="I2558" t="s">
        <v>41</v>
      </c>
      <c r="J2558">
        <v>0.5</v>
      </c>
      <c r="K2558" t="s">
        <v>33</v>
      </c>
      <c r="L2558">
        <v>67</v>
      </c>
      <c r="M2558" s="1">
        <v>46256</v>
      </c>
      <c r="N2558" t="s">
        <v>42</v>
      </c>
      <c r="O2558">
        <v>11.2</v>
      </c>
      <c r="P2558">
        <v>1.2</v>
      </c>
      <c r="Q2558" s="2">
        <v>2000.08</v>
      </c>
      <c r="R2558" t="s">
        <v>35</v>
      </c>
      <c r="S2558" s="2">
        <v>1355.19</v>
      </c>
      <c r="T2558">
        <v>3.6</v>
      </c>
      <c r="U2558" t="s">
        <v>138</v>
      </c>
      <c r="V2558">
        <v>2026</v>
      </c>
      <c r="W2558" t="s">
        <v>83</v>
      </c>
      <c r="X2558" s="2">
        <v>1355.19</v>
      </c>
      <c r="Y2558" s="2">
        <v>644.89</v>
      </c>
      <c r="Z2558" s="2">
        <v>0.67800000000000005</v>
      </c>
      <c r="AA2558" s="2">
        <f>IF(Table1[[#This Row],[Bed Occupied]]="Yes",1,0)</f>
        <v>1</v>
      </c>
    </row>
    <row r="2559" spans="1:27" x14ac:dyDescent="0.25">
      <c r="A2559" t="s">
        <v>2651</v>
      </c>
      <c r="B2559" s="1">
        <v>46038</v>
      </c>
      <c r="C2559" s="1">
        <v>46040.9</v>
      </c>
      <c r="D2559" t="s">
        <v>96</v>
      </c>
      <c r="E2559" t="s">
        <v>52</v>
      </c>
      <c r="F2559" t="s">
        <v>48</v>
      </c>
      <c r="G2559" t="s">
        <v>151</v>
      </c>
      <c r="H2559" t="s">
        <v>49</v>
      </c>
      <c r="I2559" t="s">
        <v>41</v>
      </c>
      <c r="J2559">
        <v>2.9</v>
      </c>
      <c r="K2559" t="s">
        <v>33</v>
      </c>
      <c r="L2559">
        <v>35</v>
      </c>
      <c r="M2559" s="1">
        <v>46038</v>
      </c>
      <c r="N2559" t="s">
        <v>42</v>
      </c>
      <c r="O2559">
        <v>10</v>
      </c>
      <c r="P2559">
        <v>2</v>
      </c>
      <c r="Q2559" s="2">
        <v>3834.22</v>
      </c>
      <c r="R2559" t="s">
        <v>85</v>
      </c>
      <c r="S2559" s="2">
        <v>2197.38</v>
      </c>
      <c r="T2559">
        <v>3.2</v>
      </c>
      <c r="U2559" t="s">
        <v>86</v>
      </c>
      <c r="V2559">
        <v>2026</v>
      </c>
      <c r="W2559" t="s">
        <v>77</v>
      </c>
      <c r="X2559" s="2">
        <v>2197.38</v>
      </c>
      <c r="Y2559" s="2">
        <v>1636.84</v>
      </c>
      <c r="Z2559" s="2">
        <v>0.57299999999999995</v>
      </c>
      <c r="AA2559" s="2">
        <f>IF(Table1[[#This Row],[Bed Occupied]]="Yes",1,0)</f>
        <v>1</v>
      </c>
    </row>
    <row r="2560" spans="1:27" x14ac:dyDescent="0.25">
      <c r="A2560" t="s">
        <v>2652</v>
      </c>
      <c r="B2560" s="1">
        <v>46353</v>
      </c>
      <c r="C2560" s="1">
        <v>46360</v>
      </c>
      <c r="D2560" t="s">
        <v>61</v>
      </c>
      <c r="E2560" t="s">
        <v>52</v>
      </c>
      <c r="F2560" t="s">
        <v>29</v>
      </c>
      <c r="G2560" t="s">
        <v>151</v>
      </c>
      <c r="H2560" t="s">
        <v>40</v>
      </c>
      <c r="I2560" t="s">
        <v>93</v>
      </c>
      <c r="J2560">
        <v>7</v>
      </c>
      <c r="K2560" t="s">
        <v>33</v>
      </c>
      <c r="L2560">
        <v>44</v>
      </c>
      <c r="M2560" s="1">
        <v>46352</v>
      </c>
      <c r="N2560" t="s">
        <v>42</v>
      </c>
      <c r="O2560">
        <v>8.6</v>
      </c>
      <c r="P2560">
        <v>0.6</v>
      </c>
      <c r="Q2560" s="2">
        <v>19755.080000000002</v>
      </c>
      <c r="R2560" t="s">
        <v>58</v>
      </c>
      <c r="S2560" s="2">
        <v>14123.91</v>
      </c>
      <c r="T2560">
        <v>4</v>
      </c>
      <c r="U2560" t="s">
        <v>130</v>
      </c>
      <c r="V2560">
        <v>2026</v>
      </c>
      <c r="W2560" t="s">
        <v>72</v>
      </c>
      <c r="X2560" s="2">
        <v>14123.91</v>
      </c>
      <c r="Y2560" s="2">
        <v>5631.17</v>
      </c>
      <c r="Z2560" s="2">
        <v>0.71499999999999997</v>
      </c>
      <c r="AA2560" s="2">
        <f>IF(Table1[[#This Row],[Bed Occupied]]="Yes",1,0)</f>
        <v>1</v>
      </c>
    </row>
    <row r="2561" spans="1:27" x14ac:dyDescent="0.25">
      <c r="A2561" t="s">
        <v>2653</v>
      </c>
      <c r="B2561" s="1">
        <v>45685</v>
      </c>
      <c r="C2561" s="1">
        <v>45689.3</v>
      </c>
      <c r="D2561" t="s">
        <v>61</v>
      </c>
      <c r="E2561" t="s">
        <v>47</v>
      </c>
      <c r="F2561" t="s">
        <v>29</v>
      </c>
      <c r="G2561" t="s">
        <v>30</v>
      </c>
      <c r="H2561" t="s">
        <v>49</v>
      </c>
      <c r="I2561" t="s">
        <v>93</v>
      </c>
      <c r="J2561">
        <v>4.3</v>
      </c>
      <c r="K2561" t="s">
        <v>57</v>
      </c>
      <c r="L2561">
        <v>60</v>
      </c>
      <c r="M2561" s="1">
        <v>45685</v>
      </c>
      <c r="N2561" t="s">
        <v>34</v>
      </c>
      <c r="O2561">
        <v>10.6</v>
      </c>
      <c r="P2561">
        <v>0.6</v>
      </c>
      <c r="Q2561" s="2">
        <v>14938.65</v>
      </c>
      <c r="R2561" t="s">
        <v>85</v>
      </c>
      <c r="S2561" s="2">
        <v>9757.9</v>
      </c>
      <c r="T2561">
        <v>3.4</v>
      </c>
      <c r="U2561" t="s">
        <v>145</v>
      </c>
      <c r="V2561">
        <v>2025</v>
      </c>
      <c r="W2561" t="s">
        <v>44</v>
      </c>
      <c r="X2561" s="2">
        <v>9757.9</v>
      </c>
      <c r="Y2561" s="2">
        <v>5180.75</v>
      </c>
      <c r="Z2561" s="2">
        <v>0.65300000000000002</v>
      </c>
      <c r="AA2561" s="2">
        <f>IF(Table1[[#This Row],[Bed Occupied]]="Yes",1,0)</f>
        <v>0</v>
      </c>
    </row>
    <row r="2562" spans="1:27" x14ac:dyDescent="0.25">
      <c r="A2562" t="s">
        <v>2654</v>
      </c>
      <c r="B2562" s="1">
        <v>46151</v>
      </c>
      <c r="C2562" s="1">
        <v>46152.2</v>
      </c>
      <c r="D2562" t="s">
        <v>39</v>
      </c>
      <c r="E2562" t="s">
        <v>47</v>
      </c>
      <c r="F2562" t="s">
        <v>48</v>
      </c>
      <c r="G2562" t="s">
        <v>30</v>
      </c>
      <c r="H2562" t="s">
        <v>40</v>
      </c>
      <c r="I2562" t="s">
        <v>32</v>
      </c>
      <c r="J2562">
        <v>1.2</v>
      </c>
      <c r="K2562" t="s">
        <v>33</v>
      </c>
      <c r="L2562">
        <v>105</v>
      </c>
      <c r="M2562" s="1">
        <v>46150</v>
      </c>
      <c r="N2562" t="s">
        <v>42</v>
      </c>
      <c r="O2562">
        <v>12.1</v>
      </c>
      <c r="P2562">
        <v>2.1</v>
      </c>
      <c r="Q2562" s="2">
        <v>2631.28</v>
      </c>
      <c r="R2562" t="s">
        <v>85</v>
      </c>
      <c r="S2562" s="2">
        <v>1671.84</v>
      </c>
      <c r="T2562">
        <v>2.8</v>
      </c>
      <c r="U2562" t="s">
        <v>94</v>
      </c>
      <c r="V2562">
        <v>2026</v>
      </c>
      <c r="W2562" t="s">
        <v>77</v>
      </c>
      <c r="X2562" s="2">
        <v>1671.84</v>
      </c>
      <c r="Y2562" s="2">
        <v>959.44</v>
      </c>
      <c r="Z2562" s="2">
        <v>0.63500000000000001</v>
      </c>
      <c r="AA2562" s="2">
        <f>IF(Table1[[#This Row],[Bed Occupied]]="Yes",1,0)</f>
        <v>1</v>
      </c>
    </row>
    <row r="2563" spans="1:27" x14ac:dyDescent="0.25">
      <c r="A2563" t="s">
        <v>2655</v>
      </c>
      <c r="B2563" s="1">
        <v>45713</v>
      </c>
      <c r="C2563" s="1">
        <v>45715.1</v>
      </c>
      <c r="D2563" t="s">
        <v>39</v>
      </c>
      <c r="E2563" t="s">
        <v>47</v>
      </c>
      <c r="F2563" t="s">
        <v>48</v>
      </c>
      <c r="G2563" t="s">
        <v>67</v>
      </c>
      <c r="H2563" t="s">
        <v>76</v>
      </c>
      <c r="I2563" t="s">
        <v>41</v>
      </c>
      <c r="J2563">
        <v>2.1</v>
      </c>
      <c r="K2563" t="s">
        <v>33</v>
      </c>
      <c r="L2563">
        <v>89</v>
      </c>
      <c r="M2563" s="1">
        <v>45712</v>
      </c>
      <c r="N2563" t="s">
        <v>42</v>
      </c>
      <c r="O2563">
        <v>12.6</v>
      </c>
      <c r="P2563">
        <v>0.6</v>
      </c>
      <c r="Q2563" s="2">
        <v>2388.1799999999998</v>
      </c>
      <c r="R2563" t="s">
        <v>35</v>
      </c>
      <c r="S2563" s="2">
        <v>1274.3800000000001</v>
      </c>
      <c r="T2563">
        <v>3.2</v>
      </c>
      <c r="U2563" t="s">
        <v>100</v>
      </c>
      <c r="V2563">
        <v>2025</v>
      </c>
      <c r="W2563" t="s">
        <v>37</v>
      </c>
      <c r="X2563" s="2">
        <v>1274.3800000000001</v>
      </c>
      <c r="Y2563" s="2">
        <v>1113.8</v>
      </c>
      <c r="Z2563" s="2">
        <v>0.53400000000000003</v>
      </c>
      <c r="AA2563" s="2">
        <f>IF(Table1[[#This Row],[Bed Occupied]]="Yes",1,0)</f>
        <v>1</v>
      </c>
    </row>
    <row r="2564" spans="1:27" x14ac:dyDescent="0.25">
      <c r="A2564" t="s">
        <v>2656</v>
      </c>
      <c r="B2564" s="1">
        <v>46342</v>
      </c>
      <c r="C2564" s="1">
        <v>46347.199999999997</v>
      </c>
      <c r="D2564" t="s">
        <v>102</v>
      </c>
      <c r="E2564" t="s">
        <v>28</v>
      </c>
      <c r="F2564" t="s">
        <v>48</v>
      </c>
      <c r="G2564" t="s">
        <v>67</v>
      </c>
      <c r="H2564" t="s">
        <v>81</v>
      </c>
      <c r="I2564" t="s">
        <v>41</v>
      </c>
      <c r="J2564">
        <v>5.2</v>
      </c>
      <c r="K2564" t="s">
        <v>33</v>
      </c>
      <c r="L2564">
        <v>23</v>
      </c>
      <c r="M2564" s="1">
        <v>46341</v>
      </c>
      <c r="N2564" t="s">
        <v>34</v>
      </c>
      <c r="O2564">
        <v>12.1</v>
      </c>
      <c r="P2564">
        <v>2.1</v>
      </c>
      <c r="Q2564" s="2">
        <v>11718.62</v>
      </c>
      <c r="R2564" t="s">
        <v>85</v>
      </c>
      <c r="S2564" s="2">
        <v>7236.03</v>
      </c>
      <c r="T2564">
        <v>3.9</v>
      </c>
      <c r="U2564" t="s">
        <v>130</v>
      </c>
      <c r="V2564">
        <v>2026</v>
      </c>
      <c r="W2564" t="s">
        <v>74</v>
      </c>
      <c r="X2564" s="2">
        <v>7236.03</v>
      </c>
      <c r="Y2564" s="2">
        <v>4482.59</v>
      </c>
      <c r="Z2564" s="2">
        <v>0.61699999999999999</v>
      </c>
      <c r="AA2564" s="2">
        <f>IF(Table1[[#This Row],[Bed Occupied]]="Yes",1,0)</f>
        <v>1</v>
      </c>
    </row>
    <row r="2565" spans="1:27" x14ac:dyDescent="0.25">
      <c r="A2565" t="s">
        <v>2657</v>
      </c>
      <c r="B2565" s="1">
        <v>45981</v>
      </c>
      <c r="C2565" s="1">
        <v>45986.3</v>
      </c>
      <c r="D2565" t="s">
        <v>61</v>
      </c>
      <c r="E2565" t="s">
        <v>52</v>
      </c>
      <c r="F2565" t="s">
        <v>48</v>
      </c>
      <c r="G2565" t="s">
        <v>30</v>
      </c>
      <c r="H2565" t="s">
        <v>56</v>
      </c>
      <c r="I2565" t="s">
        <v>32</v>
      </c>
      <c r="J2565">
        <v>5.3</v>
      </c>
      <c r="K2565" t="s">
        <v>33</v>
      </c>
      <c r="L2565">
        <v>74</v>
      </c>
      <c r="M2565" s="1">
        <v>45980</v>
      </c>
      <c r="N2565" t="s">
        <v>34</v>
      </c>
      <c r="O2565">
        <v>9.4</v>
      </c>
      <c r="P2565">
        <v>1.4</v>
      </c>
      <c r="Q2565" s="2">
        <v>19032.439999999999</v>
      </c>
      <c r="R2565" t="s">
        <v>35</v>
      </c>
      <c r="S2565" s="2">
        <v>12030.36</v>
      </c>
      <c r="T2565">
        <v>3.5</v>
      </c>
      <c r="U2565" t="s">
        <v>71</v>
      </c>
      <c r="V2565">
        <v>2025</v>
      </c>
      <c r="W2565" t="s">
        <v>69</v>
      </c>
      <c r="X2565" s="2">
        <v>12030.36</v>
      </c>
      <c r="Y2565" s="2">
        <v>7002.08</v>
      </c>
      <c r="Z2565" s="2">
        <v>0.63200000000000001</v>
      </c>
      <c r="AA2565" s="2">
        <f>IF(Table1[[#This Row],[Bed Occupied]]="Yes",1,0)</f>
        <v>1</v>
      </c>
    </row>
    <row r="2566" spans="1:27" x14ac:dyDescent="0.25">
      <c r="A2566" t="s">
        <v>2658</v>
      </c>
      <c r="B2566" s="1">
        <v>45901</v>
      </c>
      <c r="C2566" s="1">
        <v>45901.4</v>
      </c>
      <c r="D2566" t="s">
        <v>39</v>
      </c>
      <c r="E2566" t="s">
        <v>28</v>
      </c>
      <c r="F2566" t="s">
        <v>92</v>
      </c>
      <c r="G2566" t="s">
        <v>67</v>
      </c>
      <c r="H2566" t="s">
        <v>49</v>
      </c>
      <c r="I2566" t="s">
        <v>41</v>
      </c>
      <c r="J2566">
        <v>0.4</v>
      </c>
      <c r="K2566" t="s">
        <v>57</v>
      </c>
      <c r="L2566">
        <v>86</v>
      </c>
      <c r="M2566" s="1">
        <v>45901</v>
      </c>
      <c r="N2566" t="s">
        <v>63</v>
      </c>
      <c r="O2566">
        <v>8</v>
      </c>
      <c r="P2566">
        <v>0</v>
      </c>
      <c r="Q2566" s="2">
        <v>1455.84</v>
      </c>
      <c r="R2566" t="s">
        <v>58</v>
      </c>
      <c r="S2566" s="2">
        <v>1007.61</v>
      </c>
      <c r="T2566">
        <v>3.6</v>
      </c>
      <c r="U2566" t="s">
        <v>59</v>
      </c>
      <c r="V2566">
        <v>2025</v>
      </c>
      <c r="W2566" t="s">
        <v>37</v>
      </c>
      <c r="X2566" s="2">
        <v>1007.61</v>
      </c>
      <c r="Y2566" s="2">
        <v>448.23</v>
      </c>
      <c r="Z2566" s="2">
        <v>0.69199999999999995</v>
      </c>
      <c r="AA2566" s="2">
        <f>IF(Table1[[#This Row],[Bed Occupied]]="Yes",1,0)</f>
        <v>0</v>
      </c>
    </row>
    <row r="2567" spans="1:27" x14ac:dyDescent="0.25">
      <c r="A2567" t="s">
        <v>2659</v>
      </c>
      <c r="B2567" s="1">
        <v>45772</v>
      </c>
      <c r="C2567" s="1">
        <v>45773.5</v>
      </c>
      <c r="D2567" t="s">
        <v>46</v>
      </c>
      <c r="E2567" t="s">
        <v>66</v>
      </c>
      <c r="F2567" t="s">
        <v>48</v>
      </c>
      <c r="G2567" t="s">
        <v>30</v>
      </c>
      <c r="H2567" t="s">
        <v>31</v>
      </c>
      <c r="I2567" t="s">
        <v>32</v>
      </c>
      <c r="J2567">
        <v>1.5</v>
      </c>
      <c r="K2567" t="s">
        <v>33</v>
      </c>
      <c r="L2567">
        <v>38</v>
      </c>
      <c r="M2567" s="1">
        <v>45772</v>
      </c>
      <c r="N2567" t="s">
        <v>42</v>
      </c>
      <c r="O2567">
        <v>10.4</v>
      </c>
      <c r="P2567">
        <v>2.4</v>
      </c>
      <c r="Q2567" s="2">
        <v>4112.07</v>
      </c>
      <c r="R2567" t="s">
        <v>58</v>
      </c>
      <c r="S2567" s="2">
        <v>2132.86</v>
      </c>
      <c r="T2567">
        <v>3.7</v>
      </c>
      <c r="U2567" t="s">
        <v>89</v>
      </c>
      <c r="V2567">
        <v>2025</v>
      </c>
      <c r="W2567" t="s">
        <v>77</v>
      </c>
      <c r="X2567" s="2">
        <v>2132.86</v>
      </c>
      <c r="Y2567" s="2">
        <v>1979.21</v>
      </c>
      <c r="Z2567" s="2">
        <v>0.51900000000000002</v>
      </c>
      <c r="AA2567" s="2">
        <f>IF(Table1[[#This Row],[Bed Occupied]]="Yes",1,0)</f>
        <v>1</v>
      </c>
    </row>
    <row r="2568" spans="1:27" x14ac:dyDescent="0.25">
      <c r="A2568" t="s">
        <v>2660</v>
      </c>
      <c r="B2568" s="1">
        <v>46276</v>
      </c>
      <c r="C2568" s="1">
        <v>46276.800000000003</v>
      </c>
      <c r="D2568" t="s">
        <v>39</v>
      </c>
      <c r="E2568" t="s">
        <v>28</v>
      </c>
      <c r="F2568" t="s">
        <v>48</v>
      </c>
      <c r="G2568" t="s">
        <v>30</v>
      </c>
      <c r="H2568" t="s">
        <v>31</v>
      </c>
      <c r="I2568" t="s">
        <v>32</v>
      </c>
      <c r="J2568">
        <v>0.8</v>
      </c>
      <c r="K2568" t="s">
        <v>33</v>
      </c>
      <c r="L2568">
        <v>102</v>
      </c>
      <c r="M2568" s="1">
        <v>46276</v>
      </c>
      <c r="N2568" t="s">
        <v>42</v>
      </c>
      <c r="O2568">
        <v>12</v>
      </c>
      <c r="P2568">
        <v>0</v>
      </c>
      <c r="Q2568" s="2">
        <v>1655.64</v>
      </c>
      <c r="R2568" t="s">
        <v>35</v>
      </c>
      <c r="S2568" s="2">
        <v>1165.93</v>
      </c>
      <c r="T2568">
        <v>4</v>
      </c>
      <c r="U2568" t="s">
        <v>133</v>
      </c>
      <c r="V2568">
        <v>2026</v>
      </c>
      <c r="W2568" t="s">
        <v>77</v>
      </c>
      <c r="X2568" s="2">
        <v>1165.93</v>
      </c>
      <c r="Y2568" s="2">
        <v>489.71</v>
      </c>
      <c r="Z2568" s="2">
        <v>0.70399999999999996</v>
      </c>
      <c r="AA2568" s="2">
        <f>IF(Table1[[#This Row],[Bed Occupied]]="Yes",1,0)</f>
        <v>1</v>
      </c>
    </row>
    <row r="2569" spans="1:27" x14ac:dyDescent="0.25">
      <c r="A2569" t="s">
        <v>2661</v>
      </c>
      <c r="B2569" s="1">
        <v>46356</v>
      </c>
      <c r="C2569" s="1">
        <v>46358.2</v>
      </c>
      <c r="D2569" t="s">
        <v>46</v>
      </c>
      <c r="E2569" t="s">
        <v>66</v>
      </c>
      <c r="F2569" t="s">
        <v>29</v>
      </c>
      <c r="G2569" t="s">
        <v>67</v>
      </c>
      <c r="H2569" t="s">
        <v>56</v>
      </c>
      <c r="I2569" t="s">
        <v>32</v>
      </c>
      <c r="J2569">
        <v>2.2000000000000002</v>
      </c>
      <c r="K2569" t="s">
        <v>33</v>
      </c>
      <c r="L2569">
        <v>66</v>
      </c>
      <c r="M2569" s="1">
        <v>46356</v>
      </c>
      <c r="N2569" t="s">
        <v>42</v>
      </c>
      <c r="O2569">
        <v>9.6</v>
      </c>
      <c r="P2569">
        <v>1.6</v>
      </c>
      <c r="Q2569" s="2">
        <v>6239.84</v>
      </c>
      <c r="R2569" t="s">
        <v>35</v>
      </c>
      <c r="S2569" s="2">
        <v>3166.98</v>
      </c>
      <c r="T2569">
        <v>3.9</v>
      </c>
      <c r="U2569" t="s">
        <v>130</v>
      </c>
      <c r="V2569">
        <v>2026</v>
      </c>
      <c r="W2569" t="s">
        <v>37</v>
      </c>
      <c r="X2569" s="2">
        <v>3166.98</v>
      </c>
      <c r="Y2569" s="2">
        <v>3072.86</v>
      </c>
      <c r="Z2569" s="2">
        <v>0.50800000000000001</v>
      </c>
      <c r="AA2569" s="2">
        <f>IF(Table1[[#This Row],[Bed Occupied]]="Yes",1,0)</f>
        <v>1</v>
      </c>
    </row>
    <row r="2570" spans="1:27" x14ac:dyDescent="0.25">
      <c r="A2570" t="s">
        <v>2662</v>
      </c>
      <c r="B2570" s="1">
        <v>45855</v>
      </c>
      <c r="C2570" s="1">
        <v>45856.1</v>
      </c>
      <c r="D2570" t="s">
        <v>96</v>
      </c>
      <c r="E2570" t="s">
        <v>28</v>
      </c>
      <c r="F2570" t="s">
        <v>29</v>
      </c>
      <c r="G2570" t="s">
        <v>151</v>
      </c>
      <c r="H2570" t="s">
        <v>49</v>
      </c>
      <c r="I2570" t="s">
        <v>41</v>
      </c>
      <c r="J2570">
        <v>1.1000000000000001</v>
      </c>
      <c r="K2570" t="s">
        <v>33</v>
      </c>
      <c r="L2570">
        <v>5</v>
      </c>
      <c r="M2570" s="1">
        <v>45854</v>
      </c>
      <c r="N2570" t="s">
        <v>34</v>
      </c>
      <c r="O2570">
        <v>9.1999999999999993</v>
      </c>
      <c r="P2570">
        <v>1.2</v>
      </c>
      <c r="Q2570" s="2">
        <v>3222.75</v>
      </c>
      <c r="R2570" t="s">
        <v>85</v>
      </c>
      <c r="S2570" s="2">
        <v>1979.28</v>
      </c>
      <c r="T2570">
        <v>4.3</v>
      </c>
      <c r="U2570" t="s">
        <v>135</v>
      </c>
      <c r="V2570">
        <v>2025</v>
      </c>
      <c r="W2570" t="s">
        <v>69</v>
      </c>
      <c r="X2570" s="2">
        <v>1979.28</v>
      </c>
      <c r="Y2570" s="2">
        <v>1243.47</v>
      </c>
      <c r="Z2570" s="2">
        <v>0.61399999999999999</v>
      </c>
      <c r="AA2570" s="2">
        <f>IF(Table1[[#This Row],[Bed Occupied]]="Yes",1,0)</f>
        <v>1</v>
      </c>
    </row>
    <row r="2571" spans="1:27" x14ac:dyDescent="0.25">
      <c r="A2571" t="s">
        <v>2663</v>
      </c>
      <c r="B2571" s="1">
        <v>46158</v>
      </c>
      <c r="C2571" s="1">
        <v>46160.3</v>
      </c>
      <c r="D2571" t="s">
        <v>61</v>
      </c>
      <c r="E2571" t="s">
        <v>47</v>
      </c>
      <c r="F2571" t="s">
        <v>48</v>
      </c>
      <c r="G2571" t="s">
        <v>30</v>
      </c>
      <c r="H2571" t="s">
        <v>81</v>
      </c>
      <c r="I2571" t="s">
        <v>32</v>
      </c>
      <c r="J2571">
        <v>2.2999999999999998</v>
      </c>
      <c r="K2571" t="s">
        <v>33</v>
      </c>
      <c r="L2571">
        <v>76</v>
      </c>
      <c r="M2571" s="1">
        <v>46157</v>
      </c>
      <c r="N2571" t="s">
        <v>42</v>
      </c>
      <c r="O2571">
        <v>11.4</v>
      </c>
      <c r="P2571">
        <v>1.4</v>
      </c>
      <c r="Q2571" s="2">
        <v>12146.89</v>
      </c>
      <c r="R2571" t="s">
        <v>35</v>
      </c>
      <c r="S2571" s="2">
        <v>7563.74</v>
      </c>
      <c r="T2571">
        <v>3.9</v>
      </c>
      <c r="U2571" t="s">
        <v>94</v>
      </c>
      <c r="V2571">
        <v>2026</v>
      </c>
      <c r="W2571" t="s">
        <v>77</v>
      </c>
      <c r="X2571" s="2">
        <v>7563.74</v>
      </c>
      <c r="Y2571" s="2">
        <v>4583.1499999999996</v>
      </c>
      <c r="Z2571" s="2">
        <v>0.623</v>
      </c>
      <c r="AA2571" s="2">
        <f>IF(Table1[[#This Row],[Bed Occupied]]="Yes",1,0)</f>
        <v>1</v>
      </c>
    </row>
    <row r="2572" spans="1:27" x14ac:dyDescent="0.25">
      <c r="A2572" t="s">
        <v>2664</v>
      </c>
      <c r="B2572" s="1">
        <v>46239</v>
      </c>
      <c r="C2572" s="1">
        <v>46241.7</v>
      </c>
      <c r="D2572" t="s">
        <v>102</v>
      </c>
      <c r="E2572" t="s">
        <v>47</v>
      </c>
      <c r="F2572" t="s">
        <v>48</v>
      </c>
      <c r="G2572" t="s">
        <v>53</v>
      </c>
      <c r="H2572" t="s">
        <v>49</v>
      </c>
      <c r="I2572" t="s">
        <v>32</v>
      </c>
      <c r="J2572">
        <v>2.7</v>
      </c>
      <c r="K2572" t="s">
        <v>33</v>
      </c>
      <c r="L2572">
        <v>76</v>
      </c>
      <c r="M2572" s="1">
        <v>46238</v>
      </c>
      <c r="N2572" t="s">
        <v>34</v>
      </c>
      <c r="O2572">
        <v>8.8000000000000007</v>
      </c>
      <c r="P2572">
        <v>0.8</v>
      </c>
      <c r="Q2572" s="2">
        <v>11073.98</v>
      </c>
      <c r="R2572" t="s">
        <v>35</v>
      </c>
      <c r="S2572" s="2">
        <v>7035.21</v>
      </c>
      <c r="T2572">
        <v>3.1</v>
      </c>
      <c r="U2572" t="s">
        <v>138</v>
      </c>
      <c r="V2572">
        <v>2026</v>
      </c>
      <c r="W2572" t="s">
        <v>44</v>
      </c>
      <c r="X2572" s="2">
        <v>7035.21</v>
      </c>
      <c r="Y2572" s="2">
        <v>4038.77</v>
      </c>
      <c r="Z2572" s="2">
        <v>0.63500000000000001</v>
      </c>
      <c r="AA2572" s="2">
        <f>IF(Table1[[#This Row],[Bed Occupied]]="Yes",1,0)</f>
        <v>1</v>
      </c>
    </row>
    <row r="2573" spans="1:27" x14ac:dyDescent="0.25">
      <c r="A2573" t="s">
        <v>2665</v>
      </c>
      <c r="B2573" s="1">
        <v>46373</v>
      </c>
      <c r="C2573" s="1">
        <v>46376.1</v>
      </c>
      <c r="D2573" t="s">
        <v>46</v>
      </c>
      <c r="E2573" t="s">
        <v>47</v>
      </c>
      <c r="F2573" t="s">
        <v>29</v>
      </c>
      <c r="G2573" t="s">
        <v>67</v>
      </c>
      <c r="H2573" t="s">
        <v>62</v>
      </c>
      <c r="I2573" t="s">
        <v>93</v>
      </c>
      <c r="J2573">
        <v>3.1</v>
      </c>
      <c r="K2573" t="s">
        <v>57</v>
      </c>
      <c r="L2573">
        <v>36</v>
      </c>
      <c r="M2573" s="1">
        <v>46372</v>
      </c>
      <c r="N2573" t="s">
        <v>42</v>
      </c>
      <c r="O2573">
        <v>11.7</v>
      </c>
      <c r="P2573">
        <v>1.7</v>
      </c>
      <c r="Q2573" s="2">
        <v>5957.34</v>
      </c>
      <c r="R2573" t="s">
        <v>35</v>
      </c>
      <c r="S2573" s="2">
        <v>3453.76</v>
      </c>
      <c r="T2573">
        <v>4.3</v>
      </c>
      <c r="U2573" t="s">
        <v>54</v>
      </c>
      <c r="V2573">
        <v>2026</v>
      </c>
      <c r="W2573" t="s">
        <v>69</v>
      </c>
      <c r="X2573" s="2">
        <v>3453.76</v>
      </c>
      <c r="Y2573" s="2">
        <v>2503.58</v>
      </c>
      <c r="Z2573" s="2">
        <v>0.57999999999999996</v>
      </c>
      <c r="AA2573" s="2">
        <f>IF(Table1[[#This Row],[Bed Occupied]]="Yes",1,0)</f>
        <v>0</v>
      </c>
    </row>
    <row r="2574" spans="1:27" x14ac:dyDescent="0.25">
      <c r="A2574" t="s">
        <v>2666</v>
      </c>
      <c r="B2574" s="1">
        <v>46214</v>
      </c>
      <c r="C2574" s="1">
        <v>46218.6</v>
      </c>
      <c r="D2574" t="s">
        <v>102</v>
      </c>
      <c r="E2574" t="s">
        <v>66</v>
      </c>
      <c r="F2574" t="s">
        <v>48</v>
      </c>
      <c r="G2574" t="s">
        <v>30</v>
      </c>
      <c r="H2574" t="s">
        <v>81</v>
      </c>
      <c r="I2574" t="s">
        <v>32</v>
      </c>
      <c r="J2574">
        <v>4.5999999999999996</v>
      </c>
      <c r="K2574" t="s">
        <v>33</v>
      </c>
      <c r="L2574">
        <v>61</v>
      </c>
      <c r="M2574" s="1">
        <v>46213</v>
      </c>
      <c r="N2574" t="s">
        <v>34</v>
      </c>
      <c r="O2574">
        <v>9.4</v>
      </c>
      <c r="P2574">
        <v>1.4</v>
      </c>
      <c r="Q2574" s="2">
        <v>15111.61</v>
      </c>
      <c r="R2574" t="s">
        <v>58</v>
      </c>
      <c r="S2574" s="2">
        <v>8616.2199999999993</v>
      </c>
      <c r="T2574">
        <v>3.6</v>
      </c>
      <c r="U2574" t="s">
        <v>43</v>
      </c>
      <c r="V2574">
        <v>2026</v>
      </c>
      <c r="W2574" t="s">
        <v>77</v>
      </c>
      <c r="X2574" s="2">
        <v>8616.2199999999993</v>
      </c>
      <c r="Y2574" s="2">
        <v>6495.39</v>
      </c>
      <c r="Z2574" s="2">
        <v>0.56999999999999995</v>
      </c>
      <c r="AA2574" s="2">
        <f>IF(Table1[[#This Row],[Bed Occupied]]="Yes",1,0)</f>
        <v>1</v>
      </c>
    </row>
    <row r="2575" spans="1:27" x14ac:dyDescent="0.25">
      <c r="A2575" t="s">
        <v>2667</v>
      </c>
      <c r="B2575" s="1">
        <v>46043</v>
      </c>
      <c r="C2575" s="1">
        <v>46043.6</v>
      </c>
      <c r="D2575" t="s">
        <v>46</v>
      </c>
      <c r="E2575" t="s">
        <v>52</v>
      </c>
      <c r="F2575" t="s">
        <v>48</v>
      </c>
      <c r="G2575" t="s">
        <v>53</v>
      </c>
      <c r="H2575" t="s">
        <v>49</v>
      </c>
      <c r="I2575" t="s">
        <v>32</v>
      </c>
      <c r="J2575">
        <v>0.6</v>
      </c>
      <c r="K2575" t="s">
        <v>57</v>
      </c>
      <c r="L2575">
        <v>68</v>
      </c>
      <c r="M2575" s="1">
        <v>46043</v>
      </c>
      <c r="N2575" t="s">
        <v>42</v>
      </c>
      <c r="O2575">
        <v>8</v>
      </c>
      <c r="P2575">
        <v>0</v>
      </c>
      <c r="Q2575" s="2">
        <v>3194.53</v>
      </c>
      <c r="R2575" t="s">
        <v>85</v>
      </c>
      <c r="S2575" s="2">
        <v>1900.31</v>
      </c>
      <c r="T2575">
        <v>3.9</v>
      </c>
      <c r="U2575" t="s">
        <v>86</v>
      </c>
      <c r="V2575">
        <v>2026</v>
      </c>
      <c r="W2575" t="s">
        <v>69</v>
      </c>
      <c r="X2575" s="2">
        <v>1900.31</v>
      </c>
      <c r="Y2575" s="2">
        <v>1294.22</v>
      </c>
      <c r="Z2575" s="2">
        <v>0.59499999999999997</v>
      </c>
      <c r="AA2575" s="2">
        <f>IF(Table1[[#This Row],[Bed Occupied]]="Yes",1,0)</f>
        <v>0</v>
      </c>
    </row>
    <row r="2576" spans="1:27" x14ac:dyDescent="0.25">
      <c r="A2576" t="s">
        <v>2668</v>
      </c>
      <c r="B2576" s="1">
        <v>46365</v>
      </c>
      <c r="C2576" s="1">
        <v>46368</v>
      </c>
      <c r="D2576" t="s">
        <v>61</v>
      </c>
      <c r="E2576" t="s">
        <v>47</v>
      </c>
      <c r="F2576" t="s">
        <v>29</v>
      </c>
      <c r="G2576" t="s">
        <v>67</v>
      </c>
      <c r="H2576" t="s">
        <v>31</v>
      </c>
      <c r="I2576" t="s">
        <v>41</v>
      </c>
      <c r="J2576">
        <v>3</v>
      </c>
      <c r="K2576" t="s">
        <v>33</v>
      </c>
      <c r="L2576">
        <v>78</v>
      </c>
      <c r="M2576" s="1">
        <v>46364</v>
      </c>
      <c r="N2576" t="s">
        <v>63</v>
      </c>
      <c r="O2576">
        <v>11.2</v>
      </c>
      <c r="P2576">
        <v>1.2</v>
      </c>
      <c r="Q2576" s="2">
        <v>17079.29</v>
      </c>
      <c r="R2576" t="s">
        <v>35</v>
      </c>
      <c r="S2576" s="2">
        <v>10844.9</v>
      </c>
      <c r="T2576">
        <v>3.4</v>
      </c>
      <c r="U2576" t="s">
        <v>54</v>
      </c>
      <c r="V2576">
        <v>2026</v>
      </c>
      <c r="W2576" t="s">
        <v>44</v>
      </c>
      <c r="X2576" s="2">
        <v>10844.9</v>
      </c>
      <c r="Y2576" s="2">
        <v>6234.39</v>
      </c>
      <c r="Z2576" s="2">
        <v>0.63500000000000001</v>
      </c>
      <c r="AA2576" s="2">
        <f>IF(Table1[[#This Row],[Bed Occupied]]="Yes",1,0)</f>
        <v>1</v>
      </c>
    </row>
    <row r="2577" spans="1:27" x14ac:dyDescent="0.25">
      <c r="A2577" t="s">
        <v>2669</v>
      </c>
      <c r="B2577" s="1">
        <v>45787</v>
      </c>
      <c r="C2577" s="1">
        <v>45787.3</v>
      </c>
      <c r="D2577" t="s">
        <v>39</v>
      </c>
      <c r="E2577" t="s">
        <v>28</v>
      </c>
      <c r="F2577" t="s">
        <v>48</v>
      </c>
      <c r="G2577" t="s">
        <v>67</v>
      </c>
      <c r="H2577" t="s">
        <v>76</v>
      </c>
      <c r="I2577" t="s">
        <v>32</v>
      </c>
      <c r="J2577">
        <v>0.3</v>
      </c>
      <c r="K2577" t="s">
        <v>33</v>
      </c>
      <c r="L2577">
        <v>110</v>
      </c>
      <c r="M2577" s="1">
        <v>45787</v>
      </c>
      <c r="N2577" t="s">
        <v>34</v>
      </c>
      <c r="O2577">
        <v>10.199999999999999</v>
      </c>
      <c r="P2577">
        <v>2.2000000000000002</v>
      </c>
      <c r="Q2577" s="2">
        <v>1109.76</v>
      </c>
      <c r="R2577" t="s">
        <v>58</v>
      </c>
      <c r="S2577" s="2">
        <v>681.71</v>
      </c>
      <c r="T2577">
        <v>2.4</v>
      </c>
      <c r="U2577" t="s">
        <v>122</v>
      </c>
      <c r="V2577">
        <v>2025</v>
      </c>
      <c r="W2577" t="s">
        <v>83</v>
      </c>
      <c r="X2577" s="2">
        <v>681.71</v>
      </c>
      <c r="Y2577" s="2">
        <v>428.05</v>
      </c>
      <c r="Z2577" s="2">
        <v>0.61399999999999999</v>
      </c>
      <c r="AA2577" s="2">
        <f>IF(Table1[[#This Row],[Bed Occupied]]="Yes",1,0)</f>
        <v>1</v>
      </c>
    </row>
    <row r="2578" spans="1:27" x14ac:dyDescent="0.25">
      <c r="A2578" t="s">
        <v>2670</v>
      </c>
      <c r="B2578" s="1">
        <v>45961</v>
      </c>
      <c r="C2578" s="1">
        <v>45965.3</v>
      </c>
      <c r="D2578" t="s">
        <v>61</v>
      </c>
      <c r="E2578" t="s">
        <v>52</v>
      </c>
      <c r="F2578" t="s">
        <v>48</v>
      </c>
      <c r="G2578" t="s">
        <v>67</v>
      </c>
      <c r="H2578" t="s">
        <v>40</v>
      </c>
      <c r="I2578" t="s">
        <v>41</v>
      </c>
      <c r="J2578">
        <v>4.3</v>
      </c>
      <c r="K2578" t="s">
        <v>33</v>
      </c>
      <c r="L2578">
        <v>46</v>
      </c>
      <c r="M2578" s="1">
        <v>45961</v>
      </c>
      <c r="N2578" t="s">
        <v>42</v>
      </c>
      <c r="O2578">
        <v>8.3000000000000007</v>
      </c>
      <c r="P2578">
        <v>0.3</v>
      </c>
      <c r="Q2578" s="2">
        <v>17723.830000000002</v>
      </c>
      <c r="R2578" t="s">
        <v>85</v>
      </c>
      <c r="S2578" s="2">
        <v>10628.47</v>
      </c>
      <c r="T2578">
        <v>4.2</v>
      </c>
      <c r="U2578" t="s">
        <v>82</v>
      </c>
      <c r="V2578">
        <v>2025</v>
      </c>
      <c r="W2578" t="s">
        <v>77</v>
      </c>
      <c r="X2578" s="2">
        <v>10628.47</v>
      </c>
      <c r="Y2578" s="2">
        <v>7095.36</v>
      </c>
      <c r="Z2578" s="2">
        <v>0.6</v>
      </c>
      <c r="AA2578" s="2">
        <f>IF(Table1[[#This Row],[Bed Occupied]]="Yes",1,0)</f>
        <v>1</v>
      </c>
    </row>
    <row r="2579" spans="1:27" x14ac:dyDescent="0.25">
      <c r="A2579" t="s">
        <v>2671</v>
      </c>
      <c r="B2579" s="1">
        <v>46032</v>
      </c>
      <c r="C2579" s="1">
        <v>46035.6</v>
      </c>
      <c r="D2579" t="s">
        <v>27</v>
      </c>
      <c r="E2579" t="s">
        <v>52</v>
      </c>
      <c r="F2579" t="s">
        <v>48</v>
      </c>
      <c r="G2579" t="s">
        <v>30</v>
      </c>
      <c r="H2579" t="s">
        <v>56</v>
      </c>
      <c r="I2579" t="s">
        <v>32</v>
      </c>
      <c r="J2579">
        <v>3.6</v>
      </c>
      <c r="K2579" t="s">
        <v>33</v>
      </c>
      <c r="L2579">
        <v>54</v>
      </c>
      <c r="M2579" s="1">
        <v>46031</v>
      </c>
      <c r="N2579" t="s">
        <v>42</v>
      </c>
      <c r="O2579">
        <v>9</v>
      </c>
      <c r="P2579">
        <v>1</v>
      </c>
      <c r="Q2579" s="2">
        <v>12422.72</v>
      </c>
      <c r="R2579" t="s">
        <v>35</v>
      </c>
      <c r="S2579" s="2">
        <v>8178.48</v>
      </c>
      <c r="T2579">
        <v>4.2</v>
      </c>
      <c r="U2579" t="s">
        <v>86</v>
      </c>
      <c r="V2579">
        <v>2026</v>
      </c>
      <c r="W2579" t="s">
        <v>77</v>
      </c>
      <c r="X2579" s="2">
        <v>8178.48</v>
      </c>
      <c r="Y2579" s="2">
        <v>4244.24</v>
      </c>
      <c r="Z2579" s="2">
        <v>0.65800000000000003</v>
      </c>
      <c r="AA2579" s="2">
        <f>IF(Table1[[#This Row],[Bed Occupied]]="Yes",1,0)</f>
        <v>1</v>
      </c>
    </row>
    <row r="2580" spans="1:27" x14ac:dyDescent="0.25">
      <c r="A2580" t="s">
        <v>2672</v>
      </c>
      <c r="B2580" s="1">
        <v>46097</v>
      </c>
      <c r="C2580" s="1">
        <v>46098</v>
      </c>
      <c r="D2580" t="s">
        <v>39</v>
      </c>
      <c r="E2580" t="s">
        <v>47</v>
      </c>
      <c r="F2580" t="s">
        <v>48</v>
      </c>
      <c r="G2580" t="s">
        <v>67</v>
      </c>
      <c r="H2580" t="s">
        <v>81</v>
      </c>
      <c r="I2580" t="s">
        <v>41</v>
      </c>
      <c r="J2580">
        <v>1</v>
      </c>
      <c r="K2580" t="s">
        <v>57</v>
      </c>
      <c r="L2580">
        <v>84</v>
      </c>
      <c r="M2580" s="1">
        <v>46097</v>
      </c>
      <c r="N2580" t="s">
        <v>42</v>
      </c>
      <c r="O2580">
        <v>9.1999999999999993</v>
      </c>
      <c r="P2580">
        <v>1.2</v>
      </c>
      <c r="Q2580" s="2">
        <v>2417.4299999999998</v>
      </c>
      <c r="R2580" t="s">
        <v>58</v>
      </c>
      <c r="S2580" s="2">
        <v>1527.45</v>
      </c>
      <c r="T2580">
        <v>3.9</v>
      </c>
      <c r="U2580" t="s">
        <v>115</v>
      </c>
      <c r="V2580">
        <v>2026</v>
      </c>
      <c r="W2580" t="s">
        <v>37</v>
      </c>
      <c r="X2580" s="2">
        <v>1527.45</v>
      </c>
      <c r="Y2580" s="2">
        <v>889.98</v>
      </c>
      <c r="Z2580" s="2">
        <v>0.63200000000000001</v>
      </c>
      <c r="AA2580" s="2">
        <f>IF(Table1[[#This Row],[Bed Occupied]]="Yes",1,0)</f>
        <v>0</v>
      </c>
    </row>
    <row r="2581" spans="1:27" x14ac:dyDescent="0.25">
      <c r="A2581" t="s">
        <v>2673</v>
      </c>
      <c r="B2581" s="1">
        <v>46333</v>
      </c>
      <c r="C2581" s="1">
        <v>46334.6</v>
      </c>
      <c r="D2581" t="s">
        <v>96</v>
      </c>
      <c r="E2581" t="s">
        <v>47</v>
      </c>
      <c r="F2581" t="s">
        <v>29</v>
      </c>
      <c r="G2581" t="s">
        <v>30</v>
      </c>
      <c r="H2581" t="s">
        <v>76</v>
      </c>
      <c r="I2581" t="s">
        <v>41</v>
      </c>
      <c r="J2581">
        <v>1.6</v>
      </c>
      <c r="K2581" t="s">
        <v>33</v>
      </c>
      <c r="L2581">
        <v>14</v>
      </c>
      <c r="M2581" s="1">
        <v>46332</v>
      </c>
      <c r="N2581" t="s">
        <v>34</v>
      </c>
      <c r="O2581">
        <v>8.1999999999999993</v>
      </c>
      <c r="P2581">
        <v>0.2</v>
      </c>
      <c r="Q2581" s="2">
        <v>3821.3</v>
      </c>
      <c r="R2581" t="s">
        <v>35</v>
      </c>
      <c r="S2581" s="2">
        <v>2153.3200000000002</v>
      </c>
      <c r="T2581">
        <v>4.5</v>
      </c>
      <c r="U2581" t="s">
        <v>130</v>
      </c>
      <c r="V2581">
        <v>2026</v>
      </c>
      <c r="W2581" t="s">
        <v>77</v>
      </c>
      <c r="X2581" s="2">
        <v>2153.3200000000002</v>
      </c>
      <c r="Y2581" s="2">
        <v>1667.98</v>
      </c>
      <c r="Z2581" s="2">
        <v>0.56399999999999995</v>
      </c>
      <c r="AA2581" s="2">
        <f>IF(Table1[[#This Row],[Bed Occupied]]="Yes",1,0)</f>
        <v>1</v>
      </c>
    </row>
    <row r="2582" spans="1:27" x14ac:dyDescent="0.25">
      <c r="A2582" t="s">
        <v>2674</v>
      </c>
      <c r="B2582" s="1">
        <v>46288</v>
      </c>
      <c r="C2582" s="1">
        <v>46288.7</v>
      </c>
      <c r="D2582" t="s">
        <v>39</v>
      </c>
      <c r="E2582" t="s">
        <v>47</v>
      </c>
      <c r="F2582" t="s">
        <v>48</v>
      </c>
      <c r="G2582" t="s">
        <v>30</v>
      </c>
      <c r="H2582" t="s">
        <v>81</v>
      </c>
      <c r="I2582" t="s">
        <v>93</v>
      </c>
      <c r="J2582">
        <v>0.7</v>
      </c>
      <c r="K2582" t="s">
        <v>57</v>
      </c>
      <c r="L2582">
        <v>65</v>
      </c>
      <c r="M2582" s="1">
        <v>46287</v>
      </c>
      <c r="N2582" t="s">
        <v>42</v>
      </c>
      <c r="O2582">
        <v>10.9</v>
      </c>
      <c r="P2582">
        <v>0.9</v>
      </c>
      <c r="Q2582" s="2">
        <v>1542.56</v>
      </c>
      <c r="R2582" t="s">
        <v>85</v>
      </c>
      <c r="S2582" s="2">
        <v>772.25</v>
      </c>
      <c r="T2582">
        <v>3.4</v>
      </c>
      <c r="U2582" t="s">
        <v>133</v>
      </c>
      <c r="V2582">
        <v>2026</v>
      </c>
      <c r="W2582" t="s">
        <v>44</v>
      </c>
      <c r="X2582" s="2">
        <v>772.25</v>
      </c>
      <c r="Y2582" s="2">
        <v>770.31</v>
      </c>
      <c r="Z2582" s="2">
        <v>0.501</v>
      </c>
      <c r="AA2582" s="2">
        <f>IF(Table1[[#This Row],[Bed Occupied]]="Yes",1,0)</f>
        <v>0</v>
      </c>
    </row>
    <row r="2583" spans="1:27" x14ac:dyDescent="0.25">
      <c r="A2583" t="s">
        <v>2675</v>
      </c>
      <c r="B2583" s="1">
        <v>45984</v>
      </c>
      <c r="C2583" s="1">
        <v>45986.6</v>
      </c>
      <c r="D2583" t="s">
        <v>46</v>
      </c>
      <c r="E2583" t="s">
        <v>28</v>
      </c>
      <c r="F2583" t="s">
        <v>48</v>
      </c>
      <c r="G2583" t="s">
        <v>67</v>
      </c>
      <c r="H2583" t="s">
        <v>62</v>
      </c>
      <c r="I2583" t="s">
        <v>32</v>
      </c>
      <c r="J2583">
        <v>2.6</v>
      </c>
      <c r="K2583" t="s">
        <v>33</v>
      </c>
      <c r="L2583">
        <v>69</v>
      </c>
      <c r="M2583" s="1">
        <v>45983</v>
      </c>
      <c r="N2583" t="s">
        <v>63</v>
      </c>
      <c r="O2583">
        <v>12.9</v>
      </c>
      <c r="P2583">
        <v>2.9</v>
      </c>
      <c r="Q2583" s="2">
        <v>5919.55</v>
      </c>
      <c r="R2583" t="s">
        <v>58</v>
      </c>
      <c r="S2583" s="2">
        <v>4107.8</v>
      </c>
      <c r="T2583">
        <v>2.5</v>
      </c>
      <c r="U2583" t="s">
        <v>71</v>
      </c>
      <c r="V2583">
        <v>2025</v>
      </c>
      <c r="W2583" t="s">
        <v>83</v>
      </c>
      <c r="X2583" s="2">
        <v>4107.8</v>
      </c>
      <c r="Y2583" s="2">
        <v>1811.75</v>
      </c>
      <c r="Z2583" s="2">
        <v>0.69399999999999995</v>
      </c>
      <c r="AA2583" s="2">
        <f>IF(Table1[[#This Row],[Bed Occupied]]="Yes",1,0)</f>
        <v>1</v>
      </c>
    </row>
    <row r="2584" spans="1:27" x14ac:dyDescent="0.25">
      <c r="A2584" t="s">
        <v>2676</v>
      </c>
      <c r="B2584" s="1">
        <v>46049</v>
      </c>
      <c r="C2584" s="1">
        <v>46052.9</v>
      </c>
      <c r="D2584" t="s">
        <v>46</v>
      </c>
      <c r="E2584" t="s">
        <v>47</v>
      </c>
      <c r="F2584" t="s">
        <v>48</v>
      </c>
      <c r="G2584" t="s">
        <v>30</v>
      </c>
      <c r="H2584" t="s">
        <v>56</v>
      </c>
      <c r="I2584" t="s">
        <v>32</v>
      </c>
      <c r="J2584">
        <v>3.9</v>
      </c>
      <c r="K2584" t="s">
        <v>33</v>
      </c>
      <c r="L2584">
        <v>86</v>
      </c>
      <c r="M2584" s="1">
        <v>46048</v>
      </c>
      <c r="N2584" t="s">
        <v>63</v>
      </c>
      <c r="O2584">
        <v>11.3</v>
      </c>
      <c r="P2584">
        <v>3.3</v>
      </c>
      <c r="Q2584" s="2">
        <v>4941.29</v>
      </c>
      <c r="R2584" t="s">
        <v>58</v>
      </c>
      <c r="S2584" s="2">
        <v>3053.81</v>
      </c>
      <c r="T2584">
        <v>2.2999999999999998</v>
      </c>
      <c r="U2584" t="s">
        <v>86</v>
      </c>
      <c r="V2584">
        <v>2026</v>
      </c>
      <c r="W2584" t="s">
        <v>37</v>
      </c>
      <c r="X2584" s="2">
        <v>3053.81</v>
      </c>
      <c r="Y2584" s="2">
        <v>1887.48</v>
      </c>
      <c r="Z2584" s="2">
        <v>0.61799999999999999</v>
      </c>
      <c r="AA2584" s="2">
        <f>IF(Table1[[#This Row],[Bed Occupied]]="Yes",1,0)</f>
        <v>1</v>
      </c>
    </row>
    <row r="2585" spans="1:27" x14ac:dyDescent="0.25">
      <c r="A2585" t="s">
        <v>2677</v>
      </c>
      <c r="B2585" s="1">
        <v>46371</v>
      </c>
      <c r="C2585" s="1">
        <v>46371.8</v>
      </c>
      <c r="D2585" t="s">
        <v>39</v>
      </c>
      <c r="E2585" t="s">
        <v>66</v>
      </c>
      <c r="F2585" t="s">
        <v>29</v>
      </c>
      <c r="G2585" t="s">
        <v>30</v>
      </c>
      <c r="H2585" t="s">
        <v>62</v>
      </c>
      <c r="I2585" t="s">
        <v>93</v>
      </c>
      <c r="J2585">
        <v>0.8</v>
      </c>
      <c r="K2585" t="s">
        <v>57</v>
      </c>
      <c r="L2585">
        <v>98</v>
      </c>
      <c r="M2585" s="1">
        <v>46371</v>
      </c>
      <c r="N2585" t="s">
        <v>63</v>
      </c>
      <c r="O2585">
        <v>13</v>
      </c>
      <c r="P2585">
        <v>1</v>
      </c>
      <c r="Q2585" s="2">
        <v>1606.07</v>
      </c>
      <c r="R2585" t="s">
        <v>35</v>
      </c>
      <c r="S2585" s="2">
        <v>862.04</v>
      </c>
      <c r="T2585">
        <v>3.3</v>
      </c>
      <c r="U2585" t="s">
        <v>54</v>
      </c>
      <c r="V2585">
        <v>2026</v>
      </c>
      <c r="W2585" t="s">
        <v>44</v>
      </c>
      <c r="X2585" s="2">
        <v>862.04</v>
      </c>
      <c r="Y2585" s="2">
        <v>744.03</v>
      </c>
      <c r="Z2585" s="2">
        <v>0.53700000000000003</v>
      </c>
      <c r="AA2585" s="2">
        <f>IF(Table1[[#This Row],[Bed Occupied]]="Yes",1,0)</f>
        <v>0</v>
      </c>
    </row>
    <row r="2586" spans="1:27" x14ac:dyDescent="0.25">
      <c r="A2586" t="s">
        <v>2678</v>
      </c>
      <c r="B2586" s="1">
        <v>45728</v>
      </c>
      <c r="C2586" s="1">
        <v>45729.4</v>
      </c>
      <c r="D2586" t="s">
        <v>51</v>
      </c>
      <c r="E2586" t="s">
        <v>52</v>
      </c>
      <c r="F2586" t="s">
        <v>48</v>
      </c>
      <c r="G2586" t="s">
        <v>53</v>
      </c>
      <c r="H2586" t="s">
        <v>62</v>
      </c>
      <c r="I2586" t="s">
        <v>41</v>
      </c>
      <c r="J2586">
        <v>1.4</v>
      </c>
      <c r="K2586" t="s">
        <v>57</v>
      </c>
      <c r="L2586">
        <v>51</v>
      </c>
      <c r="M2586" s="1">
        <v>45727</v>
      </c>
      <c r="N2586" t="s">
        <v>42</v>
      </c>
      <c r="O2586">
        <v>8</v>
      </c>
      <c r="P2586">
        <v>0</v>
      </c>
      <c r="Q2586" s="2">
        <v>7341.23</v>
      </c>
      <c r="R2586" t="s">
        <v>58</v>
      </c>
      <c r="S2586" s="2">
        <v>4622.2700000000004</v>
      </c>
      <c r="T2586">
        <v>4.3</v>
      </c>
      <c r="U2586" t="s">
        <v>173</v>
      </c>
      <c r="V2586">
        <v>2025</v>
      </c>
      <c r="W2586" t="s">
        <v>44</v>
      </c>
      <c r="X2586" s="2">
        <v>4622.2700000000004</v>
      </c>
      <c r="Y2586" s="2">
        <v>2718.96</v>
      </c>
      <c r="Z2586" s="2">
        <v>0.63</v>
      </c>
      <c r="AA2586" s="2">
        <f>IF(Table1[[#This Row],[Bed Occupied]]="Yes",1,0)</f>
        <v>0</v>
      </c>
    </row>
    <row r="2587" spans="1:27" x14ac:dyDescent="0.25">
      <c r="A2587" t="s">
        <v>2679</v>
      </c>
      <c r="B2587" s="1">
        <v>45984</v>
      </c>
      <c r="C2587" s="1">
        <v>45989.1</v>
      </c>
      <c r="D2587" t="s">
        <v>61</v>
      </c>
      <c r="E2587" t="s">
        <v>47</v>
      </c>
      <c r="F2587" t="s">
        <v>48</v>
      </c>
      <c r="G2587" t="s">
        <v>30</v>
      </c>
      <c r="H2587" t="s">
        <v>76</v>
      </c>
      <c r="I2587" t="s">
        <v>41</v>
      </c>
      <c r="J2587">
        <v>5.0999999999999996</v>
      </c>
      <c r="K2587" t="s">
        <v>33</v>
      </c>
      <c r="L2587">
        <v>51</v>
      </c>
      <c r="M2587" s="1">
        <v>45983</v>
      </c>
      <c r="N2587" t="s">
        <v>42</v>
      </c>
      <c r="O2587">
        <v>12.9</v>
      </c>
      <c r="P2587">
        <v>0.9</v>
      </c>
      <c r="Q2587" s="2">
        <v>15804.47</v>
      </c>
      <c r="R2587" t="s">
        <v>35</v>
      </c>
      <c r="S2587" s="2">
        <v>8841.9699999999993</v>
      </c>
      <c r="T2587">
        <v>3.9</v>
      </c>
      <c r="U2587" t="s">
        <v>71</v>
      </c>
      <c r="V2587">
        <v>2025</v>
      </c>
      <c r="W2587" t="s">
        <v>83</v>
      </c>
      <c r="X2587" s="2">
        <v>8841.9699999999993</v>
      </c>
      <c r="Y2587" s="2">
        <v>6962.5</v>
      </c>
      <c r="Z2587" s="2">
        <v>0.55900000000000005</v>
      </c>
      <c r="AA2587" s="2">
        <f>IF(Table1[[#This Row],[Bed Occupied]]="Yes",1,0)</f>
        <v>1</v>
      </c>
    </row>
    <row r="2588" spans="1:27" x14ac:dyDescent="0.25">
      <c r="A2588" t="s">
        <v>2680</v>
      </c>
      <c r="B2588" s="1">
        <v>46173</v>
      </c>
      <c r="C2588" s="1">
        <v>46182.6</v>
      </c>
      <c r="D2588" t="s">
        <v>88</v>
      </c>
      <c r="E2588" t="s">
        <v>47</v>
      </c>
      <c r="F2588" t="s">
        <v>29</v>
      </c>
      <c r="G2588" t="s">
        <v>67</v>
      </c>
      <c r="H2588" t="s">
        <v>62</v>
      </c>
      <c r="I2588" t="s">
        <v>32</v>
      </c>
      <c r="J2588">
        <v>9.6</v>
      </c>
      <c r="K2588" t="s">
        <v>33</v>
      </c>
      <c r="L2588">
        <v>28</v>
      </c>
      <c r="M2588" s="1">
        <v>46172</v>
      </c>
      <c r="N2588" t="s">
        <v>42</v>
      </c>
      <c r="O2588">
        <v>9</v>
      </c>
      <c r="P2588">
        <v>1</v>
      </c>
      <c r="Q2588" s="2">
        <v>32130.25</v>
      </c>
      <c r="R2588" t="s">
        <v>35</v>
      </c>
      <c r="S2588" s="2">
        <v>25401.599999999999</v>
      </c>
      <c r="T2588">
        <v>4.2</v>
      </c>
      <c r="U2588" t="s">
        <v>94</v>
      </c>
      <c r="V2588">
        <v>2026</v>
      </c>
      <c r="W2588" t="s">
        <v>83</v>
      </c>
      <c r="X2588" s="2">
        <v>25401.599999999999</v>
      </c>
      <c r="Y2588" s="2">
        <v>6728.65</v>
      </c>
      <c r="Z2588" s="2">
        <v>0.79100000000000004</v>
      </c>
      <c r="AA2588" s="2">
        <f>IF(Table1[[#This Row],[Bed Occupied]]="Yes",1,0)</f>
        <v>1</v>
      </c>
    </row>
    <row r="2589" spans="1:27" x14ac:dyDescent="0.25">
      <c r="A2589" t="s">
        <v>2681</v>
      </c>
      <c r="B2589" s="1">
        <v>46289</v>
      </c>
      <c r="C2589" s="1">
        <v>46290.3</v>
      </c>
      <c r="D2589" t="s">
        <v>51</v>
      </c>
      <c r="E2589" t="s">
        <v>52</v>
      </c>
      <c r="F2589" t="s">
        <v>29</v>
      </c>
      <c r="G2589" t="s">
        <v>151</v>
      </c>
      <c r="H2589" t="s">
        <v>76</v>
      </c>
      <c r="I2589" t="s">
        <v>41</v>
      </c>
      <c r="J2589">
        <v>1.3</v>
      </c>
      <c r="K2589" t="s">
        <v>57</v>
      </c>
      <c r="L2589">
        <v>85</v>
      </c>
      <c r="M2589" s="1">
        <v>46289</v>
      </c>
      <c r="N2589" t="s">
        <v>63</v>
      </c>
      <c r="O2589">
        <v>9.1999999999999993</v>
      </c>
      <c r="P2589">
        <v>1.2</v>
      </c>
      <c r="Q2589" s="2">
        <v>6936.44</v>
      </c>
      <c r="R2589" t="s">
        <v>58</v>
      </c>
      <c r="S2589" s="2">
        <v>5046.05</v>
      </c>
      <c r="T2589">
        <v>3.2</v>
      </c>
      <c r="U2589" t="s">
        <v>133</v>
      </c>
      <c r="V2589">
        <v>2026</v>
      </c>
      <c r="W2589" t="s">
        <v>72</v>
      </c>
      <c r="X2589" s="2">
        <v>5046.05</v>
      </c>
      <c r="Y2589" s="2">
        <v>1890.39</v>
      </c>
      <c r="Z2589" s="2">
        <v>0.72699999999999998</v>
      </c>
      <c r="AA2589" s="2">
        <f>IF(Table1[[#This Row],[Bed Occupied]]="Yes",1,0)</f>
        <v>0</v>
      </c>
    </row>
    <row r="2590" spans="1:27" x14ac:dyDescent="0.25">
      <c r="A2590" t="s">
        <v>2682</v>
      </c>
      <c r="B2590" s="1">
        <v>45796</v>
      </c>
      <c r="C2590" s="1">
        <v>45797.9</v>
      </c>
      <c r="D2590" t="s">
        <v>88</v>
      </c>
      <c r="E2590" t="s">
        <v>28</v>
      </c>
      <c r="F2590" t="s">
        <v>29</v>
      </c>
      <c r="G2590" t="s">
        <v>30</v>
      </c>
      <c r="H2590" t="s">
        <v>40</v>
      </c>
      <c r="I2590" t="s">
        <v>32</v>
      </c>
      <c r="J2590">
        <v>1.9</v>
      </c>
      <c r="K2590" t="s">
        <v>57</v>
      </c>
      <c r="L2590">
        <v>45</v>
      </c>
      <c r="M2590" s="1">
        <v>45795</v>
      </c>
      <c r="N2590" t="s">
        <v>42</v>
      </c>
      <c r="O2590">
        <v>10.5</v>
      </c>
      <c r="P2590">
        <v>2.5</v>
      </c>
      <c r="Q2590" s="2">
        <v>20095.03</v>
      </c>
      <c r="R2590" t="s">
        <v>58</v>
      </c>
      <c r="S2590" s="2">
        <v>15462.03</v>
      </c>
      <c r="T2590">
        <v>3.5</v>
      </c>
      <c r="U2590" t="s">
        <v>122</v>
      </c>
      <c r="V2590">
        <v>2025</v>
      </c>
      <c r="W2590" t="s">
        <v>74</v>
      </c>
      <c r="X2590" s="2">
        <v>15462.03</v>
      </c>
      <c r="Y2590" s="2">
        <v>4633</v>
      </c>
      <c r="Z2590" s="2">
        <v>0.76900000000000002</v>
      </c>
      <c r="AA2590" s="2">
        <f>IF(Table1[[#This Row],[Bed Occupied]]="Yes",1,0)</f>
        <v>0</v>
      </c>
    </row>
    <row r="2591" spans="1:27" x14ac:dyDescent="0.25">
      <c r="A2591" t="s">
        <v>2683</v>
      </c>
      <c r="B2591" s="1">
        <v>46060</v>
      </c>
      <c r="C2591" s="1">
        <v>46061.4</v>
      </c>
      <c r="D2591" t="s">
        <v>27</v>
      </c>
      <c r="E2591" t="s">
        <v>52</v>
      </c>
      <c r="F2591" t="s">
        <v>48</v>
      </c>
      <c r="G2591" t="s">
        <v>30</v>
      </c>
      <c r="H2591" t="s">
        <v>40</v>
      </c>
      <c r="I2591" t="s">
        <v>32</v>
      </c>
      <c r="J2591">
        <v>1.4</v>
      </c>
      <c r="K2591" t="s">
        <v>33</v>
      </c>
      <c r="L2591">
        <v>92</v>
      </c>
      <c r="M2591" s="1">
        <v>46059</v>
      </c>
      <c r="N2591" t="s">
        <v>42</v>
      </c>
      <c r="O2591">
        <v>10</v>
      </c>
      <c r="P2591">
        <v>2</v>
      </c>
      <c r="Q2591" s="2">
        <v>6751.18</v>
      </c>
      <c r="R2591" t="s">
        <v>35</v>
      </c>
      <c r="S2591" s="2">
        <v>3846.93</v>
      </c>
      <c r="T2591">
        <v>2.8</v>
      </c>
      <c r="U2591" t="s">
        <v>68</v>
      </c>
      <c r="V2591">
        <v>2026</v>
      </c>
      <c r="W2591" t="s">
        <v>77</v>
      </c>
      <c r="X2591" s="2">
        <v>3846.93</v>
      </c>
      <c r="Y2591" s="2">
        <v>2904.25</v>
      </c>
      <c r="Z2591" s="2">
        <v>0.56999999999999995</v>
      </c>
      <c r="AA2591" s="2">
        <f>IF(Table1[[#This Row],[Bed Occupied]]="Yes",1,0)</f>
        <v>1</v>
      </c>
    </row>
    <row r="2592" spans="1:27" x14ac:dyDescent="0.25">
      <c r="A2592" t="s">
        <v>2684</v>
      </c>
      <c r="B2592" s="1">
        <v>46046</v>
      </c>
      <c r="C2592" s="1">
        <v>46047.7</v>
      </c>
      <c r="D2592" t="s">
        <v>96</v>
      </c>
      <c r="E2592" t="s">
        <v>47</v>
      </c>
      <c r="F2592" t="s">
        <v>48</v>
      </c>
      <c r="G2592" t="s">
        <v>67</v>
      </c>
      <c r="H2592" t="s">
        <v>56</v>
      </c>
      <c r="I2592" t="s">
        <v>41</v>
      </c>
      <c r="J2592">
        <v>1.7</v>
      </c>
      <c r="K2592" t="s">
        <v>33</v>
      </c>
      <c r="L2592">
        <v>39</v>
      </c>
      <c r="M2592" s="1">
        <v>46046</v>
      </c>
      <c r="N2592" t="s">
        <v>42</v>
      </c>
      <c r="O2592">
        <v>12.9</v>
      </c>
      <c r="P2592">
        <v>0.9</v>
      </c>
      <c r="Q2592" s="2">
        <v>3533.29</v>
      </c>
      <c r="R2592" t="s">
        <v>35</v>
      </c>
      <c r="S2592" s="2">
        <v>1592.3</v>
      </c>
      <c r="T2592">
        <v>3.8</v>
      </c>
      <c r="U2592" t="s">
        <v>86</v>
      </c>
      <c r="V2592">
        <v>2026</v>
      </c>
      <c r="W2592" t="s">
        <v>83</v>
      </c>
      <c r="X2592" s="2">
        <v>1592.3</v>
      </c>
      <c r="Y2592" s="2">
        <v>1940.99</v>
      </c>
      <c r="Z2592" s="2">
        <v>0.45100000000000001</v>
      </c>
      <c r="AA2592" s="2">
        <f>IF(Table1[[#This Row],[Bed Occupied]]="Yes",1,0)</f>
        <v>1</v>
      </c>
    </row>
    <row r="2593" spans="1:27" x14ac:dyDescent="0.25">
      <c r="A2593" t="s">
        <v>2685</v>
      </c>
      <c r="B2593" s="1">
        <v>46032</v>
      </c>
      <c r="C2593" s="1">
        <v>46043.5</v>
      </c>
      <c r="D2593" t="s">
        <v>61</v>
      </c>
      <c r="E2593" t="s">
        <v>66</v>
      </c>
      <c r="F2593" t="s">
        <v>48</v>
      </c>
      <c r="G2593" t="s">
        <v>67</v>
      </c>
      <c r="H2593" t="s">
        <v>56</v>
      </c>
      <c r="I2593" t="s">
        <v>93</v>
      </c>
      <c r="J2593">
        <v>11.5</v>
      </c>
      <c r="K2593" t="s">
        <v>33</v>
      </c>
      <c r="L2593">
        <v>51</v>
      </c>
      <c r="M2593" s="1">
        <v>46031</v>
      </c>
      <c r="N2593" t="s">
        <v>42</v>
      </c>
      <c r="O2593">
        <v>8.9</v>
      </c>
      <c r="P2593">
        <v>0.9</v>
      </c>
      <c r="Q2593" s="2">
        <v>23050.59</v>
      </c>
      <c r="R2593" t="s">
        <v>35</v>
      </c>
      <c r="S2593" s="2">
        <v>17099.88</v>
      </c>
      <c r="T2593">
        <v>3.9</v>
      </c>
      <c r="U2593" t="s">
        <v>86</v>
      </c>
      <c r="V2593">
        <v>2026</v>
      </c>
      <c r="W2593" t="s">
        <v>77</v>
      </c>
      <c r="X2593" s="2">
        <v>17099.88</v>
      </c>
      <c r="Y2593" s="2">
        <v>5950.71</v>
      </c>
      <c r="Z2593" s="2">
        <v>0.74199999999999999</v>
      </c>
      <c r="AA2593" s="2">
        <f>IF(Table1[[#This Row],[Bed Occupied]]="Yes",1,0)</f>
        <v>1</v>
      </c>
    </row>
    <row r="2594" spans="1:27" x14ac:dyDescent="0.25">
      <c r="A2594" t="s">
        <v>2686</v>
      </c>
      <c r="B2594" s="1">
        <v>45815</v>
      </c>
      <c r="C2594" s="1">
        <v>45823.3</v>
      </c>
      <c r="D2594" t="s">
        <v>51</v>
      </c>
      <c r="E2594" t="s">
        <v>28</v>
      </c>
      <c r="F2594" t="s">
        <v>29</v>
      </c>
      <c r="G2594" t="s">
        <v>67</v>
      </c>
      <c r="H2594" t="s">
        <v>81</v>
      </c>
      <c r="I2594" t="s">
        <v>32</v>
      </c>
      <c r="J2594">
        <v>8.3000000000000007</v>
      </c>
      <c r="K2594" t="s">
        <v>33</v>
      </c>
      <c r="L2594">
        <v>65</v>
      </c>
      <c r="M2594" s="1">
        <v>45814</v>
      </c>
      <c r="N2594" t="s">
        <v>42</v>
      </c>
      <c r="O2594">
        <v>13.8</v>
      </c>
      <c r="P2594">
        <v>1.8</v>
      </c>
      <c r="Q2594" s="2">
        <v>14229.36</v>
      </c>
      <c r="R2594" t="s">
        <v>35</v>
      </c>
      <c r="S2594" s="2">
        <v>8411.7099999999991</v>
      </c>
      <c r="T2594">
        <v>3.9</v>
      </c>
      <c r="U2594" t="s">
        <v>64</v>
      </c>
      <c r="V2594">
        <v>2025</v>
      </c>
      <c r="W2594" t="s">
        <v>77</v>
      </c>
      <c r="X2594" s="2">
        <v>8411.7099999999991</v>
      </c>
      <c r="Y2594" s="2">
        <v>5817.65</v>
      </c>
      <c r="Z2594" s="2">
        <v>0.59099999999999997</v>
      </c>
      <c r="AA2594" s="2">
        <f>IF(Table1[[#This Row],[Bed Occupied]]="Yes",1,0)</f>
        <v>1</v>
      </c>
    </row>
    <row r="2595" spans="1:27" x14ac:dyDescent="0.25">
      <c r="A2595" t="s">
        <v>2687</v>
      </c>
      <c r="B2595" s="1">
        <v>46327</v>
      </c>
      <c r="C2595" s="1">
        <v>46331.1</v>
      </c>
      <c r="D2595" t="s">
        <v>51</v>
      </c>
      <c r="E2595" t="s">
        <v>28</v>
      </c>
      <c r="F2595" t="s">
        <v>48</v>
      </c>
      <c r="G2595" t="s">
        <v>30</v>
      </c>
      <c r="H2595" t="s">
        <v>62</v>
      </c>
      <c r="I2595" t="s">
        <v>32</v>
      </c>
      <c r="J2595">
        <v>4.0999999999999996</v>
      </c>
      <c r="K2595" t="s">
        <v>33</v>
      </c>
      <c r="L2595">
        <v>50</v>
      </c>
      <c r="M2595" s="1">
        <v>46326</v>
      </c>
      <c r="N2595" t="s">
        <v>63</v>
      </c>
      <c r="O2595">
        <v>9.6999999999999993</v>
      </c>
      <c r="P2595">
        <v>1.7</v>
      </c>
      <c r="Q2595" s="2">
        <v>11430.26</v>
      </c>
      <c r="R2595" t="s">
        <v>35</v>
      </c>
      <c r="S2595" s="2">
        <v>6589.71</v>
      </c>
      <c r="T2595">
        <v>3.4</v>
      </c>
      <c r="U2595" t="s">
        <v>130</v>
      </c>
      <c r="V2595">
        <v>2026</v>
      </c>
      <c r="W2595" t="s">
        <v>83</v>
      </c>
      <c r="X2595" s="2">
        <v>6589.71</v>
      </c>
      <c r="Y2595" s="2">
        <v>4840.55</v>
      </c>
      <c r="Z2595" s="2">
        <v>0.57699999999999996</v>
      </c>
      <c r="AA2595" s="2">
        <f>IF(Table1[[#This Row],[Bed Occupied]]="Yes",1,0)</f>
        <v>1</v>
      </c>
    </row>
    <row r="2596" spans="1:27" x14ac:dyDescent="0.25">
      <c r="A2596" t="s">
        <v>2688</v>
      </c>
      <c r="B2596" s="1">
        <v>45789</v>
      </c>
      <c r="C2596" s="1">
        <v>45790.2</v>
      </c>
      <c r="D2596" t="s">
        <v>51</v>
      </c>
      <c r="E2596" t="s">
        <v>52</v>
      </c>
      <c r="F2596" t="s">
        <v>48</v>
      </c>
      <c r="G2596" t="s">
        <v>30</v>
      </c>
      <c r="H2596" t="s">
        <v>76</v>
      </c>
      <c r="I2596" t="s">
        <v>32</v>
      </c>
      <c r="J2596">
        <v>1.2</v>
      </c>
      <c r="K2596" t="s">
        <v>57</v>
      </c>
      <c r="L2596">
        <v>95</v>
      </c>
      <c r="M2596" s="1">
        <v>45789</v>
      </c>
      <c r="N2596" t="s">
        <v>34</v>
      </c>
      <c r="O2596">
        <v>9.6999999999999993</v>
      </c>
      <c r="P2596">
        <v>1.7</v>
      </c>
      <c r="Q2596" s="2">
        <v>7602.06</v>
      </c>
      <c r="R2596" t="s">
        <v>58</v>
      </c>
      <c r="S2596" s="2">
        <v>5092.6099999999997</v>
      </c>
      <c r="T2596">
        <v>3.2</v>
      </c>
      <c r="U2596" t="s">
        <v>122</v>
      </c>
      <c r="V2596">
        <v>2025</v>
      </c>
      <c r="W2596" t="s">
        <v>37</v>
      </c>
      <c r="X2596" s="2">
        <v>5092.6099999999997</v>
      </c>
      <c r="Y2596" s="2">
        <v>2509.4499999999998</v>
      </c>
      <c r="Z2596" s="2">
        <v>0.67</v>
      </c>
      <c r="AA2596" s="2">
        <f>IF(Table1[[#This Row],[Bed Occupied]]="Yes",1,0)</f>
        <v>0</v>
      </c>
    </row>
    <row r="2597" spans="1:27" x14ac:dyDescent="0.25">
      <c r="A2597" t="s">
        <v>2689</v>
      </c>
      <c r="B2597" s="1">
        <v>46285</v>
      </c>
      <c r="C2597" s="1">
        <v>46295.3</v>
      </c>
      <c r="D2597" t="s">
        <v>61</v>
      </c>
      <c r="E2597" t="s">
        <v>28</v>
      </c>
      <c r="F2597" t="s">
        <v>29</v>
      </c>
      <c r="G2597" t="s">
        <v>30</v>
      </c>
      <c r="H2597" t="s">
        <v>56</v>
      </c>
      <c r="I2597" t="s">
        <v>41</v>
      </c>
      <c r="J2597">
        <v>10.3</v>
      </c>
      <c r="K2597" t="s">
        <v>33</v>
      </c>
      <c r="L2597">
        <v>58</v>
      </c>
      <c r="M2597" s="1">
        <v>46284</v>
      </c>
      <c r="N2597" t="s">
        <v>42</v>
      </c>
      <c r="O2597">
        <v>13.5</v>
      </c>
      <c r="P2597">
        <v>1.5</v>
      </c>
      <c r="Q2597" s="2">
        <v>18019.13</v>
      </c>
      <c r="R2597" t="s">
        <v>35</v>
      </c>
      <c r="S2597" s="2">
        <v>11254.34</v>
      </c>
      <c r="T2597">
        <v>3.1</v>
      </c>
      <c r="U2597" t="s">
        <v>133</v>
      </c>
      <c r="V2597">
        <v>2026</v>
      </c>
      <c r="W2597" t="s">
        <v>83</v>
      </c>
      <c r="X2597" s="2">
        <v>11254.34</v>
      </c>
      <c r="Y2597" s="2">
        <v>6764.79</v>
      </c>
      <c r="Z2597" s="2">
        <v>0.625</v>
      </c>
      <c r="AA2597" s="2">
        <f>IF(Table1[[#This Row],[Bed Occupied]]="Yes",1,0)</f>
        <v>1</v>
      </c>
    </row>
    <row r="2598" spans="1:27" x14ac:dyDescent="0.25">
      <c r="A2598" t="s">
        <v>2690</v>
      </c>
      <c r="B2598" s="1">
        <v>46110</v>
      </c>
      <c r="C2598" s="1">
        <v>46120.6</v>
      </c>
      <c r="D2598" t="s">
        <v>61</v>
      </c>
      <c r="E2598" t="s">
        <v>52</v>
      </c>
      <c r="F2598" t="s">
        <v>48</v>
      </c>
      <c r="G2598" t="s">
        <v>53</v>
      </c>
      <c r="H2598" t="s">
        <v>40</v>
      </c>
      <c r="I2598" t="s">
        <v>32</v>
      </c>
      <c r="J2598">
        <v>10.6</v>
      </c>
      <c r="K2598" t="s">
        <v>33</v>
      </c>
      <c r="L2598">
        <v>111</v>
      </c>
      <c r="M2598" s="1">
        <v>46110</v>
      </c>
      <c r="N2598" t="s">
        <v>34</v>
      </c>
      <c r="O2598">
        <v>9.9</v>
      </c>
      <c r="P2598">
        <v>1.9</v>
      </c>
      <c r="Q2598" s="2">
        <v>19416.599999999999</v>
      </c>
      <c r="R2598" t="s">
        <v>35</v>
      </c>
      <c r="S2598" s="2">
        <v>13703.06</v>
      </c>
      <c r="T2598">
        <v>3</v>
      </c>
      <c r="U2598" t="s">
        <v>115</v>
      </c>
      <c r="V2598">
        <v>2026</v>
      </c>
      <c r="W2598" t="s">
        <v>74</v>
      </c>
      <c r="X2598" s="2">
        <v>13703.06</v>
      </c>
      <c r="Y2598" s="2">
        <v>5713.54</v>
      </c>
      <c r="Z2598" s="2">
        <v>0.70599999999999996</v>
      </c>
      <c r="AA2598" s="2">
        <f>IF(Table1[[#This Row],[Bed Occupied]]="Yes",1,0)</f>
        <v>1</v>
      </c>
    </row>
    <row r="2599" spans="1:27" x14ac:dyDescent="0.25">
      <c r="A2599" t="s">
        <v>2691</v>
      </c>
      <c r="B2599" s="1">
        <v>45995</v>
      </c>
      <c r="C2599" s="1">
        <v>45996</v>
      </c>
      <c r="D2599" t="s">
        <v>96</v>
      </c>
      <c r="E2599" t="s">
        <v>47</v>
      </c>
      <c r="F2599" t="s">
        <v>48</v>
      </c>
      <c r="G2599" t="s">
        <v>30</v>
      </c>
      <c r="H2599" t="s">
        <v>81</v>
      </c>
      <c r="I2599" t="s">
        <v>32</v>
      </c>
      <c r="J2599">
        <v>1</v>
      </c>
      <c r="K2599" t="s">
        <v>33</v>
      </c>
      <c r="L2599">
        <v>52</v>
      </c>
      <c r="M2599" s="1">
        <v>45994</v>
      </c>
      <c r="N2599" t="s">
        <v>63</v>
      </c>
      <c r="O2599">
        <v>9.4</v>
      </c>
      <c r="P2599">
        <v>1.4</v>
      </c>
      <c r="Q2599" s="2">
        <v>3974.25</v>
      </c>
      <c r="R2599" t="s">
        <v>58</v>
      </c>
      <c r="S2599" s="2">
        <v>2270.98</v>
      </c>
      <c r="T2599">
        <v>3.7</v>
      </c>
      <c r="U2599" t="s">
        <v>79</v>
      </c>
      <c r="V2599">
        <v>2025</v>
      </c>
      <c r="W2599" t="s">
        <v>69</v>
      </c>
      <c r="X2599" s="2">
        <v>2270.98</v>
      </c>
      <c r="Y2599" s="2">
        <v>1703.27</v>
      </c>
      <c r="Z2599" s="2">
        <v>0.57099999999999995</v>
      </c>
      <c r="AA2599" s="2">
        <f>IF(Table1[[#This Row],[Bed Occupied]]="Yes",1,0)</f>
        <v>1</v>
      </c>
    </row>
    <row r="2600" spans="1:27" x14ac:dyDescent="0.25">
      <c r="A2600" t="s">
        <v>2692</v>
      </c>
      <c r="B2600" s="1">
        <v>46186</v>
      </c>
      <c r="C2600" s="1">
        <v>46187.9</v>
      </c>
      <c r="D2600" t="s">
        <v>96</v>
      </c>
      <c r="E2600" t="s">
        <v>28</v>
      </c>
      <c r="F2600" t="s">
        <v>29</v>
      </c>
      <c r="G2600" t="s">
        <v>53</v>
      </c>
      <c r="H2600" t="s">
        <v>49</v>
      </c>
      <c r="I2600" t="s">
        <v>41</v>
      </c>
      <c r="J2600">
        <v>1.9</v>
      </c>
      <c r="K2600" t="s">
        <v>33</v>
      </c>
      <c r="L2600">
        <v>30</v>
      </c>
      <c r="M2600" s="1">
        <v>46186</v>
      </c>
      <c r="N2600" t="s">
        <v>42</v>
      </c>
      <c r="O2600">
        <v>10.4</v>
      </c>
      <c r="P2600">
        <v>0.4</v>
      </c>
      <c r="Q2600" s="2">
        <v>3483.99</v>
      </c>
      <c r="R2600" t="s">
        <v>85</v>
      </c>
      <c r="S2600" s="2">
        <v>2037.5</v>
      </c>
      <c r="T2600">
        <v>4.3</v>
      </c>
      <c r="U2600" t="s">
        <v>126</v>
      </c>
      <c r="V2600">
        <v>2026</v>
      </c>
      <c r="W2600" t="s">
        <v>83</v>
      </c>
      <c r="X2600" s="2">
        <v>2037.5</v>
      </c>
      <c r="Y2600" s="2">
        <v>1446.49</v>
      </c>
      <c r="Z2600" s="2">
        <v>0.58499999999999996</v>
      </c>
      <c r="AA2600" s="2">
        <f>IF(Table1[[#This Row],[Bed Occupied]]="Yes",1,0)</f>
        <v>1</v>
      </c>
    </row>
    <row r="2601" spans="1:27" x14ac:dyDescent="0.25">
      <c r="A2601" t="s">
        <v>2693</v>
      </c>
      <c r="B2601" s="1">
        <v>45987</v>
      </c>
      <c r="C2601" s="1">
        <v>45992.6</v>
      </c>
      <c r="D2601" t="s">
        <v>51</v>
      </c>
      <c r="E2601" t="s">
        <v>28</v>
      </c>
      <c r="F2601" t="s">
        <v>29</v>
      </c>
      <c r="G2601" t="s">
        <v>53</v>
      </c>
      <c r="H2601" t="s">
        <v>40</v>
      </c>
      <c r="I2601" t="s">
        <v>32</v>
      </c>
      <c r="J2601">
        <v>5.6</v>
      </c>
      <c r="K2601" t="s">
        <v>33</v>
      </c>
      <c r="L2601">
        <v>55</v>
      </c>
      <c r="M2601" s="1">
        <v>45986</v>
      </c>
      <c r="N2601" t="s">
        <v>34</v>
      </c>
      <c r="O2601">
        <v>13.6</v>
      </c>
      <c r="P2601">
        <v>1.6</v>
      </c>
      <c r="Q2601" s="2">
        <v>13368.82</v>
      </c>
      <c r="R2601" t="s">
        <v>85</v>
      </c>
      <c r="S2601" s="2">
        <v>9328.17</v>
      </c>
      <c r="T2601">
        <v>3.7</v>
      </c>
      <c r="U2601" t="s">
        <v>71</v>
      </c>
      <c r="V2601">
        <v>2025</v>
      </c>
      <c r="W2601" t="s">
        <v>44</v>
      </c>
      <c r="X2601" s="2">
        <v>9328.17</v>
      </c>
      <c r="Y2601" s="2">
        <v>4040.65</v>
      </c>
      <c r="Z2601" s="2">
        <v>0.69799999999999995</v>
      </c>
      <c r="AA2601" s="2">
        <f>IF(Table1[[#This Row],[Bed Occupied]]="Yes",1,0)</f>
        <v>1</v>
      </c>
    </row>
    <row r="2602" spans="1:27" x14ac:dyDescent="0.25">
      <c r="A2602" t="s">
        <v>2694</v>
      </c>
      <c r="B2602" s="1">
        <v>46050</v>
      </c>
      <c r="C2602" s="1">
        <v>46058.1</v>
      </c>
      <c r="D2602" t="s">
        <v>27</v>
      </c>
      <c r="E2602" t="s">
        <v>28</v>
      </c>
      <c r="F2602" t="s">
        <v>48</v>
      </c>
      <c r="G2602" t="s">
        <v>30</v>
      </c>
      <c r="H2602" t="s">
        <v>56</v>
      </c>
      <c r="I2602" t="s">
        <v>32</v>
      </c>
      <c r="J2602">
        <v>8.1</v>
      </c>
      <c r="K2602" t="s">
        <v>33</v>
      </c>
      <c r="L2602">
        <v>74</v>
      </c>
      <c r="M2602" s="1">
        <v>46049</v>
      </c>
      <c r="N2602" t="s">
        <v>42</v>
      </c>
      <c r="O2602">
        <v>9.9</v>
      </c>
      <c r="P2602">
        <v>1.9</v>
      </c>
      <c r="Q2602" s="2">
        <v>15516.84</v>
      </c>
      <c r="R2602" t="s">
        <v>58</v>
      </c>
      <c r="S2602" s="2">
        <v>9320.42</v>
      </c>
      <c r="T2602">
        <v>3.5</v>
      </c>
      <c r="U2602" t="s">
        <v>86</v>
      </c>
      <c r="V2602">
        <v>2026</v>
      </c>
      <c r="W2602" t="s">
        <v>44</v>
      </c>
      <c r="X2602" s="2">
        <v>9320.42</v>
      </c>
      <c r="Y2602" s="2">
        <v>6196.42</v>
      </c>
      <c r="Z2602" s="2">
        <v>0.60099999999999998</v>
      </c>
      <c r="AA2602" s="2">
        <f>IF(Table1[[#This Row],[Bed Occupied]]="Yes",1,0)</f>
        <v>1</v>
      </c>
    </row>
    <row r="2603" spans="1:27" x14ac:dyDescent="0.25">
      <c r="A2603" t="s">
        <v>2695</v>
      </c>
      <c r="B2603" s="1">
        <v>46297</v>
      </c>
      <c r="C2603" s="1">
        <v>46299.9</v>
      </c>
      <c r="D2603" t="s">
        <v>102</v>
      </c>
      <c r="E2603" t="s">
        <v>28</v>
      </c>
      <c r="F2603" t="s">
        <v>29</v>
      </c>
      <c r="G2603" t="s">
        <v>30</v>
      </c>
      <c r="H2603" t="s">
        <v>40</v>
      </c>
      <c r="I2603" t="s">
        <v>32</v>
      </c>
      <c r="J2603">
        <v>2.9</v>
      </c>
      <c r="K2603" t="s">
        <v>57</v>
      </c>
      <c r="L2603">
        <v>48</v>
      </c>
      <c r="M2603" s="1">
        <v>46296</v>
      </c>
      <c r="N2603" t="s">
        <v>42</v>
      </c>
      <c r="O2603">
        <v>13.4</v>
      </c>
      <c r="P2603">
        <v>1.4</v>
      </c>
      <c r="Q2603" s="2">
        <v>11398.79</v>
      </c>
      <c r="R2603" t="s">
        <v>35</v>
      </c>
      <c r="S2603" s="2">
        <v>6670.36</v>
      </c>
      <c r="T2603">
        <v>4.4000000000000004</v>
      </c>
      <c r="U2603" t="s">
        <v>36</v>
      </c>
      <c r="V2603">
        <v>2026</v>
      </c>
      <c r="W2603" t="s">
        <v>72</v>
      </c>
      <c r="X2603" s="2">
        <v>6670.36</v>
      </c>
      <c r="Y2603" s="2">
        <v>4728.43</v>
      </c>
      <c r="Z2603" s="2">
        <v>0.58499999999999996</v>
      </c>
      <c r="AA2603" s="2">
        <f>IF(Table1[[#This Row],[Bed Occupied]]="Yes",1,0)</f>
        <v>0</v>
      </c>
    </row>
    <row r="2604" spans="1:27" x14ac:dyDescent="0.25">
      <c r="A2604" t="s">
        <v>2696</v>
      </c>
      <c r="B2604" s="1">
        <v>45839</v>
      </c>
      <c r="C2604" s="1">
        <v>45846.5</v>
      </c>
      <c r="D2604" t="s">
        <v>61</v>
      </c>
      <c r="E2604" t="s">
        <v>28</v>
      </c>
      <c r="F2604" t="s">
        <v>29</v>
      </c>
      <c r="G2604" t="s">
        <v>30</v>
      </c>
      <c r="H2604" t="s">
        <v>62</v>
      </c>
      <c r="I2604" t="s">
        <v>32</v>
      </c>
      <c r="J2604">
        <v>7.5</v>
      </c>
      <c r="K2604" t="s">
        <v>33</v>
      </c>
      <c r="L2604">
        <v>92</v>
      </c>
      <c r="M2604" s="1">
        <v>45839</v>
      </c>
      <c r="N2604" t="s">
        <v>42</v>
      </c>
      <c r="O2604">
        <v>9.5</v>
      </c>
      <c r="P2604">
        <v>1.5</v>
      </c>
      <c r="Q2604" s="2">
        <v>19532.810000000001</v>
      </c>
      <c r="R2604" t="s">
        <v>35</v>
      </c>
      <c r="S2604" s="2">
        <v>12654.64</v>
      </c>
      <c r="T2604">
        <v>3.6</v>
      </c>
      <c r="U2604" t="s">
        <v>135</v>
      </c>
      <c r="V2604">
        <v>2025</v>
      </c>
      <c r="W2604" t="s">
        <v>44</v>
      </c>
      <c r="X2604" s="2">
        <v>12654.64</v>
      </c>
      <c r="Y2604" s="2">
        <v>6878.17</v>
      </c>
      <c r="Z2604" s="2">
        <v>0.64800000000000002</v>
      </c>
      <c r="AA2604" s="2">
        <f>IF(Table1[[#This Row],[Bed Occupied]]="Yes",1,0)</f>
        <v>1</v>
      </c>
    </row>
    <row r="2605" spans="1:27" x14ac:dyDescent="0.25">
      <c r="A2605" t="s">
        <v>2697</v>
      </c>
      <c r="B2605" s="1">
        <v>46223</v>
      </c>
      <c r="C2605" s="1">
        <v>46227.4</v>
      </c>
      <c r="D2605" t="s">
        <v>51</v>
      </c>
      <c r="E2605" t="s">
        <v>52</v>
      </c>
      <c r="F2605" t="s">
        <v>92</v>
      </c>
      <c r="G2605" t="s">
        <v>67</v>
      </c>
      <c r="H2605" t="s">
        <v>40</v>
      </c>
      <c r="I2605" t="s">
        <v>32</v>
      </c>
      <c r="J2605">
        <v>4.4000000000000004</v>
      </c>
      <c r="K2605" t="s">
        <v>57</v>
      </c>
      <c r="L2605">
        <v>77</v>
      </c>
      <c r="M2605" s="1">
        <v>46223</v>
      </c>
      <c r="N2605" t="s">
        <v>42</v>
      </c>
      <c r="O2605">
        <v>9.9</v>
      </c>
      <c r="P2605">
        <v>1.9</v>
      </c>
      <c r="Q2605" s="2">
        <v>8471.5499999999993</v>
      </c>
      <c r="R2605" t="s">
        <v>58</v>
      </c>
      <c r="S2605" s="2">
        <v>4471.51</v>
      </c>
      <c r="T2605">
        <v>4.0999999999999996</v>
      </c>
      <c r="U2605" t="s">
        <v>43</v>
      </c>
      <c r="V2605">
        <v>2026</v>
      </c>
      <c r="W2605" t="s">
        <v>37</v>
      </c>
      <c r="X2605" s="2">
        <v>4471.51</v>
      </c>
      <c r="Y2605" s="2">
        <v>4000.04</v>
      </c>
      <c r="Z2605" s="2">
        <v>0.52800000000000002</v>
      </c>
      <c r="AA2605" s="2">
        <f>IF(Table1[[#This Row],[Bed Occupied]]="Yes",1,0)</f>
        <v>0</v>
      </c>
    </row>
    <row r="2606" spans="1:27" x14ac:dyDescent="0.25">
      <c r="A2606" t="s">
        <v>2698</v>
      </c>
      <c r="B2606" s="1">
        <v>46373</v>
      </c>
      <c r="C2606" s="1">
        <v>46375.3</v>
      </c>
      <c r="D2606" t="s">
        <v>96</v>
      </c>
      <c r="E2606" t="s">
        <v>52</v>
      </c>
      <c r="F2606" t="s">
        <v>48</v>
      </c>
      <c r="G2606" t="s">
        <v>53</v>
      </c>
      <c r="H2606" t="s">
        <v>76</v>
      </c>
      <c r="I2606" t="s">
        <v>32</v>
      </c>
      <c r="J2606">
        <v>2.2999999999999998</v>
      </c>
      <c r="K2606" t="s">
        <v>33</v>
      </c>
      <c r="L2606">
        <v>87</v>
      </c>
      <c r="M2606" s="1">
        <v>46373</v>
      </c>
      <c r="N2606" t="s">
        <v>42</v>
      </c>
      <c r="O2606">
        <v>10.1</v>
      </c>
      <c r="P2606">
        <v>2.1</v>
      </c>
      <c r="Q2606" s="2">
        <v>3311.21</v>
      </c>
      <c r="R2606" t="s">
        <v>35</v>
      </c>
      <c r="S2606" s="2">
        <v>2073.4299999999998</v>
      </c>
      <c r="T2606">
        <v>2.6</v>
      </c>
      <c r="U2606" t="s">
        <v>54</v>
      </c>
      <c r="V2606">
        <v>2026</v>
      </c>
      <c r="W2606" t="s">
        <v>72</v>
      </c>
      <c r="X2606" s="2">
        <v>2073.4299999999998</v>
      </c>
      <c r="Y2606" s="2">
        <v>1237.78</v>
      </c>
      <c r="Z2606" s="2">
        <v>0.626</v>
      </c>
      <c r="AA2606" s="2">
        <f>IF(Table1[[#This Row],[Bed Occupied]]="Yes",1,0)</f>
        <v>1</v>
      </c>
    </row>
    <row r="2607" spans="1:27" x14ac:dyDescent="0.25">
      <c r="A2607" t="s">
        <v>2699</v>
      </c>
      <c r="B2607" s="1">
        <v>46046</v>
      </c>
      <c r="C2607" s="1">
        <v>46047.199999999997</v>
      </c>
      <c r="D2607" t="s">
        <v>39</v>
      </c>
      <c r="E2607" t="s">
        <v>47</v>
      </c>
      <c r="F2607" t="s">
        <v>48</v>
      </c>
      <c r="G2607" t="s">
        <v>30</v>
      </c>
      <c r="H2607" t="s">
        <v>49</v>
      </c>
      <c r="I2607" t="s">
        <v>41</v>
      </c>
      <c r="J2607">
        <v>1.2</v>
      </c>
      <c r="K2607" t="s">
        <v>33</v>
      </c>
      <c r="L2607">
        <v>49</v>
      </c>
      <c r="M2607" s="1">
        <v>46045</v>
      </c>
      <c r="N2607" t="s">
        <v>34</v>
      </c>
      <c r="O2607">
        <v>8</v>
      </c>
      <c r="P2607">
        <v>0</v>
      </c>
      <c r="Q2607" s="2">
        <v>2165.86</v>
      </c>
      <c r="R2607" t="s">
        <v>35</v>
      </c>
      <c r="S2607" s="2">
        <v>1360.62</v>
      </c>
      <c r="T2607">
        <v>4.3</v>
      </c>
      <c r="U2607" t="s">
        <v>86</v>
      </c>
      <c r="V2607">
        <v>2026</v>
      </c>
      <c r="W2607" t="s">
        <v>77</v>
      </c>
      <c r="X2607" s="2">
        <v>1360.62</v>
      </c>
      <c r="Y2607" s="2">
        <v>805.24</v>
      </c>
      <c r="Z2607" s="2">
        <v>0.628</v>
      </c>
      <c r="AA2607" s="2">
        <f>IF(Table1[[#This Row],[Bed Occupied]]="Yes",1,0)</f>
        <v>1</v>
      </c>
    </row>
    <row r="2608" spans="1:27" x14ac:dyDescent="0.25">
      <c r="A2608" t="s">
        <v>2700</v>
      </c>
      <c r="B2608" s="1">
        <v>45722</v>
      </c>
      <c r="C2608" s="1">
        <v>45731</v>
      </c>
      <c r="D2608" t="s">
        <v>102</v>
      </c>
      <c r="E2608" t="s">
        <v>28</v>
      </c>
      <c r="F2608" t="s">
        <v>29</v>
      </c>
      <c r="G2608" t="s">
        <v>30</v>
      </c>
      <c r="H2608" t="s">
        <v>56</v>
      </c>
      <c r="I2608" t="s">
        <v>32</v>
      </c>
      <c r="J2608">
        <v>9</v>
      </c>
      <c r="K2608" t="s">
        <v>33</v>
      </c>
      <c r="L2608">
        <v>92</v>
      </c>
      <c r="M2608" s="1">
        <v>45722</v>
      </c>
      <c r="N2608" t="s">
        <v>63</v>
      </c>
      <c r="O2608">
        <v>9.9</v>
      </c>
      <c r="P2608">
        <v>1.9</v>
      </c>
      <c r="Q2608" s="2">
        <v>15563.35</v>
      </c>
      <c r="R2608" t="s">
        <v>85</v>
      </c>
      <c r="S2608" s="2">
        <v>9640.5400000000009</v>
      </c>
      <c r="T2608">
        <v>3.1</v>
      </c>
      <c r="U2608" t="s">
        <v>173</v>
      </c>
      <c r="V2608">
        <v>2025</v>
      </c>
      <c r="W2608" t="s">
        <v>72</v>
      </c>
      <c r="X2608" s="2">
        <v>9640.5400000000009</v>
      </c>
      <c r="Y2608" s="2">
        <v>5922.81</v>
      </c>
      <c r="Z2608" s="2">
        <v>0.61899999999999999</v>
      </c>
      <c r="AA2608" s="2">
        <f>IF(Table1[[#This Row],[Bed Occupied]]="Yes",1,0)</f>
        <v>1</v>
      </c>
    </row>
    <row r="2609" spans="1:27" x14ac:dyDescent="0.25">
      <c r="A2609" t="s">
        <v>2701</v>
      </c>
      <c r="B2609" s="1">
        <v>45974</v>
      </c>
      <c r="C2609" s="1">
        <v>45980.1</v>
      </c>
      <c r="D2609" t="s">
        <v>88</v>
      </c>
      <c r="E2609" t="s">
        <v>47</v>
      </c>
      <c r="F2609" t="s">
        <v>48</v>
      </c>
      <c r="G2609" t="s">
        <v>30</v>
      </c>
      <c r="H2609" t="s">
        <v>62</v>
      </c>
      <c r="I2609" t="s">
        <v>32</v>
      </c>
      <c r="J2609">
        <v>6.1</v>
      </c>
      <c r="K2609" t="s">
        <v>33</v>
      </c>
      <c r="L2609">
        <v>32</v>
      </c>
      <c r="M2609" s="1">
        <v>45973</v>
      </c>
      <c r="N2609" t="s">
        <v>42</v>
      </c>
      <c r="O2609">
        <v>9.9</v>
      </c>
      <c r="P2609">
        <v>1.9</v>
      </c>
      <c r="Q2609" s="2">
        <v>27258.5</v>
      </c>
      <c r="R2609" t="s">
        <v>35</v>
      </c>
      <c r="S2609" s="2">
        <v>18114.73</v>
      </c>
      <c r="T2609">
        <v>3.3</v>
      </c>
      <c r="U2609" t="s">
        <v>71</v>
      </c>
      <c r="V2609">
        <v>2025</v>
      </c>
      <c r="W2609" t="s">
        <v>69</v>
      </c>
      <c r="X2609" s="2">
        <v>18114.73</v>
      </c>
      <c r="Y2609" s="2">
        <v>9143.77</v>
      </c>
      <c r="Z2609" s="2">
        <v>0.66500000000000004</v>
      </c>
      <c r="AA2609" s="2">
        <f>IF(Table1[[#This Row],[Bed Occupied]]="Yes",1,0)</f>
        <v>1</v>
      </c>
    </row>
    <row r="2610" spans="1:27" x14ac:dyDescent="0.25">
      <c r="A2610" t="s">
        <v>2702</v>
      </c>
      <c r="B2610" s="1">
        <v>45733</v>
      </c>
      <c r="C2610" s="1">
        <v>45737.5</v>
      </c>
      <c r="D2610" t="s">
        <v>102</v>
      </c>
      <c r="E2610" t="s">
        <v>66</v>
      </c>
      <c r="F2610" t="s">
        <v>48</v>
      </c>
      <c r="G2610" t="s">
        <v>30</v>
      </c>
      <c r="H2610" t="s">
        <v>31</v>
      </c>
      <c r="I2610" t="s">
        <v>32</v>
      </c>
      <c r="J2610">
        <v>4.5</v>
      </c>
      <c r="K2610" t="s">
        <v>33</v>
      </c>
      <c r="L2610">
        <v>76</v>
      </c>
      <c r="M2610" s="1">
        <v>45733</v>
      </c>
      <c r="N2610" t="s">
        <v>42</v>
      </c>
      <c r="O2610">
        <v>14.7</v>
      </c>
      <c r="P2610">
        <v>2.7</v>
      </c>
      <c r="Q2610" s="2">
        <v>14074.71</v>
      </c>
      <c r="R2610" t="s">
        <v>85</v>
      </c>
      <c r="S2610" s="2">
        <v>6408.06</v>
      </c>
      <c r="T2610">
        <v>3.5</v>
      </c>
      <c r="U2610" t="s">
        <v>173</v>
      </c>
      <c r="V2610">
        <v>2025</v>
      </c>
      <c r="W2610" t="s">
        <v>37</v>
      </c>
      <c r="X2610" s="2">
        <v>6408.06</v>
      </c>
      <c r="Y2610" s="2">
        <v>7666.65</v>
      </c>
      <c r="Z2610" s="2">
        <v>0.45500000000000002</v>
      </c>
      <c r="AA2610" s="2">
        <f>IF(Table1[[#This Row],[Bed Occupied]]="Yes",1,0)</f>
        <v>1</v>
      </c>
    </row>
    <row r="2611" spans="1:27" x14ac:dyDescent="0.25">
      <c r="A2611" t="s">
        <v>2703</v>
      </c>
      <c r="B2611" s="1">
        <v>46019</v>
      </c>
      <c r="C2611" s="1">
        <v>46021.8</v>
      </c>
      <c r="D2611" t="s">
        <v>39</v>
      </c>
      <c r="E2611" t="s">
        <v>28</v>
      </c>
      <c r="F2611" t="s">
        <v>48</v>
      </c>
      <c r="G2611" t="s">
        <v>67</v>
      </c>
      <c r="H2611" t="s">
        <v>76</v>
      </c>
      <c r="I2611" t="s">
        <v>32</v>
      </c>
      <c r="J2611">
        <v>2.8</v>
      </c>
      <c r="K2611" t="s">
        <v>33</v>
      </c>
      <c r="L2611">
        <v>79</v>
      </c>
      <c r="M2611" s="1">
        <v>46019</v>
      </c>
      <c r="N2611" t="s">
        <v>42</v>
      </c>
      <c r="O2611">
        <v>10.3</v>
      </c>
      <c r="P2611">
        <v>2.2999999999999998</v>
      </c>
      <c r="Q2611" s="2">
        <v>2239.3200000000002</v>
      </c>
      <c r="R2611" t="s">
        <v>35</v>
      </c>
      <c r="S2611" s="2">
        <v>1186.79</v>
      </c>
      <c r="T2611">
        <v>3.6</v>
      </c>
      <c r="U2611" t="s">
        <v>79</v>
      </c>
      <c r="V2611">
        <v>2025</v>
      </c>
      <c r="W2611" t="s">
        <v>74</v>
      </c>
      <c r="X2611" s="2">
        <v>1186.79</v>
      </c>
      <c r="Y2611" s="2">
        <v>1052.53</v>
      </c>
      <c r="Z2611" s="2">
        <v>0.53</v>
      </c>
      <c r="AA2611" s="2">
        <f>IF(Table1[[#This Row],[Bed Occupied]]="Yes",1,0)</f>
        <v>1</v>
      </c>
    </row>
    <row r="2612" spans="1:27" x14ac:dyDescent="0.25">
      <c r="A2612" t="s">
        <v>2704</v>
      </c>
      <c r="B2612" s="1">
        <v>46229</v>
      </c>
      <c r="C2612" s="1">
        <v>46234</v>
      </c>
      <c r="D2612" t="s">
        <v>51</v>
      </c>
      <c r="E2612" t="s">
        <v>28</v>
      </c>
      <c r="F2612" t="s">
        <v>29</v>
      </c>
      <c r="G2612" t="s">
        <v>67</v>
      </c>
      <c r="H2612" t="s">
        <v>62</v>
      </c>
      <c r="I2612" t="s">
        <v>32</v>
      </c>
      <c r="J2612">
        <v>5</v>
      </c>
      <c r="K2612" t="s">
        <v>33</v>
      </c>
      <c r="L2612">
        <v>79</v>
      </c>
      <c r="M2612" s="1">
        <v>46228</v>
      </c>
      <c r="N2612" t="s">
        <v>63</v>
      </c>
      <c r="O2612">
        <v>11.6</v>
      </c>
      <c r="P2612">
        <v>1.6</v>
      </c>
      <c r="Q2612" s="2">
        <v>9895.84</v>
      </c>
      <c r="R2612" t="s">
        <v>35</v>
      </c>
      <c r="S2612" s="2">
        <v>5800.27</v>
      </c>
      <c r="T2612">
        <v>3.8</v>
      </c>
      <c r="U2612" t="s">
        <v>43</v>
      </c>
      <c r="V2612">
        <v>2026</v>
      </c>
      <c r="W2612" t="s">
        <v>83</v>
      </c>
      <c r="X2612" s="2">
        <v>5800.27</v>
      </c>
      <c r="Y2612" s="2">
        <v>4095.57</v>
      </c>
      <c r="Z2612" s="2">
        <v>0.58599999999999997</v>
      </c>
      <c r="AA2612" s="2">
        <f>IF(Table1[[#This Row],[Bed Occupied]]="Yes",1,0)</f>
        <v>1</v>
      </c>
    </row>
    <row r="2613" spans="1:27" x14ac:dyDescent="0.25">
      <c r="A2613" t="s">
        <v>2705</v>
      </c>
      <c r="B2613" s="1">
        <v>45680</v>
      </c>
      <c r="C2613" s="1">
        <v>45682.2</v>
      </c>
      <c r="D2613" t="s">
        <v>102</v>
      </c>
      <c r="E2613" t="s">
        <v>47</v>
      </c>
      <c r="F2613" t="s">
        <v>48</v>
      </c>
      <c r="G2613" t="s">
        <v>30</v>
      </c>
      <c r="H2613" t="s">
        <v>40</v>
      </c>
      <c r="I2613" t="s">
        <v>32</v>
      </c>
      <c r="J2613">
        <v>2.2000000000000002</v>
      </c>
      <c r="K2613" t="s">
        <v>33</v>
      </c>
      <c r="L2613">
        <v>25</v>
      </c>
      <c r="M2613" s="1">
        <v>45680</v>
      </c>
      <c r="N2613" t="s">
        <v>42</v>
      </c>
      <c r="O2613">
        <v>10.4</v>
      </c>
      <c r="P2613">
        <v>2.4</v>
      </c>
      <c r="Q2613" s="2">
        <v>8846.2800000000007</v>
      </c>
      <c r="R2613" t="s">
        <v>58</v>
      </c>
      <c r="S2613" s="2">
        <v>4476.67</v>
      </c>
      <c r="T2613">
        <v>3.7</v>
      </c>
      <c r="U2613" t="s">
        <v>145</v>
      </c>
      <c r="V2613">
        <v>2025</v>
      </c>
      <c r="W2613" t="s">
        <v>72</v>
      </c>
      <c r="X2613" s="2">
        <v>4476.67</v>
      </c>
      <c r="Y2613" s="2">
        <v>4369.6099999999997</v>
      </c>
      <c r="Z2613" s="2">
        <v>0.50600000000000001</v>
      </c>
      <c r="AA2613" s="2">
        <f>IF(Table1[[#This Row],[Bed Occupied]]="Yes",1,0)</f>
        <v>1</v>
      </c>
    </row>
    <row r="2614" spans="1:27" x14ac:dyDescent="0.25">
      <c r="A2614" t="s">
        <v>2706</v>
      </c>
      <c r="B2614" s="1">
        <v>45690</v>
      </c>
      <c r="C2614" s="1">
        <v>45691</v>
      </c>
      <c r="D2614" t="s">
        <v>39</v>
      </c>
      <c r="E2614" t="s">
        <v>52</v>
      </c>
      <c r="F2614" t="s">
        <v>48</v>
      </c>
      <c r="G2614" t="s">
        <v>67</v>
      </c>
      <c r="H2614" t="s">
        <v>76</v>
      </c>
      <c r="I2614" t="s">
        <v>93</v>
      </c>
      <c r="J2614">
        <v>1</v>
      </c>
      <c r="K2614" t="s">
        <v>57</v>
      </c>
      <c r="L2614">
        <v>63</v>
      </c>
      <c r="M2614" s="1">
        <v>45689</v>
      </c>
      <c r="N2614" t="s">
        <v>42</v>
      </c>
      <c r="O2614">
        <v>9.1999999999999993</v>
      </c>
      <c r="P2614">
        <v>1.2</v>
      </c>
      <c r="Q2614" s="2">
        <v>2280.56</v>
      </c>
      <c r="R2614" t="s">
        <v>35</v>
      </c>
      <c r="S2614" s="2">
        <v>1664.06</v>
      </c>
      <c r="T2614">
        <v>3.4</v>
      </c>
      <c r="U2614" t="s">
        <v>100</v>
      </c>
      <c r="V2614">
        <v>2025</v>
      </c>
      <c r="W2614" t="s">
        <v>83</v>
      </c>
      <c r="X2614" s="2">
        <v>1664.06</v>
      </c>
      <c r="Y2614" s="2">
        <v>616.5</v>
      </c>
      <c r="Z2614" s="2">
        <v>0.73</v>
      </c>
      <c r="AA2614" s="2">
        <f>IF(Table1[[#This Row],[Bed Occupied]]="Yes",1,0)</f>
        <v>0</v>
      </c>
    </row>
    <row r="2615" spans="1:27" x14ac:dyDescent="0.25">
      <c r="A2615" t="s">
        <v>2707</v>
      </c>
      <c r="B2615" s="1">
        <v>46076</v>
      </c>
      <c r="C2615" s="1">
        <v>46077.8</v>
      </c>
      <c r="D2615" t="s">
        <v>102</v>
      </c>
      <c r="E2615" t="s">
        <v>66</v>
      </c>
      <c r="F2615" t="s">
        <v>48</v>
      </c>
      <c r="G2615" t="s">
        <v>30</v>
      </c>
      <c r="H2615" t="s">
        <v>81</v>
      </c>
      <c r="I2615" t="s">
        <v>41</v>
      </c>
      <c r="J2615">
        <v>1.8</v>
      </c>
      <c r="K2615" t="s">
        <v>57</v>
      </c>
      <c r="L2615">
        <v>47</v>
      </c>
      <c r="M2615" s="1">
        <v>46075</v>
      </c>
      <c r="N2615" t="s">
        <v>42</v>
      </c>
      <c r="O2615">
        <v>9</v>
      </c>
      <c r="P2615">
        <v>1</v>
      </c>
      <c r="Q2615" s="2">
        <v>11310.95</v>
      </c>
      <c r="R2615" t="s">
        <v>85</v>
      </c>
      <c r="S2615" s="2">
        <v>7294.78</v>
      </c>
      <c r="T2615">
        <v>4.2</v>
      </c>
      <c r="U2615" t="s">
        <v>68</v>
      </c>
      <c r="V2615">
        <v>2026</v>
      </c>
      <c r="W2615" t="s">
        <v>74</v>
      </c>
      <c r="X2615" s="2">
        <v>7294.78</v>
      </c>
      <c r="Y2615" s="2">
        <v>4016.17</v>
      </c>
      <c r="Z2615" s="2">
        <v>0.64500000000000002</v>
      </c>
      <c r="AA2615" s="2">
        <f>IF(Table1[[#This Row],[Bed Occupied]]="Yes",1,0)</f>
        <v>0</v>
      </c>
    </row>
    <row r="2616" spans="1:27" x14ac:dyDescent="0.25">
      <c r="A2616" t="s">
        <v>2708</v>
      </c>
      <c r="B2616" s="1">
        <v>46062</v>
      </c>
      <c r="C2616" s="1">
        <v>46065.5</v>
      </c>
      <c r="D2616" t="s">
        <v>27</v>
      </c>
      <c r="E2616" t="s">
        <v>52</v>
      </c>
      <c r="F2616" t="s">
        <v>48</v>
      </c>
      <c r="G2616" t="s">
        <v>30</v>
      </c>
      <c r="H2616" t="s">
        <v>62</v>
      </c>
      <c r="I2616" t="s">
        <v>41</v>
      </c>
      <c r="J2616">
        <v>3.5</v>
      </c>
      <c r="K2616" t="s">
        <v>57</v>
      </c>
      <c r="L2616">
        <v>87</v>
      </c>
      <c r="M2616" s="1">
        <v>46061</v>
      </c>
      <c r="N2616" t="s">
        <v>63</v>
      </c>
      <c r="O2616">
        <v>13</v>
      </c>
      <c r="P2616">
        <v>1</v>
      </c>
      <c r="Q2616" s="2">
        <v>13941.84</v>
      </c>
      <c r="R2616" t="s">
        <v>35</v>
      </c>
      <c r="S2616" s="2">
        <v>9238.77</v>
      </c>
      <c r="T2616">
        <v>3.5</v>
      </c>
      <c r="U2616" t="s">
        <v>68</v>
      </c>
      <c r="V2616">
        <v>2026</v>
      </c>
      <c r="W2616" t="s">
        <v>74</v>
      </c>
      <c r="X2616" s="2">
        <v>9238.77</v>
      </c>
      <c r="Y2616" s="2">
        <v>4703.07</v>
      </c>
      <c r="Z2616" s="2">
        <v>0.66300000000000003</v>
      </c>
      <c r="AA2616" s="2">
        <f>IF(Table1[[#This Row],[Bed Occupied]]="Yes",1,0)</f>
        <v>0</v>
      </c>
    </row>
    <row r="2617" spans="1:27" x14ac:dyDescent="0.25">
      <c r="A2617" t="s">
        <v>2709</v>
      </c>
      <c r="B2617" s="1">
        <v>46365</v>
      </c>
      <c r="C2617" s="1">
        <v>46368.3</v>
      </c>
      <c r="D2617" t="s">
        <v>27</v>
      </c>
      <c r="E2617" t="s">
        <v>47</v>
      </c>
      <c r="F2617" t="s">
        <v>29</v>
      </c>
      <c r="G2617" t="s">
        <v>30</v>
      </c>
      <c r="H2617" t="s">
        <v>31</v>
      </c>
      <c r="I2617" t="s">
        <v>41</v>
      </c>
      <c r="J2617">
        <v>3.3</v>
      </c>
      <c r="K2617" t="s">
        <v>57</v>
      </c>
      <c r="L2617">
        <v>17</v>
      </c>
      <c r="M2617" s="1">
        <v>46365</v>
      </c>
      <c r="N2617" t="s">
        <v>63</v>
      </c>
      <c r="O2617">
        <v>13.4</v>
      </c>
      <c r="P2617">
        <v>1.4</v>
      </c>
      <c r="Q2617" s="2">
        <v>10649.9</v>
      </c>
      <c r="R2617" t="s">
        <v>58</v>
      </c>
      <c r="S2617" s="2">
        <v>6613.59</v>
      </c>
      <c r="T2617">
        <v>4.5</v>
      </c>
      <c r="U2617" t="s">
        <v>54</v>
      </c>
      <c r="V2617">
        <v>2026</v>
      </c>
      <c r="W2617" t="s">
        <v>69</v>
      </c>
      <c r="X2617" s="2">
        <v>6613.59</v>
      </c>
      <c r="Y2617" s="2">
        <v>4036.31</v>
      </c>
      <c r="Z2617" s="2">
        <v>0.621</v>
      </c>
      <c r="AA2617" s="2">
        <f>IF(Table1[[#This Row],[Bed Occupied]]="Yes",1,0)</f>
        <v>0</v>
      </c>
    </row>
    <row r="2618" spans="1:27" x14ac:dyDescent="0.25">
      <c r="A2618" t="s">
        <v>2710</v>
      </c>
      <c r="B2618" s="1">
        <v>45682</v>
      </c>
      <c r="C2618" s="1">
        <v>45683.4</v>
      </c>
      <c r="D2618" t="s">
        <v>96</v>
      </c>
      <c r="E2618" t="s">
        <v>28</v>
      </c>
      <c r="F2618" t="s">
        <v>48</v>
      </c>
      <c r="G2618" t="s">
        <v>67</v>
      </c>
      <c r="H2618" t="s">
        <v>56</v>
      </c>
      <c r="I2618" t="s">
        <v>41</v>
      </c>
      <c r="J2618">
        <v>1.4</v>
      </c>
      <c r="K2618" t="s">
        <v>33</v>
      </c>
      <c r="L2618">
        <v>35</v>
      </c>
      <c r="M2618" s="1">
        <v>45682</v>
      </c>
      <c r="N2618" t="s">
        <v>34</v>
      </c>
      <c r="O2618">
        <v>8.6999999999999993</v>
      </c>
      <c r="P2618">
        <v>0.7</v>
      </c>
      <c r="Q2618" s="2">
        <v>3362.02</v>
      </c>
      <c r="R2618" t="s">
        <v>58</v>
      </c>
      <c r="S2618" s="2">
        <v>2065.13</v>
      </c>
      <c r="T2618">
        <v>4.5999999999999996</v>
      </c>
      <c r="U2618" t="s">
        <v>145</v>
      </c>
      <c r="V2618">
        <v>2025</v>
      </c>
      <c r="W2618" t="s">
        <v>83</v>
      </c>
      <c r="X2618" s="2">
        <v>2065.13</v>
      </c>
      <c r="Y2618" s="2">
        <v>1296.8900000000001</v>
      </c>
      <c r="Z2618" s="2">
        <v>0.61399999999999999</v>
      </c>
      <c r="AA2618" s="2">
        <f>IF(Table1[[#This Row],[Bed Occupied]]="Yes",1,0)</f>
        <v>1</v>
      </c>
    </row>
    <row r="2619" spans="1:27" x14ac:dyDescent="0.25">
      <c r="A2619" t="s">
        <v>2711</v>
      </c>
      <c r="B2619" s="1">
        <v>46106</v>
      </c>
      <c r="C2619" s="1">
        <v>46110</v>
      </c>
      <c r="D2619" t="s">
        <v>51</v>
      </c>
      <c r="E2619" t="s">
        <v>66</v>
      </c>
      <c r="F2619" t="s">
        <v>48</v>
      </c>
      <c r="G2619" t="s">
        <v>67</v>
      </c>
      <c r="H2619" t="s">
        <v>31</v>
      </c>
      <c r="I2619" t="s">
        <v>41</v>
      </c>
      <c r="J2619">
        <v>4</v>
      </c>
      <c r="K2619" t="s">
        <v>33</v>
      </c>
      <c r="L2619">
        <v>41</v>
      </c>
      <c r="M2619" s="1">
        <v>46106</v>
      </c>
      <c r="N2619" t="s">
        <v>34</v>
      </c>
      <c r="O2619">
        <v>9</v>
      </c>
      <c r="P2619">
        <v>1</v>
      </c>
      <c r="Q2619" s="2">
        <v>10454.26</v>
      </c>
      <c r="R2619" t="s">
        <v>58</v>
      </c>
      <c r="S2619" s="2">
        <v>6083.83</v>
      </c>
      <c r="T2619">
        <v>3.7</v>
      </c>
      <c r="U2619" t="s">
        <v>115</v>
      </c>
      <c r="V2619">
        <v>2026</v>
      </c>
      <c r="W2619" t="s">
        <v>69</v>
      </c>
      <c r="X2619" s="2">
        <v>6083.83</v>
      </c>
      <c r="Y2619" s="2">
        <v>4370.43</v>
      </c>
      <c r="Z2619" s="2">
        <v>0.58199999999999996</v>
      </c>
      <c r="AA2619" s="2">
        <f>IF(Table1[[#This Row],[Bed Occupied]]="Yes",1,0)</f>
        <v>1</v>
      </c>
    </row>
    <row r="2620" spans="1:27" x14ac:dyDescent="0.25">
      <c r="A2620" t="s">
        <v>2712</v>
      </c>
      <c r="B2620" s="1">
        <v>46288</v>
      </c>
      <c r="C2620" s="1">
        <v>46289.599999999999</v>
      </c>
      <c r="D2620" t="s">
        <v>88</v>
      </c>
      <c r="E2620" t="s">
        <v>47</v>
      </c>
      <c r="F2620" t="s">
        <v>48</v>
      </c>
      <c r="G2620" t="s">
        <v>30</v>
      </c>
      <c r="H2620" t="s">
        <v>40</v>
      </c>
      <c r="I2620" t="s">
        <v>41</v>
      </c>
      <c r="J2620">
        <v>1.6</v>
      </c>
      <c r="K2620" t="s">
        <v>57</v>
      </c>
      <c r="L2620">
        <v>5</v>
      </c>
      <c r="M2620" s="1">
        <v>46288</v>
      </c>
      <c r="N2620" t="s">
        <v>42</v>
      </c>
      <c r="O2620">
        <v>9.1</v>
      </c>
      <c r="P2620">
        <v>1.1000000000000001</v>
      </c>
      <c r="Q2620" s="2">
        <v>17638.54</v>
      </c>
      <c r="R2620" t="s">
        <v>85</v>
      </c>
      <c r="S2620" s="2">
        <v>12528.33</v>
      </c>
      <c r="T2620">
        <v>4.3</v>
      </c>
      <c r="U2620" t="s">
        <v>133</v>
      </c>
      <c r="V2620">
        <v>2026</v>
      </c>
      <c r="W2620" t="s">
        <v>69</v>
      </c>
      <c r="X2620" s="2">
        <v>12528.33</v>
      </c>
      <c r="Y2620" s="2">
        <v>5110.21</v>
      </c>
      <c r="Z2620" s="2">
        <v>0.71</v>
      </c>
      <c r="AA2620" s="2">
        <f>IF(Table1[[#This Row],[Bed Occupied]]="Yes",1,0)</f>
        <v>0</v>
      </c>
    </row>
    <row r="2621" spans="1:27" x14ac:dyDescent="0.25">
      <c r="A2621" t="s">
        <v>2713</v>
      </c>
      <c r="B2621" s="1">
        <v>46169</v>
      </c>
      <c r="C2621" s="1">
        <v>46174.9</v>
      </c>
      <c r="D2621" t="s">
        <v>96</v>
      </c>
      <c r="E2621" t="s">
        <v>47</v>
      </c>
      <c r="F2621" t="s">
        <v>29</v>
      </c>
      <c r="G2621" t="s">
        <v>30</v>
      </c>
      <c r="H2621" t="s">
        <v>56</v>
      </c>
      <c r="I2621" t="s">
        <v>41</v>
      </c>
      <c r="J2621">
        <v>5.9</v>
      </c>
      <c r="K2621" t="s">
        <v>33</v>
      </c>
      <c r="L2621">
        <v>15</v>
      </c>
      <c r="M2621" s="1">
        <v>46168</v>
      </c>
      <c r="N2621" t="s">
        <v>42</v>
      </c>
      <c r="O2621">
        <v>12</v>
      </c>
      <c r="P2621">
        <v>0</v>
      </c>
      <c r="Q2621" s="2">
        <v>4238.8100000000004</v>
      </c>
      <c r="R2621" t="s">
        <v>35</v>
      </c>
      <c r="S2621" s="2">
        <v>2773.45</v>
      </c>
      <c r="T2621">
        <v>4.3</v>
      </c>
      <c r="U2621" t="s">
        <v>94</v>
      </c>
      <c r="V2621">
        <v>2026</v>
      </c>
      <c r="W2621" t="s">
        <v>44</v>
      </c>
      <c r="X2621" s="2">
        <v>2773.45</v>
      </c>
      <c r="Y2621" s="2">
        <v>1465.36</v>
      </c>
      <c r="Z2621" s="2">
        <v>0.65400000000000003</v>
      </c>
      <c r="AA2621" s="2">
        <f>IF(Table1[[#This Row],[Bed Occupied]]="Yes",1,0)</f>
        <v>1</v>
      </c>
    </row>
    <row r="2622" spans="1:27" x14ac:dyDescent="0.25">
      <c r="A2622" t="s">
        <v>2714</v>
      </c>
      <c r="B2622" s="1">
        <v>46048</v>
      </c>
      <c r="C2622" s="1">
        <v>46051</v>
      </c>
      <c r="D2622" t="s">
        <v>102</v>
      </c>
      <c r="E2622" t="s">
        <v>52</v>
      </c>
      <c r="F2622" t="s">
        <v>48</v>
      </c>
      <c r="G2622" t="s">
        <v>30</v>
      </c>
      <c r="H2622" t="s">
        <v>62</v>
      </c>
      <c r="I2622" t="s">
        <v>93</v>
      </c>
      <c r="J2622">
        <v>3</v>
      </c>
      <c r="K2622" t="s">
        <v>57</v>
      </c>
      <c r="L2622">
        <v>37</v>
      </c>
      <c r="M2622" s="1">
        <v>46048</v>
      </c>
      <c r="N2622" t="s">
        <v>42</v>
      </c>
      <c r="O2622">
        <v>14.5</v>
      </c>
      <c r="P2622">
        <v>2.5</v>
      </c>
      <c r="Q2622" s="2">
        <v>11200.93</v>
      </c>
      <c r="R2622" t="s">
        <v>85</v>
      </c>
      <c r="S2622" s="2">
        <v>7682.49</v>
      </c>
      <c r="T2622">
        <v>3.9</v>
      </c>
      <c r="U2622" t="s">
        <v>86</v>
      </c>
      <c r="V2622">
        <v>2026</v>
      </c>
      <c r="W2622" t="s">
        <v>37</v>
      </c>
      <c r="X2622" s="2">
        <v>7682.49</v>
      </c>
      <c r="Y2622" s="2">
        <v>3518.44</v>
      </c>
      <c r="Z2622" s="2">
        <v>0.68600000000000005</v>
      </c>
      <c r="AA2622" s="2">
        <f>IF(Table1[[#This Row],[Bed Occupied]]="Yes",1,0)</f>
        <v>0</v>
      </c>
    </row>
    <row r="2623" spans="1:27" x14ac:dyDescent="0.25">
      <c r="A2623" t="s">
        <v>2715</v>
      </c>
      <c r="B2623" s="1">
        <v>45904</v>
      </c>
      <c r="C2623" s="1">
        <v>45907.3</v>
      </c>
      <c r="D2623" t="s">
        <v>102</v>
      </c>
      <c r="E2623" t="s">
        <v>47</v>
      </c>
      <c r="F2623" t="s">
        <v>48</v>
      </c>
      <c r="G2623" t="s">
        <v>30</v>
      </c>
      <c r="H2623" t="s">
        <v>81</v>
      </c>
      <c r="I2623" t="s">
        <v>32</v>
      </c>
      <c r="J2623">
        <v>3.3</v>
      </c>
      <c r="K2623" t="s">
        <v>33</v>
      </c>
      <c r="L2623">
        <v>78</v>
      </c>
      <c r="M2623" s="1">
        <v>45903</v>
      </c>
      <c r="N2623" t="s">
        <v>42</v>
      </c>
      <c r="O2623">
        <v>9.6999999999999993</v>
      </c>
      <c r="P2623">
        <v>1.7</v>
      </c>
      <c r="Q2623" s="2">
        <v>12083.28</v>
      </c>
      <c r="R2623" t="s">
        <v>58</v>
      </c>
      <c r="S2623" s="2">
        <v>7483.7</v>
      </c>
      <c r="T2623">
        <v>3.4</v>
      </c>
      <c r="U2623" t="s">
        <v>59</v>
      </c>
      <c r="V2623">
        <v>2025</v>
      </c>
      <c r="W2623" t="s">
        <v>69</v>
      </c>
      <c r="X2623" s="2">
        <v>7483.7</v>
      </c>
      <c r="Y2623" s="2">
        <v>4599.58</v>
      </c>
      <c r="Z2623" s="2">
        <v>0.61899999999999999</v>
      </c>
      <c r="AA2623" s="2">
        <f>IF(Table1[[#This Row],[Bed Occupied]]="Yes",1,0)</f>
        <v>1</v>
      </c>
    </row>
    <row r="2624" spans="1:27" x14ac:dyDescent="0.25">
      <c r="A2624" t="s">
        <v>2716</v>
      </c>
      <c r="B2624" s="1">
        <v>45949</v>
      </c>
      <c r="C2624" s="1">
        <v>45957.1</v>
      </c>
      <c r="D2624" t="s">
        <v>51</v>
      </c>
      <c r="E2624" t="s">
        <v>28</v>
      </c>
      <c r="F2624" t="s">
        <v>48</v>
      </c>
      <c r="G2624" t="s">
        <v>67</v>
      </c>
      <c r="H2624" t="s">
        <v>40</v>
      </c>
      <c r="I2624" t="s">
        <v>32</v>
      </c>
      <c r="J2624">
        <v>8.1</v>
      </c>
      <c r="K2624" t="s">
        <v>33</v>
      </c>
      <c r="L2624">
        <v>77</v>
      </c>
      <c r="M2624" s="1">
        <v>45948</v>
      </c>
      <c r="N2624" t="s">
        <v>34</v>
      </c>
      <c r="O2624">
        <v>9.3000000000000007</v>
      </c>
      <c r="P2624">
        <v>1.3</v>
      </c>
      <c r="Q2624" s="2">
        <v>13403.73</v>
      </c>
      <c r="R2624" t="s">
        <v>58</v>
      </c>
      <c r="S2624" s="2">
        <v>9668.76</v>
      </c>
      <c r="T2624">
        <v>3.1</v>
      </c>
      <c r="U2624" t="s">
        <v>82</v>
      </c>
      <c r="V2624">
        <v>2025</v>
      </c>
      <c r="W2624" t="s">
        <v>83</v>
      </c>
      <c r="X2624" s="2">
        <v>9668.76</v>
      </c>
      <c r="Y2624" s="2">
        <v>3734.97</v>
      </c>
      <c r="Z2624" s="2">
        <v>0.72099999999999997</v>
      </c>
      <c r="AA2624" s="2">
        <f>IF(Table1[[#This Row],[Bed Occupied]]="Yes",1,0)</f>
        <v>1</v>
      </c>
    </row>
    <row r="2625" spans="1:27" x14ac:dyDescent="0.25">
      <c r="A2625" t="s">
        <v>2717</v>
      </c>
      <c r="B2625" s="1">
        <v>45957</v>
      </c>
      <c r="C2625" s="1">
        <v>45961</v>
      </c>
      <c r="D2625" t="s">
        <v>46</v>
      </c>
      <c r="E2625" t="s">
        <v>28</v>
      </c>
      <c r="F2625" t="s">
        <v>48</v>
      </c>
      <c r="G2625" t="s">
        <v>30</v>
      </c>
      <c r="H2625" t="s">
        <v>40</v>
      </c>
      <c r="I2625" t="s">
        <v>32</v>
      </c>
      <c r="J2625">
        <v>4</v>
      </c>
      <c r="K2625" t="s">
        <v>33</v>
      </c>
      <c r="L2625">
        <v>41</v>
      </c>
      <c r="M2625" s="1">
        <v>45957</v>
      </c>
      <c r="N2625" t="s">
        <v>42</v>
      </c>
      <c r="O2625">
        <v>11.7</v>
      </c>
      <c r="P2625">
        <v>1.7</v>
      </c>
      <c r="Q2625" s="2">
        <v>6253.02</v>
      </c>
      <c r="R2625" t="s">
        <v>35</v>
      </c>
      <c r="S2625" s="2">
        <v>3658.51</v>
      </c>
      <c r="T2625">
        <v>3.3</v>
      </c>
      <c r="U2625" t="s">
        <v>82</v>
      </c>
      <c r="V2625">
        <v>2025</v>
      </c>
      <c r="W2625" t="s">
        <v>37</v>
      </c>
      <c r="X2625" s="2">
        <v>3658.51</v>
      </c>
      <c r="Y2625" s="2">
        <v>2594.5100000000002</v>
      </c>
      <c r="Z2625" s="2">
        <v>0.58499999999999996</v>
      </c>
      <c r="AA2625" s="2">
        <f>IF(Table1[[#This Row],[Bed Occupied]]="Yes",1,0)</f>
        <v>1</v>
      </c>
    </row>
    <row r="2626" spans="1:27" x14ac:dyDescent="0.25">
      <c r="A2626" t="s">
        <v>2718</v>
      </c>
      <c r="B2626" s="1">
        <v>45711</v>
      </c>
      <c r="C2626" s="1">
        <v>45711.8</v>
      </c>
      <c r="D2626" t="s">
        <v>39</v>
      </c>
      <c r="E2626" t="s">
        <v>47</v>
      </c>
      <c r="F2626" t="s">
        <v>29</v>
      </c>
      <c r="G2626" t="s">
        <v>67</v>
      </c>
      <c r="H2626" t="s">
        <v>49</v>
      </c>
      <c r="I2626" t="s">
        <v>41</v>
      </c>
      <c r="J2626">
        <v>0.8</v>
      </c>
      <c r="K2626" t="s">
        <v>33</v>
      </c>
      <c r="L2626">
        <v>42</v>
      </c>
      <c r="M2626" s="1">
        <v>45711</v>
      </c>
      <c r="N2626" t="s">
        <v>42</v>
      </c>
      <c r="O2626">
        <v>9.1999999999999993</v>
      </c>
      <c r="P2626">
        <v>1.2</v>
      </c>
      <c r="Q2626" s="2">
        <v>2327</v>
      </c>
      <c r="R2626" t="s">
        <v>35</v>
      </c>
      <c r="S2626" s="2">
        <v>1279.04</v>
      </c>
      <c r="T2626">
        <v>3.9</v>
      </c>
      <c r="U2626" t="s">
        <v>100</v>
      </c>
      <c r="V2626">
        <v>2025</v>
      </c>
      <c r="W2626" t="s">
        <v>74</v>
      </c>
      <c r="X2626" s="2">
        <v>1279.04</v>
      </c>
      <c r="Y2626" s="2">
        <v>1047.96</v>
      </c>
      <c r="Z2626" s="2">
        <v>0.55000000000000004</v>
      </c>
      <c r="AA2626" s="2">
        <f>IF(Table1[[#This Row],[Bed Occupied]]="Yes",1,0)</f>
        <v>1</v>
      </c>
    </row>
    <row r="2627" spans="1:27" x14ac:dyDescent="0.25">
      <c r="A2627" t="s">
        <v>2719</v>
      </c>
      <c r="B2627" s="1">
        <v>45789</v>
      </c>
      <c r="C2627" s="1">
        <v>45791.3</v>
      </c>
      <c r="D2627" t="s">
        <v>46</v>
      </c>
      <c r="E2627" t="s">
        <v>28</v>
      </c>
      <c r="F2627" t="s">
        <v>48</v>
      </c>
      <c r="G2627" t="s">
        <v>30</v>
      </c>
      <c r="H2627" t="s">
        <v>31</v>
      </c>
      <c r="I2627" t="s">
        <v>32</v>
      </c>
      <c r="J2627">
        <v>2.2999999999999998</v>
      </c>
      <c r="K2627" t="s">
        <v>57</v>
      </c>
      <c r="L2627">
        <v>73</v>
      </c>
      <c r="M2627" s="1">
        <v>45789</v>
      </c>
      <c r="N2627" t="s">
        <v>34</v>
      </c>
      <c r="O2627">
        <v>13.9</v>
      </c>
      <c r="P2627">
        <v>1.9</v>
      </c>
      <c r="Q2627" s="2">
        <v>5603.24</v>
      </c>
      <c r="R2627" t="s">
        <v>58</v>
      </c>
      <c r="S2627" s="2">
        <v>3348.59</v>
      </c>
      <c r="T2627">
        <v>3</v>
      </c>
      <c r="U2627" t="s">
        <v>122</v>
      </c>
      <c r="V2627">
        <v>2025</v>
      </c>
      <c r="W2627" t="s">
        <v>37</v>
      </c>
      <c r="X2627" s="2">
        <v>3348.59</v>
      </c>
      <c r="Y2627" s="2">
        <v>2254.65</v>
      </c>
      <c r="Z2627" s="2">
        <v>0.59799999999999998</v>
      </c>
      <c r="AA2627" s="2">
        <f>IF(Table1[[#This Row],[Bed Occupied]]="Yes",1,0)</f>
        <v>0</v>
      </c>
    </row>
    <row r="2628" spans="1:27" x14ac:dyDescent="0.25">
      <c r="A2628" t="s">
        <v>2720</v>
      </c>
      <c r="B2628" s="1">
        <v>45691</v>
      </c>
      <c r="C2628" s="1">
        <v>45693</v>
      </c>
      <c r="D2628" t="s">
        <v>39</v>
      </c>
      <c r="E2628" t="s">
        <v>52</v>
      </c>
      <c r="F2628" t="s">
        <v>48</v>
      </c>
      <c r="G2628" t="s">
        <v>67</v>
      </c>
      <c r="H2628" t="s">
        <v>76</v>
      </c>
      <c r="I2628" t="s">
        <v>93</v>
      </c>
      <c r="J2628">
        <v>2</v>
      </c>
      <c r="K2628" t="s">
        <v>57</v>
      </c>
      <c r="L2628">
        <v>71</v>
      </c>
      <c r="M2628" s="1">
        <v>45691</v>
      </c>
      <c r="N2628" t="s">
        <v>34</v>
      </c>
      <c r="O2628">
        <v>8</v>
      </c>
      <c r="P2628">
        <v>0</v>
      </c>
      <c r="Q2628" s="2">
        <v>2257.42</v>
      </c>
      <c r="R2628" t="s">
        <v>35</v>
      </c>
      <c r="S2628" s="2">
        <v>1350.06</v>
      </c>
      <c r="T2628">
        <v>3.9</v>
      </c>
      <c r="U2628" t="s">
        <v>100</v>
      </c>
      <c r="V2628">
        <v>2025</v>
      </c>
      <c r="W2628" t="s">
        <v>37</v>
      </c>
      <c r="X2628" s="2">
        <v>1350.06</v>
      </c>
      <c r="Y2628" s="2">
        <v>907.36</v>
      </c>
      <c r="Z2628" s="2">
        <v>0.59799999999999998</v>
      </c>
      <c r="AA2628" s="2">
        <f>IF(Table1[[#This Row],[Bed Occupied]]="Yes",1,0)</f>
        <v>0</v>
      </c>
    </row>
    <row r="2629" spans="1:27" x14ac:dyDescent="0.25">
      <c r="A2629" t="s">
        <v>2721</v>
      </c>
      <c r="B2629" s="1">
        <v>45672</v>
      </c>
      <c r="C2629" s="1">
        <v>45676</v>
      </c>
      <c r="D2629" t="s">
        <v>96</v>
      </c>
      <c r="E2629" t="s">
        <v>52</v>
      </c>
      <c r="F2629" t="s">
        <v>48</v>
      </c>
      <c r="G2629" t="s">
        <v>53</v>
      </c>
      <c r="H2629" t="s">
        <v>56</v>
      </c>
      <c r="I2629" t="s">
        <v>32</v>
      </c>
      <c r="J2629">
        <v>4</v>
      </c>
      <c r="K2629" t="s">
        <v>33</v>
      </c>
      <c r="L2629">
        <v>89</v>
      </c>
      <c r="M2629" s="1">
        <v>45671</v>
      </c>
      <c r="N2629" t="s">
        <v>42</v>
      </c>
      <c r="O2629">
        <v>13.2</v>
      </c>
      <c r="P2629">
        <v>1.2</v>
      </c>
      <c r="Q2629" s="2">
        <v>3440.65</v>
      </c>
      <c r="R2629" t="s">
        <v>35</v>
      </c>
      <c r="S2629" s="2">
        <v>1715.01</v>
      </c>
      <c r="T2629">
        <v>2.9</v>
      </c>
      <c r="U2629" t="s">
        <v>145</v>
      </c>
      <c r="V2629">
        <v>2025</v>
      </c>
      <c r="W2629" t="s">
        <v>44</v>
      </c>
      <c r="X2629" s="2">
        <v>1715.01</v>
      </c>
      <c r="Y2629" s="2">
        <v>1725.64</v>
      </c>
      <c r="Z2629" s="2">
        <v>0.498</v>
      </c>
      <c r="AA2629" s="2">
        <f>IF(Table1[[#This Row],[Bed Occupied]]="Yes",1,0)</f>
        <v>1</v>
      </c>
    </row>
    <row r="2630" spans="1:27" x14ac:dyDescent="0.25">
      <c r="A2630" t="s">
        <v>2722</v>
      </c>
      <c r="B2630" s="1">
        <v>45741</v>
      </c>
      <c r="C2630" s="1">
        <v>45744</v>
      </c>
      <c r="D2630" t="s">
        <v>61</v>
      </c>
      <c r="E2630" t="s">
        <v>52</v>
      </c>
      <c r="F2630" t="s">
        <v>29</v>
      </c>
      <c r="G2630" t="s">
        <v>67</v>
      </c>
      <c r="H2630" t="s">
        <v>31</v>
      </c>
      <c r="I2630" t="s">
        <v>32</v>
      </c>
      <c r="J2630">
        <v>3</v>
      </c>
      <c r="K2630" t="s">
        <v>33</v>
      </c>
      <c r="L2630">
        <v>79</v>
      </c>
      <c r="M2630" s="1">
        <v>45741</v>
      </c>
      <c r="N2630" t="s">
        <v>34</v>
      </c>
      <c r="O2630">
        <v>10.6</v>
      </c>
      <c r="P2630">
        <v>0.6</v>
      </c>
      <c r="Q2630" s="2">
        <v>14840.93</v>
      </c>
      <c r="R2630" t="s">
        <v>35</v>
      </c>
      <c r="S2630" s="2">
        <v>10229.1</v>
      </c>
      <c r="T2630">
        <v>3.6</v>
      </c>
      <c r="U2630" t="s">
        <v>173</v>
      </c>
      <c r="V2630">
        <v>2025</v>
      </c>
      <c r="W2630" t="s">
        <v>44</v>
      </c>
      <c r="X2630" s="2">
        <v>10229.1</v>
      </c>
      <c r="Y2630" s="2">
        <v>4611.83</v>
      </c>
      <c r="Z2630" s="2">
        <v>0.68899999999999995</v>
      </c>
      <c r="AA2630" s="2">
        <f>IF(Table1[[#This Row],[Bed Occupied]]="Yes",1,0)</f>
        <v>1</v>
      </c>
    </row>
    <row r="2631" spans="1:27" x14ac:dyDescent="0.25">
      <c r="A2631" t="s">
        <v>2723</v>
      </c>
      <c r="B2631" s="1">
        <v>46090</v>
      </c>
      <c r="C2631" s="1">
        <v>46094.400000000001</v>
      </c>
      <c r="D2631" t="s">
        <v>96</v>
      </c>
      <c r="E2631" t="s">
        <v>52</v>
      </c>
      <c r="F2631" t="s">
        <v>29</v>
      </c>
      <c r="G2631" t="s">
        <v>30</v>
      </c>
      <c r="H2631" t="s">
        <v>56</v>
      </c>
      <c r="I2631" t="s">
        <v>32</v>
      </c>
      <c r="J2631">
        <v>4.4000000000000004</v>
      </c>
      <c r="K2631" t="s">
        <v>33</v>
      </c>
      <c r="L2631">
        <v>81</v>
      </c>
      <c r="M2631" s="1">
        <v>46089</v>
      </c>
      <c r="N2631" t="s">
        <v>63</v>
      </c>
      <c r="O2631">
        <v>11.2</v>
      </c>
      <c r="P2631">
        <v>3.2</v>
      </c>
      <c r="Q2631" s="2">
        <v>4217.49</v>
      </c>
      <c r="R2631" t="s">
        <v>35</v>
      </c>
      <c r="S2631" s="2">
        <v>2939.09</v>
      </c>
      <c r="T2631">
        <v>2.5</v>
      </c>
      <c r="U2631" t="s">
        <v>115</v>
      </c>
      <c r="V2631">
        <v>2026</v>
      </c>
      <c r="W2631" t="s">
        <v>74</v>
      </c>
      <c r="X2631" s="2">
        <v>2939.09</v>
      </c>
      <c r="Y2631" s="2">
        <v>1278.4000000000001</v>
      </c>
      <c r="Z2631" s="2">
        <v>0.69699999999999995</v>
      </c>
      <c r="AA2631" s="2">
        <f>IF(Table1[[#This Row],[Bed Occupied]]="Yes",1,0)</f>
        <v>1</v>
      </c>
    </row>
    <row r="2632" spans="1:27" x14ac:dyDescent="0.25">
      <c r="A2632" t="s">
        <v>2724</v>
      </c>
      <c r="B2632" s="1">
        <v>46204</v>
      </c>
      <c r="C2632" s="1">
        <v>46205.1</v>
      </c>
      <c r="D2632" t="s">
        <v>27</v>
      </c>
      <c r="E2632" t="s">
        <v>66</v>
      </c>
      <c r="F2632" t="s">
        <v>48</v>
      </c>
      <c r="G2632" t="s">
        <v>30</v>
      </c>
      <c r="H2632" t="s">
        <v>31</v>
      </c>
      <c r="I2632" t="s">
        <v>41</v>
      </c>
      <c r="J2632">
        <v>1.1000000000000001</v>
      </c>
      <c r="K2632" t="s">
        <v>33</v>
      </c>
      <c r="L2632">
        <v>65</v>
      </c>
      <c r="M2632" s="1">
        <v>46204</v>
      </c>
      <c r="N2632" t="s">
        <v>42</v>
      </c>
      <c r="O2632">
        <v>9.4</v>
      </c>
      <c r="P2632">
        <v>1.4</v>
      </c>
      <c r="Q2632" s="2">
        <v>6908.28</v>
      </c>
      <c r="R2632" t="s">
        <v>58</v>
      </c>
      <c r="S2632" s="2">
        <v>4746.0200000000004</v>
      </c>
      <c r="T2632">
        <v>3.9</v>
      </c>
      <c r="U2632" t="s">
        <v>43</v>
      </c>
      <c r="V2632">
        <v>2026</v>
      </c>
      <c r="W2632" t="s">
        <v>69</v>
      </c>
      <c r="X2632" s="2">
        <v>4746.0200000000004</v>
      </c>
      <c r="Y2632" s="2">
        <v>2162.2600000000002</v>
      </c>
      <c r="Z2632" s="2">
        <v>0.68700000000000006</v>
      </c>
      <c r="AA2632" s="2">
        <f>IF(Table1[[#This Row],[Bed Occupied]]="Yes",1,0)</f>
        <v>1</v>
      </c>
    </row>
    <row r="2633" spans="1:27" x14ac:dyDescent="0.25">
      <c r="A2633" t="s">
        <v>2725</v>
      </c>
      <c r="B2633" s="1">
        <v>45882</v>
      </c>
      <c r="C2633" s="1">
        <v>45884.6</v>
      </c>
      <c r="D2633" t="s">
        <v>39</v>
      </c>
      <c r="E2633" t="s">
        <v>52</v>
      </c>
      <c r="F2633" t="s">
        <v>29</v>
      </c>
      <c r="G2633" t="s">
        <v>30</v>
      </c>
      <c r="H2633" t="s">
        <v>76</v>
      </c>
      <c r="I2633" t="s">
        <v>41</v>
      </c>
      <c r="J2633">
        <v>2.6</v>
      </c>
      <c r="K2633" t="s">
        <v>33</v>
      </c>
      <c r="L2633">
        <v>90</v>
      </c>
      <c r="M2633" s="1">
        <v>45881</v>
      </c>
      <c r="N2633" t="s">
        <v>42</v>
      </c>
      <c r="O2633">
        <v>9.1</v>
      </c>
      <c r="P2633">
        <v>1.1000000000000001</v>
      </c>
      <c r="Q2633" s="2">
        <v>2448.31</v>
      </c>
      <c r="R2633" t="s">
        <v>58</v>
      </c>
      <c r="S2633" s="2">
        <v>1517.57</v>
      </c>
      <c r="T2633">
        <v>3.2</v>
      </c>
      <c r="U2633" t="s">
        <v>104</v>
      </c>
      <c r="V2633">
        <v>2025</v>
      </c>
      <c r="W2633" t="s">
        <v>44</v>
      </c>
      <c r="X2633" s="2">
        <v>1517.57</v>
      </c>
      <c r="Y2633" s="2">
        <v>930.74</v>
      </c>
      <c r="Z2633" s="2">
        <v>0.62</v>
      </c>
      <c r="AA2633" s="2">
        <f>IF(Table1[[#This Row],[Bed Occupied]]="Yes",1,0)</f>
        <v>1</v>
      </c>
    </row>
    <row r="2634" spans="1:27" x14ac:dyDescent="0.25">
      <c r="A2634" t="s">
        <v>2726</v>
      </c>
      <c r="B2634" s="1">
        <v>46329</v>
      </c>
      <c r="C2634" s="1">
        <v>46332.5</v>
      </c>
      <c r="D2634" t="s">
        <v>46</v>
      </c>
      <c r="E2634" t="s">
        <v>47</v>
      </c>
      <c r="F2634" t="s">
        <v>48</v>
      </c>
      <c r="G2634" t="s">
        <v>67</v>
      </c>
      <c r="H2634" t="s">
        <v>56</v>
      </c>
      <c r="I2634" t="s">
        <v>32</v>
      </c>
      <c r="J2634">
        <v>3.5</v>
      </c>
      <c r="K2634" t="s">
        <v>57</v>
      </c>
      <c r="L2634">
        <v>73</v>
      </c>
      <c r="M2634" s="1">
        <v>46329</v>
      </c>
      <c r="N2634" t="s">
        <v>42</v>
      </c>
      <c r="O2634">
        <v>8.9</v>
      </c>
      <c r="P2634">
        <v>0.9</v>
      </c>
      <c r="Q2634" s="2">
        <v>6105.29</v>
      </c>
      <c r="R2634" t="s">
        <v>35</v>
      </c>
      <c r="S2634" s="2">
        <v>3778.1</v>
      </c>
      <c r="T2634">
        <v>3.6</v>
      </c>
      <c r="U2634" t="s">
        <v>130</v>
      </c>
      <c r="V2634">
        <v>2026</v>
      </c>
      <c r="W2634" t="s">
        <v>44</v>
      </c>
      <c r="X2634" s="2">
        <v>3778.1</v>
      </c>
      <c r="Y2634" s="2">
        <v>2327.19</v>
      </c>
      <c r="Z2634" s="2">
        <v>0.61899999999999999</v>
      </c>
      <c r="AA2634" s="2">
        <f>IF(Table1[[#This Row],[Bed Occupied]]="Yes",1,0)</f>
        <v>0</v>
      </c>
    </row>
    <row r="2635" spans="1:27" x14ac:dyDescent="0.25">
      <c r="A2635" t="s">
        <v>2727</v>
      </c>
      <c r="B2635" s="1">
        <v>45795</v>
      </c>
      <c r="C2635" s="1">
        <v>45797.4</v>
      </c>
      <c r="D2635" t="s">
        <v>39</v>
      </c>
      <c r="E2635" t="s">
        <v>47</v>
      </c>
      <c r="F2635" t="s">
        <v>29</v>
      </c>
      <c r="G2635" t="s">
        <v>30</v>
      </c>
      <c r="H2635" t="s">
        <v>56</v>
      </c>
      <c r="I2635" t="s">
        <v>41</v>
      </c>
      <c r="J2635">
        <v>2.4</v>
      </c>
      <c r="K2635" t="s">
        <v>57</v>
      </c>
      <c r="L2635">
        <v>83</v>
      </c>
      <c r="M2635" s="1">
        <v>45794</v>
      </c>
      <c r="N2635" t="s">
        <v>42</v>
      </c>
      <c r="O2635">
        <v>12.2</v>
      </c>
      <c r="P2635">
        <v>0.2</v>
      </c>
      <c r="Q2635" s="2">
        <v>2385.15</v>
      </c>
      <c r="R2635" t="s">
        <v>35</v>
      </c>
      <c r="S2635" s="2">
        <v>1240.5899999999999</v>
      </c>
      <c r="T2635">
        <v>3.8</v>
      </c>
      <c r="U2635" t="s">
        <v>122</v>
      </c>
      <c r="V2635">
        <v>2025</v>
      </c>
      <c r="W2635" t="s">
        <v>83</v>
      </c>
      <c r="X2635" s="2">
        <v>1240.5899999999999</v>
      </c>
      <c r="Y2635" s="2">
        <v>1144.56</v>
      </c>
      <c r="Z2635" s="2">
        <v>0.52</v>
      </c>
      <c r="AA2635" s="2">
        <f>IF(Table1[[#This Row],[Bed Occupied]]="Yes",1,0)</f>
        <v>0</v>
      </c>
    </row>
    <row r="2636" spans="1:27" x14ac:dyDescent="0.25">
      <c r="A2636" t="s">
        <v>2728</v>
      </c>
      <c r="B2636" s="1">
        <v>45864</v>
      </c>
      <c r="C2636" s="1">
        <v>45870.6</v>
      </c>
      <c r="D2636" t="s">
        <v>61</v>
      </c>
      <c r="E2636" t="s">
        <v>66</v>
      </c>
      <c r="F2636" t="s">
        <v>48</v>
      </c>
      <c r="G2636" t="s">
        <v>30</v>
      </c>
      <c r="H2636" t="s">
        <v>49</v>
      </c>
      <c r="I2636" t="s">
        <v>32</v>
      </c>
      <c r="J2636">
        <v>6.6</v>
      </c>
      <c r="K2636" t="s">
        <v>33</v>
      </c>
      <c r="L2636">
        <v>44</v>
      </c>
      <c r="M2636" s="1">
        <v>45864</v>
      </c>
      <c r="N2636" t="s">
        <v>34</v>
      </c>
      <c r="O2636">
        <v>12.9</v>
      </c>
      <c r="P2636">
        <v>2.9</v>
      </c>
      <c r="Q2636" s="2">
        <v>19482.310000000001</v>
      </c>
      <c r="R2636" t="s">
        <v>35</v>
      </c>
      <c r="S2636" s="2">
        <v>11693.53</v>
      </c>
      <c r="T2636">
        <v>3.5</v>
      </c>
      <c r="U2636" t="s">
        <v>135</v>
      </c>
      <c r="V2636">
        <v>2025</v>
      </c>
      <c r="W2636" t="s">
        <v>83</v>
      </c>
      <c r="X2636" s="2">
        <v>11693.53</v>
      </c>
      <c r="Y2636" s="2">
        <v>7788.78</v>
      </c>
      <c r="Z2636" s="2">
        <v>0.6</v>
      </c>
      <c r="AA2636" s="2">
        <f>IF(Table1[[#This Row],[Bed Occupied]]="Yes",1,0)</f>
        <v>1</v>
      </c>
    </row>
    <row r="2637" spans="1:27" x14ac:dyDescent="0.25">
      <c r="A2637" t="s">
        <v>2729</v>
      </c>
      <c r="B2637" s="1">
        <v>46218</v>
      </c>
      <c r="C2637" s="1">
        <v>46218.7</v>
      </c>
      <c r="D2637" t="s">
        <v>39</v>
      </c>
      <c r="E2637" t="s">
        <v>52</v>
      </c>
      <c r="F2637" t="s">
        <v>48</v>
      </c>
      <c r="G2637" t="s">
        <v>53</v>
      </c>
      <c r="H2637" t="s">
        <v>81</v>
      </c>
      <c r="I2637" t="s">
        <v>41</v>
      </c>
      <c r="J2637">
        <v>0.7</v>
      </c>
      <c r="K2637" t="s">
        <v>33</v>
      </c>
      <c r="L2637">
        <v>71</v>
      </c>
      <c r="M2637" s="1">
        <v>46217</v>
      </c>
      <c r="N2637" t="s">
        <v>42</v>
      </c>
      <c r="O2637">
        <v>8</v>
      </c>
      <c r="P2637">
        <v>0</v>
      </c>
      <c r="Q2637" s="2">
        <v>1970.61</v>
      </c>
      <c r="R2637" t="s">
        <v>58</v>
      </c>
      <c r="S2637" s="2">
        <v>1162.24</v>
      </c>
      <c r="T2637">
        <v>4.5999999999999996</v>
      </c>
      <c r="U2637" t="s">
        <v>43</v>
      </c>
      <c r="V2637">
        <v>2026</v>
      </c>
      <c r="W2637" t="s">
        <v>44</v>
      </c>
      <c r="X2637" s="2">
        <v>1162.24</v>
      </c>
      <c r="Y2637" s="2">
        <v>808.37</v>
      </c>
      <c r="Z2637" s="2">
        <v>0.59</v>
      </c>
      <c r="AA2637" s="2">
        <f>IF(Table1[[#This Row],[Bed Occupied]]="Yes",1,0)</f>
        <v>1</v>
      </c>
    </row>
    <row r="2638" spans="1:27" x14ac:dyDescent="0.25">
      <c r="A2638" t="s">
        <v>2730</v>
      </c>
      <c r="B2638" s="1">
        <v>46099</v>
      </c>
      <c r="C2638" s="1">
        <v>46103.1</v>
      </c>
      <c r="D2638" t="s">
        <v>61</v>
      </c>
      <c r="E2638" t="s">
        <v>47</v>
      </c>
      <c r="F2638" t="s">
        <v>29</v>
      </c>
      <c r="G2638" t="s">
        <v>30</v>
      </c>
      <c r="H2638" t="s">
        <v>31</v>
      </c>
      <c r="I2638" t="s">
        <v>41</v>
      </c>
      <c r="J2638">
        <v>4.0999999999999996</v>
      </c>
      <c r="K2638" t="s">
        <v>33</v>
      </c>
      <c r="L2638">
        <v>48</v>
      </c>
      <c r="M2638" s="1">
        <v>46098</v>
      </c>
      <c r="N2638" t="s">
        <v>34</v>
      </c>
      <c r="O2638">
        <v>11.1</v>
      </c>
      <c r="P2638">
        <v>1.1000000000000001</v>
      </c>
      <c r="Q2638" s="2">
        <v>14967.2</v>
      </c>
      <c r="R2638" t="s">
        <v>58</v>
      </c>
      <c r="S2638" s="2">
        <v>9493.82</v>
      </c>
      <c r="T2638">
        <v>3.9</v>
      </c>
      <c r="U2638" t="s">
        <v>115</v>
      </c>
      <c r="V2638">
        <v>2026</v>
      </c>
      <c r="W2638" t="s">
        <v>44</v>
      </c>
      <c r="X2638" s="2">
        <v>9493.82</v>
      </c>
      <c r="Y2638" s="2">
        <v>5473.38</v>
      </c>
      <c r="Z2638" s="2">
        <v>0.63400000000000001</v>
      </c>
      <c r="AA2638" s="2">
        <f>IF(Table1[[#This Row],[Bed Occupied]]="Yes",1,0)</f>
        <v>1</v>
      </c>
    </row>
    <row r="2639" spans="1:27" x14ac:dyDescent="0.25">
      <c r="A2639" t="s">
        <v>2731</v>
      </c>
      <c r="B2639" s="1">
        <v>46311</v>
      </c>
      <c r="C2639" s="1">
        <v>46312.4</v>
      </c>
      <c r="D2639" t="s">
        <v>96</v>
      </c>
      <c r="E2639" t="s">
        <v>52</v>
      </c>
      <c r="F2639" t="s">
        <v>92</v>
      </c>
      <c r="G2639" t="s">
        <v>151</v>
      </c>
      <c r="H2639" t="s">
        <v>76</v>
      </c>
      <c r="I2639" t="s">
        <v>93</v>
      </c>
      <c r="J2639">
        <v>1.4</v>
      </c>
      <c r="K2639" t="s">
        <v>33</v>
      </c>
      <c r="L2639">
        <v>58</v>
      </c>
      <c r="M2639" s="1">
        <v>46311</v>
      </c>
      <c r="N2639" t="s">
        <v>42</v>
      </c>
      <c r="O2639">
        <v>11.7</v>
      </c>
      <c r="P2639">
        <v>1.7</v>
      </c>
      <c r="Q2639" s="2">
        <v>4482.03</v>
      </c>
      <c r="R2639" t="s">
        <v>35</v>
      </c>
      <c r="S2639" s="2">
        <v>2165.7199999999998</v>
      </c>
      <c r="T2639">
        <v>3.1</v>
      </c>
      <c r="U2639" t="s">
        <v>36</v>
      </c>
      <c r="V2639">
        <v>2026</v>
      </c>
      <c r="W2639" t="s">
        <v>77</v>
      </c>
      <c r="X2639" s="2">
        <v>2165.7199999999998</v>
      </c>
      <c r="Y2639" s="2">
        <v>2316.31</v>
      </c>
      <c r="Z2639" s="2">
        <v>0.48299999999999998</v>
      </c>
      <c r="AA2639" s="2">
        <f>IF(Table1[[#This Row],[Bed Occupied]]="Yes",1,0)</f>
        <v>1</v>
      </c>
    </row>
    <row r="2640" spans="1:27" x14ac:dyDescent="0.25">
      <c r="A2640" t="s">
        <v>2732</v>
      </c>
      <c r="B2640" s="1">
        <v>45695</v>
      </c>
      <c r="C2640" s="1">
        <v>45696.6</v>
      </c>
      <c r="D2640" t="s">
        <v>46</v>
      </c>
      <c r="E2640" t="s">
        <v>47</v>
      </c>
      <c r="F2640" t="s">
        <v>29</v>
      </c>
      <c r="G2640" t="s">
        <v>53</v>
      </c>
      <c r="H2640" t="s">
        <v>62</v>
      </c>
      <c r="I2640" t="s">
        <v>93</v>
      </c>
      <c r="J2640">
        <v>1.6</v>
      </c>
      <c r="K2640" t="s">
        <v>33</v>
      </c>
      <c r="L2640">
        <v>22</v>
      </c>
      <c r="M2640" s="1">
        <v>45695</v>
      </c>
      <c r="N2640" t="s">
        <v>42</v>
      </c>
      <c r="O2640">
        <v>8</v>
      </c>
      <c r="P2640">
        <v>0</v>
      </c>
      <c r="Q2640" s="2">
        <v>4996.5200000000004</v>
      </c>
      <c r="R2640" t="s">
        <v>35</v>
      </c>
      <c r="S2640" s="2">
        <v>2842.84</v>
      </c>
      <c r="T2640">
        <v>3.9</v>
      </c>
      <c r="U2640" t="s">
        <v>100</v>
      </c>
      <c r="V2640">
        <v>2025</v>
      </c>
      <c r="W2640" t="s">
        <v>77</v>
      </c>
      <c r="X2640" s="2">
        <v>2842.84</v>
      </c>
      <c r="Y2640" s="2">
        <v>2153.6799999999998</v>
      </c>
      <c r="Z2640" s="2">
        <v>0.56899999999999995</v>
      </c>
      <c r="AA2640" s="2">
        <f>IF(Table1[[#This Row],[Bed Occupied]]="Yes",1,0)</f>
        <v>1</v>
      </c>
    </row>
    <row r="2641" spans="1:27" x14ac:dyDescent="0.25">
      <c r="A2641" t="s">
        <v>2733</v>
      </c>
      <c r="B2641" s="1">
        <v>45913</v>
      </c>
      <c r="C2641" s="1">
        <v>45917.599999999999</v>
      </c>
      <c r="D2641" t="s">
        <v>102</v>
      </c>
      <c r="E2641" t="s">
        <v>28</v>
      </c>
      <c r="F2641" t="s">
        <v>29</v>
      </c>
      <c r="G2641" t="s">
        <v>53</v>
      </c>
      <c r="H2641" t="s">
        <v>49</v>
      </c>
      <c r="I2641" t="s">
        <v>32</v>
      </c>
      <c r="J2641">
        <v>4.5999999999999996</v>
      </c>
      <c r="K2641" t="s">
        <v>33</v>
      </c>
      <c r="L2641">
        <v>65</v>
      </c>
      <c r="M2641" s="1">
        <v>45912</v>
      </c>
      <c r="N2641" t="s">
        <v>42</v>
      </c>
      <c r="O2641">
        <v>9.1999999999999993</v>
      </c>
      <c r="P2641">
        <v>1.2</v>
      </c>
      <c r="Q2641" s="2">
        <v>8087.61</v>
      </c>
      <c r="R2641" t="s">
        <v>35</v>
      </c>
      <c r="S2641" s="2">
        <v>5233.01</v>
      </c>
      <c r="T2641">
        <v>3.8</v>
      </c>
      <c r="U2641" t="s">
        <v>59</v>
      </c>
      <c r="V2641">
        <v>2025</v>
      </c>
      <c r="W2641" t="s">
        <v>77</v>
      </c>
      <c r="X2641" s="2">
        <v>5233.01</v>
      </c>
      <c r="Y2641" s="2">
        <v>2854.6</v>
      </c>
      <c r="Z2641" s="2">
        <v>0.64700000000000002</v>
      </c>
      <c r="AA2641" s="2">
        <f>IF(Table1[[#This Row],[Bed Occupied]]="Yes",1,0)</f>
        <v>1</v>
      </c>
    </row>
    <row r="2642" spans="1:27" x14ac:dyDescent="0.25">
      <c r="A2642" t="s">
        <v>2734</v>
      </c>
      <c r="B2642" s="1">
        <v>46106</v>
      </c>
      <c r="C2642" s="1">
        <v>46107.3</v>
      </c>
      <c r="D2642" t="s">
        <v>88</v>
      </c>
      <c r="E2642" t="s">
        <v>66</v>
      </c>
      <c r="F2642" t="s">
        <v>29</v>
      </c>
      <c r="G2642" t="s">
        <v>53</v>
      </c>
      <c r="H2642" t="s">
        <v>49</v>
      </c>
      <c r="I2642" t="s">
        <v>32</v>
      </c>
      <c r="J2642">
        <v>1.3</v>
      </c>
      <c r="K2642" t="s">
        <v>57</v>
      </c>
      <c r="L2642">
        <v>64</v>
      </c>
      <c r="M2642" s="1">
        <v>46106</v>
      </c>
      <c r="N2642" t="s">
        <v>34</v>
      </c>
      <c r="O2642">
        <v>9.8000000000000007</v>
      </c>
      <c r="P2642">
        <v>1.8</v>
      </c>
      <c r="Q2642" s="2">
        <v>10311.33</v>
      </c>
      <c r="R2642" t="s">
        <v>58</v>
      </c>
      <c r="S2642" s="2">
        <v>7783.18</v>
      </c>
      <c r="T2642">
        <v>3.3</v>
      </c>
      <c r="U2642" t="s">
        <v>115</v>
      </c>
      <c r="V2642">
        <v>2026</v>
      </c>
      <c r="W2642" t="s">
        <v>69</v>
      </c>
      <c r="X2642" s="2">
        <v>7783.18</v>
      </c>
      <c r="Y2642" s="2">
        <v>2528.15</v>
      </c>
      <c r="Z2642" s="2">
        <v>0.755</v>
      </c>
      <c r="AA2642" s="2">
        <f>IF(Table1[[#This Row],[Bed Occupied]]="Yes",1,0)</f>
        <v>0</v>
      </c>
    </row>
    <row r="2643" spans="1:27" x14ac:dyDescent="0.25">
      <c r="A2643" t="s">
        <v>2735</v>
      </c>
      <c r="B2643" s="1">
        <v>46251</v>
      </c>
      <c r="C2643" s="1">
        <v>46251.9</v>
      </c>
      <c r="D2643" t="s">
        <v>39</v>
      </c>
      <c r="E2643" t="s">
        <v>52</v>
      </c>
      <c r="F2643" t="s">
        <v>48</v>
      </c>
      <c r="G2643" t="s">
        <v>30</v>
      </c>
      <c r="H2643" t="s">
        <v>81</v>
      </c>
      <c r="I2643" t="s">
        <v>41</v>
      </c>
      <c r="J2643">
        <v>0.9</v>
      </c>
      <c r="K2643" t="s">
        <v>57</v>
      </c>
      <c r="L2643">
        <v>80</v>
      </c>
      <c r="M2643" s="1">
        <v>46251</v>
      </c>
      <c r="N2643" t="s">
        <v>42</v>
      </c>
      <c r="O2643">
        <v>8.9</v>
      </c>
      <c r="P2643">
        <v>0.9</v>
      </c>
      <c r="Q2643" s="2">
        <v>2395.7800000000002</v>
      </c>
      <c r="R2643" t="s">
        <v>35</v>
      </c>
      <c r="S2643" s="2">
        <v>1269.8499999999999</v>
      </c>
      <c r="T2643">
        <v>3.5</v>
      </c>
      <c r="U2643" t="s">
        <v>138</v>
      </c>
      <c r="V2643">
        <v>2026</v>
      </c>
      <c r="W2643" t="s">
        <v>37</v>
      </c>
      <c r="X2643" s="2">
        <v>1269.8499999999999</v>
      </c>
      <c r="Y2643" s="2">
        <v>1125.93</v>
      </c>
      <c r="Z2643" s="2">
        <v>0.53</v>
      </c>
      <c r="AA2643" s="2">
        <f>IF(Table1[[#This Row],[Bed Occupied]]="Yes",1,0)</f>
        <v>0</v>
      </c>
    </row>
    <row r="2644" spans="1:27" x14ac:dyDescent="0.25">
      <c r="A2644" t="s">
        <v>2736</v>
      </c>
      <c r="B2644" s="1">
        <v>46370</v>
      </c>
      <c r="C2644" s="1">
        <v>46371.1</v>
      </c>
      <c r="D2644" t="s">
        <v>39</v>
      </c>
      <c r="E2644" t="s">
        <v>52</v>
      </c>
      <c r="F2644" t="s">
        <v>29</v>
      </c>
      <c r="G2644" t="s">
        <v>30</v>
      </c>
      <c r="H2644" t="s">
        <v>62</v>
      </c>
      <c r="I2644" t="s">
        <v>32</v>
      </c>
      <c r="J2644">
        <v>1.1000000000000001</v>
      </c>
      <c r="K2644" t="s">
        <v>33</v>
      </c>
      <c r="L2644">
        <v>103</v>
      </c>
      <c r="M2644" s="1">
        <v>46369</v>
      </c>
      <c r="N2644" t="s">
        <v>42</v>
      </c>
      <c r="O2644">
        <v>12.1</v>
      </c>
      <c r="P2644">
        <v>2.1</v>
      </c>
      <c r="Q2644" s="2">
        <v>1337.76</v>
      </c>
      <c r="R2644" t="s">
        <v>35</v>
      </c>
      <c r="S2644" s="2">
        <v>772.22</v>
      </c>
      <c r="T2644">
        <v>3.3</v>
      </c>
      <c r="U2644" t="s">
        <v>54</v>
      </c>
      <c r="V2644">
        <v>2026</v>
      </c>
      <c r="W2644" t="s">
        <v>74</v>
      </c>
      <c r="X2644" s="2">
        <v>772.22</v>
      </c>
      <c r="Y2644" s="2">
        <v>565.54</v>
      </c>
      <c r="Z2644" s="2">
        <v>0.57699999999999996</v>
      </c>
      <c r="AA2644" s="2">
        <f>IF(Table1[[#This Row],[Bed Occupied]]="Yes",1,0)</f>
        <v>1</v>
      </c>
    </row>
    <row r="2645" spans="1:27" x14ac:dyDescent="0.25">
      <c r="A2645" t="s">
        <v>2737</v>
      </c>
      <c r="B2645" s="1">
        <v>46143</v>
      </c>
      <c r="C2645" s="1">
        <v>46143.8</v>
      </c>
      <c r="D2645" t="s">
        <v>51</v>
      </c>
      <c r="E2645" t="s">
        <v>66</v>
      </c>
      <c r="F2645" t="s">
        <v>29</v>
      </c>
      <c r="G2645" t="s">
        <v>30</v>
      </c>
      <c r="H2645" t="s">
        <v>76</v>
      </c>
      <c r="I2645" t="s">
        <v>32</v>
      </c>
      <c r="J2645">
        <v>0.8</v>
      </c>
      <c r="K2645" t="s">
        <v>33</v>
      </c>
      <c r="L2645">
        <v>95</v>
      </c>
      <c r="M2645" s="1">
        <v>46142</v>
      </c>
      <c r="N2645" t="s">
        <v>34</v>
      </c>
      <c r="O2645">
        <v>14.2</v>
      </c>
      <c r="P2645">
        <v>2.2000000000000002</v>
      </c>
      <c r="Q2645" s="2">
        <v>6797.93</v>
      </c>
      <c r="R2645" t="s">
        <v>35</v>
      </c>
      <c r="S2645" s="2">
        <v>4247.93</v>
      </c>
      <c r="T2645">
        <v>3.2</v>
      </c>
      <c r="U2645" t="s">
        <v>94</v>
      </c>
      <c r="V2645">
        <v>2026</v>
      </c>
      <c r="W2645" t="s">
        <v>72</v>
      </c>
      <c r="X2645" s="2">
        <v>4247.93</v>
      </c>
      <c r="Y2645" s="2">
        <v>2550</v>
      </c>
      <c r="Z2645" s="2">
        <v>0.625</v>
      </c>
      <c r="AA2645" s="2">
        <f>IF(Table1[[#This Row],[Bed Occupied]]="Yes",1,0)</f>
        <v>1</v>
      </c>
    </row>
    <row r="2646" spans="1:27" x14ac:dyDescent="0.25">
      <c r="A2646" t="s">
        <v>2738</v>
      </c>
      <c r="B2646" s="1">
        <v>46044</v>
      </c>
      <c r="C2646" s="1">
        <v>46045.3</v>
      </c>
      <c r="D2646" t="s">
        <v>39</v>
      </c>
      <c r="E2646" t="s">
        <v>28</v>
      </c>
      <c r="F2646" t="s">
        <v>48</v>
      </c>
      <c r="G2646" t="s">
        <v>30</v>
      </c>
      <c r="H2646" t="s">
        <v>62</v>
      </c>
      <c r="I2646" t="s">
        <v>32</v>
      </c>
      <c r="J2646">
        <v>1.3</v>
      </c>
      <c r="K2646" t="s">
        <v>57</v>
      </c>
      <c r="L2646">
        <v>105</v>
      </c>
      <c r="M2646" s="1">
        <v>46043</v>
      </c>
      <c r="N2646" t="s">
        <v>34</v>
      </c>
      <c r="O2646">
        <v>11.8</v>
      </c>
      <c r="P2646">
        <v>1.8</v>
      </c>
      <c r="Q2646" s="2">
        <v>1596.31</v>
      </c>
      <c r="R2646" t="s">
        <v>35</v>
      </c>
      <c r="S2646" s="2">
        <v>804.39</v>
      </c>
      <c r="T2646">
        <v>3.1</v>
      </c>
      <c r="U2646" t="s">
        <v>86</v>
      </c>
      <c r="V2646">
        <v>2026</v>
      </c>
      <c r="W2646" t="s">
        <v>69</v>
      </c>
      <c r="X2646" s="2">
        <v>804.39</v>
      </c>
      <c r="Y2646" s="2">
        <v>791.92</v>
      </c>
      <c r="Z2646" s="2">
        <v>0.504</v>
      </c>
      <c r="AA2646" s="2">
        <f>IF(Table1[[#This Row],[Bed Occupied]]="Yes",1,0)</f>
        <v>0</v>
      </c>
    </row>
    <row r="2647" spans="1:27" x14ac:dyDescent="0.25">
      <c r="A2647" t="s">
        <v>2739</v>
      </c>
      <c r="B2647" s="1">
        <v>46208</v>
      </c>
      <c r="C2647" s="1">
        <v>46209.599999999999</v>
      </c>
      <c r="D2647" t="s">
        <v>39</v>
      </c>
      <c r="E2647" t="s">
        <v>52</v>
      </c>
      <c r="F2647" t="s">
        <v>29</v>
      </c>
      <c r="G2647" t="s">
        <v>30</v>
      </c>
      <c r="H2647" t="s">
        <v>40</v>
      </c>
      <c r="I2647" t="s">
        <v>32</v>
      </c>
      <c r="J2647">
        <v>1.6</v>
      </c>
      <c r="K2647" t="s">
        <v>33</v>
      </c>
      <c r="L2647">
        <v>90</v>
      </c>
      <c r="M2647" s="1">
        <v>46208</v>
      </c>
      <c r="N2647" t="s">
        <v>63</v>
      </c>
      <c r="O2647">
        <v>12.2</v>
      </c>
      <c r="P2647">
        <v>2.2000000000000002</v>
      </c>
      <c r="Q2647" s="2">
        <v>1979.07</v>
      </c>
      <c r="R2647" t="s">
        <v>85</v>
      </c>
      <c r="S2647" s="2">
        <v>1056.1400000000001</v>
      </c>
      <c r="T2647">
        <v>2.5</v>
      </c>
      <c r="U2647" t="s">
        <v>43</v>
      </c>
      <c r="V2647">
        <v>2026</v>
      </c>
      <c r="W2647" t="s">
        <v>74</v>
      </c>
      <c r="X2647" s="2">
        <v>1056.1400000000001</v>
      </c>
      <c r="Y2647" s="2">
        <v>922.93</v>
      </c>
      <c r="Z2647" s="2">
        <v>0.53400000000000003</v>
      </c>
      <c r="AA2647" s="2">
        <f>IF(Table1[[#This Row],[Bed Occupied]]="Yes",1,0)</f>
        <v>1</v>
      </c>
    </row>
    <row r="2648" spans="1:27" x14ac:dyDescent="0.25">
      <c r="A2648" t="s">
        <v>2740</v>
      </c>
      <c r="B2648" s="1">
        <v>45839</v>
      </c>
      <c r="C2648" s="1">
        <v>45847.1</v>
      </c>
      <c r="D2648" t="s">
        <v>88</v>
      </c>
      <c r="E2648" t="s">
        <v>47</v>
      </c>
      <c r="F2648" t="s">
        <v>29</v>
      </c>
      <c r="G2648" t="s">
        <v>53</v>
      </c>
      <c r="H2648" t="s">
        <v>31</v>
      </c>
      <c r="I2648" t="s">
        <v>41</v>
      </c>
      <c r="J2648">
        <v>8.1</v>
      </c>
      <c r="K2648" t="s">
        <v>57</v>
      </c>
      <c r="L2648">
        <v>5</v>
      </c>
      <c r="M2648" s="1">
        <v>45839</v>
      </c>
      <c r="N2648" t="s">
        <v>42</v>
      </c>
      <c r="O2648">
        <v>8.6</v>
      </c>
      <c r="P2648">
        <v>0.6</v>
      </c>
      <c r="Q2648" s="2">
        <v>30195.55</v>
      </c>
      <c r="R2648" t="s">
        <v>85</v>
      </c>
      <c r="S2648" s="2">
        <v>21716.9</v>
      </c>
      <c r="T2648">
        <v>4.4000000000000004</v>
      </c>
      <c r="U2648" t="s">
        <v>135</v>
      </c>
      <c r="V2648">
        <v>2025</v>
      </c>
      <c r="W2648" t="s">
        <v>44</v>
      </c>
      <c r="X2648" s="2">
        <v>21716.9</v>
      </c>
      <c r="Y2648" s="2">
        <v>8478.65</v>
      </c>
      <c r="Z2648" s="2">
        <v>0.71899999999999997</v>
      </c>
      <c r="AA2648" s="2">
        <f>IF(Table1[[#This Row],[Bed Occupied]]="Yes",1,0)</f>
        <v>0</v>
      </c>
    </row>
    <row r="2649" spans="1:27" x14ac:dyDescent="0.25">
      <c r="A2649" t="s">
        <v>2741</v>
      </c>
      <c r="B2649" s="1">
        <v>45783</v>
      </c>
      <c r="C2649" s="1">
        <v>45791</v>
      </c>
      <c r="D2649" t="s">
        <v>88</v>
      </c>
      <c r="E2649" t="s">
        <v>28</v>
      </c>
      <c r="F2649" t="s">
        <v>29</v>
      </c>
      <c r="G2649" t="s">
        <v>30</v>
      </c>
      <c r="H2649" t="s">
        <v>56</v>
      </c>
      <c r="I2649" t="s">
        <v>32</v>
      </c>
      <c r="J2649">
        <v>8</v>
      </c>
      <c r="K2649" t="s">
        <v>33</v>
      </c>
      <c r="L2649">
        <v>59</v>
      </c>
      <c r="M2649" s="1">
        <v>45782</v>
      </c>
      <c r="N2649" t="s">
        <v>42</v>
      </c>
      <c r="O2649">
        <v>9.6999999999999993</v>
      </c>
      <c r="P2649">
        <v>1.7</v>
      </c>
      <c r="Q2649" s="2">
        <v>26673.1</v>
      </c>
      <c r="R2649" t="s">
        <v>58</v>
      </c>
      <c r="S2649" s="2">
        <v>17749.54</v>
      </c>
      <c r="T2649">
        <v>3.5</v>
      </c>
      <c r="U2649" t="s">
        <v>122</v>
      </c>
      <c r="V2649">
        <v>2025</v>
      </c>
      <c r="W2649" t="s">
        <v>37</v>
      </c>
      <c r="X2649" s="2">
        <v>17749.54</v>
      </c>
      <c r="Y2649" s="2">
        <v>8923.56</v>
      </c>
      <c r="Z2649" s="2">
        <v>0.66500000000000004</v>
      </c>
      <c r="AA2649" s="2">
        <f>IF(Table1[[#This Row],[Bed Occupied]]="Yes",1,0)</f>
        <v>1</v>
      </c>
    </row>
    <row r="2650" spans="1:27" x14ac:dyDescent="0.25">
      <c r="A2650" t="s">
        <v>2742</v>
      </c>
      <c r="B2650" s="1">
        <v>46194</v>
      </c>
      <c r="C2650" s="1">
        <v>46196.1</v>
      </c>
      <c r="D2650" t="s">
        <v>96</v>
      </c>
      <c r="E2650" t="s">
        <v>66</v>
      </c>
      <c r="F2650" t="s">
        <v>29</v>
      </c>
      <c r="G2650" t="s">
        <v>30</v>
      </c>
      <c r="H2650" t="s">
        <v>81</v>
      </c>
      <c r="I2650" t="s">
        <v>93</v>
      </c>
      <c r="J2650">
        <v>2.1</v>
      </c>
      <c r="K2650" t="s">
        <v>33</v>
      </c>
      <c r="L2650">
        <v>21</v>
      </c>
      <c r="M2650" s="1">
        <v>46194</v>
      </c>
      <c r="N2650" t="s">
        <v>42</v>
      </c>
      <c r="O2650">
        <v>8.1</v>
      </c>
      <c r="P2650">
        <v>0.1</v>
      </c>
      <c r="Q2650" s="2">
        <v>3140.64</v>
      </c>
      <c r="R2650" t="s">
        <v>35</v>
      </c>
      <c r="S2650" s="2">
        <v>1728.37</v>
      </c>
      <c r="T2650">
        <v>3.9</v>
      </c>
      <c r="U2650" t="s">
        <v>126</v>
      </c>
      <c r="V2650">
        <v>2026</v>
      </c>
      <c r="W2650" t="s">
        <v>74</v>
      </c>
      <c r="X2650" s="2">
        <v>1728.37</v>
      </c>
      <c r="Y2650" s="2">
        <v>1412.27</v>
      </c>
      <c r="Z2650" s="2">
        <v>0.55000000000000004</v>
      </c>
      <c r="AA2650" s="2">
        <f>IF(Table1[[#This Row],[Bed Occupied]]="Yes",1,0)</f>
        <v>1</v>
      </c>
    </row>
    <row r="2651" spans="1:27" x14ac:dyDescent="0.25">
      <c r="A2651" t="s">
        <v>2743</v>
      </c>
      <c r="B2651" s="1">
        <v>46223</v>
      </c>
      <c r="C2651" s="1">
        <v>46225.8</v>
      </c>
      <c r="D2651" t="s">
        <v>88</v>
      </c>
      <c r="E2651" t="s">
        <v>52</v>
      </c>
      <c r="F2651" t="s">
        <v>29</v>
      </c>
      <c r="G2651" t="s">
        <v>53</v>
      </c>
      <c r="H2651" t="s">
        <v>56</v>
      </c>
      <c r="I2651" t="s">
        <v>41</v>
      </c>
      <c r="J2651">
        <v>2.8</v>
      </c>
      <c r="K2651" t="s">
        <v>57</v>
      </c>
      <c r="L2651">
        <v>21</v>
      </c>
      <c r="M2651" s="1">
        <v>46222</v>
      </c>
      <c r="N2651" t="s">
        <v>42</v>
      </c>
      <c r="O2651">
        <v>12.4</v>
      </c>
      <c r="P2651">
        <v>2.4</v>
      </c>
      <c r="Q2651" s="2">
        <v>22813.7</v>
      </c>
      <c r="R2651" t="s">
        <v>35</v>
      </c>
      <c r="S2651" s="2">
        <v>19842.150000000001</v>
      </c>
      <c r="T2651">
        <v>3.7</v>
      </c>
      <c r="U2651" t="s">
        <v>43</v>
      </c>
      <c r="V2651">
        <v>2026</v>
      </c>
      <c r="W2651" t="s">
        <v>74</v>
      </c>
      <c r="X2651" s="2">
        <v>19842.150000000001</v>
      </c>
      <c r="Y2651" s="2">
        <v>2971.55</v>
      </c>
      <c r="Z2651" s="2">
        <v>0.87</v>
      </c>
      <c r="AA2651" s="2">
        <f>IF(Table1[[#This Row],[Bed Occupied]]="Yes",1,0)</f>
        <v>0</v>
      </c>
    </row>
    <row r="2652" spans="1:27" x14ac:dyDescent="0.25">
      <c r="A2652" t="s">
        <v>2744</v>
      </c>
      <c r="B2652" s="1">
        <v>45874</v>
      </c>
      <c r="C2652" s="1">
        <v>45874.2</v>
      </c>
      <c r="D2652" t="s">
        <v>27</v>
      </c>
      <c r="E2652" t="s">
        <v>28</v>
      </c>
      <c r="F2652" t="s">
        <v>29</v>
      </c>
      <c r="G2652" t="s">
        <v>30</v>
      </c>
      <c r="H2652" t="s">
        <v>49</v>
      </c>
      <c r="I2652" t="s">
        <v>41</v>
      </c>
      <c r="J2652">
        <v>0.2</v>
      </c>
      <c r="K2652" t="s">
        <v>57</v>
      </c>
      <c r="L2652">
        <v>74</v>
      </c>
      <c r="M2652" s="1">
        <v>45873</v>
      </c>
      <c r="N2652" t="s">
        <v>42</v>
      </c>
      <c r="O2652">
        <v>10.5</v>
      </c>
      <c r="P2652">
        <v>0.5</v>
      </c>
      <c r="Q2652" s="2">
        <v>12061.73</v>
      </c>
      <c r="R2652" t="s">
        <v>58</v>
      </c>
      <c r="S2652" s="2">
        <v>6508.11</v>
      </c>
      <c r="T2652">
        <v>3.9</v>
      </c>
      <c r="U2652" t="s">
        <v>104</v>
      </c>
      <c r="V2652">
        <v>2025</v>
      </c>
      <c r="W2652" t="s">
        <v>37</v>
      </c>
      <c r="X2652" s="2">
        <v>6508.11</v>
      </c>
      <c r="Y2652" s="2">
        <v>5553.62</v>
      </c>
      <c r="Z2652" s="2">
        <v>0.54</v>
      </c>
      <c r="AA2652" s="2">
        <f>IF(Table1[[#This Row],[Bed Occupied]]="Yes",1,0)</f>
        <v>0</v>
      </c>
    </row>
    <row r="2653" spans="1:27" x14ac:dyDescent="0.25">
      <c r="A2653" t="s">
        <v>2745</v>
      </c>
      <c r="B2653" s="1">
        <v>45927</v>
      </c>
      <c r="C2653" s="1">
        <v>45929.9</v>
      </c>
      <c r="D2653" t="s">
        <v>102</v>
      </c>
      <c r="E2653" t="s">
        <v>28</v>
      </c>
      <c r="F2653" t="s">
        <v>29</v>
      </c>
      <c r="G2653" t="s">
        <v>30</v>
      </c>
      <c r="H2653" t="s">
        <v>56</v>
      </c>
      <c r="I2653" t="s">
        <v>32</v>
      </c>
      <c r="J2653">
        <v>2.9</v>
      </c>
      <c r="K2653" t="s">
        <v>33</v>
      </c>
      <c r="L2653">
        <v>66</v>
      </c>
      <c r="M2653" s="1">
        <v>45926</v>
      </c>
      <c r="N2653" t="s">
        <v>63</v>
      </c>
      <c r="O2653">
        <v>14</v>
      </c>
      <c r="P2653">
        <v>2</v>
      </c>
      <c r="Q2653" s="2">
        <v>11883.72</v>
      </c>
      <c r="R2653" t="s">
        <v>35</v>
      </c>
      <c r="S2653" s="2">
        <v>8383.7199999999993</v>
      </c>
      <c r="T2653">
        <v>3.2</v>
      </c>
      <c r="U2653" t="s">
        <v>59</v>
      </c>
      <c r="V2653">
        <v>2025</v>
      </c>
      <c r="W2653" t="s">
        <v>77</v>
      </c>
      <c r="X2653" s="2">
        <v>8383.7199999999993</v>
      </c>
      <c r="Y2653" s="2">
        <v>3500</v>
      </c>
      <c r="Z2653" s="2">
        <v>0.70499999999999996</v>
      </c>
      <c r="AA2653" s="2">
        <f>IF(Table1[[#This Row],[Bed Occupied]]="Yes",1,0)</f>
        <v>1</v>
      </c>
    </row>
    <row r="2654" spans="1:27" x14ac:dyDescent="0.25">
      <c r="A2654" t="s">
        <v>2746</v>
      </c>
      <c r="B2654" s="1">
        <v>46243</v>
      </c>
      <c r="C2654" s="1">
        <v>46245</v>
      </c>
      <c r="D2654" t="s">
        <v>46</v>
      </c>
      <c r="E2654" t="s">
        <v>52</v>
      </c>
      <c r="F2654" t="s">
        <v>29</v>
      </c>
      <c r="G2654" t="s">
        <v>30</v>
      </c>
      <c r="H2654" t="s">
        <v>31</v>
      </c>
      <c r="I2654" t="s">
        <v>32</v>
      </c>
      <c r="J2654">
        <v>2</v>
      </c>
      <c r="K2654" t="s">
        <v>57</v>
      </c>
      <c r="L2654">
        <v>57</v>
      </c>
      <c r="M2654" s="1">
        <v>46243</v>
      </c>
      <c r="N2654" t="s">
        <v>34</v>
      </c>
      <c r="O2654">
        <v>9.6999999999999993</v>
      </c>
      <c r="P2654">
        <v>1.7</v>
      </c>
      <c r="Q2654" s="2">
        <v>4272.22</v>
      </c>
      <c r="R2654" t="s">
        <v>35</v>
      </c>
      <c r="S2654" s="2">
        <v>2608.19</v>
      </c>
      <c r="T2654">
        <v>3.5</v>
      </c>
      <c r="U2654" t="s">
        <v>138</v>
      </c>
      <c r="V2654">
        <v>2026</v>
      </c>
      <c r="W2654" t="s">
        <v>74</v>
      </c>
      <c r="X2654" s="2">
        <v>2608.19</v>
      </c>
      <c r="Y2654" s="2">
        <v>1664.03</v>
      </c>
      <c r="Z2654" s="2">
        <v>0.61</v>
      </c>
      <c r="AA2654" s="2">
        <f>IF(Table1[[#This Row],[Bed Occupied]]="Yes",1,0)</f>
        <v>0</v>
      </c>
    </row>
    <row r="2655" spans="1:27" x14ac:dyDescent="0.25">
      <c r="A2655" t="s">
        <v>2747</v>
      </c>
      <c r="B2655" s="1">
        <v>45758</v>
      </c>
      <c r="C2655" s="1">
        <v>45761</v>
      </c>
      <c r="D2655" t="s">
        <v>46</v>
      </c>
      <c r="E2655" t="s">
        <v>52</v>
      </c>
      <c r="F2655" t="s">
        <v>29</v>
      </c>
      <c r="G2655" t="s">
        <v>53</v>
      </c>
      <c r="H2655" t="s">
        <v>40</v>
      </c>
      <c r="I2655" t="s">
        <v>41</v>
      </c>
      <c r="J2655">
        <v>3</v>
      </c>
      <c r="K2655" t="s">
        <v>33</v>
      </c>
      <c r="L2655">
        <v>35</v>
      </c>
      <c r="M2655" s="1">
        <v>45757</v>
      </c>
      <c r="N2655" t="s">
        <v>42</v>
      </c>
      <c r="O2655">
        <v>10.9</v>
      </c>
      <c r="P2655">
        <v>0.9</v>
      </c>
      <c r="Q2655" s="2">
        <v>6191.76</v>
      </c>
      <c r="R2655" t="s">
        <v>35</v>
      </c>
      <c r="S2655" s="2">
        <v>3198.41</v>
      </c>
      <c r="T2655">
        <v>3.9</v>
      </c>
      <c r="U2655" t="s">
        <v>89</v>
      </c>
      <c r="V2655">
        <v>2025</v>
      </c>
      <c r="W2655" t="s">
        <v>72</v>
      </c>
      <c r="X2655" s="2">
        <v>3198.41</v>
      </c>
      <c r="Y2655" s="2">
        <v>2993.35</v>
      </c>
      <c r="Z2655" s="2">
        <v>0.51700000000000002</v>
      </c>
      <c r="AA2655" s="2">
        <f>IF(Table1[[#This Row],[Bed Occupied]]="Yes",1,0)</f>
        <v>1</v>
      </c>
    </row>
    <row r="2656" spans="1:27" x14ac:dyDescent="0.25">
      <c r="A2656" t="s">
        <v>2748</v>
      </c>
      <c r="B2656" s="1">
        <v>46303</v>
      </c>
      <c r="C2656" s="1">
        <v>46306.3</v>
      </c>
      <c r="D2656" t="s">
        <v>88</v>
      </c>
      <c r="E2656" t="s">
        <v>28</v>
      </c>
      <c r="F2656" t="s">
        <v>48</v>
      </c>
      <c r="G2656" t="s">
        <v>67</v>
      </c>
      <c r="H2656" t="s">
        <v>31</v>
      </c>
      <c r="I2656" t="s">
        <v>41</v>
      </c>
      <c r="J2656">
        <v>3.3</v>
      </c>
      <c r="K2656" t="s">
        <v>57</v>
      </c>
      <c r="L2656">
        <v>20</v>
      </c>
      <c r="M2656" s="1">
        <v>46302</v>
      </c>
      <c r="N2656" t="s">
        <v>42</v>
      </c>
      <c r="O2656">
        <v>8.1</v>
      </c>
      <c r="P2656">
        <v>0.1</v>
      </c>
      <c r="Q2656" s="2">
        <v>26861.24</v>
      </c>
      <c r="R2656" t="s">
        <v>35</v>
      </c>
      <c r="S2656" s="2">
        <v>20433.759999999998</v>
      </c>
      <c r="T2656">
        <v>5</v>
      </c>
      <c r="U2656" t="s">
        <v>36</v>
      </c>
      <c r="V2656">
        <v>2026</v>
      </c>
      <c r="W2656" t="s">
        <v>69</v>
      </c>
      <c r="X2656" s="2">
        <v>20433.759999999998</v>
      </c>
      <c r="Y2656" s="2">
        <v>6427.48</v>
      </c>
      <c r="Z2656" s="2">
        <v>0.76100000000000001</v>
      </c>
      <c r="AA2656" s="2">
        <f>IF(Table1[[#This Row],[Bed Occupied]]="Yes",1,0)</f>
        <v>0</v>
      </c>
    </row>
    <row r="2657" spans="1:27" x14ac:dyDescent="0.25">
      <c r="A2657" t="s">
        <v>2749</v>
      </c>
      <c r="B2657" s="1">
        <v>46033</v>
      </c>
      <c r="C2657" s="1">
        <v>46039.6</v>
      </c>
      <c r="D2657" t="s">
        <v>102</v>
      </c>
      <c r="E2657" t="s">
        <v>52</v>
      </c>
      <c r="F2657" t="s">
        <v>48</v>
      </c>
      <c r="G2657" t="s">
        <v>67</v>
      </c>
      <c r="H2657" t="s">
        <v>40</v>
      </c>
      <c r="I2657" t="s">
        <v>41</v>
      </c>
      <c r="J2657">
        <v>6.6</v>
      </c>
      <c r="K2657" t="s">
        <v>57</v>
      </c>
      <c r="L2657">
        <v>27</v>
      </c>
      <c r="M2657" s="1">
        <v>46032</v>
      </c>
      <c r="N2657" t="s">
        <v>42</v>
      </c>
      <c r="O2657">
        <v>11.6</v>
      </c>
      <c r="P2657">
        <v>1.6</v>
      </c>
      <c r="Q2657" s="2">
        <v>15917.68</v>
      </c>
      <c r="R2657" t="s">
        <v>35</v>
      </c>
      <c r="S2657" s="2">
        <v>9909.93</v>
      </c>
      <c r="T2657">
        <v>3.6</v>
      </c>
      <c r="U2657" t="s">
        <v>86</v>
      </c>
      <c r="V2657">
        <v>2026</v>
      </c>
      <c r="W2657" t="s">
        <v>83</v>
      </c>
      <c r="X2657" s="2">
        <v>9909.93</v>
      </c>
      <c r="Y2657" s="2">
        <v>6007.75</v>
      </c>
      <c r="Z2657" s="2">
        <v>0.623</v>
      </c>
      <c r="AA2657" s="2">
        <f>IF(Table1[[#This Row],[Bed Occupied]]="Yes",1,0)</f>
        <v>0</v>
      </c>
    </row>
    <row r="2658" spans="1:27" x14ac:dyDescent="0.25">
      <c r="A2658" t="s">
        <v>2750</v>
      </c>
      <c r="B2658" s="1">
        <v>45770</v>
      </c>
      <c r="C2658" s="1">
        <v>45770.8</v>
      </c>
      <c r="D2658" t="s">
        <v>46</v>
      </c>
      <c r="E2658" t="s">
        <v>66</v>
      </c>
      <c r="F2658" t="s">
        <v>29</v>
      </c>
      <c r="G2658" t="s">
        <v>30</v>
      </c>
      <c r="H2658" t="s">
        <v>56</v>
      </c>
      <c r="I2658" t="s">
        <v>32</v>
      </c>
      <c r="J2658">
        <v>0.8</v>
      </c>
      <c r="K2658" t="s">
        <v>33</v>
      </c>
      <c r="L2658">
        <v>95</v>
      </c>
      <c r="M2658" s="1">
        <v>45769</v>
      </c>
      <c r="N2658" t="s">
        <v>42</v>
      </c>
      <c r="O2658">
        <v>9</v>
      </c>
      <c r="P2658">
        <v>1</v>
      </c>
      <c r="Q2658" s="2">
        <v>3239.28</v>
      </c>
      <c r="R2658" t="s">
        <v>58</v>
      </c>
      <c r="S2658" s="2">
        <v>2145.44</v>
      </c>
      <c r="T2658">
        <v>3.2</v>
      </c>
      <c r="U2658" t="s">
        <v>89</v>
      </c>
      <c r="V2658">
        <v>2025</v>
      </c>
      <c r="W2658" t="s">
        <v>44</v>
      </c>
      <c r="X2658" s="2">
        <v>2145.44</v>
      </c>
      <c r="Y2658" s="2">
        <v>1093.8399999999999</v>
      </c>
      <c r="Z2658" s="2">
        <v>0.66200000000000003</v>
      </c>
      <c r="AA2658" s="2">
        <f>IF(Table1[[#This Row],[Bed Occupied]]="Yes",1,0)</f>
        <v>1</v>
      </c>
    </row>
    <row r="2659" spans="1:27" x14ac:dyDescent="0.25">
      <c r="A2659" t="s">
        <v>2751</v>
      </c>
      <c r="B2659" s="1">
        <v>45950</v>
      </c>
      <c r="C2659" s="1">
        <v>45950.7</v>
      </c>
      <c r="D2659" t="s">
        <v>39</v>
      </c>
      <c r="E2659" t="s">
        <v>52</v>
      </c>
      <c r="F2659" t="s">
        <v>48</v>
      </c>
      <c r="G2659" t="s">
        <v>151</v>
      </c>
      <c r="H2659" t="s">
        <v>56</v>
      </c>
      <c r="I2659" t="s">
        <v>41</v>
      </c>
      <c r="J2659">
        <v>0.7</v>
      </c>
      <c r="K2659" t="s">
        <v>33</v>
      </c>
      <c r="L2659">
        <v>65</v>
      </c>
      <c r="M2659" s="1">
        <v>45949</v>
      </c>
      <c r="N2659" t="s">
        <v>34</v>
      </c>
      <c r="O2659">
        <v>9.4</v>
      </c>
      <c r="P2659">
        <v>1.4</v>
      </c>
      <c r="Q2659" s="2">
        <v>2116.2399999999998</v>
      </c>
      <c r="R2659" t="s">
        <v>35</v>
      </c>
      <c r="S2659" s="2">
        <v>1311.28</v>
      </c>
      <c r="T2659">
        <v>3.3</v>
      </c>
      <c r="U2659" t="s">
        <v>82</v>
      </c>
      <c r="V2659">
        <v>2025</v>
      </c>
      <c r="W2659" t="s">
        <v>74</v>
      </c>
      <c r="X2659" s="2">
        <v>1311.28</v>
      </c>
      <c r="Y2659" s="2">
        <v>804.96</v>
      </c>
      <c r="Z2659" s="2">
        <v>0.62</v>
      </c>
      <c r="AA2659" s="2">
        <f>IF(Table1[[#This Row],[Bed Occupied]]="Yes",1,0)</f>
        <v>1</v>
      </c>
    </row>
    <row r="2660" spans="1:27" x14ac:dyDescent="0.25">
      <c r="A2660" t="s">
        <v>2752</v>
      </c>
      <c r="B2660" s="1">
        <v>45684</v>
      </c>
      <c r="C2660" s="1">
        <v>45684.9</v>
      </c>
      <c r="D2660" t="s">
        <v>39</v>
      </c>
      <c r="E2660" t="s">
        <v>52</v>
      </c>
      <c r="F2660" t="s">
        <v>48</v>
      </c>
      <c r="G2660" t="s">
        <v>30</v>
      </c>
      <c r="H2660" t="s">
        <v>81</v>
      </c>
      <c r="I2660" t="s">
        <v>41</v>
      </c>
      <c r="J2660">
        <v>0.9</v>
      </c>
      <c r="K2660" t="s">
        <v>33</v>
      </c>
      <c r="L2660">
        <v>89</v>
      </c>
      <c r="M2660" s="1">
        <v>45683</v>
      </c>
      <c r="N2660" t="s">
        <v>42</v>
      </c>
      <c r="O2660">
        <v>14.9</v>
      </c>
      <c r="P2660">
        <v>2.9</v>
      </c>
      <c r="Q2660" s="2">
        <v>1796.75</v>
      </c>
      <c r="R2660" t="s">
        <v>85</v>
      </c>
      <c r="S2660" s="2">
        <v>1063.28</v>
      </c>
      <c r="T2660">
        <v>3</v>
      </c>
      <c r="U2660" t="s">
        <v>145</v>
      </c>
      <c r="V2660">
        <v>2025</v>
      </c>
      <c r="W2660" t="s">
        <v>74</v>
      </c>
      <c r="X2660" s="2">
        <v>1063.28</v>
      </c>
      <c r="Y2660" s="2">
        <v>733.47</v>
      </c>
      <c r="Z2660" s="2">
        <v>0.59199999999999997</v>
      </c>
      <c r="AA2660" s="2">
        <f>IF(Table1[[#This Row],[Bed Occupied]]="Yes",1,0)</f>
        <v>1</v>
      </c>
    </row>
    <row r="2661" spans="1:27" x14ac:dyDescent="0.25">
      <c r="A2661" t="s">
        <v>2753</v>
      </c>
      <c r="B2661" s="1">
        <v>45678</v>
      </c>
      <c r="C2661" s="1">
        <v>45679.4</v>
      </c>
      <c r="D2661" t="s">
        <v>39</v>
      </c>
      <c r="E2661" t="s">
        <v>66</v>
      </c>
      <c r="F2661" t="s">
        <v>48</v>
      </c>
      <c r="G2661" t="s">
        <v>53</v>
      </c>
      <c r="H2661" t="s">
        <v>40</v>
      </c>
      <c r="I2661" t="s">
        <v>41</v>
      </c>
      <c r="J2661">
        <v>1.4</v>
      </c>
      <c r="K2661" t="s">
        <v>33</v>
      </c>
      <c r="L2661">
        <v>57</v>
      </c>
      <c r="M2661" s="1">
        <v>45678</v>
      </c>
      <c r="N2661" t="s">
        <v>42</v>
      </c>
      <c r="O2661">
        <v>11.1</v>
      </c>
      <c r="P2661">
        <v>1.1000000000000001</v>
      </c>
      <c r="Q2661" s="2">
        <v>2070.91</v>
      </c>
      <c r="R2661" t="s">
        <v>35</v>
      </c>
      <c r="S2661" s="2">
        <v>1163.05</v>
      </c>
      <c r="T2661">
        <v>3.7</v>
      </c>
      <c r="U2661" t="s">
        <v>145</v>
      </c>
      <c r="V2661">
        <v>2025</v>
      </c>
      <c r="W2661" t="s">
        <v>44</v>
      </c>
      <c r="X2661" s="2">
        <v>1163.05</v>
      </c>
      <c r="Y2661" s="2">
        <v>907.86</v>
      </c>
      <c r="Z2661" s="2">
        <v>0.56200000000000006</v>
      </c>
      <c r="AA2661" s="2">
        <f>IF(Table1[[#This Row],[Bed Occupied]]="Yes",1,0)</f>
        <v>1</v>
      </c>
    </row>
    <row r="2662" spans="1:27" x14ac:dyDescent="0.25">
      <c r="A2662" t="s">
        <v>2754</v>
      </c>
      <c r="B2662" s="1">
        <v>45770</v>
      </c>
      <c r="C2662" s="1">
        <v>45778.2</v>
      </c>
      <c r="D2662" t="s">
        <v>88</v>
      </c>
      <c r="E2662" t="s">
        <v>47</v>
      </c>
      <c r="F2662" t="s">
        <v>29</v>
      </c>
      <c r="G2662" t="s">
        <v>151</v>
      </c>
      <c r="H2662" t="s">
        <v>31</v>
      </c>
      <c r="I2662" t="s">
        <v>41</v>
      </c>
      <c r="J2662">
        <v>8.1999999999999993</v>
      </c>
      <c r="K2662" t="s">
        <v>33</v>
      </c>
      <c r="L2662">
        <v>35</v>
      </c>
      <c r="M2662" s="1">
        <v>45770</v>
      </c>
      <c r="N2662" t="s">
        <v>42</v>
      </c>
      <c r="O2662">
        <v>10</v>
      </c>
      <c r="P2662">
        <v>0</v>
      </c>
      <c r="Q2662" s="2">
        <v>27922.720000000001</v>
      </c>
      <c r="R2662" t="s">
        <v>35</v>
      </c>
      <c r="S2662" s="2">
        <v>22062.720000000001</v>
      </c>
      <c r="T2662">
        <v>3.6</v>
      </c>
      <c r="U2662" t="s">
        <v>89</v>
      </c>
      <c r="V2662">
        <v>2025</v>
      </c>
      <c r="W2662" t="s">
        <v>69</v>
      </c>
      <c r="X2662" s="2">
        <v>22062.720000000001</v>
      </c>
      <c r="Y2662" s="2">
        <v>5860</v>
      </c>
      <c r="Z2662" s="2">
        <v>0.79</v>
      </c>
      <c r="AA2662" s="2">
        <f>IF(Table1[[#This Row],[Bed Occupied]]="Yes",1,0)</f>
        <v>1</v>
      </c>
    </row>
    <row r="2663" spans="1:27" x14ac:dyDescent="0.25">
      <c r="A2663" t="s">
        <v>2755</v>
      </c>
      <c r="B2663" s="1">
        <v>46095</v>
      </c>
      <c r="C2663" s="1">
        <v>46102.9</v>
      </c>
      <c r="D2663" t="s">
        <v>61</v>
      </c>
      <c r="E2663" t="s">
        <v>28</v>
      </c>
      <c r="F2663" t="s">
        <v>48</v>
      </c>
      <c r="G2663" t="s">
        <v>67</v>
      </c>
      <c r="H2663" t="s">
        <v>56</v>
      </c>
      <c r="I2663" t="s">
        <v>93</v>
      </c>
      <c r="J2663">
        <v>7.9</v>
      </c>
      <c r="K2663" t="s">
        <v>33</v>
      </c>
      <c r="L2663">
        <v>63</v>
      </c>
      <c r="M2663" s="1">
        <v>46094</v>
      </c>
      <c r="N2663" t="s">
        <v>34</v>
      </c>
      <c r="O2663">
        <v>8.9</v>
      </c>
      <c r="P2663">
        <v>0.9</v>
      </c>
      <c r="Q2663" s="2">
        <v>21324.05</v>
      </c>
      <c r="R2663" t="s">
        <v>58</v>
      </c>
      <c r="S2663" s="2">
        <v>13572.28</v>
      </c>
      <c r="T2663">
        <v>4.3</v>
      </c>
      <c r="U2663" t="s">
        <v>115</v>
      </c>
      <c r="V2663">
        <v>2026</v>
      </c>
      <c r="W2663" t="s">
        <v>77</v>
      </c>
      <c r="X2663" s="2">
        <v>13572.28</v>
      </c>
      <c r="Y2663" s="2">
        <v>7751.77</v>
      </c>
      <c r="Z2663" s="2">
        <v>0.63600000000000001</v>
      </c>
      <c r="AA2663" s="2">
        <f>IF(Table1[[#This Row],[Bed Occupied]]="Yes",1,0)</f>
        <v>1</v>
      </c>
    </row>
    <row r="2664" spans="1:27" x14ac:dyDescent="0.25">
      <c r="A2664" t="s">
        <v>2756</v>
      </c>
      <c r="B2664" s="1">
        <v>46098</v>
      </c>
      <c r="C2664" s="1">
        <v>46105.2</v>
      </c>
      <c r="D2664" t="s">
        <v>61</v>
      </c>
      <c r="E2664" t="s">
        <v>47</v>
      </c>
      <c r="F2664" t="s">
        <v>29</v>
      </c>
      <c r="G2664" t="s">
        <v>67</v>
      </c>
      <c r="H2664" t="s">
        <v>76</v>
      </c>
      <c r="I2664" t="s">
        <v>41</v>
      </c>
      <c r="J2664">
        <v>7.2</v>
      </c>
      <c r="K2664" t="s">
        <v>57</v>
      </c>
      <c r="L2664">
        <v>60</v>
      </c>
      <c r="M2664" s="1">
        <v>46098</v>
      </c>
      <c r="N2664" t="s">
        <v>63</v>
      </c>
      <c r="O2664">
        <v>12.8</v>
      </c>
      <c r="P2664">
        <v>0.8</v>
      </c>
      <c r="Q2664" s="2">
        <v>18143.509999999998</v>
      </c>
      <c r="R2664" t="s">
        <v>35</v>
      </c>
      <c r="S2664" s="2">
        <v>10450.459999999999</v>
      </c>
      <c r="T2664">
        <v>3.3</v>
      </c>
      <c r="U2664" t="s">
        <v>115</v>
      </c>
      <c r="V2664">
        <v>2026</v>
      </c>
      <c r="W2664" t="s">
        <v>44</v>
      </c>
      <c r="X2664" s="2">
        <v>10450.459999999999</v>
      </c>
      <c r="Y2664" s="2">
        <v>7693.05</v>
      </c>
      <c r="Z2664" s="2">
        <v>0.57599999999999996</v>
      </c>
      <c r="AA2664" s="2">
        <f>IF(Table1[[#This Row],[Bed Occupied]]="Yes",1,0)</f>
        <v>0</v>
      </c>
    </row>
    <row r="2665" spans="1:27" x14ac:dyDescent="0.25">
      <c r="A2665" t="s">
        <v>2757</v>
      </c>
      <c r="B2665" s="1">
        <v>46017</v>
      </c>
      <c r="C2665" s="1">
        <v>46020.1</v>
      </c>
      <c r="D2665" t="s">
        <v>51</v>
      </c>
      <c r="E2665" t="s">
        <v>66</v>
      </c>
      <c r="F2665" t="s">
        <v>48</v>
      </c>
      <c r="G2665" t="s">
        <v>30</v>
      </c>
      <c r="H2665" t="s">
        <v>81</v>
      </c>
      <c r="I2665" t="s">
        <v>32</v>
      </c>
      <c r="J2665">
        <v>3.1</v>
      </c>
      <c r="K2665" t="s">
        <v>33</v>
      </c>
      <c r="L2665">
        <v>78</v>
      </c>
      <c r="M2665" s="1">
        <v>46017</v>
      </c>
      <c r="N2665" t="s">
        <v>42</v>
      </c>
      <c r="O2665">
        <v>8.8000000000000007</v>
      </c>
      <c r="P2665">
        <v>0.8</v>
      </c>
      <c r="Q2665" s="2">
        <v>11154.96</v>
      </c>
      <c r="R2665" t="s">
        <v>35</v>
      </c>
      <c r="S2665" s="2">
        <v>5424.07</v>
      </c>
      <c r="T2665">
        <v>3.1</v>
      </c>
      <c r="U2665" t="s">
        <v>79</v>
      </c>
      <c r="V2665">
        <v>2025</v>
      </c>
      <c r="W2665" t="s">
        <v>77</v>
      </c>
      <c r="X2665" s="2">
        <v>5424.07</v>
      </c>
      <c r="Y2665" s="2">
        <v>5730.89</v>
      </c>
      <c r="Z2665" s="2">
        <v>0.48599999999999999</v>
      </c>
      <c r="AA2665" s="2">
        <f>IF(Table1[[#This Row],[Bed Occupied]]="Yes",1,0)</f>
        <v>1</v>
      </c>
    </row>
    <row r="2666" spans="1:27" x14ac:dyDescent="0.25">
      <c r="A2666" t="s">
        <v>2758</v>
      </c>
      <c r="B2666" s="1">
        <v>45898</v>
      </c>
      <c r="C2666" s="1">
        <v>45903.7</v>
      </c>
      <c r="D2666" t="s">
        <v>102</v>
      </c>
      <c r="E2666" t="s">
        <v>47</v>
      </c>
      <c r="F2666" t="s">
        <v>29</v>
      </c>
      <c r="G2666" t="s">
        <v>30</v>
      </c>
      <c r="H2666" t="s">
        <v>81</v>
      </c>
      <c r="I2666" t="s">
        <v>41</v>
      </c>
      <c r="J2666">
        <v>5.7</v>
      </c>
      <c r="K2666" t="s">
        <v>33</v>
      </c>
      <c r="L2666">
        <v>52</v>
      </c>
      <c r="M2666" s="1">
        <v>45898</v>
      </c>
      <c r="N2666" t="s">
        <v>63</v>
      </c>
      <c r="O2666">
        <v>8</v>
      </c>
      <c r="P2666">
        <v>0</v>
      </c>
      <c r="Q2666" s="2">
        <v>13339.95</v>
      </c>
      <c r="R2666" t="s">
        <v>35</v>
      </c>
      <c r="S2666" s="2">
        <v>7281.48</v>
      </c>
      <c r="T2666">
        <v>4.2</v>
      </c>
      <c r="U2666" t="s">
        <v>104</v>
      </c>
      <c r="V2666">
        <v>2025</v>
      </c>
      <c r="W2666" t="s">
        <v>77</v>
      </c>
      <c r="X2666" s="2">
        <v>7281.48</v>
      </c>
      <c r="Y2666" s="2">
        <v>6058.47</v>
      </c>
      <c r="Z2666" s="2">
        <v>0.54600000000000004</v>
      </c>
      <c r="AA2666" s="2">
        <f>IF(Table1[[#This Row],[Bed Occupied]]="Yes",1,0)</f>
        <v>1</v>
      </c>
    </row>
    <row r="2667" spans="1:27" x14ac:dyDescent="0.25">
      <c r="A2667" t="s">
        <v>2759</v>
      </c>
      <c r="B2667" s="1">
        <v>46100</v>
      </c>
      <c r="C2667" s="1">
        <v>46100.9</v>
      </c>
      <c r="D2667" t="s">
        <v>39</v>
      </c>
      <c r="E2667" t="s">
        <v>47</v>
      </c>
      <c r="F2667" t="s">
        <v>29</v>
      </c>
      <c r="G2667" t="s">
        <v>53</v>
      </c>
      <c r="H2667" t="s">
        <v>62</v>
      </c>
      <c r="I2667" t="s">
        <v>41</v>
      </c>
      <c r="J2667">
        <v>0.9</v>
      </c>
      <c r="K2667" t="s">
        <v>33</v>
      </c>
      <c r="L2667">
        <v>71</v>
      </c>
      <c r="M2667" s="1">
        <v>46100</v>
      </c>
      <c r="N2667" t="s">
        <v>42</v>
      </c>
      <c r="O2667">
        <v>10.199999999999999</v>
      </c>
      <c r="P2667">
        <v>2.2000000000000002</v>
      </c>
      <c r="Q2667" s="2">
        <v>1881.55</v>
      </c>
      <c r="R2667" t="s">
        <v>35</v>
      </c>
      <c r="S2667" s="2">
        <v>1181.95</v>
      </c>
      <c r="T2667">
        <v>3.3</v>
      </c>
      <c r="U2667" t="s">
        <v>115</v>
      </c>
      <c r="V2667">
        <v>2026</v>
      </c>
      <c r="W2667" t="s">
        <v>72</v>
      </c>
      <c r="X2667" s="2">
        <v>1181.95</v>
      </c>
      <c r="Y2667" s="2">
        <v>699.6</v>
      </c>
      <c r="Z2667" s="2">
        <v>0.628</v>
      </c>
      <c r="AA2667" s="2">
        <f>IF(Table1[[#This Row],[Bed Occupied]]="Yes",1,0)</f>
        <v>1</v>
      </c>
    </row>
    <row r="2668" spans="1:27" x14ac:dyDescent="0.25">
      <c r="A2668" t="s">
        <v>2760</v>
      </c>
      <c r="B2668" s="1">
        <v>46217</v>
      </c>
      <c r="C2668" s="1">
        <v>46217.9</v>
      </c>
      <c r="D2668" t="s">
        <v>102</v>
      </c>
      <c r="E2668" t="s">
        <v>66</v>
      </c>
      <c r="F2668" t="s">
        <v>48</v>
      </c>
      <c r="G2668" t="s">
        <v>30</v>
      </c>
      <c r="H2668" t="s">
        <v>81</v>
      </c>
      <c r="I2668" t="s">
        <v>32</v>
      </c>
      <c r="J2668">
        <v>0.9</v>
      </c>
      <c r="K2668" t="s">
        <v>33</v>
      </c>
      <c r="L2668">
        <v>67</v>
      </c>
      <c r="M2668" s="1">
        <v>46217</v>
      </c>
      <c r="N2668" t="s">
        <v>42</v>
      </c>
      <c r="O2668">
        <v>9.1</v>
      </c>
      <c r="P2668">
        <v>1.1000000000000001</v>
      </c>
      <c r="Q2668" s="2">
        <v>10237.02</v>
      </c>
      <c r="R2668" t="s">
        <v>58</v>
      </c>
      <c r="S2668" s="2">
        <v>6123.85</v>
      </c>
      <c r="T2668">
        <v>3.5</v>
      </c>
      <c r="U2668" t="s">
        <v>43</v>
      </c>
      <c r="V2668">
        <v>2026</v>
      </c>
      <c r="W2668" t="s">
        <v>44</v>
      </c>
      <c r="X2668" s="2">
        <v>6123.85</v>
      </c>
      <c r="Y2668" s="2">
        <v>4113.17</v>
      </c>
      <c r="Z2668" s="2">
        <v>0.59799999999999998</v>
      </c>
      <c r="AA2668" s="2">
        <f>IF(Table1[[#This Row],[Bed Occupied]]="Yes",1,0)</f>
        <v>1</v>
      </c>
    </row>
    <row r="2669" spans="1:27" x14ac:dyDescent="0.25">
      <c r="A2669" t="s">
        <v>2761</v>
      </c>
      <c r="B2669" s="1">
        <v>45793</v>
      </c>
      <c r="C2669" s="1">
        <v>45793.599999999999</v>
      </c>
      <c r="D2669" t="s">
        <v>96</v>
      </c>
      <c r="E2669" t="s">
        <v>66</v>
      </c>
      <c r="F2669" t="s">
        <v>48</v>
      </c>
      <c r="G2669" t="s">
        <v>151</v>
      </c>
      <c r="H2669" t="s">
        <v>81</v>
      </c>
      <c r="I2669" t="s">
        <v>32</v>
      </c>
      <c r="J2669">
        <v>0.6</v>
      </c>
      <c r="K2669" t="s">
        <v>33</v>
      </c>
      <c r="L2669">
        <v>70</v>
      </c>
      <c r="M2669" s="1">
        <v>45793</v>
      </c>
      <c r="N2669" t="s">
        <v>42</v>
      </c>
      <c r="O2669">
        <v>9.1</v>
      </c>
      <c r="P2669">
        <v>1.1000000000000001</v>
      </c>
      <c r="Q2669" s="2">
        <v>3394.33</v>
      </c>
      <c r="R2669" t="s">
        <v>35</v>
      </c>
      <c r="S2669" s="2">
        <v>1777.54</v>
      </c>
      <c r="T2669">
        <v>3.3</v>
      </c>
      <c r="U2669" t="s">
        <v>122</v>
      </c>
      <c r="V2669">
        <v>2025</v>
      </c>
      <c r="W2669" t="s">
        <v>77</v>
      </c>
      <c r="X2669" s="2">
        <v>1777.54</v>
      </c>
      <c r="Y2669" s="2">
        <v>1616.79</v>
      </c>
      <c r="Z2669" s="2">
        <v>0.52400000000000002</v>
      </c>
      <c r="AA2669" s="2">
        <f>IF(Table1[[#This Row],[Bed Occupied]]="Yes",1,0)</f>
        <v>1</v>
      </c>
    </row>
    <row r="2670" spans="1:27" x14ac:dyDescent="0.25">
      <c r="A2670" t="s">
        <v>2762</v>
      </c>
      <c r="B2670" s="1">
        <v>46088</v>
      </c>
      <c r="C2670" s="1">
        <v>46090.3</v>
      </c>
      <c r="D2670" t="s">
        <v>46</v>
      </c>
      <c r="E2670" t="s">
        <v>52</v>
      </c>
      <c r="F2670" t="s">
        <v>48</v>
      </c>
      <c r="G2670" t="s">
        <v>67</v>
      </c>
      <c r="H2670" t="s">
        <v>40</v>
      </c>
      <c r="I2670" t="s">
        <v>41</v>
      </c>
      <c r="J2670">
        <v>2.2999999999999998</v>
      </c>
      <c r="K2670" t="s">
        <v>33</v>
      </c>
      <c r="L2670">
        <v>19</v>
      </c>
      <c r="M2670" s="1">
        <v>46088</v>
      </c>
      <c r="N2670" t="s">
        <v>63</v>
      </c>
      <c r="O2670">
        <v>11.6</v>
      </c>
      <c r="P2670">
        <v>1.6</v>
      </c>
      <c r="Q2670" s="2">
        <v>5670.35</v>
      </c>
      <c r="R2670" t="s">
        <v>35</v>
      </c>
      <c r="S2670" s="2">
        <v>3198</v>
      </c>
      <c r="T2670">
        <v>4.0999999999999996</v>
      </c>
      <c r="U2670" t="s">
        <v>115</v>
      </c>
      <c r="V2670">
        <v>2026</v>
      </c>
      <c r="W2670" t="s">
        <v>83</v>
      </c>
      <c r="X2670" s="2">
        <v>3198</v>
      </c>
      <c r="Y2670" s="2">
        <v>2472.35</v>
      </c>
      <c r="Z2670" s="2">
        <v>0.56399999999999995</v>
      </c>
      <c r="AA2670" s="2">
        <f>IF(Table1[[#This Row],[Bed Occupied]]="Yes",1,0)</f>
        <v>1</v>
      </c>
    </row>
    <row r="2671" spans="1:27" x14ac:dyDescent="0.25">
      <c r="A2671" t="s">
        <v>2763</v>
      </c>
      <c r="B2671" s="1">
        <v>45784</v>
      </c>
      <c r="C2671" s="1">
        <v>45785.599999999999</v>
      </c>
      <c r="D2671" t="s">
        <v>27</v>
      </c>
      <c r="E2671" t="s">
        <v>52</v>
      </c>
      <c r="F2671" t="s">
        <v>29</v>
      </c>
      <c r="G2671" t="s">
        <v>67</v>
      </c>
      <c r="H2671" t="s">
        <v>40</v>
      </c>
      <c r="I2671" t="s">
        <v>41</v>
      </c>
      <c r="J2671">
        <v>1.6</v>
      </c>
      <c r="K2671" t="s">
        <v>57</v>
      </c>
      <c r="L2671">
        <v>32</v>
      </c>
      <c r="M2671" s="1">
        <v>45784</v>
      </c>
      <c r="N2671" t="s">
        <v>34</v>
      </c>
      <c r="O2671">
        <v>8</v>
      </c>
      <c r="P2671">
        <v>0</v>
      </c>
      <c r="Q2671" s="2">
        <v>8840.15</v>
      </c>
      <c r="R2671" t="s">
        <v>35</v>
      </c>
      <c r="S2671" s="2">
        <v>6009.24</v>
      </c>
      <c r="T2671">
        <v>4.5999999999999996</v>
      </c>
      <c r="U2671" t="s">
        <v>122</v>
      </c>
      <c r="V2671">
        <v>2025</v>
      </c>
      <c r="W2671" t="s">
        <v>69</v>
      </c>
      <c r="X2671" s="2">
        <v>6009.24</v>
      </c>
      <c r="Y2671" s="2">
        <v>2830.91</v>
      </c>
      <c r="Z2671" s="2">
        <v>0.68</v>
      </c>
      <c r="AA2671" s="2">
        <f>IF(Table1[[#This Row],[Bed Occupied]]="Yes",1,0)</f>
        <v>0</v>
      </c>
    </row>
    <row r="2672" spans="1:27" x14ac:dyDescent="0.25">
      <c r="A2672" t="s">
        <v>2764</v>
      </c>
      <c r="B2672" s="1">
        <v>45804</v>
      </c>
      <c r="C2672" s="1">
        <v>45805</v>
      </c>
      <c r="D2672" t="s">
        <v>39</v>
      </c>
      <c r="E2672" t="s">
        <v>28</v>
      </c>
      <c r="F2672" t="s">
        <v>29</v>
      </c>
      <c r="G2672" t="s">
        <v>67</v>
      </c>
      <c r="H2672" t="s">
        <v>56</v>
      </c>
      <c r="I2672" t="s">
        <v>93</v>
      </c>
      <c r="J2672">
        <v>1</v>
      </c>
      <c r="K2672" t="s">
        <v>57</v>
      </c>
      <c r="L2672">
        <v>78</v>
      </c>
      <c r="M2672" s="1">
        <v>45804</v>
      </c>
      <c r="N2672" t="s">
        <v>42</v>
      </c>
      <c r="O2672">
        <v>10.9</v>
      </c>
      <c r="P2672">
        <v>0.9</v>
      </c>
      <c r="Q2672" s="2">
        <v>2460.42</v>
      </c>
      <c r="R2672" t="s">
        <v>35</v>
      </c>
      <c r="S2672" s="2">
        <v>1520.54</v>
      </c>
      <c r="T2672">
        <v>3.5</v>
      </c>
      <c r="U2672" t="s">
        <v>122</v>
      </c>
      <c r="V2672">
        <v>2025</v>
      </c>
      <c r="W2672" t="s">
        <v>44</v>
      </c>
      <c r="X2672" s="2">
        <v>1520.54</v>
      </c>
      <c r="Y2672" s="2">
        <v>939.88</v>
      </c>
      <c r="Z2672" s="2">
        <v>0.61799999999999999</v>
      </c>
      <c r="AA2672" s="2">
        <f>IF(Table1[[#This Row],[Bed Occupied]]="Yes",1,0)</f>
        <v>0</v>
      </c>
    </row>
    <row r="2673" spans="1:27" x14ac:dyDescent="0.25">
      <c r="A2673" t="s">
        <v>2765</v>
      </c>
      <c r="B2673" s="1">
        <v>45863</v>
      </c>
      <c r="C2673" s="1">
        <v>45864.800000000003</v>
      </c>
      <c r="D2673" t="s">
        <v>39</v>
      </c>
      <c r="E2673" t="s">
        <v>47</v>
      </c>
      <c r="F2673" t="s">
        <v>48</v>
      </c>
      <c r="G2673" t="s">
        <v>30</v>
      </c>
      <c r="H2673" t="s">
        <v>49</v>
      </c>
      <c r="I2673" t="s">
        <v>41</v>
      </c>
      <c r="J2673">
        <v>1.8</v>
      </c>
      <c r="K2673" t="s">
        <v>33</v>
      </c>
      <c r="L2673">
        <v>39</v>
      </c>
      <c r="M2673" s="1">
        <v>45862</v>
      </c>
      <c r="N2673" t="s">
        <v>34</v>
      </c>
      <c r="O2673">
        <v>13.3</v>
      </c>
      <c r="P2673">
        <v>1.3</v>
      </c>
      <c r="Q2673" s="2">
        <v>2480.5</v>
      </c>
      <c r="R2673" t="s">
        <v>58</v>
      </c>
      <c r="S2673" s="2">
        <v>1462.8</v>
      </c>
      <c r="T2673">
        <v>3.6</v>
      </c>
      <c r="U2673" t="s">
        <v>135</v>
      </c>
      <c r="V2673">
        <v>2025</v>
      </c>
      <c r="W2673" t="s">
        <v>72</v>
      </c>
      <c r="X2673" s="2">
        <v>1462.8</v>
      </c>
      <c r="Y2673" s="2">
        <v>1017.7</v>
      </c>
      <c r="Z2673" s="2">
        <v>0.59</v>
      </c>
      <c r="AA2673" s="2">
        <f>IF(Table1[[#This Row],[Bed Occupied]]="Yes",1,0)</f>
        <v>1</v>
      </c>
    </row>
    <row r="2674" spans="1:27" x14ac:dyDescent="0.25">
      <c r="A2674" t="s">
        <v>2766</v>
      </c>
      <c r="B2674" s="1">
        <v>45773</v>
      </c>
      <c r="C2674" s="1">
        <v>45773.8</v>
      </c>
      <c r="D2674" t="s">
        <v>39</v>
      </c>
      <c r="E2674" t="s">
        <v>52</v>
      </c>
      <c r="F2674" t="s">
        <v>48</v>
      </c>
      <c r="G2674" t="s">
        <v>30</v>
      </c>
      <c r="H2674" t="s">
        <v>62</v>
      </c>
      <c r="I2674" t="s">
        <v>32</v>
      </c>
      <c r="J2674">
        <v>0.8</v>
      </c>
      <c r="K2674" t="s">
        <v>57</v>
      </c>
      <c r="L2674">
        <v>70</v>
      </c>
      <c r="M2674" s="1">
        <v>45773</v>
      </c>
      <c r="N2674" t="s">
        <v>34</v>
      </c>
      <c r="O2674">
        <v>13.9</v>
      </c>
      <c r="P2674">
        <v>1.9</v>
      </c>
      <c r="Q2674" s="2">
        <v>1939.58</v>
      </c>
      <c r="R2674" t="s">
        <v>85</v>
      </c>
      <c r="S2674" s="2">
        <v>1055.1600000000001</v>
      </c>
      <c r="T2674">
        <v>3.8</v>
      </c>
      <c r="U2674" t="s">
        <v>89</v>
      </c>
      <c r="V2674">
        <v>2025</v>
      </c>
      <c r="W2674" t="s">
        <v>83</v>
      </c>
      <c r="X2674" s="2">
        <v>1055.1600000000001</v>
      </c>
      <c r="Y2674" s="2">
        <v>884.42</v>
      </c>
      <c r="Z2674" s="2">
        <v>0.54400000000000004</v>
      </c>
      <c r="AA2674" s="2">
        <f>IF(Table1[[#This Row],[Bed Occupied]]="Yes",1,0)</f>
        <v>0</v>
      </c>
    </row>
    <row r="2675" spans="1:27" x14ac:dyDescent="0.25">
      <c r="A2675" t="s">
        <v>2767</v>
      </c>
      <c r="B2675" s="1">
        <v>46165</v>
      </c>
      <c r="C2675" s="1">
        <v>46165.3</v>
      </c>
      <c r="D2675" t="s">
        <v>96</v>
      </c>
      <c r="E2675" t="s">
        <v>47</v>
      </c>
      <c r="F2675" t="s">
        <v>48</v>
      </c>
      <c r="G2675" t="s">
        <v>30</v>
      </c>
      <c r="H2675" t="s">
        <v>76</v>
      </c>
      <c r="I2675" t="s">
        <v>41</v>
      </c>
      <c r="J2675">
        <v>0.3</v>
      </c>
      <c r="K2675" t="s">
        <v>33</v>
      </c>
      <c r="L2675">
        <v>67</v>
      </c>
      <c r="M2675" s="1">
        <v>46165</v>
      </c>
      <c r="N2675" t="s">
        <v>42</v>
      </c>
      <c r="O2675">
        <v>9</v>
      </c>
      <c r="P2675">
        <v>1</v>
      </c>
      <c r="Q2675" s="2">
        <v>3583.61</v>
      </c>
      <c r="R2675" t="s">
        <v>58</v>
      </c>
      <c r="S2675" s="2">
        <v>1958.68</v>
      </c>
      <c r="T2675">
        <v>3.7</v>
      </c>
      <c r="U2675" t="s">
        <v>94</v>
      </c>
      <c r="V2675">
        <v>2026</v>
      </c>
      <c r="W2675" t="s">
        <v>83</v>
      </c>
      <c r="X2675" s="2">
        <v>1958.68</v>
      </c>
      <c r="Y2675" s="2">
        <v>1624.93</v>
      </c>
      <c r="Z2675" s="2">
        <v>0.54700000000000004</v>
      </c>
      <c r="AA2675" s="2">
        <f>IF(Table1[[#This Row],[Bed Occupied]]="Yes",1,0)</f>
        <v>1</v>
      </c>
    </row>
    <row r="2676" spans="1:27" x14ac:dyDescent="0.25">
      <c r="A2676" t="s">
        <v>2768</v>
      </c>
      <c r="B2676" s="1">
        <v>46333</v>
      </c>
      <c r="C2676" s="1">
        <v>46341.5</v>
      </c>
      <c r="D2676" t="s">
        <v>88</v>
      </c>
      <c r="E2676" t="s">
        <v>52</v>
      </c>
      <c r="F2676" t="s">
        <v>48</v>
      </c>
      <c r="G2676" t="s">
        <v>30</v>
      </c>
      <c r="H2676" t="s">
        <v>49</v>
      </c>
      <c r="I2676" t="s">
        <v>41</v>
      </c>
      <c r="J2676">
        <v>8.5</v>
      </c>
      <c r="K2676" t="s">
        <v>33</v>
      </c>
      <c r="L2676">
        <v>53</v>
      </c>
      <c r="M2676" s="1">
        <v>46333</v>
      </c>
      <c r="N2676" t="s">
        <v>34</v>
      </c>
      <c r="O2676">
        <v>13.9</v>
      </c>
      <c r="P2676">
        <v>1.9</v>
      </c>
      <c r="Q2676" s="2">
        <v>28758.38</v>
      </c>
      <c r="R2676" t="s">
        <v>35</v>
      </c>
      <c r="S2676" s="2">
        <v>20477.7</v>
      </c>
      <c r="T2676">
        <v>3.5</v>
      </c>
      <c r="U2676" t="s">
        <v>130</v>
      </c>
      <c r="V2676">
        <v>2026</v>
      </c>
      <c r="W2676" t="s">
        <v>83</v>
      </c>
      <c r="X2676" s="2">
        <v>20477.7</v>
      </c>
      <c r="Y2676" s="2">
        <v>8280.68</v>
      </c>
      <c r="Z2676" s="2">
        <v>0.71199999999999997</v>
      </c>
      <c r="AA2676" s="2">
        <f>IF(Table1[[#This Row],[Bed Occupied]]="Yes",1,0)</f>
        <v>1</v>
      </c>
    </row>
    <row r="2677" spans="1:27" x14ac:dyDescent="0.25">
      <c r="A2677" t="s">
        <v>2769</v>
      </c>
      <c r="B2677" s="1">
        <v>46273</v>
      </c>
      <c r="C2677" s="1">
        <v>46275</v>
      </c>
      <c r="D2677" t="s">
        <v>46</v>
      </c>
      <c r="E2677" t="s">
        <v>52</v>
      </c>
      <c r="F2677" t="s">
        <v>29</v>
      </c>
      <c r="G2677" t="s">
        <v>151</v>
      </c>
      <c r="H2677" t="s">
        <v>49</v>
      </c>
      <c r="I2677" t="s">
        <v>32</v>
      </c>
      <c r="J2677">
        <v>2</v>
      </c>
      <c r="K2677" t="s">
        <v>33</v>
      </c>
      <c r="L2677">
        <v>55</v>
      </c>
      <c r="M2677" s="1">
        <v>46272</v>
      </c>
      <c r="N2677" t="s">
        <v>34</v>
      </c>
      <c r="O2677">
        <v>14.1</v>
      </c>
      <c r="P2677">
        <v>2.1</v>
      </c>
      <c r="Q2677" s="2">
        <v>5519.02</v>
      </c>
      <c r="R2677" t="s">
        <v>85</v>
      </c>
      <c r="S2677" s="2">
        <v>2959.97</v>
      </c>
      <c r="T2677">
        <v>3.5</v>
      </c>
      <c r="U2677" t="s">
        <v>133</v>
      </c>
      <c r="V2677">
        <v>2026</v>
      </c>
      <c r="W2677" t="s">
        <v>37</v>
      </c>
      <c r="X2677" s="2">
        <v>2959.97</v>
      </c>
      <c r="Y2677" s="2">
        <v>2559.0500000000002</v>
      </c>
      <c r="Z2677" s="2">
        <v>0.53600000000000003</v>
      </c>
      <c r="AA2677" s="2">
        <f>IF(Table1[[#This Row],[Bed Occupied]]="Yes",1,0)</f>
        <v>1</v>
      </c>
    </row>
    <row r="2678" spans="1:27" x14ac:dyDescent="0.25">
      <c r="A2678" t="s">
        <v>2770</v>
      </c>
      <c r="B2678" s="1">
        <v>45897</v>
      </c>
      <c r="C2678" s="1">
        <v>45900.7</v>
      </c>
      <c r="D2678" t="s">
        <v>61</v>
      </c>
      <c r="E2678" t="s">
        <v>52</v>
      </c>
      <c r="F2678" t="s">
        <v>29</v>
      </c>
      <c r="G2678" t="s">
        <v>30</v>
      </c>
      <c r="H2678" t="s">
        <v>56</v>
      </c>
      <c r="I2678" t="s">
        <v>32</v>
      </c>
      <c r="J2678">
        <v>3.7</v>
      </c>
      <c r="K2678" t="s">
        <v>33</v>
      </c>
      <c r="L2678">
        <v>103</v>
      </c>
      <c r="M2678" s="1">
        <v>45897</v>
      </c>
      <c r="N2678" t="s">
        <v>34</v>
      </c>
      <c r="O2678">
        <v>8</v>
      </c>
      <c r="P2678">
        <v>0</v>
      </c>
      <c r="Q2678" s="2">
        <v>16885.7</v>
      </c>
      <c r="R2678" t="s">
        <v>58</v>
      </c>
      <c r="S2678" s="2">
        <v>11032.59</v>
      </c>
      <c r="T2678">
        <v>3.9</v>
      </c>
      <c r="U2678" t="s">
        <v>104</v>
      </c>
      <c r="V2678">
        <v>2025</v>
      </c>
      <c r="W2678" t="s">
        <v>72</v>
      </c>
      <c r="X2678" s="2">
        <v>11032.59</v>
      </c>
      <c r="Y2678" s="2">
        <v>5853.11</v>
      </c>
      <c r="Z2678" s="2">
        <v>0.65300000000000002</v>
      </c>
      <c r="AA2678" s="2">
        <f>IF(Table1[[#This Row],[Bed Occupied]]="Yes",1,0)</f>
        <v>1</v>
      </c>
    </row>
    <row r="2679" spans="1:27" x14ac:dyDescent="0.25">
      <c r="A2679" t="s">
        <v>2771</v>
      </c>
      <c r="B2679" s="1">
        <v>46060</v>
      </c>
      <c r="C2679" s="1">
        <v>46072.800000000003</v>
      </c>
      <c r="D2679" t="s">
        <v>51</v>
      </c>
      <c r="E2679" t="s">
        <v>47</v>
      </c>
      <c r="F2679" t="s">
        <v>29</v>
      </c>
      <c r="G2679" t="s">
        <v>67</v>
      </c>
      <c r="H2679" t="s">
        <v>81</v>
      </c>
      <c r="I2679" t="s">
        <v>32</v>
      </c>
      <c r="J2679">
        <v>12.8</v>
      </c>
      <c r="K2679" t="s">
        <v>33</v>
      </c>
      <c r="L2679">
        <v>94</v>
      </c>
      <c r="M2679" s="1">
        <v>46059</v>
      </c>
      <c r="N2679" t="s">
        <v>63</v>
      </c>
      <c r="O2679">
        <v>11</v>
      </c>
      <c r="P2679">
        <v>1</v>
      </c>
      <c r="Q2679" s="2">
        <v>16309.6</v>
      </c>
      <c r="R2679" t="s">
        <v>58</v>
      </c>
      <c r="S2679" s="2">
        <v>8859.26</v>
      </c>
      <c r="T2679">
        <v>3.5</v>
      </c>
      <c r="U2679" t="s">
        <v>68</v>
      </c>
      <c r="V2679">
        <v>2026</v>
      </c>
      <c r="W2679" t="s">
        <v>77</v>
      </c>
      <c r="X2679" s="2">
        <v>8859.26</v>
      </c>
      <c r="Y2679" s="2">
        <v>7450.34</v>
      </c>
      <c r="Z2679" s="2">
        <v>0.54300000000000004</v>
      </c>
      <c r="AA2679" s="2">
        <f>IF(Table1[[#This Row],[Bed Occupied]]="Yes",1,0)</f>
        <v>1</v>
      </c>
    </row>
    <row r="2680" spans="1:27" x14ac:dyDescent="0.25">
      <c r="A2680" t="s">
        <v>2772</v>
      </c>
      <c r="B2680" s="1">
        <v>46291</v>
      </c>
      <c r="C2680" s="1">
        <v>46294.5</v>
      </c>
      <c r="D2680" t="s">
        <v>96</v>
      </c>
      <c r="E2680" t="s">
        <v>66</v>
      </c>
      <c r="F2680" t="s">
        <v>48</v>
      </c>
      <c r="G2680" t="s">
        <v>30</v>
      </c>
      <c r="H2680" t="s">
        <v>81</v>
      </c>
      <c r="I2680" t="s">
        <v>32</v>
      </c>
      <c r="J2680">
        <v>3.5</v>
      </c>
      <c r="K2680" t="s">
        <v>33</v>
      </c>
      <c r="L2680">
        <v>68</v>
      </c>
      <c r="M2680" s="1">
        <v>46290</v>
      </c>
      <c r="N2680" t="s">
        <v>34</v>
      </c>
      <c r="O2680">
        <v>11.8</v>
      </c>
      <c r="P2680">
        <v>1.8</v>
      </c>
      <c r="Q2680" s="2">
        <v>3557.92</v>
      </c>
      <c r="R2680" t="s">
        <v>58</v>
      </c>
      <c r="S2680" s="2">
        <v>2106.11</v>
      </c>
      <c r="T2680">
        <v>3.3</v>
      </c>
      <c r="U2680" t="s">
        <v>133</v>
      </c>
      <c r="V2680">
        <v>2026</v>
      </c>
      <c r="W2680" t="s">
        <v>77</v>
      </c>
      <c r="X2680" s="2">
        <v>2106.11</v>
      </c>
      <c r="Y2680" s="2">
        <v>1451.81</v>
      </c>
      <c r="Z2680" s="2">
        <v>0.59199999999999997</v>
      </c>
      <c r="AA2680" s="2">
        <f>IF(Table1[[#This Row],[Bed Occupied]]="Yes",1,0)</f>
        <v>1</v>
      </c>
    </row>
    <row r="2681" spans="1:27" x14ac:dyDescent="0.25">
      <c r="A2681" t="s">
        <v>2773</v>
      </c>
      <c r="B2681" s="1">
        <v>45953</v>
      </c>
      <c r="C2681" s="1">
        <v>45955.199999999997</v>
      </c>
      <c r="D2681" t="s">
        <v>39</v>
      </c>
      <c r="E2681" t="s">
        <v>52</v>
      </c>
      <c r="F2681" t="s">
        <v>48</v>
      </c>
      <c r="G2681" t="s">
        <v>53</v>
      </c>
      <c r="H2681" t="s">
        <v>56</v>
      </c>
      <c r="I2681" t="s">
        <v>41</v>
      </c>
      <c r="J2681">
        <v>2.2000000000000002</v>
      </c>
      <c r="K2681" t="s">
        <v>33</v>
      </c>
      <c r="L2681">
        <v>74</v>
      </c>
      <c r="M2681" s="1">
        <v>45952</v>
      </c>
      <c r="N2681" t="s">
        <v>63</v>
      </c>
      <c r="O2681">
        <v>12.4</v>
      </c>
      <c r="P2681">
        <v>0.4</v>
      </c>
      <c r="Q2681" s="2">
        <v>1766.36</v>
      </c>
      <c r="R2681" t="s">
        <v>58</v>
      </c>
      <c r="S2681" s="2">
        <v>1075.17</v>
      </c>
      <c r="T2681">
        <v>3.6</v>
      </c>
      <c r="U2681" t="s">
        <v>82</v>
      </c>
      <c r="V2681">
        <v>2025</v>
      </c>
      <c r="W2681" t="s">
        <v>69</v>
      </c>
      <c r="X2681" s="2">
        <v>1075.17</v>
      </c>
      <c r="Y2681" s="2">
        <v>691.19</v>
      </c>
      <c r="Z2681" s="2">
        <v>0.60899999999999999</v>
      </c>
      <c r="AA2681" s="2">
        <f>IF(Table1[[#This Row],[Bed Occupied]]="Yes",1,0)</f>
        <v>1</v>
      </c>
    </row>
    <row r="2682" spans="1:27" x14ac:dyDescent="0.25">
      <c r="A2682" t="s">
        <v>2774</v>
      </c>
      <c r="B2682" s="1">
        <v>46062</v>
      </c>
      <c r="C2682" s="1">
        <v>46065.4</v>
      </c>
      <c r="D2682" t="s">
        <v>61</v>
      </c>
      <c r="E2682" t="s">
        <v>52</v>
      </c>
      <c r="F2682" t="s">
        <v>29</v>
      </c>
      <c r="G2682" t="s">
        <v>67</v>
      </c>
      <c r="H2682" t="s">
        <v>56</v>
      </c>
      <c r="I2682" t="s">
        <v>32</v>
      </c>
      <c r="J2682">
        <v>3.4</v>
      </c>
      <c r="K2682" t="s">
        <v>33</v>
      </c>
      <c r="L2682">
        <v>96</v>
      </c>
      <c r="M2682" s="1">
        <v>46061</v>
      </c>
      <c r="N2682" t="s">
        <v>42</v>
      </c>
      <c r="O2682">
        <v>9.6999999999999993</v>
      </c>
      <c r="P2682">
        <v>1.7</v>
      </c>
      <c r="Q2682" s="2">
        <v>15385.69</v>
      </c>
      <c r="R2682" t="s">
        <v>58</v>
      </c>
      <c r="S2682" s="2">
        <v>11185.9</v>
      </c>
      <c r="T2682">
        <v>2.8</v>
      </c>
      <c r="U2682" t="s">
        <v>68</v>
      </c>
      <c r="V2682">
        <v>2026</v>
      </c>
      <c r="W2682" t="s">
        <v>74</v>
      </c>
      <c r="X2682" s="2">
        <v>11185.9</v>
      </c>
      <c r="Y2682" s="2">
        <v>4199.79</v>
      </c>
      <c r="Z2682" s="2">
        <v>0.72699999999999998</v>
      </c>
      <c r="AA2682" s="2">
        <f>IF(Table1[[#This Row],[Bed Occupied]]="Yes",1,0)</f>
        <v>1</v>
      </c>
    </row>
    <row r="2683" spans="1:27" x14ac:dyDescent="0.25">
      <c r="A2683" t="s">
        <v>2775</v>
      </c>
      <c r="B2683" s="1">
        <v>46254</v>
      </c>
      <c r="C2683" s="1">
        <v>46267.8</v>
      </c>
      <c r="D2683" t="s">
        <v>61</v>
      </c>
      <c r="E2683" t="s">
        <v>52</v>
      </c>
      <c r="F2683" t="s">
        <v>29</v>
      </c>
      <c r="G2683" t="s">
        <v>67</v>
      </c>
      <c r="H2683" t="s">
        <v>40</v>
      </c>
      <c r="I2683" t="s">
        <v>32</v>
      </c>
      <c r="J2683">
        <v>13.8</v>
      </c>
      <c r="K2683" t="s">
        <v>33</v>
      </c>
      <c r="L2683">
        <v>99</v>
      </c>
      <c r="M2683" s="1">
        <v>46253</v>
      </c>
      <c r="N2683" t="s">
        <v>34</v>
      </c>
      <c r="O2683">
        <v>10.6</v>
      </c>
      <c r="P2683">
        <v>2.6</v>
      </c>
      <c r="Q2683" s="2">
        <v>24587.49</v>
      </c>
      <c r="R2683" t="s">
        <v>35</v>
      </c>
      <c r="S2683" s="2">
        <v>16612.009999999998</v>
      </c>
      <c r="T2683">
        <v>2.7</v>
      </c>
      <c r="U2683" t="s">
        <v>138</v>
      </c>
      <c r="V2683">
        <v>2026</v>
      </c>
      <c r="W2683" t="s">
        <v>69</v>
      </c>
      <c r="X2683" s="2">
        <v>16612.009999999998</v>
      </c>
      <c r="Y2683" s="2">
        <v>7975.48</v>
      </c>
      <c r="Z2683" s="2">
        <v>0.67600000000000005</v>
      </c>
      <c r="AA2683" s="2">
        <f>IF(Table1[[#This Row],[Bed Occupied]]="Yes",1,0)</f>
        <v>1</v>
      </c>
    </row>
    <row r="2684" spans="1:27" x14ac:dyDescent="0.25">
      <c r="A2684" t="s">
        <v>2776</v>
      </c>
      <c r="B2684" s="1">
        <v>46176</v>
      </c>
      <c r="C2684" s="1">
        <v>46176.5</v>
      </c>
      <c r="D2684" t="s">
        <v>39</v>
      </c>
      <c r="E2684" t="s">
        <v>47</v>
      </c>
      <c r="F2684" t="s">
        <v>29</v>
      </c>
      <c r="G2684" t="s">
        <v>151</v>
      </c>
      <c r="H2684" t="s">
        <v>31</v>
      </c>
      <c r="I2684" t="s">
        <v>32</v>
      </c>
      <c r="J2684">
        <v>0.5</v>
      </c>
      <c r="K2684" t="s">
        <v>57</v>
      </c>
      <c r="L2684">
        <v>112</v>
      </c>
      <c r="M2684" s="1">
        <v>46175</v>
      </c>
      <c r="N2684" t="s">
        <v>63</v>
      </c>
      <c r="O2684">
        <v>11</v>
      </c>
      <c r="P2684">
        <v>1</v>
      </c>
      <c r="Q2684" s="2">
        <v>2269.56</v>
      </c>
      <c r="R2684" t="s">
        <v>35</v>
      </c>
      <c r="S2684" s="2">
        <v>1347.5</v>
      </c>
      <c r="T2684">
        <v>3.1</v>
      </c>
      <c r="U2684" t="s">
        <v>126</v>
      </c>
      <c r="V2684">
        <v>2026</v>
      </c>
      <c r="W2684" t="s">
        <v>44</v>
      </c>
      <c r="X2684" s="2">
        <v>1347.5</v>
      </c>
      <c r="Y2684" s="2">
        <v>922.06</v>
      </c>
      <c r="Z2684" s="2">
        <v>0.59399999999999997</v>
      </c>
      <c r="AA2684" s="2">
        <f>IF(Table1[[#This Row],[Bed Occupied]]="Yes",1,0)</f>
        <v>0</v>
      </c>
    </row>
    <row r="2685" spans="1:27" x14ac:dyDescent="0.25">
      <c r="A2685" t="s">
        <v>2777</v>
      </c>
      <c r="B2685" s="1">
        <v>45839</v>
      </c>
      <c r="C2685" s="1">
        <v>45839.9</v>
      </c>
      <c r="D2685" t="s">
        <v>51</v>
      </c>
      <c r="E2685" t="s">
        <v>28</v>
      </c>
      <c r="F2685" t="s">
        <v>29</v>
      </c>
      <c r="G2685" t="s">
        <v>53</v>
      </c>
      <c r="H2685" t="s">
        <v>81</v>
      </c>
      <c r="I2685" t="s">
        <v>41</v>
      </c>
      <c r="J2685">
        <v>0.9</v>
      </c>
      <c r="K2685" t="s">
        <v>33</v>
      </c>
      <c r="L2685">
        <v>22</v>
      </c>
      <c r="M2685" s="1">
        <v>45838</v>
      </c>
      <c r="N2685" t="s">
        <v>34</v>
      </c>
      <c r="O2685">
        <v>10.3</v>
      </c>
      <c r="P2685">
        <v>2.2999999999999998</v>
      </c>
      <c r="Q2685" s="2">
        <v>5517.73</v>
      </c>
      <c r="R2685" t="s">
        <v>85</v>
      </c>
      <c r="S2685" s="2">
        <v>3033.96</v>
      </c>
      <c r="T2685">
        <v>3.8</v>
      </c>
      <c r="U2685" t="s">
        <v>135</v>
      </c>
      <c r="V2685">
        <v>2025</v>
      </c>
      <c r="W2685" t="s">
        <v>37</v>
      </c>
      <c r="X2685" s="2">
        <v>3033.96</v>
      </c>
      <c r="Y2685" s="2">
        <v>2483.77</v>
      </c>
      <c r="Z2685" s="2">
        <v>0.55000000000000004</v>
      </c>
      <c r="AA2685" s="2">
        <f>IF(Table1[[#This Row],[Bed Occupied]]="Yes",1,0)</f>
        <v>1</v>
      </c>
    </row>
    <row r="2686" spans="1:27" x14ac:dyDescent="0.25">
      <c r="A2686" t="s">
        <v>2778</v>
      </c>
      <c r="B2686" s="1">
        <v>46133</v>
      </c>
      <c r="C2686" s="1">
        <v>46145.3</v>
      </c>
      <c r="D2686" t="s">
        <v>51</v>
      </c>
      <c r="E2686" t="s">
        <v>28</v>
      </c>
      <c r="F2686" t="s">
        <v>48</v>
      </c>
      <c r="G2686" t="s">
        <v>67</v>
      </c>
      <c r="H2686" t="s">
        <v>76</v>
      </c>
      <c r="I2686" t="s">
        <v>32</v>
      </c>
      <c r="J2686">
        <v>12.3</v>
      </c>
      <c r="K2686" t="s">
        <v>33</v>
      </c>
      <c r="L2686">
        <v>112</v>
      </c>
      <c r="M2686" s="1">
        <v>46133</v>
      </c>
      <c r="N2686" t="s">
        <v>42</v>
      </c>
      <c r="O2686">
        <v>9.5</v>
      </c>
      <c r="P2686">
        <v>1.5</v>
      </c>
      <c r="Q2686" s="2">
        <v>17454.14</v>
      </c>
      <c r="R2686" t="s">
        <v>35</v>
      </c>
      <c r="S2686" s="2">
        <v>10422.719999999999</v>
      </c>
      <c r="T2686">
        <v>3.6</v>
      </c>
      <c r="U2686" t="s">
        <v>98</v>
      </c>
      <c r="V2686">
        <v>2026</v>
      </c>
      <c r="W2686" t="s">
        <v>44</v>
      </c>
      <c r="X2686" s="2">
        <v>10422.719999999999</v>
      </c>
      <c r="Y2686" s="2">
        <v>7031.42</v>
      </c>
      <c r="Z2686" s="2">
        <v>0.59699999999999998</v>
      </c>
      <c r="AA2686" s="2">
        <f>IF(Table1[[#This Row],[Bed Occupied]]="Yes",1,0)</f>
        <v>1</v>
      </c>
    </row>
    <row r="2687" spans="1:27" x14ac:dyDescent="0.25">
      <c r="A2687" t="s">
        <v>2779</v>
      </c>
      <c r="B2687" s="1">
        <v>46017</v>
      </c>
      <c r="C2687" s="1">
        <v>46017.5</v>
      </c>
      <c r="D2687" t="s">
        <v>46</v>
      </c>
      <c r="E2687" t="s">
        <v>47</v>
      </c>
      <c r="F2687" t="s">
        <v>29</v>
      </c>
      <c r="G2687" t="s">
        <v>151</v>
      </c>
      <c r="H2687" t="s">
        <v>31</v>
      </c>
      <c r="I2687" t="s">
        <v>32</v>
      </c>
      <c r="J2687">
        <v>0.5</v>
      </c>
      <c r="K2687" t="s">
        <v>33</v>
      </c>
      <c r="L2687">
        <v>108</v>
      </c>
      <c r="M2687" s="1">
        <v>46017</v>
      </c>
      <c r="N2687" t="s">
        <v>42</v>
      </c>
      <c r="O2687">
        <v>12</v>
      </c>
      <c r="P2687">
        <v>0</v>
      </c>
      <c r="Q2687" s="2">
        <v>4452.8100000000004</v>
      </c>
      <c r="R2687" t="s">
        <v>35</v>
      </c>
      <c r="S2687" s="2">
        <v>2353.9699999999998</v>
      </c>
      <c r="T2687">
        <v>3.1</v>
      </c>
      <c r="U2687" t="s">
        <v>79</v>
      </c>
      <c r="V2687">
        <v>2025</v>
      </c>
      <c r="W2687" t="s">
        <v>77</v>
      </c>
      <c r="X2687" s="2">
        <v>2353.9699999999998</v>
      </c>
      <c r="Y2687" s="2">
        <v>2098.84</v>
      </c>
      <c r="Z2687" s="2">
        <v>0.52900000000000003</v>
      </c>
      <c r="AA2687" s="2">
        <f>IF(Table1[[#This Row],[Bed Occupied]]="Yes",1,0)</f>
        <v>1</v>
      </c>
    </row>
    <row r="2688" spans="1:27" x14ac:dyDescent="0.25">
      <c r="A2688" t="s">
        <v>2780</v>
      </c>
      <c r="B2688" s="1">
        <v>45983</v>
      </c>
      <c r="C2688" s="1">
        <v>45987.199999999997</v>
      </c>
      <c r="D2688" t="s">
        <v>88</v>
      </c>
      <c r="E2688" t="s">
        <v>28</v>
      </c>
      <c r="F2688" t="s">
        <v>48</v>
      </c>
      <c r="G2688" t="s">
        <v>67</v>
      </c>
      <c r="H2688" t="s">
        <v>49</v>
      </c>
      <c r="I2688" t="s">
        <v>32</v>
      </c>
      <c r="J2688">
        <v>4.2</v>
      </c>
      <c r="K2688" t="s">
        <v>57</v>
      </c>
      <c r="L2688">
        <v>16</v>
      </c>
      <c r="M2688" s="1">
        <v>45983</v>
      </c>
      <c r="N2688" t="s">
        <v>34</v>
      </c>
      <c r="O2688">
        <v>11.4</v>
      </c>
      <c r="P2688">
        <v>1.4</v>
      </c>
      <c r="Q2688" s="2">
        <v>19986.310000000001</v>
      </c>
      <c r="R2688" t="s">
        <v>35</v>
      </c>
      <c r="S2688" s="2">
        <v>12346.4</v>
      </c>
      <c r="T2688">
        <v>4.7</v>
      </c>
      <c r="U2688" t="s">
        <v>71</v>
      </c>
      <c r="V2688">
        <v>2025</v>
      </c>
      <c r="W2688" t="s">
        <v>83</v>
      </c>
      <c r="X2688" s="2">
        <v>12346.4</v>
      </c>
      <c r="Y2688" s="2">
        <v>7639.91</v>
      </c>
      <c r="Z2688" s="2">
        <v>0.61799999999999999</v>
      </c>
      <c r="AA2688" s="2">
        <f>IF(Table1[[#This Row],[Bed Occupied]]="Yes",1,0)</f>
        <v>0</v>
      </c>
    </row>
    <row r="2689" spans="1:27" x14ac:dyDescent="0.25">
      <c r="A2689" t="s">
        <v>2781</v>
      </c>
      <c r="B2689" s="1">
        <v>46171</v>
      </c>
      <c r="C2689" s="1">
        <v>46176.5</v>
      </c>
      <c r="D2689" t="s">
        <v>27</v>
      </c>
      <c r="E2689" t="s">
        <v>66</v>
      </c>
      <c r="F2689" t="s">
        <v>48</v>
      </c>
      <c r="G2689" t="s">
        <v>53</v>
      </c>
      <c r="H2689" t="s">
        <v>62</v>
      </c>
      <c r="I2689" t="s">
        <v>32</v>
      </c>
      <c r="J2689">
        <v>5.5</v>
      </c>
      <c r="K2689" t="s">
        <v>33</v>
      </c>
      <c r="L2689">
        <v>89</v>
      </c>
      <c r="M2689" s="1">
        <v>46170</v>
      </c>
      <c r="N2689" t="s">
        <v>42</v>
      </c>
      <c r="O2689">
        <v>11.7</v>
      </c>
      <c r="P2689">
        <v>1.7</v>
      </c>
      <c r="Q2689" s="2">
        <v>11385.9</v>
      </c>
      <c r="R2689" t="s">
        <v>35</v>
      </c>
      <c r="S2689" s="2">
        <v>6991.97</v>
      </c>
      <c r="T2689">
        <v>3.2</v>
      </c>
      <c r="U2689" t="s">
        <v>94</v>
      </c>
      <c r="V2689">
        <v>2026</v>
      </c>
      <c r="W2689" t="s">
        <v>72</v>
      </c>
      <c r="X2689" s="2">
        <v>6991.97</v>
      </c>
      <c r="Y2689" s="2">
        <v>4393.93</v>
      </c>
      <c r="Z2689" s="2">
        <v>0.61399999999999999</v>
      </c>
      <c r="AA2689" s="2">
        <f>IF(Table1[[#This Row],[Bed Occupied]]="Yes",1,0)</f>
        <v>1</v>
      </c>
    </row>
    <row r="2690" spans="1:27" x14ac:dyDescent="0.25">
      <c r="A2690" t="s">
        <v>2782</v>
      </c>
      <c r="B2690" s="1">
        <v>45693</v>
      </c>
      <c r="C2690" s="1">
        <v>45696</v>
      </c>
      <c r="D2690" t="s">
        <v>27</v>
      </c>
      <c r="E2690" t="s">
        <v>52</v>
      </c>
      <c r="F2690" t="s">
        <v>29</v>
      </c>
      <c r="G2690" t="s">
        <v>30</v>
      </c>
      <c r="H2690" t="s">
        <v>40</v>
      </c>
      <c r="I2690" t="s">
        <v>32</v>
      </c>
      <c r="J2690">
        <v>3</v>
      </c>
      <c r="K2690" t="s">
        <v>33</v>
      </c>
      <c r="L2690">
        <v>117</v>
      </c>
      <c r="M2690" s="1">
        <v>45693</v>
      </c>
      <c r="N2690" t="s">
        <v>42</v>
      </c>
      <c r="O2690">
        <v>14.2</v>
      </c>
      <c r="P2690">
        <v>2.2000000000000002</v>
      </c>
      <c r="Q2690" s="2">
        <v>9822.42</v>
      </c>
      <c r="R2690" t="s">
        <v>58</v>
      </c>
      <c r="S2690" s="2">
        <v>5891.23</v>
      </c>
      <c r="T2690">
        <v>3</v>
      </c>
      <c r="U2690" t="s">
        <v>100</v>
      </c>
      <c r="V2690">
        <v>2025</v>
      </c>
      <c r="W2690" t="s">
        <v>69</v>
      </c>
      <c r="X2690" s="2">
        <v>5891.23</v>
      </c>
      <c r="Y2690" s="2">
        <v>3931.19</v>
      </c>
      <c r="Z2690" s="2">
        <v>0.6</v>
      </c>
      <c r="AA2690" s="2">
        <f>IF(Table1[[#This Row],[Bed Occupied]]="Yes",1,0)</f>
        <v>1</v>
      </c>
    </row>
    <row r="2691" spans="1:27" x14ac:dyDescent="0.25">
      <c r="A2691" t="s">
        <v>2783</v>
      </c>
      <c r="B2691" s="1">
        <v>46041</v>
      </c>
      <c r="C2691" s="1">
        <v>46041.599999999999</v>
      </c>
      <c r="D2691" t="s">
        <v>39</v>
      </c>
      <c r="E2691" t="s">
        <v>47</v>
      </c>
      <c r="F2691" t="s">
        <v>29</v>
      </c>
      <c r="G2691" t="s">
        <v>30</v>
      </c>
      <c r="H2691" t="s">
        <v>40</v>
      </c>
      <c r="I2691" t="s">
        <v>41</v>
      </c>
      <c r="J2691">
        <v>0.6</v>
      </c>
      <c r="K2691" t="s">
        <v>57</v>
      </c>
      <c r="L2691">
        <v>93</v>
      </c>
      <c r="M2691" s="1">
        <v>46041</v>
      </c>
      <c r="N2691" t="s">
        <v>63</v>
      </c>
      <c r="O2691">
        <v>8.8000000000000007</v>
      </c>
      <c r="P2691">
        <v>0.8</v>
      </c>
      <c r="Q2691" s="2">
        <v>2081.89</v>
      </c>
      <c r="R2691" t="s">
        <v>58</v>
      </c>
      <c r="S2691" s="2">
        <v>1283.8699999999999</v>
      </c>
      <c r="T2691">
        <v>3.7</v>
      </c>
      <c r="U2691" t="s">
        <v>86</v>
      </c>
      <c r="V2691">
        <v>2026</v>
      </c>
      <c r="W2691" t="s">
        <v>37</v>
      </c>
      <c r="X2691" s="2">
        <v>1283.8699999999999</v>
      </c>
      <c r="Y2691" s="2">
        <v>798.02</v>
      </c>
      <c r="Z2691" s="2">
        <v>0.61699999999999999</v>
      </c>
      <c r="AA2691" s="2">
        <f>IF(Table1[[#This Row],[Bed Occupied]]="Yes",1,0)</f>
        <v>0</v>
      </c>
    </row>
    <row r="2692" spans="1:27" x14ac:dyDescent="0.25">
      <c r="A2692" t="s">
        <v>2784</v>
      </c>
      <c r="B2692" s="1">
        <v>45993</v>
      </c>
      <c r="C2692" s="1">
        <v>45994.1</v>
      </c>
      <c r="D2692" t="s">
        <v>39</v>
      </c>
      <c r="E2692" t="s">
        <v>52</v>
      </c>
      <c r="F2692" t="s">
        <v>48</v>
      </c>
      <c r="G2692" t="s">
        <v>151</v>
      </c>
      <c r="H2692" t="s">
        <v>81</v>
      </c>
      <c r="I2692" t="s">
        <v>32</v>
      </c>
      <c r="J2692">
        <v>1.1000000000000001</v>
      </c>
      <c r="K2692" t="s">
        <v>57</v>
      </c>
      <c r="L2692">
        <v>118</v>
      </c>
      <c r="M2692" s="1">
        <v>45993</v>
      </c>
      <c r="N2692" t="s">
        <v>42</v>
      </c>
      <c r="O2692">
        <v>10.7</v>
      </c>
      <c r="P2692">
        <v>0.7</v>
      </c>
      <c r="Q2692" s="2">
        <v>1556.91</v>
      </c>
      <c r="R2692" t="s">
        <v>58</v>
      </c>
      <c r="S2692" s="2">
        <v>813.17</v>
      </c>
      <c r="T2692">
        <v>3.3</v>
      </c>
      <c r="U2692" t="s">
        <v>79</v>
      </c>
      <c r="V2692">
        <v>2025</v>
      </c>
      <c r="W2692" t="s">
        <v>44</v>
      </c>
      <c r="X2692" s="2">
        <v>813.17</v>
      </c>
      <c r="Y2692" s="2">
        <v>743.74</v>
      </c>
      <c r="Z2692" s="2">
        <v>0.52200000000000002</v>
      </c>
      <c r="AA2692" s="2">
        <f>IF(Table1[[#This Row],[Bed Occupied]]="Yes",1,0)</f>
        <v>0</v>
      </c>
    </row>
    <row r="2693" spans="1:27" x14ac:dyDescent="0.25">
      <c r="A2693" t="s">
        <v>2785</v>
      </c>
      <c r="B2693" s="1">
        <v>45770</v>
      </c>
      <c r="C2693" s="1">
        <v>45771</v>
      </c>
      <c r="D2693" t="s">
        <v>39</v>
      </c>
      <c r="E2693" t="s">
        <v>47</v>
      </c>
      <c r="F2693" t="s">
        <v>29</v>
      </c>
      <c r="G2693" t="s">
        <v>30</v>
      </c>
      <c r="H2693" t="s">
        <v>56</v>
      </c>
      <c r="I2693" t="s">
        <v>32</v>
      </c>
      <c r="J2693">
        <v>1</v>
      </c>
      <c r="K2693" t="s">
        <v>57</v>
      </c>
      <c r="L2693">
        <v>74</v>
      </c>
      <c r="M2693" s="1">
        <v>45770</v>
      </c>
      <c r="N2693" t="s">
        <v>42</v>
      </c>
      <c r="O2693">
        <v>9.6999999999999993</v>
      </c>
      <c r="P2693">
        <v>1.7</v>
      </c>
      <c r="Q2693" s="2">
        <v>1634.73</v>
      </c>
      <c r="R2693" t="s">
        <v>35</v>
      </c>
      <c r="S2693" s="2">
        <v>1224.0999999999999</v>
      </c>
      <c r="T2693">
        <v>3.6</v>
      </c>
      <c r="U2693" t="s">
        <v>89</v>
      </c>
      <c r="V2693">
        <v>2025</v>
      </c>
      <c r="W2693" t="s">
        <v>69</v>
      </c>
      <c r="X2693" s="2">
        <v>1224.0999999999999</v>
      </c>
      <c r="Y2693" s="2">
        <v>410.63</v>
      </c>
      <c r="Z2693" s="2">
        <v>0.749</v>
      </c>
      <c r="AA2693" s="2">
        <f>IF(Table1[[#This Row],[Bed Occupied]]="Yes",1,0)</f>
        <v>0</v>
      </c>
    </row>
    <row r="2694" spans="1:27" x14ac:dyDescent="0.25">
      <c r="A2694" t="s">
        <v>2786</v>
      </c>
      <c r="B2694" s="1">
        <v>46212</v>
      </c>
      <c r="C2694" s="1">
        <v>46213.2</v>
      </c>
      <c r="D2694" t="s">
        <v>39</v>
      </c>
      <c r="E2694" t="s">
        <v>52</v>
      </c>
      <c r="F2694" t="s">
        <v>48</v>
      </c>
      <c r="G2694" t="s">
        <v>30</v>
      </c>
      <c r="H2694" t="s">
        <v>56</v>
      </c>
      <c r="I2694" t="s">
        <v>32</v>
      </c>
      <c r="J2694">
        <v>1.2</v>
      </c>
      <c r="K2694" t="s">
        <v>33</v>
      </c>
      <c r="L2694">
        <v>114</v>
      </c>
      <c r="M2694" s="1">
        <v>46211</v>
      </c>
      <c r="N2694" t="s">
        <v>42</v>
      </c>
      <c r="O2694">
        <v>8.6</v>
      </c>
      <c r="P2694">
        <v>0.6</v>
      </c>
      <c r="Q2694" s="2">
        <v>1899.27</v>
      </c>
      <c r="R2694" t="s">
        <v>35</v>
      </c>
      <c r="S2694" s="2">
        <v>1046.8900000000001</v>
      </c>
      <c r="T2694">
        <v>3.2</v>
      </c>
      <c r="U2694" t="s">
        <v>43</v>
      </c>
      <c r="V2694">
        <v>2026</v>
      </c>
      <c r="W2694" t="s">
        <v>69</v>
      </c>
      <c r="X2694" s="2">
        <v>1046.8900000000001</v>
      </c>
      <c r="Y2694" s="2">
        <v>852.38</v>
      </c>
      <c r="Z2694" s="2">
        <v>0.55100000000000005</v>
      </c>
      <c r="AA2694" s="2">
        <f>IF(Table1[[#This Row],[Bed Occupied]]="Yes",1,0)</f>
        <v>1</v>
      </c>
    </row>
    <row r="2695" spans="1:27" x14ac:dyDescent="0.25">
      <c r="A2695" t="s">
        <v>2787</v>
      </c>
      <c r="B2695" s="1">
        <v>46254</v>
      </c>
      <c r="C2695" s="1">
        <v>46260.2</v>
      </c>
      <c r="D2695" t="s">
        <v>46</v>
      </c>
      <c r="E2695" t="s">
        <v>52</v>
      </c>
      <c r="F2695" t="s">
        <v>48</v>
      </c>
      <c r="G2695" t="s">
        <v>30</v>
      </c>
      <c r="H2695" t="s">
        <v>62</v>
      </c>
      <c r="I2695" t="s">
        <v>93</v>
      </c>
      <c r="J2695">
        <v>6.2</v>
      </c>
      <c r="K2695" t="s">
        <v>33</v>
      </c>
      <c r="L2695">
        <v>44</v>
      </c>
      <c r="M2695" s="1">
        <v>46254</v>
      </c>
      <c r="N2695" t="s">
        <v>63</v>
      </c>
      <c r="O2695">
        <v>10</v>
      </c>
      <c r="P2695">
        <v>0</v>
      </c>
      <c r="Q2695" s="2">
        <v>6778.19</v>
      </c>
      <c r="R2695" t="s">
        <v>35</v>
      </c>
      <c r="S2695" s="2">
        <v>3970.53</v>
      </c>
      <c r="T2695">
        <v>4.3</v>
      </c>
      <c r="U2695" t="s">
        <v>138</v>
      </c>
      <c r="V2695">
        <v>2026</v>
      </c>
      <c r="W2695" t="s">
        <v>72</v>
      </c>
      <c r="X2695" s="2">
        <v>3970.53</v>
      </c>
      <c r="Y2695" s="2">
        <v>2807.66</v>
      </c>
      <c r="Z2695" s="2">
        <v>0.58599999999999997</v>
      </c>
      <c r="AA2695" s="2">
        <f>IF(Table1[[#This Row],[Bed Occupied]]="Yes",1,0)</f>
        <v>1</v>
      </c>
    </row>
    <row r="2696" spans="1:27" x14ac:dyDescent="0.25">
      <c r="A2696" t="s">
        <v>2788</v>
      </c>
      <c r="B2696" s="1">
        <v>46358</v>
      </c>
      <c r="C2696" s="1">
        <v>46362.2</v>
      </c>
      <c r="D2696" t="s">
        <v>46</v>
      </c>
      <c r="E2696" t="s">
        <v>47</v>
      </c>
      <c r="F2696" t="s">
        <v>29</v>
      </c>
      <c r="G2696" t="s">
        <v>30</v>
      </c>
      <c r="H2696" t="s">
        <v>56</v>
      </c>
      <c r="I2696" t="s">
        <v>32</v>
      </c>
      <c r="J2696">
        <v>4.2</v>
      </c>
      <c r="K2696" t="s">
        <v>57</v>
      </c>
      <c r="L2696">
        <v>79</v>
      </c>
      <c r="M2696" s="1">
        <v>46357</v>
      </c>
      <c r="N2696" t="s">
        <v>42</v>
      </c>
      <c r="O2696">
        <v>14</v>
      </c>
      <c r="P2696">
        <v>2</v>
      </c>
      <c r="Q2696" s="2">
        <v>6565.86</v>
      </c>
      <c r="R2696" t="s">
        <v>35</v>
      </c>
      <c r="S2696" s="2">
        <v>3650.54</v>
      </c>
      <c r="T2696">
        <v>3.4</v>
      </c>
      <c r="U2696" t="s">
        <v>54</v>
      </c>
      <c r="V2696">
        <v>2026</v>
      </c>
      <c r="W2696" t="s">
        <v>44</v>
      </c>
      <c r="X2696" s="2">
        <v>3650.54</v>
      </c>
      <c r="Y2696" s="2">
        <v>2915.32</v>
      </c>
      <c r="Z2696" s="2">
        <v>0.55600000000000005</v>
      </c>
      <c r="AA2696" s="2">
        <f>IF(Table1[[#This Row],[Bed Occupied]]="Yes",1,0)</f>
        <v>0</v>
      </c>
    </row>
    <row r="2697" spans="1:27" x14ac:dyDescent="0.25">
      <c r="A2697" t="s">
        <v>2789</v>
      </c>
      <c r="B2697" s="1">
        <v>45903</v>
      </c>
      <c r="C2697" s="1">
        <v>45903.9</v>
      </c>
      <c r="D2697" t="s">
        <v>39</v>
      </c>
      <c r="E2697" t="s">
        <v>28</v>
      </c>
      <c r="F2697" t="s">
        <v>48</v>
      </c>
      <c r="G2697" t="s">
        <v>30</v>
      </c>
      <c r="H2697" t="s">
        <v>81</v>
      </c>
      <c r="I2697" t="s">
        <v>93</v>
      </c>
      <c r="J2697">
        <v>0.9</v>
      </c>
      <c r="K2697" t="s">
        <v>33</v>
      </c>
      <c r="L2697">
        <v>56</v>
      </c>
      <c r="M2697" s="1">
        <v>45903</v>
      </c>
      <c r="N2697" t="s">
        <v>42</v>
      </c>
      <c r="O2697">
        <v>10.4</v>
      </c>
      <c r="P2697">
        <v>0.4</v>
      </c>
      <c r="Q2697" s="2">
        <v>2058.92</v>
      </c>
      <c r="R2697" t="s">
        <v>85</v>
      </c>
      <c r="S2697" s="2">
        <v>1290.26</v>
      </c>
      <c r="T2697">
        <v>3.3</v>
      </c>
      <c r="U2697" t="s">
        <v>59</v>
      </c>
      <c r="V2697">
        <v>2025</v>
      </c>
      <c r="W2697" t="s">
        <v>69</v>
      </c>
      <c r="X2697" s="2">
        <v>1290.26</v>
      </c>
      <c r="Y2697" s="2">
        <v>768.66</v>
      </c>
      <c r="Z2697" s="2">
        <v>0.627</v>
      </c>
      <c r="AA2697" s="2">
        <f>IF(Table1[[#This Row],[Bed Occupied]]="Yes",1,0)</f>
        <v>1</v>
      </c>
    </row>
    <row r="2698" spans="1:27" x14ac:dyDescent="0.25">
      <c r="A2698" t="s">
        <v>2790</v>
      </c>
      <c r="B2698" s="1">
        <v>45745</v>
      </c>
      <c r="C2698" s="1">
        <v>45750.3</v>
      </c>
      <c r="D2698" t="s">
        <v>61</v>
      </c>
      <c r="E2698" t="s">
        <v>52</v>
      </c>
      <c r="F2698" t="s">
        <v>48</v>
      </c>
      <c r="G2698" t="s">
        <v>67</v>
      </c>
      <c r="H2698" t="s">
        <v>40</v>
      </c>
      <c r="I2698" t="s">
        <v>41</v>
      </c>
      <c r="J2698">
        <v>5.3</v>
      </c>
      <c r="K2698" t="s">
        <v>57</v>
      </c>
      <c r="L2698">
        <v>41</v>
      </c>
      <c r="M2698" s="1">
        <v>45744</v>
      </c>
      <c r="N2698" t="s">
        <v>42</v>
      </c>
      <c r="O2698">
        <v>8.4</v>
      </c>
      <c r="P2698">
        <v>0.4</v>
      </c>
      <c r="Q2698" s="2">
        <v>15973.14</v>
      </c>
      <c r="R2698" t="s">
        <v>58</v>
      </c>
      <c r="S2698" s="2">
        <v>10337.379999999999</v>
      </c>
      <c r="T2698">
        <v>4.5</v>
      </c>
      <c r="U2698" t="s">
        <v>173</v>
      </c>
      <c r="V2698">
        <v>2025</v>
      </c>
      <c r="W2698" t="s">
        <v>77</v>
      </c>
      <c r="X2698" s="2">
        <v>10337.379999999999</v>
      </c>
      <c r="Y2698" s="2">
        <v>5635.76</v>
      </c>
      <c r="Z2698" s="2">
        <v>0.64700000000000002</v>
      </c>
      <c r="AA2698" s="2">
        <f>IF(Table1[[#This Row],[Bed Occupied]]="Yes",1,0)</f>
        <v>0</v>
      </c>
    </row>
    <row r="2699" spans="1:27" x14ac:dyDescent="0.25">
      <c r="A2699" t="s">
        <v>2791</v>
      </c>
      <c r="B2699" s="1">
        <v>46369</v>
      </c>
      <c r="C2699" s="1">
        <v>46369.1</v>
      </c>
      <c r="D2699" t="s">
        <v>39</v>
      </c>
      <c r="E2699" t="s">
        <v>66</v>
      </c>
      <c r="F2699" t="s">
        <v>29</v>
      </c>
      <c r="G2699" t="s">
        <v>151</v>
      </c>
      <c r="H2699" t="s">
        <v>76</v>
      </c>
      <c r="I2699" t="s">
        <v>32</v>
      </c>
      <c r="J2699">
        <v>0.1</v>
      </c>
      <c r="K2699" t="s">
        <v>33</v>
      </c>
      <c r="L2699">
        <v>97</v>
      </c>
      <c r="M2699" s="1">
        <v>46369</v>
      </c>
      <c r="N2699" t="s">
        <v>42</v>
      </c>
      <c r="O2699">
        <v>11.6</v>
      </c>
      <c r="P2699">
        <v>1.6</v>
      </c>
      <c r="Q2699" s="2">
        <v>1903.12</v>
      </c>
      <c r="R2699" t="s">
        <v>35</v>
      </c>
      <c r="S2699" s="2">
        <v>991.99</v>
      </c>
      <c r="T2699">
        <v>3.8</v>
      </c>
      <c r="U2699" t="s">
        <v>54</v>
      </c>
      <c r="V2699">
        <v>2026</v>
      </c>
      <c r="W2699" t="s">
        <v>74</v>
      </c>
      <c r="X2699" s="2">
        <v>991.99</v>
      </c>
      <c r="Y2699" s="2">
        <v>911.13</v>
      </c>
      <c r="Z2699" s="2">
        <v>0.52100000000000002</v>
      </c>
      <c r="AA2699" s="2">
        <f>IF(Table1[[#This Row],[Bed Occupied]]="Yes",1,0)</f>
        <v>1</v>
      </c>
    </row>
    <row r="2700" spans="1:27" x14ac:dyDescent="0.25">
      <c r="A2700" t="s">
        <v>2792</v>
      </c>
      <c r="B2700" s="1">
        <v>46186</v>
      </c>
      <c r="C2700" s="1">
        <v>46189</v>
      </c>
      <c r="D2700" t="s">
        <v>102</v>
      </c>
      <c r="E2700" t="s">
        <v>47</v>
      </c>
      <c r="F2700" t="s">
        <v>92</v>
      </c>
      <c r="G2700" t="s">
        <v>30</v>
      </c>
      <c r="H2700" t="s">
        <v>56</v>
      </c>
      <c r="I2700" t="s">
        <v>41</v>
      </c>
      <c r="J2700">
        <v>3</v>
      </c>
      <c r="K2700" t="s">
        <v>33</v>
      </c>
      <c r="L2700">
        <v>38</v>
      </c>
      <c r="M2700" s="1">
        <v>46185</v>
      </c>
      <c r="N2700" t="s">
        <v>63</v>
      </c>
      <c r="O2700">
        <v>9</v>
      </c>
      <c r="P2700">
        <v>1</v>
      </c>
      <c r="Q2700" s="2">
        <v>11331.32</v>
      </c>
      <c r="R2700" t="s">
        <v>35</v>
      </c>
      <c r="S2700" s="2">
        <v>5778.87</v>
      </c>
      <c r="T2700">
        <v>4.4000000000000004</v>
      </c>
      <c r="U2700" t="s">
        <v>126</v>
      </c>
      <c r="V2700">
        <v>2026</v>
      </c>
      <c r="W2700" t="s">
        <v>77</v>
      </c>
      <c r="X2700" s="2">
        <v>5778.87</v>
      </c>
      <c r="Y2700" s="2">
        <v>5552.45</v>
      </c>
      <c r="Z2700" s="2">
        <v>0.51</v>
      </c>
      <c r="AA2700" s="2">
        <f>IF(Table1[[#This Row],[Bed Occupied]]="Yes",1,0)</f>
        <v>1</v>
      </c>
    </row>
    <row r="2701" spans="1:27" x14ac:dyDescent="0.25">
      <c r="A2701" t="s">
        <v>2793</v>
      </c>
      <c r="B2701" s="1">
        <v>46359</v>
      </c>
      <c r="C2701" s="1">
        <v>46363.3</v>
      </c>
      <c r="D2701" t="s">
        <v>102</v>
      </c>
      <c r="E2701" t="s">
        <v>52</v>
      </c>
      <c r="F2701" t="s">
        <v>29</v>
      </c>
      <c r="G2701" t="s">
        <v>53</v>
      </c>
      <c r="H2701" t="s">
        <v>40</v>
      </c>
      <c r="I2701" t="s">
        <v>32</v>
      </c>
      <c r="J2701">
        <v>4.3</v>
      </c>
      <c r="K2701" t="s">
        <v>33</v>
      </c>
      <c r="L2701">
        <v>67</v>
      </c>
      <c r="M2701" s="1">
        <v>46358</v>
      </c>
      <c r="N2701" t="s">
        <v>42</v>
      </c>
      <c r="O2701">
        <v>9.1</v>
      </c>
      <c r="P2701">
        <v>1.1000000000000001</v>
      </c>
      <c r="Q2701" s="2">
        <v>11727.06</v>
      </c>
      <c r="R2701" t="s">
        <v>85</v>
      </c>
      <c r="S2701" s="2">
        <v>7674.6</v>
      </c>
      <c r="T2701">
        <v>4</v>
      </c>
      <c r="U2701" t="s">
        <v>54</v>
      </c>
      <c r="V2701">
        <v>2026</v>
      </c>
      <c r="W2701" t="s">
        <v>69</v>
      </c>
      <c r="X2701" s="2">
        <v>7674.6</v>
      </c>
      <c r="Y2701" s="2">
        <v>4052.46</v>
      </c>
      <c r="Z2701" s="2">
        <v>0.65400000000000003</v>
      </c>
      <c r="AA2701" s="2">
        <f>IF(Table1[[#This Row],[Bed Occupied]]="Yes",1,0)</f>
        <v>1</v>
      </c>
    </row>
    <row r="2702" spans="1:27" x14ac:dyDescent="0.25">
      <c r="A2702" t="s">
        <v>2794</v>
      </c>
      <c r="B2702" s="1">
        <v>45874</v>
      </c>
      <c r="C2702" s="1">
        <v>45875.1</v>
      </c>
      <c r="D2702" t="s">
        <v>96</v>
      </c>
      <c r="E2702" t="s">
        <v>52</v>
      </c>
      <c r="F2702" t="s">
        <v>48</v>
      </c>
      <c r="G2702" t="s">
        <v>30</v>
      </c>
      <c r="H2702" t="s">
        <v>81</v>
      </c>
      <c r="I2702" t="s">
        <v>41</v>
      </c>
      <c r="J2702">
        <v>1.1000000000000001</v>
      </c>
      <c r="K2702" t="s">
        <v>33</v>
      </c>
      <c r="L2702">
        <v>26</v>
      </c>
      <c r="M2702" s="1">
        <v>45874</v>
      </c>
      <c r="N2702" t="s">
        <v>34</v>
      </c>
      <c r="O2702">
        <v>9.1999999999999993</v>
      </c>
      <c r="P2702">
        <v>1.2</v>
      </c>
      <c r="Q2702" s="2">
        <v>3399.76</v>
      </c>
      <c r="R2702" t="s">
        <v>35</v>
      </c>
      <c r="S2702" s="2">
        <v>2070.42</v>
      </c>
      <c r="T2702">
        <v>4.5</v>
      </c>
      <c r="U2702" t="s">
        <v>104</v>
      </c>
      <c r="V2702">
        <v>2025</v>
      </c>
      <c r="W2702" t="s">
        <v>44</v>
      </c>
      <c r="X2702" s="2">
        <v>2070.42</v>
      </c>
      <c r="Y2702" s="2">
        <v>1329.34</v>
      </c>
      <c r="Z2702" s="2">
        <v>0.60899999999999999</v>
      </c>
      <c r="AA2702" s="2">
        <f>IF(Table1[[#This Row],[Bed Occupied]]="Yes",1,0)</f>
        <v>1</v>
      </c>
    </row>
    <row r="2703" spans="1:27" x14ac:dyDescent="0.25">
      <c r="A2703" t="s">
        <v>2795</v>
      </c>
      <c r="B2703" s="1">
        <v>46082</v>
      </c>
      <c r="C2703" s="1">
        <v>46084.4</v>
      </c>
      <c r="D2703" t="s">
        <v>102</v>
      </c>
      <c r="E2703" t="s">
        <v>52</v>
      </c>
      <c r="F2703" t="s">
        <v>48</v>
      </c>
      <c r="G2703" t="s">
        <v>30</v>
      </c>
      <c r="H2703" t="s">
        <v>49</v>
      </c>
      <c r="I2703" t="s">
        <v>41</v>
      </c>
      <c r="J2703">
        <v>2.4</v>
      </c>
      <c r="K2703" t="s">
        <v>33</v>
      </c>
      <c r="L2703">
        <v>41</v>
      </c>
      <c r="M2703" s="1">
        <v>46082</v>
      </c>
      <c r="N2703" t="s">
        <v>34</v>
      </c>
      <c r="O2703">
        <v>9.5</v>
      </c>
      <c r="P2703">
        <v>1.5</v>
      </c>
      <c r="Q2703" s="2">
        <v>6882.39</v>
      </c>
      <c r="R2703" t="s">
        <v>35</v>
      </c>
      <c r="S2703" s="2">
        <v>4408.6099999999997</v>
      </c>
      <c r="T2703">
        <v>3.8</v>
      </c>
      <c r="U2703" t="s">
        <v>115</v>
      </c>
      <c r="V2703">
        <v>2026</v>
      </c>
      <c r="W2703" t="s">
        <v>74</v>
      </c>
      <c r="X2703" s="2">
        <v>4408.6099999999997</v>
      </c>
      <c r="Y2703" s="2">
        <v>2473.7800000000002</v>
      </c>
      <c r="Z2703" s="2">
        <v>0.64100000000000001</v>
      </c>
      <c r="AA2703" s="2">
        <f>IF(Table1[[#This Row],[Bed Occupied]]="Yes",1,0)</f>
        <v>1</v>
      </c>
    </row>
    <row r="2704" spans="1:27" x14ac:dyDescent="0.25">
      <c r="A2704" t="s">
        <v>2796</v>
      </c>
      <c r="B2704" s="1">
        <v>45756</v>
      </c>
      <c r="C2704" s="1">
        <v>45762.3</v>
      </c>
      <c r="D2704" t="s">
        <v>51</v>
      </c>
      <c r="E2704" t="s">
        <v>28</v>
      </c>
      <c r="F2704" t="s">
        <v>48</v>
      </c>
      <c r="G2704" t="s">
        <v>67</v>
      </c>
      <c r="H2704" t="s">
        <v>31</v>
      </c>
      <c r="I2704" t="s">
        <v>41</v>
      </c>
      <c r="J2704">
        <v>6.3</v>
      </c>
      <c r="K2704" t="s">
        <v>33</v>
      </c>
      <c r="L2704">
        <v>38</v>
      </c>
      <c r="M2704" s="1">
        <v>45755</v>
      </c>
      <c r="N2704" t="s">
        <v>42</v>
      </c>
      <c r="O2704">
        <v>8</v>
      </c>
      <c r="P2704">
        <v>0</v>
      </c>
      <c r="Q2704" s="2">
        <v>12716.88</v>
      </c>
      <c r="R2704" t="s">
        <v>58</v>
      </c>
      <c r="S2704" s="2">
        <v>7465.89</v>
      </c>
      <c r="T2704">
        <v>4.7</v>
      </c>
      <c r="U2704" t="s">
        <v>89</v>
      </c>
      <c r="V2704">
        <v>2025</v>
      </c>
      <c r="W2704" t="s">
        <v>44</v>
      </c>
      <c r="X2704" s="2">
        <v>7465.89</v>
      </c>
      <c r="Y2704" s="2">
        <v>5250.99</v>
      </c>
      <c r="Z2704" s="2">
        <v>0.58699999999999997</v>
      </c>
      <c r="AA2704" s="2">
        <f>IF(Table1[[#This Row],[Bed Occupied]]="Yes",1,0)</f>
        <v>1</v>
      </c>
    </row>
    <row r="2705" spans="1:27" x14ac:dyDescent="0.25">
      <c r="A2705" t="s">
        <v>2797</v>
      </c>
      <c r="B2705" s="1">
        <v>45738</v>
      </c>
      <c r="C2705" s="1">
        <v>45738.8</v>
      </c>
      <c r="D2705" t="s">
        <v>96</v>
      </c>
      <c r="E2705" t="s">
        <v>28</v>
      </c>
      <c r="F2705" t="s">
        <v>29</v>
      </c>
      <c r="G2705" t="s">
        <v>53</v>
      </c>
      <c r="H2705" t="s">
        <v>81</v>
      </c>
      <c r="I2705" t="s">
        <v>32</v>
      </c>
      <c r="J2705">
        <v>0.8</v>
      </c>
      <c r="K2705" t="s">
        <v>33</v>
      </c>
      <c r="L2705">
        <v>59</v>
      </c>
      <c r="M2705" s="1">
        <v>45737</v>
      </c>
      <c r="N2705" t="s">
        <v>42</v>
      </c>
      <c r="O2705">
        <v>11.8</v>
      </c>
      <c r="P2705">
        <v>1.8</v>
      </c>
      <c r="Q2705" s="2">
        <v>3568.77</v>
      </c>
      <c r="R2705" t="s">
        <v>85</v>
      </c>
      <c r="S2705" s="2">
        <v>1965.85</v>
      </c>
      <c r="T2705">
        <v>3.7</v>
      </c>
      <c r="U2705" t="s">
        <v>173</v>
      </c>
      <c r="V2705">
        <v>2025</v>
      </c>
      <c r="W2705" t="s">
        <v>77</v>
      </c>
      <c r="X2705" s="2">
        <v>1965.85</v>
      </c>
      <c r="Y2705" s="2">
        <v>1602.92</v>
      </c>
      <c r="Z2705" s="2">
        <v>0.55100000000000005</v>
      </c>
      <c r="AA2705" s="2">
        <f>IF(Table1[[#This Row],[Bed Occupied]]="Yes",1,0)</f>
        <v>1</v>
      </c>
    </row>
    <row r="2706" spans="1:27" x14ac:dyDescent="0.25">
      <c r="A2706" t="s">
        <v>2798</v>
      </c>
      <c r="B2706" s="1">
        <v>45868</v>
      </c>
      <c r="C2706" s="1">
        <v>45878.9</v>
      </c>
      <c r="D2706" t="s">
        <v>88</v>
      </c>
      <c r="E2706" t="s">
        <v>47</v>
      </c>
      <c r="F2706" t="s">
        <v>29</v>
      </c>
      <c r="G2706" t="s">
        <v>30</v>
      </c>
      <c r="H2706" t="s">
        <v>81</v>
      </c>
      <c r="I2706" t="s">
        <v>41</v>
      </c>
      <c r="J2706">
        <v>10.9</v>
      </c>
      <c r="K2706" t="s">
        <v>33</v>
      </c>
      <c r="L2706">
        <v>5</v>
      </c>
      <c r="M2706" s="1">
        <v>45868</v>
      </c>
      <c r="N2706" t="s">
        <v>42</v>
      </c>
      <c r="O2706">
        <v>11.2</v>
      </c>
      <c r="P2706">
        <v>1.2</v>
      </c>
      <c r="Q2706" s="2">
        <v>38233.54</v>
      </c>
      <c r="R2706" t="s">
        <v>35</v>
      </c>
      <c r="S2706" s="2">
        <v>29311.77</v>
      </c>
      <c r="T2706">
        <v>4</v>
      </c>
      <c r="U2706" t="s">
        <v>135</v>
      </c>
      <c r="V2706">
        <v>2025</v>
      </c>
      <c r="W2706" t="s">
        <v>69</v>
      </c>
      <c r="X2706" s="2">
        <v>29311.77</v>
      </c>
      <c r="Y2706" s="2">
        <v>8921.77</v>
      </c>
      <c r="Z2706" s="2">
        <v>0.76700000000000002</v>
      </c>
      <c r="AA2706" s="2">
        <f>IF(Table1[[#This Row],[Bed Occupied]]="Yes",1,0)</f>
        <v>1</v>
      </c>
    </row>
    <row r="2707" spans="1:27" x14ac:dyDescent="0.25">
      <c r="A2707" t="s">
        <v>2799</v>
      </c>
      <c r="B2707" s="1">
        <v>45961</v>
      </c>
      <c r="C2707" s="1">
        <v>45963.9</v>
      </c>
      <c r="D2707" t="s">
        <v>39</v>
      </c>
      <c r="E2707" t="s">
        <v>52</v>
      </c>
      <c r="F2707" t="s">
        <v>29</v>
      </c>
      <c r="G2707" t="s">
        <v>30</v>
      </c>
      <c r="H2707" t="s">
        <v>40</v>
      </c>
      <c r="I2707" t="s">
        <v>41</v>
      </c>
      <c r="J2707">
        <v>2.9</v>
      </c>
      <c r="K2707" t="s">
        <v>33</v>
      </c>
      <c r="L2707">
        <v>84</v>
      </c>
      <c r="M2707" s="1">
        <v>45961</v>
      </c>
      <c r="N2707" t="s">
        <v>42</v>
      </c>
      <c r="O2707">
        <v>8</v>
      </c>
      <c r="P2707">
        <v>0</v>
      </c>
      <c r="Q2707" s="2">
        <v>2030.06</v>
      </c>
      <c r="R2707" t="s">
        <v>35</v>
      </c>
      <c r="S2707" s="2">
        <v>1165.1300000000001</v>
      </c>
      <c r="T2707">
        <v>4</v>
      </c>
      <c r="U2707" t="s">
        <v>82</v>
      </c>
      <c r="V2707">
        <v>2025</v>
      </c>
      <c r="W2707" t="s">
        <v>77</v>
      </c>
      <c r="X2707" s="2">
        <v>1165.1300000000001</v>
      </c>
      <c r="Y2707" s="2">
        <v>864.93</v>
      </c>
      <c r="Z2707" s="2">
        <v>0.57399999999999995</v>
      </c>
      <c r="AA2707" s="2">
        <f>IF(Table1[[#This Row],[Bed Occupied]]="Yes",1,0)</f>
        <v>1</v>
      </c>
    </row>
    <row r="2708" spans="1:27" x14ac:dyDescent="0.25">
      <c r="A2708" t="s">
        <v>2800</v>
      </c>
      <c r="B2708" s="1">
        <v>45880</v>
      </c>
      <c r="C2708" s="1">
        <v>45880.800000000003</v>
      </c>
      <c r="D2708" t="s">
        <v>39</v>
      </c>
      <c r="E2708" t="s">
        <v>52</v>
      </c>
      <c r="F2708" t="s">
        <v>48</v>
      </c>
      <c r="G2708" t="s">
        <v>30</v>
      </c>
      <c r="H2708" t="s">
        <v>56</v>
      </c>
      <c r="I2708" t="s">
        <v>32</v>
      </c>
      <c r="J2708">
        <v>0.8</v>
      </c>
      <c r="K2708" t="s">
        <v>57</v>
      </c>
      <c r="L2708">
        <v>105</v>
      </c>
      <c r="M2708" s="1">
        <v>45880</v>
      </c>
      <c r="N2708" t="s">
        <v>42</v>
      </c>
      <c r="O2708">
        <v>9.8000000000000007</v>
      </c>
      <c r="P2708">
        <v>1.8</v>
      </c>
      <c r="Q2708" s="2">
        <v>2149.7399999999998</v>
      </c>
      <c r="R2708" t="s">
        <v>35</v>
      </c>
      <c r="S2708" s="2">
        <v>1391.9</v>
      </c>
      <c r="T2708">
        <v>2.9</v>
      </c>
      <c r="U2708" t="s">
        <v>104</v>
      </c>
      <c r="V2708">
        <v>2025</v>
      </c>
      <c r="W2708" t="s">
        <v>37</v>
      </c>
      <c r="X2708" s="2">
        <v>1391.9</v>
      </c>
      <c r="Y2708" s="2">
        <v>757.84</v>
      </c>
      <c r="Z2708" s="2">
        <v>0.64700000000000002</v>
      </c>
      <c r="AA2708" s="2">
        <f>IF(Table1[[#This Row],[Bed Occupied]]="Yes",1,0)</f>
        <v>0</v>
      </c>
    </row>
    <row r="2709" spans="1:27" x14ac:dyDescent="0.25">
      <c r="A2709" t="s">
        <v>2801</v>
      </c>
      <c r="B2709" s="1">
        <v>46380</v>
      </c>
      <c r="C2709" s="1">
        <v>46380.5</v>
      </c>
      <c r="D2709" t="s">
        <v>39</v>
      </c>
      <c r="E2709" t="s">
        <v>66</v>
      </c>
      <c r="F2709" t="s">
        <v>29</v>
      </c>
      <c r="G2709" t="s">
        <v>151</v>
      </c>
      <c r="H2709" t="s">
        <v>62</v>
      </c>
      <c r="I2709" t="s">
        <v>93</v>
      </c>
      <c r="J2709">
        <v>0.5</v>
      </c>
      <c r="K2709" t="s">
        <v>57</v>
      </c>
      <c r="L2709">
        <v>52</v>
      </c>
      <c r="M2709" s="1">
        <v>46380</v>
      </c>
      <c r="N2709" t="s">
        <v>42</v>
      </c>
      <c r="O2709">
        <v>9.6</v>
      </c>
      <c r="P2709">
        <v>1.6</v>
      </c>
      <c r="Q2709" s="2">
        <v>1204.21</v>
      </c>
      <c r="R2709" t="s">
        <v>58</v>
      </c>
      <c r="S2709" s="2">
        <v>691.29</v>
      </c>
      <c r="T2709">
        <v>3.5</v>
      </c>
      <c r="U2709" t="s">
        <v>54</v>
      </c>
      <c r="V2709">
        <v>2026</v>
      </c>
      <c r="W2709" t="s">
        <v>72</v>
      </c>
      <c r="X2709" s="2">
        <v>691.29</v>
      </c>
      <c r="Y2709" s="2">
        <v>512.91999999999996</v>
      </c>
      <c r="Z2709" s="2">
        <v>0.57399999999999995</v>
      </c>
      <c r="AA2709" s="2">
        <f>IF(Table1[[#This Row],[Bed Occupied]]="Yes",1,0)</f>
        <v>0</v>
      </c>
    </row>
    <row r="2710" spans="1:27" x14ac:dyDescent="0.25">
      <c r="A2710" t="s">
        <v>2802</v>
      </c>
      <c r="B2710" s="1">
        <v>46185</v>
      </c>
      <c r="C2710" s="1">
        <v>46186.6</v>
      </c>
      <c r="D2710" t="s">
        <v>46</v>
      </c>
      <c r="E2710" t="s">
        <v>28</v>
      </c>
      <c r="F2710" t="s">
        <v>48</v>
      </c>
      <c r="G2710" t="s">
        <v>30</v>
      </c>
      <c r="H2710" t="s">
        <v>31</v>
      </c>
      <c r="I2710" t="s">
        <v>32</v>
      </c>
      <c r="J2710">
        <v>1.6</v>
      </c>
      <c r="K2710" t="s">
        <v>33</v>
      </c>
      <c r="L2710">
        <v>89</v>
      </c>
      <c r="M2710" s="1">
        <v>46185</v>
      </c>
      <c r="N2710" t="s">
        <v>42</v>
      </c>
      <c r="O2710">
        <v>9.3000000000000007</v>
      </c>
      <c r="P2710">
        <v>1.3</v>
      </c>
      <c r="Q2710" s="2">
        <v>3388.87</v>
      </c>
      <c r="R2710" t="s">
        <v>35</v>
      </c>
      <c r="S2710" s="2">
        <v>1971.92</v>
      </c>
      <c r="T2710">
        <v>3.1</v>
      </c>
      <c r="U2710" t="s">
        <v>126</v>
      </c>
      <c r="V2710">
        <v>2026</v>
      </c>
      <c r="W2710" t="s">
        <v>77</v>
      </c>
      <c r="X2710" s="2">
        <v>1971.92</v>
      </c>
      <c r="Y2710" s="2">
        <v>1416.95</v>
      </c>
      <c r="Z2710" s="2">
        <v>0.58199999999999996</v>
      </c>
      <c r="AA2710" s="2">
        <f>IF(Table1[[#This Row],[Bed Occupied]]="Yes",1,0)</f>
        <v>1</v>
      </c>
    </row>
    <row r="2711" spans="1:27" x14ac:dyDescent="0.25">
      <c r="A2711" t="s">
        <v>2803</v>
      </c>
      <c r="B2711" s="1">
        <v>45707</v>
      </c>
      <c r="C2711" s="1">
        <v>45709.7</v>
      </c>
      <c r="D2711" t="s">
        <v>39</v>
      </c>
      <c r="E2711" t="s">
        <v>47</v>
      </c>
      <c r="F2711" t="s">
        <v>29</v>
      </c>
      <c r="G2711" t="s">
        <v>67</v>
      </c>
      <c r="H2711" t="s">
        <v>31</v>
      </c>
      <c r="I2711" t="s">
        <v>93</v>
      </c>
      <c r="J2711">
        <v>2.7</v>
      </c>
      <c r="K2711" t="s">
        <v>33</v>
      </c>
      <c r="L2711">
        <v>60</v>
      </c>
      <c r="M2711" s="1">
        <v>45706</v>
      </c>
      <c r="N2711" t="s">
        <v>63</v>
      </c>
      <c r="O2711">
        <v>8.1999999999999993</v>
      </c>
      <c r="P2711">
        <v>0.2</v>
      </c>
      <c r="Q2711" s="2">
        <v>2200.6999999999998</v>
      </c>
      <c r="R2711" t="s">
        <v>35</v>
      </c>
      <c r="S2711" s="2">
        <v>1325.37</v>
      </c>
      <c r="T2711">
        <v>4.0999999999999996</v>
      </c>
      <c r="U2711" t="s">
        <v>100</v>
      </c>
      <c r="V2711">
        <v>2025</v>
      </c>
      <c r="W2711" t="s">
        <v>44</v>
      </c>
      <c r="X2711" s="2">
        <v>1325.37</v>
      </c>
      <c r="Y2711" s="2">
        <v>875.33</v>
      </c>
      <c r="Z2711" s="2">
        <v>0.60199999999999998</v>
      </c>
      <c r="AA2711" s="2">
        <f>IF(Table1[[#This Row],[Bed Occupied]]="Yes",1,0)</f>
        <v>1</v>
      </c>
    </row>
    <row r="2712" spans="1:27" x14ac:dyDescent="0.25">
      <c r="A2712" t="s">
        <v>2804</v>
      </c>
      <c r="B2712" s="1">
        <v>46386</v>
      </c>
      <c r="C2712" s="1">
        <v>46387.8</v>
      </c>
      <c r="D2712" t="s">
        <v>61</v>
      </c>
      <c r="E2712" t="s">
        <v>66</v>
      </c>
      <c r="F2712" t="s">
        <v>29</v>
      </c>
      <c r="G2712" t="s">
        <v>53</v>
      </c>
      <c r="H2712" t="s">
        <v>56</v>
      </c>
      <c r="I2712" t="s">
        <v>41</v>
      </c>
      <c r="J2712">
        <v>1.8</v>
      </c>
      <c r="K2712" t="s">
        <v>57</v>
      </c>
      <c r="L2712">
        <v>81</v>
      </c>
      <c r="M2712" s="1">
        <v>46385</v>
      </c>
      <c r="N2712" t="s">
        <v>63</v>
      </c>
      <c r="O2712">
        <v>13.2</v>
      </c>
      <c r="P2712">
        <v>1.2</v>
      </c>
      <c r="Q2712" s="2">
        <v>11706.93</v>
      </c>
      <c r="R2712" t="s">
        <v>58</v>
      </c>
      <c r="S2712" s="2">
        <v>8704.15</v>
      </c>
      <c r="T2712">
        <v>3.8</v>
      </c>
      <c r="U2712" t="s">
        <v>54</v>
      </c>
      <c r="V2712">
        <v>2026</v>
      </c>
      <c r="W2712" t="s">
        <v>44</v>
      </c>
      <c r="X2712" s="2">
        <v>8704.15</v>
      </c>
      <c r="Y2712" s="2">
        <v>3002.78</v>
      </c>
      <c r="Z2712" s="2">
        <v>0.74399999999999999</v>
      </c>
      <c r="AA2712" s="2">
        <f>IF(Table1[[#This Row],[Bed Occupied]]="Yes",1,0)</f>
        <v>0</v>
      </c>
    </row>
    <row r="2713" spans="1:27" x14ac:dyDescent="0.25">
      <c r="A2713" t="s">
        <v>2805</v>
      </c>
      <c r="B2713" s="1">
        <v>45694</v>
      </c>
      <c r="C2713" s="1">
        <v>45695.5</v>
      </c>
      <c r="D2713" t="s">
        <v>51</v>
      </c>
      <c r="E2713" t="s">
        <v>47</v>
      </c>
      <c r="F2713" t="s">
        <v>29</v>
      </c>
      <c r="G2713" t="s">
        <v>67</v>
      </c>
      <c r="H2713" t="s">
        <v>76</v>
      </c>
      <c r="I2713" t="s">
        <v>41</v>
      </c>
      <c r="J2713">
        <v>1.5</v>
      </c>
      <c r="K2713" t="s">
        <v>33</v>
      </c>
      <c r="L2713">
        <v>56</v>
      </c>
      <c r="M2713" s="1">
        <v>45694</v>
      </c>
      <c r="N2713" t="s">
        <v>42</v>
      </c>
      <c r="O2713">
        <v>12.4</v>
      </c>
      <c r="P2713">
        <v>0.4</v>
      </c>
      <c r="Q2713" s="2">
        <v>9516.2800000000007</v>
      </c>
      <c r="R2713" t="s">
        <v>58</v>
      </c>
      <c r="S2713" s="2">
        <v>6381.66</v>
      </c>
      <c r="T2713">
        <v>3.5</v>
      </c>
      <c r="U2713" t="s">
        <v>100</v>
      </c>
      <c r="V2713">
        <v>2025</v>
      </c>
      <c r="W2713" t="s">
        <v>72</v>
      </c>
      <c r="X2713" s="2">
        <v>6381.66</v>
      </c>
      <c r="Y2713" s="2">
        <v>3134.62</v>
      </c>
      <c r="Z2713" s="2">
        <v>0.67100000000000004</v>
      </c>
      <c r="AA2713" s="2">
        <f>IF(Table1[[#This Row],[Bed Occupied]]="Yes",1,0)</f>
        <v>1</v>
      </c>
    </row>
    <row r="2714" spans="1:27" x14ac:dyDescent="0.25">
      <c r="A2714" t="s">
        <v>2806</v>
      </c>
      <c r="B2714" s="1">
        <v>46371</v>
      </c>
      <c r="C2714" s="1">
        <v>46371.6</v>
      </c>
      <c r="D2714" t="s">
        <v>51</v>
      </c>
      <c r="E2714" t="s">
        <v>47</v>
      </c>
      <c r="F2714" t="s">
        <v>48</v>
      </c>
      <c r="G2714" t="s">
        <v>151</v>
      </c>
      <c r="H2714" t="s">
        <v>81</v>
      </c>
      <c r="I2714" t="s">
        <v>41</v>
      </c>
      <c r="J2714">
        <v>0.6</v>
      </c>
      <c r="K2714" t="s">
        <v>33</v>
      </c>
      <c r="L2714">
        <v>68</v>
      </c>
      <c r="M2714" s="1">
        <v>46370</v>
      </c>
      <c r="N2714" t="s">
        <v>42</v>
      </c>
      <c r="O2714">
        <v>13.1</v>
      </c>
      <c r="P2714">
        <v>1.1000000000000001</v>
      </c>
      <c r="Q2714" s="2">
        <v>9069.68</v>
      </c>
      <c r="R2714" t="s">
        <v>35</v>
      </c>
      <c r="S2714" s="2">
        <v>5415.56</v>
      </c>
      <c r="T2714">
        <v>3.5</v>
      </c>
      <c r="U2714" t="s">
        <v>54</v>
      </c>
      <c r="V2714">
        <v>2026</v>
      </c>
      <c r="W2714" t="s">
        <v>37</v>
      </c>
      <c r="X2714" s="2">
        <v>5415.56</v>
      </c>
      <c r="Y2714" s="2">
        <v>3654.12</v>
      </c>
      <c r="Z2714" s="2">
        <v>0.59699999999999998</v>
      </c>
      <c r="AA2714" s="2">
        <f>IF(Table1[[#This Row],[Bed Occupied]]="Yes",1,0)</f>
        <v>1</v>
      </c>
    </row>
    <row r="2715" spans="1:27" x14ac:dyDescent="0.25">
      <c r="A2715" t="s">
        <v>2807</v>
      </c>
      <c r="B2715" s="1">
        <v>46041</v>
      </c>
      <c r="C2715" s="1">
        <v>46043.7</v>
      </c>
      <c r="D2715" t="s">
        <v>27</v>
      </c>
      <c r="E2715" t="s">
        <v>28</v>
      </c>
      <c r="F2715" t="s">
        <v>48</v>
      </c>
      <c r="G2715" t="s">
        <v>151</v>
      </c>
      <c r="H2715" t="s">
        <v>56</v>
      </c>
      <c r="I2715" t="s">
        <v>41</v>
      </c>
      <c r="J2715">
        <v>2.7</v>
      </c>
      <c r="K2715" t="s">
        <v>33</v>
      </c>
      <c r="L2715">
        <v>58</v>
      </c>
      <c r="M2715" s="1">
        <v>46040</v>
      </c>
      <c r="N2715" t="s">
        <v>63</v>
      </c>
      <c r="O2715">
        <v>9.6</v>
      </c>
      <c r="P2715">
        <v>1.6</v>
      </c>
      <c r="Q2715" s="2">
        <v>11908.47</v>
      </c>
      <c r="R2715" t="s">
        <v>58</v>
      </c>
      <c r="S2715" s="2">
        <v>7235.3</v>
      </c>
      <c r="T2715">
        <v>3.4</v>
      </c>
      <c r="U2715" t="s">
        <v>86</v>
      </c>
      <c r="V2715">
        <v>2026</v>
      </c>
      <c r="W2715" t="s">
        <v>74</v>
      </c>
      <c r="X2715" s="2">
        <v>7235.3</v>
      </c>
      <c r="Y2715" s="2">
        <v>4673.17</v>
      </c>
      <c r="Z2715" s="2">
        <v>0.60799999999999998</v>
      </c>
      <c r="AA2715" s="2">
        <f>IF(Table1[[#This Row],[Bed Occupied]]="Yes",1,0)</f>
        <v>1</v>
      </c>
    </row>
    <row r="2716" spans="1:27" x14ac:dyDescent="0.25">
      <c r="A2716" t="s">
        <v>2808</v>
      </c>
      <c r="B2716" s="1">
        <v>46207</v>
      </c>
      <c r="C2716" s="1">
        <v>46208.2</v>
      </c>
      <c r="D2716" t="s">
        <v>39</v>
      </c>
      <c r="E2716" t="s">
        <v>28</v>
      </c>
      <c r="F2716" t="s">
        <v>29</v>
      </c>
      <c r="G2716" t="s">
        <v>67</v>
      </c>
      <c r="H2716" t="s">
        <v>62</v>
      </c>
      <c r="I2716" t="s">
        <v>32</v>
      </c>
      <c r="J2716">
        <v>1.2</v>
      </c>
      <c r="K2716" t="s">
        <v>33</v>
      </c>
      <c r="L2716">
        <v>110</v>
      </c>
      <c r="M2716" s="1">
        <v>46206</v>
      </c>
      <c r="N2716" t="s">
        <v>34</v>
      </c>
      <c r="O2716">
        <v>10.8</v>
      </c>
      <c r="P2716">
        <v>2.8</v>
      </c>
      <c r="Q2716" s="2">
        <v>2231.2399999999998</v>
      </c>
      <c r="R2716" t="s">
        <v>85</v>
      </c>
      <c r="S2716" s="2">
        <v>1132.3599999999999</v>
      </c>
      <c r="T2716">
        <v>2.7</v>
      </c>
      <c r="U2716" t="s">
        <v>43</v>
      </c>
      <c r="V2716">
        <v>2026</v>
      </c>
      <c r="W2716" t="s">
        <v>77</v>
      </c>
      <c r="X2716" s="2">
        <v>1132.3599999999999</v>
      </c>
      <c r="Y2716" s="2">
        <v>1098.8800000000001</v>
      </c>
      <c r="Z2716" s="2">
        <v>0.50800000000000001</v>
      </c>
      <c r="AA2716" s="2">
        <f>IF(Table1[[#This Row],[Bed Occupied]]="Yes",1,0)</f>
        <v>1</v>
      </c>
    </row>
    <row r="2717" spans="1:27" x14ac:dyDescent="0.25">
      <c r="A2717" t="s">
        <v>2809</v>
      </c>
      <c r="B2717" s="1">
        <v>45803</v>
      </c>
      <c r="C2717" s="1">
        <v>45805.5</v>
      </c>
      <c r="D2717" t="s">
        <v>39</v>
      </c>
      <c r="E2717" t="s">
        <v>52</v>
      </c>
      <c r="F2717" t="s">
        <v>48</v>
      </c>
      <c r="G2717" t="s">
        <v>67</v>
      </c>
      <c r="H2717" t="s">
        <v>40</v>
      </c>
      <c r="I2717" t="s">
        <v>41</v>
      </c>
      <c r="J2717">
        <v>2.5</v>
      </c>
      <c r="K2717" t="s">
        <v>57</v>
      </c>
      <c r="L2717">
        <v>93</v>
      </c>
      <c r="M2717" s="1">
        <v>45803</v>
      </c>
      <c r="N2717" t="s">
        <v>42</v>
      </c>
      <c r="O2717">
        <v>9.3000000000000007</v>
      </c>
      <c r="P2717">
        <v>1.3</v>
      </c>
      <c r="Q2717" s="2">
        <v>2480.7600000000002</v>
      </c>
      <c r="R2717" t="s">
        <v>35</v>
      </c>
      <c r="S2717" s="2">
        <v>1541.85</v>
      </c>
      <c r="T2717">
        <v>3.8</v>
      </c>
      <c r="U2717" t="s">
        <v>122</v>
      </c>
      <c r="V2717">
        <v>2025</v>
      </c>
      <c r="W2717" t="s">
        <v>37</v>
      </c>
      <c r="X2717" s="2">
        <v>1541.85</v>
      </c>
      <c r="Y2717" s="2">
        <v>938.91</v>
      </c>
      <c r="Z2717" s="2">
        <v>0.622</v>
      </c>
      <c r="AA2717" s="2">
        <f>IF(Table1[[#This Row],[Bed Occupied]]="Yes",1,0)</f>
        <v>0</v>
      </c>
    </row>
    <row r="2718" spans="1:27" x14ac:dyDescent="0.25">
      <c r="A2718" t="s">
        <v>2810</v>
      </c>
      <c r="B2718" s="1">
        <v>45735</v>
      </c>
      <c r="C2718" s="1">
        <v>45737.599999999999</v>
      </c>
      <c r="D2718" t="s">
        <v>102</v>
      </c>
      <c r="E2718" t="s">
        <v>28</v>
      </c>
      <c r="F2718" t="s">
        <v>29</v>
      </c>
      <c r="G2718" t="s">
        <v>30</v>
      </c>
      <c r="H2718" t="s">
        <v>76</v>
      </c>
      <c r="I2718" t="s">
        <v>32</v>
      </c>
      <c r="J2718">
        <v>2.6</v>
      </c>
      <c r="K2718" t="s">
        <v>33</v>
      </c>
      <c r="L2718">
        <v>104</v>
      </c>
      <c r="M2718" s="1">
        <v>45735</v>
      </c>
      <c r="N2718" t="s">
        <v>34</v>
      </c>
      <c r="O2718">
        <v>9</v>
      </c>
      <c r="P2718">
        <v>1</v>
      </c>
      <c r="Q2718" s="2">
        <v>8531.11</v>
      </c>
      <c r="R2718" t="s">
        <v>58</v>
      </c>
      <c r="S2718" s="2">
        <v>4376.22</v>
      </c>
      <c r="T2718">
        <v>3.5</v>
      </c>
      <c r="U2718" t="s">
        <v>173</v>
      </c>
      <c r="V2718">
        <v>2025</v>
      </c>
      <c r="W2718" t="s">
        <v>69</v>
      </c>
      <c r="X2718" s="2">
        <v>4376.22</v>
      </c>
      <c r="Y2718" s="2">
        <v>4154.8900000000003</v>
      </c>
      <c r="Z2718" s="2">
        <v>0.51300000000000001</v>
      </c>
      <c r="AA2718" s="2">
        <f>IF(Table1[[#This Row],[Bed Occupied]]="Yes",1,0)</f>
        <v>1</v>
      </c>
    </row>
    <row r="2719" spans="1:27" x14ac:dyDescent="0.25">
      <c r="A2719" t="s">
        <v>2811</v>
      </c>
      <c r="B2719" s="1">
        <v>45773</v>
      </c>
      <c r="C2719" s="1">
        <v>45778.3</v>
      </c>
      <c r="D2719" t="s">
        <v>27</v>
      </c>
      <c r="E2719" t="s">
        <v>47</v>
      </c>
      <c r="F2719" t="s">
        <v>48</v>
      </c>
      <c r="G2719" t="s">
        <v>151</v>
      </c>
      <c r="H2719" t="s">
        <v>56</v>
      </c>
      <c r="I2719" t="s">
        <v>32</v>
      </c>
      <c r="J2719">
        <v>5.3</v>
      </c>
      <c r="K2719" t="s">
        <v>33</v>
      </c>
      <c r="L2719">
        <v>99</v>
      </c>
      <c r="M2719" s="1">
        <v>45772</v>
      </c>
      <c r="N2719" t="s">
        <v>63</v>
      </c>
      <c r="O2719">
        <v>9.1999999999999993</v>
      </c>
      <c r="P2719">
        <v>1.2</v>
      </c>
      <c r="Q2719" s="2">
        <v>14117.53</v>
      </c>
      <c r="R2719" t="s">
        <v>35</v>
      </c>
      <c r="S2719" s="2">
        <v>10338.450000000001</v>
      </c>
      <c r="T2719">
        <v>2.6</v>
      </c>
      <c r="U2719" t="s">
        <v>89</v>
      </c>
      <c r="V2719">
        <v>2025</v>
      </c>
      <c r="W2719" t="s">
        <v>77</v>
      </c>
      <c r="X2719" s="2">
        <v>10338.450000000001</v>
      </c>
      <c r="Y2719" s="2">
        <v>3779.08</v>
      </c>
      <c r="Z2719" s="2">
        <v>0.73199999999999998</v>
      </c>
      <c r="AA2719" s="2">
        <f>IF(Table1[[#This Row],[Bed Occupied]]="Yes",1,0)</f>
        <v>1</v>
      </c>
    </row>
    <row r="2720" spans="1:27" x14ac:dyDescent="0.25">
      <c r="A2720" t="s">
        <v>2812</v>
      </c>
      <c r="B2720" s="1">
        <v>46371</v>
      </c>
      <c r="C2720" s="1">
        <v>46371.6</v>
      </c>
      <c r="D2720" t="s">
        <v>39</v>
      </c>
      <c r="E2720" t="s">
        <v>52</v>
      </c>
      <c r="F2720" t="s">
        <v>48</v>
      </c>
      <c r="G2720" t="s">
        <v>30</v>
      </c>
      <c r="H2720" t="s">
        <v>49</v>
      </c>
      <c r="I2720" t="s">
        <v>93</v>
      </c>
      <c r="J2720">
        <v>0.6</v>
      </c>
      <c r="K2720" t="s">
        <v>57</v>
      </c>
      <c r="L2720">
        <v>83</v>
      </c>
      <c r="M2720" s="1">
        <v>46370</v>
      </c>
      <c r="N2720" t="s">
        <v>63</v>
      </c>
      <c r="O2720">
        <v>8</v>
      </c>
      <c r="P2720">
        <v>0</v>
      </c>
      <c r="Q2720" s="2">
        <v>2358.6799999999998</v>
      </c>
      <c r="R2720" t="s">
        <v>35</v>
      </c>
      <c r="S2720" s="2">
        <v>1487.36</v>
      </c>
      <c r="T2720">
        <v>4.0999999999999996</v>
      </c>
      <c r="U2720" t="s">
        <v>54</v>
      </c>
      <c r="V2720">
        <v>2026</v>
      </c>
      <c r="W2720" t="s">
        <v>37</v>
      </c>
      <c r="X2720" s="2">
        <v>1487.36</v>
      </c>
      <c r="Y2720" s="2">
        <v>871.32</v>
      </c>
      <c r="Z2720" s="2">
        <v>0.63100000000000001</v>
      </c>
      <c r="AA2720" s="2">
        <f>IF(Table1[[#This Row],[Bed Occupied]]="Yes",1,0)</f>
        <v>0</v>
      </c>
    </row>
    <row r="2721" spans="1:27" x14ac:dyDescent="0.25">
      <c r="A2721" t="s">
        <v>2813</v>
      </c>
      <c r="B2721" s="1">
        <v>46361</v>
      </c>
      <c r="C2721" s="1">
        <v>46361.4</v>
      </c>
      <c r="D2721" t="s">
        <v>39</v>
      </c>
      <c r="E2721" t="s">
        <v>47</v>
      </c>
      <c r="F2721" t="s">
        <v>29</v>
      </c>
      <c r="G2721" t="s">
        <v>53</v>
      </c>
      <c r="H2721" t="s">
        <v>76</v>
      </c>
      <c r="I2721" t="s">
        <v>32</v>
      </c>
      <c r="J2721">
        <v>0.4</v>
      </c>
      <c r="K2721" t="s">
        <v>33</v>
      </c>
      <c r="L2721">
        <v>76</v>
      </c>
      <c r="M2721" s="1">
        <v>46360</v>
      </c>
      <c r="N2721" t="s">
        <v>42</v>
      </c>
      <c r="O2721">
        <v>9.3000000000000007</v>
      </c>
      <c r="P2721">
        <v>1.3</v>
      </c>
      <c r="Q2721" s="2">
        <v>1375.22</v>
      </c>
      <c r="R2721" t="s">
        <v>35</v>
      </c>
      <c r="S2721" s="2">
        <v>736.08</v>
      </c>
      <c r="T2721">
        <v>3.5</v>
      </c>
      <c r="U2721" t="s">
        <v>54</v>
      </c>
      <c r="V2721">
        <v>2026</v>
      </c>
      <c r="W2721" t="s">
        <v>77</v>
      </c>
      <c r="X2721" s="2">
        <v>736.08</v>
      </c>
      <c r="Y2721" s="2">
        <v>639.14</v>
      </c>
      <c r="Z2721" s="2">
        <v>0.53500000000000003</v>
      </c>
      <c r="AA2721" s="2">
        <f>IF(Table1[[#This Row],[Bed Occupied]]="Yes",1,0)</f>
        <v>1</v>
      </c>
    </row>
    <row r="2722" spans="1:27" x14ac:dyDescent="0.25">
      <c r="A2722" t="s">
        <v>2814</v>
      </c>
      <c r="B2722" s="1">
        <v>45735</v>
      </c>
      <c r="C2722" s="1">
        <v>45747.9</v>
      </c>
      <c r="D2722" t="s">
        <v>88</v>
      </c>
      <c r="E2722" t="s">
        <v>47</v>
      </c>
      <c r="F2722" t="s">
        <v>29</v>
      </c>
      <c r="G2722" t="s">
        <v>30</v>
      </c>
      <c r="H2722" t="s">
        <v>62</v>
      </c>
      <c r="I2722" t="s">
        <v>32</v>
      </c>
      <c r="J2722">
        <v>12.9</v>
      </c>
      <c r="K2722" t="s">
        <v>33</v>
      </c>
      <c r="L2722">
        <v>7</v>
      </c>
      <c r="M2722" s="1">
        <v>45734</v>
      </c>
      <c r="N2722" t="s">
        <v>42</v>
      </c>
      <c r="O2722">
        <v>9.9</v>
      </c>
      <c r="P2722">
        <v>1.9</v>
      </c>
      <c r="Q2722" s="2">
        <v>38137.75</v>
      </c>
      <c r="R2722" t="s">
        <v>58</v>
      </c>
      <c r="S2722" s="2">
        <v>30275.79</v>
      </c>
      <c r="T2722">
        <v>4.2</v>
      </c>
      <c r="U2722" t="s">
        <v>173</v>
      </c>
      <c r="V2722">
        <v>2025</v>
      </c>
      <c r="W2722" t="s">
        <v>44</v>
      </c>
      <c r="X2722" s="2">
        <v>30275.79</v>
      </c>
      <c r="Y2722" s="2">
        <v>7861.96</v>
      </c>
      <c r="Z2722" s="2">
        <v>0.79400000000000004</v>
      </c>
      <c r="AA2722" s="2">
        <f>IF(Table1[[#This Row],[Bed Occupied]]="Yes",1,0)</f>
        <v>1</v>
      </c>
    </row>
    <row r="2723" spans="1:27" x14ac:dyDescent="0.25">
      <c r="A2723" t="s">
        <v>2815</v>
      </c>
      <c r="B2723" s="1">
        <v>45962</v>
      </c>
      <c r="C2723" s="1">
        <v>45963.199999999997</v>
      </c>
      <c r="D2723" t="s">
        <v>39</v>
      </c>
      <c r="E2723" t="s">
        <v>66</v>
      </c>
      <c r="F2723" t="s">
        <v>29</v>
      </c>
      <c r="G2723" t="s">
        <v>30</v>
      </c>
      <c r="H2723" t="s">
        <v>40</v>
      </c>
      <c r="I2723" t="s">
        <v>41</v>
      </c>
      <c r="J2723">
        <v>1.2</v>
      </c>
      <c r="K2723" t="s">
        <v>33</v>
      </c>
      <c r="L2723">
        <v>73</v>
      </c>
      <c r="M2723" s="1">
        <v>45962</v>
      </c>
      <c r="N2723" t="s">
        <v>63</v>
      </c>
      <c r="O2723">
        <v>8</v>
      </c>
      <c r="P2723">
        <v>0</v>
      </c>
      <c r="Q2723" s="2">
        <v>1819.18</v>
      </c>
      <c r="R2723" t="s">
        <v>58</v>
      </c>
      <c r="S2723" s="2">
        <v>1114.96</v>
      </c>
      <c r="T2723">
        <v>3.6</v>
      </c>
      <c r="U2723" t="s">
        <v>71</v>
      </c>
      <c r="V2723">
        <v>2025</v>
      </c>
      <c r="W2723" t="s">
        <v>83</v>
      </c>
      <c r="X2723" s="2">
        <v>1114.96</v>
      </c>
      <c r="Y2723" s="2">
        <v>704.22</v>
      </c>
      <c r="Z2723" s="2">
        <v>0.61299999999999999</v>
      </c>
      <c r="AA2723" s="2">
        <f>IF(Table1[[#This Row],[Bed Occupied]]="Yes",1,0)</f>
        <v>1</v>
      </c>
    </row>
    <row r="2724" spans="1:27" x14ac:dyDescent="0.25">
      <c r="A2724" t="s">
        <v>2816</v>
      </c>
      <c r="B2724" s="1">
        <v>45715</v>
      </c>
      <c r="C2724" s="1">
        <v>45721.599999999999</v>
      </c>
      <c r="D2724" t="s">
        <v>61</v>
      </c>
      <c r="E2724" t="s">
        <v>47</v>
      </c>
      <c r="F2724" t="s">
        <v>29</v>
      </c>
      <c r="G2724" t="s">
        <v>30</v>
      </c>
      <c r="H2724" t="s">
        <v>76</v>
      </c>
      <c r="I2724" t="s">
        <v>32</v>
      </c>
      <c r="J2724">
        <v>6.6</v>
      </c>
      <c r="K2724" t="s">
        <v>57</v>
      </c>
      <c r="L2724">
        <v>72</v>
      </c>
      <c r="M2724" s="1">
        <v>45714</v>
      </c>
      <c r="N2724" t="s">
        <v>34</v>
      </c>
      <c r="O2724">
        <v>8.1999999999999993</v>
      </c>
      <c r="P2724">
        <v>0.2</v>
      </c>
      <c r="Q2724" s="2">
        <v>22329.15</v>
      </c>
      <c r="R2724" t="s">
        <v>35</v>
      </c>
      <c r="S2724" s="2">
        <v>15363.83</v>
      </c>
      <c r="T2724">
        <v>4</v>
      </c>
      <c r="U2724" t="s">
        <v>100</v>
      </c>
      <c r="V2724">
        <v>2025</v>
      </c>
      <c r="W2724" t="s">
        <v>69</v>
      </c>
      <c r="X2724" s="2">
        <v>15363.83</v>
      </c>
      <c r="Y2724" s="2">
        <v>6965.32</v>
      </c>
      <c r="Z2724" s="2">
        <v>0.68799999999999994</v>
      </c>
      <c r="AA2724" s="2">
        <f>IF(Table1[[#This Row],[Bed Occupied]]="Yes",1,0)</f>
        <v>0</v>
      </c>
    </row>
    <row r="2725" spans="1:27" x14ac:dyDescent="0.25">
      <c r="A2725" t="s">
        <v>2817</v>
      </c>
      <c r="B2725" s="1">
        <v>45700</v>
      </c>
      <c r="C2725" s="1">
        <v>45704.800000000003</v>
      </c>
      <c r="D2725" t="s">
        <v>61</v>
      </c>
      <c r="E2725" t="s">
        <v>47</v>
      </c>
      <c r="F2725" t="s">
        <v>48</v>
      </c>
      <c r="G2725" t="s">
        <v>67</v>
      </c>
      <c r="H2725" t="s">
        <v>31</v>
      </c>
      <c r="I2725" t="s">
        <v>32</v>
      </c>
      <c r="J2725">
        <v>4.8</v>
      </c>
      <c r="K2725" t="s">
        <v>33</v>
      </c>
      <c r="L2725">
        <v>73</v>
      </c>
      <c r="M2725" s="1">
        <v>45699</v>
      </c>
      <c r="N2725" t="s">
        <v>34</v>
      </c>
      <c r="O2725">
        <v>14.5</v>
      </c>
      <c r="P2725">
        <v>2.5</v>
      </c>
      <c r="Q2725" s="2">
        <v>14134.97</v>
      </c>
      <c r="R2725" t="s">
        <v>85</v>
      </c>
      <c r="S2725" s="2">
        <v>9102.7000000000007</v>
      </c>
      <c r="T2725">
        <v>3.3</v>
      </c>
      <c r="U2725" t="s">
        <v>100</v>
      </c>
      <c r="V2725">
        <v>2025</v>
      </c>
      <c r="W2725" t="s">
        <v>44</v>
      </c>
      <c r="X2725" s="2">
        <v>9102.7000000000007</v>
      </c>
      <c r="Y2725" s="2">
        <v>5032.2700000000004</v>
      </c>
      <c r="Z2725" s="2">
        <v>0.64400000000000002</v>
      </c>
      <c r="AA2725" s="2">
        <f>IF(Table1[[#This Row],[Bed Occupied]]="Yes",1,0)</f>
        <v>1</v>
      </c>
    </row>
    <row r="2726" spans="1:27" x14ac:dyDescent="0.25">
      <c r="A2726" t="s">
        <v>2818</v>
      </c>
      <c r="B2726" s="1">
        <v>45665</v>
      </c>
      <c r="C2726" s="1">
        <v>45665.9</v>
      </c>
      <c r="D2726" t="s">
        <v>102</v>
      </c>
      <c r="E2726" t="s">
        <v>52</v>
      </c>
      <c r="F2726" t="s">
        <v>48</v>
      </c>
      <c r="G2726" t="s">
        <v>30</v>
      </c>
      <c r="H2726" t="s">
        <v>81</v>
      </c>
      <c r="I2726" t="s">
        <v>41</v>
      </c>
      <c r="J2726">
        <v>0.9</v>
      </c>
      <c r="K2726" t="s">
        <v>33</v>
      </c>
      <c r="L2726">
        <v>44</v>
      </c>
      <c r="M2726" s="1">
        <v>45665</v>
      </c>
      <c r="N2726" t="s">
        <v>34</v>
      </c>
      <c r="O2726">
        <v>12.9</v>
      </c>
      <c r="P2726">
        <v>0.9</v>
      </c>
      <c r="Q2726" s="2">
        <v>9422.41</v>
      </c>
      <c r="R2726" t="s">
        <v>58</v>
      </c>
      <c r="S2726" s="2">
        <v>6154.34</v>
      </c>
      <c r="T2726">
        <v>4.5</v>
      </c>
      <c r="U2726" t="s">
        <v>145</v>
      </c>
      <c r="V2726">
        <v>2025</v>
      </c>
      <c r="W2726" t="s">
        <v>69</v>
      </c>
      <c r="X2726" s="2">
        <v>6154.34</v>
      </c>
      <c r="Y2726" s="2">
        <v>3268.07</v>
      </c>
      <c r="Z2726" s="2">
        <v>0.65300000000000002</v>
      </c>
      <c r="AA2726" s="2">
        <f>IF(Table1[[#This Row],[Bed Occupied]]="Yes",1,0)</f>
        <v>1</v>
      </c>
    </row>
    <row r="2727" spans="1:27" x14ac:dyDescent="0.25">
      <c r="A2727" t="s">
        <v>2819</v>
      </c>
      <c r="B2727" s="1">
        <v>46258</v>
      </c>
      <c r="C2727" s="1">
        <v>46259.9</v>
      </c>
      <c r="D2727" t="s">
        <v>39</v>
      </c>
      <c r="E2727" t="s">
        <v>52</v>
      </c>
      <c r="F2727" t="s">
        <v>48</v>
      </c>
      <c r="G2727" t="s">
        <v>30</v>
      </c>
      <c r="H2727" t="s">
        <v>56</v>
      </c>
      <c r="I2727" t="s">
        <v>41</v>
      </c>
      <c r="J2727">
        <v>1.9</v>
      </c>
      <c r="K2727" t="s">
        <v>57</v>
      </c>
      <c r="L2727">
        <v>87</v>
      </c>
      <c r="M2727" s="1">
        <v>46257</v>
      </c>
      <c r="N2727" t="s">
        <v>42</v>
      </c>
      <c r="O2727">
        <v>11.7</v>
      </c>
      <c r="P2727">
        <v>1.7</v>
      </c>
      <c r="Q2727" s="2">
        <v>2208.9499999999998</v>
      </c>
      <c r="R2727" t="s">
        <v>35</v>
      </c>
      <c r="S2727" s="2">
        <v>1093.42</v>
      </c>
      <c r="T2727">
        <v>3</v>
      </c>
      <c r="U2727" t="s">
        <v>138</v>
      </c>
      <c r="V2727">
        <v>2026</v>
      </c>
      <c r="W2727" t="s">
        <v>74</v>
      </c>
      <c r="X2727" s="2">
        <v>1093.42</v>
      </c>
      <c r="Y2727" s="2">
        <v>1115.53</v>
      </c>
      <c r="Z2727" s="2">
        <v>0.495</v>
      </c>
      <c r="AA2727" s="2">
        <f>IF(Table1[[#This Row],[Bed Occupied]]="Yes",1,0)</f>
        <v>0</v>
      </c>
    </row>
    <row r="2728" spans="1:27" x14ac:dyDescent="0.25">
      <c r="A2728" t="s">
        <v>2820</v>
      </c>
      <c r="B2728" s="1">
        <v>45694</v>
      </c>
      <c r="C2728" s="1">
        <v>45694.6</v>
      </c>
      <c r="D2728" t="s">
        <v>39</v>
      </c>
      <c r="E2728" t="s">
        <v>47</v>
      </c>
      <c r="F2728" t="s">
        <v>48</v>
      </c>
      <c r="G2728" t="s">
        <v>30</v>
      </c>
      <c r="H2728" t="s">
        <v>62</v>
      </c>
      <c r="I2728" t="s">
        <v>32</v>
      </c>
      <c r="J2728">
        <v>0.6</v>
      </c>
      <c r="K2728" t="s">
        <v>33</v>
      </c>
      <c r="L2728">
        <v>89</v>
      </c>
      <c r="M2728" s="1">
        <v>45694</v>
      </c>
      <c r="N2728" t="s">
        <v>42</v>
      </c>
      <c r="O2728">
        <v>13.6</v>
      </c>
      <c r="P2728">
        <v>1.6</v>
      </c>
      <c r="Q2728" s="2">
        <v>1888.79</v>
      </c>
      <c r="R2728" t="s">
        <v>58</v>
      </c>
      <c r="S2728" s="2">
        <v>1102.6199999999999</v>
      </c>
      <c r="T2728">
        <v>3.5</v>
      </c>
      <c r="U2728" t="s">
        <v>100</v>
      </c>
      <c r="V2728">
        <v>2025</v>
      </c>
      <c r="W2728" t="s">
        <v>72</v>
      </c>
      <c r="X2728" s="2">
        <v>1102.6199999999999</v>
      </c>
      <c r="Y2728" s="2">
        <v>786.17</v>
      </c>
      <c r="Z2728" s="2">
        <v>0.58399999999999996</v>
      </c>
      <c r="AA2728" s="2">
        <f>IF(Table1[[#This Row],[Bed Occupied]]="Yes",1,0)</f>
        <v>1</v>
      </c>
    </row>
    <row r="2729" spans="1:27" x14ac:dyDescent="0.25">
      <c r="A2729" t="s">
        <v>2821</v>
      </c>
      <c r="B2729" s="1">
        <v>45968</v>
      </c>
      <c r="C2729" s="1">
        <v>45971.8</v>
      </c>
      <c r="D2729" t="s">
        <v>46</v>
      </c>
      <c r="E2729" t="s">
        <v>52</v>
      </c>
      <c r="F2729" t="s">
        <v>29</v>
      </c>
      <c r="G2729" t="s">
        <v>30</v>
      </c>
      <c r="H2729" t="s">
        <v>62</v>
      </c>
      <c r="I2729" t="s">
        <v>32</v>
      </c>
      <c r="J2729">
        <v>3.8</v>
      </c>
      <c r="K2729" t="s">
        <v>33</v>
      </c>
      <c r="L2729">
        <v>81</v>
      </c>
      <c r="M2729" s="1">
        <v>45968</v>
      </c>
      <c r="N2729" t="s">
        <v>63</v>
      </c>
      <c r="O2729">
        <v>9.6999999999999993</v>
      </c>
      <c r="P2729">
        <v>1.7</v>
      </c>
      <c r="Q2729" s="2">
        <v>7600.62</v>
      </c>
      <c r="R2729" t="s">
        <v>35</v>
      </c>
      <c r="S2729" s="2">
        <v>4174.32</v>
      </c>
      <c r="T2729">
        <v>3</v>
      </c>
      <c r="U2729" t="s">
        <v>71</v>
      </c>
      <c r="V2729">
        <v>2025</v>
      </c>
      <c r="W2729" t="s">
        <v>77</v>
      </c>
      <c r="X2729" s="2">
        <v>4174.32</v>
      </c>
      <c r="Y2729" s="2">
        <v>3426.3</v>
      </c>
      <c r="Z2729" s="2">
        <v>0.54900000000000004</v>
      </c>
      <c r="AA2729" s="2">
        <f>IF(Table1[[#This Row],[Bed Occupied]]="Yes",1,0)</f>
        <v>1</v>
      </c>
    </row>
    <row r="2730" spans="1:27" x14ac:dyDescent="0.25">
      <c r="A2730" t="s">
        <v>2822</v>
      </c>
      <c r="B2730" s="1">
        <v>45667</v>
      </c>
      <c r="C2730" s="1">
        <v>45668.1</v>
      </c>
      <c r="D2730" t="s">
        <v>46</v>
      </c>
      <c r="E2730" t="s">
        <v>28</v>
      </c>
      <c r="F2730" t="s">
        <v>29</v>
      </c>
      <c r="G2730" t="s">
        <v>67</v>
      </c>
      <c r="H2730" t="s">
        <v>40</v>
      </c>
      <c r="I2730" t="s">
        <v>93</v>
      </c>
      <c r="J2730">
        <v>1.1000000000000001</v>
      </c>
      <c r="K2730" t="s">
        <v>57</v>
      </c>
      <c r="L2730">
        <v>41</v>
      </c>
      <c r="M2730" s="1">
        <v>45666</v>
      </c>
      <c r="N2730" t="s">
        <v>42</v>
      </c>
      <c r="O2730">
        <v>9.5</v>
      </c>
      <c r="P2730">
        <v>1.5</v>
      </c>
      <c r="Q2730" s="2">
        <v>6082.48</v>
      </c>
      <c r="R2730" t="s">
        <v>35</v>
      </c>
      <c r="S2730" s="2">
        <v>3483.54</v>
      </c>
      <c r="T2730">
        <v>3.6</v>
      </c>
      <c r="U2730" t="s">
        <v>145</v>
      </c>
      <c r="V2730">
        <v>2025</v>
      </c>
      <c r="W2730" t="s">
        <v>72</v>
      </c>
      <c r="X2730" s="2">
        <v>3483.54</v>
      </c>
      <c r="Y2730" s="2">
        <v>2598.94</v>
      </c>
      <c r="Z2730" s="2">
        <v>0.57299999999999995</v>
      </c>
      <c r="AA2730" s="2">
        <f>IF(Table1[[#This Row],[Bed Occupied]]="Yes",1,0)</f>
        <v>0</v>
      </c>
    </row>
    <row r="2731" spans="1:27" x14ac:dyDescent="0.25">
      <c r="A2731" t="s">
        <v>2823</v>
      </c>
      <c r="B2731" s="1">
        <v>46093</v>
      </c>
      <c r="C2731" s="1">
        <v>46094.8</v>
      </c>
      <c r="D2731" t="s">
        <v>61</v>
      </c>
      <c r="E2731" t="s">
        <v>66</v>
      </c>
      <c r="F2731" t="s">
        <v>48</v>
      </c>
      <c r="G2731" t="s">
        <v>30</v>
      </c>
      <c r="H2731" t="s">
        <v>40</v>
      </c>
      <c r="I2731" t="s">
        <v>93</v>
      </c>
      <c r="J2731">
        <v>1.8</v>
      </c>
      <c r="K2731" t="s">
        <v>57</v>
      </c>
      <c r="L2731">
        <v>61</v>
      </c>
      <c r="M2731" s="1">
        <v>46093</v>
      </c>
      <c r="N2731" t="s">
        <v>42</v>
      </c>
      <c r="O2731">
        <v>12</v>
      </c>
      <c r="P2731">
        <v>0</v>
      </c>
      <c r="Q2731" s="2">
        <v>9377.27</v>
      </c>
      <c r="R2731" t="s">
        <v>35</v>
      </c>
      <c r="S2731" s="2">
        <v>5801.39</v>
      </c>
      <c r="T2731">
        <v>4.5</v>
      </c>
      <c r="U2731" t="s">
        <v>115</v>
      </c>
      <c r="V2731">
        <v>2026</v>
      </c>
      <c r="W2731" t="s">
        <v>72</v>
      </c>
      <c r="X2731" s="2">
        <v>5801.39</v>
      </c>
      <c r="Y2731" s="2">
        <v>3575.88</v>
      </c>
      <c r="Z2731" s="2">
        <v>0.61899999999999999</v>
      </c>
      <c r="AA2731" s="2">
        <f>IF(Table1[[#This Row],[Bed Occupied]]="Yes",1,0)</f>
        <v>0</v>
      </c>
    </row>
    <row r="2732" spans="1:27" x14ac:dyDescent="0.25">
      <c r="A2732" t="s">
        <v>2824</v>
      </c>
      <c r="B2732" s="1">
        <v>46166</v>
      </c>
      <c r="C2732" s="1">
        <v>46169.599999999999</v>
      </c>
      <c r="D2732" t="s">
        <v>88</v>
      </c>
      <c r="E2732" t="s">
        <v>66</v>
      </c>
      <c r="F2732" t="s">
        <v>48</v>
      </c>
      <c r="G2732" t="s">
        <v>30</v>
      </c>
      <c r="H2732" t="s">
        <v>56</v>
      </c>
      <c r="I2732" t="s">
        <v>41</v>
      </c>
      <c r="J2732">
        <v>3.6</v>
      </c>
      <c r="K2732" t="s">
        <v>57</v>
      </c>
      <c r="L2732">
        <v>59</v>
      </c>
      <c r="M2732" s="1">
        <v>46166</v>
      </c>
      <c r="N2732" t="s">
        <v>42</v>
      </c>
      <c r="O2732">
        <v>10.5</v>
      </c>
      <c r="P2732">
        <v>0.5</v>
      </c>
      <c r="Q2732" s="2">
        <v>23318.799999999999</v>
      </c>
      <c r="R2732" t="s">
        <v>35</v>
      </c>
      <c r="S2732" s="2">
        <v>15897.31</v>
      </c>
      <c r="T2732">
        <v>4.7</v>
      </c>
      <c r="U2732" t="s">
        <v>94</v>
      </c>
      <c r="V2732">
        <v>2026</v>
      </c>
      <c r="W2732" t="s">
        <v>74</v>
      </c>
      <c r="X2732" s="2">
        <v>15897.31</v>
      </c>
      <c r="Y2732" s="2">
        <v>7421.49</v>
      </c>
      <c r="Z2732" s="2">
        <v>0.68200000000000005</v>
      </c>
      <c r="AA2732" s="2">
        <f>IF(Table1[[#This Row],[Bed Occupied]]="Yes",1,0)</f>
        <v>0</v>
      </c>
    </row>
    <row r="2733" spans="1:27" x14ac:dyDescent="0.25">
      <c r="A2733" t="s">
        <v>2825</v>
      </c>
      <c r="B2733" s="1">
        <v>45920</v>
      </c>
      <c r="C2733" s="1">
        <v>45921.4</v>
      </c>
      <c r="D2733" t="s">
        <v>46</v>
      </c>
      <c r="E2733" t="s">
        <v>66</v>
      </c>
      <c r="F2733" t="s">
        <v>48</v>
      </c>
      <c r="G2733" t="s">
        <v>67</v>
      </c>
      <c r="H2733" t="s">
        <v>81</v>
      </c>
      <c r="I2733" t="s">
        <v>32</v>
      </c>
      <c r="J2733">
        <v>1.4</v>
      </c>
      <c r="K2733" t="s">
        <v>33</v>
      </c>
      <c r="L2733">
        <v>68</v>
      </c>
      <c r="M2733" s="1">
        <v>45920</v>
      </c>
      <c r="N2733" t="s">
        <v>63</v>
      </c>
      <c r="O2733">
        <v>14.9</v>
      </c>
      <c r="P2733">
        <v>2.9</v>
      </c>
      <c r="Q2733" s="2">
        <v>4778.47</v>
      </c>
      <c r="R2733" t="s">
        <v>85</v>
      </c>
      <c r="S2733" s="2">
        <v>3188.71</v>
      </c>
      <c r="T2733">
        <v>3.7</v>
      </c>
      <c r="U2733" t="s">
        <v>59</v>
      </c>
      <c r="V2733">
        <v>2025</v>
      </c>
      <c r="W2733" t="s">
        <v>83</v>
      </c>
      <c r="X2733" s="2">
        <v>3188.71</v>
      </c>
      <c r="Y2733" s="2">
        <v>1589.76</v>
      </c>
      <c r="Z2733" s="2">
        <v>0.66700000000000004</v>
      </c>
      <c r="AA2733" s="2">
        <f>IF(Table1[[#This Row],[Bed Occupied]]="Yes",1,0)</f>
        <v>1</v>
      </c>
    </row>
    <row r="2734" spans="1:27" x14ac:dyDescent="0.25">
      <c r="A2734" t="s">
        <v>2826</v>
      </c>
      <c r="B2734" s="1">
        <v>45921</v>
      </c>
      <c r="C2734" s="1">
        <v>45921.4</v>
      </c>
      <c r="D2734" t="s">
        <v>39</v>
      </c>
      <c r="E2734" t="s">
        <v>47</v>
      </c>
      <c r="F2734" t="s">
        <v>48</v>
      </c>
      <c r="G2734" t="s">
        <v>53</v>
      </c>
      <c r="H2734" t="s">
        <v>40</v>
      </c>
      <c r="I2734" t="s">
        <v>32</v>
      </c>
      <c r="J2734">
        <v>0.4</v>
      </c>
      <c r="K2734" t="s">
        <v>33</v>
      </c>
      <c r="L2734">
        <v>99</v>
      </c>
      <c r="M2734" s="1">
        <v>45921</v>
      </c>
      <c r="N2734" t="s">
        <v>34</v>
      </c>
      <c r="O2734">
        <v>10.3</v>
      </c>
      <c r="P2734">
        <v>2.2999999999999998</v>
      </c>
      <c r="Q2734" s="2">
        <v>2172.35</v>
      </c>
      <c r="R2734" t="s">
        <v>35</v>
      </c>
      <c r="S2734" s="2">
        <v>1073.2</v>
      </c>
      <c r="T2734">
        <v>2.5</v>
      </c>
      <c r="U2734" t="s">
        <v>59</v>
      </c>
      <c r="V2734">
        <v>2025</v>
      </c>
      <c r="W2734" t="s">
        <v>74</v>
      </c>
      <c r="X2734" s="2">
        <v>1073.2</v>
      </c>
      <c r="Y2734" s="2">
        <v>1099.1500000000001</v>
      </c>
      <c r="Z2734" s="2">
        <v>0.49399999999999999</v>
      </c>
      <c r="AA2734" s="2">
        <f>IF(Table1[[#This Row],[Bed Occupied]]="Yes",1,0)</f>
        <v>1</v>
      </c>
    </row>
    <row r="2735" spans="1:27" x14ac:dyDescent="0.25">
      <c r="A2735" t="s">
        <v>2827</v>
      </c>
      <c r="B2735" s="1">
        <v>45912</v>
      </c>
      <c r="C2735" s="1">
        <v>45923.5</v>
      </c>
      <c r="D2735" t="s">
        <v>102</v>
      </c>
      <c r="E2735" t="s">
        <v>47</v>
      </c>
      <c r="F2735" t="s">
        <v>29</v>
      </c>
      <c r="G2735" t="s">
        <v>67</v>
      </c>
      <c r="H2735" t="s">
        <v>40</v>
      </c>
      <c r="I2735" t="s">
        <v>93</v>
      </c>
      <c r="J2735">
        <v>11.5</v>
      </c>
      <c r="K2735" t="s">
        <v>33</v>
      </c>
      <c r="L2735">
        <v>54</v>
      </c>
      <c r="M2735" s="1">
        <v>45912</v>
      </c>
      <c r="N2735" t="s">
        <v>42</v>
      </c>
      <c r="O2735">
        <v>9.5</v>
      </c>
      <c r="P2735">
        <v>1.5</v>
      </c>
      <c r="Q2735" s="2">
        <v>18636.919999999998</v>
      </c>
      <c r="R2735" t="s">
        <v>35</v>
      </c>
      <c r="S2735" s="2">
        <v>12011.86</v>
      </c>
      <c r="T2735">
        <v>3.8</v>
      </c>
      <c r="U2735" t="s">
        <v>59</v>
      </c>
      <c r="V2735">
        <v>2025</v>
      </c>
      <c r="W2735" t="s">
        <v>77</v>
      </c>
      <c r="X2735" s="2">
        <v>12011.86</v>
      </c>
      <c r="Y2735" s="2">
        <v>6625.06</v>
      </c>
      <c r="Z2735" s="2">
        <v>0.64500000000000002</v>
      </c>
      <c r="AA2735" s="2">
        <f>IF(Table1[[#This Row],[Bed Occupied]]="Yes",1,0)</f>
        <v>1</v>
      </c>
    </row>
    <row r="2736" spans="1:27" x14ac:dyDescent="0.25">
      <c r="A2736" t="s">
        <v>2828</v>
      </c>
      <c r="B2736" s="1">
        <v>45925</v>
      </c>
      <c r="C2736" s="1">
        <v>45929.4</v>
      </c>
      <c r="D2736" t="s">
        <v>61</v>
      </c>
      <c r="E2736" t="s">
        <v>47</v>
      </c>
      <c r="F2736" t="s">
        <v>29</v>
      </c>
      <c r="G2736" t="s">
        <v>151</v>
      </c>
      <c r="H2736" t="s">
        <v>81</v>
      </c>
      <c r="I2736" t="s">
        <v>32</v>
      </c>
      <c r="J2736">
        <v>4.4000000000000004</v>
      </c>
      <c r="K2736" t="s">
        <v>57</v>
      </c>
      <c r="L2736">
        <v>117</v>
      </c>
      <c r="M2736" s="1">
        <v>45924</v>
      </c>
      <c r="N2736" t="s">
        <v>42</v>
      </c>
      <c r="O2736">
        <v>9.5</v>
      </c>
      <c r="P2736">
        <v>1.5</v>
      </c>
      <c r="Q2736" s="2">
        <v>14052.26</v>
      </c>
      <c r="R2736" t="s">
        <v>58</v>
      </c>
      <c r="S2736" s="2">
        <v>8321.17</v>
      </c>
      <c r="T2736">
        <v>2.6</v>
      </c>
      <c r="U2736" t="s">
        <v>59</v>
      </c>
      <c r="V2736">
        <v>2025</v>
      </c>
      <c r="W2736" t="s">
        <v>69</v>
      </c>
      <c r="X2736" s="2">
        <v>8321.17</v>
      </c>
      <c r="Y2736" s="2">
        <v>5731.09</v>
      </c>
      <c r="Z2736" s="2">
        <v>0.59199999999999997</v>
      </c>
      <c r="AA2736" s="2">
        <f>IF(Table1[[#This Row],[Bed Occupied]]="Yes",1,0)</f>
        <v>0</v>
      </c>
    </row>
    <row r="2737" spans="1:27" x14ac:dyDescent="0.25">
      <c r="A2737" t="s">
        <v>2829</v>
      </c>
      <c r="B2737" s="1">
        <v>46154</v>
      </c>
      <c r="C2737" s="1">
        <v>46154.2</v>
      </c>
      <c r="D2737" t="s">
        <v>39</v>
      </c>
      <c r="E2737" t="s">
        <v>52</v>
      </c>
      <c r="F2737" t="s">
        <v>48</v>
      </c>
      <c r="G2737" t="s">
        <v>30</v>
      </c>
      <c r="H2737" t="s">
        <v>40</v>
      </c>
      <c r="I2737" t="s">
        <v>93</v>
      </c>
      <c r="J2737">
        <v>0.2</v>
      </c>
      <c r="K2737" t="s">
        <v>57</v>
      </c>
      <c r="L2737">
        <v>74</v>
      </c>
      <c r="M2737" s="1">
        <v>46153</v>
      </c>
      <c r="N2737" t="s">
        <v>63</v>
      </c>
      <c r="O2737">
        <v>13.3</v>
      </c>
      <c r="P2737">
        <v>1.3</v>
      </c>
      <c r="Q2737" s="2">
        <v>1462.5</v>
      </c>
      <c r="R2737" t="s">
        <v>85</v>
      </c>
      <c r="S2737" s="2">
        <v>964.21</v>
      </c>
      <c r="T2737">
        <v>4.0999999999999996</v>
      </c>
      <c r="U2737" t="s">
        <v>94</v>
      </c>
      <c r="V2737">
        <v>2026</v>
      </c>
      <c r="W2737" t="s">
        <v>37</v>
      </c>
      <c r="X2737" s="2">
        <v>964.21</v>
      </c>
      <c r="Y2737" s="2">
        <v>498.29</v>
      </c>
      <c r="Z2737" s="2">
        <v>0.65900000000000003</v>
      </c>
      <c r="AA2737" s="2">
        <f>IF(Table1[[#This Row],[Bed Occupied]]="Yes",1,0)</f>
        <v>0</v>
      </c>
    </row>
    <row r="2738" spans="1:27" x14ac:dyDescent="0.25">
      <c r="A2738" t="s">
        <v>2830</v>
      </c>
      <c r="B2738" s="1">
        <v>46149</v>
      </c>
      <c r="C2738" s="1">
        <v>46149.4</v>
      </c>
      <c r="D2738" t="s">
        <v>39</v>
      </c>
      <c r="E2738" t="s">
        <v>28</v>
      </c>
      <c r="F2738" t="s">
        <v>29</v>
      </c>
      <c r="G2738" t="s">
        <v>53</v>
      </c>
      <c r="H2738" t="s">
        <v>40</v>
      </c>
      <c r="I2738" t="s">
        <v>32</v>
      </c>
      <c r="J2738">
        <v>0.4</v>
      </c>
      <c r="K2738" t="s">
        <v>33</v>
      </c>
      <c r="L2738">
        <v>108</v>
      </c>
      <c r="M2738" s="1">
        <v>46148</v>
      </c>
      <c r="N2738" t="s">
        <v>42</v>
      </c>
      <c r="O2738">
        <v>11.2</v>
      </c>
      <c r="P2738">
        <v>1.2</v>
      </c>
      <c r="Q2738" s="2">
        <v>1727.31</v>
      </c>
      <c r="R2738" t="s">
        <v>35</v>
      </c>
      <c r="S2738" s="2">
        <v>1046.18</v>
      </c>
      <c r="T2738">
        <v>3.4</v>
      </c>
      <c r="U2738" t="s">
        <v>94</v>
      </c>
      <c r="V2738">
        <v>2026</v>
      </c>
      <c r="W2738" t="s">
        <v>69</v>
      </c>
      <c r="X2738" s="2">
        <v>1046.18</v>
      </c>
      <c r="Y2738" s="2">
        <v>681.13</v>
      </c>
      <c r="Z2738" s="2">
        <v>0.60599999999999998</v>
      </c>
      <c r="AA2738" s="2">
        <f>IF(Table1[[#This Row],[Bed Occupied]]="Yes",1,0)</f>
        <v>1</v>
      </c>
    </row>
    <row r="2739" spans="1:27" x14ac:dyDescent="0.25">
      <c r="A2739" t="s">
        <v>2831</v>
      </c>
      <c r="B2739" s="1">
        <v>46011</v>
      </c>
      <c r="C2739" s="1">
        <v>46012.4</v>
      </c>
      <c r="D2739" t="s">
        <v>46</v>
      </c>
      <c r="E2739" t="s">
        <v>66</v>
      </c>
      <c r="F2739" t="s">
        <v>48</v>
      </c>
      <c r="G2739" t="s">
        <v>67</v>
      </c>
      <c r="H2739" t="s">
        <v>40</v>
      </c>
      <c r="I2739" t="s">
        <v>41</v>
      </c>
      <c r="J2739">
        <v>1.4</v>
      </c>
      <c r="K2739" t="s">
        <v>57</v>
      </c>
      <c r="L2739">
        <v>38</v>
      </c>
      <c r="M2739" s="1">
        <v>46010</v>
      </c>
      <c r="N2739" t="s">
        <v>63</v>
      </c>
      <c r="O2739">
        <v>10</v>
      </c>
      <c r="P2739">
        <v>0</v>
      </c>
      <c r="Q2739" s="2">
        <v>4686.75</v>
      </c>
      <c r="R2739" t="s">
        <v>58</v>
      </c>
      <c r="S2739" s="2">
        <v>2370.1799999999998</v>
      </c>
      <c r="T2739">
        <v>4.5999999999999996</v>
      </c>
      <c r="U2739" t="s">
        <v>79</v>
      </c>
      <c r="V2739">
        <v>2025</v>
      </c>
      <c r="W2739" t="s">
        <v>77</v>
      </c>
      <c r="X2739" s="2">
        <v>2370.1799999999998</v>
      </c>
      <c r="Y2739" s="2">
        <v>2316.5700000000002</v>
      </c>
      <c r="Z2739" s="2">
        <v>0.50600000000000001</v>
      </c>
      <c r="AA2739" s="2">
        <f>IF(Table1[[#This Row],[Bed Occupied]]="Yes",1,0)</f>
        <v>0</v>
      </c>
    </row>
    <row r="2740" spans="1:27" x14ac:dyDescent="0.25">
      <c r="A2740" t="s">
        <v>2832</v>
      </c>
      <c r="B2740" s="1">
        <v>46223</v>
      </c>
      <c r="C2740" s="1">
        <v>46224.3</v>
      </c>
      <c r="D2740" t="s">
        <v>96</v>
      </c>
      <c r="E2740" t="s">
        <v>52</v>
      </c>
      <c r="F2740" t="s">
        <v>29</v>
      </c>
      <c r="G2740" t="s">
        <v>67</v>
      </c>
      <c r="H2740" t="s">
        <v>31</v>
      </c>
      <c r="I2740" t="s">
        <v>32</v>
      </c>
      <c r="J2740">
        <v>1.3</v>
      </c>
      <c r="K2740" t="s">
        <v>57</v>
      </c>
      <c r="L2740">
        <v>58</v>
      </c>
      <c r="M2740" s="1">
        <v>46222</v>
      </c>
      <c r="N2740" t="s">
        <v>42</v>
      </c>
      <c r="O2740">
        <v>12.7</v>
      </c>
      <c r="P2740">
        <v>2.7</v>
      </c>
      <c r="Q2740" s="2">
        <v>3506.34</v>
      </c>
      <c r="R2740" t="s">
        <v>35</v>
      </c>
      <c r="S2740" s="2">
        <v>2069.02</v>
      </c>
      <c r="T2740">
        <v>3.2</v>
      </c>
      <c r="U2740" t="s">
        <v>43</v>
      </c>
      <c r="V2740">
        <v>2026</v>
      </c>
      <c r="W2740" t="s">
        <v>74</v>
      </c>
      <c r="X2740" s="2">
        <v>2069.02</v>
      </c>
      <c r="Y2740" s="2">
        <v>1437.32</v>
      </c>
      <c r="Z2740" s="2">
        <v>0.59</v>
      </c>
      <c r="AA2740" s="2">
        <f>IF(Table1[[#This Row],[Bed Occupied]]="Yes",1,0)</f>
        <v>0</v>
      </c>
    </row>
    <row r="2741" spans="1:27" x14ac:dyDescent="0.25">
      <c r="A2741" t="s">
        <v>2833</v>
      </c>
      <c r="B2741" s="1">
        <v>45752</v>
      </c>
      <c r="C2741" s="1">
        <v>45761.4</v>
      </c>
      <c r="D2741" t="s">
        <v>88</v>
      </c>
      <c r="E2741" t="s">
        <v>66</v>
      </c>
      <c r="F2741" t="s">
        <v>29</v>
      </c>
      <c r="G2741" t="s">
        <v>67</v>
      </c>
      <c r="H2741" t="s">
        <v>81</v>
      </c>
      <c r="I2741" t="s">
        <v>32</v>
      </c>
      <c r="J2741">
        <v>9.4</v>
      </c>
      <c r="K2741" t="s">
        <v>33</v>
      </c>
      <c r="L2741">
        <v>41</v>
      </c>
      <c r="M2741" s="1">
        <v>45751</v>
      </c>
      <c r="N2741" t="s">
        <v>42</v>
      </c>
      <c r="O2741">
        <v>13.1</v>
      </c>
      <c r="P2741">
        <v>1.1000000000000001</v>
      </c>
      <c r="Q2741" s="2">
        <v>29214.22</v>
      </c>
      <c r="R2741" t="s">
        <v>35</v>
      </c>
      <c r="S2741" s="2">
        <v>19814.490000000002</v>
      </c>
      <c r="T2741">
        <v>4.2</v>
      </c>
      <c r="U2741" t="s">
        <v>89</v>
      </c>
      <c r="V2741">
        <v>2025</v>
      </c>
      <c r="W2741" t="s">
        <v>77</v>
      </c>
      <c r="X2741" s="2">
        <v>19814.490000000002</v>
      </c>
      <c r="Y2741" s="2">
        <v>9399.73</v>
      </c>
      <c r="Z2741" s="2">
        <v>0.67800000000000005</v>
      </c>
      <c r="AA2741" s="2">
        <f>IF(Table1[[#This Row],[Bed Occupied]]="Yes",1,0)</f>
        <v>1</v>
      </c>
    </row>
    <row r="2742" spans="1:27" x14ac:dyDescent="0.25">
      <c r="A2742" t="s">
        <v>2834</v>
      </c>
      <c r="B2742" s="1">
        <v>46294</v>
      </c>
      <c r="C2742" s="1">
        <v>46297.2</v>
      </c>
      <c r="D2742" t="s">
        <v>46</v>
      </c>
      <c r="E2742" t="s">
        <v>66</v>
      </c>
      <c r="F2742" t="s">
        <v>29</v>
      </c>
      <c r="G2742" t="s">
        <v>30</v>
      </c>
      <c r="H2742" t="s">
        <v>49</v>
      </c>
      <c r="I2742" t="s">
        <v>41</v>
      </c>
      <c r="J2742">
        <v>3.2</v>
      </c>
      <c r="K2742" t="s">
        <v>57</v>
      </c>
      <c r="L2742">
        <v>30</v>
      </c>
      <c r="M2742" s="1">
        <v>46293</v>
      </c>
      <c r="N2742" t="s">
        <v>42</v>
      </c>
      <c r="O2742">
        <v>8.6</v>
      </c>
      <c r="P2742">
        <v>0.6</v>
      </c>
      <c r="Q2742" s="2">
        <v>6977.02</v>
      </c>
      <c r="R2742" t="s">
        <v>35</v>
      </c>
      <c r="S2742" s="2">
        <v>4211.42</v>
      </c>
      <c r="T2742">
        <v>4</v>
      </c>
      <c r="U2742" t="s">
        <v>133</v>
      </c>
      <c r="V2742">
        <v>2026</v>
      </c>
      <c r="W2742" t="s">
        <v>37</v>
      </c>
      <c r="X2742" s="2">
        <v>4211.42</v>
      </c>
      <c r="Y2742" s="2">
        <v>2765.6</v>
      </c>
      <c r="Z2742" s="2">
        <v>0.60399999999999998</v>
      </c>
      <c r="AA2742" s="2">
        <f>IF(Table1[[#This Row],[Bed Occupied]]="Yes",1,0)</f>
        <v>0</v>
      </c>
    </row>
    <row r="2743" spans="1:27" x14ac:dyDescent="0.25">
      <c r="A2743" t="s">
        <v>2835</v>
      </c>
      <c r="B2743" s="1">
        <v>46143</v>
      </c>
      <c r="C2743" s="1">
        <v>46144</v>
      </c>
      <c r="D2743" t="s">
        <v>39</v>
      </c>
      <c r="E2743" t="s">
        <v>52</v>
      </c>
      <c r="F2743" t="s">
        <v>48</v>
      </c>
      <c r="G2743" t="s">
        <v>30</v>
      </c>
      <c r="H2743" t="s">
        <v>31</v>
      </c>
      <c r="I2743" t="s">
        <v>41</v>
      </c>
      <c r="J2743">
        <v>1</v>
      </c>
      <c r="K2743" t="s">
        <v>33</v>
      </c>
      <c r="L2743">
        <v>106</v>
      </c>
      <c r="M2743" s="1">
        <v>46142</v>
      </c>
      <c r="N2743" t="s">
        <v>34</v>
      </c>
      <c r="O2743">
        <v>12.8</v>
      </c>
      <c r="P2743">
        <v>0.8</v>
      </c>
      <c r="Q2743" s="2">
        <v>2172.69</v>
      </c>
      <c r="R2743" t="s">
        <v>35</v>
      </c>
      <c r="S2743" s="2">
        <v>1086.98</v>
      </c>
      <c r="T2743">
        <v>3.4</v>
      </c>
      <c r="U2743" t="s">
        <v>94</v>
      </c>
      <c r="V2743">
        <v>2026</v>
      </c>
      <c r="W2743" t="s">
        <v>72</v>
      </c>
      <c r="X2743" s="2">
        <v>1086.98</v>
      </c>
      <c r="Y2743" s="2">
        <v>1085.71</v>
      </c>
      <c r="Z2743" s="2">
        <v>0.5</v>
      </c>
      <c r="AA2743" s="2">
        <f>IF(Table1[[#This Row],[Bed Occupied]]="Yes",1,0)</f>
        <v>1</v>
      </c>
    </row>
    <row r="2744" spans="1:27" x14ac:dyDescent="0.25">
      <c r="A2744" t="s">
        <v>2836</v>
      </c>
      <c r="B2744" s="1">
        <v>46079</v>
      </c>
      <c r="C2744" s="1">
        <v>46080.6</v>
      </c>
      <c r="D2744" t="s">
        <v>88</v>
      </c>
      <c r="E2744" t="s">
        <v>52</v>
      </c>
      <c r="F2744" t="s">
        <v>48</v>
      </c>
      <c r="G2744" t="s">
        <v>67</v>
      </c>
      <c r="H2744" t="s">
        <v>76</v>
      </c>
      <c r="I2744" t="s">
        <v>41</v>
      </c>
      <c r="J2744">
        <v>1.6</v>
      </c>
      <c r="K2744" t="s">
        <v>33</v>
      </c>
      <c r="L2744">
        <v>15</v>
      </c>
      <c r="M2744" s="1">
        <v>46078</v>
      </c>
      <c r="N2744" t="s">
        <v>63</v>
      </c>
      <c r="O2744">
        <v>8.8000000000000007</v>
      </c>
      <c r="P2744">
        <v>0.8</v>
      </c>
      <c r="Q2744" s="2">
        <v>21356.66</v>
      </c>
      <c r="R2744" t="s">
        <v>85</v>
      </c>
      <c r="S2744" s="2">
        <v>16954.150000000001</v>
      </c>
      <c r="T2744">
        <v>4.5999999999999996</v>
      </c>
      <c r="U2744" t="s">
        <v>68</v>
      </c>
      <c r="V2744">
        <v>2026</v>
      </c>
      <c r="W2744" t="s">
        <v>69</v>
      </c>
      <c r="X2744" s="2">
        <v>16954.150000000001</v>
      </c>
      <c r="Y2744" s="2">
        <v>4402.51</v>
      </c>
      <c r="Z2744" s="2">
        <v>0.79400000000000004</v>
      </c>
      <c r="AA2744" s="2">
        <f>IF(Table1[[#This Row],[Bed Occupied]]="Yes",1,0)</f>
        <v>1</v>
      </c>
    </row>
    <row r="2745" spans="1:27" x14ac:dyDescent="0.25">
      <c r="A2745" t="s">
        <v>2837</v>
      </c>
      <c r="B2745" s="1">
        <v>45794</v>
      </c>
      <c r="C2745" s="1">
        <v>45798.7</v>
      </c>
      <c r="D2745" t="s">
        <v>102</v>
      </c>
      <c r="E2745" t="s">
        <v>52</v>
      </c>
      <c r="F2745" t="s">
        <v>29</v>
      </c>
      <c r="G2745" t="s">
        <v>30</v>
      </c>
      <c r="H2745" t="s">
        <v>81</v>
      </c>
      <c r="I2745" t="s">
        <v>32</v>
      </c>
      <c r="J2745">
        <v>4.7</v>
      </c>
      <c r="K2745" t="s">
        <v>33</v>
      </c>
      <c r="L2745">
        <v>42</v>
      </c>
      <c r="M2745" s="1">
        <v>45794</v>
      </c>
      <c r="N2745" t="s">
        <v>34</v>
      </c>
      <c r="O2745">
        <v>14.2</v>
      </c>
      <c r="P2745">
        <v>2.2000000000000002</v>
      </c>
      <c r="Q2745" s="2">
        <v>12259.16</v>
      </c>
      <c r="R2745" t="s">
        <v>85</v>
      </c>
      <c r="S2745" s="2">
        <v>6131.49</v>
      </c>
      <c r="T2745">
        <v>3.3</v>
      </c>
      <c r="U2745" t="s">
        <v>122</v>
      </c>
      <c r="V2745">
        <v>2025</v>
      </c>
      <c r="W2745" t="s">
        <v>83</v>
      </c>
      <c r="X2745" s="2">
        <v>6131.49</v>
      </c>
      <c r="Y2745" s="2">
        <v>6127.67</v>
      </c>
      <c r="Z2745" s="2">
        <v>0.5</v>
      </c>
      <c r="AA2745" s="2">
        <f>IF(Table1[[#This Row],[Bed Occupied]]="Yes",1,0)</f>
        <v>1</v>
      </c>
    </row>
    <row r="2746" spans="1:27" x14ac:dyDescent="0.25">
      <c r="A2746" t="s">
        <v>2838</v>
      </c>
      <c r="B2746" s="1">
        <v>46131</v>
      </c>
      <c r="C2746" s="1">
        <v>46131.5</v>
      </c>
      <c r="D2746" t="s">
        <v>96</v>
      </c>
      <c r="E2746" t="s">
        <v>28</v>
      </c>
      <c r="F2746" t="s">
        <v>48</v>
      </c>
      <c r="G2746" t="s">
        <v>67</v>
      </c>
      <c r="H2746" t="s">
        <v>76</v>
      </c>
      <c r="I2746" t="s">
        <v>93</v>
      </c>
      <c r="J2746">
        <v>0.5</v>
      </c>
      <c r="K2746" t="s">
        <v>33</v>
      </c>
      <c r="L2746">
        <v>37</v>
      </c>
      <c r="M2746" s="1">
        <v>46131</v>
      </c>
      <c r="N2746" t="s">
        <v>34</v>
      </c>
      <c r="O2746">
        <v>9.1999999999999993</v>
      </c>
      <c r="P2746">
        <v>1.2</v>
      </c>
      <c r="Q2746" s="2">
        <v>2527.48</v>
      </c>
      <c r="R2746" t="s">
        <v>58</v>
      </c>
      <c r="S2746" s="2">
        <v>1318.2</v>
      </c>
      <c r="T2746">
        <v>3.7</v>
      </c>
      <c r="U2746" t="s">
        <v>98</v>
      </c>
      <c r="V2746">
        <v>2026</v>
      </c>
      <c r="W2746" t="s">
        <v>74</v>
      </c>
      <c r="X2746" s="2">
        <v>1318.2</v>
      </c>
      <c r="Y2746" s="2">
        <v>1209.28</v>
      </c>
      <c r="Z2746" s="2">
        <v>0.52200000000000002</v>
      </c>
      <c r="AA2746" s="2">
        <f>IF(Table1[[#This Row],[Bed Occupied]]="Yes",1,0)</f>
        <v>1</v>
      </c>
    </row>
    <row r="2747" spans="1:27" x14ac:dyDescent="0.25">
      <c r="A2747" t="s">
        <v>2839</v>
      </c>
      <c r="B2747" s="1">
        <v>45918</v>
      </c>
      <c r="C2747" s="1">
        <v>45919.6</v>
      </c>
      <c r="D2747" t="s">
        <v>96</v>
      </c>
      <c r="E2747" t="s">
        <v>52</v>
      </c>
      <c r="F2747" t="s">
        <v>48</v>
      </c>
      <c r="G2747" t="s">
        <v>53</v>
      </c>
      <c r="H2747" t="s">
        <v>31</v>
      </c>
      <c r="I2747" t="s">
        <v>41</v>
      </c>
      <c r="J2747">
        <v>1.6</v>
      </c>
      <c r="K2747" t="s">
        <v>33</v>
      </c>
      <c r="L2747">
        <v>53</v>
      </c>
      <c r="M2747" s="1">
        <v>45918</v>
      </c>
      <c r="N2747" t="s">
        <v>63</v>
      </c>
      <c r="O2747">
        <v>8</v>
      </c>
      <c r="P2747">
        <v>0</v>
      </c>
      <c r="Q2747" s="2">
        <v>4010</v>
      </c>
      <c r="R2747" t="s">
        <v>35</v>
      </c>
      <c r="S2747" s="2">
        <v>2025.38</v>
      </c>
      <c r="T2747">
        <v>4.0999999999999996</v>
      </c>
      <c r="U2747" t="s">
        <v>59</v>
      </c>
      <c r="V2747">
        <v>2025</v>
      </c>
      <c r="W2747" t="s">
        <v>72</v>
      </c>
      <c r="X2747" s="2">
        <v>2025.38</v>
      </c>
      <c r="Y2747" s="2">
        <v>1984.62</v>
      </c>
      <c r="Z2747" s="2">
        <v>0.505</v>
      </c>
      <c r="AA2747" s="2">
        <f>IF(Table1[[#This Row],[Bed Occupied]]="Yes",1,0)</f>
        <v>1</v>
      </c>
    </row>
    <row r="2748" spans="1:27" x14ac:dyDescent="0.25">
      <c r="A2748" t="s">
        <v>2840</v>
      </c>
      <c r="B2748" s="1">
        <v>46061</v>
      </c>
      <c r="C2748" s="1">
        <v>46062.3</v>
      </c>
      <c r="D2748" t="s">
        <v>39</v>
      </c>
      <c r="E2748" t="s">
        <v>28</v>
      </c>
      <c r="F2748" t="s">
        <v>29</v>
      </c>
      <c r="G2748" t="s">
        <v>30</v>
      </c>
      <c r="H2748" t="s">
        <v>40</v>
      </c>
      <c r="I2748" t="s">
        <v>32</v>
      </c>
      <c r="J2748">
        <v>1.3</v>
      </c>
      <c r="K2748" t="s">
        <v>57</v>
      </c>
      <c r="L2748">
        <v>122</v>
      </c>
      <c r="M2748" s="1">
        <v>46060</v>
      </c>
      <c r="N2748" t="s">
        <v>42</v>
      </c>
      <c r="O2748">
        <v>9.3000000000000007</v>
      </c>
      <c r="P2748">
        <v>1.3</v>
      </c>
      <c r="Q2748" s="2">
        <v>1676.35</v>
      </c>
      <c r="R2748" t="s">
        <v>35</v>
      </c>
      <c r="S2748" s="2">
        <v>1010.43</v>
      </c>
      <c r="T2748">
        <v>3</v>
      </c>
      <c r="U2748" t="s">
        <v>68</v>
      </c>
      <c r="V2748">
        <v>2026</v>
      </c>
      <c r="W2748" t="s">
        <v>83</v>
      </c>
      <c r="X2748" s="2">
        <v>1010.43</v>
      </c>
      <c r="Y2748" s="2">
        <v>665.92</v>
      </c>
      <c r="Z2748" s="2">
        <v>0.60299999999999998</v>
      </c>
      <c r="AA2748" s="2">
        <f>IF(Table1[[#This Row],[Bed Occupied]]="Yes",1,0)</f>
        <v>0</v>
      </c>
    </row>
    <row r="2749" spans="1:27" x14ac:dyDescent="0.25">
      <c r="A2749" t="s">
        <v>2841</v>
      </c>
      <c r="B2749" s="1">
        <v>45801</v>
      </c>
      <c r="C2749" s="1">
        <v>45805.3</v>
      </c>
      <c r="D2749" t="s">
        <v>51</v>
      </c>
      <c r="E2749" t="s">
        <v>47</v>
      </c>
      <c r="F2749" t="s">
        <v>29</v>
      </c>
      <c r="G2749" t="s">
        <v>30</v>
      </c>
      <c r="H2749" t="s">
        <v>49</v>
      </c>
      <c r="I2749" t="s">
        <v>32</v>
      </c>
      <c r="J2749">
        <v>4.3</v>
      </c>
      <c r="K2749" t="s">
        <v>33</v>
      </c>
      <c r="L2749">
        <v>53</v>
      </c>
      <c r="M2749" s="1">
        <v>45800</v>
      </c>
      <c r="N2749" t="s">
        <v>34</v>
      </c>
      <c r="O2749">
        <v>10.8</v>
      </c>
      <c r="P2749">
        <v>0.8</v>
      </c>
      <c r="Q2749" s="2">
        <v>7178.06</v>
      </c>
      <c r="R2749" t="s">
        <v>58</v>
      </c>
      <c r="S2749" s="2">
        <v>4094.72</v>
      </c>
      <c r="T2749">
        <v>3.7</v>
      </c>
      <c r="U2749" t="s">
        <v>122</v>
      </c>
      <c r="V2749">
        <v>2025</v>
      </c>
      <c r="W2749" t="s">
        <v>77</v>
      </c>
      <c r="X2749" s="2">
        <v>4094.72</v>
      </c>
      <c r="Y2749" s="2">
        <v>3083.34</v>
      </c>
      <c r="Z2749" s="2">
        <v>0.56999999999999995</v>
      </c>
      <c r="AA2749" s="2">
        <f>IF(Table1[[#This Row],[Bed Occupied]]="Yes",1,0)</f>
        <v>1</v>
      </c>
    </row>
    <row r="2750" spans="1:27" x14ac:dyDescent="0.25">
      <c r="A2750" t="s">
        <v>2842</v>
      </c>
      <c r="B2750" s="1">
        <v>45843</v>
      </c>
      <c r="C2750" s="1">
        <v>45844.1</v>
      </c>
      <c r="D2750" t="s">
        <v>39</v>
      </c>
      <c r="E2750" t="s">
        <v>52</v>
      </c>
      <c r="F2750" t="s">
        <v>29</v>
      </c>
      <c r="G2750" t="s">
        <v>30</v>
      </c>
      <c r="H2750" t="s">
        <v>62</v>
      </c>
      <c r="I2750" t="s">
        <v>41</v>
      </c>
      <c r="J2750">
        <v>1.1000000000000001</v>
      </c>
      <c r="K2750" t="s">
        <v>57</v>
      </c>
      <c r="L2750">
        <v>95</v>
      </c>
      <c r="M2750" s="1">
        <v>45842</v>
      </c>
      <c r="N2750" t="s">
        <v>42</v>
      </c>
      <c r="O2750">
        <v>13.6</v>
      </c>
      <c r="P2750">
        <v>1.6</v>
      </c>
      <c r="Q2750" s="2">
        <v>2201.62</v>
      </c>
      <c r="R2750" t="s">
        <v>35</v>
      </c>
      <c r="S2750" s="2">
        <v>1252.58</v>
      </c>
      <c r="T2750">
        <v>3.1</v>
      </c>
      <c r="U2750" t="s">
        <v>135</v>
      </c>
      <c r="V2750">
        <v>2025</v>
      </c>
      <c r="W2750" t="s">
        <v>77</v>
      </c>
      <c r="X2750" s="2">
        <v>1252.58</v>
      </c>
      <c r="Y2750" s="2">
        <v>949.04</v>
      </c>
      <c r="Z2750" s="2">
        <v>0.56899999999999995</v>
      </c>
      <c r="AA2750" s="2">
        <f>IF(Table1[[#This Row],[Bed Occupied]]="Yes",1,0)</f>
        <v>0</v>
      </c>
    </row>
    <row r="2751" spans="1:27" x14ac:dyDescent="0.25">
      <c r="A2751" t="s">
        <v>2843</v>
      </c>
      <c r="B2751" s="1">
        <v>46109</v>
      </c>
      <c r="C2751" s="1">
        <v>46111.1</v>
      </c>
      <c r="D2751" t="s">
        <v>96</v>
      </c>
      <c r="E2751" t="s">
        <v>47</v>
      </c>
      <c r="F2751" t="s">
        <v>29</v>
      </c>
      <c r="G2751" t="s">
        <v>30</v>
      </c>
      <c r="H2751" t="s">
        <v>49</v>
      </c>
      <c r="I2751" t="s">
        <v>32</v>
      </c>
      <c r="J2751">
        <v>2.1</v>
      </c>
      <c r="K2751" t="s">
        <v>33</v>
      </c>
      <c r="L2751">
        <v>97</v>
      </c>
      <c r="M2751" s="1">
        <v>46108</v>
      </c>
      <c r="N2751" t="s">
        <v>34</v>
      </c>
      <c r="O2751">
        <v>12.8</v>
      </c>
      <c r="P2751">
        <v>0.8</v>
      </c>
      <c r="Q2751" s="2">
        <v>3176.63</v>
      </c>
      <c r="R2751" t="s">
        <v>35</v>
      </c>
      <c r="S2751" s="2">
        <v>1688.4</v>
      </c>
      <c r="T2751">
        <v>3.8</v>
      </c>
      <c r="U2751" t="s">
        <v>115</v>
      </c>
      <c r="V2751">
        <v>2026</v>
      </c>
      <c r="W2751" t="s">
        <v>77</v>
      </c>
      <c r="X2751" s="2">
        <v>1688.4</v>
      </c>
      <c r="Y2751" s="2">
        <v>1488.23</v>
      </c>
      <c r="Z2751" s="2">
        <v>0.53200000000000003</v>
      </c>
      <c r="AA2751" s="2">
        <f>IF(Table1[[#This Row],[Bed Occupied]]="Yes",1,0)</f>
        <v>1</v>
      </c>
    </row>
    <row r="2752" spans="1:27" x14ac:dyDescent="0.25">
      <c r="A2752" t="s">
        <v>2844</v>
      </c>
      <c r="B2752" s="1">
        <v>46366</v>
      </c>
      <c r="C2752" s="1">
        <v>46368</v>
      </c>
      <c r="D2752" t="s">
        <v>96</v>
      </c>
      <c r="E2752" t="s">
        <v>47</v>
      </c>
      <c r="F2752" t="s">
        <v>48</v>
      </c>
      <c r="G2752" t="s">
        <v>30</v>
      </c>
      <c r="H2752" t="s">
        <v>81</v>
      </c>
      <c r="I2752" t="s">
        <v>41</v>
      </c>
      <c r="J2752">
        <v>2</v>
      </c>
      <c r="K2752" t="s">
        <v>33</v>
      </c>
      <c r="L2752">
        <v>23</v>
      </c>
      <c r="M2752" s="1">
        <v>46366</v>
      </c>
      <c r="N2752" t="s">
        <v>42</v>
      </c>
      <c r="O2752">
        <v>12</v>
      </c>
      <c r="P2752">
        <v>0</v>
      </c>
      <c r="Q2752" s="2">
        <v>3399.44</v>
      </c>
      <c r="R2752" t="s">
        <v>35</v>
      </c>
      <c r="S2752" s="2">
        <v>1658.56</v>
      </c>
      <c r="T2752">
        <v>4.2</v>
      </c>
      <c r="U2752" t="s">
        <v>54</v>
      </c>
      <c r="V2752">
        <v>2026</v>
      </c>
      <c r="W2752" t="s">
        <v>72</v>
      </c>
      <c r="X2752" s="2">
        <v>1658.56</v>
      </c>
      <c r="Y2752" s="2">
        <v>1740.88</v>
      </c>
      <c r="Z2752" s="2">
        <v>0.48799999999999999</v>
      </c>
      <c r="AA2752" s="2">
        <f>IF(Table1[[#This Row],[Bed Occupied]]="Yes",1,0)</f>
        <v>1</v>
      </c>
    </row>
    <row r="2753" spans="1:27" x14ac:dyDescent="0.25">
      <c r="A2753" t="s">
        <v>2845</v>
      </c>
      <c r="B2753" s="1">
        <v>45758</v>
      </c>
      <c r="C2753" s="1">
        <v>45759.4</v>
      </c>
      <c r="D2753" t="s">
        <v>61</v>
      </c>
      <c r="E2753" t="s">
        <v>66</v>
      </c>
      <c r="F2753" t="s">
        <v>29</v>
      </c>
      <c r="G2753" t="s">
        <v>30</v>
      </c>
      <c r="H2753" t="s">
        <v>49</v>
      </c>
      <c r="I2753" t="s">
        <v>32</v>
      </c>
      <c r="J2753">
        <v>1.4</v>
      </c>
      <c r="K2753" t="s">
        <v>57</v>
      </c>
      <c r="L2753">
        <v>82</v>
      </c>
      <c r="M2753" s="1">
        <v>45758</v>
      </c>
      <c r="N2753" t="s">
        <v>42</v>
      </c>
      <c r="O2753">
        <v>13.6</v>
      </c>
      <c r="P2753">
        <v>1.6</v>
      </c>
      <c r="Q2753" s="2">
        <v>14066.78</v>
      </c>
      <c r="R2753" t="s">
        <v>35</v>
      </c>
      <c r="S2753" s="2">
        <v>9091.18</v>
      </c>
      <c r="T2753">
        <v>4</v>
      </c>
      <c r="U2753" t="s">
        <v>89</v>
      </c>
      <c r="V2753">
        <v>2025</v>
      </c>
      <c r="W2753" t="s">
        <v>77</v>
      </c>
      <c r="X2753" s="2">
        <v>9091.18</v>
      </c>
      <c r="Y2753" s="2">
        <v>4975.6000000000004</v>
      </c>
      <c r="Z2753" s="2">
        <v>0.64600000000000002</v>
      </c>
      <c r="AA2753" s="2">
        <f>IF(Table1[[#This Row],[Bed Occupied]]="Yes",1,0)</f>
        <v>0</v>
      </c>
    </row>
    <row r="2754" spans="1:27" x14ac:dyDescent="0.25">
      <c r="A2754" t="s">
        <v>2846</v>
      </c>
      <c r="B2754" s="1">
        <v>46275</v>
      </c>
      <c r="C2754" s="1">
        <v>46276.3</v>
      </c>
      <c r="D2754" t="s">
        <v>61</v>
      </c>
      <c r="E2754" t="s">
        <v>28</v>
      </c>
      <c r="F2754" t="s">
        <v>29</v>
      </c>
      <c r="G2754" t="s">
        <v>30</v>
      </c>
      <c r="H2754" t="s">
        <v>40</v>
      </c>
      <c r="I2754" t="s">
        <v>41</v>
      </c>
      <c r="J2754">
        <v>1.3</v>
      </c>
      <c r="K2754" t="s">
        <v>33</v>
      </c>
      <c r="L2754">
        <v>38</v>
      </c>
      <c r="M2754" s="1">
        <v>46275</v>
      </c>
      <c r="N2754" t="s">
        <v>34</v>
      </c>
      <c r="O2754">
        <v>8.5</v>
      </c>
      <c r="P2754">
        <v>0.5</v>
      </c>
      <c r="Q2754" s="2">
        <v>10383.17</v>
      </c>
      <c r="R2754" t="s">
        <v>35</v>
      </c>
      <c r="S2754" s="2">
        <v>6041.2</v>
      </c>
      <c r="T2754">
        <v>4.4000000000000004</v>
      </c>
      <c r="U2754" t="s">
        <v>133</v>
      </c>
      <c r="V2754">
        <v>2026</v>
      </c>
      <c r="W2754" t="s">
        <v>72</v>
      </c>
      <c r="X2754" s="2">
        <v>6041.2</v>
      </c>
      <c r="Y2754" s="2">
        <v>4341.97</v>
      </c>
      <c r="Z2754" s="2">
        <v>0.58199999999999996</v>
      </c>
      <c r="AA2754" s="2">
        <f>IF(Table1[[#This Row],[Bed Occupied]]="Yes",1,0)</f>
        <v>1</v>
      </c>
    </row>
    <row r="2755" spans="1:27" x14ac:dyDescent="0.25">
      <c r="A2755" t="s">
        <v>2847</v>
      </c>
      <c r="B2755" s="1">
        <v>45888</v>
      </c>
      <c r="C2755" s="1">
        <v>45889.8</v>
      </c>
      <c r="D2755" t="s">
        <v>39</v>
      </c>
      <c r="E2755" t="s">
        <v>47</v>
      </c>
      <c r="F2755" t="s">
        <v>29</v>
      </c>
      <c r="G2755" t="s">
        <v>30</v>
      </c>
      <c r="H2755" t="s">
        <v>62</v>
      </c>
      <c r="I2755" t="s">
        <v>32</v>
      </c>
      <c r="J2755">
        <v>1.8</v>
      </c>
      <c r="K2755" t="s">
        <v>33</v>
      </c>
      <c r="L2755">
        <v>133</v>
      </c>
      <c r="M2755" s="1">
        <v>45887</v>
      </c>
      <c r="N2755" t="s">
        <v>63</v>
      </c>
      <c r="O2755">
        <v>11.5</v>
      </c>
      <c r="P2755">
        <v>1.5</v>
      </c>
      <c r="Q2755" s="2">
        <v>1547.21</v>
      </c>
      <c r="R2755" t="s">
        <v>35</v>
      </c>
      <c r="S2755" s="2">
        <v>727.31</v>
      </c>
      <c r="T2755">
        <v>3.1</v>
      </c>
      <c r="U2755" t="s">
        <v>104</v>
      </c>
      <c r="V2755">
        <v>2025</v>
      </c>
      <c r="W2755" t="s">
        <v>37</v>
      </c>
      <c r="X2755" s="2">
        <v>727.31</v>
      </c>
      <c r="Y2755" s="2">
        <v>819.9</v>
      </c>
      <c r="Z2755" s="2">
        <v>0.47</v>
      </c>
      <c r="AA2755" s="2">
        <f>IF(Table1[[#This Row],[Bed Occupied]]="Yes",1,0)</f>
        <v>1</v>
      </c>
    </row>
    <row r="2756" spans="1:27" x14ac:dyDescent="0.25">
      <c r="A2756" t="s">
        <v>2848</v>
      </c>
      <c r="B2756" s="1">
        <v>45998</v>
      </c>
      <c r="C2756" s="1">
        <v>46001.3</v>
      </c>
      <c r="D2756" t="s">
        <v>96</v>
      </c>
      <c r="E2756" t="s">
        <v>28</v>
      </c>
      <c r="F2756" t="s">
        <v>29</v>
      </c>
      <c r="G2756" t="s">
        <v>30</v>
      </c>
      <c r="H2756" t="s">
        <v>56</v>
      </c>
      <c r="I2756" t="s">
        <v>32</v>
      </c>
      <c r="J2756">
        <v>3.3</v>
      </c>
      <c r="K2756" t="s">
        <v>33</v>
      </c>
      <c r="L2756">
        <v>33</v>
      </c>
      <c r="M2756" s="1">
        <v>45997</v>
      </c>
      <c r="N2756" t="s">
        <v>42</v>
      </c>
      <c r="O2756">
        <v>9.8000000000000007</v>
      </c>
      <c r="P2756">
        <v>1.8</v>
      </c>
      <c r="Q2756" s="2">
        <v>4721.6499999999996</v>
      </c>
      <c r="R2756" t="s">
        <v>35</v>
      </c>
      <c r="S2756" s="2">
        <v>2868.66</v>
      </c>
      <c r="T2756">
        <v>3.7</v>
      </c>
      <c r="U2756" t="s">
        <v>79</v>
      </c>
      <c r="V2756">
        <v>2025</v>
      </c>
      <c r="W2756" t="s">
        <v>83</v>
      </c>
      <c r="X2756" s="2">
        <v>2868.66</v>
      </c>
      <c r="Y2756" s="2">
        <v>1852.99</v>
      </c>
      <c r="Z2756" s="2">
        <v>0.60799999999999998</v>
      </c>
      <c r="AA2756" s="2">
        <f>IF(Table1[[#This Row],[Bed Occupied]]="Yes",1,0)</f>
        <v>1</v>
      </c>
    </row>
    <row r="2757" spans="1:27" x14ac:dyDescent="0.25">
      <c r="A2757" t="s">
        <v>2849</v>
      </c>
      <c r="B2757" s="1">
        <v>46281</v>
      </c>
      <c r="C2757" s="1">
        <v>46281.8</v>
      </c>
      <c r="D2757" t="s">
        <v>96</v>
      </c>
      <c r="E2757" t="s">
        <v>28</v>
      </c>
      <c r="F2757" t="s">
        <v>92</v>
      </c>
      <c r="G2757" t="s">
        <v>151</v>
      </c>
      <c r="H2757" t="s">
        <v>40</v>
      </c>
      <c r="I2757" t="s">
        <v>32</v>
      </c>
      <c r="J2757">
        <v>0.8</v>
      </c>
      <c r="K2757" t="s">
        <v>57</v>
      </c>
      <c r="L2757">
        <v>53</v>
      </c>
      <c r="M2757" s="1">
        <v>46280</v>
      </c>
      <c r="N2757" t="s">
        <v>42</v>
      </c>
      <c r="O2757">
        <v>10.199999999999999</v>
      </c>
      <c r="P2757">
        <v>2.2000000000000002</v>
      </c>
      <c r="Q2757" s="2">
        <v>3205.01</v>
      </c>
      <c r="R2757" t="s">
        <v>58</v>
      </c>
      <c r="S2757" s="2">
        <v>1588.58</v>
      </c>
      <c r="T2757">
        <v>3.6</v>
      </c>
      <c r="U2757" t="s">
        <v>133</v>
      </c>
      <c r="V2757">
        <v>2026</v>
      </c>
      <c r="W2757" t="s">
        <v>44</v>
      </c>
      <c r="X2757" s="2">
        <v>1588.58</v>
      </c>
      <c r="Y2757" s="2">
        <v>1616.43</v>
      </c>
      <c r="Z2757" s="2">
        <v>0.496</v>
      </c>
      <c r="AA2757" s="2">
        <f>IF(Table1[[#This Row],[Bed Occupied]]="Yes",1,0)</f>
        <v>0</v>
      </c>
    </row>
    <row r="2758" spans="1:27" x14ac:dyDescent="0.25">
      <c r="A2758" t="s">
        <v>2850</v>
      </c>
      <c r="B2758" s="1">
        <v>45825</v>
      </c>
      <c r="C2758" s="1">
        <v>45826.2</v>
      </c>
      <c r="D2758" t="s">
        <v>39</v>
      </c>
      <c r="E2758" t="s">
        <v>66</v>
      </c>
      <c r="F2758" t="s">
        <v>29</v>
      </c>
      <c r="G2758" t="s">
        <v>151</v>
      </c>
      <c r="H2758" t="s">
        <v>31</v>
      </c>
      <c r="I2758" t="s">
        <v>32</v>
      </c>
      <c r="J2758">
        <v>1.2</v>
      </c>
      <c r="K2758" t="s">
        <v>33</v>
      </c>
      <c r="L2758">
        <v>114</v>
      </c>
      <c r="M2758" s="1">
        <v>45824</v>
      </c>
      <c r="N2758" t="s">
        <v>34</v>
      </c>
      <c r="O2758">
        <v>8.5</v>
      </c>
      <c r="P2758">
        <v>0.5</v>
      </c>
      <c r="Q2758" s="2">
        <v>2468.64</v>
      </c>
      <c r="R2758" t="s">
        <v>35</v>
      </c>
      <c r="S2758" s="2">
        <v>1647.64</v>
      </c>
      <c r="T2758">
        <v>4.0999999999999996</v>
      </c>
      <c r="U2758" t="s">
        <v>64</v>
      </c>
      <c r="V2758">
        <v>2025</v>
      </c>
      <c r="W2758" t="s">
        <v>37</v>
      </c>
      <c r="X2758" s="2">
        <v>1647.64</v>
      </c>
      <c r="Y2758" s="2">
        <v>821</v>
      </c>
      <c r="Z2758" s="2">
        <v>0.66700000000000004</v>
      </c>
      <c r="AA2758" s="2">
        <f>IF(Table1[[#This Row],[Bed Occupied]]="Yes",1,0)</f>
        <v>1</v>
      </c>
    </row>
    <row r="2759" spans="1:27" x14ac:dyDescent="0.25">
      <c r="A2759" t="s">
        <v>2851</v>
      </c>
      <c r="B2759" s="1">
        <v>45789</v>
      </c>
      <c r="C2759" s="1">
        <v>45794.5</v>
      </c>
      <c r="D2759" t="s">
        <v>61</v>
      </c>
      <c r="E2759" t="s">
        <v>52</v>
      </c>
      <c r="F2759" t="s">
        <v>48</v>
      </c>
      <c r="G2759" t="s">
        <v>30</v>
      </c>
      <c r="H2759" t="s">
        <v>40</v>
      </c>
      <c r="I2759" t="s">
        <v>32</v>
      </c>
      <c r="J2759">
        <v>5.5</v>
      </c>
      <c r="K2759" t="s">
        <v>33</v>
      </c>
      <c r="L2759">
        <v>73</v>
      </c>
      <c r="M2759" s="1">
        <v>45789</v>
      </c>
      <c r="N2759" t="s">
        <v>42</v>
      </c>
      <c r="O2759">
        <v>9.6</v>
      </c>
      <c r="P2759">
        <v>1.6</v>
      </c>
      <c r="Q2759" s="2">
        <v>18427.490000000002</v>
      </c>
      <c r="R2759" t="s">
        <v>35</v>
      </c>
      <c r="S2759" s="2">
        <v>13729.58</v>
      </c>
      <c r="T2759">
        <v>3.3</v>
      </c>
      <c r="U2759" t="s">
        <v>122</v>
      </c>
      <c r="V2759">
        <v>2025</v>
      </c>
      <c r="W2759" t="s">
        <v>37</v>
      </c>
      <c r="X2759" s="2">
        <v>13729.58</v>
      </c>
      <c r="Y2759" s="2">
        <v>4697.91</v>
      </c>
      <c r="Z2759" s="2">
        <v>0.745</v>
      </c>
      <c r="AA2759" s="2">
        <f>IF(Table1[[#This Row],[Bed Occupied]]="Yes",1,0)</f>
        <v>1</v>
      </c>
    </row>
    <row r="2760" spans="1:27" x14ac:dyDescent="0.25">
      <c r="A2760" t="s">
        <v>2852</v>
      </c>
      <c r="B2760" s="1">
        <v>46370</v>
      </c>
      <c r="C2760" s="1">
        <v>46372.7</v>
      </c>
      <c r="D2760" t="s">
        <v>46</v>
      </c>
      <c r="E2760" t="s">
        <v>52</v>
      </c>
      <c r="F2760" t="s">
        <v>29</v>
      </c>
      <c r="G2760" t="s">
        <v>30</v>
      </c>
      <c r="H2760" t="s">
        <v>49</v>
      </c>
      <c r="I2760" t="s">
        <v>32</v>
      </c>
      <c r="J2760">
        <v>2.7</v>
      </c>
      <c r="K2760" t="s">
        <v>33</v>
      </c>
      <c r="L2760">
        <v>47</v>
      </c>
      <c r="M2760" s="1">
        <v>46369</v>
      </c>
      <c r="N2760" t="s">
        <v>34</v>
      </c>
      <c r="O2760">
        <v>14.2</v>
      </c>
      <c r="P2760">
        <v>2.2000000000000002</v>
      </c>
      <c r="Q2760" s="2">
        <v>5884.74</v>
      </c>
      <c r="R2760" t="s">
        <v>35</v>
      </c>
      <c r="S2760" s="2">
        <v>3784.72</v>
      </c>
      <c r="T2760">
        <v>3.2</v>
      </c>
      <c r="U2760" t="s">
        <v>54</v>
      </c>
      <c r="V2760">
        <v>2026</v>
      </c>
      <c r="W2760" t="s">
        <v>74</v>
      </c>
      <c r="X2760" s="2">
        <v>3784.72</v>
      </c>
      <c r="Y2760" s="2">
        <v>2100.02</v>
      </c>
      <c r="Z2760" s="2">
        <v>0.64300000000000002</v>
      </c>
      <c r="AA2760" s="2">
        <f>IF(Table1[[#This Row],[Bed Occupied]]="Yes",1,0)</f>
        <v>1</v>
      </c>
    </row>
    <row r="2761" spans="1:27" x14ac:dyDescent="0.25">
      <c r="A2761" t="s">
        <v>2853</v>
      </c>
      <c r="B2761" s="1">
        <v>45819</v>
      </c>
      <c r="C2761" s="1">
        <v>45820.9</v>
      </c>
      <c r="D2761" t="s">
        <v>39</v>
      </c>
      <c r="E2761" t="s">
        <v>28</v>
      </c>
      <c r="F2761" t="s">
        <v>48</v>
      </c>
      <c r="G2761" t="s">
        <v>67</v>
      </c>
      <c r="H2761" t="s">
        <v>31</v>
      </c>
      <c r="I2761" t="s">
        <v>32</v>
      </c>
      <c r="J2761">
        <v>1.9</v>
      </c>
      <c r="K2761" t="s">
        <v>33</v>
      </c>
      <c r="L2761">
        <v>99</v>
      </c>
      <c r="M2761" s="1">
        <v>45818</v>
      </c>
      <c r="N2761" t="s">
        <v>63</v>
      </c>
      <c r="O2761">
        <v>12.6</v>
      </c>
      <c r="P2761">
        <v>0.6</v>
      </c>
      <c r="Q2761" s="2">
        <v>2200.84</v>
      </c>
      <c r="R2761" t="s">
        <v>35</v>
      </c>
      <c r="S2761" s="2">
        <v>1126.51</v>
      </c>
      <c r="T2761">
        <v>3.5</v>
      </c>
      <c r="U2761" t="s">
        <v>64</v>
      </c>
      <c r="V2761">
        <v>2025</v>
      </c>
      <c r="W2761" t="s">
        <v>44</v>
      </c>
      <c r="X2761" s="2">
        <v>1126.51</v>
      </c>
      <c r="Y2761" s="2">
        <v>1074.33</v>
      </c>
      <c r="Z2761" s="2">
        <v>0.51200000000000001</v>
      </c>
      <c r="AA2761" s="2">
        <f>IF(Table1[[#This Row],[Bed Occupied]]="Yes",1,0)</f>
        <v>1</v>
      </c>
    </row>
    <row r="2762" spans="1:27" x14ac:dyDescent="0.25">
      <c r="A2762" t="s">
        <v>2854</v>
      </c>
      <c r="B2762" s="1">
        <v>46190</v>
      </c>
      <c r="C2762" s="1">
        <v>46191.3</v>
      </c>
      <c r="D2762" t="s">
        <v>96</v>
      </c>
      <c r="E2762" t="s">
        <v>28</v>
      </c>
      <c r="F2762" t="s">
        <v>48</v>
      </c>
      <c r="G2762" t="s">
        <v>30</v>
      </c>
      <c r="H2762" t="s">
        <v>31</v>
      </c>
      <c r="I2762" t="s">
        <v>32</v>
      </c>
      <c r="J2762">
        <v>1.3</v>
      </c>
      <c r="K2762" t="s">
        <v>57</v>
      </c>
      <c r="L2762">
        <v>103</v>
      </c>
      <c r="M2762" s="1">
        <v>46190</v>
      </c>
      <c r="N2762" t="s">
        <v>42</v>
      </c>
      <c r="O2762">
        <v>9.1999999999999993</v>
      </c>
      <c r="P2762">
        <v>1.2</v>
      </c>
      <c r="Q2762" s="2">
        <v>3487.56</v>
      </c>
      <c r="R2762" t="s">
        <v>58</v>
      </c>
      <c r="S2762" s="2">
        <v>2431.86</v>
      </c>
      <c r="T2762">
        <v>3</v>
      </c>
      <c r="U2762" t="s">
        <v>126</v>
      </c>
      <c r="V2762">
        <v>2026</v>
      </c>
      <c r="W2762" t="s">
        <v>69</v>
      </c>
      <c r="X2762" s="2">
        <v>2431.86</v>
      </c>
      <c r="Y2762" s="2">
        <v>1055.7</v>
      </c>
      <c r="Z2762" s="2">
        <v>0.69699999999999995</v>
      </c>
      <c r="AA2762" s="2">
        <f>IF(Table1[[#This Row],[Bed Occupied]]="Yes",1,0)</f>
        <v>0</v>
      </c>
    </row>
    <row r="2763" spans="1:27" x14ac:dyDescent="0.25">
      <c r="A2763" t="s">
        <v>2855</v>
      </c>
      <c r="B2763" s="1">
        <v>46185</v>
      </c>
      <c r="C2763" s="1">
        <v>46185.8</v>
      </c>
      <c r="D2763" t="s">
        <v>39</v>
      </c>
      <c r="E2763" t="s">
        <v>47</v>
      </c>
      <c r="F2763" t="s">
        <v>29</v>
      </c>
      <c r="G2763" t="s">
        <v>67</v>
      </c>
      <c r="H2763" t="s">
        <v>40</v>
      </c>
      <c r="I2763" t="s">
        <v>32</v>
      </c>
      <c r="J2763">
        <v>0.8</v>
      </c>
      <c r="K2763" t="s">
        <v>33</v>
      </c>
      <c r="L2763">
        <v>95</v>
      </c>
      <c r="M2763" s="1">
        <v>46184</v>
      </c>
      <c r="N2763" t="s">
        <v>42</v>
      </c>
      <c r="O2763">
        <v>9.1</v>
      </c>
      <c r="P2763">
        <v>1.1000000000000001</v>
      </c>
      <c r="Q2763" s="2">
        <v>2352.42</v>
      </c>
      <c r="R2763" t="s">
        <v>35</v>
      </c>
      <c r="S2763" s="2">
        <v>1032.3699999999999</v>
      </c>
      <c r="T2763">
        <v>3.5</v>
      </c>
      <c r="U2763" t="s">
        <v>126</v>
      </c>
      <c r="V2763">
        <v>2026</v>
      </c>
      <c r="W2763" t="s">
        <v>72</v>
      </c>
      <c r="X2763" s="2">
        <v>1032.3699999999999</v>
      </c>
      <c r="Y2763" s="2">
        <v>1320.05</v>
      </c>
      <c r="Z2763" s="2">
        <v>0.439</v>
      </c>
      <c r="AA2763" s="2">
        <f>IF(Table1[[#This Row],[Bed Occupied]]="Yes",1,0)</f>
        <v>1</v>
      </c>
    </row>
    <row r="2764" spans="1:27" x14ac:dyDescent="0.25">
      <c r="A2764" t="s">
        <v>2856</v>
      </c>
      <c r="B2764" s="1">
        <v>46296</v>
      </c>
      <c r="C2764" s="1">
        <v>46301.2</v>
      </c>
      <c r="D2764" t="s">
        <v>46</v>
      </c>
      <c r="E2764" t="s">
        <v>66</v>
      </c>
      <c r="F2764" t="s">
        <v>48</v>
      </c>
      <c r="G2764" t="s">
        <v>30</v>
      </c>
      <c r="H2764" t="s">
        <v>40</v>
      </c>
      <c r="I2764" t="s">
        <v>32</v>
      </c>
      <c r="J2764">
        <v>5.2</v>
      </c>
      <c r="K2764" t="s">
        <v>33</v>
      </c>
      <c r="L2764">
        <v>61</v>
      </c>
      <c r="M2764" s="1">
        <v>46296</v>
      </c>
      <c r="N2764" t="s">
        <v>42</v>
      </c>
      <c r="O2764">
        <v>8</v>
      </c>
      <c r="P2764">
        <v>0</v>
      </c>
      <c r="Q2764" s="2">
        <v>7068.16</v>
      </c>
      <c r="R2764" t="s">
        <v>85</v>
      </c>
      <c r="S2764" s="2">
        <v>3795.74</v>
      </c>
      <c r="T2764">
        <v>3.9</v>
      </c>
      <c r="U2764" t="s">
        <v>36</v>
      </c>
      <c r="V2764">
        <v>2026</v>
      </c>
      <c r="W2764" t="s">
        <v>72</v>
      </c>
      <c r="X2764" s="2">
        <v>3795.74</v>
      </c>
      <c r="Y2764" s="2">
        <v>3272.42</v>
      </c>
      <c r="Z2764" s="2">
        <v>0.53700000000000003</v>
      </c>
      <c r="AA2764" s="2">
        <f>IF(Table1[[#This Row],[Bed Occupied]]="Yes",1,0)</f>
        <v>1</v>
      </c>
    </row>
    <row r="2765" spans="1:27" x14ac:dyDescent="0.25">
      <c r="A2765" t="s">
        <v>2857</v>
      </c>
      <c r="B2765" s="1">
        <v>45897</v>
      </c>
      <c r="C2765" s="1">
        <v>45897.3</v>
      </c>
      <c r="D2765" t="s">
        <v>39</v>
      </c>
      <c r="E2765" t="s">
        <v>52</v>
      </c>
      <c r="F2765" t="s">
        <v>29</v>
      </c>
      <c r="G2765" t="s">
        <v>30</v>
      </c>
      <c r="H2765" t="s">
        <v>56</v>
      </c>
      <c r="I2765" t="s">
        <v>93</v>
      </c>
      <c r="J2765">
        <v>0.3</v>
      </c>
      <c r="K2765" t="s">
        <v>33</v>
      </c>
      <c r="L2765">
        <v>55</v>
      </c>
      <c r="M2765" s="1">
        <v>45896</v>
      </c>
      <c r="N2765" t="s">
        <v>63</v>
      </c>
      <c r="O2765">
        <v>8.6999999999999993</v>
      </c>
      <c r="P2765">
        <v>0.7</v>
      </c>
      <c r="Q2765" s="2">
        <v>1641.95</v>
      </c>
      <c r="R2765" t="s">
        <v>58</v>
      </c>
      <c r="S2765" s="2">
        <v>1034.42</v>
      </c>
      <c r="T2765">
        <v>4.0999999999999996</v>
      </c>
      <c r="U2765" t="s">
        <v>104</v>
      </c>
      <c r="V2765">
        <v>2025</v>
      </c>
      <c r="W2765" t="s">
        <v>69</v>
      </c>
      <c r="X2765" s="2">
        <v>1034.42</v>
      </c>
      <c r="Y2765" s="2">
        <v>607.53</v>
      </c>
      <c r="Z2765" s="2">
        <v>0.63</v>
      </c>
      <c r="AA2765" s="2">
        <f>IF(Table1[[#This Row],[Bed Occupied]]="Yes",1,0)</f>
        <v>1</v>
      </c>
    </row>
    <row r="2766" spans="1:27" x14ac:dyDescent="0.25">
      <c r="A2766" t="s">
        <v>2858</v>
      </c>
      <c r="B2766" s="1">
        <v>45737</v>
      </c>
      <c r="C2766" s="1">
        <v>45746.8</v>
      </c>
      <c r="D2766" t="s">
        <v>88</v>
      </c>
      <c r="E2766" t="s">
        <v>28</v>
      </c>
      <c r="F2766" t="s">
        <v>29</v>
      </c>
      <c r="G2766" t="s">
        <v>53</v>
      </c>
      <c r="H2766" t="s">
        <v>40</v>
      </c>
      <c r="I2766" t="s">
        <v>32</v>
      </c>
      <c r="J2766">
        <v>9.8000000000000007</v>
      </c>
      <c r="K2766" t="s">
        <v>33</v>
      </c>
      <c r="L2766">
        <v>57</v>
      </c>
      <c r="M2766" s="1">
        <v>45737</v>
      </c>
      <c r="N2766" t="s">
        <v>63</v>
      </c>
      <c r="O2766">
        <v>10.1</v>
      </c>
      <c r="P2766">
        <v>2.1</v>
      </c>
      <c r="Q2766" s="2">
        <v>33257.599999999999</v>
      </c>
      <c r="R2766" t="s">
        <v>85</v>
      </c>
      <c r="S2766" s="2">
        <v>25451.43</v>
      </c>
      <c r="T2766">
        <v>3</v>
      </c>
      <c r="U2766" t="s">
        <v>173</v>
      </c>
      <c r="V2766">
        <v>2025</v>
      </c>
      <c r="W2766" t="s">
        <v>77</v>
      </c>
      <c r="X2766" s="2">
        <v>25451.43</v>
      </c>
      <c r="Y2766" s="2">
        <v>7806.17</v>
      </c>
      <c r="Z2766" s="2">
        <v>0.76500000000000001</v>
      </c>
      <c r="AA2766" s="2">
        <f>IF(Table1[[#This Row],[Bed Occupied]]="Yes",1,0)</f>
        <v>1</v>
      </c>
    </row>
    <row r="2767" spans="1:27" x14ac:dyDescent="0.25">
      <c r="A2767" t="s">
        <v>2859</v>
      </c>
      <c r="B2767" s="1">
        <v>45808</v>
      </c>
      <c r="C2767" s="1">
        <v>45818.7</v>
      </c>
      <c r="D2767" t="s">
        <v>61</v>
      </c>
      <c r="E2767" t="s">
        <v>28</v>
      </c>
      <c r="F2767" t="s">
        <v>29</v>
      </c>
      <c r="G2767" t="s">
        <v>53</v>
      </c>
      <c r="H2767" t="s">
        <v>40</v>
      </c>
      <c r="I2767" t="s">
        <v>32</v>
      </c>
      <c r="J2767">
        <v>10.7</v>
      </c>
      <c r="K2767" t="s">
        <v>33</v>
      </c>
      <c r="L2767">
        <v>101</v>
      </c>
      <c r="M2767" s="1">
        <v>45807</v>
      </c>
      <c r="N2767" t="s">
        <v>63</v>
      </c>
      <c r="O2767">
        <v>8.1</v>
      </c>
      <c r="P2767">
        <v>0.1</v>
      </c>
      <c r="Q2767" s="2">
        <v>21407.439999999999</v>
      </c>
      <c r="R2767" t="s">
        <v>85</v>
      </c>
      <c r="S2767" s="2">
        <v>13197.51</v>
      </c>
      <c r="T2767">
        <v>3.6</v>
      </c>
      <c r="U2767" t="s">
        <v>122</v>
      </c>
      <c r="V2767">
        <v>2025</v>
      </c>
      <c r="W2767" t="s">
        <v>77</v>
      </c>
      <c r="X2767" s="2">
        <v>13197.51</v>
      </c>
      <c r="Y2767" s="2">
        <v>8209.93</v>
      </c>
      <c r="Z2767" s="2">
        <v>0.61599999999999999</v>
      </c>
      <c r="AA2767" s="2">
        <f>IF(Table1[[#This Row],[Bed Occupied]]="Yes",1,0)</f>
        <v>1</v>
      </c>
    </row>
    <row r="2768" spans="1:27" x14ac:dyDescent="0.25">
      <c r="A2768" t="s">
        <v>2860</v>
      </c>
      <c r="B2768" s="1">
        <v>46214</v>
      </c>
      <c r="C2768" s="1">
        <v>46216.7</v>
      </c>
      <c r="D2768" t="s">
        <v>96</v>
      </c>
      <c r="E2768" t="s">
        <v>52</v>
      </c>
      <c r="F2768" t="s">
        <v>29</v>
      </c>
      <c r="G2768" t="s">
        <v>151</v>
      </c>
      <c r="H2768" t="s">
        <v>62</v>
      </c>
      <c r="I2768" t="s">
        <v>32</v>
      </c>
      <c r="J2768">
        <v>2.7</v>
      </c>
      <c r="K2768" t="s">
        <v>33</v>
      </c>
      <c r="L2768">
        <v>49</v>
      </c>
      <c r="M2768" s="1">
        <v>46213</v>
      </c>
      <c r="N2768" t="s">
        <v>42</v>
      </c>
      <c r="O2768">
        <v>13.3</v>
      </c>
      <c r="P2768">
        <v>1.3</v>
      </c>
      <c r="Q2768" s="2">
        <v>3622.44</v>
      </c>
      <c r="R2768" t="s">
        <v>58</v>
      </c>
      <c r="S2768" s="2">
        <v>1894.03</v>
      </c>
      <c r="T2768">
        <v>3.4</v>
      </c>
      <c r="U2768" t="s">
        <v>43</v>
      </c>
      <c r="V2768">
        <v>2026</v>
      </c>
      <c r="W2768" t="s">
        <v>77</v>
      </c>
      <c r="X2768" s="2">
        <v>1894.03</v>
      </c>
      <c r="Y2768" s="2">
        <v>1728.41</v>
      </c>
      <c r="Z2768" s="2">
        <v>0.52300000000000002</v>
      </c>
      <c r="AA2768" s="2">
        <f>IF(Table1[[#This Row],[Bed Occupied]]="Yes",1,0)</f>
        <v>1</v>
      </c>
    </row>
    <row r="2769" spans="1:27" x14ac:dyDescent="0.25">
      <c r="A2769" t="s">
        <v>2861</v>
      </c>
      <c r="B2769" s="1">
        <v>45724</v>
      </c>
      <c r="C2769" s="1">
        <v>45727.5</v>
      </c>
      <c r="D2769" t="s">
        <v>27</v>
      </c>
      <c r="E2769" t="s">
        <v>66</v>
      </c>
      <c r="F2769" t="s">
        <v>29</v>
      </c>
      <c r="G2769" t="s">
        <v>30</v>
      </c>
      <c r="H2769" t="s">
        <v>81</v>
      </c>
      <c r="I2769" t="s">
        <v>32</v>
      </c>
      <c r="J2769">
        <v>3.5</v>
      </c>
      <c r="K2769" t="s">
        <v>33</v>
      </c>
      <c r="L2769">
        <v>90</v>
      </c>
      <c r="M2769" s="1">
        <v>45723</v>
      </c>
      <c r="N2769" t="s">
        <v>34</v>
      </c>
      <c r="O2769">
        <v>10.1</v>
      </c>
      <c r="P2769">
        <v>2.1</v>
      </c>
      <c r="Q2769" s="2">
        <v>11416.68</v>
      </c>
      <c r="R2769" t="s">
        <v>58</v>
      </c>
      <c r="S2769" s="2">
        <v>7044.97</v>
      </c>
      <c r="T2769">
        <v>2.8</v>
      </c>
      <c r="U2769" t="s">
        <v>173</v>
      </c>
      <c r="V2769">
        <v>2025</v>
      </c>
      <c r="W2769" t="s">
        <v>77</v>
      </c>
      <c r="X2769" s="2">
        <v>7044.97</v>
      </c>
      <c r="Y2769" s="2">
        <v>4371.71</v>
      </c>
      <c r="Z2769" s="2">
        <v>0.61699999999999999</v>
      </c>
      <c r="AA2769" s="2">
        <f>IF(Table1[[#This Row],[Bed Occupied]]="Yes",1,0)</f>
        <v>1</v>
      </c>
    </row>
    <row r="2770" spans="1:27" x14ac:dyDescent="0.25">
      <c r="A2770" t="s">
        <v>2862</v>
      </c>
      <c r="B2770" s="1">
        <v>45936</v>
      </c>
      <c r="C2770" s="1">
        <v>45938</v>
      </c>
      <c r="D2770" t="s">
        <v>88</v>
      </c>
      <c r="E2770" t="s">
        <v>52</v>
      </c>
      <c r="F2770" t="s">
        <v>29</v>
      </c>
      <c r="G2770" t="s">
        <v>53</v>
      </c>
      <c r="H2770" t="s">
        <v>31</v>
      </c>
      <c r="I2770" t="s">
        <v>41</v>
      </c>
      <c r="J2770">
        <v>2</v>
      </c>
      <c r="K2770" t="s">
        <v>57</v>
      </c>
      <c r="L2770">
        <v>14</v>
      </c>
      <c r="M2770" s="1">
        <v>45936</v>
      </c>
      <c r="N2770" t="s">
        <v>63</v>
      </c>
      <c r="O2770">
        <v>8.5</v>
      </c>
      <c r="P2770">
        <v>0.5</v>
      </c>
      <c r="Q2770" s="2">
        <v>17169.8</v>
      </c>
      <c r="R2770" t="s">
        <v>58</v>
      </c>
      <c r="S2770" s="2">
        <v>12272.65</v>
      </c>
      <c r="T2770">
        <v>4.3</v>
      </c>
      <c r="U2770" t="s">
        <v>82</v>
      </c>
      <c r="V2770">
        <v>2025</v>
      </c>
      <c r="W2770" t="s">
        <v>37</v>
      </c>
      <c r="X2770" s="2">
        <v>12272.65</v>
      </c>
      <c r="Y2770" s="2">
        <v>4897.1499999999996</v>
      </c>
      <c r="Z2770" s="2">
        <v>0.71499999999999997</v>
      </c>
      <c r="AA2770" s="2">
        <f>IF(Table1[[#This Row],[Bed Occupied]]="Yes",1,0)</f>
        <v>0</v>
      </c>
    </row>
    <row r="2771" spans="1:27" x14ac:dyDescent="0.25">
      <c r="A2771" t="s">
        <v>2863</v>
      </c>
      <c r="B2771" s="1">
        <v>46076</v>
      </c>
      <c r="C2771" s="1">
        <v>46080.1</v>
      </c>
      <c r="D2771" t="s">
        <v>27</v>
      </c>
      <c r="E2771" t="s">
        <v>66</v>
      </c>
      <c r="F2771" t="s">
        <v>29</v>
      </c>
      <c r="G2771" t="s">
        <v>67</v>
      </c>
      <c r="H2771" t="s">
        <v>56</v>
      </c>
      <c r="I2771" t="s">
        <v>32</v>
      </c>
      <c r="J2771">
        <v>4.0999999999999996</v>
      </c>
      <c r="K2771" t="s">
        <v>57</v>
      </c>
      <c r="L2771">
        <v>46</v>
      </c>
      <c r="M2771" s="1">
        <v>46075</v>
      </c>
      <c r="N2771" t="s">
        <v>42</v>
      </c>
      <c r="O2771">
        <v>12.7</v>
      </c>
      <c r="P2771">
        <v>2.7</v>
      </c>
      <c r="Q2771" s="2">
        <v>11228.28</v>
      </c>
      <c r="R2771" t="s">
        <v>35</v>
      </c>
      <c r="S2771" s="2">
        <v>6757.55</v>
      </c>
      <c r="T2771">
        <v>3.5</v>
      </c>
      <c r="U2771" t="s">
        <v>68</v>
      </c>
      <c r="V2771">
        <v>2026</v>
      </c>
      <c r="W2771" t="s">
        <v>74</v>
      </c>
      <c r="X2771" s="2">
        <v>6757.55</v>
      </c>
      <c r="Y2771" s="2">
        <v>4470.7299999999996</v>
      </c>
      <c r="Z2771" s="2">
        <v>0.60199999999999998</v>
      </c>
      <c r="AA2771" s="2">
        <f>IF(Table1[[#This Row],[Bed Occupied]]="Yes",1,0)</f>
        <v>0</v>
      </c>
    </row>
    <row r="2772" spans="1:27" x14ac:dyDescent="0.25">
      <c r="A2772" t="s">
        <v>2864</v>
      </c>
      <c r="B2772" s="1">
        <v>46009</v>
      </c>
      <c r="C2772" s="1">
        <v>46009.599999999999</v>
      </c>
      <c r="D2772" t="s">
        <v>39</v>
      </c>
      <c r="E2772" t="s">
        <v>28</v>
      </c>
      <c r="F2772" t="s">
        <v>48</v>
      </c>
      <c r="G2772" t="s">
        <v>67</v>
      </c>
      <c r="H2772" t="s">
        <v>49</v>
      </c>
      <c r="I2772" t="s">
        <v>32</v>
      </c>
      <c r="J2772">
        <v>0.6</v>
      </c>
      <c r="K2772" t="s">
        <v>57</v>
      </c>
      <c r="L2772">
        <v>108</v>
      </c>
      <c r="M2772" s="1">
        <v>46008</v>
      </c>
      <c r="N2772" t="s">
        <v>42</v>
      </c>
      <c r="O2772">
        <v>12</v>
      </c>
      <c r="P2772">
        <v>0</v>
      </c>
      <c r="Q2772" s="2">
        <v>2044.84</v>
      </c>
      <c r="R2772" t="s">
        <v>58</v>
      </c>
      <c r="S2772" s="2">
        <v>1389.43</v>
      </c>
      <c r="T2772">
        <v>3.3</v>
      </c>
      <c r="U2772" t="s">
        <v>79</v>
      </c>
      <c r="V2772">
        <v>2025</v>
      </c>
      <c r="W2772" t="s">
        <v>69</v>
      </c>
      <c r="X2772" s="2">
        <v>1389.43</v>
      </c>
      <c r="Y2772" s="2">
        <v>655.41</v>
      </c>
      <c r="Z2772" s="2">
        <v>0.67900000000000005</v>
      </c>
      <c r="AA2772" s="2">
        <f>IF(Table1[[#This Row],[Bed Occupied]]="Yes",1,0)</f>
        <v>0</v>
      </c>
    </row>
    <row r="2773" spans="1:27" x14ac:dyDescent="0.25">
      <c r="A2773" t="s">
        <v>2865</v>
      </c>
      <c r="B2773" s="1">
        <v>45690</v>
      </c>
      <c r="C2773" s="1">
        <v>45691.5</v>
      </c>
      <c r="D2773" t="s">
        <v>96</v>
      </c>
      <c r="E2773" t="s">
        <v>47</v>
      </c>
      <c r="F2773" t="s">
        <v>29</v>
      </c>
      <c r="G2773" t="s">
        <v>53</v>
      </c>
      <c r="H2773" t="s">
        <v>62</v>
      </c>
      <c r="I2773" t="s">
        <v>41</v>
      </c>
      <c r="J2773">
        <v>1.5</v>
      </c>
      <c r="K2773" t="s">
        <v>57</v>
      </c>
      <c r="L2773">
        <v>72</v>
      </c>
      <c r="M2773" s="1">
        <v>45690</v>
      </c>
      <c r="N2773" t="s">
        <v>34</v>
      </c>
      <c r="O2773">
        <v>10.9</v>
      </c>
      <c r="P2773">
        <v>0.9</v>
      </c>
      <c r="Q2773" s="2">
        <v>3246.4</v>
      </c>
      <c r="R2773" t="s">
        <v>58</v>
      </c>
      <c r="S2773" s="2">
        <v>1717.29</v>
      </c>
      <c r="T2773">
        <v>3.7</v>
      </c>
      <c r="U2773" t="s">
        <v>100</v>
      </c>
      <c r="V2773">
        <v>2025</v>
      </c>
      <c r="W2773" t="s">
        <v>74</v>
      </c>
      <c r="X2773" s="2">
        <v>1717.29</v>
      </c>
      <c r="Y2773" s="2">
        <v>1529.11</v>
      </c>
      <c r="Z2773" s="2">
        <v>0.52900000000000003</v>
      </c>
      <c r="AA2773" s="2">
        <f>IF(Table1[[#This Row],[Bed Occupied]]="Yes",1,0)</f>
        <v>0</v>
      </c>
    </row>
    <row r="2774" spans="1:27" x14ac:dyDescent="0.25">
      <c r="A2774" t="s">
        <v>2866</v>
      </c>
      <c r="B2774" s="1">
        <v>46103</v>
      </c>
      <c r="C2774" s="1">
        <v>46108.4</v>
      </c>
      <c r="D2774" t="s">
        <v>61</v>
      </c>
      <c r="E2774" t="s">
        <v>47</v>
      </c>
      <c r="F2774" t="s">
        <v>29</v>
      </c>
      <c r="G2774" t="s">
        <v>151</v>
      </c>
      <c r="H2774" t="s">
        <v>76</v>
      </c>
      <c r="I2774" t="s">
        <v>93</v>
      </c>
      <c r="J2774">
        <v>5.4</v>
      </c>
      <c r="K2774" t="s">
        <v>33</v>
      </c>
      <c r="L2774">
        <v>38</v>
      </c>
      <c r="M2774" s="1">
        <v>46103</v>
      </c>
      <c r="N2774" t="s">
        <v>42</v>
      </c>
      <c r="O2774">
        <v>8.5</v>
      </c>
      <c r="P2774">
        <v>0.5</v>
      </c>
      <c r="Q2774" s="2">
        <v>18523.3</v>
      </c>
      <c r="R2774" t="s">
        <v>35</v>
      </c>
      <c r="S2774" s="2">
        <v>13855.21</v>
      </c>
      <c r="T2774">
        <v>4.5999999999999996</v>
      </c>
      <c r="U2774" t="s">
        <v>115</v>
      </c>
      <c r="V2774">
        <v>2026</v>
      </c>
      <c r="W2774" t="s">
        <v>74</v>
      </c>
      <c r="X2774" s="2">
        <v>13855.21</v>
      </c>
      <c r="Y2774" s="2">
        <v>4668.09</v>
      </c>
      <c r="Z2774" s="2">
        <v>0.748</v>
      </c>
      <c r="AA2774" s="2">
        <f>IF(Table1[[#This Row],[Bed Occupied]]="Yes",1,0)</f>
        <v>1</v>
      </c>
    </row>
    <row r="2775" spans="1:27" x14ac:dyDescent="0.25">
      <c r="A2775" t="s">
        <v>2867</v>
      </c>
      <c r="B2775" s="1">
        <v>46223</v>
      </c>
      <c r="C2775" s="1">
        <v>46224.4</v>
      </c>
      <c r="D2775" t="s">
        <v>46</v>
      </c>
      <c r="E2775" t="s">
        <v>47</v>
      </c>
      <c r="F2775" t="s">
        <v>48</v>
      </c>
      <c r="G2775" t="s">
        <v>53</v>
      </c>
      <c r="H2775" t="s">
        <v>81</v>
      </c>
      <c r="I2775" t="s">
        <v>41</v>
      </c>
      <c r="J2775">
        <v>1.4</v>
      </c>
      <c r="K2775" t="s">
        <v>33</v>
      </c>
      <c r="L2775">
        <v>43</v>
      </c>
      <c r="M2775" s="1">
        <v>46222</v>
      </c>
      <c r="N2775" t="s">
        <v>42</v>
      </c>
      <c r="O2775">
        <v>8.1</v>
      </c>
      <c r="P2775">
        <v>0.1</v>
      </c>
      <c r="Q2775" s="2">
        <v>4418.8500000000004</v>
      </c>
      <c r="R2775" t="s">
        <v>58</v>
      </c>
      <c r="S2775" s="2">
        <v>2714.75</v>
      </c>
      <c r="T2775">
        <v>4.0999999999999996</v>
      </c>
      <c r="U2775" t="s">
        <v>43</v>
      </c>
      <c r="V2775">
        <v>2026</v>
      </c>
      <c r="W2775" t="s">
        <v>74</v>
      </c>
      <c r="X2775" s="2">
        <v>2714.75</v>
      </c>
      <c r="Y2775" s="2">
        <v>1704.1</v>
      </c>
      <c r="Z2775" s="2">
        <v>0.61399999999999999</v>
      </c>
      <c r="AA2775" s="2">
        <f>IF(Table1[[#This Row],[Bed Occupied]]="Yes",1,0)</f>
        <v>1</v>
      </c>
    </row>
    <row r="2776" spans="1:27" x14ac:dyDescent="0.25">
      <c r="A2776" t="s">
        <v>2868</v>
      </c>
      <c r="B2776" s="1">
        <v>45778</v>
      </c>
      <c r="C2776" s="1">
        <v>45779.1</v>
      </c>
      <c r="D2776" t="s">
        <v>46</v>
      </c>
      <c r="E2776" t="s">
        <v>52</v>
      </c>
      <c r="F2776" t="s">
        <v>29</v>
      </c>
      <c r="G2776" t="s">
        <v>30</v>
      </c>
      <c r="H2776" t="s">
        <v>62</v>
      </c>
      <c r="I2776" t="s">
        <v>32</v>
      </c>
      <c r="J2776">
        <v>1.1000000000000001</v>
      </c>
      <c r="K2776" t="s">
        <v>33</v>
      </c>
      <c r="L2776">
        <v>89</v>
      </c>
      <c r="M2776" s="1">
        <v>45777</v>
      </c>
      <c r="N2776" t="s">
        <v>34</v>
      </c>
      <c r="O2776">
        <v>13.3</v>
      </c>
      <c r="P2776">
        <v>3.3</v>
      </c>
      <c r="Q2776" s="2">
        <v>5453.81</v>
      </c>
      <c r="R2776" t="s">
        <v>85</v>
      </c>
      <c r="S2776" s="2">
        <v>3551.26</v>
      </c>
      <c r="T2776">
        <v>2.1</v>
      </c>
      <c r="U2776" t="s">
        <v>122</v>
      </c>
      <c r="V2776">
        <v>2025</v>
      </c>
      <c r="W2776" t="s">
        <v>69</v>
      </c>
      <c r="X2776" s="2">
        <v>3551.26</v>
      </c>
      <c r="Y2776" s="2">
        <v>1902.55</v>
      </c>
      <c r="Z2776" s="2">
        <v>0.65100000000000002</v>
      </c>
      <c r="AA2776" s="2">
        <f>IF(Table1[[#This Row],[Bed Occupied]]="Yes",1,0)</f>
        <v>1</v>
      </c>
    </row>
    <row r="2777" spans="1:27" x14ac:dyDescent="0.25">
      <c r="A2777" t="s">
        <v>2869</v>
      </c>
      <c r="B2777" s="1">
        <v>45714</v>
      </c>
      <c r="C2777" s="1">
        <v>45716.800000000003</v>
      </c>
      <c r="D2777" t="s">
        <v>61</v>
      </c>
      <c r="E2777" t="s">
        <v>52</v>
      </c>
      <c r="F2777" t="s">
        <v>29</v>
      </c>
      <c r="G2777" t="s">
        <v>67</v>
      </c>
      <c r="H2777" t="s">
        <v>40</v>
      </c>
      <c r="I2777" t="s">
        <v>41</v>
      </c>
      <c r="J2777">
        <v>2.8</v>
      </c>
      <c r="K2777" t="s">
        <v>57</v>
      </c>
      <c r="L2777">
        <v>58</v>
      </c>
      <c r="M2777" s="1">
        <v>45713</v>
      </c>
      <c r="N2777" t="s">
        <v>42</v>
      </c>
      <c r="O2777">
        <v>10.9</v>
      </c>
      <c r="P2777">
        <v>0.9</v>
      </c>
      <c r="Q2777" s="2">
        <v>14367.53</v>
      </c>
      <c r="R2777" t="s">
        <v>35</v>
      </c>
      <c r="S2777" s="2">
        <v>8193.8799999999992</v>
      </c>
      <c r="T2777">
        <v>3.9</v>
      </c>
      <c r="U2777" t="s">
        <v>100</v>
      </c>
      <c r="V2777">
        <v>2025</v>
      </c>
      <c r="W2777" t="s">
        <v>44</v>
      </c>
      <c r="X2777" s="2">
        <v>8193.8799999999992</v>
      </c>
      <c r="Y2777" s="2">
        <v>6173.65</v>
      </c>
      <c r="Z2777" s="2">
        <v>0.56999999999999995</v>
      </c>
      <c r="AA2777" s="2">
        <f>IF(Table1[[#This Row],[Bed Occupied]]="Yes",1,0)</f>
        <v>0</v>
      </c>
    </row>
    <row r="2778" spans="1:27" x14ac:dyDescent="0.25">
      <c r="A2778" t="s">
        <v>2870</v>
      </c>
      <c r="B2778" s="1">
        <v>46272</v>
      </c>
      <c r="C2778" s="1">
        <v>46281.9</v>
      </c>
      <c r="D2778" t="s">
        <v>61</v>
      </c>
      <c r="E2778" t="s">
        <v>28</v>
      </c>
      <c r="F2778" t="s">
        <v>29</v>
      </c>
      <c r="G2778" t="s">
        <v>67</v>
      </c>
      <c r="H2778" t="s">
        <v>76</v>
      </c>
      <c r="I2778" t="s">
        <v>32</v>
      </c>
      <c r="J2778">
        <v>9.9</v>
      </c>
      <c r="K2778" t="s">
        <v>33</v>
      </c>
      <c r="L2778">
        <v>59</v>
      </c>
      <c r="M2778" s="1">
        <v>46272</v>
      </c>
      <c r="N2778" t="s">
        <v>63</v>
      </c>
      <c r="O2778">
        <v>14.3</v>
      </c>
      <c r="P2778">
        <v>2.2999999999999998</v>
      </c>
      <c r="Q2778" s="2">
        <v>22270.26</v>
      </c>
      <c r="R2778" t="s">
        <v>35</v>
      </c>
      <c r="S2778" s="2">
        <v>16071.99</v>
      </c>
      <c r="T2778">
        <v>3.8</v>
      </c>
      <c r="U2778" t="s">
        <v>133</v>
      </c>
      <c r="V2778">
        <v>2026</v>
      </c>
      <c r="W2778" t="s">
        <v>37</v>
      </c>
      <c r="X2778" s="2">
        <v>16071.99</v>
      </c>
      <c r="Y2778" s="2">
        <v>6198.27</v>
      </c>
      <c r="Z2778" s="2">
        <v>0.72199999999999998</v>
      </c>
      <c r="AA2778" s="2">
        <f>IF(Table1[[#This Row],[Bed Occupied]]="Yes",1,0)</f>
        <v>1</v>
      </c>
    </row>
    <row r="2779" spans="1:27" x14ac:dyDescent="0.25">
      <c r="A2779" t="s">
        <v>2871</v>
      </c>
      <c r="B2779" s="1">
        <v>45882</v>
      </c>
      <c r="C2779" s="1">
        <v>45889.5</v>
      </c>
      <c r="D2779" t="s">
        <v>88</v>
      </c>
      <c r="E2779" t="s">
        <v>47</v>
      </c>
      <c r="F2779" t="s">
        <v>48</v>
      </c>
      <c r="G2779" t="s">
        <v>53</v>
      </c>
      <c r="H2779" t="s">
        <v>56</v>
      </c>
      <c r="I2779" t="s">
        <v>41</v>
      </c>
      <c r="J2779">
        <v>7.5</v>
      </c>
      <c r="K2779" t="s">
        <v>57</v>
      </c>
      <c r="L2779">
        <v>26</v>
      </c>
      <c r="M2779" s="1">
        <v>45882</v>
      </c>
      <c r="N2779" t="s">
        <v>34</v>
      </c>
      <c r="O2779">
        <v>9</v>
      </c>
      <c r="P2779">
        <v>1</v>
      </c>
      <c r="Q2779" s="2">
        <v>25123.98</v>
      </c>
      <c r="R2779" t="s">
        <v>35</v>
      </c>
      <c r="S2779" s="2">
        <v>19585.55</v>
      </c>
      <c r="T2779">
        <v>3.4</v>
      </c>
      <c r="U2779" t="s">
        <v>104</v>
      </c>
      <c r="V2779">
        <v>2025</v>
      </c>
      <c r="W2779" t="s">
        <v>69</v>
      </c>
      <c r="X2779" s="2">
        <v>19585.55</v>
      </c>
      <c r="Y2779" s="2">
        <v>5538.43</v>
      </c>
      <c r="Z2779" s="2">
        <v>0.78</v>
      </c>
      <c r="AA2779" s="2">
        <f>IF(Table1[[#This Row],[Bed Occupied]]="Yes",1,0)</f>
        <v>0</v>
      </c>
    </row>
    <row r="2780" spans="1:27" x14ac:dyDescent="0.25">
      <c r="A2780" t="s">
        <v>2872</v>
      </c>
      <c r="B2780" s="1">
        <v>46027</v>
      </c>
      <c r="C2780" s="1">
        <v>46027.6</v>
      </c>
      <c r="D2780" t="s">
        <v>39</v>
      </c>
      <c r="E2780" t="s">
        <v>52</v>
      </c>
      <c r="F2780" t="s">
        <v>29</v>
      </c>
      <c r="G2780" t="s">
        <v>67</v>
      </c>
      <c r="H2780" t="s">
        <v>31</v>
      </c>
      <c r="I2780" t="s">
        <v>32</v>
      </c>
      <c r="J2780">
        <v>0.6</v>
      </c>
      <c r="K2780" t="s">
        <v>33</v>
      </c>
      <c r="L2780">
        <v>127</v>
      </c>
      <c r="M2780" s="1">
        <v>46027</v>
      </c>
      <c r="N2780" t="s">
        <v>63</v>
      </c>
      <c r="O2780">
        <v>11.1</v>
      </c>
      <c r="P2780">
        <v>3.1</v>
      </c>
      <c r="Q2780" s="2">
        <v>1823.54</v>
      </c>
      <c r="R2780" t="s">
        <v>58</v>
      </c>
      <c r="S2780" s="2">
        <v>984.78</v>
      </c>
      <c r="T2780">
        <v>1.9</v>
      </c>
      <c r="U2780" t="s">
        <v>86</v>
      </c>
      <c r="V2780">
        <v>2026</v>
      </c>
      <c r="W2780" t="s">
        <v>37</v>
      </c>
      <c r="X2780" s="2">
        <v>984.78</v>
      </c>
      <c r="Y2780" s="2">
        <v>838.76</v>
      </c>
      <c r="Z2780" s="2">
        <v>0.54</v>
      </c>
      <c r="AA2780" s="2">
        <f>IF(Table1[[#This Row],[Bed Occupied]]="Yes",1,0)</f>
        <v>1</v>
      </c>
    </row>
    <row r="2781" spans="1:27" x14ac:dyDescent="0.25">
      <c r="A2781" t="s">
        <v>2873</v>
      </c>
      <c r="B2781" s="1">
        <v>45860</v>
      </c>
      <c r="C2781" s="1">
        <v>45862.2</v>
      </c>
      <c r="D2781" t="s">
        <v>27</v>
      </c>
      <c r="E2781" t="s">
        <v>52</v>
      </c>
      <c r="F2781" t="s">
        <v>48</v>
      </c>
      <c r="G2781" t="s">
        <v>30</v>
      </c>
      <c r="H2781" t="s">
        <v>56</v>
      </c>
      <c r="I2781" t="s">
        <v>32</v>
      </c>
      <c r="J2781">
        <v>2.2000000000000002</v>
      </c>
      <c r="K2781" t="s">
        <v>33</v>
      </c>
      <c r="L2781">
        <v>71</v>
      </c>
      <c r="M2781" s="1">
        <v>45859</v>
      </c>
      <c r="N2781" t="s">
        <v>42</v>
      </c>
      <c r="O2781">
        <v>10.1</v>
      </c>
      <c r="P2781">
        <v>2.1</v>
      </c>
      <c r="Q2781" s="2">
        <v>9819.98</v>
      </c>
      <c r="R2781" t="s">
        <v>35</v>
      </c>
      <c r="S2781" s="2">
        <v>6686.19</v>
      </c>
      <c r="T2781">
        <v>3.3</v>
      </c>
      <c r="U2781" t="s">
        <v>135</v>
      </c>
      <c r="V2781">
        <v>2025</v>
      </c>
      <c r="W2781" t="s">
        <v>37</v>
      </c>
      <c r="X2781" s="2">
        <v>6686.19</v>
      </c>
      <c r="Y2781" s="2">
        <v>3133.79</v>
      </c>
      <c r="Z2781" s="2">
        <v>0.68100000000000005</v>
      </c>
      <c r="AA2781" s="2">
        <f>IF(Table1[[#This Row],[Bed Occupied]]="Yes",1,0)</f>
        <v>1</v>
      </c>
    </row>
    <row r="2782" spans="1:27" x14ac:dyDescent="0.25">
      <c r="A2782" t="s">
        <v>2874</v>
      </c>
      <c r="B2782" s="1">
        <v>45832</v>
      </c>
      <c r="C2782" s="1">
        <v>45837.599999999999</v>
      </c>
      <c r="D2782" t="s">
        <v>46</v>
      </c>
      <c r="E2782" t="s">
        <v>66</v>
      </c>
      <c r="F2782" t="s">
        <v>29</v>
      </c>
      <c r="G2782" t="s">
        <v>30</v>
      </c>
      <c r="H2782" t="s">
        <v>81</v>
      </c>
      <c r="I2782" t="s">
        <v>41</v>
      </c>
      <c r="J2782">
        <v>5.6</v>
      </c>
      <c r="K2782" t="s">
        <v>33</v>
      </c>
      <c r="L2782">
        <v>44</v>
      </c>
      <c r="M2782" s="1">
        <v>45831</v>
      </c>
      <c r="N2782" t="s">
        <v>34</v>
      </c>
      <c r="O2782">
        <v>8</v>
      </c>
      <c r="P2782">
        <v>0</v>
      </c>
      <c r="Q2782" s="2">
        <v>7412.51</v>
      </c>
      <c r="R2782" t="s">
        <v>58</v>
      </c>
      <c r="S2782" s="2">
        <v>3715.19</v>
      </c>
      <c r="T2782">
        <v>4.3</v>
      </c>
      <c r="U2782" t="s">
        <v>64</v>
      </c>
      <c r="V2782">
        <v>2025</v>
      </c>
      <c r="W2782" t="s">
        <v>37</v>
      </c>
      <c r="X2782" s="2">
        <v>3715.19</v>
      </c>
      <c r="Y2782" s="2">
        <v>3697.32</v>
      </c>
      <c r="Z2782" s="2">
        <v>0.501</v>
      </c>
      <c r="AA2782" s="2">
        <f>IF(Table1[[#This Row],[Bed Occupied]]="Yes",1,0)</f>
        <v>1</v>
      </c>
    </row>
    <row r="2783" spans="1:27" x14ac:dyDescent="0.25">
      <c r="A2783" t="s">
        <v>2875</v>
      </c>
      <c r="B2783" s="1">
        <v>46149</v>
      </c>
      <c r="C2783" s="1">
        <v>46149.8</v>
      </c>
      <c r="D2783" t="s">
        <v>46</v>
      </c>
      <c r="E2783" t="s">
        <v>66</v>
      </c>
      <c r="F2783" t="s">
        <v>29</v>
      </c>
      <c r="G2783" t="s">
        <v>30</v>
      </c>
      <c r="H2783" t="s">
        <v>81</v>
      </c>
      <c r="I2783" t="s">
        <v>41</v>
      </c>
      <c r="J2783">
        <v>0.8</v>
      </c>
      <c r="K2783" t="s">
        <v>57</v>
      </c>
      <c r="L2783">
        <v>21</v>
      </c>
      <c r="M2783" s="1">
        <v>46149</v>
      </c>
      <c r="N2783" t="s">
        <v>42</v>
      </c>
      <c r="O2783">
        <v>9.5</v>
      </c>
      <c r="P2783">
        <v>1.5</v>
      </c>
      <c r="Q2783" s="2">
        <v>4265.79</v>
      </c>
      <c r="R2783" t="s">
        <v>35</v>
      </c>
      <c r="S2783" s="2">
        <v>2395.34</v>
      </c>
      <c r="T2783">
        <v>4</v>
      </c>
      <c r="U2783" t="s">
        <v>94</v>
      </c>
      <c r="V2783">
        <v>2026</v>
      </c>
      <c r="W2783" t="s">
        <v>72</v>
      </c>
      <c r="X2783" s="2">
        <v>2395.34</v>
      </c>
      <c r="Y2783" s="2">
        <v>1870.45</v>
      </c>
      <c r="Z2783" s="2">
        <v>0.56200000000000006</v>
      </c>
      <c r="AA2783" s="2">
        <f>IF(Table1[[#This Row],[Bed Occupied]]="Yes",1,0)</f>
        <v>0</v>
      </c>
    </row>
    <row r="2784" spans="1:27" x14ac:dyDescent="0.25">
      <c r="A2784" t="s">
        <v>2876</v>
      </c>
      <c r="B2784" s="1">
        <v>46329</v>
      </c>
      <c r="C2784" s="1">
        <v>46337.4</v>
      </c>
      <c r="D2784" t="s">
        <v>27</v>
      </c>
      <c r="E2784" t="s">
        <v>47</v>
      </c>
      <c r="F2784" t="s">
        <v>29</v>
      </c>
      <c r="G2784" t="s">
        <v>151</v>
      </c>
      <c r="H2784" t="s">
        <v>49</v>
      </c>
      <c r="I2784" t="s">
        <v>41</v>
      </c>
      <c r="J2784">
        <v>8.4</v>
      </c>
      <c r="K2784" t="s">
        <v>33</v>
      </c>
      <c r="L2784">
        <v>53</v>
      </c>
      <c r="M2784" s="1">
        <v>46328</v>
      </c>
      <c r="N2784" t="s">
        <v>34</v>
      </c>
      <c r="O2784">
        <v>13.5</v>
      </c>
      <c r="P2784">
        <v>1.5</v>
      </c>
      <c r="Q2784" s="2">
        <v>15944.31</v>
      </c>
      <c r="R2784" t="s">
        <v>35</v>
      </c>
      <c r="S2784" s="2">
        <v>11161.43</v>
      </c>
      <c r="T2784">
        <v>4.3</v>
      </c>
      <c r="U2784" t="s">
        <v>130</v>
      </c>
      <c r="V2784">
        <v>2026</v>
      </c>
      <c r="W2784" t="s">
        <v>37</v>
      </c>
      <c r="X2784" s="2">
        <v>11161.43</v>
      </c>
      <c r="Y2784" s="2">
        <v>4782.88</v>
      </c>
      <c r="Z2784" s="2">
        <v>0.7</v>
      </c>
      <c r="AA2784" s="2">
        <f>IF(Table1[[#This Row],[Bed Occupied]]="Yes",1,0)</f>
        <v>1</v>
      </c>
    </row>
    <row r="2785" spans="1:27" x14ac:dyDescent="0.25">
      <c r="A2785" t="s">
        <v>2877</v>
      </c>
      <c r="B2785" s="1">
        <v>46380</v>
      </c>
      <c r="C2785" s="1">
        <v>46380.5</v>
      </c>
      <c r="D2785" t="s">
        <v>39</v>
      </c>
      <c r="E2785" t="s">
        <v>47</v>
      </c>
      <c r="F2785" t="s">
        <v>92</v>
      </c>
      <c r="G2785" t="s">
        <v>30</v>
      </c>
      <c r="H2785" t="s">
        <v>56</v>
      </c>
      <c r="I2785" t="s">
        <v>32</v>
      </c>
      <c r="J2785">
        <v>0.5</v>
      </c>
      <c r="K2785" t="s">
        <v>57</v>
      </c>
      <c r="L2785">
        <v>107</v>
      </c>
      <c r="M2785" s="1">
        <v>46379</v>
      </c>
      <c r="N2785" t="s">
        <v>34</v>
      </c>
      <c r="O2785">
        <v>9.1999999999999993</v>
      </c>
      <c r="P2785">
        <v>1.2</v>
      </c>
      <c r="Q2785" s="2">
        <v>1617.98</v>
      </c>
      <c r="R2785" t="s">
        <v>58</v>
      </c>
      <c r="S2785" s="2">
        <v>920.76</v>
      </c>
      <c r="T2785">
        <v>3.4</v>
      </c>
      <c r="U2785" t="s">
        <v>54</v>
      </c>
      <c r="V2785">
        <v>2026</v>
      </c>
      <c r="W2785" t="s">
        <v>69</v>
      </c>
      <c r="X2785" s="2">
        <v>920.76</v>
      </c>
      <c r="Y2785" s="2">
        <v>697.22</v>
      </c>
      <c r="Z2785" s="2">
        <v>0.56899999999999995</v>
      </c>
      <c r="AA2785" s="2">
        <f>IF(Table1[[#This Row],[Bed Occupied]]="Yes",1,0)</f>
        <v>0</v>
      </c>
    </row>
    <row r="2786" spans="1:27" x14ac:dyDescent="0.25">
      <c r="A2786" t="s">
        <v>2878</v>
      </c>
      <c r="B2786" s="1">
        <v>45846</v>
      </c>
      <c r="C2786" s="1">
        <v>45855.6</v>
      </c>
      <c r="D2786" t="s">
        <v>61</v>
      </c>
      <c r="E2786" t="s">
        <v>47</v>
      </c>
      <c r="F2786" t="s">
        <v>48</v>
      </c>
      <c r="G2786" t="s">
        <v>67</v>
      </c>
      <c r="H2786" t="s">
        <v>81</v>
      </c>
      <c r="I2786" t="s">
        <v>41</v>
      </c>
      <c r="J2786">
        <v>9.6</v>
      </c>
      <c r="K2786" t="s">
        <v>33</v>
      </c>
      <c r="L2786">
        <v>62</v>
      </c>
      <c r="M2786" s="1">
        <v>45846</v>
      </c>
      <c r="N2786" t="s">
        <v>42</v>
      </c>
      <c r="O2786">
        <v>9.9</v>
      </c>
      <c r="P2786">
        <v>1.9</v>
      </c>
      <c r="Q2786" s="2">
        <v>22295.16</v>
      </c>
      <c r="R2786" t="s">
        <v>35</v>
      </c>
      <c r="S2786" s="2">
        <v>14361.34</v>
      </c>
      <c r="T2786">
        <v>3.6</v>
      </c>
      <c r="U2786" t="s">
        <v>135</v>
      </c>
      <c r="V2786">
        <v>2025</v>
      </c>
      <c r="W2786" t="s">
        <v>44</v>
      </c>
      <c r="X2786" s="2">
        <v>14361.34</v>
      </c>
      <c r="Y2786" s="2">
        <v>7933.82</v>
      </c>
      <c r="Z2786" s="2">
        <v>0.64400000000000002</v>
      </c>
      <c r="AA2786" s="2">
        <f>IF(Table1[[#This Row],[Bed Occupied]]="Yes",1,0)</f>
        <v>1</v>
      </c>
    </row>
    <row r="2787" spans="1:27" x14ac:dyDescent="0.25">
      <c r="A2787" t="s">
        <v>2879</v>
      </c>
      <c r="B2787" s="1">
        <v>46221</v>
      </c>
      <c r="C2787" s="1">
        <v>46225.7</v>
      </c>
      <c r="D2787" t="s">
        <v>46</v>
      </c>
      <c r="E2787" t="s">
        <v>28</v>
      </c>
      <c r="F2787" t="s">
        <v>29</v>
      </c>
      <c r="G2787" t="s">
        <v>53</v>
      </c>
      <c r="H2787" t="s">
        <v>56</v>
      </c>
      <c r="I2787" t="s">
        <v>41</v>
      </c>
      <c r="J2787">
        <v>4.7</v>
      </c>
      <c r="K2787" t="s">
        <v>33</v>
      </c>
      <c r="L2787">
        <v>32</v>
      </c>
      <c r="M2787" s="1">
        <v>46221</v>
      </c>
      <c r="N2787" t="s">
        <v>63</v>
      </c>
      <c r="O2787">
        <v>8.6</v>
      </c>
      <c r="P2787">
        <v>0.6</v>
      </c>
      <c r="Q2787" s="2">
        <v>5748.31</v>
      </c>
      <c r="R2787" t="s">
        <v>85</v>
      </c>
      <c r="S2787" s="2">
        <v>3875.93</v>
      </c>
      <c r="T2787">
        <v>4</v>
      </c>
      <c r="U2787" t="s">
        <v>43</v>
      </c>
      <c r="V2787">
        <v>2026</v>
      </c>
      <c r="W2787" t="s">
        <v>83</v>
      </c>
      <c r="X2787" s="2">
        <v>3875.93</v>
      </c>
      <c r="Y2787" s="2">
        <v>1872.38</v>
      </c>
      <c r="Z2787" s="2">
        <v>0.67400000000000004</v>
      </c>
      <c r="AA2787" s="2">
        <f>IF(Table1[[#This Row],[Bed Occupied]]="Yes",1,0)</f>
        <v>1</v>
      </c>
    </row>
    <row r="2788" spans="1:27" x14ac:dyDescent="0.25">
      <c r="A2788" t="s">
        <v>2880</v>
      </c>
      <c r="B2788" s="1">
        <v>45691</v>
      </c>
      <c r="C2788" s="1">
        <v>45691.5</v>
      </c>
      <c r="D2788" t="s">
        <v>39</v>
      </c>
      <c r="E2788" t="s">
        <v>47</v>
      </c>
      <c r="F2788" t="s">
        <v>29</v>
      </c>
      <c r="G2788" t="s">
        <v>67</v>
      </c>
      <c r="H2788" t="s">
        <v>49</v>
      </c>
      <c r="I2788" t="s">
        <v>32</v>
      </c>
      <c r="J2788">
        <v>0.5</v>
      </c>
      <c r="K2788" t="s">
        <v>33</v>
      </c>
      <c r="L2788">
        <v>108</v>
      </c>
      <c r="M2788" s="1">
        <v>45691</v>
      </c>
      <c r="N2788" t="s">
        <v>42</v>
      </c>
      <c r="O2788">
        <v>8.3000000000000007</v>
      </c>
      <c r="P2788">
        <v>0.3</v>
      </c>
      <c r="Q2788" s="2">
        <v>2445.9</v>
      </c>
      <c r="R2788" t="s">
        <v>85</v>
      </c>
      <c r="S2788" s="2">
        <v>1131.94</v>
      </c>
      <c r="T2788">
        <v>3.4</v>
      </c>
      <c r="U2788" t="s">
        <v>100</v>
      </c>
      <c r="V2788">
        <v>2025</v>
      </c>
      <c r="W2788" t="s">
        <v>37</v>
      </c>
      <c r="X2788" s="2">
        <v>1131.94</v>
      </c>
      <c r="Y2788" s="2">
        <v>1313.96</v>
      </c>
      <c r="Z2788" s="2">
        <v>0.46300000000000002</v>
      </c>
      <c r="AA2788" s="2">
        <f>IF(Table1[[#This Row],[Bed Occupied]]="Yes",1,0)</f>
        <v>1</v>
      </c>
    </row>
    <row r="2789" spans="1:27" x14ac:dyDescent="0.25">
      <c r="A2789" t="s">
        <v>2881</v>
      </c>
      <c r="B2789" s="1">
        <v>46203</v>
      </c>
      <c r="C2789" s="1">
        <v>46208.3</v>
      </c>
      <c r="D2789" t="s">
        <v>51</v>
      </c>
      <c r="E2789" t="s">
        <v>52</v>
      </c>
      <c r="F2789" t="s">
        <v>48</v>
      </c>
      <c r="G2789" t="s">
        <v>53</v>
      </c>
      <c r="H2789" t="s">
        <v>49</v>
      </c>
      <c r="I2789" t="s">
        <v>32</v>
      </c>
      <c r="J2789">
        <v>5.3</v>
      </c>
      <c r="K2789" t="s">
        <v>57</v>
      </c>
      <c r="L2789">
        <v>87</v>
      </c>
      <c r="M2789" s="1">
        <v>46202</v>
      </c>
      <c r="N2789" t="s">
        <v>42</v>
      </c>
      <c r="O2789">
        <v>11.6</v>
      </c>
      <c r="P2789">
        <v>1.6</v>
      </c>
      <c r="Q2789" s="2">
        <v>12619.15</v>
      </c>
      <c r="R2789" t="s">
        <v>35</v>
      </c>
      <c r="S2789" s="2">
        <v>7436.99</v>
      </c>
      <c r="T2789">
        <v>3.6</v>
      </c>
      <c r="U2789" t="s">
        <v>126</v>
      </c>
      <c r="V2789">
        <v>2026</v>
      </c>
      <c r="W2789" t="s">
        <v>37</v>
      </c>
      <c r="X2789" s="2">
        <v>7436.99</v>
      </c>
      <c r="Y2789" s="2">
        <v>5182.16</v>
      </c>
      <c r="Z2789" s="2">
        <v>0.58899999999999997</v>
      </c>
      <c r="AA2789" s="2">
        <f>IF(Table1[[#This Row],[Bed Occupied]]="Yes",1,0)</f>
        <v>0</v>
      </c>
    </row>
    <row r="2790" spans="1:27" x14ac:dyDescent="0.25">
      <c r="A2790" t="s">
        <v>2882</v>
      </c>
      <c r="B2790" s="1">
        <v>46192</v>
      </c>
      <c r="C2790" s="1">
        <v>46192.3</v>
      </c>
      <c r="D2790" t="s">
        <v>39</v>
      </c>
      <c r="E2790" t="s">
        <v>52</v>
      </c>
      <c r="F2790" t="s">
        <v>29</v>
      </c>
      <c r="G2790" t="s">
        <v>53</v>
      </c>
      <c r="H2790" t="s">
        <v>56</v>
      </c>
      <c r="I2790" t="s">
        <v>41</v>
      </c>
      <c r="J2790">
        <v>0.3</v>
      </c>
      <c r="K2790" t="s">
        <v>57</v>
      </c>
      <c r="L2790">
        <v>88</v>
      </c>
      <c r="M2790" s="1">
        <v>46192</v>
      </c>
      <c r="N2790" t="s">
        <v>42</v>
      </c>
      <c r="O2790">
        <v>12.8</v>
      </c>
      <c r="P2790">
        <v>0.8</v>
      </c>
      <c r="Q2790" s="2">
        <v>1956.85</v>
      </c>
      <c r="R2790" t="s">
        <v>85</v>
      </c>
      <c r="S2790" s="2">
        <v>1127.22</v>
      </c>
      <c r="T2790">
        <v>2.9</v>
      </c>
      <c r="U2790" t="s">
        <v>126</v>
      </c>
      <c r="V2790">
        <v>2026</v>
      </c>
      <c r="W2790" t="s">
        <v>77</v>
      </c>
      <c r="X2790" s="2">
        <v>1127.22</v>
      </c>
      <c r="Y2790" s="2">
        <v>829.63</v>
      </c>
      <c r="Z2790" s="2">
        <v>0.57599999999999996</v>
      </c>
      <c r="AA2790" s="2">
        <f>IF(Table1[[#This Row],[Bed Occupied]]="Yes",1,0)</f>
        <v>0</v>
      </c>
    </row>
    <row r="2791" spans="1:27" x14ac:dyDescent="0.25">
      <c r="A2791" t="s">
        <v>2883</v>
      </c>
      <c r="B2791" s="1">
        <v>46268</v>
      </c>
      <c r="C2791" s="1">
        <v>46271.6</v>
      </c>
      <c r="D2791" t="s">
        <v>96</v>
      </c>
      <c r="E2791" t="s">
        <v>28</v>
      </c>
      <c r="F2791" t="s">
        <v>48</v>
      </c>
      <c r="G2791" t="s">
        <v>30</v>
      </c>
      <c r="H2791" t="s">
        <v>40</v>
      </c>
      <c r="I2791" t="s">
        <v>32</v>
      </c>
      <c r="J2791">
        <v>3.6</v>
      </c>
      <c r="K2791" t="s">
        <v>57</v>
      </c>
      <c r="L2791">
        <v>55</v>
      </c>
      <c r="M2791" s="1">
        <v>46267</v>
      </c>
      <c r="N2791" t="s">
        <v>63</v>
      </c>
      <c r="O2791">
        <v>13</v>
      </c>
      <c r="P2791">
        <v>1</v>
      </c>
      <c r="Q2791" s="2">
        <v>3758.96</v>
      </c>
      <c r="R2791" t="s">
        <v>58</v>
      </c>
      <c r="S2791" s="2">
        <v>1962.91</v>
      </c>
      <c r="T2791">
        <v>3.9</v>
      </c>
      <c r="U2791" t="s">
        <v>133</v>
      </c>
      <c r="V2791">
        <v>2026</v>
      </c>
      <c r="W2791" t="s">
        <v>69</v>
      </c>
      <c r="X2791" s="2">
        <v>1962.91</v>
      </c>
      <c r="Y2791" s="2">
        <v>1796.05</v>
      </c>
      <c r="Z2791" s="2">
        <v>0.52200000000000002</v>
      </c>
      <c r="AA2791" s="2">
        <f>IF(Table1[[#This Row],[Bed Occupied]]="Yes",1,0)</f>
        <v>0</v>
      </c>
    </row>
    <row r="2792" spans="1:27" x14ac:dyDescent="0.25">
      <c r="A2792" t="s">
        <v>2884</v>
      </c>
      <c r="B2792" s="1">
        <v>45801</v>
      </c>
      <c r="C2792" s="1">
        <v>45801.4</v>
      </c>
      <c r="D2792" t="s">
        <v>39</v>
      </c>
      <c r="E2792" t="s">
        <v>47</v>
      </c>
      <c r="F2792" t="s">
        <v>48</v>
      </c>
      <c r="G2792" t="s">
        <v>30</v>
      </c>
      <c r="H2792" t="s">
        <v>81</v>
      </c>
      <c r="I2792" t="s">
        <v>41</v>
      </c>
      <c r="J2792">
        <v>0.4</v>
      </c>
      <c r="K2792" t="s">
        <v>57</v>
      </c>
      <c r="L2792">
        <v>64</v>
      </c>
      <c r="M2792" s="1">
        <v>45800</v>
      </c>
      <c r="N2792" t="s">
        <v>42</v>
      </c>
      <c r="O2792">
        <v>10.199999999999999</v>
      </c>
      <c r="P2792">
        <v>2.2000000000000002</v>
      </c>
      <c r="Q2792" s="2">
        <v>1325.89</v>
      </c>
      <c r="R2792" t="s">
        <v>35</v>
      </c>
      <c r="S2792" s="2">
        <v>878.33</v>
      </c>
      <c r="T2792">
        <v>2.9</v>
      </c>
      <c r="U2792" t="s">
        <v>122</v>
      </c>
      <c r="V2792">
        <v>2025</v>
      </c>
      <c r="W2792" t="s">
        <v>77</v>
      </c>
      <c r="X2792" s="2">
        <v>878.33</v>
      </c>
      <c r="Y2792" s="2">
        <v>447.56</v>
      </c>
      <c r="Z2792" s="2">
        <v>0.66200000000000003</v>
      </c>
      <c r="AA2792" s="2">
        <f>IF(Table1[[#This Row],[Bed Occupied]]="Yes",1,0)</f>
        <v>0</v>
      </c>
    </row>
    <row r="2793" spans="1:27" x14ac:dyDescent="0.25">
      <c r="A2793" t="s">
        <v>2885</v>
      </c>
      <c r="B2793" s="1">
        <v>45704</v>
      </c>
      <c r="C2793" s="1">
        <v>45707.7</v>
      </c>
      <c r="D2793" t="s">
        <v>96</v>
      </c>
      <c r="E2793" t="s">
        <v>66</v>
      </c>
      <c r="F2793" t="s">
        <v>29</v>
      </c>
      <c r="G2793" t="s">
        <v>53</v>
      </c>
      <c r="H2793" t="s">
        <v>62</v>
      </c>
      <c r="I2793" t="s">
        <v>32</v>
      </c>
      <c r="J2793">
        <v>3.7</v>
      </c>
      <c r="K2793" t="s">
        <v>57</v>
      </c>
      <c r="L2793">
        <v>95</v>
      </c>
      <c r="M2793" s="1">
        <v>45703</v>
      </c>
      <c r="N2793" t="s">
        <v>63</v>
      </c>
      <c r="O2793">
        <v>9.1999999999999993</v>
      </c>
      <c r="P2793">
        <v>1.2</v>
      </c>
      <c r="Q2793" s="2">
        <v>4336.97</v>
      </c>
      <c r="R2793" t="s">
        <v>35</v>
      </c>
      <c r="S2793" s="2">
        <v>2235.2600000000002</v>
      </c>
      <c r="T2793">
        <v>3.6</v>
      </c>
      <c r="U2793" t="s">
        <v>100</v>
      </c>
      <c r="V2793">
        <v>2025</v>
      </c>
      <c r="W2793" t="s">
        <v>83</v>
      </c>
      <c r="X2793" s="2">
        <v>2235.2600000000002</v>
      </c>
      <c r="Y2793" s="2">
        <v>2101.71</v>
      </c>
      <c r="Z2793" s="2">
        <v>0.51500000000000001</v>
      </c>
      <c r="AA2793" s="2">
        <f>IF(Table1[[#This Row],[Bed Occupied]]="Yes",1,0)</f>
        <v>0</v>
      </c>
    </row>
    <row r="2794" spans="1:27" x14ac:dyDescent="0.25">
      <c r="A2794" t="s">
        <v>2886</v>
      </c>
      <c r="B2794" s="1">
        <v>45891</v>
      </c>
      <c r="C2794" s="1">
        <v>45892.2</v>
      </c>
      <c r="D2794" t="s">
        <v>27</v>
      </c>
      <c r="E2794" t="s">
        <v>47</v>
      </c>
      <c r="F2794" t="s">
        <v>29</v>
      </c>
      <c r="G2794" t="s">
        <v>67</v>
      </c>
      <c r="H2794" t="s">
        <v>31</v>
      </c>
      <c r="I2794" t="s">
        <v>93</v>
      </c>
      <c r="J2794">
        <v>1.2</v>
      </c>
      <c r="K2794" t="s">
        <v>33</v>
      </c>
      <c r="L2794">
        <v>57</v>
      </c>
      <c r="M2794" s="1">
        <v>45890</v>
      </c>
      <c r="N2794" t="s">
        <v>34</v>
      </c>
      <c r="O2794">
        <v>10.199999999999999</v>
      </c>
      <c r="P2794">
        <v>2.2000000000000002</v>
      </c>
      <c r="Q2794" s="2">
        <v>9059.76</v>
      </c>
      <c r="R2794" t="s">
        <v>58</v>
      </c>
      <c r="S2794" s="2">
        <v>5219.7700000000004</v>
      </c>
      <c r="T2794">
        <v>3.9</v>
      </c>
      <c r="U2794" t="s">
        <v>104</v>
      </c>
      <c r="V2794">
        <v>2025</v>
      </c>
      <c r="W2794" t="s">
        <v>72</v>
      </c>
      <c r="X2794" s="2">
        <v>5219.7700000000004</v>
      </c>
      <c r="Y2794" s="2">
        <v>3839.99</v>
      </c>
      <c r="Z2794" s="2">
        <v>0.57599999999999996</v>
      </c>
      <c r="AA2794" s="2">
        <f>IF(Table1[[#This Row],[Bed Occupied]]="Yes",1,0)</f>
        <v>1</v>
      </c>
    </row>
    <row r="2795" spans="1:27" x14ac:dyDescent="0.25">
      <c r="A2795" t="s">
        <v>2887</v>
      </c>
      <c r="B2795" s="1">
        <v>46339</v>
      </c>
      <c r="C2795" s="1">
        <v>46340.7</v>
      </c>
      <c r="D2795" t="s">
        <v>27</v>
      </c>
      <c r="E2795" t="s">
        <v>47</v>
      </c>
      <c r="F2795" t="s">
        <v>48</v>
      </c>
      <c r="G2795" t="s">
        <v>67</v>
      </c>
      <c r="H2795" t="s">
        <v>40</v>
      </c>
      <c r="I2795" t="s">
        <v>93</v>
      </c>
      <c r="J2795">
        <v>1.7</v>
      </c>
      <c r="K2795" t="s">
        <v>57</v>
      </c>
      <c r="L2795">
        <v>50</v>
      </c>
      <c r="M2795" s="1">
        <v>46339</v>
      </c>
      <c r="N2795" t="s">
        <v>42</v>
      </c>
      <c r="O2795">
        <v>8.1999999999999993</v>
      </c>
      <c r="P2795">
        <v>0.2</v>
      </c>
      <c r="Q2795" s="2">
        <v>10464.73</v>
      </c>
      <c r="R2795" t="s">
        <v>58</v>
      </c>
      <c r="S2795" s="2">
        <v>5040.49</v>
      </c>
      <c r="T2795">
        <v>3.7</v>
      </c>
      <c r="U2795" t="s">
        <v>130</v>
      </c>
      <c r="V2795">
        <v>2026</v>
      </c>
      <c r="W2795" t="s">
        <v>77</v>
      </c>
      <c r="X2795" s="2">
        <v>5040.49</v>
      </c>
      <c r="Y2795" s="2">
        <v>5424.24</v>
      </c>
      <c r="Z2795" s="2">
        <v>0.48199999999999998</v>
      </c>
      <c r="AA2795" s="2">
        <f>IF(Table1[[#This Row],[Bed Occupied]]="Yes",1,0)</f>
        <v>0</v>
      </c>
    </row>
    <row r="2796" spans="1:27" x14ac:dyDescent="0.25">
      <c r="A2796" t="s">
        <v>2888</v>
      </c>
      <c r="B2796" s="1">
        <v>46131</v>
      </c>
      <c r="C2796" s="1">
        <v>46138.3</v>
      </c>
      <c r="D2796" t="s">
        <v>46</v>
      </c>
      <c r="E2796" t="s">
        <v>28</v>
      </c>
      <c r="F2796" t="s">
        <v>48</v>
      </c>
      <c r="G2796" t="s">
        <v>67</v>
      </c>
      <c r="H2796" t="s">
        <v>31</v>
      </c>
      <c r="I2796" t="s">
        <v>32</v>
      </c>
      <c r="J2796">
        <v>7.3</v>
      </c>
      <c r="K2796" t="s">
        <v>33</v>
      </c>
      <c r="L2796">
        <v>38</v>
      </c>
      <c r="M2796" s="1">
        <v>46131</v>
      </c>
      <c r="N2796" t="s">
        <v>42</v>
      </c>
      <c r="O2796">
        <v>13</v>
      </c>
      <c r="P2796">
        <v>1</v>
      </c>
      <c r="Q2796" s="2">
        <v>6034.26</v>
      </c>
      <c r="R2796" t="s">
        <v>35</v>
      </c>
      <c r="S2796" s="2">
        <v>3962.37</v>
      </c>
      <c r="T2796">
        <v>4.2</v>
      </c>
      <c r="U2796" t="s">
        <v>98</v>
      </c>
      <c r="V2796">
        <v>2026</v>
      </c>
      <c r="W2796" t="s">
        <v>74</v>
      </c>
      <c r="X2796" s="2">
        <v>3962.37</v>
      </c>
      <c r="Y2796" s="2">
        <v>2071.89</v>
      </c>
      <c r="Z2796" s="2">
        <v>0.65700000000000003</v>
      </c>
      <c r="AA2796" s="2">
        <f>IF(Table1[[#This Row],[Bed Occupied]]="Yes",1,0)</f>
        <v>1</v>
      </c>
    </row>
    <row r="2797" spans="1:27" x14ac:dyDescent="0.25">
      <c r="A2797" t="s">
        <v>2889</v>
      </c>
      <c r="B2797" s="1">
        <v>45923</v>
      </c>
      <c r="C2797" s="1">
        <v>45928.9</v>
      </c>
      <c r="D2797" t="s">
        <v>61</v>
      </c>
      <c r="E2797" t="s">
        <v>28</v>
      </c>
      <c r="F2797" t="s">
        <v>48</v>
      </c>
      <c r="G2797" t="s">
        <v>30</v>
      </c>
      <c r="H2797" t="s">
        <v>40</v>
      </c>
      <c r="I2797" t="s">
        <v>32</v>
      </c>
      <c r="J2797">
        <v>5.9</v>
      </c>
      <c r="K2797" t="s">
        <v>33</v>
      </c>
      <c r="L2797">
        <v>68</v>
      </c>
      <c r="M2797" s="1">
        <v>45922</v>
      </c>
      <c r="N2797" t="s">
        <v>42</v>
      </c>
      <c r="O2797">
        <v>8.9</v>
      </c>
      <c r="P2797">
        <v>0.9</v>
      </c>
      <c r="Q2797" s="2">
        <v>17801.34</v>
      </c>
      <c r="R2797" t="s">
        <v>35</v>
      </c>
      <c r="S2797" s="2">
        <v>11397.14</v>
      </c>
      <c r="T2797">
        <v>4.0999999999999996</v>
      </c>
      <c r="U2797" t="s">
        <v>59</v>
      </c>
      <c r="V2797">
        <v>2025</v>
      </c>
      <c r="W2797" t="s">
        <v>37</v>
      </c>
      <c r="X2797" s="2">
        <v>11397.14</v>
      </c>
      <c r="Y2797" s="2">
        <v>6404.2</v>
      </c>
      <c r="Z2797" s="2">
        <v>0.64</v>
      </c>
      <c r="AA2797" s="2">
        <f>IF(Table1[[#This Row],[Bed Occupied]]="Yes",1,0)</f>
        <v>1</v>
      </c>
    </row>
    <row r="2798" spans="1:27" x14ac:dyDescent="0.25">
      <c r="A2798" t="s">
        <v>2890</v>
      </c>
      <c r="B2798" s="1">
        <v>45691</v>
      </c>
      <c r="C2798" s="1">
        <v>45691.5</v>
      </c>
      <c r="D2798" t="s">
        <v>39</v>
      </c>
      <c r="E2798" t="s">
        <v>47</v>
      </c>
      <c r="F2798" t="s">
        <v>29</v>
      </c>
      <c r="G2798" t="s">
        <v>30</v>
      </c>
      <c r="H2798" t="s">
        <v>49</v>
      </c>
      <c r="I2798" t="s">
        <v>32</v>
      </c>
      <c r="J2798">
        <v>0.5</v>
      </c>
      <c r="K2798" t="s">
        <v>33</v>
      </c>
      <c r="L2798">
        <v>88</v>
      </c>
      <c r="M2798" s="1">
        <v>45690</v>
      </c>
      <c r="N2798" t="s">
        <v>42</v>
      </c>
      <c r="O2798">
        <v>14.1</v>
      </c>
      <c r="P2798">
        <v>2.1</v>
      </c>
      <c r="Q2798" s="2">
        <v>2044.43</v>
      </c>
      <c r="R2798" t="s">
        <v>58</v>
      </c>
      <c r="S2798" s="2">
        <v>1145.5899999999999</v>
      </c>
      <c r="T2798">
        <v>3.1</v>
      </c>
      <c r="U2798" t="s">
        <v>100</v>
      </c>
      <c r="V2798">
        <v>2025</v>
      </c>
      <c r="W2798" t="s">
        <v>74</v>
      </c>
      <c r="X2798" s="2">
        <v>1145.5899999999999</v>
      </c>
      <c r="Y2798" s="2">
        <v>898.84</v>
      </c>
      <c r="Z2798" s="2">
        <v>0.56000000000000005</v>
      </c>
      <c r="AA2798" s="2">
        <f>IF(Table1[[#This Row],[Bed Occupied]]="Yes",1,0)</f>
        <v>1</v>
      </c>
    </row>
    <row r="2799" spans="1:27" x14ac:dyDescent="0.25">
      <c r="A2799" t="s">
        <v>2891</v>
      </c>
      <c r="B2799" s="1">
        <v>46196</v>
      </c>
      <c r="C2799" s="1">
        <v>46197.2</v>
      </c>
      <c r="D2799" t="s">
        <v>39</v>
      </c>
      <c r="E2799" t="s">
        <v>28</v>
      </c>
      <c r="F2799" t="s">
        <v>48</v>
      </c>
      <c r="G2799" t="s">
        <v>30</v>
      </c>
      <c r="H2799" t="s">
        <v>81</v>
      </c>
      <c r="I2799" t="s">
        <v>32</v>
      </c>
      <c r="J2799">
        <v>1.2</v>
      </c>
      <c r="K2799" t="s">
        <v>57</v>
      </c>
      <c r="L2799">
        <v>108</v>
      </c>
      <c r="M2799" s="1">
        <v>46196</v>
      </c>
      <c r="N2799" t="s">
        <v>42</v>
      </c>
      <c r="O2799">
        <v>8.8000000000000007</v>
      </c>
      <c r="P2799">
        <v>0.8</v>
      </c>
      <c r="Q2799" s="2">
        <v>1691.29</v>
      </c>
      <c r="R2799" t="s">
        <v>35</v>
      </c>
      <c r="S2799" s="2">
        <v>959.31</v>
      </c>
      <c r="T2799">
        <v>3.4</v>
      </c>
      <c r="U2799" t="s">
        <v>126</v>
      </c>
      <c r="V2799">
        <v>2026</v>
      </c>
      <c r="W2799" t="s">
        <v>44</v>
      </c>
      <c r="X2799" s="2">
        <v>959.31</v>
      </c>
      <c r="Y2799" s="2">
        <v>731.98</v>
      </c>
      <c r="Z2799" s="2">
        <v>0.56699999999999995</v>
      </c>
      <c r="AA2799" s="2">
        <f>IF(Table1[[#This Row],[Bed Occupied]]="Yes",1,0)</f>
        <v>0</v>
      </c>
    </row>
    <row r="2800" spans="1:27" x14ac:dyDescent="0.25">
      <c r="A2800" t="s">
        <v>2892</v>
      </c>
      <c r="B2800" s="1">
        <v>46316</v>
      </c>
      <c r="C2800" s="1">
        <v>46321</v>
      </c>
      <c r="D2800" t="s">
        <v>61</v>
      </c>
      <c r="E2800" t="s">
        <v>66</v>
      </c>
      <c r="F2800" t="s">
        <v>29</v>
      </c>
      <c r="G2800" t="s">
        <v>30</v>
      </c>
      <c r="H2800" t="s">
        <v>49</v>
      </c>
      <c r="I2800" t="s">
        <v>32</v>
      </c>
      <c r="J2800">
        <v>5</v>
      </c>
      <c r="K2800" t="s">
        <v>57</v>
      </c>
      <c r="L2800">
        <v>79</v>
      </c>
      <c r="M2800" s="1">
        <v>46316</v>
      </c>
      <c r="N2800" t="s">
        <v>42</v>
      </c>
      <c r="O2800">
        <v>14.8</v>
      </c>
      <c r="P2800">
        <v>2.8</v>
      </c>
      <c r="Q2800" s="2">
        <v>16756.36</v>
      </c>
      <c r="R2800" t="s">
        <v>35</v>
      </c>
      <c r="S2800" s="2">
        <v>12258.88</v>
      </c>
      <c r="T2800">
        <v>3.7</v>
      </c>
      <c r="U2800" t="s">
        <v>36</v>
      </c>
      <c r="V2800">
        <v>2026</v>
      </c>
      <c r="W2800" t="s">
        <v>69</v>
      </c>
      <c r="X2800" s="2">
        <v>12258.88</v>
      </c>
      <c r="Y2800" s="2">
        <v>4497.4799999999996</v>
      </c>
      <c r="Z2800" s="2">
        <v>0.73199999999999998</v>
      </c>
      <c r="AA2800" s="2">
        <f>IF(Table1[[#This Row],[Bed Occupied]]="Yes",1,0)</f>
        <v>0</v>
      </c>
    </row>
    <row r="2801" spans="1:27" x14ac:dyDescent="0.25">
      <c r="A2801" t="s">
        <v>2893</v>
      </c>
      <c r="B2801" s="1">
        <v>46078</v>
      </c>
      <c r="C2801" s="1">
        <v>46078.9</v>
      </c>
      <c r="D2801" t="s">
        <v>39</v>
      </c>
      <c r="E2801" t="s">
        <v>47</v>
      </c>
      <c r="F2801" t="s">
        <v>29</v>
      </c>
      <c r="G2801" t="s">
        <v>67</v>
      </c>
      <c r="H2801" t="s">
        <v>62</v>
      </c>
      <c r="I2801" t="s">
        <v>41</v>
      </c>
      <c r="J2801">
        <v>0.9</v>
      </c>
      <c r="K2801" t="s">
        <v>33</v>
      </c>
      <c r="L2801">
        <v>75</v>
      </c>
      <c r="M2801" s="1">
        <v>46078</v>
      </c>
      <c r="N2801" t="s">
        <v>63</v>
      </c>
      <c r="O2801">
        <v>10.6</v>
      </c>
      <c r="P2801">
        <v>2.6</v>
      </c>
      <c r="Q2801" s="2">
        <v>1700.3</v>
      </c>
      <c r="R2801" t="s">
        <v>58</v>
      </c>
      <c r="S2801" s="2">
        <v>1150.71</v>
      </c>
      <c r="T2801">
        <v>3.5</v>
      </c>
      <c r="U2801" t="s">
        <v>68</v>
      </c>
      <c r="V2801">
        <v>2026</v>
      </c>
      <c r="W2801" t="s">
        <v>69</v>
      </c>
      <c r="X2801" s="2">
        <v>1150.71</v>
      </c>
      <c r="Y2801" s="2">
        <v>549.59</v>
      </c>
      <c r="Z2801" s="2">
        <v>0.67700000000000005</v>
      </c>
      <c r="AA2801" s="2">
        <f>IF(Table1[[#This Row],[Bed Occupied]]="Yes",1,0)</f>
        <v>1</v>
      </c>
    </row>
    <row r="2802" spans="1:27" x14ac:dyDescent="0.25">
      <c r="A2802" t="s">
        <v>2894</v>
      </c>
      <c r="B2802" s="1">
        <v>45944</v>
      </c>
      <c r="C2802" s="1">
        <v>45950.8</v>
      </c>
      <c r="D2802" t="s">
        <v>88</v>
      </c>
      <c r="E2802" t="s">
        <v>28</v>
      </c>
      <c r="F2802" t="s">
        <v>48</v>
      </c>
      <c r="G2802" t="s">
        <v>67</v>
      </c>
      <c r="H2802" t="s">
        <v>49</v>
      </c>
      <c r="I2802" t="s">
        <v>41</v>
      </c>
      <c r="J2802">
        <v>6.8</v>
      </c>
      <c r="K2802" t="s">
        <v>33</v>
      </c>
      <c r="L2802">
        <v>5</v>
      </c>
      <c r="M2802" s="1">
        <v>45943</v>
      </c>
      <c r="N2802" t="s">
        <v>34</v>
      </c>
      <c r="O2802">
        <v>12.9</v>
      </c>
      <c r="P2802">
        <v>0.9</v>
      </c>
      <c r="Q2802" s="2">
        <v>24238.87</v>
      </c>
      <c r="R2802" t="s">
        <v>58</v>
      </c>
      <c r="S2802" s="2">
        <v>14932.41</v>
      </c>
      <c r="T2802">
        <v>4.9000000000000004</v>
      </c>
      <c r="U2802" t="s">
        <v>82</v>
      </c>
      <c r="V2802">
        <v>2025</v>
      </c>
      <c r="W2802" t="s">
        <v>37</v>
      </c>
      <c r="X2802" s="2">
        <v>14932.41</v>
      </c>
      <c r="Y2802" s="2">
        <v>9306.4599999999991</v>
      </c>
      <c r="Z2802" s="2">
        <v>0.61599999999999999</v>
      </c>
      <c r="AA2802" s="2">
        <f>IF(Table1[[#This Row],[Bed Occupied]]="Yes",1,0)</f>
        <v>1</v>
      </c>
    </row>
    <row r="2803" spans="1:27" x14ac:dyDescent="0.25">
      <c r="A2803" t="s">
        <v>2895</v>
      </c>
      <c r="B2803" s="1">
        <v>45670</v>
      </c>
      <c r="C2803" s="1">
        <v>45678.9</v>
      </c>
      <c r="D2803" t="s">
        <v>61</v>
      </c>
      <c r="E2803" t="s">
        <v>47</v>
      </c>
      <c r="F2803" t="s">
        <v>48</v>
      </c>
      <c r="G2803" t="s">
        <v>30</v>
      </c>
      <c r="H2803" t="s">
        <v>49</v>
      </c>
      <c r="I2803" t="s">
        <v>93</v>
      </c>
      <c r="J2803">
        <v>8.9</v>
      </c>
      <c r="K2803" t="s">
        <v>33</v>
      </c>
      <c r="L2803">
        <v>85</v>
      </c>
      <c r="M2803" s="1">
        <v>45669</v>
      </c>
      <c r="N2803" t="s">
        <v>42</v>
      </c>
      <c r="O2803">
        <v>9.1</v>
      </c>
      <c r="P2803">
        <v>1.1000000000000001</v>
      </c>
      <c r="Q2803" s="2">
        <v>19622.669999999998</v>
      </c>
      <c r="R2803" t="s">
        <v>35</v>
      </c>
      <c r="S2803" s="2">
        <v>12405.94</v>
      </c>
      <c r="T2803">
        <v>3.5</v>
      </c>
      <c r="U2803" t="s">
        <v>145</v>
      </c>
      <c r="V2803">
        <v>2025</v>
      </c>
      <c r="W2803" t="s">
        <v>74</v>
      </c>
      <c r="X2803" s="2">
        <v>12405.94</v>
      </c>
      <c r="Y2803" s="2">
        <v>7216.73</v>
      </c>
      <c r="Z2803" s="2">
        <v>0.63200000000000001</v>
      </c>
      <c r="AA2803" s="2">
        <f>IF(Table1[[#This Row],[Bed Occupied]]="Yes",1,0)</f>
        <v>1</v>
      </c>
    </row>
    <row r="2804" spans="1:27" x14ac:dyDescent="0.25">
      <c r="A2804" t="s">
        <v>2896</v>
      </c>
      <c r="B2804" s="1">
        <v>46258</v>
      </c>
      <c r="C2804" s="1">
        <v>46263.8</v>
      </c>
      <c r="D2804" t="s">
        <v>51</v>
      </c>
      <c r="E2804" t="s">
        <v>47</v>
      </c>
      <c r="F2804" t="s">
        <v>29</v>
      </c>
      <c r="G2804" t="s">
        <v>53</v>
      </c>
      <c r="H2804" t="s">
        <v>62</v>
      </c>
      <c r="I2804" t="s">
        <v>32</v>
      </c>
      <c r="J2804">
        <v>5.8</v>
      </c>
      <c r="K2804" t="s">
        <v>33</v>
      </c>
      <c r="L2804">
        <v>62</v>
      </c>
      <c r="M2804" s="1">
        <v>46257</v>
      </c>
      <c r="N2804" t="s">
        <v>42</v>
      </c>
      <c r="O2804">
        <v>14.2</v>
      </c>
      <c r="P2804">
        <v>2.2000000000000002</v>
      </c>
      <c r="Q2804" s="2">
        <v>10687.46</v>
      </c>
      <c r="R2804" t="s">
        <v>58</v>
      </c>
      <c r="S2804" s="2">
        <v>5684.55</v>
      </c>
      <c r="T2804">
        <v>3.6</v>
      </c>
      <c r="U2804" t="s">
        <v>138</v>
      </c>
      <c r="V2804">
        <v>2026</v>
      </c>
      <c r="W2804" t="s">
        <v>74</v>
      </c>
      <c r="X2804" s="2">
        <v>5684.55</v>
      </c>
      <c r="Y2804" s="2">
        <v>5002.91</v>
      </c>
      <c r="Z2804" s="2">
        <v>0.53200000000000003</v>
      </c>
      <c r="AA2804" s="2">
        <f>IF(Table1[[#This Row],[Bed Occupied]]="Yes",1,0)</f>
        <v>1</v>
      </c>
    </row>
    <row r="2805" spans="1:27" x14ac:dyDescent="0.25">
      <c r="A2805" t="s">
        <v>2897</v>
      </c>
      <c r="B2805" s="1">
        <v>45916</v>
      </c>
      <c r="C2805" s="1">
        <v>45924.3</v>
      </c>
      <c r="D2805" t="s">
        <v>88</v>
      </c>
      <c r="E2805" t="s">
        <v>28</v>
      </c>
      <c r="F2805" t="s">
        <v>48</v>
      </c>
      <c r="G2805" t="s">
        <v>30</v>
      </c>
      <c r="H2805" t="s">
        <v>49</v>
      </c>
      <c r="I2805" t="s">
        <v>41</v>
      </c>
      <c r="J2805">
        <v>8.3000000000000007</v>
      </c>
      <c r="K2805" t="s">
        <v>33</v>
      </c>
      <c r="L2805">
        <v>29</v>
      </c>
      <c r="M2805" s="1">
        <v>45915</v>
      </c>
      <c r="N2805" t="s">
        <v>34</v>
      </c>
      <c r="O2805">
        <v>9</v>
      </c>
      <c r="P2805">
        <v>1</v>
      </c>
      <c r="Q2805" s="2">
        <v>33243.949999999997</v>
      </c>
      <c r="R2805" t="s">
        <v>35</v>
      </c>
      <c r="S2805" s="2">
        <v>23489.52</v>
      </c>
      <c r="T2805">
        <v>4.0999999999999996</v>
      </c>
      <c r="U2805" t="s">
        <v>59</v>
      </c>
      <c r="V2805">
        <v>2025</v>
      </c>
      <c r="W2805" t="s">
        <v>37</v>
      </c>
      <c r="X2805" s="2">
        <v>23489.52</v>
      </c>
      <c r="Y2805" s="2">
        <v>9754.43</v>
      </c>
      <c r="Z2805" s="2">
        <v>0.70699999999999996</v>
      </c>
      <c r="AA2805" s="2">
        <f>IF(Table1[[#This Row],[Bed Occupied]]="Yes",1,0)</f>
        <v>1</v>
      </c>
    </row>
    <row r="2806" spans="1:27" x14ac:dyDescent="0.25">
      <c r="A2806" t="s">
        <v>2898</v>
      </c>
      <c r="B2806" s="1">
        <v>46010</v>
      </c>
      <c r="C2806" s="1">
        <v>46010.5</v>
      </c>
      <c r="D2806" t="s">
        <v>39</v>
      </c>
      <c r="E2806" t="s">
        <v>52</v>
      </c>
      <c r="F2806" t="s">
        <v>48</v>
      </c>
      <c r="G2806" t="s">
        <v>151</v>
      </c>
      <c r="H2806" t="s">
        <v>56</v>
      </c>
      <c r="I2806" t="s">
        <v>32</v>
      </c>
      <c r="J2806">
        <v>0.5</v>
      </c>
      <c r="K2806" t="s">
        <v>57</v>
      </c>
      <c r="L2806">
        <v>90</v>
      </c>
      <c r="M2806" s="1">
        <v>46009</v>
      </c>
      <c r="N2806" t="s">
        <v>42</v>
      </c>
      <c r="O2806">
        <v>8.8000000000000007</v>
      </c>
      <c r="P2806">
        <v>0.8</v>
      </c>
      <c r="Q2806" s="2">
        <v>1774.16</v>
      </c>
      <c r="R2806" t="s">
        <v>58</v>
      </c>
      <c r="S2806" s="2">
        <v>1019.32</v>
      </c>
      <c r="T2806">
        <v>3.6</v>
      </c>
      <c r="U2806" t="s">
        <v>79</v>
      </c>
      <c r="V2806">
        <v>2025</v>
      </c>
      <c r="W2806" t="s">
        <v>72</v>
      </c>
      <c r="X2806" s="2">
        <v>1019.32</v>
      </c>
      <c r="Y2806" s="2">
        <v>754.84</v>
      </c>
      <c r="Z2806" s="2">
        <v>0.57499999999999996</v>
      </c>
      <c r="AA2806" s="2">
        <f>IF(Table1[[#This Row],[Bed Occupied]]="Yes",1,0)</f>
        <v>0</v>
      </c>
    </row>
    <row r="2807" spans="1:27" x14ac:dyDescent="0.25">
      <c r="A2807" t="s">
        <v>2899</v>
      </c>
      <c r="B2807" s="1">
        <v>45680</v>
      </c>
      <c r="C2807" s="1">
        <v>45681</v>
      </c>
      <c r="D2807" t="s">
        <v>102</v>
      </c>
      <c r="E2807" t="s">
        <v>66</v>
      </c>
      <c r="F2807" t="s">
        <v>29</v>
      </c>
      <c r="G2807" t="s">
        <v>30</v>
      </c>
      <c r="H2807" t="s">
        <v>56</v>
      </c>
      <c r="I2807" t="s">
        <v>32</v>
      </c>
      <c r="J2807">
        <v>1</v>
      </c>
      <c r="K2807" t="s">
        <v>33</v>
      </c>
      <c r="L2807">
        <v>64</v>
      </c>
      <c r="M2807" s="1">
        <v>45680</v>
      </c>
      <c r="N2807" t="s">
        <v>63</v>
      </c>
      <c r="O2807">
        <v>8.1999999999999993</v>
      </c>
      <c r="P2807">
        <v>0.2</v>
      </c>
      <c r="Q2807" s="2">
        <v>7912.05</v>
      </c>
      <c r="R2807" t="s">
        <v>35</v>
      </c>
      <c r="S2807" s="2">
        <v>4089.57</v>
      </c>
      <c r="T2807">
        <v>3.6</v>
      </c>
      <c r="U2807" t="s">
        <v>145</v>
      </c>
      <c r="V2807">
        <v>2025</v>
      </c>
      <c r="W2807" t="s">
        <v>72</v>
      </c>
      <c r="X2807" s="2">
        <v>4089.57</v>
      </c>
      <c r="Y2807" s="2">
        <v>3822.48</v>
      </c>
      <c r="Z2807" s="2">
        <v>0.51700000000000002</v>
      </c>
      <c r="AA2807" s="2">
        <f>IF(Table1[[#This Row],[Bed Occupied]]="Yes",1,0)</f>
        <v>1</v>
      </c>
    </row>
    <row r="2808" spans="1:27" x14ac:dyDescent="0.25">
      <c r="A2808" t="s">
        <v>2900</v>
      </c>
      <c r="B2808" s="1">
        <v>45933</v>
      </c>
      <c r="C2808" s="1">
        <v>45935.6</v>
      </c>
      <c r="D2808" t="s">
        <v>46</v>
      </c>
      <c r="E2808" t="s">
        <v>47</v>
      </c>
      <c r="F2808" t="s">
        <v>48</v>
      </c>
      <c r="G2808" t="s">
        <v>30</v>
      </c>
      <c r="H2808" t="s">
        <v>81</v>
      </c>
      <c r="I2808" t="s">
        <v>32</v>
      </c>
      <c r="J2808">
        <v>2.6</v>
      </c>
      <c r="K2808" t="s">
        <v>33</v>
      </c>
      <c r="L2808">
        <v>51</v>
      </c>
      <c r="M2808" s="1">
        <v>45932</v>
      </c>
      <c r="N2808" t="s">
        <v>34</v>
      </c>
      <c r="O2808">
        <v>10.4</v>
      </c>
      <c r="P2808">
        <v>2.4</v>
      </c>
      <c r="Q2808" s="2">
        <v>5974.83</v>
      </c>
      <c r="R2808" t="s">
        <v>58</v>
      </c>
      <c r="S2808" s="2">
        <v>3657.31</v>
      </c>
      <c r="T2808">
        <v>2.9</v>
      </c>
      <c r="U2808" t="s">
        <v>82</v>
      </c>
      <c r="V2808">
        <v>2025</v>
      </c>
      <c r="W2808" t="s">
        <v>72</v>
      </c>
      <c r="X2808" s="2">
        <v>3657.31</v>
      </c>
      <c r="Y2808" s="2">
        <v>2317.52</v>
      </c>
      <c r="Z2808" s="2">
        <v>0.61199999999999999</v>
      </c>
      <c r="AA2808" s="2">
        <f>IF(Table1[[#This Row],[Bed Occupied]]="Yes",1,0)</f>
        <v>1</v>
      </c>
    </row>
    <row r="2809" spans="1:27" x14ac:dyDescent="0.25">
      <c r="A2809" t="s">
        <v>2901</v>
      </c>
      <c r="B2809" s="1">
        <v>45704</v>
      </c>
      <c r="C2809" s="1">
        <v>45707.199999999997</v>
      </c>
      <c r="D2809" t="s">
        <v>96</v>
      </c>
      <c r="E2809" t="s">
        <v>28</v>
      </c>
      <c r="F2809" t="s">
        <v>48</v>
      </c>
      <c r="G2809" t="s">
        <v>53</v>
      </c>
      <c r="H2809" t="s">
        <v>40</v>
      </c>
      <c r="I2809" t="s">
        <v>41</v>
      </c>
      <c r="J2809">
        <v>3.2</v>
      </c>
      <c r="K2809" t="s">
        <v>33</v>
      </c>
      <c r="L2809">
        <v>40</v>
      </c>
      <c r="M2809" s="1">
        <v>45703</v>
      </c>
      <c r="N2809" t="s">
        <v>42</v>
      </c>
      <c r="O2809">
        <v>9.5</v>
      </c>
      <c r="P2809">
        <v>1.5</v>
      </c>
      <c r="Q2809" s="2">
        <v>4576.6099999999997</v>
      </c>
      <c r="R2809" t="s">
        <v>58</v>
      </c>
      <c r="S2809" s="2">
        <v>2485.3200000000002</v>
      </c>
      <c r="T2809">
        <v>3.8</v>
      </c>
      <c r="U2809" t="s">
        <v>100</v>
      </c>
      <c r="V2809">
        <v>2025</v>
      </c>
      <c r="W2809" t="s">
        <v>83</v>
      </c>
      <c r="X2809" s="2">
        <v>2485.3200000000002</v>
      </c>
      <c r="Y2809" s="2">
        <v>2091.29</v>
      </c>
      <c r="Z2809" s="2">
        <v>0.54300000000000004</v>
      </c>
      <c r="AA2809" s="2">
        <f>IF(Table1[[#This Row],[Bed Occupied]]="Yes",1,0)</f>
        <v>1</v>
      </c>
    </row>
    <row r="2810" spans="1:27" x14ac:dyDescent="0.25">
      <c r="A2810" t="s">
        <v>2902</v>
      </c>
      <c r="B2810" s="1">
        <v>46054</v>
      </c>
      <c r="C2810" s="1">
        <v>46054.9</v>
      </c>
      <c r="D2810" t="s">
        <v>88</v>
      </c>
      <c r="E2810" t="s">
        <v>28</v>
      </c>
      <c r="F2810" t="s">
        <v>48</v>
      </c>
      <c r="G2810" t="s">
        <v>67</v>
      </c>
      <c r="H2810" t="s">
        <v>81</v>
      </c>
      <c r="I2810" t="s">
        <v>32</v>
      </c>
      <c r="J2810">
        <v>0.9</v>
      </c>
      <c r="K2810" t="s">
        <v>57</v>
      </c>
      <c r="L2810">
        <v>32</v>
      </c>
      <c r="M2810" s="1">
        <v>46053</v>
      </c>
      <c r="N2810" t="s">
        <v>42</v>
      </c>
      <c r="O2810">
        <v>12.1</v>
      </c>
      <c r="P2810">
        <v>2.1</v>
      </c>
      <c r="Q2810" s="2">
        <v>20062.23</v>
      </c>
      <c r="R2810" t="s">
        <v>35</v>
      </c>
      <c r="S2810" s="2">
        <v>15384.31</v>
      </c>
      <c r="T2810">
        <v>3.7</v>
      </c>
      <c r="U2810" t="s">
        <v>68</v>
      </c>
      <c r="V2810">
        <v>2026</v>
      </c>
      <c r="W2810" t="s">
        <v>83</v>
      </c>
      <c r="X2810" s="2">
        <v>15384.31</v>
      </c>
      <c r="Y2810" s="2">
        <v>4677.92</v>
      </c>
      <c r="Z2810" s="2">
        <v>0.76700000000000002</v>
      </c>
      <c r="AA2810" s="2">
        <f>IF(Table1[[#This Row],[Bed Occupied]]="Yes",1,0)</f>
        <v>0</v>
      </c>
    </row>
    <row r="2811" spans="1:27" x14ac:dyDescent="0.25">
      <c r="A2811" t="s">
        <v>2903</v>
      </c>
      <c r="B2811" s="1">
        <v>45927</v>
      </c>
      <c r="C2811" s="1">
        <v>45927.7</v>
      </c>
      <c r="D2811" t="s">
        <v>39</v>
      </c>
      <c r="E2811" t="s">
        <v>47</v>
      </c>
      <c r="F2811" t="s">
        <v>48</v>
      </c>
      <c r="G2811" t="s">
        <v>30</v>
      </c>
      <c r="H2811" t="s">
        <v>76</v>
      </c>
      <c r="I2811" t="s">
        <v>93</v>
      </c>
      <c r="J2811">
        <v>0.7</v>
      </c>
      <c r="K2811" t="s">
        <v>57</v>
      </c>
      <c r="L2811">
        <v>81</v>
      </c>
      <c r="M2811" s="1">
        <v>45926</v>
      </c>
      <c r="N2811" t="s">
        <v>42</v>
      </c>
      <c r="O2811">
        <v>11</v>
      </c>
      <c r="P2811">
        <v>1</v>
      </c>
      <c r="Q2811" s="2">
        <v>2418.94</v>
      </c>
      <c r="R2811" t="s">
        <v>58</v>
      </c>
      <c r="S2811" s="2">
        <v>1407.38</v>
      </c>
      <c r="T2811">
        <v>3.5</v>
      </c>
      <c r="U2811" t="s">
        <v>59</v>
      </c>
      <c r="V2811">
        <v>2025</v>
      </c>
      <c r="W2811" t="s">
        <v>77</v>
      </c>
      <c r="X2811" s="2">
        <v>1407.38</v>
      </c>
      <c r="Y2811" s="2">
        <v>1011.56</v>
      </c>
      <c r="Z2811" s="2">
        <v>0.58199999999999996</v>
      </c>
      <c r="AA2811" s="2">
        <f>IF(Table1[[#This Row],[Bed Occupied]]="Yes",1,0)</f>
        <v>0</v>
      </c>
    </row>
    <row r="2812" spans="1:27" x14ac:dyDescent="0.25">
      <c r="A2812" t="s">
        <v>2904</v>
      </c>
      <c r="B2812" s="1">
        <v>46331</v>
      </c>
      <c r="C2812" s="1">
        <v>46336</v>
      </c>
      <c r="D2812" t="s">
        <v>27</v>
      </c>
      <c r="E2812" t="s">
        <v>28</v>
      </c>
      <c r="F2812" t="s">
        <v>29</v>
      </c>
      <c r="G2812" t="s">
        <v>30</v>
      </c>
      <c r="H2812" t="s">
        <v>31</v>
      </c>
      <c r="I2812" t="s">
        <v>41</v>
      </c>
      <c r="J2812">
        <v>5</v>
      </c>
      <c r="K2812" t="s">
        <v>33</v>
      </c>
      <c r="L2812">
        <v>53</v>
      </c>
      <c r="M2812" s="1">
        <v>46331</v>
      </c>
      <c r="N2812" t="s">
        <v>42</v>
      </c>
      <c r="O2812">
        <v>8.1999999999999993</v>
      </c>
      <c r="P2812">
        <v>0.2</v>
      </c>
      <c r="Q2812" s="2">
        <v>11999.93</v>
      </c>
      <c r="R2812" t="s">
        <v>85</v>
      </c>
      <c r="S2812" s="2">
        <v>6324.29</v>
      </c>
      <c r="T2812">
        <v>4</v>
      </c>
      <c r="U2812" t="s">
        <v>130</v>
      </c>
      <c r="V2812">
        <v>2026</v>
      </c>
      <c r="W2812" t="s">
        <v>72</v>
      </c>
      <c r="X2812" s="2">
        <v>6324.29</v>
      </c>
      <c r="Y2812" s="2">
        <v>5675.64</v>
      </c>
      <c r="Z2812" s="2">
        <v>0.52700000000000002</v>
      </c>
      <c r="AA2812" s="2">
        <f>IF(Table1[[#This Row],[Bed Occupied]]="Yes",1,0)</f>
        <v>1</v>
      </c>
    </row>
    <row r="2813" spans="1:27" x14ac:dyDescent="0.25">
      <c r="A2813" t="s">
        <v>2905</v>
      </c>
      <c r="B2813" s="1">
        <v>45738</v>
      </c>
      <c r="C2813" s="1">
        <v>45746.3</v>
      </c>
      <c r="D2813" t="s">
        <v>27</v>
      </c>
      <c r="E2813" t="s">
        <v>47</v>
      </c>
      <c r="F2813" t="s">
        <v>48</v>
      </c>
      <c r="G2813" t="s">
        <v>30</v>
      </c>
      <c r="H2813" t="s">
        <v>62</v>
      </c>
      <c r="I2813" t="s">
        <v>32</v>
      </c>
      <c r="J2813">
        <v>8.3000000000000007</v>
      </c>
      <c r="K2813" t="s">
        <v>33</v>
      </c>
      <c r="L2813">
        <v>91</v>
      </c>
      <c r="M2813" s="1">
        <v>45737</v>
      </c>
      <c r="N2813" t="s">
        <v>42</v>
      </c>
      <c r="O2813">
        <v>11</v>
      </c>
      <c r="P2813">
        <v>1</v>
      </c>
      <c r="Q2813" s="2">
        <v>14516.75</v>
      </c>
      <c r="R2813" t="s">
        <v>85</v>
      </c>
      <c r="S2813" s="2">
        <v>9680.9</v>
      </c>
      <c r="T2813">
        <v>3.1</v>
      </c>
      <c r="U2813" t="s">
        <v>173</v>
      </c>
      <c r="V2813">
        <v>2025</v>
      </c>
      <c r="W2813" t="s">
        <v>77</v>
      </c>
      <c r="X2813" s="2">
        <v>9680.9</v>
      </c>
      <c r="Y2813" s="2">
        <v>4835.8500000000004</v>
      </c>
      <c r="Z2813" s="2">
        <v>0.66700000000000004</v>
      </c>
      <c r="AA2813" s="2">
        <f>IF(Table1[[#This Row],[Bed Occupied]]="Yes",1,0)</f>
        <v>1</v>
      </c>
    </row>
    <row r="2814" spans="1:27" x14ac:dyDescent="0.25">
      <c r="A2814" t="s">
        <v>2906</v>
      </c>
      <c r="B2814" s="1">
        <v>46214</v>
      </c>
      <c r="C2814" s="1">
        <v>46216.6</v>
      </c>
      <c r="D2814" t="s">
        <v>46</v>
      </c>
      <c r="E2814" t="s">
        <v>66</v>
      </c>
      <c r="F2814" t="s">
        <v>29</v>
      </c>
      <c r="G2814" t="s">
        <v>30</v>
      </c>
      <c r="H2814" t="s">
        <v>56</v>
      </c>
      <c r="I2814" t="s">
        <v>32</v>
      </c>
      <c r="J2814">
        <v>2.6</v>
      </c>
      <c r="K2814" t="s">
        <v>57</v>
      </c>
      <c r="L2814">
        <v>78</v>
      </c>
      <c r="M2814" s="1">
        <v>46214</v>
      </c>
      <c r="N2814" t="s">
        <v>34</v>
      </c>
      <c r="O2814">
        <v>10.1</v>
      </c>
      <c r="P2814">
        <v>2.1</v>
      </c>
      <c r="Q2814" s="2">
        <v>4700.75</v>
      </c>
      <c r="R2814" t="s">
        <v>58</v>
      </c>
      <c r="S2814" s="2">
        <v>2395.48</v>
      </c>
      <c r="T2814">
        <v>2.8</v>
      </c>
      <c r="U2814" t="s">
        <v>43</v>
      </c>
      <c r="V2814">
        <v>2026</v>
      </c>
      <c r="W2814" t="s">
        <v>83</v>
      </c>
      <c r="X2814" s="2">
        <v>2395.48</v>
      </c>
      <c r="Y2814" s="2">
        <v>2305.27</v>
      </c>
      <c r="Z2814" s="2">
        <v>0.51</v>
      </c>
      <c r="AA2814" s="2">
        <f>IF(Table1[[#This Row],[Bed Occupied]]="Yes",1,0)</f>
        <v>0</v>
      </c>
    </row>
    <row r="2815" spans="1:27" x14ac:dyDescent="0.25">
      <c r="A2815" t="s">
        <v>2907</v>
      </c>
      <c r="B2815" s="1">
        <v>45793</v>
      </c>
      <c r="C2815" s="1">
        <v>45795.1</v>
      </c>
      <c r="D2815" t="s">
        <v>102</v>
      </c>
      <c r="E2815" t="s">
        <v>28</v>
      </c>
      <c r="F2815" t="s">
        <v>29</v>
      </c>
      <c r="G2815" t="s">
        <v>30</v>
      </c>
      <c r="H2815" t="s">
        <v>62</v>
      </c>
      <c r="I2815" t="s">
        <v>32</v>
      </c>
      <c r="J2815">
        <v>2.1</v>
      </c>
      <c r="K2815" t="s">
        <v>33</v>
      </c>
      <c r="L2815">
        <v>64</v>
      </c>
      <c r="M2815" s="1">
        <v>45793</v>
      </c>
      <c r="N2815" t="s">
        <v>42</v>
      </c>
      <c r="O2815">
        <v>9.6999999999999993</v>
      </c>
      <c r="P2815">
        <v>1.7</v>
      </c>
      <c r="Q2815" s="2">
        <v>12663.33</v>
      </c>
      <c r="R2815" t="s">
        <v>85</v>
      </c>
      <c r="S2815" s="2">
        <v>6915.58</v>
      </c>
      <c r="T2815">
        <v>3</v>
      </c>
      <c r="U2815" t="s">
        <v>122</v>
      </c>
      <c r="V2815">
        <v>2025</v>
      </c>
      <c r="W2815" t="s">
        <v>77</v>
      </c>
      <c r="X2815" s="2">
        <v>6915.58</v>
      </c>
      <c r="Y2815" s="2">
        <v>5747.75</v>
      </c>
      <c r="Z2815" s="2">
        <v>0.54600000000000004</v>
      </c>
      <c r="AA2815" s="2">
        <f>IF(Table1[[#This Row],[Bed Occupied]]="Yes",1,0)</f>
        <v>1</v>
      </c>
    </row>
    <row r="2816" spans="1:27" x14ac:dyDescent="0.25">
      <c r="A2816" t="s">
        <v>2908</v>
      </c>
      <c r="B2816" s="1">
        <v>45815</v>
      </c>
      <c r="C2816" s="1">
        <v>45816.9</v>
      </c>
      <c r="D2816" t="s">
        <v>96</v>
      </c>
      <c r="E2816" t="s">
        <v>52</v>
      </c>
      <c r="F2816" t="s">
        <v>48</v>
      </c>
      <c r="G2816" t="s">
        <v>67</v>
      </c>
      <c r="H2816" t="s">
        <v>81</v>
      </c>
      <c r="I2816" t="s">
        <v>41</v>
      </c>
      <c r="J2816">
        <v>1.9</v>
      </c>
      <c r="K2816" t="s">
        <v>33</v>
      </c>
      <c r="L2816">
        <v>42</v>
      </c>
      <c r="M2816" s="1">
        <v>45814</v>
      </c>
      <c r="N2816" t="s">
        <v>34</v>
      </c>
      <c r="O2816">
        <v>12.8</v>
      </c>
      <c r="P2816">
        <v>2.8</v>
      </c>
      <c r="Q2816" s="2">
        <v>3514.7</v>
      </c>
      <c r="R2816" t="s">
        <v>58</v>
      </c>
      <c r="S2816" s="2">
        <v>1936.58</v>
      </c>
      <c r="T2816">
        <v>3.5</v>
      </c>
      <c r="U2816" t="s">
        <v>64</v>
      </c>
      <c r="V2816">
        <v>2025</v>
      </c>
      <c r="W2816" t="s">
        <v>77</v>
      </c>
      <c r="X2816" s="2">
        <v>1936.58</v>
      </c>
      <c r="Y2816" s="2">
        <v>1578.12</v>
      </c>
      <c r="Z2816" s="2">
        <v>0.55100000000000005</v>
      </c>
      <c r="AA2816" s="2">
        <f>IF(Table1[[#This Row],[Bed Occupied]]="Yes",1,0)</f>
        <v>1</v>
      </c>
    </row>
    <row r="2817" spans="1:27" x14ac:dyDescent="0.25">
      <c r="A2817" t="s">
        <v>2909</v>
      </c>
      <c r="B2817" s="1">
        <v>46375</v>
      </c>
      <c r="C2817" s="1">
        <v>46381.1</v>
      </c>
      <c r="D2817" t="s">
        <v>61</v>
      </c>
      <c r="E2817" t="s">
        <v>52</v>
      </c>
      <c r="F2817" t="s">
        <v>48</v>
      </c>
      <c r="G2817" t="s">
        <v>53</v>
      </c>
      <c r="H2817" t="s">
        <v>40</v>
      </c>
      <c r="I2817" t="s">
        <v>41</v>
      </c>
      <c r="J2817">
        <v>6.1</v>
      </c>
      <c r="K2817" t="s">
        <v>33</v>
      </c>
      <c r="L2817">
        <v>52</v>
      </c>
      <c r="M2817" s="1">
        <v>46375</v>
      </c>
      <c r="N2817" t="s">
        <v>34</v>
      </c>
      <c r="O2817">
        <v>8.1</v>
      </c>
      <c r="P2817">
        <v>0.1</v>
      </c>
      <c r="Q2817" s="2">
        <v>17042.14</v>
      </c>
      <c r="R2817" t="s">
        <v>35</v>
      </c>
      <c r="S2817" s="2">
        <v>10956.29</v>
      </c>
      <c r="T2817">
        <v>5</v>
      </c>
      <c r="U2817" t="s">
        <v>54</v>
      </c>
      <c r="V2817">
        <v>2026</v>
      </c>
      <c r="W2817" t="s">
        <v>83</v>
      </c>
      <c r="X2817" s="2">
        <v>10956.29</v>
      </c>
      <c r="Y2817" s="2">
        <v>6085.85</v>
      </c>
      <c r="Z2817" s="2">
        <v>0.64300000000000002</v>
      </c>
      <c r="AA2817" s="2">
        <f>IF(Table1[[#This Row],[Bed Occupied]]="Yes",1,0)</f>
        <v>1</v>
      </c>
    </row>
    <row r="2818" spans="1:27" x14ac:dyDescent="0.25">
      <c r="A2818" t="s">
        <v>2910</v>
      </c>
      <c r="B2818" s="1">
        <v>46347</v>
      </c>
      <c r="C2818" s="1">
        <v>46347.199999999997</v>
      </c>
      <c r="D2818" t="s">
        <v>39</v>
      </c>
      <c r="E2818" t="s">
        <v>52</v>
      </c>
      <c r="F2818" t="s">
        <v>29</v>
      </c>
      <c r="G2818" t="s">
        <v>53</v>
      </c>
      <c r="H2818" t="s">
        <v>49</v>
      </c>
      <c r="I2818" t="s">
        <v>32</v>
      </c>
      <c r="J2818">
        <v>0.2</v>
      </c>
      <c r="K2818" t="s">
        <v>33</v>
      </c>
      <c r="L2818">
        <v>124</v>
      </c>
      <c r="M2818" s="1">
        <v>46347</v>
      </c>
      <c r="N2818" t="s">
        <v>42</v>
      </c>
      <c r="O2818">
        <v>12</v>
      </c>
      <c r="P2818">
        <v>2</v>
      </c>
      <c r="Q2818" s="2">
        <v>1694.52</v>
      </c>
      <c r="R2818" t="s">
        <v>58</v>
      </c>
      <c r="S2818" s="2">
        <v>804.54</v>
      </c>
      <c r="T2818">
        <v>3.4</v>
      </c>
      <c r="U2818" t="s">
        <v>130</v>
      </c>
      <c r="V2818">
        <v>2026</v>
      </c>
      <c r="W2818" t="s">
        <v>83</v>
      </c>
      <c r="X2818" s="2">
        <v>804.54</v>
      </c>
      <c r="Y2818" s="2">
        <v>889.98</v>
      </c>
      <c r="Z2818" s="2">
        <v>0.47499999999999998</v>
      </c>
      <c r="AA2818" s="2">
        <f>IF(Table1[[#This Row],[Bed Occupied]]="Yes",1,0)</f>
        <v>1</v>
      </c>
    </row>
    <row r="2819" spans="1:27" x14ac:dyDescent="0.25">
      <c r="A2819" t="s">
        <v>2911</v>
      </c>
      <c r="B2819" s="1">
        <v>46001</v>
      </c>
      <c r="C2819" s="1">
        <v>46003</v>
      </c>
      <c r="D2819" t="s">
        <v>61</v>
      </c>
      <c r="E2819" t="s">
        <v>52</v>
      </c>
      <c r="F2819" t="s">
        <v>29</v>
      </c>
      <c r="G2819" t="s">
        <v>30</v>
      </c>
      <c r="H2819" t="s">
        <v>56</v>
      </c>
      <c r="I2819" t="s">
        <v>41</v>
      </c>
      <c r="J2819">
        <v>2</v>
      </c>
      <c r="K2819" t="s">
        <v>57</v>
      </c>
      <c r="L2819">
        <v>54</v>
      </c>
      <c r="M2819" s="1">
        <v>46001</v>
      </c>
      <c r="N2819" t="s">
        <v>34</v>
      </c>
      <c r="O2819">
        <v>9.9</v>
      </c>
      <c r="P2819">
        <v>1.9</v>
      </c>
      <c r="Q2819" s="2">
        <v>14600.46</v>
      </c>
      <c r="R2819" t="s">
        <v>85</v>
      </c>
      <c r="S2819" s="2">
        <v>9506.83</v>
      </c>
      <c r="T2819">
        <v>2.6</v>
      </c>
      <c r="U2819" t="s">
        <v>79</v>
      </c>
      <c r="V2819">
        <v>2025</v>
      </c>
      <c r="W2819" t="s">
        <v>69</v>
      </c>
      <c r="X2819" s="2">
        <v>9506.83</v>
      </c>
      <c r="Y2819" s="2">
        <v>5093.63</v>
      </c>
      <c r="Z2819" s="2">
        <v>0.65100000000000002</v>
      </c>
      <c r="AA2819" s="2">
        <f>IF(Table1[[#This Row],[Bed Occupied]]="Yes",1,0)</f>
        <v>0</v>
      </c>
    </row>
    <row r="2820" spans="1:27" x14ac:dyDescent="0.25">
      <c r="A2820" t="s">
        <v>2912</v>
      </c>
      <c r="B2820" s="1">
        <v>46081</v>
      </c>
      <c r="C2820" s="1">
        <v>46082.9</v>
      </c>
      <c r="D2820" t="s">
        <v>27</v>
      </c>
      <c r="E2820" t="s">
        <v>52</v>
      </c>
      <c r="F2820" t="s">
        <v>48</v>
      </c>
      <c r="G2820" t="s">
        <v>53</v>
      </c>
      <c r="H2820" t="s">
        <v>31</v>
      </c>
      <c r="I2820" t="s">
        <v>41</v>
      </c>
      <c r="J2820">
        <v>1.9</v>
      </c>
      <c r="K2820" t="s">
        <v>57</v>
      </c>
      <c r="L2820">
        <v>51</v>
      </c>
      <c r="M2820" s="1">
        <v>46080</v>
      </c>
      <c r="N2820" t="s">
        <v>34</v>
      </c>
      <c r="O2820">
        <v>8</v>
      </c>
      <c r="P2820">
        <v>0</v>
      </c>
      <c r="Q2820" s="2">
        <v>9412.33</v>
      </c>
      <c r="R2820" t="s">
        <v>35</v>
      </c>
      <c r="S2820" s="2">
        <v>5879.51</v>
      </c>
      <c r="T2820">
        <v>3.7</v>
      </c>
      <c r="U2820" t="s">
        <v>68</v>
      </c>
      <c r="V2820">
        <v>2026</v>
      </c>
      <c r="W2820" t="s">
        <v>77</v>
      </c>
      <c r="X2820" s="2">
        <v>5879.51</v>
      </c>
      <c r="Y2820" s="2">
        <v>3532.82</v>
      </c>
      <c r="Z2820" s="2">
        <v>0.625</v>
      </c>
      <c r="AA2820" s="2">
        <f>IF(Table1[[#This Row],[Bed Occupied]]="Yes",1,0)</f>
        <v>0</v>
      </c>
    </row>
    <row r="2821" spans="1:27" x14ac:dyDescent="0.25">
      <c r="A2821" t="s">
        <v>2913</v>
      </c>
      <c r="B2821" s="1">
        <v>46189</v>
      </c>
      <c r="C2821" s="1">
        <v>46192.2</v>
      </c>
      <c r="D2821" t="s">
        <v>61</v>
      </c>
      <c r="E2821" t="s">
        <v>52</v>
      </c>
      <c r="F2821" t="s">
        <v>29</v>
      </c>
      <c r="G2821" t="s">
        <v>67</v>
      </c>
      <c r="H2821" t="s">
        <v>56</v>
      </c>
      <c r="I2821" t="s">
        <v>32</v>
      </c>
      <c r="J2821">
        <v>3.2</v>
      </c>
      <c r="K2821" t="s">
        <v>33</v>
      </c>
      <c r="L2821">
        <v>77</v>
      </c>
      <c r="M2821" s="1">
        <v>46189</v>
      </c>
      <c r="N2821" t="s">
        <v>42</v>
      </c>
      <c r="O2821">
        <v>8</v>
      </c>
      <c r="P2821">
        <v>0</v>
      </c>
      <c r="Q2821" s="2">
        <v>14936.9</v>
      </c>
      <c r="R2821" t="s">
        <v>35</v>
      </c>
      <c r="S2821" s="2">
        <v>9743.5300000000007</v>
      </c>
      <c r="T2821">
        <v>4.0999999999999996</v>
      </c>
      <c r="U2821" t="s">
        <v>126</v>
      </c>
      <c r="V2821">
        <v>2026</v>
      </c>
      <c r="W2821" t="s">
        <v>44</v>
      </c>
      <c r="X2821" s="2">
        <v>9743.5300000000007</v>
      </c>
      <c r="Y2821" s="2">
        <v>5193.37</v>
      </c>
      <c r="Z2821" s="2">
        <v>0.65200000000000002</v>
      </c>
      <c r="AA2821" s="2">
        <f>IF(Table1[[#This Row],[Bed Occupied]]="Yes",1,0)</f>
        <v>1</v>
      </c>
    </row>
    <row r="2822" spans="1:27" x14ac:dyDescent="0.25">
      <c r="A2822" t="s">
        <v>2914</v>
      </c>
      <c r="B2822" s="1">
        <v>46102</v>
      </c>
      <c r="C2822" s="1">
        <v>46107.5</v>
      </c>
      <c r="D2822" t="s">
        <v>46</v>
      </c>
      <c r="E2822" t="s">
        <v>52</v>
      </c>
      <c r="F2822" t="s">
        <v>29</v>
      </c>
      <c r="G2822" t="s">
        <v>30</v>
      </c>
      <c r="H2822" t="s">
        <v>40</v>
      </c>
      <c r="I2822" t="s">
        <v>41</v>
      </c>
      <c r="J2822">
        <v>5.5</v>
      </c>
      <c r="K2822" t="s">
        <v>33</v>
      </c>
      <c r="L2822">
        <v>27</v>
      </c>
      <c r="M2822" s="1">
        <v>46101</v>
      </c>
      <c r="N2822" t="s">
        <v>34</v>
      </c>
      <c r="O2822">
        <v>12.4</v>
      </c>
      <c r="P2822">
        <v>0.4</v>
      </c>
      <c r="Q2822" s="2">
        <v>6237.39</v>
      </c>
      <c r="R2822" t="s">
        <v>85</v>
      </c>
      <c r="S2822" s="2">
        <v>3048.35</v>
      </c>
      <c r="T2822">
        <v>4.4000000000000004</v>
      </c>
      <c r="U2822" t="s">
        <v>115</v>
      </c>
      <c r="V2822">
        <v>2026</v>
      </c>
      <c r="W2822" t="s">
        <v>77</v>
      </c>
      <c r="X2822" s="2">
        <v>3048.35</v>
      </c>
      <c r="Y2822" s="2">
        <v>3189.04</v>
      </c>
      <c r="Z2822" s="2">
        <v>0.48899999999999999</v>
      </c>
      <c r="AA2822" s="2">
        <f>IF(Table1[[#This Row],[Bed Occupied]]="Yes",1,0)</f>
        <v>1</v>
      </c>
    </row>
    <row r="2823" spans="1:27" x14ac:dyDescent="0.25">
      <c r="A2823" t="s">
        <v>2915</v>
      </c>
      <c r="B2823" s="1">
        <v>46140</v>
      </c>
      <c r="C2823" s="1">
        <v>46140.4</v>
      </c>
      <c r="D2823" t="s">
        <v>39</v>
      </c>
      <c r="E2823" t="s">
        <v>66</v>
      </c>
      <c r="F2823" t="s">
        <v>29</v>
      </c>
      <c r="G2823" t="s">
        <v>53</v>
      </c>
      <c r="H2823" t="s">
        <v>31</v>
      </c>
      <c r="I2823" t="s">
        <v>41</v>
      </c>
      <c r="J2823">
        <v>0.4</v>
      </c>
      <c r="K2823" t="s">
        <v>33</v>
      </c>
      <c r="L2823">
        <v>112</v>
      </c>
      <c r="M2823" s="1">
        <v>46140</v>
      </c>
      <c r="N2823" t="s">
        <v>34</v>
      </c>
      <c r="O2823">
        <v>8</v>
      </c>
      <c r="P2823">
        <v>0</v>
      </c>
      <c r="Q2823" s="2">
        <v>1800.61</v>
      </c>
      <c r="R2823" t="s">
        <v>58</v>
      </c>
      <c r="S2823" s="2">
        <v>1059.9000000000001</v>
      </c>
      <c r="T2823">
        <v>4</v>
      </c>
      <c r="U2823" t="s">
        <v>98</v>
      </c>
      <c r="V2823">
        <v>2026</v>
      </c>
      <c r="W2823" t="s">
        <v>44</v>
      </c>
      <c r="X2823" s="2">
        <v>1059.9000000000001</v>
      </c>
      <c r="Y2823" s="2">
        <v>740.71</v>
      </c>
      <c r="Z2823" s="2">
        <v>0.58899999999999997</v>
      </c>
      <c r="AA2823" s="2">
        <f>IF(Table1[[#This Row],[Bed Occupied]]="Yes",1,0)</f>
        <v>1</v>
      </c>
    </row>
    <row r="2824" spans="1:27" x14ac:dyDescent="0.25">
      <c r="A2824" t="s">
        <v>2916</v>
      </c>
      <c r="B2824" s="1">
        <v>46264</v>
      </c>
      <c r="C2824" s="1">
        <v>46266.2</v>
      </c>
      <c r="D2824" t="s">
        <v>27</v>
      </c>
      <c r="E2824" t="s">
        <v>47</v>
      </c>
      <c r="F2824" t="s">
        <v>48</v>
      </c>
      <c r="G2824" t="s">
        <v>30</v>
      </c>
      <c r="H2824" t="s">
        <v>76</v>
      </c>
      <c r="I2824" t="s">
        <v>32</v>
      </c>
      <c r="J2824">
        <v>2.2000000000000002</v>
      </c>
      <c r="K2824" t="s">
        <v>33</v>
      </c>
      <c r="L2824">
        <v>89</v>
      </c>
      <c r="M2824" s="1">
        <v>46263</v>
      </c>
      <c r="N2824" t="s">
        <v>42</v>
      </c>
      <c r="O2824">
        <v>8.8000000000000007</v>
      </c>
      <c r="P2824">
        <v>0.8</v>
      </c>
      <c r="Q2824" s="2">
        <v>9285.02</v>
      </c>
      <c r="R2824" t="s">
        <v>35</v>
      </c>
      <c r="S2824" s="2">
        <v>6194.7</v>
      </c>
      <c r="T2824">
        <v>3.3</v>
      </c>
      <c r="U2824" t="s">
        <v>138</v>
      </c>
      <c r="V2824">
        <v>2026</v>
      </c>
      <c r="W2824" t="s">
        <v>83</v>
      </c>
      <c r="X2824" s="2">
        <v>6194.7</v>
      </c>
      <c r="Y2824" s="2">
        <v>3090.32</v>
      </c>
      <c r="Z2824" s="2">
        <v>0.66700000000000004</v>
      </c>
      <c r="AA2824" s="2">
        <f>IF(Table1[[#This Row],[Bed Occupied]]="Yes",1,0)</f>
        <v>1</v>
      </c>
    </row>
    <row r="2825" spans="1:27" x14ac:dyDescent="0.25">
      <c r="A2825" t="s">
        <v>2917</v>
      </c>
      <c r="B2825" s="1">
        <v>46252</v>
      </c>
      <c r="C2825" s="1">
        <v>46253.3</v>
      </c>
      <c r="D2825" t="s">
        <v>61</v>
      </c>
      <c r="E2825" t="s">
        <v>28</v>
      </c>
      <c r="F2825" t="s">
        <v>29</v>
      </c>
      <c r="G2825" t="s">
        <v>30</v>
      </c>
      <c r="H2825" t="s">
        <v>81</v>
      </c>
      <c r="I2825" t="s">
        <v>93</v>
      </c>
      <c r="J2825">
        <v>1.3</v>
      </c>
      <c r="K2825" t="s">
        <v>57</v>
      </c>
      <c r="L2825">
        <v>61</v>
      </c>
      <c r="M2825" s="1">
        <v>46252</v>
      </c>
      <c r="N2825" t="s">
        <v>42</v>
      </c>
      <c r="O2825">
        <v>12.8</v>
      </c>
      <c r="P2825">
        <v>0.8</v>
      </c>
      <c r="Q2825" s="2">
        <v>15557.46</v>
      </c>
      <c r="R2825" t="s">
        <v>58</v>
      </c>
      <c r="S2825" s="2">
        <v>9010.9500000000007</v>
      </c>
      <c r="T2825">
        <v>3.6</v>
      </c>
      <c r="U2825" t="s">
        <v>138</v>
      </c>
      <c r="V2825">
        <v>2026</v>
      </c>
      <c r="W2825" t="s">
        <v>44</v>
      </c>
      <c r="X2825" s="2">
        <v>9010.9500000000007</v>
      </c>
      <c r="Y2825" s="2">
        <v>6546.51</v>
      </c>
      <c r="Z2825" s="2">
        <v>0.57899999999999996</v>
      </c>
      <c r="AA2825" s="2">
        <f>IF(Table1[[#This Row],[Bed Occupied]]="Yes",1,0)</f>
        <v>0</v>
      </c>
    </row>
    <row r="2826" spans="1:27" x14ac:dyDescent="0.25">
      <c r="A2826" t="s">
        <v>2918</v>
      </c>
      <c r="B2826" s="1">
        <v>45754</v>
      </c>
      <c r="C2826" s="1">
        <v>45756.6</v>
      </c>
      <c r="D2826" t="s">
        <v>51</v>
      </c>
      <c r="E2826" t="s">
        <v>28</v>
      </c>
      <c r="F2826" t="s">
        <v>48</v>
      </c>
      <c r="G2826" t="s">
        <v>30</v>
      </c>
      <c r="H2826" t="s">
        <v>40</v>
      </c>
      <c r="I2826" t="s">
        <v>41</v>
      </c>
      <c r="J2826">
        <v>2.6</v>
      </c>
      <c r="K2826" t="s">
        <v>57</v>
      </c>
      <c r="L2826">
        <v>41</v>
      </c>
      <c r="M2826" s="1">
        <v>45753</v>
      </c>
      <c r="N2826" t="s">
        <v>42</v>
      </c>
      <c r="O2826">
        <v>13.2</v>
      </c>
      <c r="P2826">
        <v>1.2</v>
      </c>
      <c r="Q2826" s="2">
        <v>6298.28</v>
      </c>
      <c r="R2826" t="s">
        <v>35</v>
      </c>
      <c r="S2826" s="2">
        <v>3372.52</v>
      </c>
      <c r="T2826">
        <v>3.9</v>
      </c>
      <c r="U2826" t="s">
        <v>89</v>
      </c>
      <c r="V2826">
        <v>2025</v>
      </c>
      <c r="W2826" t="s">
        <v>74</v>
      </c>
      <c r="X2826" s="2">
        <v>3372.52</v>
      </c>
      <c r="Y2826" s="2">
        <v>2925.76</v>
      </c>
      <c r="Z2826" s="2">
        <v>0.53500000000000003</v>
      </c>
      <c r="AA2826" s="2">
        <f>IF(Table1[[#This Row],[Bed Occupied]]="Yes",1,0)</f>
        <v>0</v>
      </c>
    </row>
    <row r="2827" spans="1:27" x14ac:dyDescent="0.25">
      <c r="A2827" t="s">
        <v>2919</v>
      </c>
      <c r="B2827" s="1">
        <v>46160</v>
      </c>
      <c r="C2827" s="1">
        <v>46164.800000000003</v>
      </c>
      <c r="D2827" t="s">
        <v>88</v>
      </c>
      <c r="E2827" t="s">
        <v>28</v>
      </c>
      <c r="F2827" t="s">
        <v>48</v>
      </c>
      <c r="G2827" t="s">
        <v>67</v>
      </c>
      <c r="H2827" t="s">
        <v>31</v>
      </c>
      <c r="I2827" t="s">
        <v>32</v>
      </c>
      <c r="J2827">
        <v>4.8</v>
      </c>
      <c r="K2827" t="s">
        <v>33</v>
      </c>
      <c r="L2827">
        <v>70</v>
      </c>
      <c r="M2827" s="1">
        <v>46159</v>
      </c>
      <c r="N2827" t="s">
        <v>34</v>
      </c>
      <c r="O2827">
        <v>9.5</v>
      </c>
      <c r="P2827">
        <v>1.5</v>
      </c>
      <c r="Q2827" s="2">
        <v>25114.21</v>
      </c>
      <c r="R2827" t="s">
        <v>35</v>
      </c>
      <c r="S2827" s="2">
        <v>19268.64</v>
      </c>
      <c r="T2827">
        <v>4.0999999999999996</v>
      </c>
      <c r="U2827" t="s">
        <v>94</v>
      </c>
      <c r="V2827">
        <v>2026</v>
      </c>
      <c r="W2827" t="s">
        <v>74</v>
      </c>
      <c r="X2827" s="2">
        <v>19268.64</v>
      </c>
      <c r="Y2827" s="2">
        <v>5845.57</v>
      </c>
      <c r="Z2827" s="2">
        <v>0.76700000000000002</v>
      </c>
      <c r="AA2827" s="2">
        <f>IF(Table1[[#This Row],[Bed Occupied]]="Yes",1,0)</f>
        <v>1</v>
      </c>
    </row>
    <row r="2828" spans="1:27" x14ac:dyDescent="0.25">
      <c r="A2828" t="s">
        <v>2920</v>
      </c>
      <c r="B2828" s="1">
        <v>46122</v>
      </c>
      <c r="C2828" s="1">
        <v>46125</v>
      </c>
      <c r="D2828" t="s">
        <v>51</v>
      </c>
      <c r="E2828" t="s">
        <v>47</v>
      </c>
      <c r="F2828" t="s">
        <v>48</v>
      </c>
      <c r="G2828" t="s">
        <v>30</v>
      </c>
      <c r="H2828" t="s">
        <v>76</v>
      </c>
      <c r="I2828" t="s">
        <v>41</v>
      </c>
      <c r="J2828">
        <v>3</v>
      </c>
      <c r="K2828" t="s">
        <v>57</v>
      </c>
      <c r="L2828">
        <v>40</v>
      </c>
      <c r="M2828" s="1">
        <v>46121</v>
      </c>
      <c r="N2828" t="s">
        <v>34</v>
      </c>
      <c r="O2828">
        <v>14.1</v>
      </c>
      <c r="P2828">
        <v>2.1</v>
      </c>
      <c r="Q2828" s="2">
        <v>10623.43</v>
      </c>
      <c r="R2828" t="s">
        <v>35</v>
      </c>
      <c r="S2828" s="2">
        <v>7381.14</v>
      </c>
      <c r="T2828">
        <v>3.7</v>
      </c>
      <c r="U2828" t="s">
        <v>98</v>
      </c>
      <c r="V2828">
        <v>2026</v>
      </c>
      <c r="W2828" t="s">
        <v>72</v>
      </c>
      <c r="X2828" s="2">
        <v>7381.14</v>
      </c>
      <c r="Y2828" s="2">
        <v>3242.29</v>
      </c>
      <c r="Z2828" s="2">
        <v>0.69499999999999995</v>
      </c>
      <c r="AA2828" s="2">
        <f>IF(Table1[[#This Row],[Bed Occupied]]="Yes",1,0)</f>
        <v>0</v>
      </c>
    </row>
    <row r="2829" spans="1:27" x14ac:dyDescent="0.25">
      <c r="A2829" t="s">
        <v>2921</v>
      </c>
      <c r="B2829" s="1">
        <v>46173</v>
      </c>
      <c r="C2829" s="1">
        <v>46177</v>
      </c>
      <c r="D2829" t="s">
        <v>39</v>
      </c>
      <c r="E2829" t="s">
        <v>28</v>
      </c>
      <c r="F2829" t="s">
        <v>29</v>
      </c>
      <c r="G2829" t="s">
        <v>53</v>
      </c>
      <c r="H2829" t="s">
        <v>40</v>
      </c>
      <c r="I2829" t="s">
        <v>93</v>
      </c>
      <c r="J2829">
        <v>4</v>
      </c>
      <c r="K2829" t="s">
        <v>33</v>
      </c>
      <c r="L2829">
        <v>77</v>
      </c>
      <c r="M2829" s="1">
        <v>46173</v>
      </c>
      <c r="N2829" t="s">
        <v>63</v>
      </c>
      <c r="O2829">
        <v>10.4</v>
      </c>
      <c r="P2829">
        <v>2.4</v>
      </c>
      <c r="Q2829" s="2">
        <v>1858.13</v>
      </c>
      <c r="R2829" t="s">
        <v>35</v>
      </c>
      <c r="S2829" s="2">
        <v>1059.17</v>
      </c>
      <c r="T2829">
        <v>3</v>
      </c>
      <c r="U2829" t="s">
        <v>94</v>
      </c>
      <c r="V2829">
        <v>2026</v>
      </c>
      <c r="W2829" t="s">
        <v>74</v>
      </c>
      <c r="X2829" s="2">
        <v>1059.17</v>
      </c>
      <c r="Y2829" s="2">
        <v>798.96</v>
      </c>
      <c r="Z2829" s="2">
        <v>0.56999999999999995</v>
      </c>
      <c r="AA2829" s="2">
        <f>IF(Table1[[#This Row],[Bed Occupied]]="Yes",1,0)</f>
        <v>1</v>
      </c>
    </row>
    <row r="2830" spans="1:27" x14ac:dyDescent="0.25">
      <c r="A2830" t="s">
        <v>2922</v>
      </c>
      <c r="B2830" s="1">
        <v>45680</v>
      </c>
      <c r="C2830" s="1">
        <v>45683.199999999997</v>
      </c>
      <c r="D2830" t="s">
        <v>96</v>
      </c>
      <c r="E2830" t="s">
        <v>52</v>
      </c>
      <c r="F2830" t="s">
        <v>29</v>
      </c>
      <c r="G2830" t="s">
        <v>67</v>
      </c>
      <c r="H2830" t="s">
        <v>40</v>
      </c>
      <c r="I2830" t="s">
        <v>41</v>
      </c>
      <c r="J2830">
        <v>3.2</v>
      </c>
      <c r="K2830" t="s">
        <v>57</v>
      </c>
      <c r="L2830">
        <v>75</v>
      </c>
      <c r="M2830" s="1">
        <v>45679</v>
      </c>
      <c r="N2830" t="s">
        <v>42</v>
      </c>
      <c r="O2830">
        <v>8</v>
      </c>
      <c r="P2830">
        <v>0</v>
      </c>
      <c r="Q2830" s="2">
        <v>3917.11</v>
      </c>
      <c r="R2830" t="s">
        <v>35</v>
      </c>
      <c r="S2830" s="2">
        <v>2127.09</v>
      </c>
      <c r="T2830">
        <v>3.6</v>
      </c>
      <c r="U2830" t="s">
        <v>145</v>
      </c>
      <c r="V2830">
        <v>2025</v>
      </c>
      <c r="W2830" t="s">
        <v>69</v>
      </c>
      <c r="X2830" s="2">
        <v>2127.09</v>
      </c>
      <c r="Y2830" s="2">
        <v>1790.02</v>
      </c>
      <c r="Z2830" s="2">
        <v>0.54300000000000004</v>
      </c>
      <c r="AA2830" s="2">
        <f>IF(Table1[[#This Row],[Bed Occupied]]="Yes",1,0)</f>
        <v>0</v>
      </c>
    </row>
    <row r="2831" spans="1:27" x14ac:dyDescent="0.25">
      <c r="A2831" t="s">
        <v>2923</v>
      </c>
      <c r="B2831" s="1">
        <v>45895</v>
      </c>
      <c r="C2831" s="1">
        <v>45900.6</v>
      </c>
      <c r="D2831" t="s">
        <v>88</v>
      </c>
      <c r="E2831" t="s">
        <v>66</v>
      </c>
      <c r="F2831" t="s">
        <v>29</v>
      </c>
      <c r="G2831" t="s">
        <v>67</v>
      </c>
      <c r="H2831" t="s">
        <v>56</v>
      </c>
      <c r="I2831" t="s">
        <v>32</v>
      </c>
      <c r="J2831">
        <v>5.6</v>
      </c>
      <c r="K2831" t="s">
        <v>33</v>
      </c>
      <c r="L2831">
        <v>33</v>
      </c>
      <c r="M2831" s="1">
        <v>45895</v>
      </c>
      <c r="N2831" t="s">
        <v>34</v>
      </c>
      <c r="O2831">
        <v>10.1</v>
      </c>
      <c r="P2831">
        <v>2.1</v>
      </c>
      <c r="Q2831" s="2">
        <v>28102.75</v>
      </c>
      <c r="R2831" t="s">
        <v>35</v>
      </c>
      <c r="S2831" s="2">
        <v>20568.21</v>
      </c>
      <c r="T2831">
        <v>4.0999999999999996</v>
      </c>
      <c r="U2831" t="s">
        <v>104</v>
      </c>
      <c r="V2831">
        <v>2025</v>
      </c>
      <c r="W2831" t="s">
        <v>44</v>
      </c>
      <c r="X2831" s="2">
        <v>20568.21</v>
      </c>
      <c r="Y2831" s="2">
        <v>7534.54</v>
      </c>
      <c r="Z2831" s="2">
        <v>0.73199999999999998</v>
      </c>
      <c r="AA2831" s="2">
        <f>IF(Table1[[#This Row],[Bed Occupied]]="Yes",1,0)</f>
        <v>1</v>
      </c>
    </row>
    <row r="2832" spans="1:27" x14ac:dyDescent="0.25">
      <c r="A2832" t="s">
        <v>2924</v>
      </c>
      <c r="B2832" s="1">
        <v>46210</v>
      </c>
      <c r="C2832" s="1">
        <v>46214.6</v>
      </c>
      <c r="D2832" t="s">
        <v>102</v>
      </c>
      <c r="E2832" t="s">
        <v>47</v>
      </c>
      <c r="F2832" t="s">
        <v>29</v>
      </c>
      <c r="G2832" t="s">
        <v>30</v>
      </c>
      <c r="H2832" t="s">
        <v>81</v>
      </c>
      <c r="I2832" t="s">
        <v>93</v>
      </c>
      <c r="J2832">
        <v>4.5999999999999996</v>
      </c>
      <c r="K2832" t="s">
        <v>57</v>
      </c>
      <c r="L2832">
        <v>55</v>
      </c>
      <c r="M2832" s="1">
        <v>46210</v>
      </c>
      <c r="N2832" t="s">
        <v>42</v>
      </c>
      <c r="O2832">
        <v>8</v>
      </c>
      <c r="P2832">
        <v>0</v>
      </c>
      <c r="Q2832" s="2">
        <v>11129.95</v>
      </c>
      <c r="R2832" t="s">
        <v>85</v>
      </c>
      <c r="S2832" s="2">
        <v>7806.33</v>
      </c>
      <c r="T2832">
        <v>3.8</v>
      </c>
      <c r="U2832" t="s">
        <v>43</v>
      </c>
      <c r="V2832">
        <v>2026</v>
      </c>
      <c r="W2832" t="s">
        <v>44</v>
      </c>
      <c r="X2832" s="2">
        <v>7806.33</v>
      </c>
      <c r="Y2832" s="2">
        <v>3323.62</v>
      </c>
      <c r="Z2832" s="2">
        <v>0.70099999999999996</v>
      </c>
      <c r="AA2832" s="2">
        <f>IF(Table1[[#This Row],[Bed Occupied]]="Yes",1,0)</f>
        <v>0</v>
      </c>
    </row>
    <row r="2833" spans="1:27" x14ac:dyDescent="0.25">
      <c r="A2833" t="s">
        <v>2925</v>
      </c>
      <c r="B2833" s="1">
        <v>45854</v>
      </c>
      <c r="C2833" s="1">
        <v>45856.7</v>
      </c>
      <c r="D2833" t="s">
        <v>61</v>
      </c>
      <c r="E2833" t="s">
        <v>47</v>
      </c>
      <c r="F2833" t="s">
        <v>48</v>
      </c>
      <c r="G2833" t="s">
        <v>53</v>
      </c>
      <c r="H2833" t="s">
        <v>62</v>
      </c>
      <c r="I2833" t="s">
        <v>32</v>
      </c>
      <c r="J2833">
        <v>2.7</v>
      </c>
      <c r="K2833" t="s">
        <v>33</v>
      </c>
      <c r="L2833">
        <v>90</v>
      </c>
      <c r="M2833" s="1">
        <v>45853</v>
      </c>
      <c r="N2833" t="s">
        <v>42</v>
      </c>
      <c r="O2833">
        <v>8.9</v>
      </c>
      <c r="P2833">
        <v>0.9</v>
      </c>
      <c r="Q2833" s="2">
        <v>14560.79</v>
      </c>
      <c r="R2833" t="s">
        <v>58</v>
      </c>
      <c r="S2833" s="2">
        <v>8867.49</v>
      </c>
      <c r="T2833">
        <v>3.2</v>
      </c>
      <c r="U2833" t="s">
        <v>135</v>
      </c>
      <c r="V2833">
        <v>2025</v>
      </c>
      <c r="W2833" t="s">
        <v>44</v>
      </c>
      <c r="X2833" s="2">
        <v>8867.49</v>
      </c>
      <c r="Y2833" s="2">
        <v>5693.3</v>
      </c>
      <c r="Z2833" s="2">
        <v>0.60899999999999999</v>
      </c>
      <c r="AA2833" s="2">
        <f>IF(Table1[[#This Row],[Bed Occupied]]="Yes",1,0)</f>
        <v>1</v>
      </c>
    </row>
    <row r="2834" spans="1:27" x14ac:dyDescent="0.25">
      <c r="A2834" t="s">
        <v>2926</v>
      </c>
      <c r="B2834" s="1">
        <v>46352</v>
      </c>
      <c r="C2834" s="1">
        <v>46366.5</v>
      </c>
      <c r="D2834" t="s">
        <v>61</v>
      </c>
      <c r="E2834" t="s">
        <v>28</v>
      </c>
      <c r="F2834" t="s">
        <v>29</v>
      </c>
      <c r="G2834" t="s">
        <v>67</v>
      </c>
      <c r="H2834" t="s">
        <v>62</v>
      </c>
      <c r="I2834" t="s">
        <v>41</v>
      </c>
      <c r="J2834">
        <v>14.5</v>
      </c>
      <c r="K2834" t="s">
        <v>33</v>
      </c>
      <c r="L2834">
        <v>70</v>
      </c>
      <c r="M2834" s="1">
        <v>46352</v>
      </c>
      <c r="N2834" t="s">
        <v>42</v>
      </c>
      <c r="O2834">
        <v>10.8</v>
      </c>
      <c r="P2834">
        <v>0.8</v>
      </c>
      <c r="Q2834" s="2">
        <v>24899.65</v>
      </c>
      <c r="R2834" t="s">
        <v>35</v>
      </c>
      <c r="S2834" s="2">
        <v>15710.64</v>
      </c>
      <c r="T2834">
        <v>3.7</v>
      </c>
      <c r="U2834" t="s">
        <v>130</v>
      </c>
      <c r="V2834">
        <v>2026</v>
      </c>
      <c r="W2834" t="s">
        <v>72</v>
      </c>
      <c r="X2834" s="2">
        <v>15710.64</v>
      </c>
      <c r="Y2834" s="2">
        <v>9189.01</v>
      </c>
      <c r="Z2834" s="2">
        <v>0.63100000000000001</v>
      </c>
      <c r="AA2834" s="2">
        <f>IF(Table1[[#This Row],[Bed Occupied]]="Yes",1,0)</f>
        <v>1</v>
      </c>
    </row>
    <row r="2835" spans="1:27" x14ac:dyDescent="0.25">
      <c r="A2835" t="s">
        <v>2927</v>
      </c>
      <c r="B2835" s="1">
        <v>45829</v>
      </c>
      <c r="C2835" s="1">
        <v>45832.3</v>
      </c>
      <c r="D2835" t="s">
        <v>96</v>
      </c>
      <c r="E2835" t="s">
        <v>47</v>
      </c>
      <c r="F2835" t="s">
        <v>48</v>
      </c>
      <c r="G2835" t="s">
        <v>67</v>
      </c>
      <c r="H2835" t="s">
        <v>31</v>
      </c>
      <c r="I2835" t="s">
        <v>32</v>
      </c>
      <c r="J2835">
        <v>3.3</v>
      </c>
      <c r="K2835" t="s">
        <v>33</v>
      </c>
      <c r="L2835">
        <v>55</v>
      </c>
      <c r="M2835" s="1">
        <v>45829</v>
      </c>
      <c r="N2835" t="s">
        <v>63</v>
      </c>
      <c r="O2835">
        <v>9</v>
      </c>
      <c r="P2835">
        <v>1</v>
      </c>
      <c r="Q2835" s="2">
        <v>4009.85</v>
      </c>
      <c r="R2835" t="s">
        <v>35</v>
      </c>
      <c r="S2835" s="2">
        <v>2162.85</v>
      </c>
      <c r="T2835">
        <v>4</v>
      </c>
      <c r="U2835" t="s">
        <v>64</v>
      </c>
      <c r="V2835">
        <v>2025</v>
      </c>
      <c r="W2835" t="s">
        <v>83</v>
      </c>
      <c r="X2835" s="2">
        <v>2162.85</v>
      </c>
      <c r="Y2835" s="2">
        <v>1847</v>
      </c>
      <c r="Z2835" s="2">
        <v>0.53900000000000003</v>
      </c>
      <c r="AA2835" s="2">
        <f>IF(Table1[[#This Row],[Bed Occupied]]="Yes",1,0)</f>
        <v>1</v>
      </c>
    </row>
    <row r="2836" spans="1:27" x14ac:dyDescent="0.25">
      <c r="A2836" t="s">
        <v>2928</v>
      </c>
      <c r="B2836" s="1">
        <v>45827</v>
      </c>
      <c r="C2836" s="1">
        <v>45828.6</v>
      </c>
      <c r="D2836" t="s">
        <v>39</v>
      </c>
      <c r="E2836" t="s">
        <v>52</v>
      </c>
      <c r="F2836" t="s">
        <v>48</v>
      </c>
      <c r="G2836" t="s">
        <v>53</v>
      </c>
      <c r="H2836" t="s">
        <v>40</v>
      </c>
      <c r="I2836" t="s">
        <v>32</v>
      </c>
      <c r="J2836">
        <v>1.6</v>
      </c>
      <c r="K2836" t="s">
        <v>57</v>
      </c>
      <c r="L2836">
        <v>89</v>
      </c>
      <c r="M2836" s="1">
        <v>45826</v>
      </c>
      <c r="N2836" t="s">
        <v>34</v>
      </c>
      <c r="O2836">
        <v>10.3</v>
      </c>
      <c r="P2836">
        <v>2.2999999999999998</v>
      </c>
      <c r="Q2836" s="2">
        <v>2547.9299999999998</v>
      </c>
      <c r="R2836" t="s">
        <v>85</v>
      </c>
      <c r="S2836" s="2">
        <v>1261.22</v>
      </c>
      <c r="T2836">
        <v>2.9</v>
      </c>
      <c r="U2836" t="s">
        <v>64</v>
      </c>
      <c r="V2836">
        <v>2025</v>
      </c>
      <c r="W2836" t="s">
        <v>69</v>
      </c>
      <c r="X2836" s="2">
        <v>1261.22</v>
      </c>
      <c r="Y2836" s="2">
        <v>1286.71</v>
      </c>
      <c r="Z2836" s="2">
        <v>0.495</v>
      </c>
      <c r="AA2836" s="2">
        <f>IF(Table1[[#This Row],[Bed Occupied]]="Yes",1,0)</f>
        <v>0</v>
      </c>
    </row>
    <row r="2837" spans="1:27" x14ac:dyDescent="0.25">
      <c r="A2837" t="s">
        <v>2929</v>
      </c>
      <c r="B2837" s="1">
        <v>46176</v>
      </c>
      <c r="C2837" s="1">
        <v>46182.3</v>
      </c>
      <c r="D2837" t="s">
        <v>46</v>
      </c>
      <c r="E2837" t="s">
        <v>28</v>
      </c>
      <c r="F2837" t="s">
        <v>29</v>
      </c>
      <c r="G2837" t="s">
        <v>30</v>
      </c>
      <c r="H2837" t="s">
        <v>62</v>
      </c>
      <c r="I2837" t="s">
        <v>93</v>
      </c>
      <c r="J2837">
        <v>6.3</v>
      </c>
      <c r="K2837" t="s">
        <v>57</v>
      </c>
      <c r="L2837">
        <v>44</v>
      </c>
      <c r="M2837" s="1">
        <v>46175</v>
      </c>
      <c r="N2837" t="s">
        <v>34</v>
      </c>
      <c r="O2837">
        <v>8</v>
      </c>
      <c r="P2837">
        <v>0</v>
      </c>
      <c r="Q2837" s="2">
        <v>8270.31</v>
      </c>
      <c r="R2837" t="s">
        <v>58</v>
      </c>
      <c r="S2837" s="2">
        <v>5302.65</v>
      </c>
      <c r="T2837">
        <v>4</v>
      </c>
      <c r="U2837" t="s">
        <v>126</v>
      </c>
      <c r="V2837">
        <v>2026</v>
      </c>
      <c r="W2837" t="s">
        <v>44</v>
      </c>
      <c r="X2837" s="2">
        <v>5302.65</v>
      </c>
      <c r="Y2837" s="2">
        <v>2967.66</v>
      </c>
      <c r="Z2837" s="2">
        <v>0.64100000000000001</v>
      </c>
      <c r="AA2837" s="2">
        <f>IF(Table1[[#This Row],[Bed Occupied]]="Yes",1,0)</f>
        <v>0</v>
      </c>
    </row>
    <row r="2838" spans="1:27" x14ac:dyDescent="0.25">
      <c r="A2838" t="s">
        <v>2930</v>
      </c>
      <c r="B2838" s="1">
        <v>46055</v>
      </c>
      <c r="C2838" s="1">
        <v>46064.3</v>
      </c>
      <c r="D2838" t="s">
        <v>102</v>
      </c>
      <c r="E2838" t="s">
        <v>47</v>
      </c>
      <c r="F2838" t="s">
        <v>29</v>
      </c>
      <c r="G2838" t="s">
        <v>30</v>
      </c>
      <c r="H2838" t="s">
        <v>40</v>
      </c>
      <c r="I2838" t="s">
        <v>41</v>
      </c>
      <c r="J2838">
        <v>9.3000000000000007</v>
      </c>
      <c r="K2838" t="s">
        <v>33</v>
      </c>
      <c r="L2838">
        <v>37</v>
      </c>
      <c r="M2838" s="1">
        <v>46055</v>
      </c>
      <c r="N2838" t="s">
        <v>34</v>
      </c>
      <c r="O2838">
        <v>8</v>
      </c>
      <c r="P2838">
        <v>0</v>
      </c>
      <c r="Q2838" s="2">
        <v>16838.900000000001</v>
      </c>
      <c r="R2838" t="s">
        <v>35</v>
      </c>
      <c r="S2838" s="2">
        <v>10703.95</v>
      </c>
      <c r="T2838">
        <v>3.9</v>
      </c>
      <c r="U2838" t="s">
        <v>68</v>
      </c>
      <c r="V2838">
        <v>2026</v>
      </c>
      <c r="W2838" t="s">
        <v>37</v>
      </c>
      <c r="X2838" s="2">
        <v>10703.95</v>
      </c>
      <c r="Y2838" s="2">
        <v>6134.95</v>
      </c>
      <c r="Z2838" s="2">
        <v>0.63600000000000001</v>
      </c>
      <c r="AA2838" s="2">
        <f>IF(Table1[[#This Row],[Bed Occupied]]="Yes",1,0)</f>
        <v>1</v>
      </c>
    </row>
    <row r="2839" spans="1:27" x14ac:dyDescent="0.25">
      <c r="A2839" t="s">
        <v>2931</v>
      </c>
      <c r="B2839" s="1">
        <v>46155</v>
      </c>
      <c r="C2839" s="1">
        <v>46156.9</v>
      </c>
      <c r="D2839" t="s">
        <v>61</v>
      </c>
      <c r="E2839" t="s">
        <v>28</v>
      </c>
      <c r="F2839" t="s">
        <v>48</v>
      </c>
      <c r="G2839" t="s">
        <v>67</v>
      </c>
      <c r="H2839" t="s">
        <v>31</v>
      </c>
      <c r="I2839" t="s">
        <v>41</v>
      </c>
      <c r="J2839">
        <v>1.9</v>
      </c>
      <c r="K2839" t="s">
        <v>33</v>
      </c>
      <c r="L2839">
        <v>18</v>
      </c>
      <c r="M2839" s="1">
        <v>46155</v>
      </c>
      <c r="N2839" t="s">
        <v>42</v>
      </c>
      <c r="O2839">
        <v>8.3000000000000007</v>
      </c>
      <c r="P2839">
        <v>0.3</v>
      </c>
      <c r="Q2839" s="2">
        <v>10276.280000000001</v>
      </c>
      <c r="R2839" t="s">
        <v>35</v>
      </c>
      <c r="S2839" s="2">
        <v>5538.54</v>
      </c>
      <c r="T2839">
        <v>4.2</v>
      </c>
      <c r="U2839" t="s">
        <v>94</v>
      </c>
      <c r="V2839">
        <v>2026</v>
      </c>
      <c r="W2839" t="s">
        <v>69</v>
      </c>
      <c r="X2839" s="2">
        <v>5538.54</v>
      </c>
      <c r="Y2839" s="2">
        <v>4737.74</v>
      </c>
      <c r="Z2839" s="2">
        <v>0.53900000000000003</v>
      </c>
      <c r="AA2839" s="2">
        <f>IF(Table1[[#This Row],[Bed Occupied]]="Yes",1,0)</f>
        <v>1</v>
      </c>
    </row>
    <row r="2840" spans="1:27" x14ac:dyDescent="0.25">
      <c r="A2840" t="s">
        <v>2932</v>
      </c>
      <c r="B2840" s="1">
        <v>45720</v>
      </c>
      <c r="C2840" s="1">
        <v>45727.3</v>
      </c>
      <c r="D2840" t="s">
        <v>51</v>
      </c>
      <c r="E2840" t="s">
        <v>28</v>
      </c>
      <c r="F2840" t="s">
        <v>48</v>
      </c>
      <c r="G2840" t="s">
        <v>67</v>
      </c>
      <c r="H2840" t="s">
        <v>62</v>
      </c>
      <c r="I2840" t="s">
        <v>32</v>
      </c>
      <c r="J2840">
        <v>7.3</v>
      </c>
      <c r="K2840" t="s">
        <v>33</v>
      </c>
      <c r="L2840">
        <v>60</v>
      </c>
      <c r="M2840" s="1">
        <v>45719</v>
      </c>
      <c r="N2840" t="s">
        <v>42</v>
      </c>
      <c r="O2840">
        <v>11.5</v>
      </c>
      <c r="P2840">
        <v>1.5</v>
      </c>
      <c r="Q2840" s="2">
        <v>11675.34</v>
      </c>
      <c r="R2840" t="s">
        <v>35</v>
      </c>
      <c r="S2840" s="2">
        <v>6997.25</v>
      </c>
      <c r="T2840">
        <v>3.9</v>
      </c>
      <c r="U2840" t="s">
        <v>173</v>
      </c>
      <c r="V2840">
        <v>2025</v>
      </c>
      <c r="W2840" t="s">
        <v>37</v>
      </c>
      <c r="X2840" s="2">
        <v>6997.25</v>
      </c>
      <c r="Y2840" s="2">
        <v>4678.09</v>
      </c>
      <c r="Z2840" s="2">
        <v>0.59899999999999998</v>
      </c>
      <c r="AA2840" s="2">
        <f>IF(Table1[[#This Row],[Bed Occupied]]="Yes",1,0)</f>
        <v>1</v>
      </c>
    </row>
    <row r="2841" spans="1:27" x14ac:dyDescent="0.25">
      <c r="A2841" t="s">
        <v>2933</v>
      </c>
      <c r="B2841" s="1">
        <v>46310</v>
      </c>
      <c r="C2841" s="1">
        <v>46314.6</v>
      </c>
      <c r="D2841" t="s">
        <v>51</v>
      </c>
      <c r="E2841" t="s">
        <v>52</v>
      </c>
      <c r="F2841" t="s">
        <v>92</v>
      </c>
      <c r="G2841" t="s">
        <v>30</v>
      </c>
      <c r="H2841" t="s">
        <v>40</v>
      </c>
      <c r="I2841" t="s">
        <v>93</v>
      </c>
      <c r="J2841">
        <v>4.5999999999999996</v>
      </c>
      <c r="K2841" t="s">
        <v>57</v>
      </c>
      <c r="L2841">
        <v>44</v>
      </c>
      <c r="M2841" s="1">
        <v>46310</v>
      </c>
      <c r="N2841" t="s">
        <v>63</v>
      </c>
      <c r="O2841">
        <v>12.4</v>
      </c>
      <c r="P2841">
        <v>0.4</v>
      </c>
      <c r="Q2841" s="2">
        <v>7681.56</v>
      </c>
      <c r="R2841" t="s">
        <v>58</v>
      </c>
      <c r="S2841" s="2">
        <v>5375.06</v>
      </c>
      <c r="T2841">
        <v>3.8</v>
      </c>
      <c r="U2841" t="s">
        <v>36</v>
      </c>
      <c r="V2841">
        <v>2026</v>
      </c>
      <c r="W2841" t="s">
        <v>72</v>
      </c>
      <c r="X2841" s="2">
        <v>5375.06</v>
      </c>
      <c r="Y2841" s="2">
        <v>2306.5</v>
      </c>
      <c r="Z2841" s="2">
        <v>0.7</v>
      </c>
      <c r="AA2841" s="2">
        <f>IF(Table1[[#This Row],[Bed Occupied]]="Yes",1,0)</f>
        <v>0</v>
      </c>
    </row>
    <row r="2842" spans="1:27" x14ac:dyDescent="0.25">
      <c r="A2842" t="s">
        <v>2934</v>
      </c>
      <c r="B2842" s="1">
        <v>45916</v>
      </c>
      <c r="C2842" s="1">
        <v>45921.2</v>
      </c>
      <c r="D2842" t="s">
        <v>61</v>
      </c>
      <c r="E2842" t="s">
        <v>66</v>
      </c>
      <c r="F2842" t="s">
        <v>29</v>
      </c>
      <c r="G2842" t="s">
        <v>30</v>
      </c>
      <c r="H2842" t="s">
        <v>81</v>
      </c>
      <c r="I2842" t="s">
        <v>32</v>
      </c>
      <c r="J2842">
        <v>5.2</v>
      </c>
      <c r="K2842" t="s">
        <v>57</v>
      </c>
      <c r="L2842">
        <v>66</v>
      </c>
      <c r="M2842" s="1">
        <v>45915</v>
      </c>
      <c r="N2842" t="s">
        <v>42</v>
      </c>
      <c r="O2842">
        <v>9.1999999999999993</v>
      </c>
      <c r="P2842">
        <v>1.2</v>
      </c>
      <c r="Q2842" s="2">
        <v>16073.23</v>
      </c>
      <c r="R2842" t="s">
        <v>35</v>
      </c>
      <c r="S2842" s="2">
        <v>10873.94</v>
      </c>
      <c r="T2842">
        <v>4</v>
      </c>
      <c r="U2842" t="s">
        <v>59</v>
      </c>
      <c r="V2842">
        <v>2025</v>
      </c>
      <c r="W2842" t="s">
        <v>37</v>
      </c>
      <c r="X2842" s="2">
        <v>10873.94</v>
      </c>
      <c r="Y2842" s="2">
        <v>5199.29</v>
      </c>
      <c r="Z2842" s="2">
        <v>0.67700000000000005</v>
      </c>
      <c r="AA2842" s="2">
        <f>IF(Table1[[#This Row],[Bed Occupied]]="Yes",1,0)</f>
        <v>0</v>
      </c>
    </row>
    <row r="2843" spans="1:27" x14ac:dyDescent="0.25">
      <c r="A2843" t="s">
        <v>2935</v>
      </c>
      <c r="B2843" s="1">
        <v>46073</v>
      </c>
      <c r="C2843" s="1">
        <v>46078</v>
      </c>
      <c r="D2843" t="s">
        <v>96</v>
      </c>
      <c r="E2843" t="s">
        <v>52</v>
      </c>
      <c r="F2843" t="s">
        <v>48</v>
      </c>
      <c r="G2843" t="s">
        <v>30</v>
      </c>
      <c r="H2843" t="s">
        <v>40</v>
      </c>
      <c r="I2843" t="s">
        <v>32</v>
      </c>
      <c r="J2843">
        <v>5</v>
      </c>
      <c r="K2843" t="s">
        <v>33</v>
      </c>
      <c r="L2843">
        <v>63</v>
      </c>
      <c r="M2843" s="1">
        <v>46073</v>
      </c>
      <c r="N2843" t="s">
        <v>42</v>
      </c>
      <c r="O2843">
        <v>11.7</v>
      </c>
      <c r="P2843">
        <v>1.7</v>
      </c>
      <c r="Q2843" s="2">
        <v>5078.82</v>
      </c>
      <c r="R2843" t="s">
        <v>85</v>
      </c>
      <c r="S2843" s="2">
        <v>3383.71</v>
      </c>
      <c r="T2843">
        <v>4</v>
      </c>
      <c r="U2843" t="s">
        <v>68</v>
      </c>
      <c r="V2843">
        <v>2026</v>
      </c>
      <c r="W2843" t="s">
        <v>77</v>
      </c>
      <c r="X2843" s="2">
        <v>3383.71</v>
      </c>
      <c r="Y2843" s="2">
        <v>1695.11</v>
      </c>
      <c r="Z2843" s="2">
        <v>0.66600000000000004</v>
      </c>
      <c r="AA2843" s="2">
        <f>IF(Table1[[#This Row],[Bed Occupied]]="Yes",1,0)</f>
        <v>1</v>
      </c>
    </row>
    <row r="2844" spans="1:27" x14ac:dyDescent="0.25">
      <c r="A2844" t="s">
        <v>2936</v>
      </c>
      <c r="B2844" s="1">
        <v>46065</v>
      </c>
      <c r="C2844" s="1">
        <v>46066.6</v>
      </c>
      <c r="D2844" t="s">
        <v>51</v>
      </c>
      <c r="E2844" t="s">
        <v>66</v>
      </c>
      <c r="F2844" t="s">
        <v>29</v>
      </c>
      <c r="G2844" t="s">
        <v>151</v>
      </c>
      <c r="H2844" t="s">
        <v>62</v>
      </c>
      <c r="I2844" t="s">
        <v>41</v>
      </c>
      <c r="J2844">
        <v>1.6</v>
      </c>
      <c r="K2844" t="s">
        <v>33</v>
      </c>
      <c r="L2844">
        <v>36</v>
      </c>
      <c r="M2844" s="1">
        <v>46065</v>
      </c>
      <c r="N2844" t="s">
        <v>42</v>
      </c>
      <c r="O2844">
        <v>11.8</v>
      </c>
      <c r="P2844">
        <v>1.8</v>
      </c>
      <c r="Q2844" s="2">
        <v>6211.96</v>
      </c>
      <c r="R2844" t="s">
        <v>85</v>
      </c>
      <c r="S2844" s="2">
        <v>3518.4</v>
      </c>
      <c r="T2844">
        <v>3.2</v>
      </c>
      <c r="U2844" t="s">
        <v>68</v>
      </c>
      <c r="V2844">
        <v>2026</v>
      </c>
      <c r="W2844" t="s">
        <v>72</v>
      </c>
      <c r="X2844" s="2">
        <v>3518.4</v>
      </c>
      <c r="Y2844" s="2">
        <v>2693.56</v>
      </c>
      <c r="Z2844" s="2">
        <v>0.56599999999999995</v>
      </c>
      <c r="AA2844" s="2">
        <f>IF(Table1[[#This Row],[Bed Occupied]]="Yes",1,0)</f>
        <v>1</v>
      </c>
    </row>
    <row r="2845" spans="1:27" x14ac:dyDescent="0.25">
      <c r="A2845" t="s">
        <v>2937</v>
      </c>
      <c r="B2845" s="1">
        <v>46204</v>
      </c>
      <c r="C2845" s="1">
        <v>46205.8</v>
      </c>
      <c r="D2845" t="s">
        <v>96</v>
      </c>
      <c r="E2845" t="s">
        <v>52</v>
      </c>
      <c r="F2845" t="s">
        <v>29</v>
      </c>
      <c r="G2845" t="s">
        <v>30</v>
      </c>
      <c r="H2845" t="s">
        <v>56</v>
      </c>
      <c r="I2845" t="s">
        <v>32</v>
      </c>
      <c r="J2845">
        <v>1.8</v>
      </c>
      <c r="K2845" t="s">
        <v>57</v>
      </c>
      <c r="L2845">
        <v>59</v>
      </c>
      <c r="M2845" s="1">
        <v>46203</v>
      </c>
      <c r="N2845" t="s">
        <v>42</v>
      </c>
      <c r="O2845">
        <v>14.1</v>
      </c>
      <c r="P2845">
        <v>2.1</v>
      </c>
      <c r="Q2845" s="2">
        <v>3415.76</v>
      </c>
      <c r="R2845" t="s">
        <v>35</v>
      </c>
      <c r="S2845" s="2">
        <v>2145</v>
      </c>
      <c r="T2845">
        <v>3.9</v>
      </c>
      <c r="U2845" t="s">
        <v>43</v>
      </c>
      <c r="V2845">
        <v>2026</v>
      </c>
      <c r="W2845" t="s">
        <v>44</v>
      </c>
      <c r="X2845" s="2">
        <v>2145</v>
      </c>
      <c r="Y2845" s="2">
        <v>1270.76</v>
      </c>
      <c r="Z2845" s="2">
        <v>0.628</v>
      </c>
      <c r="AA2845" s="2">
        <f>IF(Table1[[#This Row],[Bed Occupied]]="Yes",1,0)</f>
        <v>0</v>
      </c>
    </row>
    <row r="2846" spans="1:27" x14ac:dyDescent="0.25">
      <c r="A2846" t="s">
        <v>2938</v>
      </c>
      <c r="B2846" s="1">
        <v>45759</v>
      </c>
      <c r="C2846" s="1">
        <v>45760.7</v>
      </c>
      <c r="D2846" t="s">
        <v>96</v>
      </c>
      <c r="E2846" t="s">
        <v>47</v>
      </c>
      <c r="F2846" t="s">
        <v>29</v>
      </c>
      <c r="G2846" t="s">
        <v>30</v>
      </c>
      <c r="H2846" t="s">
        <v>56</v>
      </c>
      <c r="I2846" t="s">
        <v>32</v>
      </c>
      <c r="J2846">
        <v>1.7</v>
      </c>
      <c r="K2846" t="s">
        <v>57</v>
      </c>
      <c r="L2846">
        <v>99</v>
      </c>
      <c r="M2846" s="1">
        <v>45758</v>
      </c>
      <c r="N2846" t="s">
        <v>63</v>
      </c>
      <c r="O2846">
        <v>12.3</v>
      </c>
      <c r="P2846">
        <v>2.2999999999999998</v>
      </c>
      <c r="Q2846" s="2">
        <v>3020.29</v>
      </c>
      <c r="R2846" t="s">
        <v>85</v>
      </c>
      <c r="S2846" s="2">
        <v>1959.85</v>
      </c>
      <c r="T2846">
        <v>2.6</v>
      </c>
      <c r="U2846" t="s">
        <v>89</v>
      </c>
      <c r="V2846">
        <v>2025</v>
      </c>
      <c r="W2846" t="s">
        <v>77</v>
      </c>
      <c r="X2846" s="2">
        <v>1959.85</v>
      </c>
      <c r="Y2846" s="2">
        <v>1060.44</v>
      </c>
      <c r="Z2846" s="2">
        <v>0.64900000000000002</v>
      </c>
      <c r="AA2846" s="2">
        <f>IF(Table1[[#This Row],[Bed Occupied]]="Yes",1,0)</f>
        <v>0</v>
      </c>
    </row>
    <row r="2847" spans="1:27" x14ac:dyDescent="0.25">
      <c r="A2847" t="s">
        <v>2939</v>
      </c>
      <c r="B2847" s="1">
        <v>46239</v>
      </c>
      <c r="C2847" s="1">
        <v>46243.5</v>
      </c>
      <c r="D2847" t="s">
        <v>51</v>
      </c>
      <c r="E2847" t="s">
        <v>28</v>
      </c>
      <c r="F2847" t="s">
        <v>29</v>
      </c>
      <c r="G2847" t="s">
        <v>53</v>
      </c>
      <c r="H2847" t="s">
        <v>49</v>
      </c>
      <c r="I2847" t="s">
        <v>93</v>
      </c>
      <c r="J2847">
        <v>4.5</v>
      </c>
      <c r="K2847" t="s">
        <v>33</v>
      </c>
      <c r="L2847">
        <v>72</v>
      </c>
      <c r="M2847" s="1">
        <v>46238</v>
      </c>
      <c r="N2847" t="s">
        <v>42</v>
      </c>
      <c r="O2847">
        <v>8.8000000000000007</v>
      </c>
      <c r="P2847">
        <v>0.8</v>
      </c>
      <c r="Q2847" s="2">
        <v>12661.16</v>
      </c>
      <c r="R2847" t="s">
        <v>85</v>
      </c>
      <c r="S2847" s="2">
        <v>7541.45</v>
      </c>
      <c r="T2847">
        <v>3.1</v>
      </c>
      <c r="U2847" t="s">
        <v>138</v>
      </c>
      <c r="V2847">
        <v>2026</v>
      </c>
      <c r="W2847" t="s">
        <v>44</v>
      </c>
      <c r="X2847" s="2">
        <v>7541.45</v>
      </c>
      <c r="Y2847" s="2">
        <v>5119.71</v>
      </c>
      <c r="Z2847" s="2">
        <v>0.59599999999999997</v>
      </c>
      <c r="AA2847" s="2">
        <f>IF(Table1[[#This Row],[Bed Occupied]]="Yes",1,0)</f>
        <v>1</v>
      </c>
    </row>
    <row r="2848" spans="1:27" x14ac:dyDescent="0.25">
      <c r="A2848" t="s">
        <v>2940</v>
      </c>
      <c r="B2848" s="1">
        <v>45774</v>
      </c>
      <c r="C2848" s="1">
        <v>45779.9</v>
      </c>
      <c r="D2848" t="s">
        <v>61</v>
      </c>
      <c r="E2848" t="s">
        <v>28</v>
      </c>
      <c r="F2848" t="s">
        <v>48</v>
      </c>
      <c r="G2848" t="s">
        <v>67</v>
      </c>
      <c r="H2848" t="s">
        <v>40</v>
      </c>
      <c r="I2848" t="s">
        <v>41</v>
      </c>
      <c r="J2848">
        <v>5.9</v>
      </c>
      <c r="K2848" t="s">
        <v>57</v>
      </c>
      <c r="L2848">
        <v>71</v>
      </c>
      <c r="M2848" s="1">
        <v>45774</v>
      </c>
      <c r="N2848" t="s">
        <v>63</v>
      </c>
      <c r="O2848">
        <v>8</v>
      </c>
      <c r="P2848">
        <v>0</v>
      </c>
      <c r="Q2848" s="2">
        <v>18367.11</v>
      </c>
      <c r="R2848" t="s">
        <v>58</v>
      </c>
      <c r="S2848" s="2">
        <v>11669.21</v>
      </c>
      <c r="T2848">
        <v>3.8</v>
      </c>
      <c r="U2848" t="s">
        <v>89</v>
      </c>
      <c r="V2848">
        <v>2025</v>
      </c>
      <c r="W2848" t="s">
        <v>74</v>
      </c>
      <c r="X2848" s="2">
        <v>11669.21</v>
      </c>
      <c r="Y2848" s="2">
        <v>6697.9</v>
      </c>
      <c r="Z2848" s="2">
        <v>0.63500000000000001</v>
      </c>
      <c r="AA2848" s="2">
        <f>IF(Table1[[#This Row],[Bed Occupied]]="Yes",1,0)</f>
        <v>0</v>
      </c>
    </row>
    <row r="2849" spans="1:27" x14ac:dyDescent="0.25">
      <c r="A2849" t="s">
        <v>2941</v>
      </c>
      <c r="B2849" s="1">
        <v>46052</v>
      </c>
      <c r="C2849" s="1">
        <v>46055.9</v>
      </c>
      <c r="D2849" t="s">
        <v>96</v>
      </c>
      <c r="E2849" t="s">
        <v>28</v>
      </c>
      <c r="F2849" t="s">
        <v>29</v>
      </c>
      <c r="G2849" t="s">
        <v>67</v>
      </c>
      <c r="H2849" t="s">
        <v>56</v>
      </c>
      <c r="I2849" t="s">
        <v>93</v>
      </c>
      <c r="J2849">
        <v>3.9</v>
      </c>
      <c r="K2849" t="s">
        <v>33</v>
      </c>
      <c r="L2849">
        <v>68</v>
      </c>
      <c r="M2849" s="1">
        <v>46051</v>
      </c>
      <c r="N2849" t="s">
        <v>42</v>
      </c>
      <c r="O2849">
        <v>13</v>
      </c>
      <c r="P2849">
        <v>1</v>
      </c>
      <c r="Q2849" s="2">
        <v>4680.22</v>
      </c>
      <c r="R2849" t="s">
        <v>35</v>
      </c>
      <c r="S2849" s="2">
        <v>2976.61</v>
      </c>
      <c r="T2849">
        <v>3.6</v>
      </c>
      <c r="U2849" t="s">
        <v>86</v>
      </c>
      <c r="V2849">
        <v>2026</v>
      </c>
      <c r="W2849" t="s">
        <v>72</v>
      </c>
      <c r="X2849" s="2">
        <v>2976.61</v>
      </c>
      <c r="Y2849" s="2">
        <v>1703.61</v>
      </c>
      <c r="Z2849" s="2">
        <v>0.63600000000000001</v>
      </c>
      <c r="AA2849" s="2">
        <f>IF(Table1[[#This Row],[Bed Occupied]]="Yes",1,0)</f>
        <v>1</v>
      </c>
    </row>
    <row r="2850" spans="1:27" x14ac:dyDescent="0.25">
      <c r="A2850" t="s">
        <v>2942</v>
      </c>
      <c r="B2850" s="1">
        <v>46361</v>
      </c>
      <c r="C2850" s="1">
        <v>46364.6</v>
      </c>
      <c r="D2850" t="s">
        <v>51</v>
      </c>
      <c r="E2850" t="s">
        <v>66</v>
      </c>
      <c r="F2850" t="s">
        <v>48</v>
      </c>
      <c r="G2850" t="s">
        <v>67</v>
      </c>
      <c r="H2850" t="s">
        <v>81</v>
      </c>
      <c r="I2850" t="s">
        <v>41</v>
      </c>
      <c r="J2850">
        <v>3.6</v>
      </c>
      <c r="K2850" t="s">
        <v>57</v>
      </c>
      <c r="L2850">
        <v>49</v>
      </c>
      <c r="M2850" s="1">
        <v>46360</v>
      </c>
      <c r="N2850" t="s">
        <v>34</v>
      </c>
      <c r="O2850">
        <v>12.3</v>
      </c>
      <c r="P2850">
        <v>0.3</v>
      </c>
      <c r="Q2850" s="2">
        <v>9929.6299999999992</v>
      </c>
      <c r="R2850" t="s">
        <v>35</v>
      </c>
      <c r="S2850" s="2">
        <v>6279.54</v>
      </c>
      <c r="T2850">
        <v>3.9</v>
      </c>
      <c r="U2850" t="s">
        <v>54</v>
      </c>
      <c r="V2850">
        <v>2026</v>
      </c>
      <c r="W2850" t="s">
        <v>77</v>
      </c>
      <c r="X2850" s="2">
        <v>6279.54</v>
      </c>
      <c r="Y2850" s="2">
        <v>3650.09</v>
      </c>
      <c r="Z2850" s="2">
        <v>0.63200000000000001</v>
      </c>
      <c r="AA2850" s="2">
        <f>IF(Table1[[#This Row],[Bed Occupied]]="Yes",1,0)</f>
        <v>0</v>
      </c>
    </row>
    <row r="2851" spans="1:27" x14ac:dyDescent="0.25">
      <c r="A2851" t="s">
        <v>2943</v>
      </c>
      <c r="B2851" s="1">
        <v>45843</v>
      </c>
      <c r="C2851" s="1">
        <v>45850.6</v>
      </c>
      <c r="D2851" t="s">
        <v>46</v>
      </c>
      <c r="E2851" t="s">
        <v>52</v>
      </c>
      <c r="F2851" t="s">
        <v>48</v>
      </c>
      <c r="G2851" t="s">
        <v>67</v>
      </c>
      <c r="H2851" t="s">
        <v>76</v>
      </c>
      <c r="I2851" t="s">
        <v>32</v>
      </c>
      <c r="J2851">
        <v>7.6</v>
      </c>
      <c r="K2851" t="s">
        <v>33</v>
      </c>
      <c r="L2851">
        <v>64</v>
      </c>
      <c r="M2851" s="1">
        <v>45842</v>
      </c>
      <c r="N2851" t="s">
        <v>42</v>
      </c>
      <c r="O2851">
        <v>12.6</v>
      </c>
      <c r="P2851">
        <v>2.6</v>
      </c>
      <c r="Q2851" s="2">
        <v>8031.23</v>
      </c>
      <c r="R2851" t="s">
        <v>35</v>
      </c>
      <c r="S2851" s="2">
        <v>5198.1400000000003</v>
      </c>
      <c r="T2851">
        <v>2.9</v>
      </c>
      <c r="U2851" t="s">
        <v>135</v>
      </c>
      <c r="V2851">
        <v>2025</v>
      </c>
      <c r="W2851" t="s">
        <v>77</v>
      </c>
      <c r="X2851" s="2">
        <v>5198.1400000000003</v>
      </c>
      <c r="Y2851" s="2">
        <v>2833.09</v>
      </c>
      <c r="Z2851" s="2">
        <v>0.64700000000000002</v>
      </c>
      <c r="AA2851" s="2">
        <f>IF(Table1[[#This Row],[Bed Occupied]]="Yes",1,0)</f>
        <v>1</v>
      </c>
    </row>
    <row r="2852" spans="1:27" x14ac:dyDescent="0.25">
      <c r="A2852" t="s">
        <v>2944</v>
      </c>
      <c r="B2852" s="1">
        <v>45784</v>
      </c>
      <c r="C2852" s="1">
        <v>45788.6</v>
      </c>
      <c r="D2852" t="s">
        <v>102</v>
      </c>
      <c r="E2852" t="s">
        <v>47</v>
      </c>
      <c r="F2852" t="s">
        <v>48</v>
      </c>
      <c r="G2852" t="s">
        <v>67</v>
      </c>
      <c r="H2852" t="s">
        <v>81</v>
      </c>
      <c r="I2852" t="s">
        <v>32</v>
      </c>
      <c r="J2852">
        <v>4.5999999999999996</v>
      </c>
      <c r="K2852" t="s">
        <v>33</v>
      </c>
      <c r="L2852">
        <v>51</v>
      </c>
      <c r="M2852" s="1">
        <v>45784</v>
      </c>
      <c r="N2852" t="s">
        <v>42</v>
      </c>
      <c r="O2852">
        <v>13.1</v>
      </c>
      <c r="P2852">
        <v>1.1000000000000001</v>
      </c>
      <c r="Q2852" s="2">
        <v>14247.09</v>
      </c>
      <c r="R2852" t="s">
        <v>35</v>
      </c>
      <c r="S2852" s="2">
        <v>9186.32</v>
      </c>
      <c r="T2852">
        <v>4</v>
      </c>
      <c r="U2852" t="s">
        <v>122</v>
      </c>
      <c r="V2852">
        <v>2025</v>
      </c>
      <c r="W2852" t="s">
        <v>69</v>
      </c>
      <c r="X2852" s="2">
        <v>9186.32</v>
      </c>
      <c r="Y2852" s="2">
        <v>5060.7700000000004</v>
      </c>
      <c r="Z2852" s="2">
        <v>0.64500000000000002</v>
      </c>
      <c r="AA2852" s="2">
        <f>IF(Table1[[#This Row],[Bed Occupied]]="Yes",1,0)</f>
        <v>1</v>
      </c>
    </row>
    <row r="2853" spans="1:27" x14ac:dyDescent="0.25">
      <c r="A2853" t="s">
        <v>2945</v>
      </c>
      <c r="B2853" s="1">
        <v>45682</v>
      </c>
      <c r="C2853" s="1">
        <v>45683.4</v>
      </c>
      <c r="D2853" t="s">
        <v>102</v>
      </c>
      <c r="E2853" t="s">
        <v>66</v>
      </c>
      <c r="F2853" t="s">
        <v>29</v>
      </c>
      <c r="G2853" t="s">
        <v>30</v>
      </c>
      <c r="H2853" t="s">
        <v>31</v>
      </c>
      <c r="I2853" t="s">
        <v>93</v>
      </c>
      <c r="J2853">
        <v>1.4</v>
      </c>
      <c r="K2853" t="s">
        <v>57</v>
      </c>
      <c r="L2853">
        <v>68</v>
      </c>
      <c r="M2853" s="1">
        <v>45681</v>
      </c>
      <c r="N2853" t="s">
        <v>42</v>
      </c>
      <c r="O2853">
        <v>10.7</v>
      </c>
      <c r="P2853">
        <v>0.7</v>
      </c>
      <c r="Q2853" s="2">
        <v>9755.11</v>
      </c>
      <c r="R2853" t="s">
        <v>58</v>
      </c>
      <c r="S2853" s="2">
        <v>6001.55</v>
      </c>
      <c r="T2853">
        <v>3.7</v>
      </c>
      <c r="U2853" t="s">
        <v>145</v>
      </c>
      <c r="V2853">
        <v>2025</v>
      </c>
      <c r="W2853" t="s">
        <v>77</v>
      </c>
      <c r="X2853" s="2">
        <v>6001.55</v>
      </c>
      <c r="Y2853" s="2">
        <v>3753.56</v>
      </c>
      <c r="Z2853" s="2">
        <v>0.61499999999999999</v>
      </c>
      <c r="AA2853" s="2">
        <f>IF(Table1[[#This Row],[Bed Occupied]]="Yes",1,0)</f>
        <v>0</v>
      </c>
    </row>
    <row r="2854" spans="1:27" x14ac:dyDescent="0.25">
      <c r="A2854" t="s">
        <v>2946</v>
      </c>
      <c r="B2854" s="1">
        <v>46279</v>
      </c>
      <c r="C2854" s="1">
        <v>46282.7</v>
      </c>
      <c r="D2854" t="s">
        <v>88</v>
      </c>
      <c r="E2854" t="s">
        <v>28</v>
      </c>
      <c r="F2854" t="s">
        <v>48</v>
      </c>
      <c r="G2854" t="s">
        <v>53</v>
      </c>
      <c r="H2854" t="s">
        <v>40</v>
      </c>
      <c r="I2854" t="s">
        <v>32</v>
      </c>
      <c r="J2854">
        <v>3.7</v>
      </c>
      <c r="K2854" t="s">
        <v>33</v>
      </c>
      <c r="L2854">
        <v>85</v>
      </c>
      <c r="M2854" s="1">
        <v>46278</v>
      </c>
      <c r="N2854" t="s">
        <v>42</v>
      </c>
      <c r="O2854">
        <v>12.9</v>
      </c>
      <c r="P2854">
        <v>2.9</v>
      </c>
      <c r="Q2854" s="2">
        <v>20220.2</v>
      </c>
      <c r="R2854" t="s">
        <v>85</v>
      </c>
      <c r="S2854" s="2">
        <v>14450.88</v>
      </c>
      <c r="T2854">
        <v>2.9</v>
      </c>
      <c r="U2854" t="s">
        <v>133</v>
      </c>
      <c r="V2854">
        <v>2026</v>
      </c>
      <c r="W2854" t="s">
        <v>74</v>
      </c>
      <c r="X2854" s="2">
        <v>14450.88</v>
      </c>
      <c r="Y2854" s="2">
        <v>5769.32</v>
      </c>
      <c r="Z2854" s="2">
        <v>0.71499999999999997</v>
      </c>
      <c r="AA2854" s="2">
        <f>IF(Table1[[#This Row],[Bed Occupied]]="Yes",1,0)</f>
        <v>1</v>
      </c>
    </row>
    <row r="2855" spans="1:27" x14ac:dyDescent="0.25">
      <c r="A2855" t="s">
        <v>2947</v>
      </c>
      <c r="B2855" s="1">
        <v>46272</v>
      </c>
      <c r="C2855" s="1">
        <v>46276.4</v>
      </c>
      <c r="D2855" t="s">
        <v>46</v>
      </c>
      <c r="E2855" t="s">
        <v>28</v>
      </c>
      <c r="F2855" t="s">
        <v>29</v>
      </c>
      <c r="G2855" t="s">
        <v>30</v>
      </c>
      <c r="H2855" t="s">
        <v>62</v>
      </c>
      <c r="I2855" t="s">
        <v>41</v>
      </c>
      <c r="J2855">
        <v>4.4000000000000004</v>
      </c>
      <c r="K2855" t="s">
        <v>33</v>
      </c>
      <c r="L2855">
        <v>56</v>
      </c>
      <c r="M2855" s="1">
        <v>46272</v>
      </c>
      <c r="N2855" t="s">
        <v>63</v>
      </c>
      <c r="O2855">
        <v>12</v>
      </c>
      <c r="P2855">
        <v>0</v>
      </c>
      <c r="Q2855" s="2">
        <v>5262.4</v>
      </c>
      <c r="R2855" t="s">
        <v>58</v>
      </c>
      <c r="S2855" s="2">
        <v>2992.79</v>
      </c>
      <c r="T2855">
        <v>4.5999999999999996</v>
      </c>
      <c r="U2855" t="s">
        <v>133</v>
      </c>
      <c r="V2855">
        <v>2026</v>
      </c>
      <c r="W2855" t="s">
        <v>37</v>
      </c>
      <c r="X2855" s="2">
        <v>2992.79</v>
      </c>
      <c r="Y2855" s="2">
        <v>2269.61</v>
      </c>
      <c r="Z2855" s="2">
        <v>0.56899999999999995</v>
      </c>
      <c r="AA2855" s="2">
        <f>IF(Table1[[#This Row],[Bed Occupied]]="Yes",1,0)</f>
        <v>1</v>
      </c>
    </row>
    <row r="2856" spans="1:27" x14ac:dyDescent="0.25">
      <c r="A2856" t="s">
        <v>2948</v>
      </c>
      <c r="B2856" s="1">
        <v>45777</v>
      </c>
      <c r="C2856" s="1">
        <v>45782</v>
      </c>
      <c r="D2856" t="s">
        <v>27</v>
      </c>
      <c r="E2856" t="s">
        <v>52</v>
      </c>
      <c r="F2856" t="s">
        <v>48</v>
      </c>
      <c r="G2856" t="s">
        <v>30</v>
      </c>
      <c r="H2856" t="s">
        <v>49</v>
      </c>
      <c r="I2856" t="s">
        <v>32</v>
      </c>
      <c r="J2856">
        <v>5</v>
      </c>
      <c r="K2856" t="s">
        <v>33</v>
      </c>
      <c r="L2856">
        <v>106</v>
      </c>
      <c r="M2856" s="1">
        <v>45777</v>
      </c>
      <c r="N2856" t="s">
        <v>42</v>
      </c>
      <c r="O2856">
        <v>14.4</v>
      </c>
      <c r="P2856">
        <v>2.4</v>
      </c>
      <c r="Q2856" s="2">
        <v>14443.62</v>
      </c>
      <c r="R2856" t="s">
        <v>58</v>
      </c>
      <c r="S2856" s="2">
        <v>9446.36</v>
      </c>
      <c r="T2856">
        <v>2.5</v>
      </c>
      <c r="U2856" t="s">
        <v>89</v>
      </c>
      <c r="V2856">
        <v>2025</v>
      </c>
      <c r="W2856" t="s">
        <v>69</v>
      </c>
      <c r="X2856" s="2">
        <v>9446.36</v>
      </c>
      <c r="Y2856" s="2">
        <v>4997.26</v>
      </c>
      <c r="Z2856" s="2">
        <v>0.65400000000000003</v>
      </c>
      <c r="AA2856" s="2">
        <f>IF(Table1[[#This Row],[Bed Occupied]]="Yes",1,0)</f>
        <v>1</v>
      </c>
    </row>
    <row r="2857" spans="1:27" x14ac:dyDescent="0.25">
      <c r="A2857" t="s">
        <v>2949</v>
      </c>
      <c r="B2857" s="1">
        <v>45936</v>
      </c>
      <c r="C2857" s="1">
        <v>45939.6</v>
      </c>
      <c r="D2857" t="s">
        <v>46</v>
      </c>
      <c r="E2857" t="s">
        <v>47</v>
      </c>
      <c r="F2857" t="s">
        <v>48</v>
      </c>
      <c r="G2857" t="s">
        <v>30</v>
      </c>
      <c r="H2857" t="s">
        <v>49</v>
      </c>
      <c r="I2857" t="s">
        <v>41</v>
      </c>
      <c r="J2857">
        <v>3.6</v>
      </c>
      <c r="K2857" t="s">
        <v>33</v>
      </c>
      <c r="L2857">
        <v>5</v>
      </c>
      <c r="M2857" s="1">
        <v>45935</v>
      </c>
      <c r="N2857" t="s">
        <v>42</v>
      </c>
      <c r="O2857">
        <v>9.8000000000000007</v>
      </c>
      <c r="P2857">
        <v>1.8</v>
      </c>
      <c r="Q2857" s="2">
        <v>6401.37</v>
      </c>
      <c r="R2857" t="s">
        <v>35</v>
      </c>
      <c r="S2857" s="2">
        <v>3708.7</v>
      </c>
      <c r="T2857">
        <v>4.2</v>
      </c>
      <c r="U2857" t="s">
        <v>82</v>
      </c>
      <c r="V2857">
        <v>2025</v>
      </c>
      <c r="W2857" t="s">
        <v>74</v>
      </c>
      <c r="X2857" s="2">
        <v>3708.7</v>
      </c>
      <c r="Y2857" s="2">
        <v>2692.67</v>
      </c>
      <c r="Z2857" s="2">
        <v>0.57899999999999996</v>
      </c>
      <c r="AA2857" s="2">
        <f>IF(Table1[[#This Row],[Bed Occupied]]="Yes",1,0)</f>
        <v>1</v>
      </c>
    </row>
    <row r="2858" spans="1:27" x14ac:dyDescent="0.25">
      <c r="A2858" t="s">
        <v>2950</v>
      </c>
      <c r="B2858" s="1">
        <v>45787</v>
      </c>
      <c r="C2858" s="1">
        <v>45790.1</v>
      </c>
      <c r="D2858" t="s">
        <v>39</v>
      </c>
      <c r="E2858" t="s">
        <v>52</v>
      </c>
      <c r="F2858" t="s">
        <v>29</v>
      </c>
      <c r="G2858" t="s">
        <v>53</v>
      </c>
      <c r="H2858" t="s">
        <v>62</v>
      </c>
      <c r="I2858" t="s">
        <v>32</v>
      </c>
      <c r="J2858">
        <v>3.1</v>
      </c>
      <c r="K2858" t="s">
        <v>33</v>
      </c>
      <c r="L2858">
        <v>142</v>
      </c>
      <c r="M2858" s="1">
        <v>45787</v>
      </c>
      <c r="N2858" t="s">
        <v>63</v>
      </c>
      <c r="O2858">
        <v>10.8</v>
      </c>
      <c r="P2858">
        <v>2.8</v>
      </c>
      <c r="Q2858" s="2">
        <v>1557.65</v>
      </c>
      <c r="R2858" t="s">
        <v>58</v>
      </c>
      <c r="S2858" s="2">
        <v>927.12</v>
      </c>
      <c r="T2858">
        <v>2.8</v>
      </c>
      <c r="U2858" t="s">
        <v>122</v>
      </c>
      <c r="V2858">
        <v>2025</v>
      </c>
      <c r="W2858" t="s">
        <v>83</v>
      </c>
      <c r="X2858" s="2">
        <v>927.12</v>
      </c>
      <c r="Y2858" s="2">
        <v>630.53</v>
      </c>
      <c r="Z2858" s="2">
        <v>0.59499999999999997</v>
      </c>
      <c r="AA2858" s="2">
        <f>IF(Table1[[#This Row],[Bed Occupied]]="Yes",1,0)</f>
        <v>1</v>
      </c>
    </row>
    <row r="2859" spans="1:27" x14ac:dyDescent="0.25">
      <c r="A2859" t="s">
        <v>2951</v>
      </c>
      <c r="B2859" s="1">
        <v>46149</v>
      </c>
      <c r="C2859" s="1">
        <v>46156.1</v>
      </c>
      <c r="D2859" t="s">
        <v>27</v>
      </c>
      <c r="E2859" t="s">
        <v>47</v>
      </c>
      <c r="F2859" t="s">
        <v>29</v>
      </c>
      <c r="G2859" t="s">
        <v>67</v>
      </c>
      <c r="H2859" t="s">
        <v>62</v>
      </c>
      <c r="I2859" t="s">
        <v>32</v>
      </c>
      <c r="J2859">
        <v>7.1</v>
      </c>
      <c r="K2859" t="s">
        <v>57</v>
      </c>
      <c r="L2859">
        <v>78</v>
      </c>
      <c r="M2859" s="1">
        <v>46149</v>
      </c>
      <c r="N2859" t="s">
        <v>34</v>
      </c>
      <c r="O2859">
        <v>12.7</v>
      </c>
      <c r="P2859">
        <v>2.7</v>
      </c>
      <c r="Q2859" s="2">
        <v>12956.39</v>
      </c>
      <c r="R2859" t="s">
        <v>58</v>
      </c>
      <c r="S2859" s="2">
        <v>7546.29</v>
      </c>
      <c r="T2859">
        <v>3.1</v>
      </c>
      <c r="U2859" t="s">
        <v>94</v>
      </c>
      <c r="V2859">
        <v>2026</v>
      </c>
      <c r="W2859" t="s">
        <v>72</v>
      </c>
      <c r="X2859" s="2">
        <v>7546.29</v>
      </c>
      <c r="Y2859" s="2">
        <v>5410.1</v>
      </c>
      <c r="Z2859" s="2">
        <v>0.58199999999999996</v>
      </c>
      <c r="AA2859" s="2">
        <f>IF(Table1[[#This Row],[Bed Occupied]]="Yes",1,0)</f>
        <v>0</v>
      </c>
    </row>
    <row r="2860" spans="1:27" x14ac:dyDescent="0.25">
      <c r="A2860" t="s">
        <v>2952</v>
      </c>
      <c r="B2860" s="1">
        <v>46069</v>
      </c>
      <c r="C2860" s="1">
        <v>46071.6</v>
      </c>
      <c r="D2860" t="s">
        <v>51</v>
      </c>
      <c r="E2860" t="s">
        <v>66</v>
      </c>
      <c r="F2860" t="s">
        <v>48</v>
      </c>
      <c r="G2860" t="s">
        <v>53</v>
      </c>
      <c r="H2860" t="s">
        <v>76</v>
      </c>
      <c r="I2860" t="s">
        <v>41</v>
      </c>
      <c r="J2860">
        <v>2.6</v>
      </c>
      <c r="K2860" t="s">
        <v>57</v>
      </c>
      <c r="L2860">
        <v>92</v>
      </c>
      <c r="M2860" s="1">
        <v>46069</v>
      </c>
      <c r="N2860" t="s">
        <v>42</v>
      </c>
      <c r="O2860">
        <v>8.6</v>
      </c>
      <c r="P2860">
        <v>0.6</v>
      </c>
      <c r="Q2860" s="2">
        <v>9402.52</v>
      </c>
      <c r="R2860" t="s">
        <v>35</v>
      </c>
      <c r="S2860" s="2">
        <v>5161.0600000000004</v>
      </c>
      <c r="T2860">
        <v>3.7</v>
      </c>
      <c r="U2860" t="s">
        <v>68</v>
      </c>
      <c r="V2860">
        <v>2026</v>
      </c>
      <c r="W2860" t="s">
        <v>37</v>
      </c>
      <c r="X2860" s="2">
        <v>5161.0600000000004</v>
      </c>
      <c r="Y2860" s="2">
        <v>4241.46</v>
      </c>
      <c r="Z2860" s="2">
        <v>0.54900000000000004</v>
      </c>
      <c r="AA2860" s="2">
        <f>IF(Table1[[#This Row],[Bed Occupied]]="Yes",1,0)</f>
        <v>0</v>
      </c>
    </row>
    <row r="2861" spans="1:27" x14ac:dyDescent="0.25">
      <c r="A2861" t="s">
        <v>2953</v>
      </c>
      <c r="B2861" s="1">
        <v>46104</v>
      </c>
      <c r="C2861" s="1">
        <v>46107.3</v>
      </c>
      <c r="D2861" t="s">
        <v>27</v>
      </c>
      <c r="E2861" t="s">
        <v>52</v>
      </c>
      <c r="F2861" t="s">
        <v>48</v>
      </c>
      <c r="G2861" t="s">
        <v>67</v>
      </c>
      <c r="H2861" t="s">
        <v>62</v>
      </c>
      <c r="I2861" t="s">
        <v>32</v>
      </c>
      <c r="J2861">
        <v>3.3</v>
      </c>
      <c r="K2861" t="s">
        <v>33</v>
      </c>
      <c r="L2861">
        <v>111</v>
      </c>
      <c r="M2861" s="1">
        <v>46103</v>
      </c>
      <c r="N2861" t="s">
        <v>34</v>
      </c>
      <c r="O2861">
        <v>12.3</v>
      </c>
      <c r="P2861">
        <v>2.2999999999999998</v>
      </c>
      <c r="Q2861" s="2">
        <v>12982.72</v>
      </c>
      <c r="R2861" t="s">
        <v>58</v>
      </c>
      <c r="S2861" s="2">
        <v>8634.14</v>
      </c>
      <c r="T2861">
        <v>2.6</v>
      </c>
      <c r="U2861" t="s">
        <v>115</v>
      </c>
      <c r="V2861">
        <v>2026</v>
      </c>
      <c r="W2861" t="s">
        <v>74</v>
      </c>
      <c r="X2861" s="2">
        <v>8634.14</v>
      </c>
      <c r="Y2861" s="2">
        <v>4348.58</v>
      </c>
      <c r="Z2861" s="2">
        <v>0.66500000000000004</v>
      </c>
      <c r="AA2861" s="2">
        <f>IF(Table1[[#This Row],[Bed Occupied]]="Yes",1,0)</f>
        <v>1</v>
      </c>
    </row>
    <row r="2862" spans="1:27" x14ac:dyDescent="0.25">
      <c r="A2862" t="s">
        <v>2954</v>
      </c>
      <c r="B2862" s="1">
        <v>46033</v>
      </c>
      <c r="C2862" s="1">
        <v>46034.3</v>
      </c>
      <c r="D2862" t="s">
        <v>96</v>
      </c>
      <c r="E2862" t="s">
        <v>47</v>
      </c>
      <c r="F2862" t="s">
        <v>29</v>
      </c>
      <c r="G2862" t="s">
        <v>30</v>
      </c>
      <c r="H2862" t="s">
        <v>40</v>
      </c>
      <c r="I2862" t="s">
        <v>41</v>
      </c>
      <c r="J2862">
        <v>1.3</v>
      </c>
      <c r="K2862" t="s">
        <v>57</v>
      </c>
      <c r="L2862">
        <v>49</v>
      </c>
      <c r="M2862" s="1">
        <v>46033</v>
      </c>
      <c r="N2862" t="s">
        <v>34</v>
      </c>
      <c r="O2862">
        <v>12</v>
      </c>
      <c r="P2862">
        <v>2</v>
      </c>
      <c r="Q2862" s="2">
        <v>2728.39</v>
      </c>
      <c r="R2862" t="s">
        <v>35</v>
      </c>
      <c r="S2862" s="2">
        <v>1618.78</v>
      </c>
      <c r="T2862">
        <v>3.1</v>
      </c>
      <c r="U2862" t="s">
        <v>86</v>
      </c>
      <c r="V2862">
        <v>2026</v>
      </c>
      <c r="W2862" t="s">
        <v>74</v>
      </c>
      <c r="X2862" s="2">
        <v>1618.78</v>
      </c>
      <c r="Y2862" s="2">
        <v>1109.6099999999999</v>
      </c>
      <c r="Z2862" s="2">
        <v>0.59299999999999997</v>
      </c>
      <c r="AA2862" s="2">
        <f>IF(Table1[[#This Row],[Bed Occupied]]="Yes",1,0)</f>
        <v>0</v>
      </c>
    </row>
    <row r="2863" spans="1:27" x14ac:dyDescent="0.25">
      <c r="A2863" t="s">
        <v>2955</v>
      </c>
      <c r="B2863" s="1">
        <v>45960</v>
      </c>
      <c r="C2863" s="1">
        <v>45960.5</v>
      </c>
      <c r="D2863" t="s">
        <v>39</v>
      </c>
      <c r="E2863" t="s">
        <v>28</v>
      </c>
      <c r="F2863" t="s">
        <v>48</v>
      </c>
      <c r="G2863" t="s">
        <v>30</v>
      </c>
      <c r="H2863" t="s">
        <v>31</v>
      </c>
      <c r="I2863" t="s">
        <v>41</v>
      </c>
      <c r="J2863">
        <v>0.5</v>
      </c>
      <c r="K2863" t="s">
        <v>57</v>
      </c>
      <c r="L2863">
        <v>69</v>
      </c>
      <c r="M2863" s="1">
        <v>45959</v>
      </c>
      <c r="N2863" t="s">
        <v>42</v>
      </c>
      <c r="O2863">
        <v>8.6999999999999993</v>
      </c>
      <c r="P2863">
        <v>0.7</v>
      </c>
      <c r="Q2863" s="2">
        <v>2043.49</v>
      </c>
      <c r="R2863" t="s">
        <v>35</v>
      </c>
      <c r="S2863" s="2">
        <v>1132.51</v>
      </c>
      <c r="T2863">
        <v>3.7</v>
      </c>
      <c r="U2863" t="s">
        <v>82</v>
      </c>
      <c r="V2863">
        <v>2025</v>
      </c>
      <c r="W2863" t="s">
        <v>69</v>
      </c>
      <c r="X2863" s="2">
        <v>1132.51</v>
      </c>
      <c r="Y2863" s="2">
        <v>910.98</v>
      </c>
      <c r="Z2863" s="2">
        <v>0.55400000000000005</v>
      </c>
      <c r="AA2863" s="2">
        <f>IF(Table1[[#This Row],[Bed Occupied]]="Yes",1,0)</f>
        <v>0</v>
      </c>
    </row>
    <row r="2864" spans="1:27" x14ac:dyDescent="0.25">
      <c r="A2864" t="s">
        <v>2956</v>
      </c>
      <c r="B2864" s="1">
        <v>45998</v>
      </c>
      <c r="C2864" s="1">
        <v>46001.3</v>
      </c>
      <c r="D2864" t="s">
        <v>39</v>
      </c>
      <c r="E2864" t="s">
        <v>47</v>
      </c>
      <c r="F2864" t="s">
        <v>29</v>
      </c>
      <c r="G2864" t="s">
        <v>67</v>
      </c>
      <c r="H2864" t="s">
        <v>62</v>
      </c>
      <c r="I2864" t="s">
        <v>41</v>
      </c>
      <c r="J2864">
        <v>3.3</v>
      </c>
      <c r="K2864" t="s">
        <v>33</v>
      </c>
      <c r="L2864">
        <v>78</v>
      </c>
      <c r="M2864" s="1">
        <v>45998</v>
      </c>
      <c r="N2864" t="s">
        <v>42</v>
      </c>
      <c r="O2864">
        <v>8.8000000000000007</v>
      </c>
      <c r="P2864">
        <v>0.8</v>
      </c>
      <c r="Q2864" s="2">
        <v>2250.1</v>
      </c>
      <c r="R2864" t="s">
        <v>58</v>
      </c>
      <c r="S2864" s="2">
        <v>1490.95</v>
      </c>
      <c r="T2864">
        <v>3.8</v>
      </c>
      <c r="U2864" t="s">
        <v>79</v>
      </c>
      <c r="V2864">
        <v>2025</v>
      </c>
      <c r="W2864" t="s">
        <v>74</v>
      </c>
      <c r="X2864" s="2">
        <v>1490.95</v>
      </c>
      <c r="Y2864" s="2">
        <v>759.15</v>
      </c>
      <c r="Z2864" s="2">
        <v>0.66300000000000003</v>
      </c>
      <c r="AA2864" s="2">
        <f>IF(Table1[[#This Row],[Bed Occupied]]="Yes",1,0)</f>
        <v>1</v>
      </c>
    </row>
    <row r="2865" spans="1:27" x14ac:dyDescent="0.25">
      <c r="A2865" t="s">
        <v>2957</v>
      </c>
      <c r="B2865" s="1">
        <v>46094</v>
      </c>
      <c r="C2865" s="1">
        <v>46101.9</v>
      </c>
      <c r="D2865" t="s">
        <v>88</v>
      </c>
      <c r="E2865" t="s">
        <v>47</v>
      </c>
      <c r="F2865" t="s">
        <v>48</v>
      </c>
      <c r="G2865" t="s">
        <v>30</v>
      </c>
      <c r="H2865" t="s">
        <v>56</v>
      </c>
      <c r="I2865" t="s">
        <v>32</v>
      </c>
      <c r="J2865">
        <v>7.9</v>
      </c>
      <c r="K2865" t="s">
        <v>33</v>
      </c>
      <c r="L2865">
        <v>16</v>
      </c>
      <c r="M2865" s="1">
        <v>46093</v>
      </c>
      <c r="N2865" t="s">
        <v>34</v>
      </c>
      <c r="O2865">
        <v>14.3</v>
      </c>
      <c r="P2865">
        <v>2.2999999999999998</v>
      </c>
      <c r="Q2865" s="2">
        <v>24809.82</v>
      </c>
      <c r="R2865" t="s">
        <v>35</v>
      </c>
      <c r="S2865" s="2">
        <v>16640.830000000002</v>
      </c>
      <c r="T2865">
        <v>3.6</v>
      </c>
      <c r="U2865" t="s">
        <v>115</v>
      </c>
      <c r="V2865">
        <v>2026</v>
      </c>
      <c r="W2865" t="s">
        <v>72</v>
      </c>
      <c r="X2865" s="2">
        <v>16640.830000000002</v>
      </c>
      <c r="Y2865" s="2">
        <v>8168.99</v>
      </c>
      <c r="Z2865" s="2">
        <v>0.67100000000000004</v>
      </c>
      <c r="AA2865" s="2">
        <f>IF(Table1[[#This Row],[Bed Occupied]]="Yes",1,0)</f>
        <v>1</v>
      </c>
    </row>
    <row r="2866" spans="1:27" x14ac:dyDescent="0.25">
      <c r="A2866" t="s">
        <v>2958</v>
      </c>
      <c r="B2866" s="1">
        <v>46026</v>
      </c>
      <c r="C2866" s="1">
        <v>46026.7</v>
      </c>
      <c r="D2866" t="s">
        <v>96</v>
      </c>
      <c r="E2866" t="s">
        <v>47</v>
      </c>
      <c r="F2866" t="s">
        <v>29</v>
      </c>
      <c r="G2866" t="s">
        <v>30</v>
      </c>
      <c r="H2866" t="s">
        <v>62</v>
      </c>
      <c r="I2866" t="s">
        <v>41</v>
      </c>
      <c r="J2866">
        <v>0.7</v>
      </c>
      <c r="K2866" t="s">
        <v>33</v>
      </c>
      <c r="L2866">
        <v>52</v>
      </c>
      <c r="M2866" s="1">
        <v>46025</v>
      </c>
      <c r="N2866" t="s">
        <v>42</v>
      </c>
      <c r="O2866">
        <v>9</v>
      </c>
      <c r="P2866">
        <v>1</v>
      </c>
      <c r="Q2866" s="2">
        <v>4017.26</v>
      </c>
      <c r="R2866" t="s">
        <v>58</v>
      </c>
      <c r="S2866" s="2">
        <v>2395.25</v>
      </c>
      <c r="T2866">
        <v>4.0999999999999996</v>
      </c>
      <c r="U2866" t="s">
        <v>86</v>
      </c>
      <c r="V2866">
        <v>2026</v>
      </c>
      <c r="W2866" t="s">
        <v>83</v>
      </c>
      <c r="X2866" s="2">
        <v>2395.25</v>
      </c>
      <c r="Y2866" s="2">
        <v>1622.01</v>
      </c>
      <c r="Z2866" s="2">
        <v>0.59599999999999997</v>
      </c>
      <c r="AA2866" s="2">
        <f>IF(Table1[[#This Row],[Bed Occupied]]="Yes",1,0)</f>
        <v>1</v>
      </c>
    </row>
    <row r="2867" spans="1:27" x14ac:dyDescent="0.25">
      <c r="A2867" t="s">
        <v>2959</v>
      </c>
      <c r="B2867" s="1">
        <v>45734</v>
      </c>
      <c r="C2867" s="1">
        <v>45742.9</v>
      </c>
      <c r="D2867" t="s">
        <v>51</v>
      </c>
      <c r="E2867" t="s">
        <v>28</v>
      </c>
      <c r="F2867" t="s">
        <v>48</v>
      </c>
      <c r="G2867" t="s">
        <v>53</v>
      </c>
      <c r="H2867" t="s">
        <v>56</v>
      </c>
      <c r="I2867" t="s">
        <v>93</v>
      </c>
      <c r="J2867">
        <v>8.9</v>
      </c>
      <c r="K2867" t="s">
        <v>33</v>
      </c>
      <c r="L2867">
        <v>5</v>
      </c>
      <c r="M2867" s="1">
        <v>45734</v>
      </c>
      <c r="N2867" t="s">
        <v>42</v>
      </c>
      <c r="O2867">
        <v>8</v>
      </c>
      <c r="P2867">
        <v>0</v>
      </c>
      <c r="Q2867" s="2">
        <v>11880.16</v>
      </c>
      <c r="R2867" t="s">
        <v>58</v>
      </c>
      <c r="S2867" s="2">
        <v>7454.36</v>
      </c>
      <c r="T2867">
        <v>4.7</v>
      </c>
      <c r="U2867" t="s">
        <v>173</v>
      </c>
      <c r="V2867">
        <v>2025</v>
      </c>
      <c r="W2867" t="s">
        <v>44</v>
      </c>
      <c r="X2867" s="2">
        <v>7454.36</v>
      </c>
      <c r="Y2867" s="2">
        <v>4425.8</v>
      </c>
      <c r="Z2867" s="2">
        <v>0.627</v>
      </c>
      <c r="AA2867" s="2">
        <f>IF(Table1[[#This Row],[Bed Occupied]]="Yes",1,0)</f>
        <v>1</v>
      </c>
    </row>
    <row r="2868" spans="1:27" x14ac:dyDescent="0.25">
      <c r="A2868" t="s">
        <v>2960</v>
      </c>
      <c r="B2868" s="1">
        <v>46110</v>
      </c>
      <c r="C2868" s="1">
        <v>46110.6</v>
      </c>
      <c r="D2868" t="s">
        <v>39</v>
      </c>
      <c r="E2868" t="s">
        <v>28</v>
      </c>
      <c r="F2868" t="s">
        <v>48</v>
      </c>
      <c r="G2868" t="s">
        <v>53</v>
      </c>
      <c r="H2868" t="s">
        <v>56</v>
      </c>
      <c r="I2868" t="s">
        <v>41</v>
      </c>
      <c r="J2868">
        <v>0.6</v>
      </c>
      <c r="K2868" t="s">
        <v>33</v>
      </c>
      <c r="L2868">
        <v>70</v>
      </c>
      <c r="M2868" s="1">
        <v>46109</v>
      </c>
      <c r="N2868" t="s">
        <v>42</v>
      </c>
      <c r="O2868">
        <v>9.3000000000000007</v>
      </c>
      <c r="P2868">
        <v>1.3</v>
      </c>
      <c r="Q2868" s="2">
        <v>2257.48</v>
      </c>
      <c r="R2868" t="s">
        <v>35</v>
      </c>
      <c r="S2868" s="2">
        <v>1316.58</v>
      </c>
      <c r="T2868">
        <v>3.4</v>
      </c>
      <c r="U2868" t="s">
        <v>115</v>
      </c>
      <c r="V2868">
        <v>2026</v>
      </c>
      <c r="W2868" t="s">
        <v>83</v>
      </c>
      <c r="X2868" s="2">
        <v>1316.58</v>
      </c>
      <c r="Y2868" s="2">
        <v>940.9</v>
      </c>
      <c r="Z2868" s="2">
        <v>0.58299999999999996</v>
      </c>
      <c r="AA2868" s="2">
        <f>IF(Table1[[#This Row],[Bed Occupied]]="Yes",1,0)</f>
        <v>1</v>
      </c>
    </row>
    <row r="2869" spans="1:27" x14ac:dyDescent="0.25">
      <c r="A2869" t="s">
        <v>2961</v>
      </c>
      <c r="B2869" s="1">
        <v>46357</v>
      </c>
      <c r="C2869" s="1">
        <v>46358.2</v>
      </c>
      <c r="D2869" t="s">
        <v>39</v>
      </c>
      <c r="E2869" t="s">
        <v>28</v>
      </c>
      <c r="F2869" t="s">
        <v>48</v>
      </c>
      <c r="G2869" t="s">
        <v>30</v>
      </c>
      <c r="H2869" t="s">
        <v>81</v>
      </c>
      <c r="I2869" t="s">
        <v>41</v>
      </c>
      <c r="J2869">
        <v>1.2</v>
      </c>
      <c r="K2869" t="s">
        <v>33</v>
      </c>
      <c r="L2869">
        <v>103</v>
      </c>
      <c r="M2869" s="1">
        <v>46357</v>
      </c>
      <c r="N2869" t="s">
        <v>63</v>
      </c>
      <c r="O2869">
        <v>13.4</v>
      </c>
      <c r="P2869">
        <v>1.4</v>
      </c>
      <c r="Q2869" s="2">
        <v>1441.95</v>
      </c>
      <c r="R2869" t="s">
        <v>85</v>
      </c>
      <c r="S2869" s="2">
        <v>945.88</v>
      </c>
      <c r="T2869">
        <v>3.4</v>
      </c>
      <c r="U2869" t="s">
        <v>54</v>
      </c>
      <c r="V2869">
        <v>2026</v>
      </c>
      <c r="W2869" t="s">
        <v>44</v>
      </c>
      <c r="X2869" s="2">
        <v>945.88</v>
      </c>
      <c r="Y2869" s="2">
        <v>496.07</v>
      </c>
      <c r="Z2869" s="2">
        <v>0.65600000000000003</v>
      </c>
      <c r="AA2869" s="2">
        <f>IF(Table1[[#This Row],[Bed Occupied]]="Yes",1,0)</f>
        <v>1</v>
      </c>
    </row>
    <row r="2870" spans="1:27" x14ac:dyDescent="0.25">
      <c r="A2870" t="s">
        <v>2962</v>
      </c>
      <c r="B2870" s="1">
        <v>45914</v>
      </c>
      <c r="C2870" s="1">
        <v>45916.9</v>
      </c>
      <c r="D2870" t="s">
        <v>46</v>
      </c>
      <c r="E2870" t="s">
        <v>28</v>
      </c>
      <c r="F2870" t="s">
        <v>48</v>
      </c>
      <c r="G2870" t="s">
        <v>53</v>
      </c>
      <c r="H2870" t="s">
        <v>56</v>
      </c>
      <c r="I2870" t="s">
        <v>41</v>
      </c>
      <c r="J2870">
        <v>2.9</v>
      </c>
      <c r="K2870" t="s">
        <v>33</v>
      </c>
      <c r="L2870">
        <v>53</v>
      </c>
      <c r="M2870" s="1">
        <v>45914</v>
      </c>
      <c r="N2870" t="s">
        <v>34</v>
      </c>
      <c r="O2870">
        <v>10</v>
      </c>
      <c r="P2870">
        <v>0</v>
      </c>
      <c r="Q2870" s="2">
        <v>5006.3900000000003</v>
      </c>
      <c r="R2870" t="s">
        <v>58</v>
      </c>
      <c r="S2870" s="2">
        <v>3442.57</v>
      </c>
      <c r="T2870">
        <v>4.5</v>
      </c>
      <c r="U2870" t="s">
        <v>59</v>
      </c>
      <c r="V2870">
        <v>2025</v>
      </c>
      <c r="W2870" t="s">
        <v>74</v>
      </c>
      <c r="X2870" s="2">
        <v>3442.57</v>
      </c>
      <c r="Y2870" s="2">
        <v>1563.82</v>
      </c>
      <c r="Z2870" s="2">
        <v>0.68799999999999994</v>
      </c>
      <c r="AA2870" s="2">
        <f>IF(Table1[[#This Row],[Bed Occupied]]="Yes",1,0)</f>
        <v>1</v>
      </c>
    </row>
    <row r="2871" spans="1:27" x14ac:dyDescent="0.25">
      <c r="A2871" t="s">
        <v>2963</v>
      </c>
      <c r="B2871" s="1">
        <v>45910</v>
      </c>
      <c r="C2871" s="1">
        <v>45911</v>
      </c>
      <c r="D2871" t="s">
        <v>27</v>
      </c>
      <c r="E2871" t="s">
        <v>47</v>
      </c>
      <c r="F2871" t="s">
        <v>29</v>
      </c>
      <c r="G2871" t="s">
        <v>67</v>
      </c>
      <c r="H2871" t="s">
        <v>31</v>
      </c>
      <c r="I2871" t="s">
        <v>41</v>
      </c>
      <c r="J2871">
        <v>1</v>
      </c>
      <c r="K2871" t="s">
        <v>33</v>
      </c>
      <c r="L2871">
        <v>27</v>
      </c>
      <c r="M2871" s="1">
        <v>45910</v>
      </c>
      <c r="N2871" t="s">
        <v>63</v>
      </c>
      <c r="O2871">
        <v>12</v>
      </c>
      <c r="P2871">
        <v>0</v>
      </c>
      <c r="Q2871" s="2">
        <v>9472.3700000000008</v>
      </c>
      <c r="R2871" t="s">
        <v>85</v>
      </c>
      <c r="S2871" s="2">
        <v>5313.55</v>
      </c>
      <c r="T2871">
        <v>4.0999999999999996</v>
      </c>
      <c r="U2871" t="s">
        <v>59</v>
      </c>
      <c r="V2871">
        <v>2025</v>
      </c>
      <c r="W2871" t="s">
        <v>69</v>
      </c>
      <c r="X2871" s="2">
        <v>5313.55</v>
      </c>
      <c r="Y2871" s="2">
        <v>4158.82</v>
      </c>
      <c r="Z2871" s="2">
        <v>0.56100000000000005</v>
      </c>
      <c r="AA2871" s="2">
        <f>IF(Table1[[#This Row],[Bed Occupied]]="Yes",1,0)</f>
        <v>1</v>
      </c>
    </row>
    <row r="2872" spans="1:27" x14ac:dyDescent="0.25">
      <c r="A2872" t="s">
        <v>2964</v>
      </c>
      <c r="B2872" s="1">
        <v>46323</v>
      </c>
      <c r="C2872" s="1">
        <v>46323.6</v>
      </c>
      <c r="D2872" t="s">
        <v>51</v>
      </c>
      <c r="E2872" t="s">
        <v>47</v>
      </c>
      <c r="F2872" t="s">
        <v>29</v>
      </c>
      <c r="G2872" t="s">
        <v>30</v>
      </c>
      <c r="H2872" t="s">
        <v>49</v>
      </c>
      <c r="I2872" t="s">
        <v>32</v>
      </c>
      <c r="J2872">
        <v>0.6</v>
      </c>
      <c r="K2872" t="s">
        <v>33</v>
      </c>
      <c r="L2872">
        <v>51</v>
      </c>
      <c r="M2872" s="1">
        <v>46322</v>
      </c>
      <c r="N2872" t="s">
        <v>63</v>
      </c>
      <c r="O2872">
        <v>12</v>
      </c>
      <c r="P2872">
        <v>2</v>
      </c>
      <c r="Q2872" s="2">
        <v>8423.49</v>
      </c>
      <c r="R2872" t="s">
        <v>58</v>
      </c>
      <c r="S2872" s="2">
        <v>3904.24</v>
      </c>
      <c r="T2872">
        <v>3.6</v>
      </c>
      <c r="U2872" t="s">
        <v>36</v>
      </c>
      <c r="V2872">
        <v>2026</v>
      </c>
      <c r="W2872" t="s">
        <v>44</v>
      </c>
      <c r="X2872" s="2">
        <v>3904.24</v>
      </c>
      <c r="Y2872" s="2">
        <v>4519.25</v>
      </c>
      <c r="Z2872" s="2">
        <v>0.46300000000000002</v>
      </c>
      <c r="AA2872" s="2">
        <f>IF(Table1[[#This Row],[Bed Occupied]]="Yes",1,0)</f>
        <v>1</v>
      </c>
    </row>
    <row r="2873" spans="1:27" x14ac:dyDescent="0.25">
      <c r="A2873" t="s">
        <v>2965</v>
      </c>
      <c r="B2873" s="1">
        <v>46137</v>
      </c>
      <c r="C2873" s="1">
        <v>46142.6</v>
      </c>
      <c r="D2873" t="s">
        <v>102</v>
      </c>
      <c r="E2873" t="s">
        <v>66</v>
      </c>
      <c r="F2873" t="s">
        <v>29</v>
      </c>
      <c r="G2873" t="s">
        <v>30</v>
      </c>
      <c r="H2873" t="s">
        <v>81</v>
      </c>
      <c r="I2873" t="s">
        <v>93</v>
      </c>
      <c r="J2873">
        <v>5.6</v>
      </c>
      <c r="K2873" t="s">
        <v>57</v>
      </c>
      <c r="L2873">
        <v>34</v>
      </c>
      <c r="M2873" s="1">
        <v>46137</v>
      </c>
      <c r="N2873" t="s">
        <v>34</v>
      </c>
      <c r="O2873">
        <v>11.5</v>
      </c>
      <c r="P2873">
        <v>1.5</v>
      </c>
      <c r="Q2873" s="2">
        <v>14002.7</v>
      </c>
      <c r="R2873" t="s">
        <v>35</v>
      </c>
      <c r="S2873" s="2">
        <v>8270.68</v>
      </c>
      <c r="T2873">
        <v>3.4</v>
      </c>
      <c r="U2873" t="s">
        <v>98</v>
      </c>
      <c r="V2873">
        <v>2026</v>
      </c>
      <c r="W2873" t="s">
        <v>83</v>
      </c>
      <c r="X2873" s="2">
        <v>8270.68</v>
      </c>
      <c r="Y2873" s="2">
        <v>5732.02</v>
      </c>
      <c r="Z2873" s="2">
        <v>0.59099999999999997</v>
      </c>
      <c r="AA2873" s="2">
        <f>IF(Table1[[#This Row],[Bed Occupied]]="Yes",1,0)</f>
        <v>0</v>
      </c>
    </row>
    <row r="2874" spans="1:27" x14ac:dyDescent="0.25">
      <c r="A2874" t="s">
        <v>2966</v>
      </c>
      <c r="B2874" s="1">
        <v>46282</v>
      </c>
      <c r="C2874" s="1">
        <v>46288.1</v>
      </c>
      <c r="D2874" t="s">
        <v>46</v>
      </c>
      <c r="E2874" t="s">
        <v>52</v>
      </c>
      <c r="F2874" t="s">
        <v>29</v>
      </c>
      <c r="G2874" t="s">
        <v>30</v>
      </c>
      <c r="H2874" t="s">
        <v>56</v>
      </c>
      <c r="I2874" t="s">
        <v>32</v>
      </c>
      <c r="J2874">
        <v>6.1</v>
      </c>
      <c r="K2874" t="s">
        <v>33</v>
      </c>
      <c r="L2874">
        <v>66</v>
      </c>
      <c r="M2874" s="1">
        <v>46281</v>
      </c>
      <c r="N2874" t="s">
        <v>42</v>
      </c>
      <c r="O2874">
        <v>11.3</v>
      </c>
      <c r="P2874">
        <v>1.3</v>
      </c>
      <c r="Q2874" s="2">
        <v>7589.75</v>
      </c>
      <c r="R2874" t="s">
        <v>85</v>
      </c>
      <c r="S2874" s="2">
        <v>4030.34</v>
      </c>
      <c r="T2874">
        <v>3</v>
      </c>
      <c r="U2874" t="s">
        <v>133</v>
      </c>
      <c r="V2874">
        <v>2026</v>
      </c>
      <c r="W2874" t="s">
        <v>69</v>
      </c>
      <c r="X2874" s="2">
        <v>4030.34</v>
      </c>
      <c r="Y2874" s="2">
        <v>3559.41</v>
      </c>
      <c r="Z2874" s="2">
        <v>0.53100000000000003</v>
      </c>
      <c r="AA2874" s="2">
        <f>IF(Table1[[#This Row],[Bed Occupied]]="Yes",1,0)</f>
        <v>1</v>
      </c>
    </row>
    <row r="2875" spans="1:27" x14ac:dyDescent="0.25">
      <c r="A2875" t="s">
        <v>2967</v>
      </c>
      <c r="B2875" s="1">
        <v>46176</v>
      </c>
      <c r="C2875" s="1">
        <v>46177.3</v>
      </c>
      <c r="D2875" t="s">
        <v>39</v>
      </c>
      <c r="E2875" t="s">
        <v>28</v>
      </c>
      <c r="F2875" t="s">
        <v>29</v>
      </c>
      <c r="G2875" t="s">
        <v>30</v>
      </c>
      <c r="H2875" t="s">
        <v>31</v>
      </c>
      <c r="I2875" t="s">
        <v>93</v>
      </c>
      <c r="J2875">
        <v>1.3</v>
      </c>
      <c r="K2875" t="s">
        <v>57</v>
      </c>
      <c r="L2875">
        <v>91</v>
      </c>
      <c r="M2875" s="1">
        <v>46176</v>
      </c>
      <c r="N2875" t="s">
        <v>42</v>
      </c>
      <c r="O2875">
        <v>13.5</v>
      </c>
      <c r="P2875">
        <v>1.5</v>
      </c>
      <c r="Q2875" s="2">
        <v>1930.1</v>
      </c>
      <c r="R2875" t="s">
        <v>85</v>
      </c>
      <c r="S2875" s="2">
        <v>1068.8399999999999</v>
      </c>
      <c r="T2875">
        <v>3</v>
      </c>
      <c r="U2875" t="s">
        <v>126</v>
      </c>
      <c r="V2875">
        <v>2026</v>
      </c>
      <c r="W2875" t="s">
        <v>69</v>
      </c>
      <c r="X2875" s="2">
        <v>1068.8399999999999</v>
      </c>
      <c r="Y2875" s="2">
        <v>861.26</v>
      </c>
      <c r="Z2875" s="2">
        <v>0.55400000000000005</v>
      </c>
      <c r="AA2875" s="2">
        <f>IF(Table1[[#This Row],[Bed Occupied]]="Yes",1,0)</f>
        <v>0</v>
      </c>
    </row>
    <row r="2876" spans="1:27" x14ac:dyDescent="0.25">
      <c r="A2876" t="s">
        <v>2968</v>
      </c>
      <c r="B2876" s="1">
        <v>46049</v>
      </c>
      <c r="C2876" s="1">
        <v>46053.599999999999</v>
      </c>
      <c r="D2876" t="s">
        <v>39</v>
      </c>
      <c r="E2876" t="s">
        <v>28</v>
      </c>
      <c r="F2876" t="s">
        <v>48</v>
      </c>
      <c r="G2876" t="s">
        <v>30</v>
      </c>
      <c r="H2876" t="s">
        <v>76</v>
      </c>
      <c r="I2876" t="s">
        <v>32</v>
      </c>
      <c r="J2876">
        <v>4.5999999999999996</v>
      </c>
      <c r="K2876" t="s">
        <v>57</v>
      </c>
      <c r="L2876">
        <v>111</v>
      </c>
      <c r="M2876" s="1">
        <v>46048</v>
      </c>
      <c r="N2876" t="s">
        <v>42</v>
      </c>
      <c r="O2876">
        <v>10.8</v>
      </c>
      <c r="P2876">
        <v>0.8</v>
      </c>
      <c r="Q2876" s="2">
        <v>3129.26</v>
      </c>
      <c r="R2876" t="s">
        <v>35</v>
      </c>
      <c r="S2876" s="2">
        <v>2156.6</v>
      </c>
      <c r="T2876">
        <v>3.4</v>
      </c>
      <c r="U2876" t="s">
        <v>86</v>
      </c>
      <c r="V2876">
        <v>2026</v>
      </c>
      <c r="W2876" t="s">
        <v>37</v>
      </c>
      <c r="X2876" s="2">
        <v>2156.6</v>
      </c>
      <c r="Y2876" s="2">
        <v>972.66</v>
      </c>
      <c r="Z2876" s="2">
        <v>0.68899999999999995</v>
      </c>
      <c r="AA2876" s="2">
        <f>IF(Table1[[#This Row],[Bed Occupied]]="Yes",1,0)</f>
        <v>0</v>
      </c>
    </row>
    <row r="2877" spans="1:27" x14ac:dyDescent="0.25">
      <c r="A2877" t="s">
        <v>2969</v>
      </c>
      <c r="B2877" s="1">
        <v>46008</v>
      </c>
      <c r="C2877" s="1">
        <v>46010.1</v>
      </c>
      <c r="D2877" t="s">
        <v>51</v>
      </c>
      <c r="E2877" t="s">
        <v>47</v>
      </c>
      <c r="F2877" t="s">
        <v>48</v>
      </c>
      <c r="G2877" t="s">
        <v>151</v>
      </c>
      <c r="H2877" t="s">
        <v>31</v>
      </c>
      <c r="I2877" t="s">
        <v>32</v>
      </c>
      <c r="J2877">
        <v>2.1</v>
      </c>
      <c r="K2877" t="s">
        <v>33</v>
      </c>
      <c r="L2877">
        <v>56</v>
      </c>
      <c r="M2877" s="1">
        <v>46008</v>
      </c>
      <c r="N2877" t="s">
        <v>63</v>
      </c>
      <c r="O2877">
        <v>10.7</v>
      </c>
      <c r="P2877">
        <v>2.7</v>
      </c>
      <c r="Q2877" s="2">
        <v>8969.26</v>
      </c>
      <c r="R2877" t="s">
        <v>35</v>
      </c>
      <c r="S2877" s="2">
        <v>6832.74</v>
      </c>
      <c r="T2877">
        <v>3.4</v>
      </c>
      <c r="U2877" t="s">
        <v>79</v>
      </c>
      <c r="V2877">
        <v>2025</v>
      </c>
      <c r="W2877" t="s">
        <v>69</v>
      </c>
      <c r="X2877" s="2">
        <v>6832.74</v>
      </c>
      <c r="Y2877" s="2">
        <v>2136.52</v>
      </c>
      <c r="Z2877" s="2">
        <v>0.76200000000000001</v>
      </c>
      <c r="AA2877" s="2">
        <f>IF(Table1[[#This Row],[Bed Occupied]]="Yes",1,0)</f>
        <v>1</v>
      </c>
    </row>
    <row r="2878" spans="1:27" x14ac:dyDescent="0.25">
      <c r="A2878" t="s">
        <v>2970</v>
      </c>
      <c r="B2878" s="1">
        <v>46039</v>
      </c>
      <c r="C2878" s="1">
        <v>46039.7</v>
      </c>
      <c r="D2878" t="s">
        <v>102</v>
      </c>
      <c r="E2878" t="s">
        <v>47</v>
      </c>
      <c r="F2878" t="s">
        <v>29</v>
      </c>
      <c r="G2878" t="s">
        <v>67</v>
      </c>
      <c r="H2878" t="s">
        <v>49</v>
      </c>
      <c r="I2878" t="s">
        <v>93</v>
      </c>
      <c r="J2878">
        <v>0.7</v>
      </c>
      <c r="K2878" t="s">
        <v>57</v>
      </c>
      <c r="L2878">
        <v>56</v>
      </c>
      <c r="M2878" s="1">
        <v>46039</v>
      </c>
      <c r="N2878" t="s">
        <v>63</v>
      </c>
      <c r="O2878">
        <v>12.5</v>
      </c>
      <c r="P2878">
        <v>0.5</v>
      </c>
      <c r="Q2878" s="2">
        <v>10344.17</v>
      </c>
      <c r="R2878" t="s">
        <v>85</v>
      </c>
      <c r="S2878" s="2">
        <v>5824.9</v>
      </c>
      <c r="T2878">
        <v>3.9</v>
      </c>
      <c r="U2878" t="s">
        <v>86</v>
      </c>
      <c r="V2878">
        <v>2026</v>
      </c>
      <c r="W2878" t="s">
        <v>83</v>
      </c>
      <c r="X2878" s="2">
        <v>5824.9</v>
      </c>
      <c r="Y2878" s="2">
        <v>4519.2700000000004</v>
      </c>
      <c r="Z2878" s="2">
        <v>0.56299999999999994</v>
      </c>
      <c r="AA2878" s="2">
        <f>IF(Table1[[#This Row],[Bed Occupied]]="Yes",1,0)</f>
        <v>0</v>
      </c>
    </row>
    <row r="2879" spans="1:27" x14ac:dyDescent="0.25">
      <c r="A2879" t="s">
        <v>2971</v>
      </c>
      <c r="B2879" s="1">
        <v>46159</v>
      </c>
      <c r="C2879" s="1">
        <v>46163.5</v>
      </c>
      <c r="D2879" t="s">
        <v>102</v>
      </c>
      <c r="E2879" t="s">
        <v>66</v>
      </c>
      <c r="F2879" t="s">
        <v>29</v>
      </c>
      <c r="G2879" t="s">
        <v>53</v>
      </c>
      <c r="H2879" t="s">
        <v>31</v>
      </c>
      <c r="I2879" t="s">
        <v>32</v>
      </c>
      <c r="J2879">
        <v>4.5</v>
      </c>
      <c r="K2879" t="s">
        <v>33</v>
      </c>
      <c r="L2879">
        <v>83</v>
      </c>
      <c r="M2879" s="1">
        <v>46159</v>
      </c>
      <c r="N2879" t="s">
        <v>63</v>
      </c>
      <c r="O2879">
        <v>15</v>
      </c>
      <c r="P2879">
        <v>3</v>
      </c>
      <c r="Q2879" s="2">
        <v>12943.11</v>
      </c>
      <c r="R2879" t="s">
        <v>35</v>
      </c>
      <c r="S2879" s="2">
        <v>8198.89</v>
      </c>
      <c r="T2879">
        <v>2.4</v>
      </c>
      <c r="U2879" t="s">
        <v>94</v>
      </c>
      <c r="V2879">
        <v>2026</v>
      </c>
      <c r="W2879" t="s">
        <v>74</v>
      </c>
      <c r="X2879" s="2">
        <v>8198.89</v>
      </c>
      <c r="Y2879" s="2">
        <v>4744.22</v>
      </c>
      <c r="Z2879" s="2">
        <v>0.63300000000000001</v>
      </c>
      <c r="AA2879" s="2">
        <f>IF(Table1[[#This Row],[Bed Occupied]]="Yes",1,0)</f>
        <v>1</v>
      </c>
    </row>
    <row r="2880" spans="1:27" x14ac:dyDescent="0.25">
      <c r="A2880" t="s">
        <v>2972</v>
      </c>
      <c r="B2880" s="1">
        <v>45732</v>
      </c>
      <c r="C2880" s="1">
        <v>45733.3</v>
      </c>
      <c r="D2880" t="s">
        <v>46</v>
      </c>
      <c r="E2880" t="s">
        <v>52</v>
      </c>
      <c r="F2880" t="s">
        <v>29</v>
      </c>
      <c r="G2880" t="s">
        <v>30</v>
      </c>
      <c r="H2880" t="s">
        <v>62</v>
      </c>
      <c r="I2880" t="s">
        <v>32</v>
      </c>
      <c r="J2880">
        <v>1.3</v>
      </c>
      <c r="K2880" t="s">
        <v>33</v>
      </c>
      <c r="L2880">
        <v>74</v>
      </c>
      <c r="M2880" s="1">
        <v>45732</v>
      </c>
      <c r="N2880" t="s">
        <v>63</v>
      </c>
      <c r="O2880">
        <v>10.6</v>
      </c>
      <c r="P2880">
        <v>2.6</v>
      </c>
      <c r="Q2880" s="2">
        <v>5158.8100000000004</v>
      </c>
      <c r="R2880" t="s">
        <v>58</v>
      </c>
      <c r="S2880" s="2">
        <v>3106.13</v>
      </c>
      <c r="T2880">
        <v>3.4</v>
      </c>
      <c r="U2880" t="s">
        <v>173</v>
      </c>
      <c r="V2880">
        <v>2025</v>
      </c>
      <c r="W2880" t="s">
        <v>74</v>
      </c>
      <c r="X2880" s="2">
        <v>3106.13</v>
      </c>
      <c r="Y2880" s="2">
        <v>2052.6799999999998</v>
      </c>
      <c r="Z2880" s="2">
        <v>0.60199999999999998</v>
      </c>
      <c r="AA2880" s="2">
        <f>IF(Table1[[#This Row],[Bed Occupied]]="Yes",1,0)</f>
        <v>1</v>
      </c>
    </row>
    <row r="2881" spans="1:27" x14ac:dyDescent="0.25">
      <c r="A2881" t="s">
        <v>2973</v>
      </c>
      <c r="B2881" s="1">
        <v>46054</v>
      </c>
      <c r="C2881" s="1">
        <v>46056.7</v>
      </c>
      <c r="D2881" t="s">
        <v>46</v>
      </c>
      <c r="E2881" t="s">
        <v>47</v>
      </c>
      <c r="F2881" t="s">
        <v>48</v>
      </c>
      <c r="G2881" t="s">
        <v>30</v>
      </c>
      <c r="H2881" t="s">
        <v>31</v>
      </c>
      <c r="I2881" t="s">
        <v>41</v>
      </c>
      <c r="J2881">
        <v>2.7</v>
      </c>
      <c r="K2881" t="s">
        <v>33</v>
      </c>
      <c r="L2881">
        <v>85</v>
      </c>
      <c r="M2881" s="1">
        <v>46053</v>
      </c>
      <c r="N2881" t="s">
        <v>42</v>
      </c>
      <c r="O2881">
        <v>8</v>
      </c>
      <c r="P2881">
        <v>0</v>
      </c>
      <c r="Q2881" s="2">
        <v>4493.04</v>
      </c>
      <c r="R2881" t="s">
        <v>35</v>
      </c>
      <c r="S2881" s="2">
        <v>2744.1</v>
      </c>
      <c r="T2881">
        <v>4.0999999999999996</v>
      </c>
      <c r="U2881" t="s">
        <v>68</v>
      </c>
      <c r="V2881">
        <v>2026</v>
      </c>
      <c r="W2881" t="s">
        <v>83</v>
      </c>
      <c r="X2881" s="2">
        <v>2744.1</v>
      </c>
      <c r="Y2881" s="2">
        <v>1748.94</v>
      </c>
      <c r="Z2881" s="2">
        <v>0.61099999999999999</v>
      </c>
      <c r="AA2881" s="2">
        <f>IF(Table1[[#This Row],[Bed Occupied]]="Yes",1,0)</f>
        <v>1</v>
      </c>
    </row>
    <row r="2882" spans="1:27" x14ac:dyDescent="0.25">
      <c r="A2882" t="s">
        <v>2974</v>
      </c>
      <c r="B2882" s="1">
        <v>45994</v>
      </c>
      <c r="C2882" s="1">
        <v>46002.400000000001</v>
      </c>
      <c r="D2882" t="s">
        <v>61</v>
      </c>
      <c r="E2882" t="s">
        <v>47</v>
      </c>
      <c r="F2882" t="s">
        <v>48</v>
      </c>
      <c r="G2882" t="s">
        <v>53</v>
      </c>
      <c r="H2882" t="s">
        <v>62</v>
      </c>
      <c r="I2882" t="s">
        <v>41</v>
      </c>
      <c r="J2882">
        <v>8.4</v>
      </c>
      <c r="K2882" t="s">
        <v>33</v>
      </c>
      <c r="L2882">
        <v>73</v>
      </c>
      <c r="M2882" s="1">
        <v>45994</v>
      </c>
      <c r="N2882" t="s">
        <v>63</v>
      </c>
      <c r="O2882">
        <v>8</v>
      </c>
      <c r="P2882">
        <v>0</v>
      </c>
      <c r="Q2882" s="2">
        <v>18168.36</v>
      </c>
      <c r="R2882" t="s">
        <v>58</v>
      </c>
      <c r="S2882" s="2">
        <v>10497.16</v>
      </c>
      <c r="T2882">
        <v>3.7</v>
      </c>
      <c r="U2882" t="s">
        <v>79</v>
      </c>
      <c r="V2882">
        <v>2025</v>
      </c>
      <c r="W2882" t="s">
        <v>69</v>
      </c>
      <c r="X2882" s="2">
        <v>10497.16</v>
      </c>
      <c r="Y2882" s="2">
        <v>7671.2</v>
      </c>
      <c r="Z2882" s="2">
        <v>0.57799999999999996</v>
      </c>
      <c r="AA2882" s="2">
        <f>IF(Table1[[#This Row],[Bed Occupied]]="Yes",1,0)</f>
        <v>1</v>
      </c>
    </row>
    <row r="2883" spans="1:27" x14ac:dyDescent="0.25">
      <c r="A2883" t="s">
        <v>2975</v>
      </c>
      <c r="B2883" s="1">
        <v>46028</v>
      </c>
      <c r="C2883" s="1">
        <v>46029.3</v>
      </c>
      <c r="D2883" t="s">
        <v>96</v>
      </c>
      <c r="E2883" t="s">
        <v>28</v>
      </c>
      <c r="F2883" t="s">
        <v>29</v>
      </c>
      <c r="G2883" t="s">
        <v>67</v>
      </c>
      <c r="H2883" t="s">
        <v>62</v>
      </c>
      <c r="I2883" t="s">
        <v>32</v>
      </c>
      <c r="J2883">
        <v>1.3</v>
      </c>
      <c r="K2883" t="s">
        <v>57</v>
      </c>
      <c r="L2883">
        <v>77</v>
      </c>
      <c r="M2883" s="1">
        <v>46027</v>
      </c>
      <c r="N2883" t="s">
        <v>42</v>
      </c>
      <c r="O2883">
        <v>13.9</v>
      </c>
      <c r="P2883">
        <v>1.9</v>
      </c>
      <c r="Q2883" s="2">
        <v>3065.29</v>
      </c>
      <c r="R2883" t="s">
        <v>58</v>
      </c>
      <c r="S2883" s="2">
        <v>1974.5</v>
      </c>
      <c r="T2883">
        <v>3.5</v>
      </c>
      <c r="U2883" t="s">
        <v>86</v>
      </c>
      <c r="V2883">
        <v>2026</v>
      </c>
      <c r="W2883" t="s">
        <v>37</v>
      </c>
      <c r="X2883" s="2">
        <v>1974.5</v>
      </c>
      <c r="Y2883" s="2">
        <v>1090.79</v>
      </c>
      <c r="Z2883" s="2">
        <v>0.64400000000000002</v>
      </c>
      <c r="AA2883" s="2">
        <f>IF(Table1[[#This Row],[Bed Occupied]]="Yes",1,0)</f>
        <v>0</v>
      </c>
    </row>
    <row r="2884" spans="1:27" x14ac:dyDescent="0.25">
      <c r="A2884" t="s">
        <v>2976</v>
      </c>
      <c r="B2884" s="1">
        <v>45838</v>
      </c>
      <c r="C2884" s="1">
        <v>45839</v>
      </c>
      <c r="D2884" t="s">
        <v>39</v>
      </c>
      <c r="E2884" t="s">
        <v>66</v>
      </c>
      <c r="F2884" t="s">
        <v>48</v>
      </c>
      <c r="G2884" t="s">
        <v>53</v>
      </c>
      <c r="H2884" t="s">
        <v>81</v>
      </c>
      <c r="I2884" t="s">
        <v>32</v>
      </c>
      <c r="J2884">
        <v>1</v>
      </c>
      <c r="K2884" t="s">
        <v>33</v>
      </c>
      <c r="L2884">
        <v>134</v>
      </c>
      <c r="M2884" s="1">
        <v>45838</v>
      </c>
      <c r="N2884" t="s">
        <v>42</v>
      </c>
      <c r="O2884">
        <v>13.2</v>
      </c>
      <c r="P2884">
        <v>1.2</v>
      </c>
      <c r="Q2884" s="2">
        <v>2165.15</v>
      </c>
      <c r="R2884" t="s">
        <v>85</v>
      </c>
      <c r="S2884" s="2">
        <v>1372.96</v>
      </c>
      <c r="T2884">
        <v>3</v>
      </c>
      <c r="U2884" t="s">
        <v>64</v>
      </c>
      <c r="V2884">
        <v>2025</v>
      </c>
      <c r="W2884" t="s">
        <v>37</v>
      </c>
      <c r="X2884" s="2">
        <v>1372.96</v>
      </c>
      <c r="Y2884" s="2">
        <v>792.19</v>
      </c>
      <c r="Z2884" s="2">
        <v>0.63400000000000001</v>
      </c>
      <c r="AA2884" s="2">
        <f>IF(Table1[[#This Row],[Bed Occupied]]="Yes",1,0)</f>
        <v>1</v>
      </c>
    </row>
    <row r="2885" spans="1:27" x14ac:dyDescent="0.25">
      <c r="A2885" t="s">
        <v>2977</v>
      </c>
      <c r="B2885" s="1">
        <v>46346</v>
      </c>
      <c r="C2885" s="1">
        <v>46353</v>
      </c>
      <c r="D2885" t="s">
        <v>102</v>
      </c>
      <c r="E2885" t="s">
        <v>47</v>
      </c>
      <c r="F2885" t="s">
        <v>29</v>
      </c>
      <c r="G2885" t="s">
        <v>30</v>
      </c>
      <c r="H2885" t="s">
        <v>49</v>
      </c>
      <c r="I2885" t="s">
        <v>32</v>
      </c>
      <c r="J2885">
        <v>7</v>
      </c>
      <c r="K2885" t="s">
        <v>33</v>
      </c>
      <c r="L2885">
        <v>85</v>
      </c>
      <c r="M2885" s="1">
        <v>46345</v>
      </c>
      <c r="N2885" t="s">
        <v>63</v>
      </c>
      <c r="O2885">
        <v>13.1</v>
      </c>
      <c r="P2885">
        <v>3.1</v>
      </c>
      <c r="Q2885" s="2">
        <v>13449.36</v>
      </c>
      <c r="R2885" t="s">
        <v>58</v>
      </c>
      <c r="S2885" s="2">
        <v>7951.23</v>
      </c>
      <c r="T2885">
        <v>3.1</v>
      </c>
      <c r="U2885" t="s">
        <v>130</v>
      </c>
      <c r="V2885">
        <v>2026</v>
      </c>
      <c r="W2885" t="s">
        <v>72</v>
      </c>
      <c r="X2885" s="2">
        <v>7951.23</v>
      </c>
      <c r="Y2885" s="2">
        <v>5498.13</v>
      </c>
      <c r="Z2885" s="2">
        <v>0.59099999999999997</v>
      </c>
      <c r="AA2885" s="2">
        <f>IF(Table1[[#This Row],[Bed Occupied]]="Yes",1,0)</f>
        <v>1</v>
      </c>
    </row>
    <row r="2886" spans="1:27" x14ac:dyDescent="0.25">
      <c r="A2886" t="s">
        <v>2978</v>
      </c>
      <c r="B2886" s="1">
        <v>46175</v>
      </c>
      <c r="C2886" s="1">
        <v>46180.1</v>
      </c>
      <c r="D2886" t="s">
        <v>88</v>
      </c>
      <c r="E2886" t="s">
        <v>52</v>
      </c>
      <c r="F2886" t="s">
        <v>29</v>
      </c>
      <c r="G2886" t="s">
        <v>151</v>
      </c>
      <c r="H2886" t="s">
        <v>56</v>
      </c>
      <c r="I2886" t="s">
        <v>32</v>
      </c>
      <c r="J2886">
        <v>5.0999999999999996</v>
      </c>
      <c r="K2886" t="s">
        <v>33</v>
      </c>
      <c r="L2886">
        <v>40</v>
      </c>
      <c r="M2886" s="1">
        <v>46175</v>
      </c>
      <c r="N2886" t="s">
        <v>34</v>
      </c>
      <c r="O2886">
        <v>10.4</v>
      </c>
      <c r="P2886">
        <v>2.4</v>
      </c>
      <c r="Q2886" s="2">
        <v>23212.560000000001</v>
      </c>
      <c r="R2886" t="s">
        <v>35</v>
      </c>
      <c r="S2886" s="2">
        <v>18427.189999999999</v>
      </c>
      <c r="T2886">
        <v>3.1</v>
      </c>
      <c r="U2886" t="s">
        <v>126</v>
      </c>
      <c r="V2886">
        <v>2026</v>
      </c>
      <c r="W2886" t="s">
        <v>44</v>
      </c>
      <c r="X2886" s="2">
        <v>18427.189999999999</v>
      </c>
      <c r="Y2886" s="2">
        <v>4785.37</v>
      </c>
      <c r="Z2886" s="2">
        <v>0.79400000000000004</v>
      </c>
      <c r="AA2886" s="2">
        <f>IF(Table1[[#This Row],[Bed Occupied]]="Yes",1,0)</f>
        <v>1</v>
      </c>
    </row>
    <row r="2887" spans="1:27" x14ac:dyDescent="0.25">
      <c r="A2887" t="s">
        <v>2979</v>
      </c>
      <c r="B2887" s="1">
        <v>46042</v>
      </c>
      <c r="C2887" s="1">
        <v>46047.1</v>
      </c>
      <c r="D2887" t="s">
        <v>27</v>
      </c>
      <c r="E2887" t="s">
        <v>28</v>
      </c>
      <c r="F2887" t="s">
        <v>29</v>
      </c>
      <c r="G2887" t="s">
        <v>30</v>
      </c>
      <c r="H2887" t="s">
        <v>62</v>
      </c>
      <c r="I2887" t="s">
        <v>41</v>
      </c>
      <c r="J2887">
        <v>5.0999999999999996</v>
      </c>
      <c r="K2887" t="s">
        <v>33</v>
      </c>
      <c r="L2887">
        <v>77</v>
      </c>
      <c r="M2887" s="1">
        <v>46042</v>
      </c>
      <c r="N2887" t="s">
        <v>34</v>
      </c>
      <c r="O2887">
        <v>9</v>
      </c>
      <c r="P2887">
        <v>1</v>
      </c>
      <c r="Q2887" s="2">
        <v>11664.68</v>
      </c>
      <c r="R2887" t="s">
        <v>35</v>
      </c>
      <c r="S2887" s="2">
        <v>6339.6</v>
      </c>
      <c r="T2887">
        <v>3.9</v>
      </c>
      <c r="U2887" t="s">
        <v>86</v>
      </c>
      <c r="V2887">
        <v>2026</v>
      </c>
      <c r="W2887" t="s">
        <v>44</v>
      </c>
      <c r="X2887" s="2">
        <v>6339.6</v>
      </c>
      <c r="Y2887" s="2">
        <v>5325.08</v>
      </c>
      <c r="Z2887" s="2">
        <v>0.54300000000000004</v>
      </c>
      <c r="AA2887" s="2">
        <f>IF(Table1[[#This Row],[Bed Occupied]]="Yes",1,0)</f>
        <v>1</v>
      </c>
    </row>
    <row r="2888" spans="1:27" x14ac:dyDescent="0.25">
      <c r="A2888" t="s">
        <v>2980</v>
      </c>
      <c r="B2888" s="1">
        <v>45963</v>
      </c>
      <c r="C2888" s="1">
        <v>45967.1</v>
      </c>
      <c r="D2888" t="s">
        <v>46</v>
      </c>
      <c r="E2888" t="s">
        <v>28</v>
      </c>
      <c r="F2888" t="s">
        <v>48</v>
      </c>
      <c r="G2888" t="s">
        <v>30</v>
      </c>
      <c r="H2888" t="s">
        <v>62</v>
      </c>
      <c r="I2888" t="s">
        <v>32</v>
      </c>
      <c r="J2888">
        <v>4.0999999999999996</v>
      </c>
      <c r="K2888" t="s">
        <v>33</v>
      </c>
      <c r="L2888">
        <v>58</v>
      </c>
      <c r="M2888" s="1">
        <v>45963</v>
      </c>
      <c r="N2888" t="s">
        <v>42</v>
      </c>
      <c r="O2888">
        <v>12.4</v>
      </c>
      <c r="P2888">
        <v>0.4</v>
      </c>
      <c r="Q2888" s="2">
        <v>7113.01</v>
      </c>
      <c r="R2888" t="s">
        <v>35</v>
      </c>
      <c r="S2888" s="2">
        <v>3474.02</v>
      </c>
      <c r="T2888">
        <v>4.0999999999999996</v>
      </c>
      <c r="U2888" t="s">
        <v>71</v>
      </c>
      <c r="V2888">
        <v>2025</v>
      </c>
      <c r="W2888" t="s">
        <v>74</v>
      </c>
      <c r="X2888" s="2">
        <v>3474.02</v>
      </c>
      <c r="Y2888" s="2">
        <v>3638.99</v>
      </c>
      <c r="Z2888" s="2">
        <v>0.48799999999999999</v>
      </c>
      <c r="AA2888" s="2">
        <f>IF(Table1[[#This Row],[Bed Occupied]]="Yes",1,0)</f>
        <v>1</v>
      </c>
    </row>
    <row r="2889" spans="1:27" x14ac:dyDescent="0.25">
      <c r="A2889" t="s">
        <v>2981</v>
      </c>
      <c r="B2889" s="1">
        <v>45708</v>
      </c>
      <c r="C2889" s="1">
        <v>45708.9</v>
      </c>
      <c r="D2889" t="s">
        <v>39</v>
      </c>
      <c r="E2889" t="s">
        <v>47</v>
      </c>
      <c r="F2889" t="s">
        <v>29</v>
      </c>
      <c r="G2889" t="s">
        <v>53</v>
      </c>
      <c r="H2889" t="s">
        <v>49</v>
      </c>
      <c r="I2889" t="s">
        <v>32</v>
      </c>
      <c r="J2889">
        <v>0.9</v>
      </c>
      <c r="K2889" t="s">
        <v>57</v>
      </c>
      <c r="L2889">
        <v>82</v>
      </c>
      <c r="M2889" s="1">
        <v>45707</v>
      </c>
      <c r="N2889" t="s">
        <v>34</v>
      </c>
      <c r="O2889">
        <v>12.6</v>
      </c>
      <c r="P2889">
        <v>0.6</v>
      </c>
      <c r="Q2889" s="2">
        <v>2179</v>
      </c>
      <c r="R2889" t="s">
        <v>58</v>
      </c>
      <c r="S2889" s="2">
        <v>1298.45</v>
      </c>
      <c r="T2889">
        <v>4.5</v>
      </c>
      <c r="U2889" t="s">
        <v>100</v>
      </c>
      <c r="V2889">
        <v>2025</v>
      </c>
      <c r="W2889" t="s">
        <v>69</v>
      </c>
      <c r="X2889" s="2">
        <v>1298.45</v>
      </c>
      <c r="Y2889" s="2">
        <v>880.55</v>
      </c>
      <c r="Z2889" s="2">
        <v>0.59599999999999997</v>
      </c>
      <c r="AA2889" s="2">
        <f>IF(Table1[[#This Row],[Bed Occupied]]="Yes",1,0)</f>
        <v>0</v>
      </c>
    </row>
    <row r="2890" spans="1:27" x14ac:dyDescent="0.25">
      <c r="A2890" t="s">
        <v>2982</v>
      </c>
      <c r="B2890" s="1">
        <v>46051</v>
      </c>
      <c r="C2890" s="1">
        <v>46054.1</v>
      </c>
      <c r="D2890" t="s">
        <v>51</v>
      </c>
      <c r="E2890" t="s">
        <v>28</v>
      </c>
      <c r="F2890" t="s">
        <v>29</v>
      </c>
      <c r="G2890" t="s">
        <v>53</v>
      </c>
      <c r="H2890" t="s">
        <v>76</v>
      </c>
      <c r="I2890" t="s">
        <v>41</v>
      </c>
      <c r="J2890">
        <v>3.1</v>
      </c>
      <c r="K2890" t="s">
        <v>57</v>
      </c>
      <c r="L2890">
        <v>34</v>
      </c>
      <c r="M2890" s="1">
        <v>46051</v>
      </c>
      <c r="N2890" t="s">
        <v>42</v>
      </c>
      <c r="O2890">
        <v>10.4</v>
      </c>
      <c r="P2890">
        <v>0.4</v>
      </c>
      <c r="Q2890" s="2">
        <v>7124.17</v>
      </c>
      <c r="R2890" t="s">
        <v>35</v>
      </c>
      <c r="S2890" s="2">
        <v>4458.84</v>
      </c>
      <c r="T2890">
        <v>4.2</v>
      </c>
      <c r="U2890" t="s">
        <v>86</v>
      </c>
      <c r="V2890">
        <v>2026</v>
      </c>
      <c r="W2890" t="s">
        <v>72</v>
      </c>
      <c r="X2890" s="2">
        <v>4458.84</v>
      </c>
      <c r="Y2890" s="2">
        <v>2665.33</v>
      </c>
      <c r="Z2890" s="2">
        <v>0.626</v>
      </c>
      <c r="AA2890" s="2">
        <f>IF(Table1[[#This Row],[Bed Occupied]]="Yes",1,0)</f>
        <v>0</v>
      </c>
    </row>
    <row r="2891" spans="1:27" x14ac:dyDescent="0.25">
      <c r="A2891" t="s">
        <v>2983</v>
      </c>
      <c r="B2891" s="1">
        <v>45797</v>
      </c>
      <c r="C2891" s="1">
        <v>45798</v>
      </c>
      <c r="D2891" t="s">
        <v>39</v>
      </c>
      <c r="E2891" t="s">
        <v>47</v>
      </c>
      <c r="F2891" t="s">
        <v>29</v>
      </c>
      <c r="G2891" t="s">
        <v>30</v>
      </c>
      <c r="H2891" t="s">
        <v>40</v>
      </c>
      <c r="I2891" t="s">
        <v>41</v>
      </c>
      <c r="J2891">
        <v>1</v>
      </c>
      <c r="K2891" t="s">
        <v>33</v>
      </c>
      <c r="L2891">
        <v>97</v>
      </c>
      <c r="M2891" s="1">
        <v>45797</v>
      </c>
      <c r="N2891" t="s">
        <v>42</v>
      </c>
      <c r="O2891">
        <v>8</v>
      </c>
      <c r="P2891">
        <v>0</v>
      </c>
      <c r="Q2891" s="2">
        <v>2037.49</v>
      </c>
      <c r="R2891" t="s">
        <v>35</v>
      </c>
      <c r="S2891" s="2">
        <v>1161.72</v>
      </c>
      <c r="T2891">
        <v>3.7</v>
      </c>
      <c r="U2891" t="s">
        <v>122</v>
      </c>
      <c r="V2891">
        <v>2025</v>
      </c>
      <c r="W2891" t="s">
        <v>44</v>
      </c>
      <c r="X2891" s="2">
        <v>1161.72</v>
      </c>
      <c r="Y2891" s="2">
        <v>875.77</v>
      </c>
      <c r="Z2891" s="2">
        <v>0.56999999999999995</v>
      </c>
      <c r="AA2891" s="2">
        <f>IF(Table1[[#This Row],[Bed Occupied]]="Yes",1,0)</f>
        <v>1</v>
      </c>
    </row>
    <row r="2892" spans="1:27" x14ac:dyDescent="0.25">
      <c r="A2892" t="s">
        <v>2984</v>
      </c>
      <c r="B2892" s="1">
        <v>46375</v>
      </c>
      <c r="C2892" s="1">
        <v>46377.3</v>
      </c>
      <c r="D2892" t="s">
        <v>27</v>
      </c>
      <c r="E2892" t="s">
        <v>52</v>
      </c>
      <c r="F2892" t="s">
        <v>29</v>
      </c>
      <c r="G2892" t="s">
        <v>151</v>
      </c>
      <c r="H2892" t="s">
        <v>62</v>
      </c>
      <c r="I2892" t="s">
        <v>41</v>
      </c>
      <c r="J2892">
        <v>2.2999999999999998</v>
      </c>
      <c r="K2892" t="s">
        <v>33</v>
      </c>
      <c r="L2892">
        <v>66</v>
      </c>
      <c r="M2892" s="1">
        <v>46375</v>
      </c>
      <c r="N2892" t="s">
        <v>42</v>
      </c>
      <c r="O2892">
        <v>12.1</v>
      </c>
      <c r="P2892">
        <v>0.1</v>
      </c>
      <c r="Q2892" s="2">
        <v>9120.66</v>
      </c>
      <c r="R2892" t="s">
        <v>58</v>
      </c>
      <c r="S2892" s="2">
        <v>6352</v>
      </c>
      <c r="T2892">
        <v>3.5</v>
      </c>
      <c r="U2892" t="s">
        <v>54</v>
      </c>
      <c r="V2892">
        <v>2026</v>
      </c>
      <c r="W2892" t="s">
        <v>83</v>
      </c>
      <c r="X2892" s="2">
        <v>6352</v>
      </c>
      <c r="Y2892" s="2">
        <v>2768.66</v>
      </c>
      <c r="Z2892" s="2">
        <v>0.69599999999999995</v>
      </c>
      <c r="AA2892" s="2">
        <f>IF(Table1[[#This Row],[Bed Occupied]]="Yes",1,0)</f>
        <v>1</v>
      </c>
    </row>
    <row r="2893" spans="1:27" x14ac:dyDescent="0.25">
      <c r="A2893" t="s">
        <v>2985</v>
      </c>
      <c r="B2893" s="1">
        <v>46229</v>
      </c>
      <c r="C2893" s="1">
        <v>46236.800000000003</v>
      </c>
      <c r="D2893" t="s">
        <v>88</v>
      </c>
      <c r="E2893" t="s">
        <v>47</v>
      </c>
      <c r="F2893" t="s">
        <v>48</v>
      </c>
      <c r="G2893" t="s">
        <v>53</v>
      </c>
      <c r="H2893" t="s">
        <v>62</v>
      </c>
      <c r="I2893" t="s">
        <v>32</v>
      </c>
      <c r="J2893">
        <v>7.8</v>
      </c>
      <c r="K2893" t="s">
        <v>33</v>
      </c>
      <c r="L2893">
        <v>69</v>
      </c>
      <c r="M2893" s="1">
        <v>46228</v>
      </c>
      <c r="N2893" t="s">
        <v>42</v>
      </c>
      <c r="O2893">
        <v>10.9</v>
      </c>
      <c r="P2893">
        <v>0.9</v>
      </c>
      <c r="Q2893" s="2">
        <v>27749.35</v>
      </c>
      <c r="R2893" t="s">
        <v>35</v>
      </c>
      <c r="S2893" s="2">
        <v>18884.84</v>
      </c>
      <c r="T2893">
        <v>4.0999999999999996</v>
      </c>
      <c r="U2893" t="s">
        <v>43</v>
      </c>
      <c r="V2893">
        <v>2026</v>
      </c>
      <c r="W2893" t="s">
        <v>83</v>
      </c>
      <c r="X2893" s="2">
        <v>18884.84</v>
      </c>
      <c r="Y2893" s="2">
        <v>8864.51</v>
      </c>
      <c r="Z2893" s="2">
        <v>0.68100000000000005</v>
      </c>
      <c r="AA2893" s="2">
        <f>IF(Table1[[#This Row],[Bed Occupied]]="Yes",1,0)</f>
        <v>1</v>
      </c>
    </row>
    <row r="2894" spans="1:27" x14ac:dyDescent="0.25">
      <c r="A2894" t="s">
        <v>2986</v>
      </c>
      <c r="B2894" s="1">
        <v>45705</v>
      </c>
      <c r="C2894" s="1">
        <v>45708.7</v>
      </c>
      <c r="D2894" t="s">
        <v>88</v>
      </c>
      <c r="E2894" t="s">
        <v>52</v>
      </c>
      <c r="F2894" t="s">
        <v>29</v>
      </c>
      <c r="G2894" t="s">
        <v>30</v>
      </c>
      <c r="H2894" t="s">
        <v>49</v>
      </c>
      <c r="I2894" t="s">
        <v>41</v>
      </c>
      <c r="J2894">
        <v>3.7</v>
      </c>
      <c r="K2894" t="s">
        <v>33</v>
      </c>
      <c r="L2894">
        <v>36</v>
      </c>
      <c r="M2894" s="1">
        <v>45704</v>
      </c>
      <c r="N2894" t="s">
        <v>42</v>
      </c>
      <c r="O2894">
        <v>12.5</v>
      </c>
      <c r="P2894">
        <v>0.5</v>
      </c>
      <c r="Q2894" s="2">
        <v>21922.06</v>
      </c>
      <c r="R2894" t="s">
        <v>85</v>
      </c>
      <c r="S2894" s="2">
        <v>17368.03</v>
      </c>
      <c r="T2894">
        <v>4.5</v>
      </c>
      <c r="U2894" t="s">
        <v>100</v>
      </c>
      <c r="V2894">
        <v>2025</v>
      </c>
      <c r="W2894" t="s">
        <v>74</v>
      </c>
      <c r="X2894" s="2">
        <v>17368.03</v>
      </c>
      <c r="Y2894" s="2">
        <v>4554.03</v>
      </c>
      <c r="Z2894" s="2">
        <v>0.79200000000000004</v>
      </c>
      <c r="AA2894" s="2">
        <f>IF(Table1[[#This Row],[Bed Occupied]]="Yes",1,0)</f>
        <v>1</v>
      </c>
    </row>
    <row r="2895" spans="1:27" x14ac:dyDescent="0.25">
      <c r="A2895" t="s">
        <v>2987</v>
      </c>
      <c r="B2895" s="1">
        <v>46379</v>
      </c>
      <c r="C2895" s="1">
        <v>46381.599999999999</v>
      </c>
      <c r="D2895" t="s">
        <v>27</v>
      </c>
      <c r="E2895" t="s">
        <v>47</v>
      </c>
      <c r="F2895" t="s">
        <v>48</v>
      </c>
      <c r="G2895" t="s">
        <v>30</v>
      </c>
      <c r="H2895" t="s">
        <v>81</v>
      </c>
      <c r="I2895" t="s">
        <v>93</v>
      </c>
      <c r="J2895">
        <v>2.6</v>
      </c>
      <c r="K2895" t="s">
        <v>33</v>
      </c>
      <c r="L2895">
        <v>58</v>
      </c>
      <c r="M2895" s="1">
        <v>46379</v>
      </c>
      <c r="N2895" t="s">
        <v>42</v>
      </c>
      <c r="O2895">
        <v>11.1</v>
      </c>
      <c r="P2895">
        <v>1.1000000000000001</v>
      </c>
      <c r="Q2895" s="2">
        <v>11584.31</v>
      </c>
      <c r="R2895" t="s">
        <v>35</v>
      </c>
      <c r="S2895" s="2">
        <v>7845.89</v>
      </c>
      <c r="T2895">
        <v>3.9</v>
      </c>
      <c r="U2895" t="s">
        <v>54</v>
      </c>
      <c r="V2895">
        <v>2026</v>
      </c>
      <c r="W2895" t="s">
        <v>69</v>
      </c>
      <c r="X2895" s="2">
        <v>7845.89</v>
      </c>
      <c r="Y2895" s="2">
        <v>3738.42</v>
      </c>
      <c r="Z2895" s="2">
        <v>0.67700000000000005</v>
      </c>
      <c r="AA2895" s="2">
        <f>IF(Table1[[#This Row],[Bed Occupied]]="Yes",1,0)</f>
        <v>1</v>
      </c>
    </row>
    <row r="2896" spans="1:27" x14ac:dyDescent="0.25">
      <c r="A2896" t="s">
        <v>2988</v>
      </c>
      <c r="B2896" s="1">
        <v>46305</v>
      </c>
      <c r="C2896" s="1">
        <v>46306.6</v>
      </c>
      <c r="D2896" t="s">
        <v>51</v>
      </c>
      <c r="E2896" t="s">
        <v>28</v>
      </c>
      <c r="F2896" t="s">
        <v>29</v>
      </c>
      <c r="G2896" t="s">
        <v>30</v>
      </c>
      <c r="H2896" t="s">
        <v>56</v>
      </c>
      <c r="I2896" t="s">
        <v>32</v>
      </c>
      <c r="J2896">
        <v>1.6</v>
      </c>
      <c r="K2896" t="s">
        <v>57</v>
      </c>
      <c r="L2896">
        <v>81</v>
      </c>
      <c r="M2896" s="1">
        <v>46304</v>
      </c>
      <c r="N2896" t="s">
        <v>63</v>
      </c>
      <c r="O2896">
        <v>13.5</v>
      </c>
      <c r="P2896">
        <v>1.5</v>
      </c>
      <c r="Q2896" s="2">
        <v>6981.09</v>
      </c>
      <c r="R2896" t="s">
        <v>35</v>
      </c>
      <c r="S2896" s="2">
        <v>4968.9399999999996</v>
      </c>
      <c r="T2896">
        <v>2.6</v>
      </c>
      <c r="U2896" t="s">
        <v>36</v>
      </c>
      <c r="V2896">
        <v>2026</v>
      </c>
      <c r="W2896" t="s">
        <v>77</v>
      </c>
      <c r="X2896" s="2">
        <v>4968.9399999999996</v>
      </c>
      <c r="Y2896" s="2">
        <v>2012.15</v>
      </c>
      <c r="Z2896" s="2">
        <v>0.71199999999999997</v>
      </c>
      <c r="AA2896" s="2">
        <f>IF(Table1[[#This Row],[Bed Occupied]]="Yes",1,0)</f>
        <v>0</v>
      </c>
    </row>
    <row r="2897" spans="1:27" x14ac:dyDescent="0.25">
      <c r="A2897" t="s">
        <v>2989</v>
      </c>
      <c r="B2897" s="1">
        <v>46119</v>
      </c>
      <c r="C2897" s="1">
        <v>46132.2</v>
      </c>
      <c r="D2897" t="s">
        <v>88</v>
      </c>
      <c r="E2897" t="s">
        <v>28</v>
      </c>
      <c r="F2897" t="s">
        <v>29</v>
      </c>
      <c r="G2897" t="s">
        <v>30</v>
      </c>
      <c r="H2897" t="s">
        <v>49</v>
      </c>
      <c r="I2897" t="s">
        <v>32</v>
      </c>
      <c r="J2897">
        <v>13.2</v>
      </c>
      <c r="K2897" t="s">
        <v>33</v>
      </c>
      <c r="L2897">
        <v>61</v>
      </c>
      <c r="M2897" s="1">
        <v>46118</v>
      </c>
      <c r="N2897" t="s">
        <v>42</v>
      </c>
      <c r="O2897">
        <v>9.6</v>
      </c>
      <c r="P2897">
        <v>1.6</v>
      </c>
      <c r="Q2897" s="2">
        <v>37772.43</v>
      </c>
      <c r="R2897" t="s">
        <v>58</v>
      </c>
      <c r="S2897" s="2">
        <v>23178.11</v>
      </c>
      <c r="T2897">
        <v>4.0999999999999996</v>
      </c>
      <c r="U2897" t="s">
        <v>98</v>
      </c>
      <c r="V2897">
        <v>2026</v>
      </c>
      <c r="W2897" t="s">
        <v>37</v>
      </c>
      <c r="X2897" s="2">
        <v>23178.11</v>
      </c>
      <c r="Y2897" s="2">
        <v>14594.32</v>
      </c>
      <c r="Z2897" s="2">
        <v>0.61399999999999999</v>
      </c>
      <c r="AA2897" s="2">
        <f>IF(Table1[[#This Row],[Bed Occupied]]="Yes",1,0)</f>
        <v>1</v>
      </c>
    </row>
    <row r="2898" spans="1:27" x14ac:dyDescent="0.25">
      <c r="A2898" t="s">
        <v>2990</v>
      </c>
      <c r="B2898" s="1">
        <v>46005</v>
      </c>
      <c r="C2898" s="1">
        <v>46005.9</v>
      </c>
      <c r="D2898" t="s">
        <v>46</v>
      </c>
      <c r="E2898" t="s">
        <v>52</v>
      </c>
      <c r="F2898" t="s">
        <v>29</v>
      </c>
      <c r="G2898" t="s">
        <v>67</v>
      </c>
      <c r="H2898" t="s">
        <v>40</v>
      </c>
      <c r="I2898" t="s">
        <v>93</v>
      </c>
      <c r="J2898">
        <v>0.9</v>
      </c>
      <c r="K2898" t="s">
        <v>33</v>
      </c>
      <c r="L2898">
        <v>29</v>
      </c>
      <c r="M2898" s="1">
        <v>46005</v>
      </c>
      <c r="N2898" t="s">
        <v>34</v>
      </c>
      <c r="O2898">
        <v>12.6</v>
      </c>
      <c r="P2898">
        <v>0.6</v>
      </c>
      <c r="Q2898" s="2">
        <v>4822.13</v>
      </c>
      <c r="R2898" t="s">
        <v>58</v>
      </c>
      <c r="S2898" s="2">
        <v>2704.34</v>
      </c>
      <c r="T2898">
        <v>3.7</v>
      </c>
      <c r="U2898" t="s">
        <v>79</v>
      </c>
      <c r="V2898">
        <v>2025</v>
      </c>
      <c r="W2898" t="s">
        <v>74</v>
      </c>
      <c r="X2898" s="2">
        <v>2704.34</v>
      </c>
      <c r="Y2898" s="2">
        <v>2117.79</v>
      </c>
      <c r="Z2898" s="2">
        <v>0.56100000000000005</v>
      </c>
      <c r="AA2898" s="2">
        <f>IF(Table1[[#This Row],[Bed Occupied]]="Yes",1,0)</f>
        <v>1</v>
      </c>
    </row>
    <row r="2899" spans="1:27" x14ac:dyDescent="0.25">
      <c r="A2899" t="s">
        <v>2991</v>
      </c>
      <c r="B2899" s="1">
        <v>46054</v>
      </c>
      <c r="C2899" s="1">
        <v>46057.2</v>
      </c>
      <c r="D2899" t="s">
        <v>39</v>
      </c>
      <c r="E2899" t="s">
        <v>52</v>
      </c>
      <c r="F2899" t="s">
        <v>29</v>
      </c>
      <c r="G2899" t="s">
        <v>53</v>
      </c>
      <c r="H2899" t="s">
        <v>62</v>
      </c>
      <c r="I2899" t="s">
        <v>41</v>
      </c>
      <c r="J2899">
        <v>3.2</v>
      </c>
      <c r="K2899" t="s">
        <v>57</v>
      </c>
      <c r="L2899">
        <v>52</v>
      </c>
      <c r="M2899" s="1">
        <v>46053</v>
      </c>
      <c r="N2899" t="s">
        <v>42</v>
      </c>
      <c r="O2899">
        <v>13</v>
      </c>
      <c r="P2899">
        <v>1</v>
      </c>
      <c r="Q2899" s="2">
        <v>2296.3000000000002</v>
      </c>
      <c r="R2899" t="s">
        <v>58</v>
      </c>
      <c r="S2899" s="2">
        <v>1207</v>
      </c>
      <c r="T2899">
        <v>4.3</v>
      </c>
      <c r="U2899" t="s">
        <v>68</v>
      </c>
      <c r="V2899">
        <v>2026</v>
      </c>
      <c r="W2899" t="s">
        <v>83</v>
      </c>
      <c r="X2899" s="2">
        <v>1207</v>
      </c>
      <c r="Y2899" s="2">
        <v>1089.3</v>
      </c>
      <c r="Z2899" s="2">
        <v>0.52600000000000002</v>
      </c>
      <c r="AA2899" s="2">
        <f>IF(Table1[[#This Row],[Bed Occupied]]="Yes",1,0)</f>
        <v>0</v>
      </c>
    </row>
    <row r="2900" spans="1:27" x14ac:dyDescent="0.25">
      <c r="A2900" t="s">
        <v>2992</v>
      </c>
      <c r="B2900" s="1">
        <v>46020</v>
      </c>
      <c r="C2900" s="1">
        <v>46023.199999999997</v>
      </c>
      <c r="D2900" t="s">
        <v>51</v>
      </c>
      <c r="E2900" t="s">
        <v>66</v>
      </c>
      <c r="F2900" t="s">
        <v>29</v>
      </c>
      <c r="G2900" t="s">
        <v>67</v>
      </c>
      <c r="H2900" t="s">
        <v>56</v>
      </c>
      <c r="I2900" t="s">
        <v>41</v>
      </c>
      <c r="J2900">
        <v>3.2</v>
      </c>
      <c r="K2900" t="s">
        <v>33</v>
      </c>
      <c r="L2900">
        <v>41</v>
      </c>
      <c r="M2900" s="1">
        <v>46019</v>
      </c>
      <c r="N2900" t="s">
        <v>42</v>
      </c>
      <c r="O2900">
        <v>11.5</v>
      </c>
      <c r="P2900">
        <v>1.5</v>
      </c>
      <c r="Q2900" s="2">
        <v>8346.35</v>
      </c>
      <c r="R2900" t="s">
        <v>35</v>
      </c>
      <c r="S2900" s="2">
        <v>5396.89</v>
      </c>
      <c r="T2900">
        <v>3</v>
      </c>
      <c r="U2900" t="s">
        <v>79</v>
      </c>
      <c r="V2900">
        <v>2025</v>
      </c>
      <c r="W2900" t="s">
        <v>74</v>
      </c>
      <c r="X2900" s="2">
        <v>5396.89</v>
      </c>
      <c r="Y2900" s="2">
        <v>2949.46</v>
      </c>
      <c r="Z2900" s="2">
        <v>0.64700000000000002</v>
      </c>
      <c r="AA2900" s="2">
        <f>IF(Table1[[#This Row],[Bed Occupied]]="Yes",1,0)</f>
        <v>1</v>
      </c>
    </row>
    <row r="2901" spans="1:27" x14ac:dyDescent="0.25">
      <c r="A2901" t="s">
        <v>2993</v>
      </c>
      <c r="B2901" s="1">
        <v>46188</v>
      </c>
      <c r="C2901" s="1">
        <v>46190.400000000001</v>
      </c>
      <c r="D2901" t="s">
        <v>102</v>
      </c>
      <c r="E2901" t="s">
        <v>52</v>
      </c>
      <c r="F2901" t="s">
        <v>29</v>
      </c>
      <c r="G2901" t="s">
        <v>67</v>
      </c>
      <c r="H2901" t="s">
        <v>62</v>
      </c>
      <c r="I2901" t="s">
        <v>41</v>
      </c>
      <c r="J2901">
        <v>2.4</v>
      </c>
      <c r="K2901" t="s">
        <v>33</v>
      </c>
      <c r="L2901">
        <v>55</v>
      </c>
      <c r="M2901" s="1">
        <v>46188</v>
      </c>
      <c r="N2901" t="s">
        <v>42</v>
      </c>
      <c r="O2901">
        <v>8</v>
      </c>
      <c r="P2901">
        <v>0</v>
      </c>
      <c r="Q2901" s="2">
        <v>9255.93</v>
      </c>
      <c r="R2901" t="s">
        <v>58</v>
      </c>
      <c r="S2901" s="2">
        <v>6612.27</v>
      </c>
      <c r="T2901">
        <v>4.7</v>
      </c>
      <c r="U2901" t="s">
        <v>126</v>
      </c>
      <c r="V2901">
        <v>2026</v>
      </c>
      <c r="W2901" t="s">
        <v>37</v>
      </c>
      <c r="X2901" s="2">
        <v>6612.27</v>
      </c>
      <c r="Y2901" s="2">
        <v>2643.66</v>
      </c>
      <c r="Z2901" s="2">
        <v>0.71399999999999997</v>
      </c>
      <c r="AA2901" s="2">
        <f>IF(Table1[[#This Row],[Bed Occupied]]="Yes",1,0)</f>
        <v>1</v>
      </c>
    </row>
    <row r="2902" spans="1:27" x14ac:dyDescent="0.25">
      <c r="A2902" t="s">
        <v>2994</v>
      </c>
      <c r="B2902" s="1">
        <v>46279</v>
      </c>
      <c r="C2902" s="1">
        <v>46280.6</v>
      </c>
      <c r="D2902" t="s">
        <v>51</v>
      </c>
      <c r="E2902" t="s">
        <v>66</v>
      </c>
      <c r="F2902" t="s">
        <v>48</v>
      </c>
      <c r="G2902" t="s">
        <v>30</v>
      </c>
      <c r="H2902" t="s">
        <v>81</v>
      </c>
      <c r="I2902" t="s">
        <v>32</v>
      </c>
      <c r="J2902">
        <v>1.6</v>
      </c>
      <c r="K2902" t="s">
        <v>57</v>
      </c>
      <c r="L2902">
        <v>63</v>
      </c>
      <c r="M2902" s="1">
        <v>46278</v>
      </c>
      <c r="N2902" t="s">
        <v>42</v>
      </c>
      <c r="O2902">
        <v>14</v>
      </c>
      <c r="P2902">
        <v>2</v>
      </c>
      <c r="Q2902" s="2">
        <v>7531.11</v>
      </c>
      <c r="R2902" t="s">
        <v>58</v>
      </c>
      <c r="S2902" s="2">
        <v>4350.5600000000004</v>
      </c>
      <c r="T2902">
        <v>3.2</v>
      </c>
      <c r="U2902" t="s">
        <v>133</v>
      </c>
      <c r="V2902">
        <v>2026</v>
      </c>
      <c r="W2902" t="s">
        <v>74</v>
      </c>
      <c r="X2902" s="2">
        <v>4350.5600000000004</v>
      </c>
      <c r="Y2902" s="2">
        <v>3180.55</v>
      </c>
      <c r="Z2902" s="2">
        <v>0.57799999999999996</v>
      </c>
      <c r="AA2902" s="2">
        <f>IF(Table1[[#This Row],[Bed Occupied]]="Yes",1,0)</f>
        <v>0</v>
      </c>
    </row>
    <row r="2903" spans="1:27" x14ac:dyDescent="0.25">
      <c r="A2903" t="s">
        <v>2995</v>
      </c>
      <c r="B2903" s="1">
        <v>45998</v>
      </c>
      <c r="C2903" s="1">
        <v>45999.7</v>
      </c>
      <c r="D2903" t="s">
        <v>51</v>
      </c>
      <c r="E2903" t="s">
        <v>47</v>
      </c>
      <c r="F2903" t="s">
        <v>48</v>
      </c>
      <c r="G2903" t="s">
        <v>151</v>
      </c>
      <c r="H2903" t="s">
        <v>62</v>
      </c>
      <c r="I2903" t="s">
        <v>32</v>
      </c>
      <c r="J2903">
        <v>1.7</v>
      </c>
      <c r="K2903" t="s">
        <v>33</v>
      </c>
      <c r="L2903">
        <v>113</v>
      </c>
      <c r="M2903" s="1">
        <v>45998</v>
      </c>
      <c r="N2903" t="s">
        <v>42</v>
      </c>
      <c r="O2903">
        <v>12.5</v>
      </c>
      <c r="P2903">
        <v>0.5</v>
      </c>
      <c r="Q2903" s="2">
        <v>9222.67</v>
      </c>
      <c r="R2903" t="s">
        <v>35</v>
      </c>
      <c r="S2903" s="2">
        <v>5865.28</v>
      </c>
      <c r="T2903">
        <v>3.2</v>
      </c>
      <c r="U2903" t="s">
        <v>79</v>
      </c>
      <c r="V2903">
        <v>2025</v>
      </c>
      <c r="W2903" t="s">
        <v>74</v>
      </c>
      <c r="X2903" s="2">
        <v>5865.28</v>
      </c>
      <c r="Y2903" s="2">
        <v>3357.39</v>
      </c>
      <c r="Z2903" s="2">
        <v>0.63600000000000001</v>
      </c>
      <c r="AA2903" s="2">
        <f>IF(Table1[[#This Row],[Bed Occupied]]="Yes",1,0)</f>
        <v>1</v>
      </c>
    </row>
    <row r="2904" spans="1:27" x14ac:dyDescent="0.25">
      <c r="A2904" t="s">
        <v>2996</v>
      </c>
      <c r="B2904" s="1">
        <v>46119</v>
      </c>
      <c r="C2904" s="1">
        <v>46121.3</v>
      </c>
      <c r="D2904" t="s">
        <v>27</v>
      </c>
      <c r="E2904" t="s">
        <v>47</v>
      </c>
      <c r="F2904" t="s">
        <v>48</v>
      </c>
      <c r="G2904" t="s">
        <v>30</v>
      </c>
      <c r="H2904" t="s">
        <v>62</v>
      </c>
      <c r="I2904" t="s">
        <v>41</v>
      </c>
      <c r="J2904">
        <v>2.2999999999999998</v>
      </c>
      <c r="K2904" t="s">
        <v>33</v>
      </c>
      <c r="L2904">
        <v>63</v>
      </c>
      <c r="M2904" s="1">
        <v>46119</v>
      </c>
      <c r="N2904" t="s">
        <v>63</v>
      </c>
      <c r="O2904">
        <v>11.8</v>
      </c>
      <c r="P2904">
        <v>1.8</v>
      </c>
      <c r="Q2904" s="2">
        <v>9034.99</v>
      </c>
      <c r="R2904" t="s">
        <v>35</v>
      </c>
      <c r="S2904" s="2">
        <v>6474.63</v>
      </c>
      <c r="T2904">
        <v>2.9</v>
      </c>
      <c r="U2904" t="s">
        <v>98</v>
      </c>
      <c r="V2904">
        <v>2026</v>
      </c>
      <c r="W2904" t="s">
        <v>44</v>
      </c>
      <c r="X2904" s="2">
        <v>6474.63</v>
      </c>
      <c r="Y2904" s="2">
        <v>2560.36</v>
      </c>
      <c r="Z2904" s="2">
        <v>0.71699999999999997</v>
      </c>
      <c r="AA2904" s="2">
        <f>IF(Table1[[#This Row],[Bed Occupied]]="Yes",1,0)</f>
        <v>1</v>
      </c>
    </row>
    <row r="2905" spans="1:27" x14ac:dyDescent="0.25">
      <c r="A2905" t="s">
        <v>2997</v>
      </c>
      <c r="B2905" s="1">
        <v>46346</v>
      </c>
      <c r="C2905" s="1">
        <v>46355.9</v>
      </c>
      <c r="D2905" t="s">
        <v>96</v>
      </c>
      <c r="E2905" t="s">
        <v>28</v>
      </c>
      <c r="F2905" t="s">
        <v>29</v>
      </c>
      <c r="G2905" t="s">
        <v>30</v>
      </c>
      <c r="H2905" t="s">
        <v>31</v>
      </c>
      <c r="I2905" t="s">
        <v>32</v>
      </c>
      <c r="J2905">
        <v>9.9</v>
      </c>
      <c r="K2905" t="s">
        <v>33</v>
      </c>
      <c r="L2905">
        <v>62</v>
      </c>
      <c r="M2905" s="1">
        <v>46346</v>
      </c>
      <c r="N2905" t="s">
        <v>42</v>
      </c>
      <c r="O2905">
        <v>11.5</v>
      </c>
      <c r="P2905">
        <v>1.5</v>
      </c>
      <c r="Q2905" s="2">
        <v>5910.52</v>
      </c>
      <c r="R2905" t="s">
        <v>58</v>
      </c>
      <c r="S2905" s="2">
        <v>3484.69</v>
      </c>
      <c r="T2905">
        <v>3.6</v>
      </c>
      <c r="U2905" t="s">
        <v>130</v>
      </c>
      <c r="V2905">
        <v>2026</v>
      </c>
      <c r="W2905" t="s">
        <v>77</v>
      </c>
      <c r="X2905" s="2">
        <v>3484.69</v>
      </c>
      <c r="Y2905" s="2">
        <v>2425.83</v>
      </c>
      <c r="Z2905" s="2">
        <v>0.59</v>
      </c>
      <c r="AA2905" s="2">
        <f>IF(Table1[[#This Row],[Bed Occupied]]="Yes",1,0)</f>
        <v>1</v>
      </c>
    </row>
    <row r="2906" spans="1:27" x14ac:dyDescent="0.25">
      <c r="A2906" t="s">
        <v>2998</v>
      </c>
      <c r="B2906" s="1">
        <v>46117</v>
      </c>
      <c r="C2906" s="1">
        <v>46117.599999999999</v>
      </c>
      <c r="D2906" t="s">
        <v>39</v>
      </c>
      <c r="E2906" t="s">
        <v>66</v>
      </c>
      <c r="F2906" t="s">
        <v>29</v>
      </c>
      <c r="G2906" t="s">
        <v>67</v>
      </c>
      <c r="H2906" t="s">
        <v>62</v>
      </c>
      <c r="I2906" t="s">
        <v>32</v>
      </c>
      <c r="J2906">
        <v>0.6</v>
      </c>
      <c r="K2906" t="s">
        <v>33</v>
      </c>
      <c r="L2906">
        <v>89</v>
      </c>
      <c r="M2906" s="1">
        <v>46116</v>
      </c>
      <c r="N2906" t="s">
        <v>63</v>
      </c>
      <c r="O2906">
        <v>11.3</v>
      </c>
      <c r="P2906">
        <v>3.3</v>
      </c>
      <c r="Q2906" s="2">
        <v>1491.49</v>
      </c>
      <c r="R2906" t="s">
        <v>58</v>
      </c>
      <c r="S2906" s="2">
        <v>927.84</v>
      </c>
      <c r="T2906">
        <v>3</v>
      </c>
      <c r="U2906" t="s">
        <v>98</v>
      </c>
      <c r="V2906">
        <v>2026</v>
      </c>
      <c r="W2906" t="s">
        <v>83</v>
      </c>
      <c r="X2906" s="2">
        <v>927.84</v>
      </c>
      <c r="Y2906" s="2">
        <v>563.65</v>
      </c>
      <c r="Z2906" s="2">
        <v>0.622</v>
      </c>
      <c r="AA2906" s="2">
        <f>IF(Table1[[#This Row],[Bed Occupied]]="Yes",1,0)</f>
        <v>1</v>
      </c>
    </row>
    <row r="2907" spans="1:27" x14ac:dyDescent="0.25">
      <c r="A2907" t="s">
        <v>2999</v>
      </c>
      <c r="B2907" s="1">
        <v>45660</v>
      </c>
      <c r="C2907" s="1">
        <v>45664.800000000003</v>
      </c>
      <c r="D2907" t="s">
        <v>51</v>
      </c>
      <c r="E2907" t="s">
        <v>52</v>
      </c>
      <c r="F2907" t="s">
        <v>29</v>
      </c>
      <c r="G2907" t="s">
        <v>53</v>
      </c>
      <c r="H2907" t="s">
        <v>40</v>
      </c>
      <c r="I2907" t="s">
        <v>32</v>
      </c>
      <c r="J2907">
        <v>4.8</v>
      </c>
      <c r="K2907" t="s">
        <v>33</v>
      </c>
      <c r="L2907">
        <v>91</v>
      </c>
      <c r="M2907" s="1">
        <v>45660</v>
      </c>
      <c r="N2907" t="s">
        <v>42</v>
      </c>
      <c r="O2907">
        <v>9.6999999999999993</v>
      </c>
      <c r="P2907">
        <v>1.7</v>
      </c>
      <c r="Q2907" s="2">
        <v>9695.91</v>
      </c>
      <c r="R2907" t="s">
        <v>35</v>
      </c>
      <c r="S2907" s="2">
        <v>4663.78</v>
      </c>
      <c r="T2907">
        <v>3.3</v>
      </c>
      <c r="U2907" t="s">
        <v>145</v>
      </c>
      <c r="V2907">
        <v>2025</v>
      </c>
      <c r="W2907" t="s">
        <v>77</v>
      </c>
      <c r="X2907" s="2">
        <v>4663.78</v>
      </c>
      <c r="Y2907" s="2">
        <v>5032.13</v>
      </c>
      <c r="Z2907" s="2">
        <v>0.48099999999999998</v>
      </c>
      <c r="AA2907" s="2">
        <f>IF(Table1[[#This Row],[Bed Occupied]]="Yes",1,0)</f>
        <v>1</v>
      </c>
    </row>
    <row r="2908" spans="1:27" x14ac:dyDescent="0.25">
      <c r="A2908" t="s">
        <v>3000</v>
      </c>
      <c r="B2908" s="1">
        <v>46133</v>
      </c>
      <c r="C2908" s="1">
        <v>46136.7</v>
      </c>
      <c r="D2908" t="s">
        <v>61</v>
      </c>
      <c r="E2908" t="s">
        <v>52</v>
      </c>
      <c r="F2908" t="s">
        <v>48</v>
      </c>
      <c r="G2908" t="s">
        <v>151</v>
      </c>
      <c r="H2908" t="s">
        <v>76</v>
      </c>
      <c r="I2908" t="s">
        <v>93</v>
      </c>
      <c r="J2908">
        <v>3.7</v>
      </c>
      <c r="K2908" t="s">
        <v>33</v>
      </c>
      <c r="L2908">
        <v>38</v>
      </c>
      <c r="M2908" s="1">
        <v>46132</v>
      </c>
      <c r="N2908" t="s">
        <v>42</v>
      </c>
      <c r="O2908">
        <v>9.4</v>
      </c>
      <c r="P2908">
        <v>1.4</v>
      </c>
      <c r="Q2908" s="2">
        <v>15574.58</v>
      </c>
      <c r="R2908" t="s">
        <v>35</v>
      </c>
      <c r="S2908" s="2">
        <v>11742.47</v>
      </c>
      <c r="T2908">
        <v>4.2</v>
      </c>
      <c r="U2908" t="s">
        <v>98</v>
      </c>
      <c r="V2908">
        <v>2026</v>
      </c>
      <c r="W2908" t="s">
        <v>37</v>
      </c>
      <c r="X2908" s="2">
        <v>11742.47</v>
      </c>
      <c r="Y2908" s="2">
        <v>3832.11</v>
      </c>
      <c r="Z2908" s="2">
        <v>0.754</v>
      </c>
      <c r="AA2908" s="2">
        <f>IF(Table1[[#This Row],[Bed Occupied]]="Yes",1,0)</f>
        <v>1</v>
      </c>
    </row>
    <row r="2909" spans="1:27" x14ac:dyDescent="0.25">
      <c r="A2909" t="s">
        <v>3001</v>
      </c>
      <c r="B2909" s="1">
        <v>45802</v>
      </c>
      <c r="C2909" s="1">
        <v>45810.9</v>
      </c>
      <c r="D2909" t="s">
        <v>46</v>
      </c>
      <c r="E2909" t="s">
        <v>66</v>
      </c>
      <c r="F2909" t="s">
        <v>92</v>
      </c>
      <c r="G2909" t="s">
        <v>151</v>
      </c>
      <c r="H2909" t="s">
        <v>49</v>
      </c>
      <c r="I2909" t="s">
        <v>93</v>
      </c>
      <c r="J2909">
        <v>8.9</v>
      </c>
      <c r="K2909" t="s">
        <v>33</v>
      </c>
      <c r="L2909">
        <v>46</v>
      </c>
      <c r="M2909" s="1">
        <v>45801</v>
      </c>
      <c r="N2909" t="s">
        <v>63</v>
      </c>
      <c r="O2909">
        <v>10.9</v>
      </c>
      <c r="P2909">
        <v>0.9</v>
      </c>
      <c r="Q2909" s="2">
        <v>6537.53</v>
      </c>
      <c r="R2909" t="s">
        <v>35</v>
      </c>
      <c r="S2909" s="2">
        <v>3739.95</v>
      </c>
      <c r="T2909">
        <v>3.9</v>
      </c>
      <c r="U2909" t="s">
        <v>122</v>
      </c>
      <c r="V2909">
        <v>2025</v>
      </c>
      <c r="W2909" t="s">
        <v>83</v>
      </c>
      <c r="X2909" s="2">
        <v>3739.95</v>
      </c>
      <c r="Y2909" s="2">
        <v>2797.58</v>
      </c>
      <c r="Z2909" s="2">
        <v>0.57199999999999995</v>
      </c>
      <c r="AA2909" s="2">
        <f>IF(Table1[[#This Row],[Bed Occupied]]="Yes",1,0)</f>
        <v>1</v>
      </c>
    </row>
    <row r="2910" spans="1:27" x14ac:dyDescent="0.25">
      <c r="A2910" t="s">
        <v>3002</v>
      </c>
      <c r="B2910" s="1">
        <v>46132</v>
      </c>
      <c r="C2910" s="1">
        <v>46134.2</v>
      </c>
      <c r="D2910" t="s">
        <v>96</v>
      </c>
      <c r="E2910" t="s">
        <v>52</v>
      </c>
      <c r="F2910" t="s">
        <v>48</v>
      </c>
      <c r="G2910" t="s">
        <v>151</v>
      </c>
      <c r="H2910" t="s">
        <v>56</v>
      </c>
      <c r="I2910" t="s">
        <v>32</v>
      </c>
      <c r="J2910">
        <v>2.2000000000000002</v>
      </c>
      <c r="K2910" t="s">
        <v>33</v>
      </c>
      <c r="L2910">
        <v>52</v>
      </c>
      <c r="M2910" s="1">
        <v>46131</v>
      </c>
      <c r="N2910" t="s">
        <v>42</v>
      </c>
      <c r="O2910">
        <v>13.5</v>
      </c>
      <c r="P2910">
        <v>1.5</v>
      </c>
      <c r="Q2910" s="2">
        <v>4286.9399999999996</v>
      </c>
      <c r="R2910" t="s">
        <v>35</v>
      </c>
      <c r="S2910" s="2">
        <v>3130.26</v>
      </c>
      <c r="T2910">
        <v>3.7</v>
      </c>
      <c r="U2910" t="s">
        <v>98</v>
      </c>
      <c r="V2910">
        <v>2026</v>
      </c>
      <c r="W2910" t="s">
        <v>74</v>
      </c>
      <c r="X2910" s="2">
        <v>3130.26</v>
      </c>
      <c r="Y2910" s="2">
        <v>1156.68</v>
      </c>
      <c r="Z2910" s="2">
        <v>0.73</v>
      </c>
      <c r="AA2910" s="2">
        <f>IF(Table1[[#This Row],[Bed Occupied]]="Yes",1,0)</f>
        <v>1</v>
      </c>
    </row>
    <row r="2911" spans="1:27" x14ac:dyDescent="0.25">
      <c r="A2911" t="s">
        <v>3003</v>
      </c>
      <c r="B2911" s="1">
        <v>46289</v>
      </c>
      <c r="C2911" s="1">
        <v>46291.199999999997</v>
      </c>
      <c r="D2911" t="s">
        <v>88</v>
      </c>
      <c r="E2911" t="s">
        <v>52</v>
      </c>
      <c r="F2911" t="s">
        <v>29</v>
      </c>
      <c r="G2911" t="s">
        <v>67</v>
      </c>
      <c r="H2911" t="s">
        <v>49</v>
      </c>
      <c r="I2911" t="s">
        <v>41</v>
      </c>
      <c r="J2911">
        <v>2.2000000000000002</v>
      </c>
      <c r="K2911" t="s">
        <v>57</v>
      </c>
      <c r="L2911">
        <v>27</v>
      </c>
      <c r="M2911" s="1">
        <v>46289</v>
      </c>
      <c r="N2911" t="s">
        <v>42</v>
      </c>
      <c r="O2911">
        <v>11.1</v>
      </c>
      <c r="P2911">
        <v>1.1000000000000001</v>
      </c>
      <c r="Q2911" s="2">
        <v>17622.84</v>
      </c>
      <c r="R2911" t="s">
        <v>58</v>
      </c>
      <c r="S2911" s="2">
        <v>11788.79</v>
      </c>
      <c r="T2911">
        <v>4.3</v>
      </c>
      <c r="U2911" t="s">
        <v>133</v>
      </c>
      <c r="V2911">
        <v>2026</v>
      </c>
      <c r="W2911" t="s">
        <v>72</v>
      </c>
      <c r="X2911" s="2">
        <v>11788.79</v>
      </c>
      <c r="Y2911" s="2">
        <v>5834.05</v>
      </c>
      <c r="Z2911" s="2">
        <v>0.66900000000000004</v>
      </c>
      <c r="AA2911" s="2">
        <f>IF(Table1[[#This Row],[Bed Occupied]]="Yes",1,0)</f>
        <v>0</v>
      </c>
    </row>
    <row r="2912" spans="1:27" x14ac:dyDescent="0.25">
      <c r="A2912" t="s">
        <v>3004</v>
      </c>
      <c r="B2912" s="1">
        <v>45952</v>
      </c>
      <c r="C2912" s="1">
        <v>45956.1</v>
      </c>
      <c r="D2912" t="s">
        <v>88</v>
      </c>
      <c r="E2912" t="s">
        <v>47</v>
      </c>
      <c r="F2912" t="s">
        <v>29</v>
      </c>
      <c r="G2912" t="s">
        <v>30</v>
      </c>
      <c r="H2912" t="s">
        <v>62</v>
      </c>
      <c r="I2912" t="s">
        <v>32</v>
      </c>
      <c r="J2912">
        <v>4.0999999999999996</v>
      </c>
      <c r="K2912" t="s">
        <v>33</v>
      </c>
      <c r="L2912">
        <v>59</v>
      </c>
      <c r="M2912" s="1">
        <v>45951</v>
      </c>
      <c r="N2912" t="s">
        <v>63</v>
      </c>
      <c r="O2912">
        <v>10.7</v>
      </c>
      <c r="P2912">
        <v>2.7</v>
      </c>
      <c r="Q2912" s="2">
        <v>28201.56</v>
      </c>
      <c r="R2912" t="s">
        <v>35</v>
      </c>
      <c r="S2912" s="2">
        <v>21108.14</v>
      </c>
      <c r="T2912">
        <v>3.8</v>
      </c>
      <c r="U2912" t="s">
        <v>82</v>
      </c>
      <c r="V2912">
        <v>2025</v>
      </c>
      <c r="W2912" t="s">
        <v>44</v>
      </c>
      <c r="X2912" s="2">
        <v>21108.14</v>
      </c>
      <c r="Y2912" s="2">
        <v>7093.42</v>
      </c>
      <c r="Z2912" s="2">
        <v>0.748</v>
      </c>
      <c r="AA2912" s="2">
        <f>IF(Table1[[#This Row],[Bed Occupied]]="Yes",1,0)</f>
        <v>1</v>
      </c>
    </row>
    <row r="2913" spans="1:27" x14ac:dyDescent="0.25">
      <c r="A2913" t="s">
        <v>3005</v>
      </c>
      <c r="B2913" s="1">
        <v>46355</v>
      </c>
      <c r="C2913" s="1">
        <v>46359.1</v>
      </c>
      <c r="D2913" t="s">
        <v>39</v>
      </c>
      <c r="E2913" t="s">
        <v>28</v>
      </c>
      <c r="F2913" t="s">
        <v>29</v>
      </c>
      <c r="G2913" t="s">
        <v>67</v>
      </c>
      <c r="H2913" t="s">
        <v>81</v>
      </c>
      <c r="I2913" t="s">
        <v>32</v>
      </c>
      <c r="J2913">
        <v>4.0999999999999996</v>
      </c>
      <c r="K2913" t="s">
        <v>33</v>
      </c>
      <c r="L2913">
        <v>79</v>
      </c>
      <c r="M2913" s="1">
        <v>46355</v>
      </c>
      <c r="N2913" t="s">
        <v>63</v>
      </c>
      <c r="O2913">
        <v>13.6</v>
      </c>
      <c r="P2913">
        <v>1.6</v>
      </c>
      <c r="Q2913" s="2">
        <v>2689.19</v>
      </c>
      <c r="R2913" t="s">
        <v>35</v>
      </c>
      <c r="S2913" s="2">
        <v>1692.93</v>
      </c>
      <c r="T2913">
        <v>3.6</v>
      </c>
      <c r="U2913" t="s">
        <v>130</v>
      </c>
      <c r="V2913">
        <v>2026</v>
      </c>
      <c r="W2913" t="s">
        <v>74</v>
      </c>
      <c r="X2913" s="2">
        <v>1692.93</v>
      </c>
      <c r="Y2913" s="2">
        <v>996.26</v>
      </c>
      <c r="Z2913" s="2">
        <v>0.63</v>
      </c>
      <c r="AA2913" s="2">
        <f>IF(Table1[[#This Row],[Bed Occupied]]="Yes",1,0)</f>
        <v>1</v>
      </c>
    </row>
    <row r="2914" spans="1:27" x14ac:dyDescent="0.25">
      <c r="A2914" t="s">
        <v>3006</v>
      </c>
      <c r="B2914" s="1">
        <v>46310</v>
      </c>
      <c r="C2914" s="1">
        <v>46311.8</v>
      </c>
      <c r="D2914" t="s">
        <v>39</v>
      </c>
      <c r="E2914" t="s">
        <v>47</v>
      </c>
      <c r="F2914" t="s">
        <v>29</v>
      </c>
      <c r="G2914" t="s">
        <v>30</v>
      </c>
      <c r="H2914" t="s">
        <v>31</v>
      </c>
      <c r="I2914" t="s">
        <v>32</v>
      </c>
      <c r="J2914">
        <v>1.8</v>
      </c>
      <c r="K2914" t="s">
        <v>57</v>
      </c>
      <c r="L2914">
        <v>70</v>
      </c>
      <c r="M2914" s="1">
        <v>46309</v>
      </c>
      <c r="N2914" t="s">
        <v>42</v>
      </c>
      <c r="O2914">
        <v>10</v>
      </c>
      <c r="P2914">
        <v>2</v>
      </c>
      <c r="Q2914" s="2">
        <v>1463.45</v>
      </c>
      <c r="R2914" t="s">
        <v>85</v>
      </c>
      <c r="S2914" s="2">
        <v>629.15</v>
      </c>
      <c r="T2914">
        <v>3.4</v>
      </c>
      <c r="U2914" t="s">
        <v>36</v>
      </c>
      <c r="V2914">
        <v>2026</v>
      </c>
      <c r="W2914" t="s">
        <v>69</v>
      </c>
      <c r="X2914" s="2">
        <v>629.15</v>
      </c>
      <c r="Y2914" s="2">
        <v>834.3</v>
      </c>
      <c r="Z2914" s="2">
        <v>0.43</v>
      </c>
      <c r="AA2914" s="2">
        <f>IF(Table1[[#This Row],[Bed Occupied]]="Yes",1,0)</f>
        <v>0</v>
      </c>
    </row>
    <row r="2915" spans="1:27" x14ac:dyDescent="0.25">
      <c r="A2915" t="s">
        <v>3007</v>
      </c>
      <c r="B2915" s="1">
        <v>46262</v>
      </c>
      <c r="C2915" s="1">
        <v>46264.7</v>
      </c>
      <c r="D2915" t="s">
        <v>46</v>
      </c>
      <c r="E2915" t="s">
        <v>28</v>
      </c>
      <c r="F2915" t="s">
        <v>29</v>
      </c>
      <c r="G2915" t="s">
        <v>30</v>
      </c>
      <c r="H2915" t="s">
        <v>81</v>
      </c>
      <c r="I2915" t="s">
        <v>41</v>
      </c>
      <c r="J2915">
        <v>2.7</v>
      </c>
      <c r="K2915" t="s">
        <v>33</v>
      </c>
      <c r="L2915">
        <v>23</v>
      </c>
      <c r="M2915" s="1">
        <v>46262</v>
      </c>
      <c r="N2915" t="s">
        <v>42</v>
      </c>
      <c r="O2915">
        <v>8.5</v>
      </c>
      <c r="P2915">
        <v>0.5</v>
      </c>
      <c r="Q2915" s="2">
        <v>5567.12</v>
      </c>
      <c r="R2915" t="s">
        <v>35</v>
      </c>
      <c r="S2915" s="2">
        <v>3878.3</v>
      </c>
      <c r="T2915">
        <v>3.9</v>
      </c>
      <c r="U2915" t="s">
        <v>138</v>
      </c>
      <c r="V2915">
        <v>2026</v>
      </c>
      <c r="W2915" t="s">
        <v>77</v>
      </c>
      <c r="X2915" s="2">
        <v>3878.3</v>
      </c>
      <c r="Y2915" s="2">
        <v>1688.82</v>
      </c>
      <c r="Z2915" s="2">
        <v>0.69699999999999995</v>
      </c>
      <c r="AA2915" s="2">
        <f>IF(Table1[[#This Row],[Bed Occupied]]="Yes",1,0)</f>
        <v>1</v>
      </c>
    </row>
    <row r="2916" spans="1:27" x14ac:dyDescent="0.25">
      <c r="A2916" t="s">
        <v>3008</v>
      </c>
      <c r="B2916" s="1">
        <v>45897</v>
      </c>
      <c r="C2916" s="1">
        <v>45899.1</v>
      </c>
      <c r="D2916" t="s">
        <v>61</v>
      </c>
      <c r="E2916" t="s">
        <v>52</v>
      </c>
      <c r="F2916" t="s">
        <v>29</v>
      </c>
      <c r="G2916" t="s">
        <v>30</v>
      </c>
      <c r="H2916" t="s">
        <v>40</v>
      </c>
      <c r="I2916" t="s">
        <v>32</v>
      </c>
      <c r="J2916">
        <v>2.1</v>
      </c>
      <c r="K2916" t="s">
        <v>33</v>
      </c>
      <c r="L2916">
        <v>101</v>
      </c>
      <c r="M2916" s="1">
        <v>45897</v>
      </c>
      <c r="N2916" t="s">
        <v>42</v>
      </c>
      <c r="O2916">
        <v>14.3</v>
      </c>
      <c r="P2916">
        <v>2.2999999999999998</v>
      </c>
      <c r="Q2916" s="2">
        <v>12610.35</v>
      </c>
      <c r="R2916" t="s">
        <v>35</v>
      </c>
      <c r="S2916" s="2">
        <v>8885.08</v>
      </c>
      <c r="T2916">
        <v>2.4</v>
      </c>
      <c r="U2916" t="s">
        <v>104</v>
      </c>
      <c r="V2916">
        <v>2025</v>
      </c>
      <c r="W2916" t="s">
        <v>72</v>
      </c>
      <c r="X2916" s="2">
        <v>8885.08</v>
      </c>
      <c r="Y2916" s="2">
        <v>3725.27</v>
      </c>
      <c r="Z2916" s="2">
        <v>0.70499999999999996</v>
      </c>
      <c r="AA2916" s="2">
        <f>IF(Table1[[#This Row],[Bed Occupied]]="Yes",1,0)</f>
        <v>1</v>
      </c>
    </row>
    <row r="2917" spans="1:27" x14ac:dyDescent="0.25">
      <c r="A2917" t="s">
        <v>3009</v>
      </c>
      <c r="B2917" s="1">
        <v>46321</v>
      </c>
      <c r="C2917" s="1">
        <v>46324.1</v>
      </c>
      <c r="D2917" t="s">
        <v>88</v>
      </c>
      <c r="E2917" t="s">
        <v>28</v>
      </c>
      <c r="F2917" t="s">
        <v>29</v>
      </c>
      <c r="G2917" t="s">
        <v>30</v>
      </c>
      <c r="H2917" t="s">
        <v>62</v>
      </c>
      <c r="I2917" t="s">
        <v>32</v>
      </c>
      <c r="J2917">
        <v>3.1</v>
      </c>
      <c r="K2917" t="s">
        <v>57</v>
      </c>
      <c r="L2917">
        <v>57</v>
      </c>
      <c r="M2917" s="1">
        <v>46320</v>
      </c>
      <c r="N2917" t="s">
        <v>63</v>
      </c>
      <c r="O2917">
        <v>10.5</v>
      </c>
      <c r="P2917">
        <v>2.5</v>
      </c>
      <c r="Q2917" s="2">
        <v>21887.95</v>
      </c>
      <c r="R2917" t="s">
        <v>85</v>
      </c>
      <c r="S2917" s="2">
        <v>13796.7</v>
      </c>
      <c r="T2917">
        <v>3.4</v>
      </c>
      <c r="U2917" t="s">
        <v>36</v>
      </c>
      <c r="V2917">
        <v>2026</v>
      </c>
      <c r="W2917" t="s">
        <v>74</v>
      </c>
      <c r="X2917" s="2">
        <v>13796.7</v>
      </c>
      <c r="Y2917" s="2">
        <v>8091.25</v>
      </c>
      <c r="Z2917" s="2">
        <v>0.63</v>
      </c>
      <c r="AA2917" s="2">
        <f>IF(Table1[[#This Row],[Bed Occupied]]="Yes",1,0)</f>
        <v>0</v>
      </c>
    </row>
    <row r="2918" spans="1:27" x14ac:dyDescent="0.25">
      <c r="A2918" t="s">
        <v>3010</v>
      </c>
      <c r="B2918" s="1">
        <v>45984</v>
      </c>
      <c r="C2918" s="1">
        <v>45985.8</v>
      </c>
      <c r="D2918" t="s">
        <v>61</v>
      </c>
      <c r="E2918" t="s">
        <v>52</v>
      </c>
      <c r="F2918" t="s">
        <v>29</v>
      </c>
      <c r="G2918" t="s">
        <v>67</v>
      </c>
      <c r="H2918" t="s">
        <v>62</v>
      </c>
      <c r="I2918" t="s">
        <v>32</v>
      </c>
      <c r="J2918">
        <v>1.8</v>
      </c>
      <c r="K2918" t="s">
        <v>33</v>
      </c>
      <c r="L2918">
        <v>78</v>
      </c>
      <c r="M2918" s="1">
        <v>45983</v>
      </c>
      <c r="N2918" t="s">
        <v>34</v>
      </c>
      <c r="O2918">
        <v>12.4</v>
      </c>
      <c r="P2918">
        <v>2.4</v>
      </c>
      <c r="Q2918" s="2">
        <v>16536.82</v>
      </c>
      <c r="R2918" t="s">
        <v>35</v>
      </c>
      <c r="S2918" s="2">
        <v>11281.17</v>
      </c>
      <c r="T2918">
        <v>3.4</v>
      </c>
      <c r="U2918" t="s">
        <v>71</v>
      </c>
      <c r="V2918">
        <v>2025</v>
      </c>
      <c r="W2918" t="s">
        <v>83</v>
      </c>
      <c r="X2918" s="2">
        <v>11281.17</v>
      </c>
      <c r="Y2918" s="2">
        <v>5255.65</v>
      </c>
      <c r="Z2918" s="2">
        <v>0.68200000000000005</v>
      </c>
      <c r="AA2918" s="2">
        <f>IF(Table1[[#This Row],[Bed Occupied]]="Yes",1,0)</f>
        <v>1</v>
      </c>
    </row>
    <row r="2919" spans="1:27" x14ac:dyDescent="0.25">
      <c r="A2919" t="s">
        <v>3011</v>
      </c>
      <c r="B2919" s="1">
        <v>46229</v>
      </c>
      <c r="C2919" s="1">
        <v>46229.9</v>
      </c>
      <c r="D2919" t="s">
        <v>27</v>
      </c>
      <c r="E2919" t="s">
        <v>52</v>
      </c>
      <c r="F2919" t="s">
        <v>29</v>
      </c>
      <c r="G2919" t="s">
        <v>30</v>
      </c>
      <c r="H2919" t="s">
        <v>56</v>
      </c>
      <c r="I2919" t="s">
        <v>32</v>
      </c>
      <c r="J2919">
        <v>0.9</v>
      </c>
      <c r="K2919" t="s">
        <v>33</v>
      </c>
      <c r="L2919">
        <v>115</v>
      </c>
      <c r="M2919" s="1">
        <v>46228</v>
      </c>
      <c r="N2919" t="s">
        <v>42</v>
      </c>
      <c r="O2919">
        <v>8.1999999999999993</v>
      </c>
      <c r="P2919">
        <v>0.2</v>
      </c>
      <c r="Q2919" s="2">
        <v>9601.76</v>
      </c>
      <c r="R2919" t="s">
        <v>85</v>
      </c>
      <c r="S2919" s="2">
        <v>6258.79</v>
      </c>
      <c r="T2919">
        <v>3.7</v>
      </c>
      <c r="U2919" t="s">
        <v>43</v>
      </c>
      <c r="V2919">
        <v>2026</v>
      </c>
      <c r="W2919" t="s">
        <v>83</v>
      </c>
      <c r="X2919" s="2">
        <v>6258.79</v>
      </c>
      <c r="Y2919" s="2">
        <v>3342.97</v>
      </c>
      <c r="Z2919" s="2">
        <v>0.65200000000000002</v>
      </c>
      <c r="AA2919" s="2">
        <f>IF(Table1[[#This Row],[Bed Occupied]]="Yes",1,0)</f>
        <v>1</v>
      </c>
    </row>
    <row r="2920" spans="1:27" x14ac:dyDescent="0.25">
      <c r="A2920" t="s">
        <v>3012</v>
      </c>
      <c r="B2920" s="1">
        <v>46145</v>
      </c>
      <c r="C2920" s="1">
        <v>46151.199999999997</v>
      </c>
      <c r="D2920" t="s">
        <v>27</v>
      </c>
      <c r="E2920" t="s">
        <v>66</v>
      </c>
      <c r="F2920" t="s">
        <v>48</v>
      </c>
      <c r="G2920" t="s">
        <v>30</v>
      </c>
      <c r="H2920" t="s">
        <v>49</v>
      </c>
      <c r="I2920" t="s">
        <v>93</v>
      </c>
      <c r="J2920">
        <v>6.2</v>
      </c>
      <c r="K2920" t="s">
        <v>57</v>
      </c>
      <c r="L2920">
        <v>78</v>
      </c>
      <c r="M2920" s="1">
        <v>46145</v>
      </c>
      <c r="N2920" t="s">
        <v>42</v>
      </c>
      <c r="O2920">
        <v>12</v>
      </c>
      <c r="P2920">
        <v>2</v>
      </c>
      <c r="Q2920" s="2">
        <v>12283.87</v>
      </c>
      <c r="R2920" t="s">
        <v>58</v>
      </c>
      <c r="S2920" s="2">
        <v>7639.81</v>
      </c>
      <c r="T2920">
        <v>2.8</v>
      </c>
      <c r="U2920" t="s">
        <v>94</v>
      </c>
      <c r="V2920">
        <v>2026</v>
      </c>
      <c r="W2920" t="s">
        <v>74</v>
      </c>
      <c r="X2920" s="2">
        <v>7639.81</v>
      </c>
      <c r="Y2920" s="2">
        <v>4644.0600000000004</v>
      </c>
      <c r="Z2920" s="2">
        <v>0.622</v>
      </c>
      <c r="AA2920" s="2">
        <f>IF(Table1[[#This Row],[Bed Occupied]]="Yes",1,0)</f>
        <v>0</v>
      </c>
    </row>
    <row r="2921" spans="1:27" x14ac:dyDescent="0.25">
      <c r="A2921" t="s">
        <v>3013</v>
      </c>
      <c r="B2921" s="1">
        <v>45789</v>
      </c>
      <c r="C2921" s="1">
        <v>45790.5</v>
      </c>
      <c r="D2921" t="s">
        <v>39</v>
      </c>
      <c r="E2921" t="s">
        <v>52</v>
      </c>
      <c r="F2921" t="s">
        <v>29</v>
      </c>
      <c r="G2921" t="s">
        <v>53</v>
      </c>
      <c r="H2921" t="s">
        <v>62</v>
      </c>
      <c r="I2921" t="s">
        <v>32</v>
      </c>
      <c r="J2921">
        <v>1.5</v>
      </c>
      <c r="K2921" t="s">
        <v>57</v>
      </c>
      <c r="L2921">
        <v>119</v>
      </c>
      <c r="M2921" s="1">
        <v>45788</v>
      </c>
      <c r="N2921" t="s">
        <v>34</v>
      </c>
      <c r="O2921">
        <v>10.7</v>
      </c>
      <c r="P2921">
        <v>0.7</v>
      </c>
      <c r="Q2921" s="2">
        <v>1567.12</v>
      </c>
      <c r="R2921" t="s">
        <v>35</v>
      </c>
      <c r="S2921" s="2">
        <v>852.88</v>
      </c>
      <c r="T2921">
        <v>3.3</v>
      </c>
      <c r="U2921" t="s">
        <v>122</v>
      </c>
      <c r="V2921">
        <v>2025</v>
      </c>
      <c r="W2921" t="s">
        <v>74</v>
      </c>
      <c r="X2921" s="2">
        <v>852.88</v>
      </c>
      <c r="Y2921" s="2">
        <v>714.24</v>
      </c>
      <c r="Z2921" s="2">
        <v>0.54400000000000004</v>
      </c>
      <c r="AA2921" s="2">
        <f>IF(Table1[[#This Row],[Bed Occupied]]="Yes",1,0)</f>
        <v>0</v>
      </c>
    </row>
    <row r="2922" spans="1:27" x14ac:dyDescent="0.25">
      <c r="A2922" t="s">
        <v>3014</v>
      </c>
      <c r="B2922" s="1">
        <v>46101</v>
      </c>
      <c r="C2922" s="1">
        <v>46104.6</v>
      </c>
      <c r="D2922" t="s">
        <v>102</v>
      </c>
      <c r="E2922" t="s">
        <v>47</v>
      </c>
      <c r="F2922" t="s">
        <v>29</v>
      </c>
      <c r="G2922" t="s">
        <v>53</v>
      </c>
      <c r="H2922" t="s">
        <v>56</v>
      </c>
      <c r="I2922" t="s">
        <v>32</v>
      </c>
      <c r="J2922">
        <v>3.6</v>
      </c>
      <c r="K2922" t="s">
        <v>57</v>
      </c>
      <c r="L2922">
        <v>57</v>
      </c>
      <c r="M2922" s="1">
        <v>46101</v>
      </c>
      <c r="N2922" t="s">
        <v>42</v>
      </c>
      <c r="O2922">
        <v>10</v>
      </c>
      <c r="P2922">
        <v>0</v>
      </c>
      <c r="Q2922" s="2">
        <v>13043.72</v>
      </c>
      <c r="R2922" t="s">
        <v>58</v>
      </c>
      <c r="S2922" s="2">
        <v>8033.87</v>
      </c>
      <c r="T2922">
        <v>4.0999999999999996</v>
      </c>
      <c r="U2922" t="s">
        <v>115</v>
      </c>
      <c r="V2922">
        <v>2026</v>
      </c>
      <c r="W2922" t="s">
        <v>77</v>
      </c>
      <c r="X2922" s="2">
        <v>8033.87</v>
      </c>
      <c r="Y2922" s="2">
        <v>5009.8500000000004</v>
      </c>
      <c r="Z2922" s="2">
        <v>0.61599999999999999</v>
      </c>
      <c r="AA2922" s="2">
        <f>IF(Table1[[#This Row],[Bed Occupied]]="Yes",1,0)</f>
        <v>0</v>
      </c>
    </row>
    <row r="2923" spans="1:27" x14ac:dyDescent="0.25">
      <c r="A2923" t="s">
        <v>3015</v>
      </c>
      <c r="B2923" s="1">
        <v>46111</v>
      </c>
      <c r="C2923" s="1">
        <v>46119.5</v>
      </c>
      <c r="D2923" t="s">
        <v>51</v>
      </c>
      <c r="E2923" t="s">
        <v>28</v>
      </c>
      <c r="F2923" t="s">
        <v>48</v>
      </c>
      <c r="G2923" t="s">
        <v>151</v>
      </c>
      <c r="H2923" t="s">
        <v>62</v>
      </c>
      <c r="I2923" t="s">
        <v>32</v>
      </c>
      <c r="J2923">
        <v>8.5</v>
      </c>
      <c r="K2923" t="s">
        <v>57</v>
      </c>
      <c r="L2923">
        <v>94</v>
      </c>
      <c r="M2923" s="1">
        <v>46110</v>
      </c>
      <c r="N2923" t="s">
        <v>42</v>
      </c>
      <c r="O2923">
        <v>11.5</v>
      </c>
      <c r="P2923">
        <v>3.5</v>
      </c>
      <c r="Q2923" s="2">
        <v>13663.63</v>
      </c>
      <c r="R2923" t="s">
        <v>35</v>
      </c>
      <c r="S2923" s="2">
        <v>8904.31</v>
      </c>
      <c r="T2923">
        <v>2.4</v>
      </c>
      <c r="U2923" t="s">
        <v>115</v>
      </c>
      <c r="V2923">
        <v>2026</v>
      </c>
      <c r="W2923" t="s">
        <v>74</v>
      </c>
      <c r="X2923" s="2">
        <v>8904.31</v>
      </c>
      <c r="Y2923" s="2">
        <v>4759.32</v>
      </c>
      <c r="Z2923" s="2">
        <v>0.65200000000000002</v>
      </c>
      <c r="AA2923" s="2">
        <f>IF(Table1[[#This Row],[Bed Occupied]]="Yes",1,0)</f>
        <v>0</v>
      </c>
    </row>
    <row r="2924" spans="1:27" x14ac:dyDescent="0.25">
      <c r="A2924" t="s">
        <v>3016</v>
      </c>
      <c r="B2924" s="1">
        <v>45819</v>
      </c>
      <c r="C2924" s="1">
        <v>45823.5</v>
      </c>
      <c r="D2924" t="s">
        <v>46</v>
      </c>
      <c r="E2924" t="s">
        <v>28</v>
      </c>
      <c r="F2924" t="s">
        <v>48</v>
      </c>
      <c r="G2924" t="s">
        <v>67</v>
      </c>
      <c r="H2924" t="s">
        <v>40</v>
      </c>
      <c r="I2924" t="s">
        <v>32</v>
      </c>
      <c r="J2924">
        <v>4.5</v>
      </c>
      <c r="K2924" t="s">
        <v>33</v>
      </c>
      <c r="L2924">
        <v>71</v>
      </c>
      <c r="M2924" s="1">
        <v>45818</v>
      </c>
      <c r="N2924" t="s">
        <v>42</v>
      </c>
      <c r="O2924">
        <v>13.5</v>
      </c>
      <c r="P2924">
        <v>1.5</v>
      </c>
      <c r="Q2924" s="2">
        <v>7062.64</v>
      </c>
      <c r="R2924" t="s">
        <v>58</v>
      </c>
      <c r="S2924" s="2">
        <v>4514.8100000000004</v>
      </c>
      <c r="T2924">
        <v>4</v>
      </c>
      <c r="U2924" t="s">
        <v>64</v>
      </c>
      <c r="V2924">
        <v>2025</v>
      </c>
      <c r="W2924" t="s">
        <v>44</v>
      </c>
      <c r="X2924" s="2">
        <v>4514.8100000000004</v>
      </c>
      <c r="Y2924" s="2">
        <v>2547.83</v>
      </c>
      <c r="Z2924" s="2">
        <v>0.63900000000000001</v>
      </c>
      <c r="AA2924" s="2">
        <f>IF(Table1[[#This Row],[Bed Occupied]]="Yes",1,0)</f>
        <v>1</v>
      </c>
    </row>
    <row r="2925" spans="1:27" x14ac:dyDescent="0.25">
      <c r="A2925" t="s">
        <v>3017</v>
      </c>
      <c r="B2925" s="1">
        <v>45824</v>
      </c>
      <c r="C2925" s="1">
        <v>45825.1</v>
      </c>
      <c r="D2925" t="s">
        <v>27</v>
      </c>
      <c r="E2925" t="s">
        <v>52</v>
      </c>
      <c r="F2925" t="s">
        <v>29</v>
      </c>
      <c r="G2925" t="s">
        <v>30</v>
      </c>
      <c r="H2925" t="s">
        <v>40</v>
      </c>
      <c r="I2925" t="s">
        <v>41</v>
      </c>
      <c r="J2925">
        <v>1.1000000000000001</v>
      </c>
      <c r="K2925" t="s">
        <v>57</v>
      </c>
      <c r="L2925">
        <v>42</v>
      </c>
      <c r="M2925" s="1">
        <v>45824</v>
      </c>
      <c r="N2925" t="s">
        <v>42</v>
      </c>
      <c r="O2925">
        <v>11.8</v>
      </c>
      <c r="P2925">
        <v>1.8</v>
      </c>
      <c r="Q2925" s="2">
        <v>8435.1299999999992</v>
      </c>
      <c r="R2925" t="s">
        <v>35</v>
      </c>
      <c r="S2925" s="2">
        <v>5318.43</v>
      </c>
      <c r="T2925">
        <v>3.8</v>
      </c>
      <c r="U2925" t="s">
        <v>64</v>
      </c>
      <c r="V2925">
        <v>2025</v>
      </c>
      <c r="W2925" t="s">
        <v>37</v>
      </c>
      <c r="X2925" s="2">
        <v>5318.43</v>
      </c>
      <c r="Y2925" s="2">
        <v>3116.7</v>
      </c>
      <c r="Z2925" s="2">
        <v>0.63100000000000001</v>
      </c>
      <c r="AA2925" s="2">
        <f>IF(Table1[[#This Row],[Bed Occupied]]="Yes",1,0)</f>
        <v>0</v>
      </c>
    </row>
    <row r="2926" spans="1:27" x14ac:dyDescent="0.25">
      <c r="A2926" t="s">
        <v>3018</v>
      </c>
      <c r="B2926" s="1">
        <v>46360</v>
      </c>
      <c r="C2926" s="1">
        <v>46362.8</v>
      </c>
      <c r="D2926" t="s">
        <v>46</v>
      </c>
      <c r="E2926" t="s">
        <v>47</v>
      </c>
      <c r="F2926" t="s">
        <v>48</v>
      </c>
      <c r="G2926" t="s">
        <v>30</v>
      </c>
      <c r="H2926" t="s">
        <v>62</v>
      </c>
      <c r="I2926" t="s">
        <v>32</v>
      </c>
      <c r="J2926">
        <v>2.8</v>
      </c>
      <c r="K2926" t="s">
        <v>33</v>
      </c>
      <c r="L2926">
        <v>63</v>
      </c>
      <c r="M2926" s="1">
        <v>46359</v>
      </c>
      <c r="N2926" t="s">
        <v>63</v>
      </c>
      <c r="O2926">
        <v>8.6999999999999993</v>
      </c>
      <c r="P2926">
        <v>0.7</v>
      </c>
      <c r="Q2926" s="2">
        <v>5623.89</v>
      </c>
      <c r="R2926" t="s">
        <v>58</v>
      </c>
      <c r="S2926" s="2">
        <v>3395.25</v>
      </c>
      <c r="T2926">
        <v>3.4</v>
      </c>
      <c r="U2926" t="s">
        <v>54</v>
      </c>
      <c r="V2926">
        <v>2026</v>
      </c>
      <c r="W2926" t="s">
        <v>72</v>
      </c>
      <c r="X2926" s="2">
        <v>3395.25</v>
      </c>
      <c r="Y2926" s="2">
        <v>2228.64</v>
      </c>
      <c r="Z2926" s="2">
        <v>0.60399999999999998</v>
      </c>
      <c r="AA2926" s="2">
        <f>IF(Table1[[#This Row],[Bed Occupied]]="Yes",1,0)</f>
        <v>1</v>
      </c>
    </row>
    <row r="2927" spans="1:27" x14ac:dyDescent="0.25">
      <c r="A2927" t="s">
        <v>3019</v>
      </c>
      <c r="B2927" s="1">
        <v>46262</v>
      </c>
      <c r="C2927" s="1">
        <v>46267.9</v>
      </c>
      <c r="D2927" t="s">
        <v>102</v>
      </c>
      <c r="E2927" t="s">
        <v>47</v>
      </c>
      <c r="F2927" t="s">
        <v>29</v>
      </c>
      <c r="G2927" t="s">
        <v>53</v>
      </c>
      <c r="H2927" t="s">
        <v>81</v>
      </c>
      <c r="I2927" t="s">
        <v>32</v>
      </c>
      <c r="J2927">
        <v>5.9</v>
      </c>
      <c r="K2927" t="s">
        <v>33</v>
      </c>
      <c r="L2927">
        <v>51</v>
      </c>
      <c r="M2927" s="1">
        <v>46262</v>
      </c>
      <c r="N2927" t="s">
        <v>42</v>
      </c>
      <c r="O2927">
        <v>12.2</v>
      </c>
      <c r="P2927">
        <v>2.2000000000000002</v>
      </c>
      <c r="Q2927" s="2">
        <v>13096.35</v>
      </c>
      <c r="R2927" t="s">
        <v>85</v>
      </c>
      <c r="S2927" s="2">
        <v>8019.91</v>
      </c>
      <c r="T2927">
        <v>3.3</v>
      </c>
      <c r="U2927" t="s">
        <v>138</v>
      </c>
      <c r="V2927">
        <v>2026</v>
      </c>
      <c r="W2927" t="s">
        <v>77</v>
      </c>
      <c r="X2927" s="2">
        <v>8019.91</v>
      </c>
      <c r="Y2927" s="2">
        <v>5076.4399999999996</v>
      </c>
      <c r="Z2927" s="2">
        <v>0.61199999999999999</v>
      </c>
      <c r="AA2927" s="2">
        <f>IF(Table1[[#This Row],[Bed Occupied]]="Yes",1,0)</f>
        <v>1</v>
      </c>
    </row>
    <row r="2928" spans="1:27" x14ac:dyDescent="0.25">
      <c r="A2928" t="s">
        <v>3020</v>
      </c>
      <c r="B2928" s="1">
        <v>46198</v>
      </c>
      <c r="C2928" s="1">
        <v>46201.8</v>
      </c>
      <c r="D2928" t="s">
        <v>27</v>
      </c>
      <c r="E2928" t="s">
        <v>28</v>
      </c>
      <c r="F2928" t="s">
        <v>29</v>
      </c>
      <c r="G2928" t="s">
        <v>53</v>
      </c>
      <c r="H2928" t="s">
        <v>49</v>
      </c>
      <c r="I2928" t="s">
        <v>32</v>
      </c>
      <c r="J2928">
        <v>3.8</v>
      </c>
      <c r="K2928" t="s">
        <v>57</v>
      </c>
      <c r="L2928">
        <v>67</v>
      </c>
      <c r="M2928" s="1">
        <v>46197</v>
      </c>
      <c r="N2928" t="s">
        <v>42</v>
      </c>
      <c r="O2928">
        <v>8</v>
      </c>
      <c r="P2928">
        <v>0</v>
      </c>
      <c r="Q2928" s="2">
        <v>10899.48</v>
      </c>
      <c r="R2928" t="s">
        <v>35</v>
      </c>
      <c r="S2928" s="2">
        <v>6230.38</v>
      </c>
      <c r="T2928">
        <v>4</v>
      </c>
      <c r="U2928" t="s">
        <v>126</v>
      </c>
      <c r="V2928">
        <v>2026</v>
      </c>
      <c r="W2928" t="s">
        <v>69</v>
      </c>
      <c r="X2928" s="2">
        <v>6230.38</v>
      </c>
      <c r="Y2928" s="2">
        <v>4669.1000000000004</v>
      </c>
      <c r="Z2928" s="2">
        <v>0.57199999999999995</v>
      </c>
      <c r="AA2928" s="2">
        <f>IF(Table1[[#This Row],[Bed Occupied]]="Yes",1,0)</f>
        <v>0</v>
      </c>
    </row>
    <row r="2929" spans="1:27" x14ac:dyDescent="0.25">
      <c r="A2929" t="s">
        <v>3021</v>
      </c>
      <c r="B2929" s="1">
        <v>46063</v>
      </c>
      <c r="C2929" s="1">
        <v>46064.1</v>
      </c>
      <c r="D2929" t="s">
        <v>39</v>
      </c>
      <c r="E2929" t="s">
        <v>28</v>
      </c>
      <c r="F2929" t="s">
        <v>29</v>
      </c>
      <c r="G2929" t="s">
        <v>30</v>
      </c>
      <c r="H2929" t="s">
        <v>56</v>
      </c>
      <c r="I2929" t="s">
        <v>32</v>
      </c>
      <c r="J2929">
        <v>1.1000000000000001</v>
      </c>
      <c r="K2929" t="s">
        <v>57</v>
      </c>
      <c r="L2929">
        <v>79</v>
      </c>
      <c r="M2929" s="1">
        <v>46063</v>
      </c>
      <c r="N2929" t="s">
        <v>42</v>
      </c>
      <c r="O2929">
        <v>8.6</v>
      </c>
      <c r="P2929">
        <v>0.6</v>
      </c>
      <c r="Q2929" s="2">
        <v>1452.77</v>
      </c>
      <c r="R2929" t="s">
        <v>35</v>
      </c>
      <c r="S2929" s="2">
        <v>837.61</v>
      </c>
      <c r="T2929">
        <v>3</v>
      </c>
      <c r="U2929" t="s">
        <v>68</v>
      </c>
      <c r="V2929">
        <v>2026</v>
      </c>
      <c r="W2929" t="s">
        <v>44</v>
      </c>
      <c r="X2929" s="2">
        <v>837.61</v>
      </c>
      <c r="Y2929" s="2">
        <v>615.16</v>
      </c>
      <c r="Z2929" s="2">
        <v>0.57699999999999996</v>
      </c>
      <c r="AA2929" s="2">
        <f>IF(Table1[[#This Row],[Bed Occupied]]="Yes",1,0)</f>
        <v>0</v>
      </c>
    </row>
    <row r="2930" spans="1:27" x14ac:dyDescent="0.25">
      <c r="A2930" t="s">
        <v>3022</v>
      </c>
      <c r="B2930" s="1">
        <v>45803</v>
      </c>
      <c r="C2930" s="1">
        <v>45803.5</v>
      </c>
      <c r="D2930" t="s">
        <v>96</v>
      </c>
      <c r="E2930" t="s">
        <v>47</v>
      </c>
      <c r="F2930" t="s">
        <v>29</v>
      </c>
      <c r="G2930" t="s">
        <v>53</v>
      </c>
      <c r="H2930" t="s">
        <v>49</v>
      </c>
      <c r="I2930" t="s">
        <v>32</v>
      </c>
      <c r="J2930">
        <v>0.5</v>
      </c>
      <c r="K2930" t="s">
        <v>57</v>
      </c>
      <c r="L2930">
        <v>77</v>
      </c>
      <c r="M2930" s="1">
        <v>45802</v>
      </c>
      <c r="N2930" t="s">
        <v>42</v>
      </c>
      <c r="O2930">
        <v>11.2</v>
      </c>
      <c r="P2930">
        <v>3.2</v>
      </c>
      <c r="Q2930" s="2">
        <v>3340.96</v>
      </c>
      <c r="R2930" t="s">
        <v>35</v>
      </c>
      <c r="S2930" s="2">
        <v>1757.09</v>
      </c>
      <c r="T2930">
        <v>3.3</v>
      </c>
      <c r="U2930" t="s">
        <v>122</v>
      </c>
      <c r="V2930">
        <v>2025</v>
      </c>
      <c r="W2930" t="s">
        <v>74</v>
      </c>
      <c r="X2930" s="2">
        <v>1757.09</v>
      </c>
      <c r="Y2930" s="2">
        <v>1583.87</v>
      </c>
      <c r="Z2930" s="2">
        <v>0.52600000000000002</v>
      </c>
      <c r="AA2930" s="2">
        <f>IF(Table1[[#This Row],[Bed Occupied]]="Yes",1,0)</f>
        <v>0</v>
      </c>
    </row>
    <row r="2931" spans="1:27" x14ac:dyDescent="0.25">
      <c r="A2931" t="s">
        <v>3023</v>
      </c>
      <c r="B2931" s="1">
        <v>46349</v>
      </c>
      <c r="C2931" s="1">
        <v>46350.8</v>
      </c>
      <c r="D2931" t="s">
        <v>46</v>
      </c>
      <c r="E2931" t="s">
        <v>47</v>
      </c>
      <c r="F2931" t="s">
        <v>48</v>
      </c>
      <c r="G2931" t="s">
        <v>67</v>
      </c>
      <c r="H2931" t="s">
        <v>76</v>
      </c>
      <c r="I2931" t="s">
        <v>41</v>
      </c>
      <c r="J2931">
        <v>1.8</v>
      </c>
      <c r="K2931" t="s">
        <v>33</v>
      </c>
      <c r="L2931">
        <v>39</v>
      </c>
      <c r="M2931" s="1">
        <v>46349</v>
      </c>
      <c r="N2931" t="s">
        <v>42</v>
      </c>
      <c r="O2931">
        <v>10.4</v>
      </c>
      <c r="P2931">
        <v>0.4</v>
      </c>
      <c r="Q2931" s="2">
        <v>5277.21</v>
      </c>
      <c r="R2931" t="s">
        <v>35</v>
      </c>
      <c r="S2931" s="2">
        <v>2798.34</v>
      </c>
      <c r="T2931">
        <v>4.7</v>
      </c>
      <c r="U2931" t="s">
        <v>130</v>
      </c>
      <c r="V2931">
        <v>2026</v>
      </c>
      <c r="W2931" t="s">
        <v>37</v>
      </c>
      <c r="X2931" s="2">
        <v>2798.34</v>
      </c>
      <c r="Y2931" s="2">
        <v>2478.87</v>
      </c>
      <c r="Z2931" s="2">
        <v>0.53</v>
      </c>
      <c r="AA2931" s="2">
        <f>IF(Table1[[#This Row],[Bed Occupied]]="Yes",1,0)</f>
        <v>1</v>
      </c>
    </row>
    <row r="2932" spans="1:27" x14ac:dyDescent="0.25">
      <c r="A2932" t="s">
        <v>3024</v>
      </c>
      <c r="B2932" s="1">
        <v>45786</v>
      </c>
      <c r="C2932" s="1">
        <v>45789.9</v>
      </c>
      <c r="D2932" t="s">
        <v>46</v>
      </c>
      <c r="E2932" t="s">
        <v>28</v>
      </c>
      <c r="F2932" t="s">
        <v>29</v>
      </c>
      <c r="G2932" t="s">
        <v>30</v>
      </c>
      <c r="H2932" t="s">
        <v>81</v>
      </c>
      <c r="I2932" t="s">
        <v>32</v>
      </c>
      <c r="J2932">
        <v>3.9</v>
      </c>
      <c r="K2932" t="s">
        <v>57</v>
      </c>
      <c r="L2932">
        <v>48</v>
      </c>
      <c r="M2932" s="1">
        <v>45785</v>
      </c>
      <c r="N2932" t="s">
        <v>63</v>
      </c>
      <c r="O2932">
        <v>13.5</v>
      </c>
      <c r="P2932">
        <v>1.5</v>
      </c>
      <c r="Q2932" s="2">
        <v>5414.76</v>
      </c>
      <c r="R2932" t="s">
        <v>35</v>
      </c>
      <c r="S2932" s="2">
        <v>2408.8000000000002</v>
      </c>
      <c r="T2932">
        <v>3.1</v>
      </c>
      <c r="U2932" t="s">
        <v>122</v>
      </c>
      <c r="V2932">
        <v>2025</v>
      </c>
      <c r="W2932" t="s">
        <v>72</v>
      </c>
      <c r="X2932" s="2">
        <v>2408.8000000000002</v>
      </c>
      <c r="Y2932" s="2">
        <v>3005.96</v>
      </c>
      <c r="Z2932" s="2">
        <v>0.44500000000000001</v>
      </c>
      <c r="AA2932" s="2">
        <f>IF(Table1[[#This Row],[Bed Occupied]]="Yes",1,0)</f>
        <v>0</v>
      </c>
    </row>
    <row r="2933" spans="1:27" x14ac:dyDescent="0.25">
      <c r="A2933" t="s">
        <v>3025</v>
      </c>
      <c r="B2933" s="1">
        <v>46048</v>
      </c>
      <c r="C2933" s="1">
        <v>46053.3</v>
      </c>
      <c r="D2933" t="s">
        <v>88</v>
      </c>
      <c r="E2933" t="s">
        <v>52</v>
      </c>
      <c r="F2933" t="s">
        <v>29</v>
      </c>
      <c r="G2933" t="s">
        <v>67</v>
      </c>
      <c r="H2933" t="s">
        <v>81</v>
      </c>
      <c r="I2933" t="s">
        <v>41</v>
      </c>
      <c r="J2933">
        <v>5.3</v>
      </c>
      <c r="K2933" t="s">
        <v>57</v>
      </c>
      <c r="L2933">
        <v>34</v>
      </c>
      <c r="M2933" s="1">
        <v>46048</v>
      </c>
      <c r="N2933" t="s">
        <v>42</v>
      </c>
      <c r="O2933">
        <v>13.8</v>
      </c>
      <c r="P2933">
        <v>1.8</v>
      </c>
      <c r="Q2933" s="2">
        <v>26421.3</v>
      </c>
      <c r="R2933" t="s">
        <v>35</v>
      </c>
      <c r="S2933" s="2">
        <v>18375.22</v>
      </c>
      <c r="T2933">
        <v>3.8</v>
      </c>
      <c r="U2933" t="s">
        <v>86</v>
      </c>
      <c r="V2933">
        <v>2026</v>
      </c>
      <c r="W2933" t="s">
        <v>37</v>
      </c>
      <c r="X2933" s="2">
        <v>18375.22</v>
      </c>
      <c r="Y2933" s="2">
        <v>8046.08</v>
      </c>
      <c r="Z2933" s="2">
        <v>0.69499999999999995</v>
      </c>
      <c r="AA2933" s="2">
        <f>IF(Table1[[#This Row],[Bed Occupied]]="Yes",1,0)</f>
        <v>0</v>
      </c>
    </row>
    <row r="2934" spans="1:27" x14ac:dyDescent="0.25">
      <c r="A2934" t="s">
        <v>3026</v>
      </c>
      <c r="B2934" s="1">
        <v>46303</v>
      </c>
      <c r="C2934" s="1">
        <v>46303.9</v>
      </c>
      <c r="D2934" t="s">
        <v>102</v>
      </c>
      <c r="E2934" t="s">
        <v>52</v>
      </c>
      <c r="F2934" t="s">
        <v>48</v>
      </c>
      <c r="G2934" t="s">
        <v>67</v>
      </c>
      <c r="H2934" t="s">
        <v>76</v>
      </c>
      <c r="I2934" t="s">
        <v>41</v>
      </c>
      <c r="J2934">
        <v>0.9</v>
      </c>
      <c r="K2934" t="s">
        <v>57</v>
      </c>
      <c r="L2934">
        <v>45</v>
      </c>
      <c r="M2934" s="1">
        <v>46302</v>
      </c>
      <c r="N2934" t="s">
        <v>42</v>
      </c>
      <c r="O2934">
        <v>12.6</v>
      </c>
      <c r="P2934">
        <v>0.6</v>
      </c>
      <c r="Q2934" s="2">
        <v>10748.36</v>
      </c>
      <c r="R2934" t="s">
        <v>58</v>
      </c>
      <c r="S2934" s="2">
        <v>7170.54</v>
      </c>
      <c r="T2934">
        <v>4.7</v>
      </c>
      <c r="U2934" t="s">
        <v>36</v>
      </c>
      <c r="V2934">
        <v>2026</v>
      </c>
      <c r="W2934" t="s">
        <v>69</v>
      </c>
      <c r="X2934" s="2">
        <v>7170.54</v>
      </c>
      <c r="Y2934" s="2">
        <v>3577.82</v>
      </c>
      <c r="Z2934" s="2">
        <v>0.66700000000000004</v>
      </c>
      <c r="AA2934" s="2">
        <f>IF(Table1[[#This Row],[Bed Occupied]]="Yes",1,0)</f>
        <v>0</v>
      </c>
    </row>
    <row r="2935" spans="1:27" x14ac:dyDescent="0.25">
      <c r="A2935" t="s">
        <v>3027</v>
      </c>
      <c r="B2935" s="1">
        <v>45990</v>
      </c>
      <c r="C2935" s="1">
        <v>45996.1</v>
      </c>
      <c r="D2935" t="s">
        <v>51</v>
      </c>
      <c r="E2935" t="s">
        <v>47</v>
      </c>
      <c r="F2935" t="s">
        <v>29</v>
      </c>
      <c r="G2935" t="s">
        <v>30</v>
      </c>
      <c r="H2935" t="s">
        <v>31</v>
      </c>
      <c r="I2935" t="s">
        <v>32</v>
      </c>
      <c r="J2935">
        <v>6.1</v>
      </c>
      <c r="K2935" t="s">
        <v>33</v>
      </c>
      <c r="L2935">
        <v>94</v>
      </c>
      <c r="M2935" s="1">
        <v>45990</v>
      </c>
      <c r="N2935" t="s">
        <v>34</v>
      </c>
      <c r="O2935">
        <v>13.1</v>
      </c>
      <c r="P2935">
        <v>1.1000000000000001</v>
      </c>
      <c r="Q2935" s="2">
        <v>13230.23</v>
      </c>
      <c r="R2935" t="s">
        <v>35</v>
      </c>
      <c r="S2935" s="2">
        <v>8909.07</v>
      </c>
      <c r="T2935">
        <v>3.6</v>
      </c>
      <c r="U2935" t="s">
        <v>71</v>
      </c>
      <c r="V2935">
        <v>2025</v>
      </c>
      <c r="W2935" t="s">
        <v>83</v>
      </c>
      <c r="X2935" s="2">
        <v>8909.07</v>
      </c>
      <c r="Y2935" s="2">
        <v>4321.16</v>
      </c>
      <c r="Z2935" s="2">
        <v>0.67300000000000004</v>
      </c>
      <c r="AA2935" s="2">
        <f>IF(Table1[[#This Row],[Bed Occupied]]="Yes",1,0)</f>
        <v>1</v>
      </c>
    </row>
    <row r="2936" spans="1:27" x14ac:dyDescent="0.25">
      <c r="A2936" t="s">
        <v>3028</v>
      </c>
      <c r="B2936" s="1">
        <v>46115</v>
      </c>
      <c r="C2936" s="1">
        <v>46117.9</v>
      </c>
      <c r="D2936" t="s">
        <v>102</v>
      </c>
      <c r="E2936" t="s">
        <v>28</v>
      </c>
      <c r="F2936" t="s">
        <v>48</v>
      </c>
      <c r="G2936" t="s">
        <v>30</v>
      </c>
      <c r="H2936" t="s">
        <v>40</v>
      </c>
      <c r="I2936" t="s">
        <v>41</v>
      </c>
      <c r="J2936">
        <v>2.9</v>
      </c>
      <c r="K2936" t="s">
        <v>33</v>
      </c>
      <c r="L2936">
        <v>47</v>
      </c>
      <c r="M2936" s="1">
        <v>46114</v>
      </c>
      <c r="N2936" t="s">
        <v>34</v>
      </c>
      <c r="O2936">
        <v>8</v>
      </c>
      <c r="P2936">
        <v>0</v>
      </c>
      <c r="Q2936" s="2">
        <v>9230.91</v>
      </c>
      <c r="R2936" t="s">
        <v>85</v>
      </c>
      <c r="S2936" s="2">
        <v>5970.28</v>
      </c>
      <c r="T2936">
        <v>4.9000000000000004</v>
      </c>
      <c r="U2936" t="s">
        <v>98</v>
      </c>
      <c r="V2936">
        <v>2026</v>
      </c>
      <c r="W2936" t="s">
        <v>72</v>
      </c>
      <c r="X2936" s="2">
        <v>5970.28</v>
      </c>
      <c r="Y2936" s="2">
        <v>3260.63</v>
      </c>
      <c r="Z2936" s="2">
        <v>0.64700000000000002</v>
      </c>
      <c r="AA2936" s="2">
        <f>IF(Table1[[#This Row],[Bed Occupied]]="Yes",1,0)</f>
        <v>1</v>
      </c>
    </row>
    <row r="2937" spans="1:27" x14ac:dyDescent="0.25">
      <c r="A2937" t="s">
        <v>3029</v>
      </c>
      <c r="B2937" s="1">
        <v>46121</v>
      </c>
      <c r="C2937" s="1">
        <v>46124.7</v>
      </c>
      <c r="D2937" t="s">
        <v>51</v>
      </c>
      <c r="E2937" t="s">
        <v>47</v>
      </c>
      <c r="F2937" t="s">
        <v>29</v>
      </c>
      <c r="G2937" t="s">
        <v>53</v>
      </c>
      <c r="H2937" t="s">
        <v>56</v>
      </c>
      <c r="I2937" t="s">
        <v>41</v>
      </c>
      <c r="J2937">
        <v>3.7</v>
      </c>
      <c r="K2937" t="s">
        <v>57</v>
      </c>
      <c r="L2937">
        <v>24</v>
      </c>
      <c r="M2937" s="1">
        <v>46121</v>
      </c>
      <c r="N2937" t="s">
        <v>42</v>
      </c>
      <c r="O2937">
        <v>10.1</v>
      </c>
      <c r="P2937">
        <v>0.1</v>
      </c>
      <c r="Q2937" s="2">
        <v>10527.14</v>
      </c>
      <c r="R2937" t="s">
        <v>35</v>
      </c>
      <c r="S2937" s="2">
        <v>5498</v>
      </c>
      <c r="T2937">
        <v>4.9000000000000004</v>
      </c>
      <c r="U2937" t="s">
        <v>98</v>
      </c>
      <c r="V2937">
        <v>2026</v>
      </c>
      <c r="W2937" t="s">
        <v>72</v>
      </c>
      <c r="X2937" s="2">
        <v>5498</v>
      </c>
      <c r="Y2937" s="2">
        <v>5029.1400000000003</v>
      </c>
      <c r="Z2937" s="2">
        <v>0.52200000000000002</v>
      </c>
      <c r="AA2937" s="2">
        <f>IF(Table1[[#This Row],[Bed Occupied]]="Yes",1,0)</f>
        <v>0</v>
      </c>
    </row>
    <row r="2938" spans="1:27" x14ac:dyDescent="0.25">
      <c r="A2938" t="s">
        <v>3030</v>
      </c>
      <c r="B2938" s="1">
        <v>46279</v>
      </c>
      <c r="C2938" s="1">
        <v>46280.3</v>
      </c>
      <c r="D2938" t="s">
        <v>61</v>
      </c>
      <c r="E2938" t="s">
        <v>28</v>
      </c>
      <c r="F2938" t="s">
        <v>29</v>
      </c>
      <c r="G2938" t="s">
        <v>67</v>
      </c>
      <c r="H2938" t="s">
        <v>62</v>
      </c>
      <c r="I2938" t="s">
        <v>41</v>
      </c>
      <c r="J2938">
        <v>1.3</v>
      </c>
      <c r="K2938" t="s">
        <v>33</v>
      </c>
      <c r="L2938">
        <v>51</v>
      </c>
      <c r="M2938" s="1">
        <v>46278</v>
      </c>
      <c r="N2938" t="s">
        <v>42</v>
      </c>
      <c r="O2938">
        <v>14</v>
      </c>
      <c r="P2938">
        <v>2</v>
      </c>
      <c r="Q2938" s="2">
        <v>15373.38</v>
      </c>
      <c r="R2938" t="s">
        <v>35</v>
      </c>
      <c r="S2938" s="2">
        <v>10003.719999999999</v>
      </c>
      <c r="T2938">
        <v>3.6</v>
      </c>
      <c r="U2938" t="s">
        <v>133</v>
      </c>
      <c r="V2938">
        <v>2026</v>
      </c>
      <c r="W2938" t="s">
        <v>74</v>
      </c>
      <c r="X2938" s="2">
        <v>10003.719999999999</v>
      </c>
      <c r="Y2938" s="2">
        <v>5369.66</v>
      </c>
      <c r="Z2938" s="2">
        <v>0.65100000000000002</v>
      </c>
      <c r="AA2938" s="2">
        <f>IF(Table1[[#This Row],[Bed Occupied]]="Yes",1,0)</f>
        <v>1</v>
      </c>
    </row>
    <row r="2939" spans="1:27" x14ac:dyDescent="0.25">
      <c r="A2939" t="s">
        <v>3031</v>
      </c>
      <c r="B2939" s="1">
        <v>46101</v>
      </c>
      <c r="C2939" s="1">
        <v>46101.599999999999</v>
      </c>
      <c r="D2939" t="s">
        <v>46</v>
      </c>
      <c r="E2939" t="s">
        <v>52</v>
      </c>
      <c r="F2939" t="s">
        <v>29</v>
      </c>
      <c r="G2939" t="s">
        <v>30</v>
      </c>
      <c r="H2939" t="s">
        <v>31</v>
      </c>
      <c r="I2939" t="s">
        <v>93</v>
      </c>
      <c r="J2939">
        <v>0.6</v>
      </c>
      <c r="K2939" t="s">
        <v>57</v>
      </c>
      <c r="L2939">
        <v>19</v>
      </c>
      <c r="M2939" s="1">
        <v>46101</v>
      </c>
      <c r="N2939" t="s">
        <v>63</v>
      </c>
      <c r="O2939">
        <v>11.6</v>
      </c>
      <c r="P2939">
        <v>1.6</v>
      </c>
      <c r="Q2939" s="2">
        <v>4157.33</v>
      </c>
      <c r="R2939" t="s">
        <v>35</v>
      </c>
      <c r="S2939" s="2">
        <v>2164.75</v>
      </c>
      <c r="T2939">
        <v>3.5</v>
      </c>
      <c r="U2939" t="s">
        <v>115</v>
      </c>
      <c r="V2939">
        <v>2026</v>
      </c>
      <c r="W2939" t="s">
        <v>77</v>
      </c>
      <c r="X2939" s="2">
        <v>2164.75</v>
      </c>
      <c r="Y2939" s="2">
        <v>1992.58</v>
      </c>
      <c r="Z2939" s="2">
        <v>0.52100000000000002</v>
      </c>
      <c r="AA2939" s="2">
        <f>IF(Table1[[#This Row],[Bed Occupied]]="Yes",1,0)</f>
        <v>0</v>
      </c>
    </row>
    <row r="2940" spans="1:27" x14ac:dyDescent="0.25">
      <c r="A2940" t="s">
        <v>3032</v>
      </c>
      <c r="B2940" s="1">
        <v>45955</v>
      </c>
      <c r="C2940" s="1">
        <v>45959.8</v>
      </c>
      <c r="D2940" t="s">
        <v>61</v>
      </c>
      <c r="E2940" t="s">
        <v>47</v>
      </c>
      <c r="F2940" t="s">
        <v>48</v>
      </c>
      <c r="G2940" t="s">
        <v>151</v>
      </c>
      <c r="H2940" t="s">
        <v>49</v>
      </c>
      <c r="I2940" t="s">
        <v>32</v>
      </c>
      <c r="J2940">
        <v>4.8</v>
      </c>
      <c r="K2940" t="s">
        <v>33</v>
      </c>
      <c r="L2940">
        <v>95</v>
      </c>
      <c r="M2940" s="1">
        <v>45955</v>
      </c>
      <c r="N2940" t="s">
        <v>34</v>
      </c>
      <c r="O2940">
        <v>11.6</v>
      </c>
      <c r="P2940">
        <v>1.6</v>
      </c>
      <c r="Q2940" s="2">
        <v>19348.82</v>
      </c>
      <c r="R2940" t="s">
        <v>58</v>
      </c>
      <c r="S2940" s="2">
        <v>14986.91</v>
      </c>
      <c r="T2940">
        <v>3.5</v>
      </c>
      <c r="U2940" t="s">
        <v>82</v>
      </c>
      <c r="V2940">
        <v>2025</v>
      </c>
      <c r="W2940" t="s">
        <v>83</v>
      </c>
      <c r="X2940" s="2">
        <v>14986.91</v>
      </c>
      <c r="Y2940" s="2">
        <v>4361.91</v>
      </c>
      <c r="Z2940" s="2">
        <v>0.77500000000000002</v>
      </c>
      <c r="AA2940" s="2">
        <f>IF(Table1[[#This Row],[Bed Occupied]]="Yes",1,0)</f>
        <v>1</v>
      </c>
    </row>
    <row r="2941" spans="1:27" x14ac:dyDescent="0.25">
      <c r="A2941" t="s">
        <v>3033</v>
      </c>
      <c r="B2941" s="1">
        <v>45737</v>
      </c>
      <c r="C2941" s="1">
        <v>45739.3</v>
      </c>
      <c r="D2941" t="s">
        <v>39</v>
      </c>
      <c r="E2941" t="s">
        <v>52</v>
      </c>
      <c r="F2941" t="s">
        <v>48</v>
      </c>
      <c r="G2941" t="s">
        <v>30</v>
      </c>
      <c r="H2941" t="s">
        <v>56</v>
      </c>
      <c r="I2941" t="s">
        <v>32</v>
      </c>
      <c r="J2941">
        <v>2.2999999999999998</v>
      </c>
      <c r="K2941" t="s">
        <v>57</v>
      </c>
      <c r="L2941">
        <v>120</v>
      </c>
      <c r="M2941" s="1">
        <v>45737</v>
      </c>
      <c r="N2941" t="s">
        <v>42</v>
      </c>
      <c r="O2941">
        <v>9</v>
      </c>
      <c r="P2941">
        <v>1</v>
      </c>
      <c r="Q2941" s="2">
        <v>1952.67</v>
      </c>
      <c r="R2941" t="s">
        <v>58</v>
      </c>
      <c r="S2941" s="2">
        <v>1087.18</v>
      </c>
      <c r="T2941">
        <v>3.3</v>
      </c>
      <c r="U2941" t="s">
        <v>173</v>
      </c>
      <c r="V2941">
        <v>2025</v>
      </c>
      <c r="W2941" t="s">
        <v>77</v>
      </c>
      <c r="X2941" s="2">
        <v>1087.18</v>
      </c>
      <c r="Y2941" s="2">
        <v>865.49</v>
      </c>
      <c r="Z2941" s="2">
        <v>0.55700000000000005</v>
      </c>
      <c r="AA2941" s="2">
        <f>IF(Table1[[#This Row],[Bed Occupied]]="Yes",1,0)</f>
        <v>0</v>
      </c>
    </row>
    <row r="2942" spans="1:27" x14ac:dyDescent="0.25">
      <c r="A2942" t="s">
        <v>3034</v>
      </c>
      <c r="B2942" s="1">
        <v>45802</v>
      </c>
      <c r="C2942" s="1">
        <v>45809.5</v>
      </c>
      <c r="D2942" t="s">
        <v>61</v>
      </c>
      <c r="E2942" t="s">
        <v>28</v>
      </c>
      <c r="F2942" t="s">
        <v>29</v>
      </c>
      <c r="G2942" t="s">
        <v>30</v>
      </c>
      <c r="H2942" t="s">
        <v>62</v>
      </c>
      <c r="I2942" t="s">
        <v>41</v>
      </c>
      <c r="J2942">
        <v>7.5</v>
      </c>
      <c r="K2942" t="s">
        <v>57</v>
      </c>
      <c r="L2942">
        <v>32</v>
      </c>
      <c r="M2942" s="1">
        <v>45801</v>
      </c>
      <c r="N2942" t="s">
        <v>63</v>
      </c>
      <c r="O2942">
        <v>12.6</v>
      </c>
      <c r="P2942">
        <v>0.6</v>
      </c>
      <c r="Q2942" s="2">
        <v>19403.36</v>
      </c>
      <c r="R2942" t="s">
        <v>58</v>
      </c>
      <c r="S2942" s="2">
        <v>12230.77</v>
      </c>
      <c r="T2942">
        <v>4.0999999999999996</v>
      </c>
      <c r="U2942" t="s">
        <v>122</v>
      </c>
      <c r="V2942">
        <v>2025</v>
      </c>
      <c r="W2942" t="s">
        <v>83</v>
      </c>
      <c r="X2942" s="2">
        <v>12230.77</v>
      </c>
      <c r="Y2942" s="2">
        <v>7172.59</v>
      </c>
      <c r="Z2942" s="2">
        <v>0.63</v>
      </c>
      <c r="AA2942" s="2">
        <f>IF(Table1[[#This Row],[Bed Occupied]]="Yes",1,0)</f>
        <v>0</v>
      </c>
    </row>
    <row r="2943" spans="1:27" x14ac:dyDescent="0.25">
      <c r="A2943" t="s">
        <v>3035</v>
      </c>
      <c r="B2943" s="1">
        <v>45895</v>
      </c>
      <c r="C2943" s="1">
        <v>45896.6</v>
      </c>
      <c r="D2943" t="s">
        <v>39</v>
      </c>
      <c r="E2943" t="s">
        <v>52</v>
      </c>
      <c r="F2943" t="s">
        <v>29</v>
      </c>
      <c r="G2943" t="s">
        <v>30</v>
      </c>
      <c r="H2943" t="s">
        <v>62</v>
      </c>
      <c r="I2943" t="s">
        <v>32</v>
      </c>
      <c r="J2943">
        <v>1.6</v>
      </c>
      <c r="K2943" t="s">
        <v>33</v>
      </c>
      <c r="L2943">
        <v>98</v>
      </c>
      <c r="M2943" s="1">
        <v>45894</v>
      </c>
      <c r="N2943" t="s">
        <v>34</v>
      </c>
      <c r="O2943">
        <v>9.1999999999999993</v>
      </c>
      <c r="P2943">
        <v>1.2</v>
      </c>
      <c r="Q2943" s="2">
        <v>1466.27</v>
      </c>
      <c r="R2943" t="s">
        <v>35</v>
      </c>
      <c r="S2943" s="2">
        <v>931.62</v>
      </c>
      <c r="T2943">
        <v>3.7</v>
      </c>
      <c r="U2943" t="s">
        <v>104</v>
      </c>
      <c r="V2943">
        <v>2025</v>
      </c>
      <c r="W2943" t="s">
        <v>37</v>
      </c>
      <c r="X2943" s="2">
        <v>931.62</v>
      </c>
      <c r="Y2943" s="2">
        <v>534.65</v>
      </c>
      <c r="Z2943" s="2">
        <v>0.63500000000000001</v>
      </c>
      <c r="AA2943" s="2">
        <f>IF(Table1[[#This Row],[Bed Occupied]]="Yes",1,0)</f>
        <v>1</v>
      </c>
    </row>
    <row r="2944" spans="1:27" x14ac:dyDescent="0.25">
      <c r="A2944" t="s">
        <v>3036</v>
      </c>
      <c r="B2944" s="1">
        <v>45727</v>
      </c>
      <c r="C2944" s="1">
        <v>45732.1</v>
      </c>
      <c r="D2944" t="s">
        <v>61</v>
      </c>
      <c r="E2944" t="s">
        <v>47</v>
      </c>
      <c r="F2944" t="s">
        <v>48</v>
      </c>
      <c r="G2944" t="s">
        <v>53</v>
      </c>
      <c r="H2944" t="s">
        <v>56</v>
      </c>
      <c r="I2944" t="s">
        <v>32</v>
      </c>
      <c r="J2944">
        <v>5.0999999999999996</v>
      </c>
      <c r="K2944" t="s">
        <v>33</v>
      </c>
      <c r="L2944">
        <v>106</v>
      </c>
      <c r="M2944" s="1">
        <v>45726</v>
      </c>
      <c r="N2944" t="s">
        <v>42</v>
      </c>
      <c r="O2944">
        <v>9.6999999999999993</v>
      </c>
      <c r="P2944">
        <v>1.7</v>
      </c>
      <c r="Q2944" s="2">
        <v>12502.03</v>
      </c>
      <c r="R2944" t="s">
        <v>85</v>
      </c>
      <c r="S2944" s="2">
        <v>8222.01</v>
      </c>
      <c r="T2944">
        <v>3</v>
      </c>
      <c r="U2944" t="s">
        <v>173</v>
      </c>
      <c r="V2944">
        <v>2025</v>
      </c>
      <c r="W2944" t="s">
        <v>37</v>
      </c>
      <c r="X2944" s="2">
        <v>8222.01</v>
      </c>
      <c r="Y2944" s="2">
        <v>4280.0200000000004</v>
      </c>
      <c r="Z2944" s="2">
        <v>0.65800000000000003</v>
      </c>
      <c r="AA2944" s="2">
        <f>IF(Table1[[#This Row],[Bed Occupied]]="Yes",1,0)</f>
        <v>1</v>
      </c>
    </row>
    <row r="2945" spans="1:27" x14ac:dyDescent="0.25">
      <c r="A2945" t="s">
        <v>3037</v>
      </c>
      <c r="B2945" s="1">
        <v>46241</v>
      </c>
      <c r="C2945" s="1">
        <v>46242.2</v>
      </c>
      <c r="D2945" t="s">
        <v>102</v>
      </c>
      <c r="E2945" t="s">
        <v>52</v>
      </c>
      <c r="F2945" t="s">
        <v>48</v>
      </c>
      <c r="G2945" t="s">
        <v>67</v>
      </c>
      <c r="H2945" t="s">
        <v>40</v>
      </c>
      <c r="I2945" t="s">
        <v>93</v>
      </c>
      <c r="J2945">
        <v>1.2</v>
      </c>
      <c r="K2945" t="s">
        <v>33</v>
      </c>
      <c r="L2945">
        <v>17</v>
      </c>
      <c r="M2945" s="1">
        <v>46240</v>
      </c>
      <c r="N2945" t="s">
        <v>42</v>
      </c>
      <c r="O2945">
        <v>9.6</v>
      </c>
      <c r="P2945">
        <v>1.6</v>
      </c>
      <c r="Q2945" s="2">
        <v>6879.26</v>
      </c>
      <c r="R2945" t="s">
        <v>35</v>
      </c>
      <c r="S2945" s="2">
        <v>4707.47</v>
      </c>
      <c r="T2945">
        <v>4.0999999999999996</v>
      </c>
      <c r="U2945" t="s">
        <v>138</v>
      </c>
      <c r="V2945">
        <v>2026</v>
      </c>
      <c r="W2945" t="s">
        <v>72</v>
      </c>
      <c r="X2945" s="2">
        <v>4707.47</v>
      </c>
      <c r="Y2945" s="2">
        <v>2171.79</v>
      </c>
      <c r="Z2945" s="2">
        <v>0.68400000000000005</v>
      </c>
      <c r="AA2945" s="2">
        <f>IF(Table1[[#This Row],[Bed Occupied]]="Yes",1,0)</f>
        <v>1</v>
      </c>
    </row>
    <row r="2946" spans="1:27" x14ac:dyDescent="0.25">
      <c r="A2946" t="s">
        <v>3038</v>
      </c>
      <c r="B2946" s="1">
        <v>46125</v>
      </c>
      <c r="C2946" s="1">
        <v>46125.4</v>
      </c>
      <c r="D2946" t="s">
        <v>102</v>
      </c>
      <c r="E2946" t="s">
        <v>47</v>
      </c>
      <c r="F2946" t="s">
        <v>48</v>
      </c>
      <c r="G2946" t="s">
        <v>53</v>
      </c>
      <c r="H2946" t="s">
        <v>56</v>
      </c>
      <c r="I2946" t="s">
        <v>41</v>
      </c>
      <c r="J2946">
        <v>0.4</v>
      </c>
      <c r="K2946" t="s">
        <v>57</v>
      </c>
      <c r="L2946">
        <v>37</v>
      </c>
      <c r="M2946" s="1">
        <v>46124</v>
      </c>
      <c r="N2946" t="s">
        <v>34</v>
      </c>
      <c r="O2946">
        <v>9.4</v>
      </c>
      <c r="P2946">
        <v>1.4</v>
      </c>
      <c r="Q2946" s="2">
        <v>11251.85</v>
      </c>
      <c r="R2946" t="s">
        <v>35</v>
      </c>
      <c r="S2946" s="2">
        <v>6217.91</v>
      </c>
      <c r="T2946">
        <v>3.6</v>
      </c>
      <c r="U2946" t="s">
        <v>98</v>
      </c>
      <c r="V2946">
        <v>2026</v>
      </c>
      <c r="W2946" t="s">
        <v>74</v>
      </c>
      <c r="X2946" s="2">
        <v>6217.91</v>
      </c>
      <c r="Y2946" s="2">
        <v>5033.9399999999996</v>
      </c>
      <c r="Z2946" s="2">
        <v>0.55300000000000005</v>
      </c>
      <c r="AA2946" s="2">
        <f>IF(Table1[[#This Row],[Bed Occupied]]="Yes",1,0)</f>
        <v>0</v>
      </c>
    </row>
    <row r="2947" spans="1:27" x14ac:dyDescent="0.25">
      <c r="A2947" t="s">
        <v>3039</v>
      </c>
      <c r="B2947" s="1">
        <v>45872</v>
      </c>
      <c r="C2947" s="1">
        <v>45887</v>
      </c>
      <c r="D2947" t="s">
        <v>51</v>
      </c>
      <c r="E2947" t="s">
        <v>28</v>
      </c>
      <c r="F2947" t="s">
        <v>48</v>
      </c>
      <c r="G2947" t="s">
        <v>151</v>
      </c>
      <c r="H2947" t="s">
        <v>76</v>
      </c>
      <c r="I2947" t="s">
        <v>32</v>
      </c>
      <c r="J2947">
        <v>15</v>
      </c>
      <c r="K2947" t="s">
        <v>33</v>
      </c>
      <c r="L2947">
        <v>75</v>
      </c>
      <c r="M2947" s="1">
        <v>45872</v>
      </c>
      <c r="N2947" t="s">
        <v>63</v>
      </c>
      <c r="O2947">
        <v>9.6</v>
      </c>
      <c r="P2947">
        <v>1.6</v>
      </c>
      <c r="Q2947" s="2">
        <v>16414.18</v>
      </c>
      <c r="R2947" t="s">
        <v>58</v>
      </c>
      <c r="S2947" s="2">
        <v>9936.18</v>
      </c>
      <c r="T2947">
        <v>3.6</v>
      </c>
      <c r="U2947" t="s">
        <v>104</v>
      </c>
      <c r="V2947">
        <v>2025</v>
      </c>
      <c r="W2947" t="s">
        <v>74</v>
      </c>
      <c r="X2947" s="2">
        <v>9936.18</v>
      </c>
      <c r="Y2947" s="2">
        <v>6478</v>
      </c>
      <c r="Z2947" s="2">
        <v>0.60499999999999998</v>
      </c>
      <c r="AA2947" s="2">
        <f>IF(Table1[[#This Row],[Bed Occupied]]="Yes",1,0)</f>
        <v>1</v>
      </c>
    </row>
    <row r="2948" spans="1:27" x14ac:dyDescent="0.25">
      <c r="A2948" t="s">
        <v>3040</v>
      </c>
      <c r="B2948" s="1">
        <v>46138</v>
      </c>
      <c r="C2948" s="1">
        <v>46143.1</v>
      </c>
      <c r="D2948" t="s">
        <v>88</v>
      </c>
      <c r="E2948" t="s">
        <v>52</v>
      </c>
      <c r="F2948" t="s">
        <v>48</v>
      </c>
      <c r="G2948" t="s">
        <v>53</v>
      </c>
      <c r="H2948" t="s">
        <v>62</v>
      </c>
      <c r="I2948" t="s">
        <v>32</v>
      </c>
      <c r="J2948">
        <v>5.0999999999999996</v>
      </c>
      <c r="K2948" t="s">
        <v>33</v>
      </c>
      <c r="L2948">
        <v>69</v>
      </c>
      <c r="M2948" s="1">
        <v>46137</v>
      </c>
      <c r="N2948" t="s">
        <v>34</v>
      </c>
      <c r="O2948">
        <v>8.9</v>
      </c>
      <c r="P2948">
        <v>0.9</v>
      </c>
      <c r="Q2948" s="2">
        <v>21686.240000000002</v>
      </c>
      <c r="R2948" t="s">
        <v>58</v>
      </c>
      <c r="S2948" s="2">
        <v>16274.15</v>
      </c>
      <c r="T2948">
        <v>3.7</v>
      </c>
      <c r="U2948" t="s">
        <v>98</v>
      </c>
      <c r="V2948">
        <v>2026</v>
      </c>
      <c r="W2948" t="s">
        <v>83</v>
      </c>
      <c r="X2948" s="2">
        <v>16274.15</v>
      </c>
      <c r="Y2948" s="2">
        <v>5412.09</v>
      </c>
      <c r="Z2948" s="2">
        <v>0.75</v>
      </c>
      <c r="AA2948" s="2">
        <f>IF(Table1[[#This Row],[Bed Occupied]]="Yes",1,0)</f>
        <v>1</v>
      </c>
    </row>
    <row r="2949" spans="1:27" x14ac:dyDescent="0.25">
      <c r="A2949" t="s">
        <v>3041</v>
      </c>
      <c r="B2949" s="1">
        <v>46143</v>
      </c>
      <c r="C2949" s="1">
        <v>46143.7</v>
      </c>
      <c r="D2949" t="s">
        <v>39</v>
      </c>
      <c r="E2949" t="s">
        <v>28</v>
      </c>
      <c r="F2949" t="s">
        <v>29</v>
      </c>
      <c r="G2949" t="s">
        <v>30</v>
      </c>
      <c r="H2949" t="s">
        <v>81</v>
      </c>
      <c r="I2949" t="s">
        <v>32</v>
      </c>
      <c r="J2949">
        <v>0.7</v>
      </c>
      <c r="K2949" t="s">
        <v>33</v>
      </c>
      <c r="L2949">
        <v>110</v>
      </c>
      <c r="M2949" s="1">
        <v>46143</v>
      </c>
      <c r="N2949" t="s">
        <v>42</v>
      </c>
      <c r="O2949">
        <v>8.6</v>
      </c>
      <c r="P2949">
        <v>0.6</v>
      </c>
      <c r="Q2949" s="2">
        <v>2072.9699999999998</v>
      </c>
      <c r="R2949" t="s">
        <v>35</v>
      </c>
      <c r="S2949" s="2">
        <v>876.71</v>
      </c>
      <c r="T2949">
        <v>3.5</v>
      </c>
      <c r="U2949" t="s">
        <v>94</v>
      </c>
      <c r="V2949">
        <v>2026</v>
      </c>
      <c r="W2949" t="s">
        <v>77</v>
      </c>
      <c r="X2949" s="2">
        <v>876.71</v>
      </c>
      <c r="Y2949" s="2">
        <v>1196.26</v>
      </c>
      <c r="Z2949" s="2">
        <v>0.42299999999999999</v>
      </c>
      <c r="AA2949" s="2">
        <f>IF(Table1[[#This Row],[Bed Occupied]]="Yes",1,0)</f>
        <v>1</v>
      </c>
    </row>
    <row r="2950" spans="1:27" x14ac:dyDescent="0.25">
      <c r="A2950" t="s">
        <v>3042</v>
      </c>
      <c r="B2950" s="1">
        <v>45782</v>
      </c>
      <c r="C2950" s="1">
        <v>45784</v>
      </c>
      <c r="D2950" t="s">
        <v>96</v>
      </c>
      <c r="E2950" t="s">
        <v>28</v>
      </c>
      <c r="F2950" t="s">
        <v>48</v>
      </c>
      <c r="G2950" t="s">
        <v>53</v>
      </c>
      <c r="H2950" t="s">
        <v>76</v>
      </c>
      <c r="I2950" t="s">
        <v>32</v>
      </c>
      <c r="J2950">
        <v>2</v>
      </c>
      <c r="K2950" t="s">
        <v>33</v>
      </c>
      <c r="L2950">
        <v>73</v>
      </c>
      <c r="M2950" s="1">
        <v>45781</v>
      </c>
      <c r="N2950" t="s">
        <v>42</v>
      </c>
      <c r="O2950">
        <v>14.8</v>
      </c>
      <c r="P2950">
        <v>2.8</v>
      </c>
      <c r="Q2950" s="2">
        <v>3153.87</v>
      </c>
      <c r="R2950" t="s">
        <v>35</v>
      </c>
      <c r="S2950" s="2">
        <v>1668.53</v>
      </c>
      <c r="T2950">
        <v>3.3</v>
      </c>
      <c r="U2950" t="s">
        <v>122</v>
      </c>
      <c r="V2950">
        <v>2025</v>
      </c>
      <c r="W2950" t="s">
        <v>74</v>
      </c>
      <c r="X2950" s="2">
        <v>1668.53</v>
      </c>
      <c r="Y2950" s="2">
        <v>1485.34</v>
      </c>
      <c r="Z2950" s="2">
        <v>0.52900000000000003</v>
      </c>
      <c r="AA2950" s="2">
        <f>IF(Table1[[#This Row],[Bed Occupied]]="Yes",1,0)</f>
        <v>1</v>
      </c>
    </row>
    <row r="2951" spans="1:27" x14ac:dyDescent="0.25">
      <c r="A2951" t="s">
        <v>3043</v>
      </c>
      <c r="B2951" s="1">
        <v>45938</v>
      </c>
      <c r="C2951" s="1">
        <v>45940</v>
      </c>
      <c r="D2951" t="s">
        <v>61</v>
      </c>
      <c r="E2951" t="s">
        <v>66</v>
      </c>
      <c r="F2951" t="s">
        <v>29</v>
      </c>
      <c r="G2951" t="s">
        <v>53</v>
      </c>
      <c r="H2951" t="s">
        <v>76</v>
      </c>
      <c r="I2951" t="s">
        <v>41</v>
      </c>
      <c r="J2951">
        <v>2</v>
      </c>
      <c r="K2951" t="s">
        <v>33</v>
      </c>
      <c r="L2951">
        <v>71</v>
      </c>
      <c r="M2951" s="1">
        <v>45937</v>
      </c>
      <c r="N2951" t="s">
        <v>42</v>
      </c>
      <c r="O2951">
        <v>13.1</v>
      </c>
      <c r="P2951">
        <v>1.1000000000000001</v>
      </c>
      <c r="Q2951" s="2">
        <v>15850.98</v>
      </c>
      <c r="R2951" t="s">
        <v>35</v>
      </c>
      <c r="S2951" s="2">
        <v>9877.86</v>
      </c>
      <c r="T2951">
        <v>4.0999999999999996</v>
      </c>
      <c r="U2951" t="s">
        <v>82</v>
      </c>
      <c r="V2951">
        <v>2025</v>
      </c>
      <c r="W2951" t="s">
        <v>44</v>
      </c>
      <c r="X2951" s="2">
        <v>9877.86</v>
      </c>
      <c r="Y2951" s="2">
        <v>5973.12</v>
      </c>
      <c r="Z2951" s="2">
        <v>0.623</v>
      </c>
      <c r="AA2951" s="2">
        <f>IF(Table1[[#This Row],[Bed Occupied]]="Yes",1,0)</f>
        <v>1</v>
      </c>
    </row>
    <row r="2952" spans="1:27" x14ac:dyDescent="0.25">
      <c r="A2952" t="s">
        <v>3044</v>
      </c>
      <c r="B2952" s="1">
        <v>45915</v>
      </c>
      <c r="C2952" s="1">
        <v>45916.3</v>
      </c>
      <c r="D2952" t="s">
        <v>96</v>
      </c>
      <c r="E2952" t="s">
        <v>28</v>
      </c>
      <c r="F2952" t="s">
        <v>48</v>
      </c>
      <c r="G2952" t="s">
        <v>30</v>
      </c>
      <c r="H2952" t="s">
        <v>62</v>
      </c>
      <c r="I2952" t="s">
        <v>93</v>
      </c>
      <c r="J2952">
        <v>1.3</v>
      </c>
      <c r="K2952" t="s">
        <v>33</v>
      </c>
      <c r="L2952">
        <v>28</v>
      </c>
      <c r="M2952" s="1">
        <v>45914</v>
      </c>
      <c r="N2952" t="s">
        <v>42</v>
      </c>
      <c r="O2952">
        <v>9.3000000000000007</v>
      </c>
      <c r="P2952">
        <v>1.3</v>
      </c>
      <c r="Q2952" s="2">
        <v>4508.1899999999996</v>
      </c>
      <c r="R2952" t="s">
        <v>35</v>
      </c>
      <c r="S2952" s="2">
        <v>2584.61</v>
      </c>
      <c r="T2952">
        <v>3.3</v>
      </c>
      <c r="U2952" t="s">
        <v>59</v>
      </c>
      <c r="V2952">
        <v>2025</v>
      </c>
      <c r="W2952" t="s">
        <v>74</v>
      </c>
      <c r="X2952" s="2">
        <v>2584.61</v>
      </c>
      <c r="Y2952" s="2">
        <v>1923.58</v>
      </c>
      <c r="Z2952" s="2">
        <v>0.57299999999999995</v>
      </c>
      <c r="AA2952" s="2">
        <f>IF(Table1[[#This Row],[Bed Occupied]]="Yes",1,0)</f>
        <v>1</v>
      </c>
    </row>
    <row r="2953" spans="1:27" x14ac:dyDescent="0.25">
      <c r="A2953" t="s">
        <v>3045</v>
      </c>
      <c r="B2953" s="1">
        <v>46114</v>
      </c>
      <c r="C2953" s="1">
        <v>46117.1</v>
      </c>
      <c r="D2953" t="s">
        <v>39</v>
      </c>
      <c r="E2953" t="s">
        <v>52</v>
      </c>
      <c r="F2953" t="s">
        <v>29</v>
      </c>
      <c r="G2953" t="s">
        <v>30</v>
      </c>
      <c r="H2953" t="s">
        <v>76</v>
      </c>
      <c r="I2953" t="s">
        <v>41</v>
      </c>
      <c r="J2953">
        <v>3.1</v>
      </c>
      <c r="K2953" t="s">
        <v>57</v>
      </c>
      <c r="L2953">
        <v>105</v>
      </c>
      <c r="M2953" s="1">
        <v>46113</v>
      </c>
      <c r="N2953" t="s">
        <v>34</v>
      </c>
      <c r="O2953">
        <v>8.1999999999999993</v>
      </c>
      <c r="P2953">
        <v>0.2</v>
      </c>
      <c r="Q2953" s="2">
        <v>1558.2</v>
      </c>
      <c r="R2953" t="s">
        <v>58</v>
      </c>
      <c r="S2953" s="2">
        <v>874.76</v>
      </c>
      <c r="T2953">
        <v>3.3</v>
      </c>
      <c r="U2953" t="s">
        <v>98</v>
      </c>
      <c r="V2953">
        <v>2026</v>
      </c>
      <c r="W2953" t="s">
        <v>69</v>
      </c>
      <c r="X2953" s="2">
        <v>874.76</v>
      </c>
      <c r="Y2953" s="2">
        <v>683.44</v>
      </c>
      <c r="Z2953" s="2">
        <v>0.56100000000000005</v>
      </c>
      <c r="AA2953" s="2">
        <f>IF(Table1[[#This Row],[Bed Occupied]]="Yes",1,0)</f>
        <v>0</v>
      </c>
    </row>
    <row r="2954" spans="1:27" x14ac:dyDescent="0.25">
      <c r="A2954" t="s">
        <v>3046</v>
      </c>
      <c r="B2954" s="1">
        <v>46314</v>
      </c>
      <c r="C2954" s="1">
        <v>46316.4</v>
      </c>
      <c r="D2954" t="s">
        <v>96</v>
      </c>
      <c r="E2954" t="s">
        <v>52</v>
      </c>
      <c r="F2954" t="s">
        <v>48</v>
      </c>
      <c r="G2954" t="s">
        <v>53</v>
      </c>
      <c r="H2954" t="s">
        <v>31</v>
      </c>
      <c r="I2954" t="s">
        <v>32</v>
      </c>
      <c r="J2954">
        <v>2.4</v>
      </c>
      <c r="K2954" t="s">
        <v>57</v>
      </c>
      <c r="L2954">
        <v>48</v>
      </c>
      <c r="M2954" s="1">
        <v>46314</v>
      </c>
      <c r="N2954" t="s">
        <v>42</v>
      </c>
      <c r="O2954">
        <v>10.4</v>
      </c>
      <c r="P2954">
        <v>2.4</v>
      </c>
      <c r="Q2954" s="2">
        <v>4032.16</v>
      </c>
      <c r="R2954" t="s">
        <v>58</v>
      </c>
      <c r="S2954" s="2">
        <v>2369.96</v>
      </c>
      <c r="T2954">
        <v>3.7</v>
      </c>
      <c r="U2954" t="s">
        <v>36</v>
      </c>
      <c r="V2954">
        <v>2026</v>
      </c>
      <c r="W2954" t="s">
        <v>37</v>
      </c>
      <c r="X2954" s="2">
        <v>2369.96</v>
      </c>
      <c r="Y2954" s="2">
        <v>1662.2</v>
      </c>
      <c r="Z2954" s="2">
        <v>0.58799999999999997</v>
      </c>
      <c r="AA2954" s="2">
        <f>IF(Table1[[#This Row],[Bed Occupied]]="Yes",1,0)</f>
        <v>0</v>
      </c>
    </row>
    <row r="2955" spans="1:27" x14ac:dyDescent="0.25">
      <c r="A2955" t="s">
        <v>3047</v>
      </c>
      <c r="B2955" s="1">
        <v>46160</v>
      </c>
      <c r="C2955" s="1">
        <v>46162.8</v>
      </c>
      <c r="D2955" t="s">
        <v>96</v>
      </c>
      <c r="E2955" t="s">
        <v>47</v>
      </c>
      <c r="F2955" t="s">
        <v>48</v>
      </c>
      <c r="G2955" t="s">
        <v>30</v>
      </c>
      <c r="H2955" t="s">
        <v>76</v>
      </c>
      <c r="I2955" t="s">
        <v>41</v>
      </c>
      <c r="J2955">
        <v>2.8</v>
      </c>
      <c r="K2955" t="s">
        <v>33</v>
      </c>
      <c r="L2955">
        <v>5</v>
      </c>
      <c r="M2955" s="1">
        <v>46160</v>
      </c>
      <c r="N2955" t="s">
        <v>42</v>
      </c>
      <c r="O2955">
        <v>12.7</v>
      </c>
      <c r="P2955">
        <v>0.7</v>
      </c>
      <c r="Q2955" s="2">
        <v>2603.71</v>
      </c>
      <c r="R2955" t="s">
        <v>58</v>
      </c>
      <c r="S2955" s="2">
        <v>1447.48</v>
      </c>
      <c r="T2955">
        <v>4.2</v>
      </c>
      <c r="U2955" t="s">
        <v>94</v>
      </c>
      <c r="V2955">
        <v>2026</v>
      </c>
      <c r="W2955" t="s">
        <v>37</v>
      </c>
      <c r="X2955" s="2">
        <v>1447.48</v>
      </c>
      <c r="Y2955" s="2">
        <v>1156.23</v>
      </c>
      <c r="Z2955" s="2">
        <v>0.55600000000000005</v>
      </c>
      <c r="AA2955" s="2">
        <f>IF(Table1[[#This Row],[Bed Occupied]]="Yes",1,0)</f>
        <v>1</v>
      </c>
    </row>
    <row r="2956" spans="1:27" x14ac:dyDescent="0.25">
      <c r="A2956" t="s">
        <v>3048</v>
      </c>
      <c r="B2956" s="1">
        <v>46027</v>
      </c>
      <c r="C2956" s="1">
        <v>46032.4</v>
      </c>
      <c r="D2956" t="s">
        <v>88</v>
      </c>
      <c r="E2956" t="s">
        <v>47</v>
      </c>
      <c r="F2956" t="s">
        <v>48</v>
      </c>
      <c r="G2956" t="s">
        <v>30</v>
      </c>
      <c r="H2956" t="s">
        <v>81</v>
      </c>
      <c r="I2956" t="s">
        <v>41</v>
      </c>
      <c r="J2956">
        <v>5.4</v>
      </c>
      <c r="K2956" t="s">
        <v>33</v>
      </c>
      <c r="L2956">
        <v>5</v>
      </c>
      <c r="M2956" s="1">
        <v>46026</v>
      </c>
      <c r="N2956" t="s">
        <v>42</v>
      </c>
      <c r="O2956">
        <v>8.6999999999999993</v>
      </c>
      <c r="P2956">
        <v>0.7</v>
      </c>
      <c r="Q2956" s="2">
        <v>20287.59</v>
      </c>
      <c r="R2956" t="s">
        <v>58</v>
      </c>
      <c r="S2956" s="2">
        <v>16003.76</v>
      </c>
      <c r="T2956">
        <v>4.5999999999999996</v>
      </c>
      <c r="U2956" t="s">
        <v>86</v>
      </c>
      <c r="V2956">
        <v>2026</v>
      </c>
      <c r="W2956" t="s">
        <v>74</v>
      </c>
      <c r="X2956" s="2">
        <v>16003.76</v>
      </c>
      <c r="Y2956" s="2">
        <v>4283.83</v>
      </c>
      <c r="Z2956" s="2">
        <v>0.78900000000000003</v>
      </c>
      <c r="AA2956" s="2">
        <f>IF(Table1[[#This Row],[Bed Occupied]]="Yes",1,0)</f>
        <v>1</v>
      </c>
    </row>
    <row r="2957" spans="1:27" x14ac:dyDescent="0.25">
      <c r="A2957" t="s">
        <v>3049</v>
      </c>
      <c r="B2957" s="1">
        <v>45750</v>
      </c>
      <c r="C2957" s="1">
        <v>45758.9</v>
      </c>
      <c r="D2957" t="s">
        <v>61</v>
      </c>
      <c r="E2957" t="s">
        <v>52</v>
      </c>
      <c r="F2957" t="s">
        <v>48</v>
      </c>
      <c r="G2957" t="s">
        <v>53</v>
      </c>
      <c r="H2957" t="s">
        <v>56</v>
      </c>
      <c r="I2957" t="s">
        <v>93</v>
      </c>
      <c r="J2957">
        <v>8.9</v>
      </c>
      <c r="K2957" t="s">
        <v>33</v>
      </c>
      <c r="L2957">
        <v>58</v>
      </c>
      <c r="M2957" s="1">
        <v>45750</v>
      </c>
      <c r="N2957" t="s">
        <v>42</v>
      </c>
      <c r="O2957">
        <v>8.8000000000000007</v>
      </c>
      <c r="P2957">
        <v>0.8</v>
      </c>
      <c r="Q2957" s="2">
        <v>21840.83</v>
      </c>
      <c r="R2957" t="s">
        <v>35</v>
      </c>
      <c r="S2957" s="2">
        <v>17180.93</v>
      </c>
      <c r="T2957">
        <v>3.7</v>
      </c>
      <c r="U2957" t="s">
        <v>89</v>
      </c>
      <c r="V2957">
        <v>2025</v>
      </c>
      <c r="W2957" t="s">
        <v>72</v>
      </c>
      <c r="X2957" s="2">
        <v>17180.93</v>
      </c>
      <c r="Y2957" s="2">
        <v>4659.8999999999996</v>
      </c>
      <c r="Z2957" s="2">
        <v>0.78700000000000003</v>
      </c>
      <c r="AA2957" s="2">
        <f>IF(Table1[[#This Row],[Bed Occupied]]="Yes",1,0)</f>
        <v>1</v>
      </c>
    </row>
    <row r="2958" spans="1:27" x14ac:dyDescent="0.25">
      <c r="A2958" t="s">
        <v>3050</v>
      </c>
      <c r="B2958" s="1">
        <v>46219</v>
      </c>
      <c r="C2958" s="1">
        <v>46226</v>
      </c>
      <c r="D2958" t="s">
        <v>51</v>
      </c>
      <c r="E2958" t="s">
        <v>66</v>
      </c>
      <c r="F2958" t="s">
        <v>48</v>
      </c>
      <c r="G2958" t="s">
        <v>53</v>
      </c>
      <c r="H2958" t="s">
        <v>31</v>
      </c>
      <c r="I2958" t="s">
        <v>41</v>
      </c>
      <c r="J2958">
        <v>7</v>
      </c>
      <c r="K2958" t="s">
        <v>33</v>
      </c>
      <c r="L2958">
        <v>44</v>
      </c>
      <c r="M2958" s="1">
        <v>46218</v>
      </c>
      <c r="N2958" t="s">
        <v>42</v>
      </c>
      <c r="O2958">
        <v>12</v>
      </c>
      <c r="P2958">
        <v>0</v>
      </c>
      <c r="Q2958" s="2">
        <v>10578.82</v>
      </c>
      <c r="R2958" t="s">
        <v>58</v>
      </c>
      <c r="S2958" s="2">
        <v>5394.84</v>
      </c>
      <c r="T2958">
        <v>4.0999999999999996</v>
      </c>
      <c r="U2958" t="s">
        <v>43</v>
      </c>
      <c r="V2958">
        <v>2026</v>
      </c>
      <c r="W2958" t="s">
        <v>69</v>
      </c>
      <c r="X2958" s="2">
        <v>5394.84</v>
      </c>
      <c r="Y2958" s="2">
        <v>5183.9799999999996</v>
      </c>
      <c r="Z2958" s="2">
        <v>0.51</v>
      </c>
      <c r="AA2958" s="2">
        <f>IF(Table1[[#This Row],[Bed Occupied]]="Yes",1,0)</f>
        <v>1</v>
      </c>
    </row>
    <row r="2959" spans="1:27" x14ac:dyDescent="0.25">
      <c r="A2959" t="s">
        <v>3051</v>
      </c>
      <c r="B2959" s="1">
        <v>46287</v>
      </c>
      <c r="C2959" s="1">
        <v>46292</v>
      </c>
      <c r="D2959" t="s">
        <v>88</v>
      </c>
      <c r="E2959" t="s">
        <v>28</v>
      </c>
      <c r="F2959" t="s">
        <v>48</v>
      </c>
      <c r="G2959" t="s">
        <v>30</v>
      </c>
      <c r="H2959" t="s">
        <v>62</v>
      </c>
      <c r="I2959" t="s">
        <v>32</v>
      </c>
      <c r="J2959">
        <v>5</v>
      </c>
      <c r="K2959" t="s">
        <v>33</v>
      </c>
      <c r="L2959">
        <v>40</v>
      </c>
      <c r="M2959" s="1">
        <v>46286</v>
      </c>
      <c r="N2959" t="s">
        <v>42</v>
      </c>
      <c r="O2959">
        <v>13.5</v>
      </c>
      <c r="P2959">
        <v>1.5</v>
      </c>
      <c r="Q2959" s="2">
        <v>24834.94</v>
      </c>
      <c r="R2959" t="s">
        <v>35</v>
      </c>
      <c r="S2959" s="2">
        <v>17917.95</v>
      </c>
      <c r="T2959">
        <v>4.3</v>
      </c>
      <c r="U2959" t="s">
        <v>133</v>
      </c>
      <c r="V2959">
        <v>2026</v>
      </c>
      <c r="W2959" t="s">
        <v>37</v>
      </c>
      <c r="X2959" s="2">
        <v>17917.95</v>
      </c>
      <c r="Y2959" s="2">
        <v>6916.99</v>
      </c>
      <c r="Z2959" s="2">
        <v>0.72099999999999997</v>
      </c>
      <c r="AA2959" s="2">
        <f>IF(Table1[[#This Row],[Bed Occupied]]="Yes",1,0)</f>
        <v>1</v>
      </c>
    </row>
    <row r="2960" spans="1:27" x14ac:dyDescent="0.25">
      <c r="A2960" t="s">
        <v>3052</v>
      </c>
      <c r="B2960" s="1">
        <v>45746</v>
      </c>
      <c r="C2960" s="1">
        <v>45749.5</v>
      </c>
      <c r="D2960" t="s">
        <v>51</v>
      </c>
      <c r="E2960" t="s">
        <v>28</v>
      </c>
      <c r="F2960" t="s">
        <v>29</v>
      </c>
      <c r="G2960" t="s">
        <v>67</v>
      </c>
      <c r="H2960" t="s">
        <v>40</v>
      </c>
      <c r="I2960" t="s">
        <v>41</v>
      </c>
      <c r="J2960">
        <v>3.5</v>
      </c>
      <c r="K2960" t="s">
        <v>57</v>
      </c>
      <c r="L2960">
        <v>53</v>
      </c>
      <c r="M2960" s="1">
        <v>45746</v>
      </c>
      <c r="N2960" t="s">
        <v>63</v>
      </c>
      <c r="O2960">
        <v>8.9</v>
      </c>
      <c r="P2960">
        <v>0.9</v>
      </c>
      <c r="Q2960" s="2">
        <v>9493.48</v>
      </c>
      <c r="R2960" t="s">
        <v>58</v>
      </c>
      <c r="S2960" s="2">
        <v>6314.88</v>
      </c>
      <c r="T2960">
        <v>4.3</v>
      </c>
      <c r="U2960" t="s">
        <v>173</v>
      </c>
      <c r="V2960">
        <v>2025</v>
      </c>
      <c r="W2960" t="s">
        <v>74</v>
      </c>
      <c r="X2960" s="2">
        <v>6314.88</v>
      </c>
      <c r="Y2960" s="2">
        <v>3178.6</v>
      </c>
      <c r="Z2960" s="2">
        <v>0.66500000000000004</v>
      </c>
      <c r="AA2960" s="2">
        <f>IF(Table1[[#This Row],[Bed Occupied]]="Yes",1,0)</f>
        <v>0</v>
      </c>
    </row>
    <row r="2961" spans="1:27" x14ac:dyDescent="0.25">
      <c r="A2961" t="s">
        <v>3053</v>
      </c>
      <c r="B2961" s="1">
        <v>45709</v>
      </c>
      <c r="C2961" s="1">
        <v>45711.4</v>
      </c>
      <c r="D2961" t="s">
        <v>39</v>
      </c>
      <c r="E2961" t="s">
        <v>52</v>
      </c>
      <c r="F2961" t="s">
        <v>29</v>
      </c>
      <c r="G2961" t="s">
        <v>67</v>
      </c>
      <c r="H2961" t="s">
        <v>76</v>
      </c>
      <c r="I2961" t="s">
        <v>32</v>
      </c>
      <c r="J2961">
        <v>2.4</v>
      </c>
      <c r="K2961" t="s">
        <v>33</v>
      </c>
      <c r="L2961">
        <v>122</v>
      </c>
      <c r="M2961" s="1">
        <v>45709</v>
      </c>
      <c r="N2961" t="s">
        <v>42</v>
      </c>
      <c r="O2961">
        <v>10.9</v>
      </c>
      <c r="P2961">
        <v>2.9</v>
      </c>
      <c r="Q2961" s="2">
        <v>1638.7</v>
      </c>
      <c r="R2961" t="s">
        <v>58</v>
      </c>
      <c r="S2961" s="2">
        <v>881.33</v>
      </c>
      <c r="T2961">
        <v>2.7</v>
      </c>
      <c r="U2961" t="s">
        <v>100</v>
      </c>
      <c r="V2961">
        <v>2025</v>
      </c>
      <c r="W2961" t="s">
        <v>77</v>
      </c>
      <c r="X2961" s="2">
        <v>881.33</v>
      </c>
      <c r="Y2961" s="2">
        <v>757.37</v>
      </c>
      <c r="Z2961" s="2">
        <v>0.53800000000000003</v>
      </c>
      <c r="AA2961" s="2">
        <f>IF(Table1[[#This Row],[Bed Occupied]]="Yes",1,0)</f>
        <v>1</v>
      </c>
    </row>
    <row r="2962" spans="1:27" x14ac:dyDescent="0.25">
      <c r="A2962" t="s">
        <v>3054</v>
      </c>
      <c r="B2962" s="1">
        <v>46378</v>
      </c>
      <c r="C2962" s="1">
        <v>46381.4</v>
      </c>
      <c r="D2962" t="s">
        <v>102</v>
      </c>
      <c r="E2962" t="s">
        <v>47</v>
      </c>
      <c r="F2962" t="s">
        <v>48</v>
      </c>
      <c r="G2962" t="s">
        <v>53</v>
      </c>
      <c r="H2962" t="s">
        <v>76</v>
      </c>
      <c r="I2962" t="s">
        <v>41</v>
      </c>
      <c r="J2962">
        <v>3.4</v>
      </c>
      <c r="K2962" t="s">
        <v>33</v>
      </c>
      <c r="L2962">
        <v>53</v>
      </c>
      <c r="M2962" s="1">
        <v>46378</v>
      </c>
      <c r="N2962" t="s">
        <v>34</v>
      </c>
      <c r="O2962">
        <v>10</v>
      </c>
      <c r="P2962">
        <v>0</v>
      </c>
      <c r="Q2962" s="2">
        <v>12507.6</v>
      </c>
      <c r="R2962" t="s">
        <v>58</v>
      </c>
      <c r="S2962" s="2">
        <v>7964.72</v>
      </c>
      <c r="T2962">
        <v>4.0999999999999996</v>
      </c>
      <c r="U2962" t="s">
        <v>54</v>
      </c>
      <c r="V2962">
        <v>2026</v>
      </c>
      <c r="W2962" t="s">
        <v>44</v>
      </c>
      <c r="X2962" s="2">
        <v>7964.72</v>
      </c>
      <c r="Y2962" s="2">
        <v>4542.88</v>
      </c>
      <c r="Z2962" s="2">
        <v>0.63700000000000001</v>
      </c>
      <c r="AA2962" s="2">
        <f>IF(Table1[[#This Row],[Bed Occupied]]="Yes",1,0)</f>
        <v>1</v>
      </c>
    </row>
    <row r="2963" spans="1:27" x14ac:dyDescent="0.25">
      <c r="A2963" t="s">
        <v>3055</v>
      </c>
      <c r="B2963" s="1">
        <v>46109</v>
      </c>
      <c r="C2963" s="1">
        <v>46111.7</v>
      </c>
      <c r="D2963" t="s">
        <v>51</v>
      </c>
      <c r="E2963" t="s">
        <v>66</v>
      </c>
      <c r="F2963" t="s">
        <v>48</v>
      </c>
      <c r="G2963" t="s">
        <v>151</v>
      </c>
      <c r="H2963" t="s">
        <v>56</v>
      </c>
      <c r="I2963" t="s">
        <v>41</v>
      </c>
      <c r="J2963">
        <v>2.7</v>
      </c>
      <c r="K2963" t="s">
        <v>33</v>
      </c>
      <c r="L2963">
        <v>62</v>
      </c>
      <c r="M2963" s="1">
        <v>46109</v>
      </c>
      <c r="N2963" t="s">
        <v>42</v>
      </c>
      <c r="O2963">
        <v>11.7</v>
      </c>
      <c r="P2963">
        <v>1.7</v>
      </c>
      <c r="Q2963" s="2">
        <v>9308.6</v>
      </c>
      <c r="R2963" t="s">
        <v>35</v>
      </c>
      <c r="S2963" s="2">
        <v>5373.02</v>
      </c>
      <c r="T2963">
        <v>3.7</v>
      </c>
      <c r="U2963" t="s">
        <v>115</v>
      </c>
      <c r="V2963">
        <v>2026</v>
      </c>
      <c r="W2963" t="s">
        <v>83</v>
      </c>
      <c r="X2963" s="2">
        <v>5373.02</v>
      </c>
      <c r="Y2963" s="2">
        <v>3935.58</v>
      </c>
      <c r="Z2963" s="2">
        <v>0.57699999999999996</v>
      </c>
      <c r="AA2963" s="2">
        <f>IF(Table1[[#This Row],[Bed Occupied]]="Yes",1,0)</f>
        <v>1</v>
      </c>
    </row>
    <row r="2964" spans="1:27" x14ac:dyDescent="0.25">
      <c r="A2964" t="s">
        <v>3056</v>
      </c>
      <c r="B2964" s="1">
        <v>46367</v>
      </c>
      <c r="C2964" s="1">
        <v>46367.8</v>
      </c>
      <c r="D2964" t="s">
        <v>39</v>
      </c>
      <c r="E2964" t="s">
        <v>52</v>
      </c>
      <c r="F2964" t="s">
        <v>29</v>
      </c>
      <c r="G2964" t="s">
        <v>53</v>
      </c>
      <c r="H2964" t="s">
        <v>56</v>
      </c>
      <c r="I2964" t="s">
        <v>41</v>
      </c>
      <c r="J2964">
        <v>0.8</v>
      </c>
      <c r="K2964" t="s">
        <v>57</v>
      </c>
      <c r="L2964">
        <v>56</v>
      </c>
      <c r="M2964" s="1">
        <v>46366</v>
      </c>
      <c r="N2964" t="s">
        <v>34</v>
      </c>
      <c r="O2964">
        <v>10.199999999999999</v>
      </c>
      <c r="P2964">
        <v>0.2</v>
      </c>
      <c r="Q2964" s="2">
        <v>1957.98</v>
      </c>
      <c r="R2964" t="s">
        <v>35</v>
      </c>
      <c r="S2964" s="2">
        <v>1017.75</v>
      </c>
      <c r="T2964">
        <v>3.8</v>
      </c>
      <c r="U2964" t="s">
        <v>54</v>
      </c>
      <c r="V2964">
        <v>2026</v>
      </c>
      <c r="W2964" t="s">
        <v>72</v>
      </c>
      <c r="X2964" s="2">
        <v>1017.75</v>
      </c>
      <c r="Y2964" s="2">
        <v>940.23</v>
      </c>
      <c r="Z2964" s="2">
        <v>0.52</v>
      </c>
      <c r="AA2964" s="2">
        <f>IF(Table1[[#This Row],[Bed Occupied]]="Yes",1,0)</f>
        <v>0</v>
      </c>
    </row>
    <row r="2965" spans="1:27" x14ac:dyDescent="0.25">
      <c r="A2965" t="s">
        <v>3057</v>
      </c>
      <c r="B2965" s="1">
        <v>45760</v>
      </c>
      <c r="C2965" s="1">
        <v>45764.1</v>
      </c>
      <c r="D2965" t="s">
        <v>88</v>
      </c>
      <c r="E2965" t="s">
        <v>47</v>
      </c>
      <c r="F2965" t="s">
        <v>48</v>
      </c>
      <c r="G2965" t="s">
        <v>67</v>
      </c>
      <c r="H2965" t="s">
        <v>40</v>
      </c>
      <c r="I2965" t="s">
        <v>41</v>
      </c>
      <c r="J2965">
        <v>4.0999999999999996</v>
      </c>
      <c r="K2965" t="s">
        <v>57</v>
      </c>
      <c r="L2965">
        <v>16</v>
      </c>
      <c r="M2965" s="1">
        <v>45760</v>
      </c>
      <c r="N2965" t="s">
        <v>63</v>
      </c>
      <c r="O2965">
        <v>10.1</v>
      </c>
      <c r="P2965">
        <v>2.1</v>
      </c>
      <c r="Q2965" s="2">
        <v>20486.240000000002</v>
      </c>
      <c r="R2965" t="s">
        <v>85</v>
      </c>
      <c r="S2965" s="2">
        <v>13500.31</v>
      </c>
      <c r="T2965">
        <v>4</v>
      </c>
      <c r="U2965" t="s">
        <v>89</v>
      </c>
      <c r="V2965">
        <v>2025</v>
      </c>
      <c r="W2965" t="s">
        <v>74</v>
      </c>
      <c r="X2965" s="2">
        <v>13500.31</v>
      </c>
      <c r="Y2965" s="2">
        <v>6985.93</v>
      </c>
      <c r="Z2965" s="2">
        <v>0.65900000000000003</v>
      </c>
      <c r="AA2965" s="2">
        <f>IF(Table1[[#This Row],[Bed Occupied]]="Yes",1,0)</f>
        <v>0</v>
      </c>
    </row>
    <row r="2966" spans="1:27" x14ac:dyDescent="0.25">
      <c r="A2966" t="s">
        <v>3058</v>
      </c>
      <c r="B2966" s="1">
        <v>46079</v>
      </c>
      <c r="C2966" s="1">
        <v>46083.5</v>
      </c>
      <c r="D2966" t="s">
        <v>61</v>
      </c>
      <c r="E2966" t="s">
        <v>47</v>
      </c>
      <c r="F2966" t="s">
        <v>29</v>
      </c>
      <c r="G2966" t="s">
        <v>151</v>
      </c>
      <c r="H2966" t="s">
        <v>31</v>
      </c>
      <c r="I2966" t="s">
        <v>41</v>
      </c>
      <c r="J2966">
        <v>4.5</v>
      </c>
      <c r="K2966" t="s">
        <v>33</v>
      </c>
      <c r="L2966">
        <v>73</v>
      </c>
      <c r="M2966" s="1">
        <v>46078</v>
      </c>
      <c r="N2966" t="s">
        <v>42</v>
      </c>
      <c r="O2966">
        <v>13.8</v>
      </c>
      <c r="P2966">
        <v>1.8</v>
      </c>
      <c r="Q2966" s="2">
        <v>16807.27</v>
      </c>
      <c r="R2966" t="s">
        <v>58</v>
      </c>
      <c r="S2966" s="2">
        <v>8601.01</v>
      </c>
      <c r="T2966">
        <v>3.8</v>
      </c>
      <c r="U2966" t="s">
        <v>68</v>
      </c>
      <c r="V2966">
        <v>2026</v>
      </c>
      <c r="W2966" t="s">
        <v>69</v>
      </c>
      <c r="X2966" s="2">
        <v>8601.01</v>
      </c>
      <c r="Y2966" s="2">
        <v>8206.26</v>
      </c>
      <c r="Z2966" s="2">
        <v>0.51200000000000001</v>
      </c>
      <c r="AA2966" s="2">
        <f>IF(Table1[[#This Row],[Bed Occupied]]="Yes",1,0)</f>
        <v>1</v>
      </c>
    </row>
    <row r="2967" spans="1:27" x14ac:dyDescent="0.25">
      <c r="A2967" t="s">
        <v>3059</v>
      </c>
      <c r="B2967" s="1">
        <v>46272</v>
      </c>
      <c r="C2967" s="1">
        <v>46274.400000000001</v>
      </c>
      <c r="D2967" t="s">
        <v>102</v>
      </c>
      <c r="E2967" t="s">
        <v>52</v>
      </c>
      <c r="F2967" t="s">
        <v>29</v>
      </c>
      <c r="G2967" t="s">
        <v>30</v>
      </c>
      <c r="H2967" t="s">
        <v>40</v>
      </c>
      <c r="I2967" t="s">
        <v>41</v>
      </c>
      <c r="J2967">
        <v>2.4</v>
      </c>
      <c r="K2967" t="s">
        <v>33</v>
      </c>
      <c r="L2967">
        <v>47</v>
      </c>
      <c r="M2967" s="1">
        <v>46272</v>
      </c>
      <c r="N2967" t="s">
        <v>42</v>
      </c>
      <c r="O2967">
        <v>8.1</v>
      </c>
      <c r="P2967">
        <v>0.1</v>
      </c>
      <c r="Q2967" s="2">
        <v>8340.3799999999992</v>
      </c>
      <c r="R2967" t="s">
        <v>35</v>
      </c>
      <c r="S2967" s="2">
        <v>5254.1</v>
      </c>
      <c r="T2967">
        <v>4</v>
      </c>
      <c r="U2967" t="s">
        <v>133</v>
      </c>
      <c r="V2967">
        <v>2026</v>
      </c>
      <c r="W2967" t="s">
        <v>37</v>
      </c>
      <c r="X2967" s="2">
        <v>5254.1</v>
      </c>
      <c r="Y2967" s="2">
        <v>3086.28</v>
      </c>
      <c r="Z2967" s="2">
        <v>0.63</v>
      </c>
      <c r="AA2967" s="2">
        <f>IF(Table1[[#This Row],[Bed Occupied]]="Yes",1,0)</f>
        <v>1</v>
      </c>
    </row>
    <row r="2968" spans="1:27" x14ac:dyDescent="0.25">
      <c r="A2968" t="s">
        <v>3060</v>
      </c>
      <c r="B2968" s="1">
        <v>46242</v>
      </c>
      <c r="C2968" s="1">
        <v>46245.9</v>
      </c>
      <c r="D2968" t="s">
        <v>27</v>
      </c>
      <c r="E2968" t="s">
        <v>28</v>
      </c>
      <c r="F2968" t="s">
        <v>48</v>
      </c>
      <c r="G2968" t="s">
        <v>30</v>
      </c>
      <c r="H2968" t="s">
        <v>40</v>
      </c>
      <c r="I2968" t="s">
        <v>32</v>
      </c>
      <c r="J2968">
        <v>3.9</v>
      </c>
      <c r="K2968" t="s">
        <v>33</v>
      </c>
      <c r="L2968">
        <v>89</v>
      </c>
      <c r="M2968" s="1">
        <v>46242</v>
      </c>
      <c r="N2968" t="s">
        <v>42</v>
      </c>
      <c r="O2968">
        <v>9.6</v>
      </c>
      <c r="P2968">
        <v>1.6</v>
      </c>
      <c r="Q2968" s="2">
        <v>9269.48</v>
      </c>
      <c r="R2968" t="s">
        <v>58</v>
      </c>
      <c r="S2968" s="2">
        <v>5968.7</v>
      </c>
      <c r="T2968">
        <v>3.6</v>
      </c>
      <c r="U2968" t="s">
        <v>138</v>
      </c>
      <c r="V2968">
        <v>2026</v>
      </c>
      <c r="W2968" t="s">
        <v>83</v>
      </c>
      <c r="X2968" s="2">
        <v>5968.7</v>
      </c>
      <c r="Y2968" s="2">
        <v>3300.78</v>
      </c>
      <c r="Z2968" s="2">
        <v>0.64400000000000002</v>
      </c>
      <c r="AA2968" s="2">
        <f>IF(Table1[[#This Row],[Bed Occupied]]="Yes",1,0)</f>
        <v>1</v>
      </c>
    </row>
    <row r="2969" spans="1:27" x14ac:dyDescent="0.25">
      <c r="A2969" t="s">
        <v>3061</v>
      </c>
      <c r="B2969" s="1">
        <v>45700</v>
      </c>
      <c r="C2969" s="1">
        <v>45701.599999999999</v>
      </c>
      <c r="D2969" t="s">
        <v>46</v>
      </c>
      <c r="E2969" t="s">
        <v>52</v>
      </c>
      <c r="F2969" t="s">
        <v>48</v>
      </c>
      <c r="G2969" t="s">
        <v>67</v>
      </c>
      <c r="H2969" t="s">
        <v>81</v>
      </c>
      <c r="I2969" t="s">
        <v>93</v>
      </c>
      <c r="J2969">
        <v>1.6</v>
      </c>
      <c r="K2969" t="s">
        <v>33</v>
      </c>
      <c r="L2969">
        <v>51</v>
      </c>
      <c r="M2969" s="1">
        <v>45700</v>
      </c>
      <c r="N2969" t="s">
        <v>42</v>
      </c>
      <c r="O2969">
        <v>8.3000000000000007</v>
      </c>
      <c r="P2969">
        <v>0.3</v>
      </c>
      <c r="Q2969" s="2">
        <v>5141.58</v>
      </c>
      <c r="R2969" t="s">
        <v>35</v>
      </c>
      <c r="S2969" s="2">
        <v>2739.9</v>
      </c>
      <c r="T2969">
        <v>4.0999999999999996</v>
      </c>
      <c r="U2969" t="s">
        <v>100</v>
      </c>
      <c r="V2969">
        <v>2025</v>
      </c>
      <c r="W2969" t="s">
        <v>69</v>
      </c>
      <c r="X2969" s="2">
        <v>2739.9</v>
      </c>
      <c r="Y2969" s="2">
        <v>2401.6799999999998</v>
      </c>
      <c r="Z2969" s="2">
        <v>0.53300000000000003</v>
      </c>
      <c r="AA2969" s="2">
        <f>IF(Table1[[#This Row],[Bed Occupied]]="Yes",1,0)</f>
        <v>1</v>
      </c>
    </row>
    <row r="2970" spans="1:27" x14ac:dyDescent="0.25">
      <c r="A2970" t="s">
        <v>3062</v>
      </c>
      <c r="B2970" s="1">
        <v>45782</v>
      </c>
      <c r="C2970" s="1">
        <v>45789.599999999999</v>
      </c>
      <c r="D2970" t="s">
        <v>88</v>
      </c>
      <c r="E2970" t="s">
        <v>47</v>
      </c>
      <c r="F2970" t="s">
        <v>48</v>
      </c>
      <c r="G2970" t="s">
        <v>30</v>
      </c>
      <c r="H2970" t="s">
        <v>31</v>
      </c>
      <c r="I2970" t="s">
        <v>41</v>
      </c>
      <c r="J2970">
        <v>7.6</v>
      </c>
      <c r="K2970" t="s">
        <v>33</v>
      </c>
      <c r="L2970">
        <v>28</v>
      </c>
      <c r="M2970" s="1">
        <v>45781</v>
      </c>
      <c r="N2970" t="s">
        <v>63</v>
      </c>
      <c r="O2970">
        <v>10.7</v>
      </c>
      <c r="P2970">
        <v>2.7</v>
      </c>
      <c r="Q2970" s="2">
        <v>31456.49</v>
      </c>
      <c r="R2970" t="s">
        <v>58</v>
      </c>
      <c r="S2970" s="2">
        <v>22120.53</v>
      </c>
      <c r="T2970">
        <v>3.5</v>
      </c>
      <c r="U2970" t="s">
        <v>122</v>
      </c>
      <c r="V2970">
        <v>2025</v>
      </c>
      <c r="W2970" t="s">
        <v>74</v>
      </c>
      <c r="X2970" s="2">
        <v>22120.53</v>
      </c>
      <c r="Y2970" s="2">
        <v>9335.9599999999991</v>
      </c>
      <c r="Z2970" s="2">
        <v>0.70299999999999996</v>
      </c>
      <c r="AA2970" s="2">
        <f>IF(Table1[[#This Row],[Bed Occupied]]="Yes",1,0)</f>
        <v>1</v>
      </c>
    </row>
    <row r="2971" spans="1:27" x14ac:dyDescent="0.25">
      <c r="A2971" t="s">
        <v>3063</v>
      </c>
      <c r="B2971" s="1">
        <v>46149</v>
      </c>
      <c r="C2971" s="1">
        <v>46155.199999999997</v>
      </c>
      <c r="D2971" t="s">
        <v>61</v>
      </c>
      <c r="E2971" t="s">
        <v>52</v>
      </c>
      <c r="F2971" t="s">
        <v>48</v>
      </c>
      <c r="G2971" t="s">
        <v>30</v>
      </c>
      <c r="H2971" t="s">
        <v>56</v>
      </c>
      <c r="I2971" t="s">
        <v>41</v>
      </c>
      <c r="J2971">
        <v>6.2</v>
      </c>
      <c r="K2971" t="s">
        <v>33</v>
      </c>
      <c r="L2971">
        <v>88</v>
      </c>
      <c r="M2971" s="1">
        <v>46148</v>
      </c>
      <c r="N2971" t="s">
        <v>34</v>
      </c>
      <c r="O2971">
        <v>8.6</v>
      </c>
      <c r="P2971">
        <v>0.6</v>
      </c>
      <c r="Q2971" s="2">
        <v>16770.310000000001</v>
      </c>
      <c r="R2971" t="s">
        <v>58</v>
      </c>
      <c r="S2971" s="2">
        <v>9617.19</v>
      </c>
      <c r="T2971">
        <v>3.5</v>
      </c>
      <c r="U2971" t="s">
        <v>94</v>
      </c>
      <c r="V2971">
        <v>2026</v>
      </c>
      <c r="W2971" t="s">
        <v>69</v>
      </c>
      <c r="X2971" s="2">
        <v>9617.19</v>
      </c>
      <c r="Y2971" s="2">
        <v>7153.12</v>
      </c>
      <c r="Z2971" s="2">
        <v>0.57299999999999995</v>
      </c>
      <c r="AA2971" s="2">
        <f>IF(Table1[[#This Row],[Bed Occupied]]="Yes",1,0)</f>
        <v>1</v>
      </c>
    </row>
    <row r="2972" spans="1:27" x14ac:dyDescent="0.25">
      <c r="A2972" t="s">
        <v>3064</v>
      </c>
      <c r="B2972" s="1">
        <v>45828</v>
      </c>
      <c r="C2972" s="1">
        <v>45833.5</v>
      </c>
      <c r="D2972" t="s">
        <v>51</v>
      </c>
      <c r="E2972" t="s">
        <v>47</v>
      </c>
      <c r="F2972" t="s">
        <v>29</v>
      </c>
      <c r="G2972" t="s">
        <v>30</v>
      </c>
      <c r="H2972" t="s">
        <v>81</v>
      </c>
      <c r="I2972" t="s">
        <v>32</v>
      </c>
      <c r="J2972">
        <v>5.5</v>
      </c>
      <c r="K2972" t="s">
        <v>33</v>
      </c>
      <c r="L2972">
        <v>65</v>
      </c>
      <c r="M2972" s="1">
        <v>45828</v>
      </c>
      <c r="N2972" t="s">
        <v>42</v>
      </c>
      <c r="O2972">
        <v>10</v>
      </c>
      <c r="P2972">
        <v>2</v>
      </c>
      <c r="Q2972" s="2">
        <v>11489.82</v>
      </c>
      <c r="R2972" t="s">
        <v>35</v>
      </c>
      <c r="S2972" s="2">
        <v>7261.01</v>
      </c>
      <c r="T2972">
        <v>3.2</v>
      </c>
      <c r="U2972" t="s">
        <v>64</v>
      </c>
      <c r="V2972">
        <v>2025</v>
      </c>
      <c r="W2972" t="s">
        <v>77</v>
      </c>
      <c r="X2972" s="2">
        <v>7261.01</v>
      </c>
      <c r="Y2972" s="2">
        <v>4228.8100000000004</v>
      </c>
      <c r="Z2972" s="2">
        <v>0.63200000000000001</v>
      </c>
      <c r="AA2972" s="2">
        <f>IF(Table1[[#This Row],[Bed Occupied]]="Yes",1,0)</f>
        <v>1</v>
      </c>
    </row>
    <row r="2973" spans="1:27" x14ac:dyDescent="0.25">
      <c r="A2973" t="s">
        <v>3065</v>
      </c>
      <c r="B2973" s="1">
        <v>45863</v>
      </c>
      <c r="C2973" s="1">
        <v>45869.3</v>
      </c>
      <c r="D2973" t="s">
        <v>61</v>
      </c>
      <c r="E2973" t="s">
        <v>52</v>
      </c>
      <c r="F2973" t="s">
        <v>29</v>
      </c>
      <c r="G2973" t="s">
        <v>53</v>
      </c>
      <c r="H2973" t="s">
        <v>62</v>
      </c>
      <c r="I2973" t="s">
        <v>93</v>
      </c>
      <c r="J2973">
        <v>6.3</v>
      </c>
      <c r="K2973" t="s">
        <v>33</v>
      </c>
      <c r="L2973">
        <v>45</v>
      </c>
      <c r="M2973" s="1">
        <v>45863</v>
      </c>
      <c r="N2973" t="s">
        <v>42</v>
      </c>
      <c r="O2973">
        <v>12.2</v>
      </c>
      <c r="P2973">
        <v>0.2</v>
      </c>
      <c r="Q2973" s="2">
        <v>18380.91</v>
      </c>
      <c r="R2973" t="s">
        <v>35</v>
      </c>
      <c r="S2973" s="2">
        <v>11689.61</v>
      </c>
      <c r="T2973">
        <v>4.5999999999999996</v>
      </c>
      <c r="U2973" t="s">
        <v>135</v>
      </c>
      <c r="V2973">
        <v>2025</v>
      </c>
      <c r="W2973" t="s">
        <v>77</v>
      </c>
      <c r="X2973" s="2">
        <v>11689.61</v>
      </c>
      <c r="Y2973" s="2">
        <v>6691.3</v>
      </c>
      <c r="Z2973" s="2">
        <v>0.63600000000000001</v>
      </c>
      <c r="AA2973" s="2">
        <f>IF(Table1[[#This Row],[Bed Occupied]]="Yes",1,0)</f>
        <v>1</v>
      </c>
    </row>
    <row r="2974" spans="1:27" x14ac:dyDescent="0.25">
      <c r="A2974" t="s">
        <v>3066</v>
      </c>
      <c r="B2974" s="1">
        <v>46334</v>
      </c>
      <c r="C2974" s="1">
        <v>46341.3</v>
      </c>
      <c r="D2974" t="s">
        <v>27</v>
      </c>
      <c r="E2974" t="s">
        <v>47</v>
      </c>
      <c r="F2974" t="s">
        <v>48</v>
      </c>
      <c r="G2974" t="s">
        <v>53</v>
      </c>
      <c r="H2974" t="s">
        <v>76</v>
      </c>
      <c r="I2974" t="s">
        <v>32</v>
      </c>
      <c r="J2974">
        <v>7.3</v>
      </c>
      <c r="K2974" t="s">
        <v>33</v>
      </c>
      <c r="L2974">
        <v>48</v>
      </c>
      <c r="M2974" s="1">
        <v>46334</v>
      </c>
      <c r="N2974" t="s">
        <v>42</v>
      </c>
      <c r="O2974">
        <v>10.199999999999999</v>
      </c>
      <c r="P2974">
        <v>2.2000000000000002</v>
      </c>
      <c r="Q2974" s="2">
        <v>14140.32</v>
      </c>
      <c r="R2974" t="s">
        <v>58</v>
      </c>
      <c r="S2974" s="2">
        <v>9562.19</v>
      </c>
      <c r="T2974">
        <v>3.2</v>
      </c>
      <c r="U2974" t="s">
        <v>130</v>
      </c>
      <c r="V2974">
        <v>2026</v>
      </c>
      <c r="W2974" t="s">
        <v>74</v>
      </c>
      <c r="X2974" s="2">
        <v>9562.19</v>
      </c>
      <c r="Y2974" s="2">
        <v>4578.13</v>
      </c>
      <c r="Z2974" s="2">
        <v>0.67600000000000005</v>
      </c>
      <c r="AA2974" s="2">
        <f>IF(Table1[[#This Row],[Bed Occupied]]="Yes",1,0)</f>
        <v>1</v>
      </c>
    </row>
    <row r="2975" spans="1:27" x14ac:dyDescent="0.25">
      <c r="A2975" t="s">
        <v>3067</v>
      </c>
      <c r="B2975" s="1">
        <v>45862</v>
      </c>
      <c r="C2975" s="1">
        <v>45866.1</v>
      </c>
      <c r="D2975" t="s">
        <v>27</v>
      </c>
      <c r="E2975" t="s">
        <v>47</v>
      </c>
      <c r="F2975" t="s">
        <v>48</v>
      </c>
      <c r="G2975" t="s">
        <v>30</v>
      </c>
      <c r="H2975" t="s">
        <v>40</v>
      </c>
      <c r="I2975" t="s">
        <v>41</v>
      </c>
      <c r="J2975">
        <v>4.0999999999999996</v>
      </c>
      <c r="K2975" t="s">
        <v>33</v>
      </c>
      <c r="L2975">
        <v>68</v>
      </c>
      <c r="M2975" s="1">
        <v>45862</v>
      </c>
      <c r="N2975" t="s">
        <v>42</v>
      </c>
      <c r="O2975">
        <v>8.5</v>
      </c>
      <c r="P2975">
        <v>0.5</v>
      </c>
      <c r="Q2975" s="2">
        <v>9918.82</v>
      </c>
      <c r="R2975" t="s">
        <v>35</v>
      </c>
      <c r="S2975" s="2">
        <v>6057.15</v>
      </c>
      <c r="T2975">
        <v>3.6</v>
      </c>
      <c r="U2975" t="s">
        <v>135</v>
      </c>
      <c r="V2975">
        <v>2025</v>
      </c>
      <c r="W2975" t="s">
        <v>72</v>
      </c>
      <c r="X2975" s="2">
        <v>6057.15</v>
      </c>
      <c r="Y2975" s="2">
        <v>3861.67</v>
      </c>
      <c r="Z2975" s="2">
        <v>0.61099999999999999</v>
      </c>
      <c r="AA2975" s="2">
        <f>IF(Table1[[#This Row],[Bed Occupied]]="Yes",1,0)</f>
        <v>1</v>
      </c>
    </row>
    <row r="2976" spans="1:27" x14ac:dyDescent="0.25">
      <c r="A2976" t="s">
        <v>3068</v>
      </c>
      <c r="B2976" s="1">
        <v>45755</v>
      </c>
      <c r="C2976" s="1">
        <v>45756.1</v>
      </c>
      <c r="D2976" t="s">
        <v>39</v>
      </c>
      <c r="E2976" t="s">
        <v>66</v>
      </c>
      <c r="F2976" t="s">
        <v>29</v>
      </c>
      <c r="G2976" t="s">
        <v>67</v>
      </c>
      <c r="H2976" t="s">
        <v>76</v>
      </c>
      <c r="I2976" t="s">
        <v>93</v>
      </c>
      <c r="J2976">
        <v>1.1000000000000001</v>
      </c>
      <c r="K2976" t="s">
        <v>57</v>
      </c>
      <c r="L2976">
        <v>65</v>
      </c>
      <c r="M2976" s="1">
        <v>45754</v>
      </c>
      <c r="N2976" t="s">
        <v>63</v>
      </c>
      <c r="O2976">
        <v>12.8</v>
      </c>
      <c r="P2976">
        <v>0.8</v>
      </c>
      <c r="Q2976" s="2">
        <v>1944.27</v>
      </c>
      <c r="R2976" t="s">
        <v>58</v>
      </c>
      <c r="S2976" s="2">
        <v>1012.46</v>
      </c>
      <c r="T2976">
        <v>4.3</v>
      </c>
      <c r="U2976" t="s">
        <v>89</v>
      </c>
      <c r="V2976">
        <v>2025</v>
      </c>
      <c r="W2976" t="s">
        <v>37</v>
      </c>
      <c r="X2976" s="2">
        <v>1012.46</v>
      </c>
      <c r="Y2976" s="2">
        <v>931.81</v>
      </c>
      <c r="Z2976" s="2">
        <v>0.52100000000000002</v>
      </c>
      <c r="AA2976" s="2">
        <f>IF(Table1[[#This Row],[Bed Occupied]]="Yes",1,0)</f>
        <v>0</v>
      </c>
    </row>
    <row r="2977" spans="1:27" x14ac:dyDescent="0.25">
      <c r="A2977" t="s">
        <v>3069</v>
      </c>
      <c r="B2977" s="1">
        <v>45984</v>
      </c>
      <c r="C2977" s="1">
        <v>45984.7</v>
      </c>
      <c r="D2977" t="s">
        <v>39</v>
      </c>
      <c r="E2977" t="s">
        <v>66</v>
      </c>
      <c r="F2977" t="s">
        <v>48</v>
      </c>
      <c r="G2977" t="s">
        <v>30</v>
      </c>
      <c r="H2977" t="s">
        <v>49</v>
      </c>
      <c r="I2977" t="s">
        <v>93</v>
      </c>
      <c r="J2977">
        <v>0.7</v>
      </c>
      <c r="K2977" t="s">
        <v>57</v>
      </c>
      <c r="L2977">
        <v>98</v>
      </c>
      <c r="M2977" s="1">
        <v>45983</v>
      </c>
      <c r="N2977" t="s">
        <v>63</v>
      </c>
      <c r="O2977">
        <v>8</v>
      </c>
      <c r="P2977">
        <v>0</v>
      </c>
      <c r="Q2977" s="2">
        <v>1912.24</v>
      </c>
      <c r="R2977" t="s">
        <v>35</v>
      </c>
      <c r="S2977" s="2">
        <v>1047.6099999999999</v>
      </c>
      <c r="T2977">
        <v>3.5</v>
      </c>
      <c r="U2977" t="s">
        <v>71</v>
      </c>
      <c r="V2977">
        <v>2025</v>
      </c>
      <c r="W2977" t="s">
        <v>83</v>
      </c>
      <c r="X2977" s="2">
        <v>1047.6099999999999</v>
      </c>
      <c r="Y2977" s="2">
        <v>864.63</v>
      </c>
      <c r="Z2977" s="2">
        <v>0.54800000000000004</v>
      </c>
      <c r="AA2977" s="2">
        <f>IF(Table1[[#This Row],[Bed Occupied]]="Yes",1,0)</f>
        <v>0</v>
      </c>
    </row>
    <row r="2978" spans="1:27" x14ac:dyDescent="0.25">
      <c r="A2978" t="s">
        <v>3070</v>
      </c>
      <c r="B2978" s="1">
        <v>46056</v>
      </c>
      <c r="C2978" s="1">
        <v>46061.9</v>
      </c>
      <c r="D2978" t="s">
        <v>51</v>
      </c>
      <c r="E2978" t="s">
        <v>47</v>
      </c>
      <c r="F2978" t="s">
        <v>48</v>
      </c>
      <c r="G2978" t="s">
        <v>67</v>
      </c>
      <c r="H2978" t="s">
        <v>56</v>
      </c>
      <c r="I2978" t="s">
        <v>41</v>
      </c>
      <c r="J2978">
        <v>5.9</v>
      </c>
      <c r="K2978" t="s">
        <v>33</v>
      </c>
      <c r="L2978">
        <v>54</v>
      </c>
      <c r="M2978" s="1">
        <v>46056</v>
      </c>
      <c r="N2978" t="s">
        <v>42</v>
      </c>
      <c r="O2978">
        <v>12.3</v>
      </c>
      <c r="P2978">
        <v>0.3</v>
      </c>
      <c r="Q2978" s="2">
        <v>13227.74</v>
      </c>
      <c r="R2978" t="s">
        <v>58</v>
      </c>
      <c r="S2978" s="2">
        <v>9133.57</v>
      </c>
      <c r="T2978">
        <v>4.2</v>
      </c>
      <c r="U2978" t="s">
        <v>68</v>
      </c>
      <c r="V2978">
        <v>2026</v>
      </c>
      <c r="W2978" t="s">
        <v>44</v>
      </c>
      <c r="X2978" s="2">
        <v>9133.57</v>
      </c>
      <c r="Y2978" s="2">
        <v>4094.17</v>
      </c>
      <c r="Z2978" s="2">
        <v>0.69</v>
      </c>
      <c r="AA2978" s="2">
        <f>IF(Table1[[#This Row],[Bed Occupied]]="Yes",1,0)</f>
        <v>1</v>
      </c>
    </row>
    <row r="2979" spans="1:27" x14ac:dyDescent="0.25">
      <c r="A2979" t="s">
        <v>3071</v>
      </c>
      <c r="B2979" s="1">
        <v>45724</v>
      </c>
      <c r="C2979" s="1">
        <v>45726.2</v>
      </c>
      <c r="D2979" t="s">
        <v>102</v>
      </c>
      <c r="E2979" t="s">
        <v>52</v>
      </c>
      <c r="F2979" t="s">
        <v>48</v>
      </c>
      <c r="G2979" t="s">
        <v>67</v>
      </c>
      <c r="H2979" t="s">
        <v>49</v>
      </c>
      <c r="I2979" t="s">
        <v>32</v>
      </c>
      <c r="J2979">
        <v>2.2000000000000002</v>
      </c>
      <c r="K2979" t="s">
        <v>33</v>
      </c>
      <c r="L2979">
        <v>64</v>
      </c>
      <c r="M2979" s="1">
        <v>45723</v>
      </c>
      <c r="N2979" t="s">
        <v>42</v>
      </c>
      <c r="O2979">
        <v>10.4</v>
      </c>
      <c r="P2979">
        <v>2.4</v>
      </c>
      <c r="Q2979" s="2">
        <v>8492.36</v>
      </c>
      <c r="R2979" t="s">
        <v>35</v>
      </c>
      <c r="S2979" s="2">
        <v>6333.3</v>
      </c>
      <c r="T2979">
        <v>2.8</v>
      </c>
      <c r="U2979" t="s">
        <v>173</v>
      </c>
      <c r="V2979">
        <v>2025</v>
      </c>
      <c r="W2979" t="s">
        <v>77</v>
      </c>
      <c r="X2979" s="2">
        <v>6333.3</v>
      </c>
      <c r="Y2979" s="2">
        <v>2159.06</v>
      </c>
      <c r="Z2979" s="2">
        <v>0.746</v>
      </c>
      <c r="AA2979" s="2">
        <f>IF(Table1[[#This Row],[Bed Occupied]]="Yes",1,0)</f>
        <v>1</v>
      </c>
    </row>
    <row r="2980" spans="1:27" x14ac:dyDescent="0.25">
      <c r="A2980" t="s">
        <v>3072</v>
      </c>
      <c r="B2980" s="1">
        <v>46229</v>
      </c>
      <c r="C2980" s="1">
        <v>46229.2</v>
      </c>
      <c r="D2980" t="s">
        <v>39</v>
      </c>
      <c r="E2980" t="s">
        <v>47</v>
      </c>
      <c r="F2980" t="s">
        <v>48</v>
      </c>
      <c r="G2980" t="s">
        <v>151</v>
      </c>
      <c r="H2980" t="s">
        <v>31</v>
      </c>
      <c r="I2980" t="s">
        <v>93</v>
      </c>
      <c r="J2980">
        <v>0.2</v>
      </c>
      <c r="K2980" t="s">
        <v>57</v>
      </c>
      <c r="L2980">
        <v>56</v>
      </c>
      <c r="M2980" s="1">
        <v>46228</v>
      </c>
      <c r="N2980" t="s">
        <v>63</v>
      </c>
      <c r="O2980">
        <v>12</v>
      </c>
      <c r="P2980">
        <v>0</v>
      </c>
      <c r="Q2980" s="2">
        <v>1330.64</v>
      </c>
      <c r="R2980" t="s">
        <v>35</v>
      </c>
      <c r="S2980" s="2">
        <v>651.45000000000005</v>
      </c>
      <c r="T2980">
        <v>4.2</v>
      </c>
      <c r="U2980" t="s">
        <v>43</v>
      </c>
      <c r="V2980">
        <v>2026</v>
      </c>
      <c r="W2980" t="s">
        <v>83</v>
      </c>
      <c r="X2980" s="2">
        <v>651.45000000000005</v>
      </c>
      <c r="Y2980" s="2">
        <v>679.19</v>
      </c>
      <c r="Z2980" s="2">
        <v>0.49</v>
      </c>
      <c r="AA2980" s="2">
        <f>IF(Table1[[#This Row],[Bed Occupied]]="Yes",1,0)</f>
        <v>0</v>
      </c>
    </row>
    <row r="2981" spans="1:27" x14ac:dyDescent="0.25">
      <c r="A2981" t="s">
        <v>3073</v>
      </c>
      <c r="B2981" s="1">
        <v>46321</v>
      </c>
      <c r="C2981" s="1">
        <v>46322.7</v>
      </c>
      <c r="D2981" t="s">
        <v>46</v>
      </c>
      <c r="E2981" t="s">
        <v>47</v>
      </c>
      <c r="F2981" t="s">
        <v>29</v>
      </c>
      <c r="G2981" t="s">
        <v>30</v>
      </c>
      <c r="H2981" t="s">
        <v>31</v>
      </c>
      <c r="I2981" t="s">
        <v>93</v>
      </c>
      <c r="J2981">
        <v>1.7</v>
      </c>
      <c r="K2981" t="s">
        <v>33</v>
      </c>
      <c r="L2981">
        <v>55</v>
      </c>
      <c r="M2981" s="1">
        <v>46320</v>
      </c>
      <c r="N2981" t="s">
        <v>34</v>
      </c>
      <c r="O2981">
        <v>10.1</v>
      </c>
      <c r="P2981">
        <v>0.1</v>
      </c>
      <c r="Q2981" s="2">
        <v>7433.49</v>
      </c>
      <c r="R2981" t="s">
        <v>35</v>
      </c>
      <c r="S2981" s="2">
        <v>4789.72</v>
      </c>
      <c r="T2981">
        <v>3.6</v>
      </c>
      <c r="U2981" t="s">
        <v>36</v>
      </c>
      <c r="V2981">
        <v>2026</v>
      </c>
      <c r="W2981" t="s">
        <v>74</v>
      </c>
      <c r="X2981" s="2">
        <v>4789.72</v>
      </c>
      <c r="Y2981" s="2">
        <v>2643.77</v>
      </c>
      <c r="Z2981" s="2">
        <v>0.64400000000000002</v>
      </c>
      <c r="AA2981" s="2">
        <f>IF(Table1[[#This Row],[Bed Occupied]]="Yes",1,0)</f>
        <v>1</v>
      </c>
    </row>
    <row r="2982" spans="1:27" x14ac:dyDescent="0.25">
      <c r="A2982" t="s">
        <v>3074</v>
      </c>
      <c r="B2982" s="1">
        <v>45810</v>
      </c>
      <c r="C2982" s="1">
        <v>45811.9</v>
      </c>
      <c r="D2982" t="s">
        <v>39</v>
      </c>
      <c r="E2982" t="s">
        <v>47</v>
      </c>
      <c r="F2982" t="s">
        <v>29</v>
      </c>
      <c r="G2982" t="s">
        <v>67</v>
      </c>
      <c r="H2982" t="s">
        <v>40</v>
      </c>
      <c r="I2982" t="s">
        <v>32</v>
      </c>
      <c r="J2982">
        <v>1.9</v>
      </c>
      <c r="K2982" t="s">
        <v>33</v>
      </c>
      <c r="L2982">
        <v>99</v>
      </c>
      <c r="M2982" s="1">
        <v>45809</v>
      </c>
      <c r="N2982" t="s">
        <v>34</v>
      </c>
      <c r="O2982">
        <v>13.3</v>
      </c>
      <c r="P2982">
        <v>1.3</v>
      </c>
      <c r="Q2982" s="2">
        <v>2253.23</v>
      </c>
      <c r="R2982" t="s">
        <v>85</v>
      </c>
      <c r="S2982" s="2">
        <v>1157.04</v>
      </c>
      <c r="T2982">
        <v>3.1</v>
      </c>
      <c r="U2982" t="s">
        <v>64</v>
      </c>
      <c r="V2982">
        <v>2025</v>
      </c>
      <c r="W2982" t="s">
        <v>74</v>
      </c>
      <c r="X2982" s="2">
        <v>1157.04</v>
      </c>
      <c r="Y2982" s="2">
        <v>1096.19</v>
      </c>
      <c r="Z2982" s="2">
        <v>0.51400000000000001</v>
      </c>
      <c r="AA2982" s="2">
        <f>IF(Table1[[#This Row],[Bed Occupied]]="Yes",1,0)</f>
        <v>1</v>
      </c>
    </row>
    <row r="2983" spans="1:27" x14ac:dyDescent="0.25">
      <c r="A2983" t="s">
        <v>3075</v>
      </c>
      <c r="B2983" s="1">
        <v>46302</v>
      </c>
      <c r="C2983" s="1">
        <v>46307.8</v>
      </c>
      <c r="D2983" t="s">
        <v>27</v>
      </c>
      <c r="E2983" t="s">
        <v>28</v>
      </c>
      <c r="F2983" t="s">
        <v>48</v>
      </c>
      <c r="G2983" t="s">
        <v>30</v>
      </c>
      <c r="H2983" t="s">
        <v>81</v>
      </c>
      <c r="I2983" t="s">
        <v>32</v>
      </c>
      <c r="J2983">
        <v>5.8</v>
      </c>
      <c r="K2983" t="s">
        <v>33</v>
      </c>
      <c r="L2983">
        <v>85</v>
      </c>
      <c r="M2983" s="1">
        <v>46302</v>
      </c>
      <c r="N2983" t="s">
        <v>42</v>
      </c>
      <c r="O2983">
        <v>11.8</v>
      </c>
      <c r="P2983">
        <v>1.8</v>
      </c>
      <c r="Q2983" s="2">
        <v>13179.67</v>
      </c>
      <c r="R2983" t="s">
        <v>35</v>
      </c>
      <c r="S2983" s="2">
        <v>7702.29</v>
      </c>
      <c r="T2983">
        <v>3.4</v>
      </c>
      <c r="U2983" t="s">
        <v>36</v>
      </c>
      <c r="V2983">
        <v>2026</v>
      </c>
      <c r="W2983" t="s">
        <v>69</v>
      </c>
      <c r="X2983" s="2">
        <v>7702.29</v>
      </c>
      <c r="Y2983" s="2">
        <v>5477.38</v>
      </c>
      <c r="Z2983" s="2">
        <v>0.58399999999999996</v>
      </c>
      <c r="AA2983" s="2">
        <f>IF(Table1[[#This Row],[Bed Occupied]]="Yes",1,0)</f>
        <v>1</v>
      </c>
    </row>
    <row r="2984" spans="1:27" x14ac:dyDescent="0.25">
      <c r="A2984" t="s">
        <v>3076</v>
      </c>
      <c r="B2984" s="1">
        <v>46314</v>
      </c>
      <c r="C2984" s="1">
        <v>46318.5</v>
      </c>
      <c r="D2984" t="s">
        <v>27</v>
      </c>
      <c r="E2984" t="s">
        <v>47</v>
      </c>
      <c r="F2984" t="s">
        <v>48</v>
      </c>
      <c r="G2984" t="s">
        <v>67</v>
      </c>
      <c r="H2984" t="s">
        <v>40</v>
      </c>
      <c r="I2984" t="s">
        <v>41</v>
      </c>
      <c r="J2984">
        <v>4.5</v>
      </c>
      <c r="K2984" t="s">
        <v>33</v>
      </c>
      <c r="L2984">
        <v>66</v>
      </c>
      <c r="M2984" s="1">
        <v>46313</v>
      </c>
      <c r="N2984" t="s">
        <v>42</v>
      </c>
      <c r="O2984">
        <v>14.5</v>
      </c>
      <c r="P2984">
        <v>2.5</v>
      </c>
      <c r="Q2984" s="2">
        <v>12311.78</v>
      </c>
      <c r="R2984" t="s">
        <v>35</v>
      </c>
      <c r="S2984" s="2">
        <v>7910.8</v>
      </c>
      <c r="T2984">
        <v>3.8</v>
      </c>
      <c r="U2984" t="s">
        <v>36</v>
      </c>
      <c r="V2984">
        <v>2026</v>
      </c>
      <c r="W2984" t="s">
        <v>74</v>
      </c>
      <c r="X2984" s="2">
        <v>7910.8</v>
      </c>
      <c r="Y2984" s="2">
        <v>4400.9799999999996</v>
      </c>
      <c r="Z2984" s="2">
        <v>0.64300000000000002</v>
      </c>
      <c r="AA2984" s="2">
        <f>IF(Table1[[#This Row],[Bed Occupied]]="Yes",1,0)</f>
        <v>1</v>
      </c>
    </row>
    <row r="2985" spans="1:27" x14ac:dyDescent="0.25">
      <c r="A2985" t="s">
        <v>3077</v>
      </c>
      <c r="B2985" s="1">
        <v>46000</v>
      </c>
      <c r="C2985" s="1">
        <v>46022.3</v>
      </c>
      <c r="D2985" t="s">
        <v>88</v>
      </c>
      <c r="E2985" t="s">
        <v>28</v>
      </c>
      <c r="F2985" t="s">
        <v>29</v>
      </c>
      <c r="G2985" t="s">
        <v>53</v>
      </c>
      <c r="H2985" t="s">
        <v>56</v>
      </c>
      <c r="I2985" t="s">
        <v>32</v>
      </c>
      <c r="J2985">
        <v>22.3</v>
      </c>
      <c r="K2985" t="s">
        <v>33</v>
      </c>
      <c r="L2985">
        <v>55</v>
      </c>
      <c r="M2985" s="1">
        <v>45999</v>
      </c>
      <c r="N2985" t="s">
        <v>34</v>
      </c>
      <c r="O2985">
        <v>12.4</v>
      </c>
      <c r="P2985">
        <v>0.4</v>
      </c>
      <c r="Q2985" s="2">
        <v>54150.03</v>
      </c>
      <c r="R2985" t="s">
        <v>35</v>
      </c>
      <c r="S2985" s="2">
        <v>40577.879999999997</v>
      </c>
      <c r="T2985">
        <v>4.2</v>
      </c>
      <c r="U2985" t="s">
        <v>79</v>
      </c>
      <c r="V2985">
        <v>2025</v>
      </c>
      <c r="W2985" t="s">
        <v>37</v>
      </c>
      <c r="X2985" s="2">
        <v>40577.879999999997</v>
      </c>
      <c r="Y2985" s="2">
        <v>13572.15</v>
      </c>
      <c r="Z2985" s="2">
        <v>0.749</v>
      </c>
      <c r="AA2985" s="2">
        <f>IF(Table1[[#This Row],[Bed Occupied]]="Yes",1,0)</f>
        <v>1</v>
      </c>
    </row>
    <row r="2986" spans="1:27" x14ac:dyDescent="0.25">
      <c r="A2986" t="s">
        <v>3078</v>
      </c>
      <c r="B2986" s="1">
        <v>45671</v>
      </c>
      <c r="C2986" s="1">
        <v>45675.5</v>
      </c>
      <c r="D2986" t="s">
        <v>51</v>
      </c>
      <c r="E2986" t="s">
        <v>28</v>
      </c>
      <c r="F2986" t="s">
        <v>48</v>
      </c>
      <c r="G2986" t="s">
        <v>151</v>
      </c>
      <c r="H2986" t="s">
        <v>81</v>
      </c>
      <c r="I2986" t="s">
        <v>32</v>
      </c>
      <c r="J2986">
        <v>4.5</v>
      </c>
      <c r="K2986" t="s">
        <v>33</v>
      </c>
      <c r="L2986">
        <v>60</v>
      </c>
      <c r="M2986" s="1">
        <v>45670</v>
      </c>
      <c r="N2986" t="s">
        <v>63</v>
      </c>
      <c r="O2986">
        <v>10.7</v>
      </c>
      <c r="P2986">
        <v>2.7</v>
      </c>
      <c r="Q2986" s="2">
        <v>11408.6</v>
      </c>
      <c r="R2986" t="s">
        <v>35</v>
      </c>
      <c r="S2986" s="2">
        <v>6346.69</v>
      </c>
      <c r="T2986">
        <v>3</v>
      </c>
      <c r="U2986" t="s">
        <v>145</v>
      </c>
      <c r="V2986">
        <v>2025</v>
      </c>
      <c r="W2986" t="s">
        <v>37</v>
      </c>
      <c r="X2986" s="2">
        <v>6346.69</v>
      </c>
      <c r="Y2986" s="2">
        <v>5061.91</v>
      </c>
      <c r="Z2986" s="2">
        <v>0.55600000000000005</v>
      </c>
      <c r="AA2986" s="2">
        <f>IF(Table1[[#This Row],[Bed Occupied]]="Yes",1,0)</f>
        <v>1</v>
      </c>
    </row>
    <row r="2987" spans="1:27" x14ac:dyDescent="0.25">
      <c r="A2987" t="s">
        <v>3079</v>
      </c>
      <c r="B2987" s="1">
        <v>46006</v>
      </c>
      <c r="C2987" s="1">
        <v>46006.6</v>
      </c>
      <c r="D2987" t="s">
        <v>39</v>
      </c>
      <c r="E2987" t="s">
        <v>28</v>
      </c>
      <c r="F2987" t="s">
        <v>48</v>
      </c>
      <c r="G2987" t="s">
        <v>30</v>
      </c>
      <c r="H2987" t="s">
        <v>81</v>
      </c>
      <c r="I2987" t="s">
        <v>41</v>
      </c>
      <c r="J2987">
        <v>0.6</v>
      </c>
      <c r="K2987" t="s">
        <v>33</v>
      </c>
      <c r="L2987">
        <v>84</v>
      </c>
      <c r="M2987" s="1">
        <v>46005</v>
      </c>
      <c r="N2987" t="s">
        <v>34</v>
      </c>
      <c r="O2987">
        <v>12.4</v>
      </c>
      <c r="P2987">
        <v>0.4</v>
      </c>
      <c r="Q2987" s="2">
        <v>2187.52</v>
      </c>
      <c r="R2987" t="s">
        <v>58</v>
      </c>
      <c r="S2987" s="2">
        <v>1348.84</v>
      </c>
      <c r="T2987">
        <v>3.9</v>
      </c>
      <c r="U2987" t="s">
        <v>79</v>
      </c>
      <c r="V2987">
        <v>2025</v>
      </c>
      <c r="W2987" t="s">
        <v>74</v>
      </c>
      <c r="X2987" s="2">
        <v>1348.84</v>
      </c>
      <c r="Y2987" s="2">
        <v>838.68</v>
      </c>
      <c r="Z2987" s="2">
        <v>0.61699999999999999</v>
      </c>
      <c r="AA2987" s="2">
        <f>IF(Table1[[#This Row],[Bed Occupied]]="Yes",1,0)</f>
        <v>1</v>
      </c>
    </row>
    <row r="2988" spans="1:27" x14ac:dyDescent="0.25">
      <c r="A2988" t="s">
        <v>3080</v>
      </c>
      <c r="B2988" s="1">
        <v>45694</v>
      </c>
      <c r="C2988" s="1">
        <v>45695.9</v>
      </c>
      <c r="D2988" t="s">
        <v>27</v>
      </c>
      <c r="E2988" t="s">
        <v>52</v>
      </c>
      <c r="F2988" t="s">
        <v>29</v>
      </c>
      <c r="G2988" t="s">
        <v>53</v>
      </c>
      <c r="H2988" t="s">
        <v>62</v>
      </c>
      <c r="I2988" t="s">
        <v>93</v>
      </c>
      <c r="J2988">
        <v>1.9</v>
      </c>
      <c r="K2988" t="s">
        <v>33</v>
      </c>
      <c r="L2988">
        <v>70</v>
      </c>
      <c r="M2988" s="1">
        <v>45693</v>
      </c>
      <c r="N2988" t="s">
        <v>63</v>
      </c>
      <c r="O2988">
        <v>12</v>
      </c>
      <c r="P2988">
        <v>0</v>
      </c>
      <c r="Q2988" s="2">
        <v>11040.15</v>
      </c>
      <c r="R2988" t="s">
        <v>35</v>
      </c>
      <c r="S2988" s="2">
        <v>7739.73</v>
      </c>
      <c r="T2988">
        <v>4.0999999999999996</v>
      </c>
      <c r="U2988" t="s">
        <v>100</v>
      </c>
      <c r="V2988">
        <v>2025</v>
      </c>
      <c r="W2988" t="s">
        <v>69</v>
      </c>
      <c r="X2988" s="2">
        <v>7739.73</v>
      </c>
      <c r="Y2988" s="2">
        <v>3300.42</v>
      </c>
      <c r="Z2988" s="2">
        <v>0.70099999999999996</v>
      </c>
      <c r="AA2988" s="2">
        <f>IF(Table1[[#This Row],[Bed Occupied]]="Yes",1,0)</f>
        <v>1</v>
      </c>
    </row>
    <row r="2989" spans="1:27" x14ac:dyDescent="0.25">
      <c r="A2989" t="s">
        <v>3081</v>
      </c>
      <c r="B2989" s="1">
        <v>46233</v>
      </c>
      <c r="C2989" s="1">
        <v>46239.3</v>
      </c>
      <c r="D2989" t="s">
        <v>61</v>
      </c>
      <c r="E2989" t="s">
        <v>28</v>
      </c>
      <c r="F2989" t="s">
        <v>48</v>
      </c>
      <c r="G2989" t="s">
        <v>30</v>
      </c>
      <c r="H2989" t="s">
        <v>62</v>
      </c>
      <c r="I2989" t="s">
        <v>32</v>
      </c>
      <c r="J2989">
        <v>6.3</v>
      </c>
      <c r="K2989" t="s">
        <v>33</v>
      </c>
      <c r="L2989">
        <v>91</v>
      </c>
      <c r="M2989" s="1">
        <v>46233</v>
      </c>
      <c r="N2989" t="s">
        <v>42</v>
      </c>
      <c r="O2989">
        <v>11.7</v>
      </c>
      <c r="P2989">
        <v>1.7</v>
      </c>
      <c r="Q2989" s="2">
        <v>18298.259999999998</v>
      </c>
      <c r="R2989" t="s">
        <v>85</v>
      </c>
      <c r="S2989" s="2">
        <v>12876.64</v>
      </c>
      <c r="T2989">
        <v>2.9</v>
      </c>
      <c r="U2989" t="s">
        <v>43</v>
      </c>
      <c r="V2989">
        <v>2026</v>
      </c>
      <c r="W2989" t="s">
        <v>72</v>
      </c>
      <c r="X2989" s="2">
        <v>12876.64</v>
      </c>
      <c r="Y2989" s="2">
        <v>5421.62</v>
      </c>
      <c r="Z2989" s="2">
        <v>0.70399999999999996</v>
      </c>
      <c r="AA2989" s="2">
        <f>IF(Table1[[#This Row],[Bed Occupied]]="Yes",1,0)</f>
        <v>1</v>
      </c>
    </row>
    <row r="2990" spans="1:27" x14ac:dyDescent="0.25">
      <c r="A2990" t="s">
        <v>3082</v>
      </c>
      <c r="B2990" s="1">
        <v>46274</v>
      </c>
      <c r="C2990" s="1">
        <v>46288.800000000003</v>
      </c>
      <c r="D2990" t="s">
        <v>88</v>
      </c>
      <c r="E2990" t="s">
        <v>28</v>
      </c>
      <c r="F2990" t="s">
        <v>29</v>
      </c>
      <c r="G2990" t="s">
        <v>30</v>
      </c>
      <c r="H2990" t="s">
        <v>31</v>
      </c>
      <c r="I2990" t="s">
        <v>93</v>
      </c>
      <c r="J2990">
        <v>14.8</v>
      </c>
      <c r="K2990" t="s">
        <v>33</v>
      </c>
      <c r="L2990">
        <v>36</v>
      </c>
      <c r="M2990" s="1">
        <v>46274</v>
      </c>
      <c r="N2990" t="s">
        <v>42</v>
      </c>
      <c r="O2990">
        <v>8.1</v>
      </c>
      <c r="P2990">
        <v>0.1</v>
      </c>
      <c r="Q2990" s="2">
        <v>43111.12</v>
      </c>
      <c r="R2990" t="s">
        <v>35</v>
      </c>
      <c r="S2990" s="2">
        <v>28540.7</v>
      </c>
      <c r="T2990">
        <v>4.8</v>
      </c>
      <c r="U2990" t="s">
        <v>133</v>
      </c>
      <c r="V2990">
        <v>2026</v>
      </c>
      <c r="W2990" t="s">
        <v>69</v>
      </c>
      <c r="X2990" s="2">
        <v>28540.7</v>
      </c>
      <c r="Y2990" s="2">
        <v>14570.42</v>
      </c>
      <c r="Z2990" s="2">
        <v>0.66200000000000003</v>
      </c>
      <c r="AA2990" s="2">
        <f>IF(Table1[[#This Row],[Bed Occupied]]="Yes",1,0)</f>
        <v>1</v>
      </c>
    </row>
    <row r="2991" spans="1:27" x14ac:dyDescent="0.25">
      <c r="A2991" t="s">
        <v>3083</v>
      </c>
      <c r="B2991" s="1">
        <v>45715</v>
      </c>
      <c r="C2991" s="1">
        <v>45718.5</v>
      </c>
      <c r="D2991" t="s">
        <v>51</v>
      </c>
      <c r="E2991" t="s">
        <v>52</v>
      </c>
      <c r="F2991" t="s">
        <v>29</v>
      </c>
      <c r="G2991" t="s">
        <v>53</v>
      </c>
      <c r="H2991" t="s">
        <v>31</v>
      </c>
      <c r="I2991" t="s">
        <v>93</v>
      </c>
      <c r="J2991">
        <v>3.5</v>
      </c>
      <c r="K2991" t="s">
        <v>33</v>
      </c>
      <c r="L2991">
        <v>63</v>
      </c>
      <c r="M2991" s="1">
        <v>45715</v>
      </c>
      <c r="N2991" t="s">
        <v>42</v>
      </c>
      <c r="O2991">
        <v>8.5</v>
      </c>
      <c r="P2991">
        <v>0.5</v>
      </c>
      <c r="Q2991" s="2">
        <v>12098.78</v>
      </c>
      <c r="R2991" t="s">
        <v>35</v>
      </c>
      <c r="S2991" s="2">
        <v>6936.45</v>
      </c>
      <c r="T2991">
        <v>3.4</v>
      </c>
      <c r="U2991" t="s">
        <v>100</v>
      </c>
      <c r="V2991">
        <v>2025</v>
      </c>
      <c r="W2991" t="s">
        <v>72</v>
      </c>
      <c r="X2991" s="2">
        <v>6936.45</v>
      </c>
      <c r="Y2991" s="2">
        <v>5162.33</v>
      </c>
      <c r="Z2991" s="2">
        <v>0.57299999999999995</v>
      </c>
      <c r="AA2991" s="2">
        <f>IF(Table1[[#This Row],[Bed Occupied]]="Yes",1,0)</f>
        <v>1</v>
      </c>
    </row>
    <row r="2992" spans="1:27" x14ac:dyDescent="0.25">
      <c r="A2992" t="s">
        <v>3084</v>
      </c>
      <c r="B2992" s="1">
        <v>45827</v>
      </c>
      <c r="C2992" s="1">
        <v>45831.4</v>
      </c>
      <c r="D2992" t="s">
        <v>102</v>
      </c>
      <c r="E2992" t="s">
        <v>52</v>
      </c>
      <c r="F2992" t="s">
        <v>48</v>
      </c>
      <c r="G2992" t="s">
        <v>30</v>
      </c>
      <c r="H2992" t="s">
        <v>40</v>
      </c>
      <c r="I2992" t="s">
        <v>41</v>
      </c>
      <c r="J2992">
        <v>4.4000000000000004</v>
      </c>
      <c r="K2992" t="s">
        <v>33</v>
      </c>
      <c r="L2992">
        <v>38</v>
      </c>
      <c r="M2992" s="1">
        <v>45826</v>
      </c>
      <c r="N2992" t="s">
        <v>63</v>
      </c>
      <c r="O2992">
        <v>10.199999999999999</v>
      </c>
      <c r="P2992">
        <v>0.2</v>
      </c>
      <c r="Q2992" s="2">
        <v>12573.06</v>
      </c>
      <c r="R2992" t="s">
        <v>35</v>
      </c>
      <c r="S2992" s="2">
        <v>8455.57</v>
      </c>
      <c r="T2992">
        <v>4</v>
      </c>
      <c r="U2992" t="s">
        <v>64</v>
      </c>
      <c r="V2992">
        <v>2025</v>
      </c>
      <c r="W2992" t="s">
        <v>69</v>
      </c>
      <c r="X2992" s="2">
        <v>8455.57</v>
      </c>
      <c r="Y2992" s="2">
        <v>4117.49</v>
      </c>
      <c r="Z2992" s="2">
        <v>0.67300000000000004</v>
      </c>
      <c r="AA2992" s="2">
        <f>IF(Table1[[#This Row],[Bed Occupied]]="Yes",1,0)</f>
        <v>1</v>
      </c>
    </row>
    <row r="2993" spans="1:27" x14ac:dyDescent="0.25">
      <c r="A2993" t="s">
        <v>3085</v>
      </c>
      <c r="B2993" s="1">
        <v>46101</v>
      </c>
      <c r="C2993" s="1">
        <v>46109.1</v>
      </c>
      <c r="D2993" t="s">
        <v>88</v>
      </c>
      <c r="E2993" t="s">
        <v>28</v>
      </c>
      <c r="F2993" t="s">
        <v>29</v>
      </c>
      <c r="G2993" t="s">
        <v>30</v>
      </c>
      <c r="H2993" t="s">
        <v>56</v>
      </c>
      <c r="I2993" t="s">
        <v>32</v>
      </c>
      <c r="J2993">
        <v>8.1</v>
      </c>
      <c r="K2993" t="s">
        <v>33</v>
      </c>
      <c r="L2993">
        <v>42</v>
      </c>
      <c r="M2993" s="1">
        <v>46101</v>
      </c>
      <c r="N2993" t="s">
        <v>34</v>
      </c>
      <c r="O2993">
        <v>11.6</v>
      </c>
      <c r="P2993">
        <v>1.6</v>
      </c>
      <c r="Q2993" s="2">
        <v>30498.51</v>
      </c>
      <c r="R2993" t="s">
        <v>35</v>
      </c>
      <c r="S2993" s="2">
        <v>24797.83</v>
      </c>
      <c r="T2993">
        <v>3.5</v>
      </c>
      <c r="U2993" t="s">
        <v>115</v>
      </c>
      <c r="V2993">
        <v>2026</v>
      </c>
      <c r="W2993" t="s">
        <v>77</v>
      </c>
      <c r="X2993" s="2">
        <v>24797.83</v>
      </c>
      <c r="Y2993" s="2">
        <v>5700.68</v>
      </c>
      <c r="Z2993" s="2">
        <v>0.81299999999999994</v>
      </c>
      <c r="AA2993" s="2">
        <f>IF(Table1[[#This Row],[Bed Occupied]]="Yes",1,0)</f>
        <v>1</v>
      </c>
    </row>
    <row r="2994" spans="1:27" x14ac:dyDescent="0.25">
      <c r="A2994" t="s">
        <v>3086</v>
      </c>
      <c r="B2994" s="1">
        <v>46226</v>
      </c>
      <c r="C2994" s="1">
        <v>46230</v>
      </c>
      <c r="D2994" t="s">
        <v>39</v>
      </c>
      <c r="E2994" t="s">
        <v>47</v>
      </c>
      <c r="F2994" t="s">
        <v>29</v>
      </c>
      <c r="G2994" t="s">
        <v>30</v>
      </c>
      <c r="H2994" t="s">
        <v>31</v>
      </c>
      <c r="I2994" t="s">
        <v>32</v>
      </c>
      <c r="J2994">
        <v>4</v>
      </c>
      <c r="K2994" t="s">
        <v>33</v>
      </c>
      <c r="L2994">
        <v>140</v>
      </c>
      <c r="M2994" s="1">
        <v>46226</v>
      </c>
      <c r="N2994" t="s">
        <v>42</v>
      </c>
      <c r="O2994">
        <v>14.4</v>
      </c>
      <c r="P2994">
        <v>2.4</v>
      </c>
      <c r="Q2994" s="2">
        <v>2311.27</v>
      </c>
      <c r="R2994" t="s">
        <v>35</v>
      </c>
      <c r="S2994" s="2">
        <v>1164.29</v>
      </c>
      <c r="T2994">
        <v>2.2000000000000002</v>
      </c>
      <c r="U2994" t="s">
        <v>43</v>
      </c>
      <c r="V2994">
        <v>2026</v>
      </c>
      <c r="W2994" t="s">
        <v>72</v>
      </c>
      <c r="X2994" s="2">
        <v>1164.29</v>
      </c>
      <c r="Y2994" s="2">
        <v>1146.98</v>
      </c>
      <c r="Z2994" s="2">
        <v>0.504</v>
      </c>
      <c r="AA2994" s="2">
        <f>IF(Table1[[#This Row],[Bed Occupied]]="Yes",1,0)</f>
        <v>1</v>
      </c>
    </row>
    <row r="2995" spans="1:27" x14ac:dyDescent="0.25">
      <c r="A2995" t="s">
        <v>3087</v>
      </c>
      <c r="B2995" s="1">
        <v>45821</v>
      </c>
      <c r="C2995" s="1">
        <v>45828</v>
      </c>
      <c r="D2995" t="s">
        <v>27</v>
      </c>
      <c r="E2995" t="s">
        <v>52</v>
      </c>
      <c r="F2995" t="s">
        <v>48</v>
      </c>
      <c r="G2995" t="s">
        <v>30</v>
      </c>
      <c r="H2995" t="s">
        <v>56</v>
      </c>
      <c r="I2995" t="s">
        <v>32</v>
      </c>
      <c r="J2995">
        <v>7</v>
      </c>
      <c r="K2995" t="s">
        <v>33</v>
      </c>
      <c r="L2995">
        <v>104</v>
      </c>
      <c r="M2995" s="1">
        <v>45821</v>
      </c>
      <c r="N2995" t="s">
        <v>42</v>
      </c>
      <c r="O2995">
        <v>8.1999999999999993</v>
      </c>
      <c r="P2995">
        <v>0.2</v>
      </c>
      <c r="Q2995" s="2">
        <v>13002.87</v>
      </c>
      <c r="R2995" t="s">
        <v>35</v>
      </c>
      <c r="S2995" s="2">
        <v>8428.01</v>
      </c>
      <c r="T2995">
        <v>3.9</v>
      </c>
      <c r="U2995" t="s">
        <v>64</v>
      </c>
      <c r="V2995">
        <v>2025</v>
      </c>
      <c r="W2995" t="s">
        <v>77</v>
      </c>
      <c r="X2995" s="2">
        <v>8428.01</v>
      </c>
      <c r="Y2995" s="2">
        <v>4574.8599999999997</v>
      </c>
      <c r="Z2995" s="2">
        <v>0.64800000000000002</v>
      </c>
      <c r="AA2995" s="2">
        <f>IF(Table1[[#This Row],[Bed Occupied]]="Yes",1,0)</f>
        <v>1</v>
      </c>
    </row>
    <row r="2996" spans="1:27" x14ac:dyDescent="0.25">
      <c r="A2996" t="s">
        <v>3088</v>
      </c>
      <c r="B2996" s="1">
        <v>46038</v>
      </c>
      <c r="C2996" s="1">
        <v>46042.2</v>
      </c>
      <c r="D2996" t="s">
        <v>96</v>
      </c>
      <c r="E2996" t="s">
        <v>28</v>
      </c>
      <c r="F2996" t="s">
        <v>48</v>
      </c>
      <c r="G2996" t="s">
        <v>30</v>
      </c>
      <c r="H2996" t="s">
        <v>49</v>
      </c>
      <c r="I2996" t="s">
        <v>93</v>
      </c>
      <c r="J2996">
        <v>4.2</v>
      </c>
      <c r="K2996" t="s">
        <v>33</v>
      </c>
      <c r="L2996">
        <v>34</v>
      </c>
      <c r="M2996" s="1">
        <v>46038</v>
      </c>
      <c r="N2996" t="s">
        <v>63</v>
      </c>
      <c r="O2996">
        <v>10.5</v>
      </c>
      <c r="P2996">
        <v>0.5</v>
      </c>
      <c r="Q2996" s="2">
        <v>4471.71</v>
      </c>
      <c r="R2996" t="s">
        <v>35</v>
      </c>
      <c r="S2996" s="2">
        <v>2745.89</v>
      </c>
      <c r="T2996">
        <v>4.2</v>
      </c>
      <c r="U2996" t="s">
        <v>86</v>
      </c>
      <c r="V2996">
        <v>2026</v>
      </c>
      <c r="W2996" t="s">
        <v>77</v>
      </c>
      <c r="X2996" s="2">
        <v>2745.89</v>
      </c>
      <c r="Y2996" s="2">
        <v>1725.82</v>
      </c>
      <c r="Z2996" s="2">
        <v>0.61399999999999999</v>
      </c>
      <c r="AA2996" s="2">
        <f>IF(Table1[[#This Row],[Bed Occupied]]="Yes",1,0)</f>
        <v>1</v>
      </c>
    </row>
    <row r="2997" spans="1:27" x14ac:dyDescent="0.25">
      <c r="A2997" t="s">
        <v>3089</v>
      </c>
      <c r="B2997" s="1">
        <v>45855</v>
      </c>
      <c r="C2997" s="1">
        <v>45855.5</v>
      </c>
      <c r="D2997" t="s">
        <v>39</v>
      </c>
      <c r="E2997" t="s">
        <v>52</v>
      </c>
      <c r="F2997" t="s">
        <v>48</v>
      </c>
      <c r="G2997" t="s">
        <v>53</v>
      </c>
      <c r="H2997" t="s">
        <v>40</v>
      </c>
      <c r="I2997" t="s">
        <v>41</v>
      </c>
      <c r="J2997">
        <v>0.5</v>
      </c>
      <c r="K2997" t="s">
        <v>57</v>
      </c>
      <c r="L2997">
        <v>87</v>
      </c>
      <c r="M2997" s="1">
        <v>45855</v>
      </c>
      <c r="N2997" t="s">
        <v>34</v>
      </c>
      <c r="O2997">
        <v>13.1</v>
      </c>
      <c r="P2997">
        <v>1.1000000000000001</v>
      </c>
      <c r="Q2997" s="2">
        <v>1749.88</v>
      </c>
      <c r="R2997" t="s">
        <v>85</v>
      </c>
      <c r="S2997" s="2">
        <v>868.31</v>
      </c>
      <c r="T2997">
        <v>3.6</v>
      </c>
      <c r="U2997" t="s">
        <v>135</v>
      </c>
      <c r="V2997">
        <v>2025</v>
      </c>
      <c r="W2997" t="s">
        <v>72</v>
      </c>
      <c r="X2997" s="2">
        <v>868.31</v>
      </c>
      <c r="Y2997" s="2">
        <v>881.57</v>
      </c>
      <c r="Z2997" s="2">
        <v>0.496</v>
      </c>
      <c r="AA2997" s="2">
        <f>IF(Table1[[#This Row],[Bed Occupied]]="Yes",1,0)</f>
        <v>0</v>
      </c>
    </row>
    <row r="2998" spans="1:27" x14ac:dyDescent="0.25">
      <c r="A2998" t="s">
        <v>3090</v>
      </c>
      <c r="B2998" s="1">
        <v>46338</v>
      </c>
      <c r="C2998" s="1">
        <v>46339.3</v>
      </c>
      <c r="D2998" t="s">
        <v>96</v>
      </c>
      <c r="E2998" t="s">
        <v>52</v>
      </c>
      <c r="F2998" t="s">
        <v>29</v>
      </c>
      <c r="G2998" t="s">
        <v>30</v>
      </c>
      <c r="H2998" t="s">
        <v>76</v>
      </c>
      <c r="I2998" t="s">
        <v>32</v>
      </c>
      <c r="J2998">
        <v>1.3</v>
      </c>
      <c r="K2998" t="s">
        <v>57</v>
      </c>
      <c r="L2998">
        <v>43</v>
      </c>
      <c r="M2998" s="1">
        <v>46337</v>
      </c>
      <c r="N2998" t="s">
        <v>42</v>
      </c>
      <c r="O2998">
        <v>14.5</v>
      </c>
      <c r="P2998">
        <v>2.5</v>
      </c>
      <c r="Q2998" s="2">
        <v>3445.49</v>
      </c>
      <c r="R2998" t="s">
        <v>35</v>
      </c>
      <c r="S2998" s="2">
        <v>2174.56</v>
      </c>
      <c r="T2998">
        <v>3.3</v>
      </c>
      <c r="U2998" t="s">
        <v>130</v>
      </c>
      <c r="V2998">
        <v>2026</v>
      </c>
      <c r="W2998" t="s">
        <v>69</v>
      </c>
      <c r="X2998" s="2">
        <v>2174.56</v>
      </c>
      <c r="Y2998" s="2">
        <v>1270.93</v>
      </c>
      <c r="Z2998" s="2">
        <v>0.63100000000000001</v>
      </c>
      <c r="AA2998" s="2">
        <f>IF(Table1[[#This Row],[Bed Occupied]]="Yes",1,0)</f>
        <v>0</v>
      </c>
    </row>
    <row r="2999" spans="1:27" x14ac:dyDescent="0.25">
      <c r="A2999" t="s">
        <v>3091</v>
      </c>
      <c r="B2999" s="1">
        <v>45917</v>
      </c>
      <c r="C2999" s="1">
        <v>45919.1</v>
      </c>
      <c r="D2999" t="s">
        <v>102</v>
      </c>
      <c r="E2999" t="s">
        <v>47</v>
      </c>
      <c r="F2999" t="s">
        <v>29</v>
      </c>
      <c r="G2999" t="s">
        <v>67</v>
      </c>
      <c r="H2999" t="s">
        <v>40</v>
      </c>
      <c r="I2999" t="s">
        <v>32</v>
      </c>
      <c r="J2999">
        <v>2.1</v>
      </c>
      <c r="K2999" t="s">
        <v>33</v>
      </c>
      <c r="L2999">
        <v>59</v>
      </c>
      <c r="M2999" s="1">
        <v>45916</v>
      </c>
      <c r="N2999" t="s">
        <v>63</v>
      </c>
      <c r="O2999">
        <v>8.1999999999999993</v>
      </c>
      <c r="P2999">
        <v>0.2</v>
      </c>
      <c r="Q2999" s="2">
        <v>10865.26</v>
      </c>
      <c r="R2999" t="s">
        <v>58</v>
      </c>
      <c r="S2999" s="2">
        <v>8115.17</v>
      </c>
      <c r="T2999">
        <v>4.5</v>
      </c>
      <c r="U2999" t="s">
        <v>59</v>
      </c>
      <c r="V2999">
        <v>2025</v>
      </c>
      <c r="W2999" t="s">
        <v>44</v>
      </c>
      <c r="X2999" s="2">
        <v>8115.17</v>
      </c>
      <c r="Y2999" s="2">
        <v>2750.09</v>
      </c>
      <c r="Z2999" s="2">
        <v>0.747</v>
      </c>
      <c r="AA2999" s="2">
        <f>IF(Table1[[#This Row],[Bed Occupied]]="Yes",1,0)</f>
        <v>1</v>
      </c>
    </row>
    <row r="3000" spans="1:27" x14ac:dyDescent="0.25">
      <c r="A3000" t="s">
        <v>3092</v>
      </c>
      <c r="B3000" s="1">
        <v>45972</v>
      </c>
      <c r="C3000" s="1">
        <v>45974.400000000001</v>
      </c>
      <c r="D3000" t="s">
        <v>46</v>
      </c>
      <c r="E3000" t="s">
        <v>47</v>
      </c>
      <c r="F3000" t="s">
        <v>48</v>
      </c>
      <c r="G3000" t="s">
        <v>30</v>
      </c>
      <c r="H3000" t="s">
        <v>49</v>
      </c>
      <c r="I3000" t="s">
        <v>32</v>
      </c>
      <c r="J3000">
        <v>2.4</v>
      </c>
      <c r="K3000" t="s">
        <v>57</v>
      </c>
      <c r="L3000">
        <v>43</v>
      </c>
      <c r="M3000" s="1">
        <v>45971</v>
      </c>
      <c r="N3000" t="s">
        <v>42</v>
      </c>
      <c r="O3000">
        <v>9.6999999999999993</v>
      </c>
      <c r="P3000">
        <v>1.7</v>
      </c>
      <c r="Q3000" s="2">
        <v>6485.32</v>
      </c>
      <c r="R3000" t="s">
        <v>35</v>
      </c>
      <c r="S3000" s="2">
        <v>4084.65</v>
      </c>
      <c r="T3000">
        <v>3</v>
      </c>
      <c r="U3000" t="s">
        <v>71</v>
      </c>
      <c r="V3000">
        <v>2025</v>
      </c>
      <c r="W3000" t="s">
        <v>37</v>
      </c>
      <c r="X3000" s="2">
        <v>4084.65</v>
      </c>
      <c r="Y3000" s="2">
        <v>2400.67</v>
      </c>
      <c r="Z3000" s="2">
        <v>0.63</v>
      </c>
      <c r="AA3000" s="2">
        <f>IF(Table1[[#This Row],[Bed Occupied]]="Yes",1,0)</f>
        <v>0</v>
      </c>
    </row>
    <row r="3001" spans="1:27" x14ac:dyDescent="0.25">
      <c r="A3001" t="s">
        <v>3093</v>
      </c>
      <c r="B3001" s="1">
        <v>46070</v>
      </c>
      <c r="C3001" s="1">
        <v>46076.3</v>
      </c>
      <c r="D3001" t="s">
        <v>88</v>
      </c>
      <c r="E3001" t="s">
        <v>28</v>
      </c>
      <c r="F3001" t="s">
        <v>29</v>
      </c>
      <c r="G3001" t="s">
        <v>67</v>
      </c>
      <c r="H3001" t="s">
        <v>62</v>
      </c>
      <c r="I3001" t="s">
        <v>93</v>
      </c>
      <c r="J3001">
        <v>6.3</v>
      </c>
      <c r="K3001" t="s">
        <v>33</v>
      </c>
      <c r="L3001">
        <v>30</v>
      </c>
      <c r="M3001" s="1">
        <v>46069</v>
      </c>
      <c r="N3001" t="s">
        <v>63</v>
      </c>
      <c r="O3001">
        <v>8</v>
      </c>
      <c r="P3001">
        <v>0</v>
      </c>
      <c r="Q3001" s="2">
        <v>23315.86</v>
      </c>
      <c r="R3001" t="s">
        <v>85</v>
      </c>
      <c r="S3001" s="2">
        <v>17578.79</v>
      </c>
      <c r="T3001">
        <v>4.9000000000000004</v>
      </c>
      <c r="U3001" t="s">
        <v>68</v>
      </c>
      <c r="V3001">
        <v>2026</v>
      </c>
      <c r="W3001" t="s">
        <v>37</v>
      </c>
      <c r="X3001" s="2">
        <v>17578.79</v>
      </c>
      <c r="Y3001" s="2">
        <v>5737.07</v>
      </c>
      <c r="Z3001" s="2">
        <v>0.754</v>
      </c>
      <c r="AA3001" s="2">
        <f>IF(Table1[[#This Row],[Bed Occupied]]="Yes",1,0)</f>
        <v>1</v>
      </c>
    </row>
    <row r="3002" spans="1:27" x14ac:dyDescent="0.25">
      <c r="A3002" t="s">
        <v>3094</v>
      </c>
      <c r="B3002" s="1">
        <v>46377</v>
      </c>
      <c r="C3002" s="1">
        <v>46381.2</v>
      </c>
      <c r="D3002" t="s">
        <v>102</v>
      </c>
      <c r="E3002" t="s">
        <v>47</v>
      </c>
      <c r="F3002" t="s">
        <v>48</v>
      </c>
      <c r="G3002" t="s">
        <v>53</v>
      </c>
      <c r="H3002" t="s">
        <v>62</v>
      </c>
      <c r="I3002" t="s">
        <v>41</v>
      </c>
      <c r="J3002">
        <v>4.2</v>
      </c>
      <c r="K3002" t="s">
        <v>33</v>
      </c>
      <c r="L3002">
        <v>50</v>
      </c>
      <c r="M3002" s="1">
        <v>46377</v>
      </c>
      <c r="N3002" t="s">
        <v>34</v>
      </c>
      <c r="O3002">
        <v>12.1</v>
      </c>
      <c r="P3002">
        <v>0.1</v>
      </c>
      <c r="Q3002" s="2">
        <v>12784.28</v>
      </c>
      <c r="R3002" t="s">
        <v>58</v>
      </c>
      <c r="S3002" s="2">
        <v>7350.01</v>
      </c>
      <c r="T3002">
        <v>4.2</v>
      </c>
      <c r="U3002" t="s">
        <v>54</v>
      </c>
      <c r="V3002">
        <v>2026</v>
      </c>
      <c r="W3002" t="s">
        <v>37</v>
      </c>
      <c r="X3002" s="2">
        <v>7350.01</v>
      </c>
      <c r="Y3002" s="2">
        <v>5434.27</v>
      </c>
      <c r="Z3002" s="2">
        <v>0.57499999999999996</v>
      </c>
      <c r="AA3002" s="2">
        <f>IF(Table1[[#This Row],[Bed Occupied]]="Yes",1,0)</f>
        <v>1</v>
      </c>
    </row>
    <row r="3003" spans="1:27" x14ac:dyDescent="0.25">
      <c r="A3003" t="s">
        <v>3095</v>
      </c>
      <c r="B3003" s="1">
        <v>45944</v>
      </c>
      <c r="C3003" s="1">
        <v>45948.2</v>
      </c>
      <c r="D3003" t="s">
        <v>61</v>
      </c>
      <c r="E3003" t="s">
        <v>28</v>
      </c>
      <c r="F3003" t="s">
        <v>29</v>
      </c>
      <c r="G3003" t="s">
        <v>151</v>
      </c>
      <c r="H3003" t="s">
        <v>31</v>
      </c>
      <c r="I3003" t="s">
        <v>41</v>
      </c>
      <c r="J3003">
        <v>4.2</v>
      </c>
      <c r="K3003" t="s">
        <v>33</v>
      </c>
      <c r="L3003">
        <v>80</v>
      </c>
      <c r="M3003" s="1">
        <v>45944</v>
      </c>
      <c r="N3003" t="s">
        <v>34</v>
      </c>
      <c r="O3003">
        <v>9.6999999999999993</v>
      </c>
      <c r="P3003">
        <v>1.7</v>
      </c>
      <c r="Q3003" s="2">
        <v>14290.84</v>
      </c>
      <c r="R3003" t="s">
        <v>35</v>
      </c>
      <c r="S3003" s="2">
        <v>9011.51</v>
      </c>
      <c r="T3003">
        <v>3.3</v>
      </c>
      <c r="U3003" t="s">
        <v>82</v>
      </c>
      <c r="V3003">
        <v>2025</v>
      </c>
      <c r="W3003" t="s">
        <v>44</v>
      </c>
      <c r="X3003" s="2">
        <v>9011.51</v>
      </c>
      <c r="Y3003" s="2">
        <v>5279.33</v>
      </c>
      <c r="Z3003" s="2">
        <v>0.63100000000000001</v>
      </c>
      <c r="AA3003" s="2">
        <f>IF(Table1[[#This Row],[Bed Occupied]]="Yes",1,0)</f>
        <v>1</v>
      </c>
    </row>
    <row r="3004" spans="1:27" x14ac:dyDescent="0.25">
      <c r="A3004" t="s">
        <v>3096</v>
      </c>
      <c r="B3004" s="1">
        <v>45903</v>
      </c>
      <c r="C3004" s="1">
        <v>45903.6</v>
      </c>
      <c r="D3004" t="s">
        <v>39</v>
      </c>
      <c r="E3004" t="s">
        <v>52</v>
      </c>
      <c r="F3004" t="s">
        <v>29</v>
      </c>
      <c r="G3004" t="s">
        <v>151</v>
      </c>
      <c r="H3004" t="s">
        <v>76</v>
      </c>
      <c r="I3004" t="s">
        <v>32</v>
      </c>
      <c r="J3004">
        <v>0.6</v>
      </c>
      <c r="K3004" t="s">
        <v>57</v>
      </c>
      <c r="L3004">
        <v>96</v>
      </c>
      <c r="M3004" s="1">
        <v>45903</v>
      </c>
      <c r="N3004" t="s">
        <v>42</v>
      </c>
      <c r="O3004">
        <v>10.8</v>
      </c>
      <c r="P3004">
        <v>2.8</v>
      </c>
      <c r="Q3004" s="2">
        <v>2183.77</v>
      </c>
      <c r="R3004" t="s">
        <v>85</v>
      </c>
      <c r="S3004" s="2">
        <v>1181.78</v>
      </c>
      <c r="T3004">
        <v>2.4</v>
      </c>
      <c r="U3004" t="s">
        <v>59</v>
      </c>
      <c r="V3004">
        <v>2025</v>
      </c>
      <c r="W3004" t="s">
        <v>69</v>
      </c>
      <c r="X3004" s="2">
        <v>1181.78</v>
      </c>
      <c r="Y3004" s="2">
        <v>1001.99</v>
      </c>
      <c r="Z3004" s="2">
        <v>0.54100000000000004</v>
      </c>
      <c r="AA3004" s="2">
        <f>IF(Table1[[#This Row],[Bed Occupied]]="Yes",1,0)</f>
        <v>0</v>
      </c>
    </row>
    <row r="3005" spans="1:27" x14ac:dyDescent="0.25">
      <c r="A3005" t="s">
        <v>3097</v>
      </c>
      <c r="B3005" s="1">
        <v>45667</v>
      </c>
      <c r="C3005" s="1">
        <v>45668.6</v>
      </c>
      <c r="D3005" t="s">
        <v>27</v>
      </c>
      <c r="E3005" t="s">
        <v>47</v>
      </c>
      <c r="F3005" t="s">
        <v>29</v>
      </c>
      <c r="G3005" t="s">
        <v>67</v>
      </c>
      <c r="H3005" t="s">
        <v>76</v>
      </c>
      <c r="I3005" t="s">
        <v>41</v>
      </c>
      <c r="J3005">
        <v>1.6</v>
      </c>
      <c r="K3005" t="s">
        <v>57</v>
      </c>
      <c r="L3005">
        <v>74</v>
      </c>
      <c r="M3005" s="1">
        <v>45667</v>
      </c>
      <c r="N3005" t="s">
        <v>34</v>
      </c>
      <c r="O3005">
        <v>12.3</v>
      </c>
      <c r="P3005">
        <v>0.3</v>
      </c>
      <c r="Q3005" s="2">
        <v>10366.98</v>
      </c>
      <c r="R3005" t="s">
        <v>35</v>
      </c>
      <c r="S3005" s="2">
        <v>5981.07</v>
      </c>
      <c r="T3005">
        <v>4.0999999999999996</v>
      </c>
      <c r="U3005" t="s">
        <v>145</v>
      </c>
      <c r="V3005">
        <v>2025</v>
      </c>
      <c r="W3005" t="s">
        <v>77</v>
      </c>
      <c r="X3005" s="2">
        <v>5981.07</v>
      </c>
      <c r="Y3005" s="2">
        <v>4385.91</v>
      </c>
      <c r="Z3005" s="2">
        <v>0.57699999999999996</v>
      </c>
      <c r="AA3005" s="2">
        <f>IF(Table1[[#This Row],[Bed Occupied]]="Yes",1,0)</f>
        <v>0</v>
      </c>
    </row>
    <row r="3006" spans="1:27" x14ac:dyDescent="0.25">
      <c r="A3006" t="s">
        <v>3098</v>
      </c>
      <c r="B3006" s="1">
        <v>46000</v>
      </c>
      <c r="C3006" s="1">
        <v>46001.4</v>
      </c>
      <c r="D3006" t="s">
        <v>39</v>
      </c>
      <c r="E3006" t="s">
        <v>52</v>
      </c>
      <c r="F3006" t="s">
        <v>29</v>
      </c>
      <c r="G3006" t="s">
        <v>151</v>
      </c>
      <c r="H3006" t="s">
        <v>40</v>
      </c>
      <c r="I3006" t="s">
        <v>41</v>
      </c>
      <c r="J3006">
        <v>1.4</v>
      </c>
      <c r="K3006" t="s">
        <v>33</v>
      </c>
      <c r="L3006">
        <v>87</v>
      </c>
      <c r="M3006" s="1">
        <v>45999</v>
      </c>
      <c r="N3006" t="s">
        <v>34</v>
      </c>
      <c r="O3006">
        <v>8</v>
      </c>
      <c r="P3006">
        <v>0</v>
      </c>
      <c r="Q3006" s="2">
        <v>2655.89</v>
      </c>
      <c r="R3006" t="s">
        <v>35</v>
      </c>
      <c r="S3006" s="2">
        <v>1501.83</v>
      </c>
      <c r="T3006">
        <v>4.2</v>
      </c>
      <c r="U3006" t="s">
        <v>79</v>
      </c>
      <c r="V3006">
        <v>2025</v>
      </c>
      <c r="W3006" t="s">
        <v>37</v>
      </c>
      <c r="X3006" s="2">
        <v>1501.83</v>
      </c>
      <c r="Y3006" s="2">
        <v>1154.06</v>
      </c>
      <c r="Z3006" s="2">
        <v>0.56499999999999995</v>
      </c>
      <c r="AA3006" s="2">
        <f>IF(Table1[[#This Row],[Bed Occupied]]="Yes",1,0)</f>
        <v>1</v>
      </c>
    </row>
    <row r="3007" spans="1:27" x14ac:dyDescent="0.25">
      <c r="A3007" t="s">
        <v>3099</v>
      </c>
      <c r="B3007" s="1">
        <v>46302</v>
      </c>
      <c r="C3007" s="1">
        <v>46311.6</v>
      </c>
      <c r="D3007" t="s">
        <v>88</v>
      </c>
      <c r="E3007" t="s">
        <v>52</v>
      </c>
      <c r="F3007" t="s">
        <v>48</v>
      </c>
      <c r="G3007" t="s">
        <v>30</v>
      </c>
      <c r="H3007" t="s">
        <v>40</v>
      </c>
      <c r="I3007" t="s">
        <v>93</v>
      </c>
      <c r="J3007">
        <v>9.6</v>
      </c>
      <c r="K3007" t="s">
        <v>33</v>
      </c>
      <c r="L3007">
        <v>69</v>
      </c>
      <c r="M3007" s="1">
        <v>46301</v>
      </c>
      <c r="N3007" t="s">
        <v>63</v>
      </c>
      <c r="O3007">
        <v>8</v>
      </c>
      <c r="P3007">
        <v>0</v>
      </c>
      <c r="Q3007" s="2">
        <v>29997.8</v>
      </c>
      <c r="R3007" t="s">
        <v>85</v>
      </c>
      <c r="S3007" s="2">
        <v>22154.93</v>
      </c>
      <c r="T3007">
        <v>3.5</v>
      </c>
      <c r="U3007" t="s">
        <v>36</v>
      </c>
      <c r="V3007">
        <v>2026</v>
      </c>
      <c r="W3007" t="s">
        <v>44</v>
      </c>
      <c r="X3007" s="2">
        <v>22154.93</v>
      </c>
      <c r="Y3007" s="2">
        <v>7842.87</v>
      </c>
      <c r="Z3007" s="2">
        <v>0.73899999999999999</v>
      </c>
      <c r="AA3007" s="2">
        <f>IF(Table1[[#This Row],[Bed Occupied]]="Yes",1,0)</f>
        <v>1</v>
      </c>
    </row>
    <row r="3008" spans="1:27" x14ac:dyDescent="0.25">
      <c r="A3008" t="s">
        <v>3100</v>
      </c>
      <c r="B3008" s="1">
        <v>45826</v>
      </c>
      <c r="C3008" s="1">
        <v>45829.8</v>
      </c>
      <c r="D3008" t="s">
        <v>61</v>
      </c>
      <c r="E3008" t="s">
        <v>28</v>
      </c>
      <c r="F3008" t="s">
        <v>92</v>
      </c>
      <c r="G3008" t="s">
        <v>30</v>
      </c>
      <c r="H3008" t="s">
        <v>81</v>
      </c>
      <c r="I3008" t="s">
        <v>32</v>
      </c>
      <c r="J3008">
        <v>3.8</v>
      </c>
      <c r="K3008" t="s">
        <v>33</v>
      </c>
      <c r="L3008">
        <v>115</v>
      </c>
      <c r="M3008" s="1">
        <v>45825</v>
      </c>
      <c r="N3008" t="s">
        <v>34</v>
      </c>
      <c r="O3008">
        <v>13.9</v>
      </c>
      <c r="P3008">
        <v>1.9</v>
      </c>
      <c r="Q3008" s="2">
        <v>15500.23</v>
      </c>
      <c r="R3008" t="s">
        <v>35</v>
      </c>
      <c r="S3008" s="2">
        <v>9432.58</v>
      </c>
      <c r="T3008">
        <v>2.6</v>
      </c>
      <c r="U3008" t="s">
        <v>64</v>
      </c>
      <c r="V3008">
        <v>2025</v>
      </c>
      <c r="W3008" t="s">
        <v>44</v>
      </c>
      <c r="X3008" s="2">
        <v>9432.58</v>
      </c>
      <c r="Y3008" s="2">
        <v>6067.65</v>
      </c>
      <c r="Z3008" s="2">
        <v>0.60899999999999999</v>
      </c>
      <c r="AA3008" s="2">
        <f>IF(Table1[[#This Row],[Bed Occupied]]="Yes",1,0)</f>
        <v>1</v>
      </c>
    </row>
    <row r="3009" spans="1:27" x14ac:dyDescent="0.25">
      <c r="A3009" t="s">
        <v>3101</v>
      </c>
      <c r="B3009" s="1">
        <v>45966</v>
      </c>
      <c r="C3009" s="1">
        <v>45966.7</v>
      </c>
      <c r="D3009" t="s">
        <v>46</v>
      </c>
      <c r="E3009" t="s">
        <v>52</v>
      </c>
      <c r="F3009" t="s">
        <v>29</v>
      </c>
      <c r="G3009" t="s">
        <v>53</v>
      </c>
      <c r="H3009" t="s">
        <v>76</v>
      </c>
      <c r="I3009" t="s">
        <v>41</v>
      </c>
      <c r="J3009">
        <v>0.7</v>
      </c>
      <c r="K3009" t="s">
        <v>33</v>
      </c>
      <c r="L3009">
        <v>67</v>
      </c>
      <c r="M3009" s="1">
        <v>45965</v>
      </c>
      <c r="N3009" t="s">
        <v>42</v>
      </c>
      <c r="O3009">
        <v>8</v>
      </c>
      <c r="P3009">
        <v>0</v>
      </c>
      <c r="Q3009" s="2">
        <v>5169.41</v>
      </c>
      <c r="R3009" t="s">
        <v>58</v>
      </c>
      <c r="S3009" s="2">
        <v>2942.2</v>
      </c>
      <c r="T3009">
        <v>4.3</v>
      </c>
      <c r="U3009" t="s">
        <v>71</v>
      </c>
      <c r="V3009">
        <v>2025</v>
      </c>
      <c r="W3009" t="s">
        <v>44</v>
      </c>
      <c r="X3009" s="2">
        <v>2942.2</v>
      </c>
      <c r="Y3009" s="2">
        <v>2227.21</v>
      </c>
      <c r="Z3009" s="2">
        <v>0.56899999999999995</v>
      </c>
      <c r="AA3009" s="2">
        <f>IF(Table1[[#This Row],[Bed Occupied]]="Yes",1,0)</f>
        <v>1</v>
      </c>
    </row>
    <row r="3010" spans="1:27" x14ac:dyDescent="0.25">
      <c r="A3010" t="s">
        <v>3102</v>
      </c>
      <c r="B3010" s="1">
        <v>46172</v>
      </c>
      <c r="C3010" s="1">
        <v>46180.1</v>
      </c>
      <c r="D3010" t="s">
        <v>61</v>
      </c>
      <c r="E3010" t="s">
        <v>28</v>
      </c>
      <c r="F3010" t="s">
        <v>48</v>
      </c>
      <c r="G3010" t="s">
        <v>30</v>
      </c>
      <c r="H3010" t="s">
        <v>56</v>
      </c>
      <c r="I3010" t="s">
        <v>32</v>
      </c>
      <c r="J3010">
        <v>8.1</v>
      </c>
      <c r="K3010" t="s">
        <v>33</v>
      </c>
      <c r="L3010">
        <v>100</v>
      </c>
      <c r="M3010" s="1">
        <v>46171</v>
      </c>
      <c r="N3010" t="s">
        <v>42</v>
      </c>
      <c r="O3010">
        <v>14.9</v>
      </c>
      <c r="P3010">
        <v>2.9</v>
      </c>
      <c r="Q3010" s="2">
        <v>21359</v>
      </c>
      <c r="R3010" t="s">
        <v>85</v>
      </c>
      <c r="S3010" s="2">
        <v>14505.68</v>
      </c>
      <c r="T3010">
        <v>2.7</v>
      </c>
      <c r="U3010" t="s">
        <v>94</v>
      </c>
      <c r="V3010">
        <v>2026</v>
      </c>
      <c r="W3010" t="s">
        <v>77</v>
      </c>
      <c r="X3010" s="2">
        <v>14505.68</v>
      </c>
      <c r="Y3010" s="2">
        <v>6853.32</v>
      </c>
      <c r="Z3010" s="2">
        <v>0.67900000000000005</v>
      </c>
      <c r="AA3010" s="2">
        <f>IF(Table1[[#This Row],[Bed Occupied]]="Yes",1,0)</f>
        <v>1</v>
      </c>
    </row>
    <row r="3011" spans="1:27" x14ac:dyDescent="0.25">
      <c r="A3011" t="s">
        <v>3103</v>
      </c>
      <c r="B3011" s="1">
        <v>46128</v>
      </c>
      <c r="C3011" s="1">
        <v>46130.400000000001</v>
      </c>
      <c r="D3011" t="s">
        <v>46</v>
      </c>
      <c r="E3011" t="s">
        <v>52</v>
      </c>
      <c r="F3011" t="s">
        <v>48</v>
      </c>
      <c r="G3011" t="s">
        <v>30</v>
      </c>
      <c r="H3011" t="s">
        <v>31</v>
      </c>
      <c r="I3011" t="s">
        <v>32</v>
      </c>
      <c r="J3011">
        <v>2.4</v>
      </c>
      <c r="K3011" t="s">
        <v>33</v>
      </c>
      <c r="L3011">
        <v>49</v>
      </c>
      <c r="M3011" s="1">
        <v>46127</v>
      </c>
      <c r="N3011" t="s">
        <v>63</v>
      </c>
      <c r="O3011">
        <v>13.7</v>
      </c>
      <c r="P3011">
        <v>1.7</v>
      </c>
      <c r="Q3011" s="2">
        <v>3118.25</v>
      </c>
      <c r="R3011" t="s">
        <v>58</v>
      </c>
      <c r="S3011" s="2">
        <v>1443.73</v>
      </c>
      <c r="T3011">
        <v>3.1</v>
      </c>
      <c r="U3011" t="s">
        <v>98</v>
      </c>
      <c r="V3011">
        <v>2026</v>
      </c>
      <c r="W3011" t="s">
        <v>69</v>
      </c>
      <c r="X3011" s="2">
        <v>1443.73</v>
      </c>
      <c r="Y3011" s="2">
        <v>1674.52</v>
      </c>
      <c r="Z3011" s="2">
        <v>0.46300000000000002</v>
      </c>
      <c r="AA3011" s="2">
        <f>IF(Table1[[#This Row],[Bed Occupied]]="Yes",1,0)</f>
        <v>1</v>
      </c>
    </row>
    <row r="3012" spans="1:27" x14ac:dyDescent="0.25">
      <c r="A3012" t="s">
        <v>3104</v>
      </c>
      <c r="B3012" s="1">
        <v>45935</v>
      </c>
      <c r="C3012" s="1">
        <v>45936.9</v>
      </c>
      <c r="D3012" t="s">
        <v>88</v>
      </c>
      <c r="E3012" t="s">
        <v>66</v>
      </c>
      <c r="F3012" t="s">
        <v>29</v>
      </c>
      <c r="G3012" t="s">
        <v>151</v>
      </c>
      <c r="H3012" t="s">
        <v>62</v>
      </c>
      <c r="I3012" t="s">
        <v>32</v>
      </c>
      <c r="J3012">
        <v>1.9</v>
      </c>
      <c r="K3012" t="s">
        <v>33</v>
      </c>
      <c r="L3012">
        <v>55</v>
      </c>
      <c r="M3012" s="1">
        <v>45935</v>
      </c>
      <c r="N3012" t="s">
        <v>42</v>
      </c>
      <c r="O3012">
        <v>11.4</v>
      </c>
      <c r="P3012">
        <v>1.4</v>
      </c>
      <c r="Q3012" s="2">
        <v>16840.169999999998</v>
      </c>
      <c r="R3012" t="s">
        <v>58</v>
      </c>
      <c r="S3012" s="2">
        <v>13084.08</v>
      </c>
      <c r="T3012">
        <v>4.0999999999999996</v>
      </c>
      <c r="U3012" t="s">
        <v>82</v>
      </c>
      <c r="V3012">
        <v>2025</v>
      </c>
      <c r="W3012" t="s">
        <v>74</v>
      </c>
      <c r="X3012" s="2">
        <v>13084.08</v>
      </c>
      <c r="Y3012" s="2">
        <v>3756.09</v>
      </c>
      <c r="Z3012" s="2">
        <v>0.77700000000000002</v>
      </c>
      <c r="AA3012" s="2">
        <f>IF(Table1[[#This Row],[Bed Occupied]]="Yes",1,0)</f>
        <v>1</v>
      </c>
    </row>
    <row r="3013" spans="1:27" x14ac:dyDescent="0.25">
      <c r="A3013" t="s">
        <v>3105</v>
      </c>
      <c r="B3013" s="1">
        <v>46110</v>
      </c>
      <c r="C3013" s="1">
        <v>46112.800000000003</v>
      </c>
      <c r="D3013" t="s">
        <v>46</v>
      </c>
      <c r="E3013" t="s">
        <v>66</v>
      </c>
      <c r="F3013" t="s">
        <v>29</v>
      </c>
      <c r="G3013" t="s">
        <v>53</v>
      </c>
      <c r="H3013" t="s">
        <v>31</v>
      </c>
      <c r="I3013" t="s">
        <v>32</v>
      </c>
      <c r="J3013">
        <v>2.8</v>
      </c>
      <c r="K3013" t="s">
        <v>33</v>
      </c>
      <c r="L3013">
        <v>105</v>
      </c>
      <c r="M3013" s="1">
        <v>46110</v>
      </c>
      <c r="N3013" t="s">
        <v>34</v>
      </c>
      <c r="O3013">
        <v>11.9</v>
      </c>
      <c r="P3013">
        <v>1.9</v>
      </c>
      <c r="Q3013" s="2">
        <v>5854.9</v>
      </c>
      <c r="R3013" t="s">
        <v>58</v>
      </c>
      <c r="S3013" s="2">
        <v>3529.23</v>
      </c>
      <c r="T3013">
        <v>3.3</v>
      </c>
      <c r="U3013" t="s">
        <v>115</v>
      </c>
      <c r="V3013">
        <v>2026</v>
      </c>
      <c r="W3013" t="s">
        <v>74</v>
      </c>
      <c r="X3013" s="2">
        <v>3529.23</v>
      </c>
      <c r="Y3013" s="2">
        <v>2325.67</v>
      </c>
      <c r="Z3013" s="2">
        <v>0.60299999999999998</v>
      </c>
      <c r="AA3013" s="2">
        <f>IF(Table1[[#This Row],[Bed Occupied]]="Yes",1,0)</f>
        <v>1</v>
      </c>
    </row>
    <row r="3014" spans="1:27" x14ac:dyDescent="0.25">
      <c r="A3014" t="s">
        <v>3106</v>
      </c>
      <c r="B3014" s="1">
        <v>45671</v>
      </c>
      <c r="C3014" s="1">
        <v>45682.6</v>
      </c>
      <c r="D3014" t="s">
        <v>88</v>
      </c>
      <c r="E3014" t="s">
        <v>28</v>
      </c>
      <c r="F3014" t="s">
        <v>29</v>
      </c>
      <c r="G3014" t="s">
        <v>30</v>
      </c>
      <c r="H3014" t="s">
        <v>81</v>
      </c>
      <c r="I3014" t="s">
        <v>32</v>
      </c>
      <c r="J3014">
        <v>11.6</v>
      </c>
      <c r="K3014" t="s">
        <v>33</v>
      </c>
      <c r="L3014">
        <v>59</v>
      </c>
      <c r="M3014" s="1">
        <v>45671</v>
      </c>
      <c r="N3014" t="s">
        <v>34</v>
      </c>
      <c r="O3014">
        <v>9.6</v>
      </c>
      <c r="P3014">
        <v>1.6</v>
      </c>
      <c r="Q3014" s="2">
        <v>33888.65</v>
      </c>
      <c r="R3014" t="s">
        <v>58</v>
      </c>
      <c r="S3014" s="2">
        <v>24860.79</v>
      </c>
      <c r="T3014">
        <v>3.1</v>
      </c>
      <c r="U3014" t="s">
        <v>145</v>
      </c>
      <c r="V3014">
        <v>2025</v>
      </c>
      <c r="W3014" t="s">
        <v>44</v>
      </c>
      <c r="X3014" s="2">
        <v>24860.79</v>
      </c>
      <c r="Y3014" s="2">
        <v>9027.86</v>
      </c>
      <c r="Z3014" s="2">
        <v>0.73399999999999999</v>
      </c>
      <c r="AA3014" s="2">
        <f>IF(Table1[[#This Row],[Bed Occupied]]="Yes",1,0)</f>
        <v>1</v>
      </c>
    </row>
    <row r="3015" spans="1:27" x14ac:dyDescent="0.25">
      <c r="A3015" t="s">
        <v>3107</v>
      </c>
      <c r="B3015" s="1">
        <v>46082</v>
      </c>
      <c r="C3015" s="1">
        <v>46084.6</v>
      </c>
      <c r="D3015" t="s">
        <v>51</v>
      </c>
      <c r="E3015" t="s">
        <v>52</v>
      </c>
      <c r="F3015" t="s">
        <v>48</v>
      </c>
      <c r="G3015" t="s">
        <v>53</v>
      </c>
      <c r="H3015" t="s">
        <v>40</v>
      </c>
      <c r="I3015" t="s">
        <v>41</v>
      </c>
      <c r="J3015">
        <v>2.6</v>
      </c>
      <c r="K3015" t="s">
        <v>33</v>
      </c>
      <c r="L3015">
        <v>35</v>
      </c>
      <c r="M3015" s="1">
        <v>46082</v>
      </c>
      <c r="N3015" t="s">
        <v>63</v>
      </c>
      <c r="O3015">
        <v>9.5</v>
      </c>
      <c r="P3015">
        <v>1.5</v>
      </c>
      <c r="Q3015" s="2">
        <v>9956.0300000000007</v>
      </c>
      <c r="R3015" t="s">
        <v>85</v>
      </c>
      <c r="S3015" s="2">
        <v>6664.38</v>
      </c>
      <c r="T3015">
        <v>4</v>
      </c>
      <c r="U3015" t="s">
        <v>115</v>
      </c>
      <c r="V3015">
        <v>2026</v>
      </c>
      <c r="W3015" t="s">
        <v>74</v>
      </c>
      <c r="X3015" s="2">
        <v>6664.38</v>
      </c>
      <c r="Y3015" s="2">
        <v>3291.65</v>
      </c>
      <c r="Z3015" s="2">
        <v>0.66900000000000004</v>
      </c>
      <c r="AA3015" s="2">
        <f>IF(Table1[[#This Row],[Bed Occupied]]="Yes",1,0)</f>
        <v>1</v>
      </c>
    </row>
    <row r="3016" spans="1:27" x14ac:dyDescent="0.25">
      <c r="A3016" t="s">
        <v>3108</v>
      </c>
      <c r="B3016" s="1">
        <v>46005</v>
      </c>
      <c r="C3016" s="1">
        <v>46005.1</v>
      </c>
      <c r="D3016" t="s">
        <v>39</v>
      </c>
      <c r="E3016" t="s">
        <v>47</v>
      </c>
      <c r="F3016" t="s">
        <v>48</v>
      </c>
      <c r="G3016" t="s">
        <v>53</v>
      </c>
      <c r="H3016" t="s">
        <v>40</v>
      </c>
      <c r="I3016" t="s">
        <v>32</v>
      </c>
      <c r="J3016">
        <v>0.1</v>
      </c>
      <c r="K3016" t="s">
        <v>33</v>
      </c>
      <c r="L3016">
        <v>106</v>
      </c>
      <c r="M3016" s="1">
        <v>46005</v>
      </c>
      <c r="N3016" t="s">
        <v>63</v>
      </c>
      <c r="O3016">
        <v>9.5</v>
      </c>
      <c r="P3016">
        <v>1.5</v>
      </c>
      <c r="Q3016" s="2">
        <v>2193.15</v>
      </c>
      <c r="R3016" t="s">
        <v>35</v>
      </c>
      <c r="S3016" s="2">
        <v>1395.48</v>
      </c>
      <c r="T3016">
        <v>3</v>
      </c>
      <c r="U3016" t="s">
        <v>79</v>
      </c>
      <c r="V3016">
        <v>2025</v>
      </c>
      <c r="W3016" t="s">
        <v>74</v>
      </c>
      <c r="X3016" s="2">
        <v>1395.48</v>
      </c>
      <c r="Y3016" s="2">
        <v>797.67</v>
      </c>
      <c r="Z3016" s="2">
        <v>0.63600000000000001</v>
      </c>
      <c r="AA3016" s="2">
        <f>IF(Table1[[#This Row],[Bed Occupied]]="Yes",1,0)</f>
        <v>1</v>
      </c>
    </row>
    <row r="3017" spans="1:27" x14ac:dyDescent="0.25">
      <c r="A3017" t="s">
        <v>3109</v>
      </c>
      <c r="B3017" s="1">
        <v>45722</v>
      </c>
      <c r="C3017" s="1">
        <v>45724.9</v>
      </c>
      <c r="D3017" t="s">
        <v>51</v>
      </c>
      <c r="E3017" t="s">
        <v>47</v>
      </c>
      <c r="F3017" t="s">
        <v>48</v>
      </c>
      <c r="G3017" t="s">
        <v>151</v>
      </c>
      <c r="H3017" t="s">
        <v>81</v>
      </c>
      <c r="I3017" t="s">
        <v>32</v>
      </c>
      <c r="J3017">
        <v>2.9</v>
      </c>
      <c r="K3017" t="s">
        <v>57</v>
      </c>
      <c r="L3017">
        <v>57</v>
      </c>
      <c r="M3017" s="1">
        <v>45721</v>
      </c>
      <c r="N3017" t="s">
        <v>42</v>
      </c>
      <c r="O3017">
        <v>8.9</v>
      </c>
      <c r="P3017">
        <v>0.9</v>
      </c>
      <c r="Q3017" s="2">
        <v>8731.11</v>
      </c>
      <c r="R3017" t="s">
        <v>58</v>
      </c>
      <c r="S3017" s="2">
        <v>5556.8</v>
      </c>
      <c r="T3017">
        <v>3.8</v>
      </c>
      <c r="U3017" t="s">
        <v>173</v>
      </c>
      <c r="V3017">
        <v>2025</v>
      </c>
      <c r="W3017" t="s">
        <v>69</v>
      </c>
      <c r="X3017" s="2">
        <v>5556.8</v>
      </c>
      <c r="Y3017" s="2">
        <v>3174.31</v>
      </c>
      <c r="Z3017" s="2">
        <v>0.63600000000000001</v>
      </c>
      <c r="AA3017" s="2">
        <f>IF(Table1[[#This Row],[Bed Occupied]]="Yes",1,0)</f>
        <v>0</v>
      </c>
    </row>
    <row r="3018" spans="1:27" x14ac:dyDescent="0.25">
      <c r="A3018" t="s">
        <v>3110</v>
      </c>
      <c r="B3018" s="1">
        <v>46032</v>
      </c>
      <c r="C3018" s="1">
        <v>46032.6</v>
      </c>
      <c r="D3018" t="s">
        <v>39</v>
      </c>
      <c r="E3018" t="s">
        <v>52</v>
      </c>
      <c r="F3018" t="s">
        <v>48</v>
      </c>
      <c r="G3018" t="s">
        <v>67</v>
      </c>
      <c r="H3018" t="s">
        <v>31</v>
      </c>
      <c r="I3018" t="s">
        <v>32</v>
      </c>
      <c r="J3018">
        <v>0.6</v>
      </c>
      <c r="K3018" t="s">
        <v>33</v>
      </c>
      <c r="L3018">
        <v>85</v>
      </c>
      <c r="M3018" s="1">
        <v>46032</v>
      </c>
      <c r="N3018" t="s">
        <v>63</v>
      </c>
      <c r="O3018">
        <v>8.8000000000000007</v>
      </c>
      <c r="P3018">
        <v>0.8</v>
      </c>
      <c r="Q3018" s="2">
        <v>2124.3000000000002</v>
      </c>
      <c r="R3018" t="s">
        <v>58</v>
      </c>
      <c r="S3018" s="2">
        <v>1267.74</v>
      </c>
      <c r="T3018">
        <v>3.5</v>
      </c>
      <c r="U3018" t="s">
        <v>86</v>
      </c>
      <c r="V3018">
        <v>2026</v>
      </c>
      <c r="W3018" t="s">
        <v>83</v>
      </c>
      <c r="X3018" s="2">
        <v>1267.74</v>
      </c>
      <c r="Y3018" s="2">
        <v>856.56</v>
      </c>
      <c r="Z3018" s="2">
        <v>0.59699999999999998</v>
      </c>
      <c r="AA3018" s="2">
        <f>IF(Table1[[#This Row],[Bed Occupied]]="Yes",1,0)</f>
        <v>1</v>
      </c>
    </row>
    <row r="3019" spans="1:27" x14ac:dyDescent="0.25">
      <c r="A3019" t="s">
        <v>3111</v>
      </c>
      <c r="B3019" s="1">
        <v>45889</v>
      </c>
      <c r="C3019" s="1">
        <v>45893.3</v>
      </c>
      <c r="D3019" t="s">
        <v>27</v>
      </c>
      <c r="E3019" t="s">
        <v>47</v>
      </c>
      <c r="F3019" t="s">
        <v>48</v>
      </c>
      <c r="G3019" t="s">
        <v>53</v>
      </c>
      <c r="H3019" t="s">
        <v>81</v>
      </c>
      <c r="I3019" t="s">
        <v>41</v>
      </c>
      <c r="J3019">
        <v>4.3</v>
      </c>
      <c r="K3019" t="s">
        <v>57</v>
      </c>
      <c r="L3019">
        <v>62</v>
      </c>
      <c r="M3019" s="1">
        <v>45888</v>
      </c>
      <c r="N3019" t="s">
        <v>42</v>
      </c>
      <c r="O3019">
        <v>9.1999999999999993</v>
      </c>
      <c r="P3019">
        <v>1.2</v>
      </c>
      <c r="Q3019" s="2">
        <v>13425.58</v>
      </c>
      <c r="R3019" t="s">
        <v>35</v>
      </c>
      <c r="S3019" s="2">
        <v>8450.25</v>
      </c>
      <c r="T3019">
        <v>3.7</v>
      </c>
      <c r="U3019" t="s">
        <v>104</v>
      </c>
      <c r="V3019">
        <v>2025</v>
      </c>
      <c r="W3019" t="s">
        <v>44</v>
      </c>
      <c r="X3019" s="2">
        <v>8450.25</v>
      </c>
      <c r="Y3019" s="2">
        <v>4975.33</v>
      </c>
      <c r="Z3019" s="2">
        <v>0.629</v>
      </c>
      <c r="AA3019" s="2">
        <f>IF(Table1[[#This Row],[Bed Occupied]]="Yes",1,0)</f>
        <v>0</v>
      </c>
    </row>
    <row r="3020" spans="1:27" x14ac:dyDescent="0.25">
      <c r="A3020" t="s">
        <v>3112</v>
      </c>
      <c r="B3020" s="1">
        <v>45835</v>
      </c>
      <c r="C3020" s="1">
        <v>45838.6</v>
      </c>
      <c r="D3020" t="s">
        <v>51</v>
      </c>
      <c r="E3020" t="s">
        <v>47</v>
      </c>
      <c r="F3020" t="s">
        <v>48</v>
      </c>
      <c r="G3020" t="s">
        <v>53</v>
      </c>
      <c r="H3020" t="s">
        <v>76</v>
      </c>
      <c r="I3020" t="s">
        <v>32</v>
      </c>
      <c r="J3020">
        <v>3.6</v>
      </c>
      <c r="K3020" t="s">
        <v>57</v>
      </c>
      <c r="L3020">
        <v>88</v>
      </c>
      <c r="M3020" s="1">
        <v>45834</v>
      </c>
      <c r="N3020" t="s">
        <v>42</v>
      </c>
      <c r="O3020">
        <v>12.5</v>
      </c>
      <c r="P3020">
        <v>0.5</v>
      </c>
      <c r="Q3020" s="2">
        <v>10945.9</v>
      </c>
      <c r="R3020" t="s">
        <v>85</v>
      </c>
      <c r="S3020" s="2">
        <v>6186.03</v>
      </c>
      <c r="T3020">
        <v>3.5</v>
      </c>
      <c r="U3020" t="s">
        <v>64</v>
      </c>
      <c r="V3020">
        <v>2025</v>
      </c>
      <c r="W3020" t="s">
        <v>72</v>
      </c>
      <c r="X3020" s="2">
        <v>6186.03</v>
      </c>
      <c r="Y3020" s="2">
        <v>4759.87</v>
      </c>
      <c r="Z3020" s="2">
        <v>0.56499999999999995</v>
      </c>
      <c r="AA3020" s="2">
        <f>IF(Table1[[#This Row],[Bed Occupied]]="Yes",1,0)</f>
        <v>0</v>
      </c>
    </row>
    <row r="3021" spans="1:27" x14ac:dyDescent="0.25">
      <c r="A3021" t="s">
        <v>3113</v>
      </c>
      <c r="B3021" s="1">
        <v>45757</v>
      </c>
      <c r="C3021" s="1">
        <v>45758.9</v>
      </c>
      <c r="D3021" t="s">
        <v>46</v>
      </c>
      <c r="E3021" t="s">
        <v>28</v>
      </c>
      <c r="F3021" t="s">
        <v>48</v>
      </c>
      <c r="G3021" t="s">
        <v>53</v>
      </c>
      <c r="H3021" t="s">
        <v>62</v>
      </c>
      <c r="I3021" t="s">
        <v>41</v>
      </c>
      <c r="J3021">
        <v>1.9</v>
      </c>
      <c r="K3021" t="s">
        <v>33</v>
      </c>
      <c r="L3021">
        <v>26</v>
      </c>
      <c r="M3021" s="1">
        <v>45756</v>
      </c>
      <c r="N3021" t="s">
        <v>34</v>
      </c>
      <c r="O3021">
        <v>12</v>
      </c>
      <c r="P3021">
        <v>0</v>
      </c>
      <c r="Q3021" s="2">
        <v>4350.66</v>
      </c>
      <c r="R3021" t="s">
        <v>35</v>
      </c>
      <c r="S3021" s="2">
        <v>2316.09</v>
      </c>
      <c r="T3021">
        <v>4.8</v>
      </c>
      <c r="U3021" t="s">
        <v>89</v>
      </c>
      <c r="V3021">
        <v>2025</v>
      </c>
      <c r="W3021" t="s">
        <v>69</v>
      </c>
      <c r="X3021" s="2">
        <v>2316.09</v>
      </c>
      <c r="Y3021" s="2">
        <v>2034.57</v>
      </c>
      <c r="Z3021" s="2">
        <v>0.53200000000000003</v>
      </c>
      <c r="AA3021" s="2">
        <f>IF(Table1[[#This Row],[Bed Occupied]]="Yes",1,0)</f>
        <v>1</v>
      </c>
    </row>
    <row r="3022" spans="1:27" x14ac:dyDescent="0.25">
      <c r="A3022" t="s">
        <v>3114</v>
      </c>
      <c r="B3022" s="1">
        <v>45875</v>
      </c>
      <c r="C3022" s="1">
        <v>45875.7</v>
      </c>
      <c r="D3022" t="s">
        <v>39</v>
      </c>
      <c r="E3022" t="s">
        <v>52</v>
      </c>
      <c r="F3022" t="s">
        <v>29</v>
      </c>
      <c r="G3022" t="s">
        <v>67</v>
      </c>
      <c r="H3022" t="s">
        <v>76</v>
      </c>
      <c r="I3022" t="s">
        <v>32</v>
      </c>
      <c r="J3022">
        <v>0.7</v>
      </c>
      <c r="K3022" t="s">
        <v>33</v>
      </c>
      <c r="L3022">
        <v>90</v>
      </c>
      <c r="M3022" s="1">
        <v>45874</v>
      </c>
      <c r="N3022" t="s">
        <v>42</v>
      </c>
      <c r="O3022">
        <v>12.9</v>
      </c>
      <c r="P3022">
        <v>0.9</v>
      </c>
      <c r="Q3022" s="2">
        <v>1859.35</v>
      </c>
      <c r="R3022" t="s">
        <v>35</v>
      </c>
      <c r="S3022" s="2">
        <v>1121.6300000000001</v>
      </c>
      <c r="T3022">
        <v>3.3</v>
      </c>
      <c r="U3022" t="s">
        <v>104</v>
      </c>
      <c r="V3022">
        <v>2025</v>
      </c>
      <c r="W3022" t="s">
        <v>44</v>
      </c>
      <c r="X3022" s="2">
        <v>1121.6300000000001</v>
      </c>
      <c r="Y3022" s="2">
        <v>737.72</v>
      </c>
      <c r="Z3022" s="2">
        <v>0.60299999999999998</v>
      </c>
      <c r="AA3022" s="2">
        <f>IF(Table1[[#This Row],[Bed Occupied]]="Yes",1,0)</f>
        <v>1</v>
      </c>
    </row>
    <row r="3023" spans="1:27" x14ac:dyDescent="0.25">
      <c r="A3023" t="s">
        <v>3115</v>
      </c>
      <c r="B3023" s="1">
        <v>46183</v>
      </c>
      <c r="C3023" s="1">
        <v>46185.4</v>
      </c>
      <c r="D3023" t="s">
        <v>39</v>
      </c>
      <c r="E3023" t="s">
        <v>52</v>
      </c>
      <c r="F3023" t="s">
        <v>29</v>
      </c>
      <c r="G3023" t="s">
        <v>67</v>
      </c>
      <c r="H3023" t="s">
        <v>56</v>
      </c>
      <c r="I3023" t="s">
        <v>32</v>
      </c>
      <c r="J3023">
        <v>2.4</v>
      </c>
      <c r="K3023" t="s">
        <v>57</v>
      </c>
      <c r="L3023">
        <v>74</v>
      </c>
      <c r="M3023" s="1">
        <v>46183</v>
      </c>
      <c r="N3023" t="s">
        <v>42</v>
      </c>
      <c r="O3023">
        <v>11.3</v>
      </c>
      <c r="P3023">
        <v>1.3</v>
      </c>
      <c r="Q3023" s="2">
        <v>2241.89</v>
      </c>
      <c r="R3023" t="s">
        <v>58</v>
      </c>
      <c r="S3023" s="2">
        <v>1353.31</v>
      </c>
      <c r="T3023">
        <v>3.4</v>
      </c>
      <c r="U3023" t="s">
        <v>126</v>
      </c>
      <c r="V3023">
        <v>2026</v>
      </c>
      <c r="W3023" t="s">
        <v>69</v>
      </c>
      <c r="X3023" s="2">
        <v>1353.31</v>
      </c>
      <c r="Y3023" s="2">
        <v>888.58</v>
      </c>
      <c r="Z3023" s="2">
        <v>0.60399999999999998</v>
      </c>
      <c r="AA3023" s="2">
        <f>IF(Table1[[#This Row],[Bed Occupied]]="Yes",1,0)</f>
        <v>0</v>
      </c>
    </row>
    <row r="3024" spans="1:27" x14ac:dyDescent="0.25">
      <c r="A3024" t="s">
        <v>3116</v>
      </c>
      <c r="B3024" s="1">
        <v>46198</v>
      </c>
      <c r="C3024" s="1">
        <v>46203</v>
      </c>
      <c r="D3024" t="s">
        <v>51</v>
      </c>
      <c r="E3024" t="s">
        <v>52</v>
      </c>
      <c r="F3024" t="s">
        <v>48</v>
      </c>
      <c r="G3024" t="s">
        <v>67</v>
      </c>
      <c r="H3024" t="s">
        <v>40</v>
      </c>
      <c r="I3024" t="s">
        <v>41</v>
      </c>
      <c r="J3024">
        <v>5</v>
      </c>
      <c r="K3024" t="s">
        <v>33</v>
      </c>
      <c r="L3024">
        <v>48</v>
      </c>
      <c r="M3024" s="1">
        <v>46197</v>
      </c>
      <c r="N3024" t="s">
        <v>42</v>
      </c>
      <c r="O3024">
        <v>10.4</v>
      </c>
      <c r="P3024">
        <v>0.4</v>
      </c>
      <c r="Q3024" s="2">
        <v>9190.68</v>
      </c>
      <c r="R3024" t="s">
        <v>35</v>
      </c>
      <c r="S3024" s="2">
        <v>5592.24</v>
      </c>
      <c r="T3024">
        <v>4</v>
      </c>
      <c r="U3024" t="s">
        <v>126</v>
      </c>
      <c r="V3024">
        <v>2026</v>
      </c>
      <c r="W3024" t="s">
        <v>69</v>
      </c>
      <c r="X3024" s="2">
        <v>5592.24</v>
      </c>
      <c r="Y3024" s="2">
        <v>3598.44</v>
      </c>
      <c r="Z3024" s="2">
        <v>0.60799999999999998</v>
      </c>
      <c r="AA3024" s="2">
        <f>IF(Table1[[#This Row],[Bed Occupied]]="Yes",1,0)</f>
        <v>1</v>
      </c>
    </row>
    <row r="3025" spans="1:27" x14ac:dyDescent="0.25">
      <c r="A3025" t="s">
        <v>3117</v>
      </c>
      <c r="B3025" s="1">
        <v>46034</v>
      </c>
      <c r="C3025" s="1">
        <v>46042.3</v>
      </c>
      <c r="D3025" t="s">
        <v>88</v>
      </c>
      <c r="E3025" t="s">
        <v>47</v>
      </c>
      <c r="F3025" t="s">
        <v>48</v>
      </c>
      <c r="G3025" t="s">
        <v>151</v>
      </c>
      <c r="H3025" t="s">
        <v>81</v>
      </c>
      <c r="I3025" t="s">
        <v>32</v>
      </c>
      <c r="J3025">
        <v>8.3000000000000007</v>
      </c>
      <c r="K3025" t="s">
        <v>33</v>
      </c>
      <c r="L3025">
        <v>15</v>
      </c>
      <c r="M3025" s="1">
        <v>46033</v>
      </c>
      <c r="N3025" t="s">
        <v>42</v>
      </c>
      <c r="O3025">
        <v>12.7</v>
      </c>
      <c r="P3025">
        <v>2.7</v>
      </c>
      <c r="Q3025" s="2">
        <v>32703.98</v>
      </c>
      <c r="R3025" t="s">
        <v>85</v>
      </c>
      <c r="S3025" s="2">
        <v>20909.61</v>
      </c>
      <c r="T3025">
        <v>3.9</v>
      </c>
      <c r="U3025" t="s">
        <v>86</v>
      </c>
      <c r="V3025">
        <v>2026</v>
      </c>
      <c r="W3025" t="s">
        <v>74</v>
      </c>
      <c r="X3025" s="2">
        <v>20909.61</v>
      </c>
      <c r="Y3025" s="2">
        <v>11794.37</v>
      </c>
      <c r="Z3025" s="2">
        <v>0.63900000000000001</v>
      </c>
      <c r="AA3025" s="2">
        <f>IF(Table1[[#This Row],[Bed Occupied]]="Yes",1,0)</f>
        <v>1</v>
      </c>
    </row>
    <row r="3026" spans="1:27" x14ac:dyDescent="0.25">
      <c r="A3026" t="s">
        <v>3118</v>
      </c>
      <c r="B3026" s="1">
        <v>46051</v>
      </c>
      <c r="C3026" s="1">
        <v>46054.400000000001</v>
      </c>
      <c r="D3026" t="s">
        <v>96</v>
      </c>
      <c r="E3026" t="s">
        <v>47</v>
      </c>
      <c r="F3026" t="s">
        <v>29</v>
      </c>
      <c r="G3026" t="s">
        <v>30</v>
      </c>
      <c r="H3026" t="s">
        <v>31</v>
      </c>
      <c r="I3026" t="s">
        <v>93</v>
      </c>
      <c r="J3026">
        <v>3.4</v>
      </c>
      <c r="K3026" t="s">
        <v>33</v>
      </c>
      <c r="L3026">
        <v>30</v>
      </c>
      <c r="M3026" s="1">
        <v>46050</v>
      </c>
      <c r="N3026" t="s">
        <v>63</v>
      </c>
      <c r="O3026">
        <v>12.3</v>
      </c>
      <c r="P3026">
        <v>0.3</v>
      </c>
      <c r="Q3026" s="2">
        <v>3633.03</v>
      </c>
      <c r="R3026" t="s">
        <v>58</v>
      </c>
      <c r="S3026" s="2">
        <v>1492.04</v>
      </c>
      <c r="T3026">
        <v>4.0999999999999996</v>
      </c>
      <c r="U3026" t="s">
        <v>86</v>
      </c>
      <c r="V3026">
        <v>2026</v>
      </c>
      <c r="W3026" t="s">
        <v>69</v>
      </c>
      <c r="X3026" s="2">
        <v>1492.04</v>
      </c>
      <c r="Y3026" s="2">
        <v>2140.9899999999998</v>
      </c>
      <c r="Z3026" s="2">
        <v>0.41099999999999998</v>
      </c>
      <c r="AA3026" s="2">
        <f>IF(Table1[[#This Row],[Bed Occupied]]="Yes",1,0)</f>
        <v>1</v>
      </c>
    </row>
    <row r="3027" spans="1:27" x14ac:dyDescent="0.25">
      <c r="A3027" t="s">
        <v>3119</v>
      </c>
      <c r="B3027" s="1">
        <v>46217</v>
      </c>
      <c r="C3027" s="1">
        <v>46218.6</v>
      </c>
      <c r="D3027" t="s">
        <v>96</v>
      </c>
      <c r="E3027" t="s">
        <v>28</v>
      </c>
      <c r="F3027" t="s">
        <v>48</v>
      </c>
      <c r="G3027" t="s">
        <v>30</v>
      </c>
      <c r="H3027" t="s">
        <v>40</v>
      </c>
      <c r="I3027" t="s">
        <v>93</v>
      </c>
      <c r="J3027">
        <v>1.6</v>
      </c>
      <c r="K3027" t="s">
        <v>57</v>
      </c>
      <c r="L3027">
        <v>36</v>
      </c>
      <c r="M3027" s="1">
        <v>46216</v>
      </c>
      <c r="N3027" t="s">
        <v>42</v>
      </c>
      <c r="O3027">
        <v>8.1999999999999993</v>
      </c>
      <c r="P3027">
        <v>0.2</v>
      </c>
      <c r="Q3027" s="2">
        <v>3419.15</v>
      </c>
      <c r="R3027" t="s">
        <v>35</v>
      </c>
      <c r="S3027" s="2">
        <v>1960.32</v>
      </c>
      <c r="T3027">
        <v>4.4000000000000004</v>
      </c>
      <c r="U3027" t="s">
        <v>43</v>
      </c>
      <c r="V3027">
        <v>2026</v>
      </c>
      <c r="W3027" t="s">
        <v>37</v>
      </c>
      <c r="X3027" s="2">
        <v>1960.32</v>
      </c>
      <c r="Y3027" s="2">
        <v>1458.83</v>
      </c>
      <c r="Z3027" s="2">
        <v>0.57299999999999995</v>
      </c>
      <c r="AA3027" s="2">
        <f>IF(Table1[[#This Row],[Bed Occupied]]="Yes",1,0)</f>
        <v>0</v>
      </c>
    </row>
    <row r="3028" spans="1:27" x14ac:dyDescent="0.25">
      <c r="A3028" t="s">
        <v>3120</v>
      </c>
      <c r="B3028" s="1">
        <v>46044</v>
      </c>
      <c r="C3028" s="1">
        <v>46051.6</v>
      </c>
      <c r="D3028" t="s">
        <v>46</v>
      </c>
      <c r="E3028" t="s">
        <v>28</v>
      </c>
      <c r="F3028" t="s">
        <v>48</v>
      </c>
      <c r="G3028" t="s">
        <v>53</v>
      </c>
      <c r="H3028" t="s">
        <v>40</v>
      </c>
      <c r="I3028" t="s">
        <v>41</v>
      </c>
      <c r="J3028">
        <v>7.6</v>
      </c>
      <c r="K3028" t="s">
        <v>33</v>
      </c>
      <c r="L3028">
        <v>8</v>
      </c>
      <c r="M3028" s="1">
        <v>46043</v>
      </c>
      <c r="N3028" t="s">
        <v>42</v>
      </c>
      <c r="O3028">
        <v>9.5</v>
      </c>
      <c r="P3028">
        <v>1.5</v>
      </c>
      <c r="Q3028" s="2">
        <v>8292.35</v>
      </c>
      <c r="R3028" t="s">
        <v>35</v>
      </c>
      <c r="S3028" s="2">
        <v>3980.05</v>
      </c>
      <c r="T3028">
        <v>4.0999999999999996</v>
      </c>
      <c r="U3028" t="s">
        <v>86</v>
      </c>
      <c r="V3028">
        <v>2026</v>
      </c>
      <c r="W3028" t="s">
        <v>69</v>
      </c>
      <c r="X3028" s="2">
        <v>3980.05</v>
      </c>
      <c r="Y3028" s="2">
        <v>4312.3</v>
      </c>
      <c r="Z3028" s="2">
        <v>0.48</v>
      </c>
      <c r="AA3028" s="2">
        <f>IF(Table1[[#This Row],[Bed Occupied]]="Yes",1,0)</f>
        <v>1</v>
      </c>
    </row>
    <row r="3029" spans="1:27" x14ac:dyDescent="0.25">
      <c r="A3029" t="s">
        <v>3121</v>
      </c>
      <c r="B3029" s="1">
        <v>46002</v>
      </c>
      <c r="C3029" s="1">
        <v>46006.7</v>
      </c>
      <c r="D3029" t="s">
        <v>27</v>
      </c>
      <c r="E3029" t="s">
        <v>52</v>
      </c>
      <c r="F3029" t="s">
        <v>48</v>
      </c>
      <c r="G3029" t="s">
        <v>30</v>
      </c>
      <c r="H3029" t="s">
        <v>49</v>
      </c>
      <c r="I3029" t="s">
        <v>32</v>
      </c>
      <c r="J3029">
        <v>4.7</v>
      </c>
      <c r="K3029" t="s">
        <v>33</v>
      </c>
      <c r="L3029">
        <v>62</v>
      </c>
      <c r="M3029" s="1">
        <v>46001</v>
      </c>
      <c r="N3029" t="s">
        <v>42</v>
      </c>
      <c r="O3029">
        <v>9.5</v>
      </c>
      <c r="P3029">
        <v>1.5</v>
      </c>
      <c r="Q3029" s="2">
        <v>10762.45</v>
      </c>
      <c r="R3029" t="s">
        <v>58</v>
      </c>
      <c r="S3029" s="2">
        <v>6985.63</v>
      </c>
      <c r="T3029">
        <v>3.7</v>
      </c>
      <c r="U3029" t="s">
        <v>79</v>
      </c>
      <c r="V3029">
        <v>2025</v>
      </c>
      <c r="W3029" t="s">
        <v>69</v>
      </c>
      <c r="X3029" s="2">
        <v>6985.63</v>
      </c>
      <c r="Y3029" s="2">
        <v>3776.82</v>
      </c>
      <c r="Z3029" s="2">
        <v>0.64900000000000002</v>
      </c>
      <c r="AA3029" s="2">
        <f>IF(Table1[[#This Row],[Bed Occupied]]="Yes",1,0)</f>
        <v>1</v>
      </c>
    </row>
    <row r="3030" spans="1:27" x14ac:dyDescent="0.25">
      <c r="A3030" t="s">
        <v>3122</v>
      </c>
      <c r="B3030" s="1">
        <v>45902</v>
      </c>
      <c r="C3030" s="1">
        <v>45905.599999999999</v>
      </c>
      <c r="D3030" t="s">
        <v>102</v>
      </c>
      <c r="E3030" t="s">
        <v>47</v>
      </c>
      <c r="F3030" t="s">
        <v>29</v>
      </c>
      <c r="G3030" t="s">
        <v>67</v>
      </c>
      <c r="H3030" t="s">
        <v>31</v>
      </c>
      <c r="I3030" t="s">
        <v>41</v>
      </c>
      <c r="J3030">
        <v>3.6</v>
      </c>
      <c r="K3030" t="s">
        <v>33</v>
      </c>
      <c r="L3030">
        <v>44</v>
      </c>
      <c r="M3030" s="1">
        <v>45901</v>
      </c>
      <c r="N3030" t="s">
        <v>42</v>
      </c>
      <c r="O3030">
        <v>13.8</v>
      </c>
      <c r="P3030">
        <v>1.8</v>
      </c>
      <c r="Q3030" s="2">
        <v>10987.77</v>
      </c>
      <c r="R3030" t="s">
        <v>35</v>
      </c>
      <c r="S3030" s="2">
        <v>8097.09</v>
      </c>
      <c r="T3030">
        <v>3.9</v>
      </c>
      <c r="U3030" t="s">
        <v>59</v>
      </c>
      <c r="V3030">
        <v>2025</v>
      </c>
      <c r="W3030" t="s">
        <v>37</v>
      </c>
      <c r="X3030" s="2">
        <v>8097.09</v>
      </c>
      <c r="Y3030" s="2">
        <v>2890.68</v>
      </c>
      <c r="Z3030" s="2">
        <v>0.73699999999999999</v>
      </c>
      <c r="AA3030" s="2">
        <f>IF(Table1[[#This Row],[Bed Occupied]]="Yes",1,0)</f>
        <v>1</v>
      </c>
    </row>
    <row r="3031" spans="1:27" x14ac:dyDescent="0.25">
      <c r="A3031" t="s">
        <v>3123</v>
      </c>
      <c r="B3031" s="1">
        <v>45828</v>
      </c>
      <c r="C3031" s="1">
        <v>45830.400000000001</v>
      </c>
      <c r="D3031" t="s">
        <v>96</v>
      </c>
      <c r="E3031" t="s">
        <v>28</v>
      </c>
      <c r="F3031" t="s">
        <v>48</v>
      </c>
      <c r="G3031" t="s">
        <v>30</v>
      </c>
      <c r="H3031" t="s">
        <v>40</v>
      </c>
      <c r="I3031" t="s">
        <v>41</v>
      </c>
      <c r="J3031">
        <v>2.4</v>
      </c>
      <c r="K3031" t="s">
        <v>57</v>
      </c>
      <c r="L3031">
        <v>31</v>
      </c>
      <c r="M3031" s="1">
        <v>45827</v>
      </c>
      <c r="N3031" t="s">
        <v>42</v>
      </c>
      <c r="O3031">
        <v>10.4</v>
      </c>
      <c r="P3031">
        <v>0.4</v>
      </c>
      <c r="Q3031" s="2">
        <v>3922.83</v>
      </c>
      <c r="R3031" t="s">
        <v>85</v>
      </c>
      <c r="S3031" s="2">
        <v>2313.9699999999998</v>
      </c>
      <c r="T3031">
        <v>4.4000000000000004</v>
      </c>
      <c r="U3031" t="s">
        <v>64</v>
      </c>
      <c r="V3031">
        <v>2025</v>
      </c>
      <c r="W3031" t="s">
        <v>72</v>
      </c>
      <c r="X3031" s="2">
        <v>2313.9699999999998</v>
      </c>
      <c r="Y3031" s="2">
        <v>1608.86</v>
      </c>
      <c r="Z3031" s="2">
        <v>0.59</v>
      </c>
      <c r="AA3031" s="2">
        <f>IF(Table1[[#This Row],[Bed Occupied]]="Yes",1,0)</f>
        <v>0</v>
      </c>
    </row>
    <row r="3032" spans="1:27" x14ac:dyDescent="0.25">
      <c r="A3032" t="s">
        <v>3124</v>
      </c>
      <c r="B3032" s="1">
        <v>45843</v>
      </c>
      <c r="C3032" s="1">
        <v>45843.9</v>
      </c>
      <c r="D3032" t="s">
        <v>39</v>
      </c>
      <c r="E3032" t="s">
        <v>28</v>
      </c>
      <c r="F3032" t="s">
        <v>29</v>
      </c>
      <c r="G3032" t="s">
        <v>67</v>
      </c>
      <c r="H3032" t="s">
        <v>49</v>
      </c>
      <c r="I3032" t="s">
        <v>32</v>
      </c>
      <c r="J3032">
        <v>0.9</v>
      </c>
      <c r="K3032" t="s">
        <v>57</v>
      </c>
      <c r="L3032">
        <v>97</v>
      </c>
      <c r="M3032" s="1">
        <v>45843</v>
      </c>
      <c r="N3032" t="s">
        <v>42</v>
      </c>
      <c r="O3032">
        <v>9.9</v>
      </c>
      <c r="P3032">
        <v>1.9</v>
      </c>
      <c r="Q3032" s="2">
        <v>1814.79</v>
      </c>
      <c r="R3032" t="s">
        <v>35</v>
      </c>
      <c r="S3032" s="2">
        <v>1005.05</v>
      </c>
      <c r="T3032">
        <v>3.5</v>
      </c>
      <c r="U3032" t="s">
        <v>135</v>
      </c>
      <c r="V3032">
        <v>2025</v>
      </c>
      <c r="W3032" t="s">
        <v>83</v>
      </c>
      <c r="X3032" s="2">
        <v>1005.05</v>
      </c>
      <c r="Y3032" s="2">
        <v>809.74</v>
      </c>
      <c r="Z3032" s="2">
        <v>0.55400000000000005</v>
      </c>
      <c r="AA3032" s="2">
        <f>IF(Table1[[#This Row],[Bed Occupied]]="Yes",1,0)</f>
        <v>0</v>
      </c>
    </row>
    <row r="3033" spans="1:27" x14ac:dyDescent="0.25">
      <c r="A3033" t="s">
        <v>3125</v>
      </c>
      <c r="B3033" s="1">
        <v>45912</v>
      </c>
      <c r="C3033" s="1">
        <v>45915.6</v>
      </c>
      <c r="D3033" t="s">
        <v>88</v>
      </c>
      <c r="E3033" t="s">
        <v>52</v>
      </c>
      <c r="F3033" t="s">
        <v>29</v>
      </c>
      <c r="G3033" t="s">
        <v>151</v>
      </c>
      <c r="H3033" t="s">
        <v>49</v>
      </c>
      <c r="I3033" t="s">
        <v>32</v>
      </c>
      <c r="J3033">
        <v>3.6</v>
      </c>
      <c r="K3033" t="s">
        <v>33</v>
      </c>
      <c r="L3033">
        <v>55</v>
      </c>
      <c r="M3033" s="1">
        <v>45912</v>
      </c>
      <c r="N3033" t="s">
        <v>42</v>
      </c>
      <c r="O3033">
        <v>12.1</v>
      </c>
      <c r="P3033">
        <v>0.1</v>
      </c>
      <c r="Q3033" s="2">
        <v>26664.36</v>
      </c>
      <c r="R3033" t="s">
        <v>58</v>
      </c>
      <c r="S3033" s="2">
        <v>17525.150000000001</v>
      </c>
      <c r="T3033">
        <v>4.0999999999999996</v>
      </c>
      <c r="U3033" t="s">
        <v>59</v>
      </c>
      <c r="V3033">
        <v>2025</v>
      </c>
      <c r="W3033" t="s">
        <v>77</v>
      </c>
      <c r="X3033" s="2">
        <v>17525.150000000001</v>
      </c>
      <c r="Y3033" s="2">
        <v>9139.2099999999991</v>
      </c>
      <c r="Z3033" s="2">
        <v>0.65700000000000003</v>
      </c>
      <c r="AA3033" s="2">
        <f>IF(Table1[[#This Row],[Bed Occupied]]="Yes",1,0)</f>
        <v>1</v>
      </c>
    </row>
    <row r="3034" spans="1:27" x14ac:dyDescent="0.25">
      <c r="A3034" t="s">
        <v>3126</v>
      </c>
      <c r="B3034" s="1">
        <v>46321</v>
      </c>
      <c r="C3034" s="1">
        <v>46323.199999999997</v>
      </c>
      <c r="D3034" t="s">
        <v>39</v>
      </c>
      <c r="E3034" t="s">
        <v>47</v>
      </c>
      <c r="F3034" t="s">
        <v>48</v>
      </c>
      <c r="G3034" t="s">
        <v>53</v>
      </c>
      <c r="H3034" t="s">
        <v>62</v>
      </c>
      <c r="I3034" t="s">
        <v>32</v>
      </c>
      <c r="J3034">
        <v>2.2000000000000002</v>
      </c>
      <c r="K3034" t="s">
        <v>33</v>
      </c>
      <c r="L3034">
        <v>70</v>
      </c>
      <c r="M3034" s="1">
        <v>46321</v>
      </c>
      <c r="N3034" t="s">
        <v>63</v>
      </c>
      <c r="O3034">
        <v>9.3000000000000007</v>
      </c>
      <c r="P3034">
        <v>1.3</v>
      </c>
      <c r="Q3034" s="2">
        <v>1866.44</v>
      </c>
      <c r="R3034" t="s">
        <v>35</v>
      </c>
      <c r="S3034" s="2">
        <v>1017.95</v>
      </c>
      <c r="T3034">
        <v>3.7</v>
      </c>
      <c r="U3034" t="s">
        <v>36</v>
      </c>
      <c r="V3034">
        <v>2026</v>
      </c>
      <c r="W3034" t="s">
        <v>37</v>
      </c>
      <c r="X3034" s="2">
        <v>1017.95</v>
      </c>
      <c r="Y3034" s="2">
        <v>848.49</v>
      </c>
      <c r="Z3034" s="2">
        <v>0.54500000000000004</v>
      </c>
      <c r="AA3034" s="2">
        <f>IF(Table1[[#This Row],[Bed Occupied]]="Yes",1,0)</f>
        <v>1</v>
      </c>
    </row>
    <row r="3035" spans="1:27" x14ac:dyDescent="0.25">
      <c r="A3035" t="s">
        <v>3127</v>
      </c>
      <c r="B3035" s="1">
        <v>45831</v>
      </c>
      <c r="C3035" s="1">
        <v>45831.8</v>
      </c>
      <c r="D3035" t="s">
        <v>96</v>
      </c>
      <c r="E3035" t="s">
        <v>28</v>
      </c>
      <c r="F3035" t="s">
        <v>48</v>
      </c>
      <c r="G3035" t="s">
        <v>30</v>
      </c>
      <c r="H3035" t="s">
        <v>56</v>
      </c>
      <c r="I3035" t="s">
        <v>32</v>
      </c>
      <c r="J3035">
        <v>0.8</v>
      </c>
      <c r="K3035" t="s">
        <v>57</v>
      </c>
      <c r="L3035">
        <v>73</v>
      </c>
      <c r="M3035" s="1">
        <v>45830</v>
      </c>
      <c r="N3035" t="s">
        <v>42</v>
      </c>
      <c r="O3035">
        <v>13.6</v>
      </c>
      <c r="P3035">
        <v>1.6</v>
      </c>
      <c r="Q3035" s="2">
        <v>1863.11</v>
      </c>
      <c r="R3035" t="s">
        <v>35</v>
      </c>
      <c r="S3035" s="2">
        <v>1057.8499999999999</v>
      </c>
      <c r="T3035">
        <v>3.4</v>
      </c>
      <c r="U3035" t="s">
        <v>64</v>
      </c>
      <c r="V3035">
        <v>2025</v>
      </c>
      <c r="W3035" t="s">
        <v>74</v>
      </c>
      <c r="X3035" s="2">
        <v>1057.8499999999999</v>
      </c>
      <c r="Y3035" s="2">
        <v>805.26</v>
      </c>
      <c r="Z3035" s="2">
        <v>0.56799999999999995</v>
      </c>
      <c r="AA3035" s="2">
        <f>IF(Table1[[#This Row],[Bed Occupied]]="Yes",1,0)</f>
        <v>0</v>
      </c>
    </row>
    <row r="3036" spans="1:27" x14ac:dyDescent="0.25">
      <c r="A3036" t="s">
        <v>3128</v>
      </c>
      <c r="B3036" s="1">
        <v>46027</v>
      </c>
      <c r="C3036" s="1">
        <v>46027.4</v>
      </c>
      <c r="D3036" t="s">
        <v>39</v>
      </c>
      <c r="E3036" t="s">
        <v>52</v>
      </c>
      <c r="F3036" t="s">
        <v>29</v>
      </c>
      <c r="G3036" t="s">
        <v>151</v>
      </c>
      <c r="H3036" t="s">
        <v>49</v>
      </c>
      <c r="I3036" t="s">
        <v>41</v>
      </c>
      <c r="J3036">
        <v>0.4</v>
      </c>
      <c r="K3036" t="s">
        <v>33</v>
      </c>
      <c r="L3036">
        <v>69</v>
      </c>
      <c r="M3036" s="1">
        <v>46026</v>
      </c>
      <c r="N3036" t="s">
        <v>42</v>
      </c>
      <c r="O3036">
        <v>8</v>
      </c>
      <c r="P3036">
        <v>0</v>
      </c>
      <c r="Q3036" s="2">
        <v>2175.48</v>
      </c>
      <c r="R3036" t="s">
        <v>35</v>
      </c>
      <c r="S3036" s="2">
        <v>1401.82</v>
      </c>
      <c r="T3036">
        <v>4.3</v>
      </c>
      <c r="U3036" t="s">
        <v>86</v>
      </c>
      <c r="V3036">
        <v>2026</v>
      </c>
      <c r="W3036" t="s">
        <v>74</v>
      </c>
      <c r="X3036" s="2">
        <v>1401.82</v>
      </c>
      <c r="Y3036" s="2">
        <v>773.66</v>
      </c>
      <c r="Z3036" s="2">
        <v>0.64400000000000002</v>
      </c>
      <c r="AA3036" s="2">
        <f>IF(Table1[[#This Row],[Bed Occupied]]="Yes",1,0)</f>
        <v>1</v>
      </c>
    </row>
    <row r="3037" spans="1:27" x14ac:dyDescent="0.25">
      <c r="A3037" t="s">
        <v>3129</v>
      </c>
      <c r="B3037" s="1">
        <v>46093</v>
      </c>
      <c r="C3037" s="1">
        <v>46096.1</v>
      </c>
      <c r="D3037" t="s">
        <v>102</v>
      </c>
      <c r="E3037" t="s">
        <v>47</v>
      </c>
      <c r="F3037" t="s">
        <v>48</v>
      </c>
      <c r="G3037" t="s">
        <v>30</v>
      </c>
      <c r="H3037" t="s">
        <v>76</v>
      </c>
      <c r="I3037" t="s">
        <v>93</v>
      </c>
      <c r="J3037">
        <v>3.1</v>
      </c>
      <c r="K3037" t="s">
        <v>33</v>
      </c>
      <c r="L3037">
        <v>34</v>
      </c>
      <c r="M3037" s="1">
        <v>46093</v>
      </c>
      <c r="N3037" t="s">
        <v>63</v>
      </c>
      <c r="O3037">
        <v>10.3</v>
      </c>
      <c r="P3037">
        <v>0.3</v>
      </c>
      <c r="Q3037" s="2">
        <v>10527.13</v>
      </c>
      <c r="R3037" t="s">
        <v>85</v>
      </c>
      <c r="S3037" s="2">
        <v>6615.41</v>
      </c>
      <c r="T3037">
        <v>4.3</v>
      </c>
      <c r="U3037" t="s">
        <v>115</v>
      </c>
      <c r="V3037">
        <v>2026</v>
      </c>
      <c r="W3037" t="s">
        <v>72</v>
      </c>
      <c r="X3037" s="2">
        <v>6615.41</v>
      </c>
      <c r="Y3037" s="2">
        <v>3911.72</v>
      </c>
      <c r="Z3037" s="2">
        <v>0.628</v>
      </c>
      <c r="AA3037" s="2">
        <f>IF(Table1[[#This Row],[Bed Occupied]]="Yes",1,0)</f>
        <v>1</v>
      </c>
    </row>
    <row r="3038" spans="1:27" x14ac:dyDescent="0.25">
      <c r="A3038" t="s">
        <v>3130</v>
      </c>
      <c r="B3038" s="1">
        <v>45932</v>
      </c>
      <c r="C3038" s="1">
        <v>45934.3</v>
      </c>
      <c r="D3038" t="s">
        <v>61</v>
      </c>
      <c r="E3038" t="s">
        <v>28</v>
      </c>
      <c r="F3038" t="s">
        <v>29</v>
      </c>
      <c r="G3038" t="s">
        <v>67</v>
      </c>
      <c r="H3038" t="s">
        <v>76</v>
      </c>
      <c r="I3038" t="s">
        <v>32</v>
      </c>
      <c r="J3038">
        <v>2.2999999999999998</v>
      </c>
      <c r="K3038" t="s">
        <v>33</v>
      </c>
      <c r="L3038">
        <v>51</v>
      </c>
      <c r="M3038" s="1">
        <v>45932</v>
      </c>
      <c r="N3038" t="s">
        <v>42</v>
      </c>
      <c r="O3038">
        <v>13.7</v>
      </c>
      <c r="P3038">
        <v>1.7</v>
      </c>
      <c r="Q3038" s="2">
        <v>11753.21</v>
      </c>
      <c r="R3038" t="s">
        <v>35</v>
      </c>
      <c r="S3038" s="2">
        <v>7551.4</v>
      </c>
      <c r="T3038">
        <v>2.5</v>
      </c>
      <c r="U3038" t="s">
        <v>82</v>
      </c>
      <c r="V3038">
        <v>2025</v>
      </c>
      <c r="W3038" t="s">
        <v>72</v>
      </c>
      <c r="X3038" s="2">
        <v>7551.4</v>
      </c>
      <c r="Y3038" s="2">
        <v>4201.8100000000004</v>
      </c>
      <c r="Z3038" s="2">
        <v>0.64200000000000002</v>
      </c>
      <c r="AA3038" s="2">
        <f>IF(Table1[[#This Row],[Bed Occupied]]="Yes",1,0)</f>
        <v>1</v>
      </c>
    </row>
    <row r="3039" spans="1:27" x14ac:dyDescent="0.25">
      <c r="A3039" t="s">
        <v>3131</v>
      </c>
      <c r="B3039" s="1">
        <v>45910</v>
      </c>
      <c r="C3039" s="1">
        <v>45910.3</v>
      </c>
      <c r="D3039" t="s">
        <v>39</v>
      </c>
      <c r="E3039" t="s">
        <v>28</v>
      </c>
      <c r="F3039" t="s">
        <v>48</v>
      </c>
      <c r="G3039" t="s">
        <v>67</v>
      </c>
      <c r="H3039" t="s">
        <v>40</v>
      </c>
      <c r="I3039" t="s">
        <v>32</v>
      </c>
      <c r="J3039">
        <v>0.3</v>
      </c>
      <c r="K3039" t="s">
        <v>33</v>
      </c>
      <c r="L3039">
        <v>95</v>
      </c>
      <c r="M3039" s="1">
        <v>45910</v>
      </c>
      <c r="N3039" t="s">
        <v>42</v>
      </c>
      <c r="O3039">
        <v>8.1999999999999993</v>
      </c>
      <c r="P3039">
        <v>0.2</v>
      </c>
      <c r="Q3039" s="2">
        <v>1992.21</v>
      </c>
      <c r="R3039" t="s">
        <v>35</v>
      </c>
      <c r="S3039" s="2">
        <v>1235.93</v>
      </c>
      <c r="T3039">
        <v>3.5</v>
      </c>
      <c r="U3039" t="s">
        <v>59</v>
      </c>
      <c r="V3039">
        <v>2025</v>
      </c>
      <c r="W3039" t="s">
        <v>69</v>
      </c>
      <c r="X3039" s="2">
        <v>1235.93</v>
      </c>
      <c r="Y3039" s="2">
        <v>756.28</v>
      </c>
      <c r="Z3039" s="2">
        <v>0.62</v>
      </c>
      <c r="AA3039" s="2">
        <f>IF(Table1[[#This Row],[Bed Occupied]]="Yes",1,0)</f>
        <v>1</v>
      </c>
    </row>
    <row r="3040" spans="1:27" x14ac:dyDescent="0.25">
      <c r="A3040" t="s">
        <v>3132</v>
      </c>
      <c r="B3040" s="1">
        <v>46167</v>
      </c>
      <c r="C3040" s="1">
        <v>46167.4</v>
      </c>
      <c r="D3040" t="s">
        <v>39</v>
      </c>
      <c r="E3040" t="s">
        <v>52</v>
      </c>
      <c r="F3040" t="s">
        <v>48</v>
      </c>
      <c r="G3040" t="s">
        <v>151</v>
      </c>
      <c r="H3040" t="s">
        <v>56</v>
      </c>
      <c r="I3040" t="s">
        <v>32</v>
      </c>
      <c r="J3040">
        <v>0.4</v>
      </c>
      <c r="K3040" t="s">
        <v>57</v>
      </c>
      <c r="L3040">
        <v>109</v>
      </c>
      <c r="M3040" s="1">
        <v>46166</v>
      </c>
      <c r="N3040" t="s">
        <v>34</v>
      </c>
      <c r="O3040">
        <v>14.6</v>
      </c>
      <c r="P3040">
        <v>2.6</v>
      </c>
      <c r="Q3040" s="2">
        <v>2022.98</v>
      </c>
      <c r="R3040" t="s">
        <v>35</v>
      </c>
      <c r="S3040" s="2">
        <v>1352.49</v>
      </c>
      <c r="T3040">
        <v>3.1</v>
      </c>
      <c r="U3040" t="s">
        <v>94</v>
      </c>
      <c r="V3040">
        <v>2026</v>
      </c>
      <c r="W3040" t="s">
        <v>74</v>
      </c>
      <c r="X3040" s="2">
        <v>1352.49</v>
      </c>
      <c r="Y3040" s="2">
        <v>670.49</v>
      </c>
      <c r="Z3040" s="2">
        <v>0.66900000000000004</v>
      </c>
      <c r="AA3040" s="2">
        <f>IF(Table1[[#This Row],[Bed Occupied]]="Yes",1,0)</f>
        <v>0</v>
      </c>
    </row>
    <row r="3041" spans="1:27" x14ac:dyDescent="0.25">
      <c r="A3041" t="s">
        <v>3133</v>
      </c>
      <c r="B3041" s="1">
        <v>46068</v>
      </c>
      <c r="C3041" s="1">
        <v>46069.9</v>
      </c>
      <c r="D3041" t="s">
        <v>51</v>
      </c>
      <c r="E3041" t="s">
        <v>52</v>
      </c>
      <c r="F3041" t="s">
        <v>29</v>
      </c>
      <c r="G3041" t="s">
        <v>30</v>
      </c>
      <c r="H3041" t="s">
        <v>31</v>
      </c>
      <c r="I3041" t="s">
        <v>32</v>
      </c>
      <c r="J3041">
        <v>1.9</v>
      </c>
      <c r="K3041" t="s">
        <v>33</v>
      </c>
      <c r="L3041">
        <v>78</v>
      </c>
      <c r="M3041" s="1">
        <v>46068</v>
      </c>
      <c r="N3041" t="s">
        <v>42</v>
      </c>
      <c r="O3041">
        <v>12.9</v>
      </c>
      <c r="P3041">
        <v>0.9</v>
      </c>
      <c r="Q3041" s="2">
        <v>7263.36</v>
      </c>
      <c r="R3041" t="s">
        <v>35</v>
      </c>
      <c r="S3041" s="2">
        <v>4494.66</v>
      </c>
      <c r="T3041">
        <v>3.7</v>
      </c>
      <c r="U3041" t="s">
        <v>68</v>
      </c>
      <c r="V3041">
        <v>2026</v>
      </c>
      <c r="W3041" t="s">
        <v>74</v>
      </c>
      <c r="X3041" s="2">
        <v>4494.66</v>
      </c>
      <c r="Y3041" s="2">
        <v>2768.7</v>
      </c>
      <c r="Z3041" s="2">
        <v>0.61899999999999999</v>
      </c>
      <c r="AA3041" s="2">
        <f>IF(Table1[[#This Row],[Bed Occupied]]="Yes",1,0)</f>
        <v>1</v>
      </c>
    </row>
    <row r="3042" spans="1:27" x14ac:dyDescent="0.25">
      <c r="A3042" t="s">
        <v>3134</v>
      </c>
      <c r="B3042" s="1">
        <v>45742</v>
      </c>
      <c r="C3042" s="1">
        <v>45743.4</v>
      </c>
      <c r="D3042" t="s">
        <v>39</v>
      </c>
      <c r="E3042" t="s">
        <v>52</v>
      </c>
      <c r="F3042" t="s">
        <v>29</v>
      </c>
      <c r="G3042" t="s">
        <v>53</v>
      </c>
      <c r="H3042" t="s">
        <v>31</v>
      </c>
      <c r="I3042" t="s">
        <v>32</v>
      </c>
      <c r="J3042">
        <v>1.4</v>
      </c>
      <c r="K3042" t="s">
        <v>33</v>
      </c>
      <c r="L3042">
        <v>103</v>
      </c>
      <c r="M3042" s="1">
        <v>45741</v>
      </c>
      <c r="N3042" t="s">
        <v>42</v>
      </c>
      <c r="O3042">
        <v>9.6</v>
      </c>
      <c r="P3042">
        <v>1.6</v>
      </c>
      <c r="Q3042" s="2">
        <v>2479.2800000000002</v>
      </c>
      <c r="R3042" t="s">
        <v>35</v>
      </c>
      <c r="S3042" s="2">
        <v>1466.43</v>
      </c>
      <c r="T3042">
        <v>3.1</v>
      </c>
      <c r="U3042" t="s">
        <v>173</v>
      </c>
      <c r="V3042">
        <v>2025</v>
      </c>
      <c r="W3042" t="s">
        <v>44</v>
      </c>
      <c r="X3042" s="2">
        <v>1466.43</v>
      </c>
      <c r="Y3042" s="2">
        <v>1012.85</v>
      </c>
      <c r="Z3042" s="2">
        <v>0.59099999999999997</v>
      </c>
      <c r="AA3042" s="2">
        <f>IF(Table1[[#This Row],[Bed Occupied]]="Yes",1,0)</f>
        <v>1</v>
      </c>
    </row>
    <row r="3043" spans="1:27" x14ac:dyDescent="0.25">
      <c r="A3043" t="s">
        <v>3135</v>
      </c>
      <c r="B3043" s="1">
        <v>46258</v>
      </c>
      <c r="C3043" s="1">
        <v>46258.9</v>
      </c>
      <c r="D3043" t="s">
        <v>39</v>
      </c>
      <c r="E3043" t="s">
        <v>28</v>
      </c>
      <c r="F3043" t="s">
        <v>48</v>
      </c>
      <c r="G3043" t="s">
        <v>30</v>
      </c>
      <c r="H3043" t="s">
        <v>40</v>
      </c>
      <c r="I3043" t="s">
        <v>32</v>
      </c>
      <c r="J3043">
        <v>0.9</v>
      </c>
      <c r="K3043" t="s">
        <v>33</v>
      </c>
      <c r="L3043">
        <v>94</v>
      </c>
      <c r="M3043" s="1">
        <v>46257</v>
      </c>
      <c r="N3043" t="s">
        <v>42</v>
      </c>
      <c r="O3043">
        <v>11.3</v>
      </c>
      <c r="P3043">
        <v>3.3</v>
      </c>
      <c r="Q3043" s="2">
        <v>2272.2800000000002</v>
      </c>
      <c r="R3043" t="s">
        <v>35</v>
      </c>
      <c r="S3043" s="2">
        <v>1091.6099999999999</v>
      </c>
      <c r="T3043">
        <v>2.6</v>
      </c>
      <c r="U3043" t="s">
        <v>138</v>
      </c>
      <c r="V3043">
        <v>2026</v>
      </c>
      <c r="W3043" t="s">
        <v>74</v>
      </c>
      <c r="X3043" s="2">
        <v>1091.6099999999999</v>
      </c>
      <c r="Y3043" s="2">
        <v>1180.67</v>
      </c>
      <c r="Z3043" s="2">
        <v>0.48</v>
      </c>
      <c r="AA3043" s="2">
        <f>IF(Table1[[#This Row],[Bed Occupied]]="Yes",1,0)</f>
        <v>1</v>
      </c>
    </row>
    <row r="3044" spans="1:27" x14ac:dyDescent="0.25">
      <c r="A3044" t="s">
        <v>3136</v>
      </c>
      <c r="B3044" s="1">
        <v>46246</v>
      </c>
      <c r="C3044" s="1">
        <v>46254.1</v>
      </c>
      <c r="D3044" t="s">
        <v>61</v>
      </c>
      <c r="E3044" t="s">
        <v>28</v>
      </c>
      <c r="F3044" t="s">
        <v>29</v>
      </c>
      <c r="G3044" t="s">
        <v>30</v>
      </c>
      <c r="H3044" t="s">
        <v>40</v>
      </c>
      <c r="I3044" t="s">
        <v>32</v>
      </c>
      <c r="J3044">
        <v>8.1</v>
      </c>
      <c r="K3044" t="s">
        <v>57</v>
      </c>
      <c r="L3044">
        <v>84</v>
      </c>
      <c r="M3044" s="1">
        <v>46245</v>
      </c>
      <c r="N3044" t="s">
        <v>63</v>
      </c>
      <c r="O3044">
        <v>9.6999999999999993</v>
      </c>
      <c r="P3044">
        <v>1.7</v>
      </c>
      <c r="Q3044" s="2">
        <v>24254.06</v>
      </c>
      <c r="R3044" t="s">
        <v>85</v>
      </c>
      <c r="S3044" s="2">
        <v>14025.95</v>
      </c>
      <c r="T3044">
        <v>3.3</v>
      </c>
      <c r="U3044" t="s">
        <v>138</v>
      </c>
      <c r="V3044">
        <v>2026</v>
      </c>
      <c r="W3044" t="s">
        <v>44</v>
      </c>
      <c r="X3044" s="2">
        <v>14025.95</v>
      </c>
      <c r="Y3044" s="2">
        <v>10228.11</v>
      </c>
      <c r="Z3044" s="2">
        <v>0.57799999999999996</v>
      </c>
      <c r="AA3044" s="2">
        <f>IF(Table1[[#This Row],[Bed Occupied]]="Yes",1,0)</f>
        <v>0</v>
      </c>
    </row>
    <row r="3045" spans="1:27" x14ac:dyDescent="0.25">
      <c r="A3045" t="s">
        <v>3137</v>
      </c>
      <c r="B3045" s="1">
        <v>45843</v>
      </c>
      <c r="C3045" s="1">
        <v>45844.7</v>
      </c>
      <c r="D3045" t="s">
        <v>61</v>
      </c>
      <c r="E3045" t="s">
        <v>28</v>
      </c>
      <c r="F3045" t="s">
        <v>29</v>
      </c>
      <c r="G3045" t="s">
        <v>151</v>
      </c>
      <c r="H3045" t="s">
        <v>31</v>
      </c>
      <c r="I3045" t="s">
        <v>41</v>
      </c>
      <c r="J3045">
        <v>1.7</v>
      </c>
      <c r="K3045" t="s">
        <v>33</v>
      </c>
      <c r="L3045">
        <v>40</v>
      </c>
      <c r="M3045" s="1">
        <v>45842</v>
      </c>
      <c r="N3045" t="s">
        <v>42</v>
      </c>
      <c r="O3045">
        <v>10.4</v>
      </c>
      <c r="P3045">
        <v>0.4</v>
      </c>
      <c r="Q3045" s="2">
        <v>11861.01</v>
      </c>
      <c r="R3045" t="s">
        <v>35</v>
      </c>
      <c r="S3045" s="2">
        <v>6768.02</v>
      </c>
      <c r="T3045">
        <v>4.3</v>
      </c>
      <c r="U3045" t="s">
        <v>135</v>
      </c>
      <c r="V3045">
        <v>2025</v>
      </c>
      <c r="W3045" t="s">
        <v>77</v>
      </c>
      <c r="X3045" s="2">
        <v>6768.02</v>
      </c>
      <c r="Y3045" s="2">
        <v>5092.99</v>
      </c>
      <c r="Z3045" s="2">
        <v>0.57099999999999995</v>
      </c>
      <c r="AA3045" s="2">
        <f>IF(Table1[[#This Row],[Bed Occupied]]="Yes",1,0)</f>
        <v>1</v>
      </c>
    </row>
    <row r="3046" spans="1:27" x14ac:dyDescent="0.25">
      <c r="A3046" t="s">
        <v>3138</v>
      </c>
      <c r="B3046" s="1">
        <v>45900</v>
      </c>
      <c r="C3046" s="1">
        <v>45902.7</v>
      </c>
      <c r="D3046" t="s">
        <v>88</v>
      </c>
      <c r="E3046" t="s">
        <v>47</v>
      </c>
      <c r="F3046" t="s">
        <v>29</v>
      </c>
      <c r="G3046" t="s">
        <v>67</v>
      </c>
      <c r="H3046" t="s">
        <v>31</v>
      </c>
      <c r="I3046" t="s">
        <v>41</v>
      </c>
      <c r="J3046">
        <v>2.7</v>
      </c>
      <c r="K3046" t="s">
        <v>33</v>
      </c>
      <c r="L3046">
        <v>25</v>
      </c>
      <c r="M3046" s="1">
        <v>45899</v>
      </c>
      <c r="N3046" t="s">
        <v>34</v>
      </c>
      <c r="O3046">
        <v>9.1</v>
      </c>
      <c r="P3046">
        <v>1.1000000000000001</v>
      </c>
      <c r="Q3046" s="2">
        <v>20820.060000000001</v>
      </c>
      <c r="R3046" t="s">
        <v>35</v>
      </c>
      <c r="S3046" s="2">
        <v>14751.49</v>
      </c>
      <c r="T3046">
        <v>4</v>
      </c>
      <c r="U3046" t="s">
        <v>104</v>
      </c>
      <c r="V3046">
        <v>2025</v>
      </c>
      <c r="W3046" t="s">
        <v>83</v>
      </c>
      <c r="X3046" s="2">
        <v>14751.49</v>
      </c>
      <c r="Y3046" s="2">
        <v>6068.57</v>
      </c>
      <c r="Z3046" s="2">
        <v>0.70899999999999996</v>
      </c>
      <c r="AA3046" s="2">
        <f>IF(Table1[[#This Row],[Bed Occupied]]="Yes",1,0)</f>
        <v>1</v>
      </c>
    </row>
    <row r="3047" spans="1:27" x14ac:dyDescent="0.25">
      <c r="A3047" t="s">
        <v>3139</v>
      </c>
      <c r="B3047" s="1">
        <v>45798</v>
      </c>
      <c r="C3047" s="1">
        <v>45803.1</v>
      </c>
      <c r="D3047" t="s">
        <v>61</v>
      </c>
      <c r="E3047" t="s">
        <v>66</v>
      </c>
      <c r="F3047" t="s">
        <v>29</v>
      </c>
      <c r="G3047" t="s">
        <v>53</v>
      </c>
      <c r="H3047" t="s">
        <v>76</v>
      </c>
      <c r="I3047" t="s">
        <v>93</v>
      </c>
      <c r="J3047">
        <v>5.0999999999999996</v>
      </c>
      <c r="K3047" t="s">
        <v>33</v>
      </c>
      <c r="L3047">
        <v>51</v>
      </c>
      <c r="M3047" s="1">
        <v>45798</v>
      </c>
      <c r="N3047" t="s">
        <v>42</v>
      </c>
      <c r="O3047">
        <v>9.6</v>
      </c>
      <c r="P3047">
        <v>1.6</v>
      </c>
      <c r="Q3047" s="2">
        <v>17123.330000000002</v>
      </c>
      <c r="R3047" t="s">
        <v>35</v>
      </c>
      <c r="S3047" s="2">
        <v>10444.76</v>
      </c>
      <c r="T3047">
        <v>3.3</v>
      </c>
      <c r="U3047" t="s">
        <v>122</v>
      </c>
      <c r="V3047">
        <v>2025</v>
      </c>
      <c r="W3047" t="s">
        <v>69</v>
      </c>
      <c r="X3047" s="2">
        <v>10444.76</v>
      </c>
      <c r="Y3047" s="2">
        <v>6678.57</v>
      </c>
      <c r="Z3047" s="2">
        <v>0.61</v>
      </c>
      <c r="AA3047" s="2">
        <f>IF(Table1[[#This Row],[Bed Occupied]]="Yes",1,0)</f>
        <v>1</v>
      </c>
    </row>
    <row r="3048" spans="1:27" x14ac:dyDescent="0.25">
      <c r="A3048" t="s">
        <v>3140</v>
      </c>
      <c r="B3048" s="1">
        <v>46316</v>
      </c>
      <c r="C3048" s="1">
        <v>46317.7</v>
      </c>
      <c r="D3048" t="s">
        <v>46</v>
      </c>
      <c r="E3048" t="s">
        <v>47</v>
      </c>
      <c r="F3048" t="s">
        <v>48</v>
      </c>
      <c r="G3048" t="s">
        <v>30</v>
      </c>
      <c r="H3048" t="s">
        <v>76</v>
      </c>
      <c r="I3048" t="s">
        <v>41</v>
      </c>
      <c r="J3048">
        <v>1.7</v>
      </c>
      <c r="K3048" t="s">
        <v>57</v>
      </c>
      <c r="L3048">
        <v>20</v>
      </c>
      <c r="M3048" s="1">
        <v>46315</v>
      </c>
      <c r="N3048" t="s">
        <v>42</v>
      </c>
      <c r="O3048">
        <v>8.5</v>
      </c>
      <c r="P3048">
        <v>0.5</v>
      </c>
      <c r="Q3048" s="2">
        <v>4639.3599999999997</v>
      </c>
      <c r="R3048" t="s">
        <v>35</v>
      </c>
      <c r="S3048" s="2">
        <v>2599.14</v>
      </c>
      <c r="T3048">
        <v>4.5</v>
      </c>
      <c r="U3048" t="s">
        <v>36</v>
      </c>
      <c r="V3048">
        <v>2026</v>
      </c>
      <c r="W3048" t="s">
        <v>44</v>
      </c>
      <c r="X3048" s="2">
        <v>2599.14</v>
      </c>
      <c r="Y3048" s="2">
        <v>2040.22</v>
      </c>
      <c r="Z3048" s="2">
        <v>0.56000000000000005</v>
      </c>
      <c r="AA3048" s="2">
        <f>IF(Table1[[#This Row],[Bed Occupied]]="Yes",1,0)</f>
        <v>0</v>
      </c>
    </row>
    <row r="3049" spans="1:27" x14ac:dyDescent="0.25">
      <c r="A3049" t="s">
        <v>3141</v>
      </c>
      <c r="B3049" s="1">
        <v>45929</v>
      </c>
      <c r="C3049" s="1">
        <v>45929.8</v>
      </c>
      <c r="D3049" t="s">
        <v>39</v>
      </c>
      <c r="E3049" t="s">
        <v>52</v>
      </c>
      <c r="F3049" t="s">
        <v>29</v>
      </c>
      <c r="G3049" t="s">
        <v>53</v>
      </c>
      <c r="H3049" t="s">
        <v>56</v>
      </c>
      <c r="I3049" t="s">
        <v>32</v>
      </c>
      <c r="J3049">
        <v>0.8</v>
      </c>
      <c r="K3049" t="s">
        <v>33</v>
      </c>
      <c r="L3049">
        <v>114</v>
      </c>
      <c r="M3049" s="1">
        <v>45929</v>
      </c>
      <c r="N3049" t="s">
        <v>63</v>
      </c>
      <c r="O3049">
        <v>8.4</v>
      </c>
      <c r="P3049">
        <v>0.4</v>
      </c>
      <c r="Q3049" s="2">
        <v>2089.16</v>
      </c>
      <c r="R3049" t="s">
        <v>85</v>
      </c>
      <c r="S3049" s="2">
        <v>1105.6099999999999</v>
      </c>
      <c r="T3049">
        <v>3.4</v>
      </c>
      <c r="U3049" t="s">
        <v>59</v>
      </c>
      <c r="V3049">
        <v>2025</v>
      </c>
      <c r="W3049" t="s">
        <v>37</v>
      </c>
      <c r="X3049" s="2">
        <v>1105.6099999999999</v>
      </c>
      <c r="Y3049" s="2">
        <v>983.55</v>
      </c>
      <c r="Z3049" s="2">
        <v>0.52900000000000003</v>
      </c>
      <c r="AA3049" s="2">
        <f>IF(Table1[[#This Row],[Bed Occupied]]="Yes",1,0)</f>
        <v>1</v>
      </c>
    </row>
    <row r="3050" spans="1:27" x14ac:dyDescent="0.25">
      <c r="A3050" t="s">
        <v>3142</v>
      </c>
      <c r="B3050" s="1">
        <v>46143</v>
      </c>
      <c r="C3050" s="1">
        <v>46144.800000000003</v>
      </c>
      <c r="D3050" t="s">
        <v>61</v>
      </c>
      <c r="E3050" t="s">
        <v>47</v>
      </c>
      <c r="F3050" t="s">
        <v>48</v>
      </c>
      <c r="G3050" t="s">
        <v>53</v>
      </c>
      <c r="H3050" t="s">
        <v>56</v>
      </c>
      <c r="I3050" t="s">
        <v>41</v>
      </c>
      <c r="J3050">
        <v>1.8</v>
      </c>
      <c r="K3050" t="s">
        <v>57</v>
      </c>
      <c r="L3050">
        <v>32</v>
      </c>
      <c r="M3050" s="1">
        <v>46142</v>
      </c>
      <c r="N3050" t="s">
        <v>34</v>
      </c>
      <c r="O3050">
        <v>12.1</v>
      </c>
      <c r="P3050">
        <v>0.1</v>
      </c>
      <c r="Q3050" s="2">
        <v>14032.53</v>
      </c>
      <c r="R3050" t="s">
        <v>35</v>
      </c>
      <c r="S3050" s="2">
        <v>8623.1200000000008</v>
      </c>
      <c r="T3050">
        <v>4.3</v>
      </c>
      <c r="U3050" t="s">
        <v>94</v>
      </c>
      <c r="V3050">
        <v>2026</v>
      </c>
      <c r="W3050" t="s">
        <v>72</v>
      </c>
      <c r="X3050" s="2">
        <v>8623.1200000000008</v>
      </c>
      <c r="Y3050" s="2">
        <v>5409.41</v>
      </c>
      <c r="Z3050" s="2">
        <v>0.61499999999999999</v>
      </c>
      <c r="AA3050" s="2">
        <f>IF(Table1[[#This Row],[Bed Occupied]]="Yes",1,0)</f>
        <v>0</v>
      </c>
    </row>
    <row r="3051" spans="1:27" x14ac:dyDescent="0.25">
      <c r="A3051" t="s">
        <v>3143</v>
      </c>
      <c r="B3051" s="1">
        <v>45830</v>
      </c>
      <c r="C3051" s="1">
        <v>45831.7</v>
      </c>
      <c r="D3051" t="s">
        <v>61</v>
      </c>
      <c r="E3051" t="s">
        <v>47</v>
      </c>
      <c r="F3051" t="s">
        <v>29</v>
      </c>
      <c r="G3051" t="s">
        <v>67</v>
      </c>
      <c r="H3051" t="s">
        <v>56</v>
      </c>
      <c r="I3051" t="s">
        <v>32</v>
      </c>
      <c r="J3051">
        <v>1.7</v>
      </c>
      <c r="K3051" t="s">
        <v>33</v>
      </c>
      <c r="L3051">
        <v>94</v>
      </c>
      <c r="M3051" s="1">
        <v>45830</v>
      </c>
      <c r="N3051" t="s">
        <v>63</v>
      </c>
      <c r="O3051">
        <v>9.4</v>
      </c>
      <c r="P3051">
        <v>1.4</v>
      </c>
      <c r="Q3051" s="2">
        <v>13923.54</v>
      </c>
      <c r="R3051" t="s">
        <v>35</v>
      </c>
      <c r="S3051" s="2">
        <v>7640.57</v>
      </c>
      <c r="T3051">
        <v>2.8</v>
      </c>
      <c r="U3051" t="s">
        <v>64</v>
      </c>
      <c r="V3051">
        <v>2025</v>
      </c>
      <c r="W3051" t="s">
        <v>74</v>
      </c>
      <c r="X3051" s="2">
        <v>7640.57</v>
      </c>
      <c r="Y3051" s="2">
        <v>6282.97</v>
      </c>
      <c r="Z3051" s="2">
        <v>0.54900000000000004</v>
      </c>
      <c r="AA3051" s="2">
        <f>IF(Table1[[#This Row],[Bed Occupied]]="Yes",1,0)</f>
        <v>1</v>
      </c>
    </row>
    <row r="3052" spans="1:27" x14ac:dyDescent="0.25">
      <c r="A3052" t="s">
        <v>3144</v>
      </c>
      <c r="B3052" s="1">
        <v>45935</v>
      </c>
      <c r="C3052" s="1">
        <v>45937.5</v>
      </c>
      <c r="D3052" t="s">
        <v>61</v>
      </c>
      <c r="E3052" t="s">
        <v>47</v>
      </c>
      <c r="F3052" t="s">
        <v>48</v>
      </c>
      <c r="G3052" t="s">
        <v>67</v>
      </c>
      <c r="H3052" t="s">
        <v>31</v>
      </c>
      <c r="I3052" t="s">
        <v>41</v>
      </c>
      <c r="J3052">
        <v>2.5</v>
      </c>
      <c r="K3052" t="s">
        <v>57</v>
      </c>
      <c r="L3052">
        <v>71</v>
      </c>
      <c r="M3052" s="1">
        <v>45935</v>
      </c>
      <c r="N3052" t="s">
        <v>42</v>
      </c>
      <c r="O3052">
        <v>10.8</v>
      </c>
      <c r="P3052">
        <v>0.8</v>
      </c>
      <c r="Q3052" s="2">
        <v>13031.72</v>
      </c>
      <c r="R3052" t="s">
        <v>85</v>
      </c>
      <c r="S3052" s="2">
        <v>8772.9500000000007</v>
      </c>
      <c r="T3052">
        <v>3.3</v>
      </c>
      <c r="U3052" t="s">
        <v>82</v>
      </c>
      <c r="V3052">
        <v>2025</v>
      </c>
      <c r="W3052" t="s">
        <v>74</v>
      </c>
      <c r="X3052" s="2">
        <v>8772.9500000000007</v>
      </c>
      <c r="Y3052" s="2">
        <v>4258.7700000000004</v>
      </c>
      <c r="Z3052" s="2">
        <v>0.67300000000000004</v>
      </c>
      <c r="AA3052" s="2">
        <f>IF(Table1[[#This Row],[Bed Occupied]]="Yes",1,0)</f>
        <v>0</v>
      </c>
    </row>
    <row r="3053" spans="1:27" x14ac:dyDescent="0.25">
      <c r="A3053" t="s">
        <v>3145</v>
      </c>
      <c r="B3053" s="1">
        <v>45835</v>
      </c>
      <c r="C3053" s="1">
        <v>45841.7</v>
      </c>
      <c r="D3053" t="s">
        <v>51</v>
      </c>
      <c r="E3053" t="s">
        <v>28</v>
      </c>
      <c r="F3053" t="s">
        <v>48</v>
      </c>
      <c r="G3053" t="s">
        <v>151</v>
      </c>
      <c r="H3053" t="s">
        <v>31</v>
      </c>
      <c r="I3053" t="s">
        <v>32</v>
      </c>
      <c r="J3053">
        <v>6.7</v>
      </c>
      <c r="K3053" t="s">
        <v>33</v>
      </c>
      <c r="L3053">
        <v>66</v>
      </c>
      <c r="M3053" s="1">
        <v>45835</v>
      </c>
      <c r="N3053" t="s">
        <v>42</v>
      </c>
      <c r="O3053">
        <v>10.5</v>
      </c>
      <c r="P3053">
        <v>2.5</v>
      </c>
      <c r="Q3053" s="2">
        <v>11396.95</v>
      </c>
      <c r="R3053" t="s">
        <v>35</v>
      </c>
      <c r="S3053" s="2">
        <v>7316.95</v>
      </c>
      <c r="T3053">
        <v>3.3</v>
      </c>
      <c r="U3053" t="s">
        <v>64</v>
      </c>
      <c r="V3053">
        <v>2025</v>
      </c>
      <c r="W3053" t="s">
        <v>77</v>
      </c>
      <c r="X3053" s="2">
        <v>7316.95</v>
      </c>
      <c r="Y3053" s="2">
        <v>4080</v>
      </c>
      <c r="Z3053" s="2">
        <v>0.64200000000000002</v>
      </c>
      <c r="AA3053" s="2">
        <f>IF(Table1[[#This Row],[Bed Occupied]]="Yes",1,0)</f>
        <v>1</v>
      </c>
    </row>
    <row r="3054" spans="1:27" x14ac:dyDescent="0.25">
      <c r="A3054" t="s">
        <v>3146</v>
      </c>
      <c r="B3054" s="1">
        <v>46200</v>
      </c>
      <c r="C3054" s="1">
        <v>46201.1</v>
      </c>
      <c r="D3054" t="s">
        <v>102</v>
      </c>
      <c r="E3054" t="s">
        <v>66</v>
      </c>
      <c r="F3054" t="s">
        <v>29</v>
      </c>
      <c r="G3054" t="s">
        <v>53</v>
      </c>
      <c r="H3054" t="s">
        <v>76</v>
      </c>
      <c r="I3054" t="s">
        <v>32</v>
      </c>
      <c r="J3054">
        <v>1.1000000000000001</v>
      </c>
      <c r="K3054" t="s">
        <v>33</v>
      </c>
      <c r="L3054">
        <v>89</v>
      </c>
      <c r="M3054" s="1">
        <v>46199</v>
      </c>
      <c r="N3054" t="s">
        <v>34</v>
      </c>
      <c r="O3054">
        <v>11.1</v>
      </c>
      <c r="P3054">
        <v>1.1000000000000001</v>
      </c>
      <c r="Q3054" s="2">
        <v>8470.94</v>
      </c>
      <c r="R3054" t="s">
        <v>35</v>
      </c>
      <c r="S3054" s="2">
        <v>5287.42</v>
      </c>
      <c r="T3054">
        <v>3</v>
      </c>
      <c r="U3054" t="s">
        <v>126</v>
      </c>
      <c r="V3054">
        <v>2026</v>
      </c>
      <c r="W3054" t="s">
        <v>77</v>
      </c>
      <c r="X3054" s="2">
        <v>5287.42</v>
      </c>
      <c r="Y3054" s="2">
        <v>3183.52</v>
      </c>
      <c r="Z3054" s="2">
        <v>0.624</v>
      </c>
      <c r="AA3054" s="2">
        <f>IF(Table1[[#This Row],[Bed Occupied]]="Yes",1,0)</f>
        <v>1</v>
      </c>
    </row>
    <row r="3055" spans="1:27" x14ac:dyDescent="0.25">
      <c r="A3055" t="s">
        <v>3147</v>
      </c>
      <c r="B3055" s="1">
        <v>46210</v>
      </c>
      <c r="C3055" s="1">
        <v>46219</v>
      </c>
      <c r="D3055" t="s">
        <v>61</v>
      </c>
      <c r="E3055" t="s">
        <v>28</v>
      </c>
      <c r="F3055" t="s">
        <v>92</v>
      </c>
      <c r="G3055" t="s">
        <v>67</v>
      </c>
      <c r="H3055" t="s">
        <v>76</v>
      </c>
      <c r="I3055" t="s">
        <v>32</v>
      </c>
      <c r="J3055">
        <v>9</v>
      </c>
      <c r="K3055" t="s">
        <v>33</v>
      </c>
      <c r="L3055">
        <v>75</v>
      </c>
      <c r="M3055" s="1">
        <v>46209</v>
      </c>
      <c r="N3055" t="s">
        <v>63</v>
      </c>
      <c r="O3055">
        <v>15.1</v>
      </c>
      <c r="P3055">
        <v>3.1</v>
      </c>
      <c r="Q3055" s="2">
        <v>19248.189999999999</v>
      </c>
      <c r="R3055" t="s">
        <v>85</v>
      </c>
      <c r="S3055" s="2">
        <v>13125.2</v>
      </c>
      <c r="T3055">
        <v>3.1</v>
      </c>
      <c r="U3055" t="s">
        <v>43</v>
      </c>
      <c r="V3055">
        <v>2026</v>
      </c>
      <c r="W3055" t="s">
        <v>37</v>
      </c>
      <c r="X3055" s="2">
        <v>13125.2</v>
      </c>
      <c r="Y3055" s="2">
        <v>6122.99</v>
      </c>
      <c r="Z3055" s="2">
        <v>0.68200000000000005</v>
      </c>
      <c r="AA3055" s="2">
        <f>IF(Table1[[#This Row],[Bed Occupied]]="Yes",1,0)</f>
        <v>1</v>
      </c>
    </row>
    <row r="3056" spans="1:27" x14ac:dyDescent="0.25">
      <c r="A3056" t="s">
        <v>3148</v>
      </c>
      <c r="B3056" s="1">
        <v>46249</v>
      </c>
      <c r="C3056" s="1">
        <v>46254</v>
      </c>
      <c r="D3056" t="s">
        <v>46</v>
      </c>
      <c r="E3056" t="s">
        <v>47</v>
      </c>
      <c r="F3056" t="s">
        <v>29</v>
      </c>
      <c r="G3056" t="s">
        <v>67</v>
      </c>
      <c r="H3056" t="s">
        <v>81</v>
      </c>
      <c r="I3056" t="s">
        <v>32</v>
      </c>
      <c r="J3056">
        <v>5</v>
      </c>
      <c r="K3056" t="s">
        <v>33</v>
      </c>
      <c r="L3056">
        <v>54</v>
      </c>
      <c r="M3056" s="1">
        <v>46249</v>
      </c>
      <c r="N3056" t="s">
        <v>63</v>
      </c>
      <c r="O3056">
        <v>9.4</v>
      </c>
      <c r="P3056">
        <v>1.4</v>
      </c>
      <c r="Q3056" s="2">
        <v>6246.28</v>
      </c>
      <c r="R3056" t="s">
        <v>35</v>
      </c>
      <c r="S3056" s="2">
        <v>3859.61</v>
      </c>
      <c r="T3056">
        <v>4</v>
      </c>
      <c r="U3056" t="s">
        <v>138</v>
      </c>
      <c r="V3056">
        <v>2026</v>
      </c>
      <c r="W3056" t="s">
        <v>83</v>
      </c>
      <c r="X3056" s="2">
        <v>3859.61</v>
      </c>
      <c r="Y3056" s="2">
        <v>2386.67</v>
      </c>
      <c r="Z3056" s="2">
        <v>0.61799999999999999</v>
      </c>
      <c r="AA3056" s="2">
        <f>IF(Table1[[#This Row],[Bed Occupied]]="Yes",1,0)</f>
        <v>1</v>
      </c>
    </row>
    <row r="3057" spans="1:27" x14ac:dyDescent="0.25">
      <c r="A3057" t="s">
        <v>3149</v>
      </c>
      <c r="B3057" s="1">
        <v>46098</v>
      </c>
      <c r="C3057" s="1">
        <v>46102.1</v>
      </c>
      <c r="D3057" t="s">
        <v>88</v>
      </c>
      <c r="E3057" t="s">
        <v>28</v>
      </c>
      <c r="F3057" t="s">
        <v>48</v>
      </c>
      <c r="G3057" t="s">
        <v>53</v>
      </c>
      <c r="H3057" t="s">
        <v>81</v>
      </c>
      <c r="I3057" t="s">
        <v>32</v>
      </c>
      <c r="J3057">
        <v>4.0999999999999996</v>
      </c>
      <c r="K3057" t="s">
        <v>33</v>
      </c>
      <c r="L3057">
        <v>28</v>
      </c>
      <c r="M3057" s="1">
        <v>46097</v>
      </c>
      <c r="N3057" t="s">
        <v>42</v>
      </c>
      <c r="O3057">
        <v>8.4</v>
      </c>
      <c r="P3057">
        <v>0.4</v>
      </c>
      <c r="Q3057" s="2">
        <v>27412.9</v>
      </c>
      <c r="R3057" t="s">
        <v>35</v>
      </c>
      <c r="S3057" s="2">
        <v>20436.63</v>
      </c>
      <c r="T3057">
        <v>3.4</v>
      </c>
      <c r="U3057" t="s">
        <v>115</v>
      </c>
      <c r="V3057">
        <v>2026</v>
      </c>
      <c r="W3057" t="s">
        <v>37</v>
      </c>
      <c r="X3057" s="2">
        <v>20436.63</v>
      </c>
      <c r="Y3057" s="2">
        <v>6976.27</v>
      </c>
      <c r="Z3057" s="2">
        <v>0.746</v>
      </c>
      <c r="AA3057" s="2">
        <f>IF(Table1[[#This Row],[Bed Occupied]]="Yes",1,0)</f>
        <v>1</v>
      </c>
    </row>
    <row r="3058" spans="1:27" x14ac:dyDescent="0.25">
      <c r="A3058" t="s">
        <v>3150</v>
      </c>
      <c r="B3058" s="1">
        <v>46258</v>
      </c>
      <c r="C3058" s="1">
        <v>46259.1</v>
      </c>
      <c r="D3058" t="s">
        <v>39</v>
      </c>
      <c r="E3058" t="s">
        <v>47</v>
      </c>
      <c r="F3058" t="s">
        <v>92</v>
      </c>
      <c r="G3058" t="s">
        <v>30</v>
      </c>
      <c r="H3058" t="s">
        <v>40</v>
      </c>
      <c r="I3058" t="s">
        <v>32</v>
      </c>
      <c r="J3058">
        <v>1.1000000000000001</v>
      </c>
      <c r="K3058" t="s">
        <v>33</v>
      </c>
      <c r="L3058">
        <v>100</v>
      </c>
      <c r="M3058" s="1">
        <v>46258</v>
      </c>
      <c r="N3058" t="s">
        <v>42</v>
      </c>
      <c r="O3058">
        <v>8.9</v>
      </c>
      <c r="P3058">
        <v>0.9</v>
      </c>
      <c r="Q3058" s="2">
        <v>2732.06</v>
      </c>
      <c r="R3058" t="s">
        <v>58</v>
      </c>
      <c r="S3058" s="2">
        <v>1723.36</v>
      </c>
      <c r="T3058">
        <v>3.3</v>
      </c>
      <c r="U3058" t="s">
        <v>138</v>
      </c>
      <c r="V3058">
        <v>2026</v>
      </c>
      <c r="W3058" t="s">
        <v>37</v>
      </c>
      <c r="X3058" s="2">
        <v>1723.36</v>
      </c>
      <c r="Y3058" s="2">
        <v>1008.7</v>
      </c>
      <c r="Z3058" s="2">
        <v>0.63100000000000001</v>
      </c>
      <c r="AA3058" s="2">
        <f>IF(Table1[[#This Row],[Bed Occupied]]="Yes",1,0)</f>
        <v>1</v>
      </c>
    </row>
    <row r="3059" spans="1:27" x14ac:dyDescent="0.25">
      <c r="A3059" t="s">
        <v>3151</v>
      </c>
      <c r="B3059" s="1">
        <v>45928</v>
      </c>
      <c r="C3059" s="1">
        <v>45932.1</v>
      </c>
      <c r="D3059" t="s">
        <v>102</v>
      </c>
      <c r="E3059" t="s">
        <v>66</v>
      </c>
      <c r="F3059" t="s">
        <v>48</v>
      </c>
      <c r="G3059" t="s">
        <v>67</v>
      </c>
      <c r="H3059" t="s">
        <v>31</v>
      </c>
      <c r="I3059" t="s">
        <v>41</v>
      </c>
      <c r="J3059">
        <v>4.0999999999999996</v>
      </c>
      <c r="K3059" t="s">
        <v>57</v>
      </c>
      <c r="L3059">
        <v>28</v>
      </c>
      <c r="M3059" s="1">
        <v>45927</v>
      </c>
      <c r="N3059" t="s">
        <v>42</v>
      </c>
      <c r="O3059">
        <v>13</v>
      </c>
      <c r="P3059">
        <v>1</v>
      </c>
      <c r="Q3059" s="2">
        <v>14218.56</v>
      </c>
      <c r="R3059" t="s">
        <v>35</v>
      </c>
      <c r="S3059" s="2">
        <v>9831.32</v>
      </c>
      <c r="T3059">
        <v>3.9</v>
      </c>
      <c r="U3059" t="s">
        <v>59</v>
      </c>
      <c r="V3059">
        <v>2025</v>
      </c>
      <c r="W3059" t="s">
        <v>83</v>
      </c>
      <c r="X3059" s="2">
        <v>9831.32</v>
      </c>
      <c r="Y3059" s="2">
        <v>4387.24</v>
      </c>
      <c r="Z3059" s="2">
        <v>0.69099999999999995</v>
      </c>
      <c r="AA3059" s="2">
        <f>IF(Table1[[#This Row],[Bed Occupied]]="Yes",1,0)</f>
        <v>0</v>
      </c>
    </row>
    <row r="3060" spans="1:27" x14ac:dyDescent="0.25">
      <c r="A3060" t="s">
        <v>3152</v>
      </c>
      <c r="B3060" s="1">
        <v>46317</v>
      </c>
      <c r="C3060" s="1">
        <v>46318.6</v>
      </c>
      <c r="D3060" t="s">
        <v>39</v>
      </c>
      <c r="E3060" t="s">
        <v>52</v>
      </c>
      <c r="F3060" t="s">
        <v>48</v>
      </c>
      <c r="G3060" t="s">
        <v>151</v>
      </c>
      <c r="H3060" t="s">
        <v>40</v>
      </c>
      <c r="I3060" t="s">
        <v>32</v>
      </c>
      <c r="J3060">
        <v>1.6</v>
      </c>
      <c r="K3060" t="s">
        <v>33</v>
      </c>
      <c r="L3060">
        <v>86</v>
      </c>
      <c r="M3060" s="1">
        <v>46317</v>
      </c>
      <c r="N3060" t="s">
        <v>42</v>
      </c>
      <c r="O3060">
        <v>8.8000000000000007</v>
      </c>
      <c r="P3060">
        <v>0.8</v>
      </c>
      <c r="Q3060" s="2">
        <v>1921</v>
      </c>
      <c r="R3060" t="s">
        <v>35</v>
      </c>
      <c r="S3060" s="2">
        <v>1296.0999999999999</v>
      </c>
      <c r="T3060">
        <v>2.9</v>
      </c>
      <c r="U3060" t="s">
        <v>36</v>
      </c>
      <c r="V3060">
        <v>2026</v>
      </c>
      <c r="W3060" t="s">
        <v>72</v>
      </c>
      <c r="X3060" s="2">
        <v>1296.0999999999999</v>
      </c>
      <c r="Y3060" s="2">
        <v>624.9</v>
      </c>
      <c r="Z3060" s="2">
        <v>0.67500000000000004</v>
      </c>
      <c r="AA3060" s="2">
        <f>IF(Table1[[#This Row],[Bed Occupied]]="Yes",1,0)</f>
        <v>1</v>
      </c>
    </row>
    <row r="3061" spans="1:27" x14ac:dyDescent="0.25">
      <c r="A3061" t="s">
        <v>3153</v>
      </c>
      <c r="B3061" s="1">
        <v>45774</v>
      </c>
      <c r="C3061" s="1">
        <v>45776</v>
      </c>
      <c r="D3061" t="s">
        <v>61</v>
      </c>
      <c r="E3061" t="s">
        <v>52</v>
      </c>
      <c r="F3061" t="s">
        <v>29</v>
      </c>
      <c r="G3061" t="s">
        <v>151</v>
      </c>
      <c r="H3061" t="s">
        <v>76</v>
      </c>
      <c r="I3061" t="s">
        <v>32</v>
      </c>
      <c r="J3061">
        <v>2</v>
      </c>
      <c r="K3061" t="s">
        <v>57</v>
      </c>
      <c r="L3061">
        <v>84</v>
      </c>
      <c r="M3061" s="1">
        <v>45774</v>
      </c>
      <c r="N3061" t="s">
        <v>42</v>
      </c>
      <c r="O3061">
        <v>11.2</v>
      </c>
      <c r="P3061">
        <v>3.2</v>
      </c>
      <c r="Q3061" s="2">
        <v>14096.88</v>
      </c>
      <c r="R3061" t="s">
        <v>58</v>
      </c>
      <c r="S3061" s="2">
        <v>7675.11</v>
      </c>
      <c r="T3061">
        <v>3.3</v>
      </c>
      <c r="U3061" t="s">
        <v>89</v>
      </c>
      <c r="V3061">
        <v>2025</v>
      </c>
      <c r="W3061" t="s">
        <v>74</v>
      </c>
      <c r="X3061" s="2">
        <v>7675.11</v>
      </c>
      <c r="Y3061" s="2">
        <v>6421.77</v>
      </c>
      <c r="Z3061" s="2">
        <v>0.54400000000000004</v>
      </c>
      <c r="AA3061" s="2">
        <f>IF(Table1[[#This Row],[Bed Occupied]]="Yes",1,0)</f>
        <v>0</v>
      </c>
    </row>
    <row r="3062" spans="1:27" x14ac:dyDescent="0.25">
      <c r="A3062" t="s">
        <v>3154</v>
      </c>
      <c r="B3062" s="1">
        <v>46187</v>
      </c>
      <c r="C3062" s="1">
        <v>46188.800000000003</v>
      </c>
      <c r="D3062" t="s">
        <v>39</v>
      </c>
      <c r="E3062" t="s">
        <v>52</v>
      </c>
      <c r="F3062" t="s">
        <v>29</v>
      </c>
      <c r="G3062" t="s">
        <v>53</v>
      </c>
      <c r="H3062" t="s">
        <v>31</v>
      </c>
      <c r="I3062" t="s">
        <v>41</v>
      </c>
      <c r="J3062">
        <v>1.8</v>
      </c>
      <c r="K3062" t="s">
        <v>33</v>
      </c>
      <c r="L3062">
        <v>75</v>
      </c>
      <c r="M3062" s="1">
        <v>46187</v>
      </c>
      <c r="N3062" t="s">
        <v>42</v>
      </c>
      <c r="O3062">
        <v>8</v>
      </c>
      <c r="P3062">
        <v>0</v>
      </c>
      <c r="Q3062" s="2">
        <v>1387.11</v>
      </c>
      <c r="R3062" t="s">
        <v>85</v>
      </c>
      <c r="S3062" s="2">
        <v>843.4</v>
      </c>
      <c r="T3062">
        <v>4.5</v>
      </c>
      <c r="U3062" t="s">
        <v>126</v>
      </c>
      <c r="V3062">
        <v>2026</v>
      </c>
      <c r="W3062" t="s">
        <v>74</v>
      </c>
      <c r="X3062" s="2">
        <v>843.4</v>
      </c>
      <c r="Y3062" s="2">
        <v>543.71</v>
      </c>
      <c r="Z3062" s="2">
        <v>0.60799999999999998</v>
      </c>
      <c r="AA3062" s="2">
        <f>IF(Table1[[#This Row],[Bed Occupied]]="Yes",1,0)</f>
        <v>1</v>
      </c>
    </row>
    <row r="3063" spans="1:27" x14ac:dyDescent="0.25">
      <c r="A3063" t="s">
        <v>3155</v>
      </c>
      <c r="B3063" s="1">
        <v>45881</v>
      </c>
      <c r="C3063" s="1">
        <v>45882.1</v>
      </c>
      <c r="D3063" t="s">
        <v>39</v>
      </c>
      <c r="E3063" t="s">
        <v>28</v>
      </c>
      <c r="F3063" t="s">
        <v>29</v>
      </c>
      <c r="G3063" t="s">
        <v>30</v>
      </c>
      <c r="H3063" t="s">
        <v>40</v>
      </c>
      <c r="I3063" t="s">
        <v>32</v>
      </c>
      <c r="J3063">
        <v>1.1000000000000001</v>
      </c>
      <c r="K3063" t="s">
        <v>33</v>
      </c>
      <c r="L3063">
        <v>123</v>
      </c>
      <c r="M3063" s="1">
        <v>45881</v>
      </c>
      <c r="N3063" t="s">
        <v>34</v>
      </c>
      <c r="O3063">
        <v>8.6</v>
      </c>
      <c r="P3063">
        <v>0.6</v>
      </c>
      <c r="Q3063" s="2">
        <v>1942.2</v>
      </c>
      <c r="R3063" t="s">
        <v>58</v>
      </c>
      <c r="S3063" s="2">
        <v>985.46</v>
      </c>
      <c r="T3063">
        <v>3.3</v>
      </c>
      <c r="U3063" t="s">
        <v>104</v>
      </c>
      <c r="V3063">
        <v>2025</v>
      </c>
      <c r="W3063" t="s">
        <v>44</v>
      </c>
      <c r="X3063" s="2">
        <v>985.46</v>
      </c>
      <c r="Y3063" s="2">
        <v>956.74</v>
      </c>
      <c r="Z3063" s="2">
        <v>0.50700000000000001</v>
      </c>
      <c r="AA3063" s="2">
        <f>IF(Table1[[#This Row],[Bed Occupied]]="Yes",1,0)</f>
        <v>1</v>
      </c>
    </row>
    <row r="3064" spans="1:27" x14ac:dyDescent="0.25">
      <c r="A3064" t="s">
        <v>3156</v>
      </c>
      <c r="B3064" s="1">
        <v>46082</v>
      </c>
      <c r="C3064" s="1">
        <v>46084.9</v>
      </c>
      <c r="D3064" t="s">
        <v>88</v>
      </c>
      <c r="E3064" t="s">
        <v>52</v>
      </c>
      <c r="F3064" t="s">
        <v>92</v>
      </c>
      <c r="G3064" t="s">
        <v>151</v>
      </c>
      <c r="H3064" t="s">
        <v>40</v>
      </c>
      <c r="I3064" t="s">
        <v>41</v>
      </c>
      <c r="J3064">
        <v>2.9</v>
      </c>
      <c r="K3064" t="s">
        <v>33</v>
      </c>
      <c r="L3064">
        <v>42</v>
      </c>
      <c r="M3064" s="1">
        <v>46082</v>
      </c>
      <c r="N3064" t="s">
        <v>63</v>
      </c>
      <c r="O3064">
        <v>10</v>
      </c>
      <c r="P3064">
        <v>0</v>
      </c>
      <c r="Q3064" s="2">
        <v>19396.63</v>
      </c>
      <c r="R3064" t="s">
        <v>35</v>
      </c>
      <c r="S3064" s="2">
        <v>15602.05</v>
      </c>
      <c r="T3064">
        <v>4.5999999999999996</v>
      </c>
      <c r="U3064" t="s">
        <v>115</v>
      </c>
      <c r="V3064">
        <v>2026</v>
      </c>
      <c r="W3064" t="s">
        <v>74</v>
      </c>
      <c r="X3064" s="2">
        <v>15602.05</v>
      </c>
      <c r="Y3064" s="2">
        <v>3794.58</v>
      </c>
      <c r="Z3064" s="2">
        <v>0.80400000000000005</v>
      </c>
      <c r="AA3064" s="2">
        <f>IF(Table1[[#This Row],[Bed Occupied]]="Yes",1,0)</f>
        <v>1</v>
      </c>
    </row>
    <row r="3065" spans="1:27" x14ac:dyDescent="0.25">
      <c r="A3065" t="s">
        <v>3157</v>
      </c>
      <c r="B3065" s="1">
        <v>45828</v>
      </c>
      <c r="C3065" s="1">
        <v>45829.1</v>
      </c>
      <c r="D3065" t="s">
        <v>39</v>
      </c>
      <c r="E3065" t="s">
        <v>47</v>
      </c>
      <c r="F3065" t="s">
        <v>92</v>
      </c>
      <c r="G3065" t="s">
        <v>67</v>
      </c>
      <c r="H3065" t="s">
        <v>49</v>
      </c>
      <c r="I3065" t="s">
        <v>41</v>
      </c>
      <c r="J3065">
        <v>1.1000000000000001</v>
      </c>
      <c r="K3065" t="s">
        <v>33</v>
      </c>
      <c r="L3065">
        <v>85</v>
      </c>
      <c r="M3065" s="1">
        <v>45827</v>
      </c>
      <c r="N3065" t="s">
        <v>34</v>
      </c>
      <c r="O3065">
        <v>10.4</v>
      </c>
      <c r="P3065">
        <v>0.4</v>
      </c>
      <c r="Q3065" s="2">
        <v>2672.76</v>
      </c>
      <c r="R3065" t="s">
        <v>35</v>
      </c>
      <c r="S3065" s="2">
        <v>1560.79</v>
      </c>
      <c r="T3065">
        <v>4</v>
      </c>
      <c r="U3065" t="s">
        <v>64</v>
      </c>
      <c r="V3065">
        <v>2025</v>
      </c>
      <c r="W3065" t="s">
        <v>72</v>
      </c>
      <c r="X3065" s="2">
        <v>1560.79</v>
      </c>
      <c r="Y3065" s="2">
        <v>1111.97</v>
      </c>
      <c r="Z3065" s="2">
        <v>0.58399999999999996</v>
      </c>
      <c r="AA3065" s="2">
        <f>IF(Table1[[#This Row],[Bed Occupied]]="Yes",1,0)</f>
        <v>1</v>
      </c>
    </row>
    <row r="3066" spans="1:27" x14ac:dyDescent="0.25">
      <c r="A3066" t="s">
        <v>3158</v>
      </c>
      <c r="B3066" s="1">
        <v>46153</v>
      </c>
      <c r="C3066" s="1">
        <v>46155.1</v>
      </c>
      <c r="D3066" t="s">
        <v>61</v>
      </c>
      <c r="E3066" t="s">
        <v>52</v>
      </c>
      <c r="F3066" t="s">
        <v>29</v>
      </c>
      <c r="G3066" t="s">
        <v>30</v>
      </c>
      <c r="H3066" t="s">
        <v>81</v>
      </c>
      <c r="I3066" t="s">
        <v>93</v>
      </c>
      <c r="J3066">
        <v>2.1</v>
      </c>
      <c r="K3066" t="s">
        <v>57</v>
      </c>
      <c r="L3066">
        <v>57</v>
      </c>
      <c r="M3066" s="1">
        <v>46153</v>
      </c>
      <c r="N3066" t="s">
        <v>63</v>
      </c>
      <c r="O3066">
        <v>12.9</v>
      </c>
      <c r="P3066">
        <v>0.9</v>
      </c>
      <c r="Q3066" s="2">
        <v>13882.9</v>
      </c>
      <c r="R3066" t="s">
        <v>58</v>
      </c>
      <c r="S3066" s="2">
        <v>9392.89</v>
      </c>
      <c r="T3066">
        <v>4.2</v>
      </c>
      <c r="U3066" t="s">
        <v>94</v>
      </c>
      <c r="V3066">
        <v>2026</v>
      </c>
      <c r="W3066" t="s">
        <v>37</v>
      </c>
      <c r="X3066" s="2">
        <v>9392.89</v>
      </c>
      <c r="Y3066" s="2">
        <v>4490.01</v>
      </c>
      <c r="Z3066" s="2">
        <v>0.67700000000000005</v>
      </c>
      <c r="AA3066" s="2">
        <f>IF(Table1[[#This Row],[Bed Occupied]]="Yes",1,0)</f>
        <v>0</v>
      </c>
    </row>
    <row r="3067" spans="1:27" x14ac:dyDescent="0.25">
      <c r="A3067" t="s">
        <v>3159</v>
      </c>
      <c r="B3067" s="1">
        <v>45782</v>
      </c>
      <c r="C3067" s="1">
        <v>45783.9</v>
      </c>
      <c r="D3067" t="s">
        <v>96</v>
      </c>
      <c r="E3067" t="s">
        <v>47</v>
      </c>
      <c r="F3067" t="s">
        <v>29</v>
      </c>
      <c r="G3067" t="s">
        <v>53</v>
      </c>
      <c r="H3067" t="s">
        <v>56</v>
      </c>
      <c r="I3067" t="s">
        <v>32</v>
      </c>
      <c r="J3067">
        <v>1.9</v>
      </c>
      <c r="K3067" t="s">
        <v>33</v>
      </c>
      <c r="L3067">
        <v>53</v>
      </c>
      <c r="M3067" s="1">
        <v>45782</v>
      </c>
      <c r="N3067" t="s">
        <v>34</v>
      </c>
      <c r="O3067">
        <v>8.6999999999999993</v>
      </c>
      <c r="P3067">
        <v>0.7</v>
      </c>
      <c r="Q3067" s="2">
        <v>3600.43</v>
      </c>
      <c r="R3067" t="s">
        <v>35</v>
      </c>
      <c r="S3067" s="2">
        <v>2077.5700000000002</v>
      </c>
      <c r="T3067">
        <v>3.9</v>
      </c>
      <c r="U3067" t="s">
        <v>122</v>
      </c>
      <c r="V3067">
        <v>2025</v>
      </c>
      <c r="W3067" t="s">
        <v>37</v>
      </c>
      <c r="X3067" s="2">
        <v>2077.5700000000002</v>
      </c>
      <c r="Y3067" s="2">
        <v>1522.86</v>
      </c>
      <c r="Z3067" s="2">
        <v>0.57699999999999996</v>
      </c>
      <c r="AA3067" s="2">
        <f>IF(Table1[[#This Row],[Bed Occupied]]="Yes",1,0)</f>
        <v>1</v>
      </c>
    </row>
    <row r="3068" spans="1:27" x14ac:dyDescent="0.25">
      <c r="A3068" t="s">
        <v>3160</v>
      </c>
      <c r="B3068" s="1">
        <v>45898</v>
      </c>
      <c r="C3068" s="1">
        <v>45901.1</v>
      </c>
      <c r="D3068" t="s">
        <v>61</v>
      </c>
      <c r="E3068" t="s">
        <v>28</v>
      </c>
      <c r="F3068" t="s">
        <v>29</v>
      </c>
      <c r="G3068" t="s">
        <v>53</v>
      </c>
      <c r="H3068" t="s">
        <v>31</v>
      </c>
      <c r="I3068" t="s">
        <v>32</v>
      </c>
      <c r="J3068">
        <v>3.1</v>
      </c>
      <c r="K3068" t="s">
        <v>33</v>
      </c>
      <c r="L3068">
        <v>85</v>
      </c>
      <c r="M3068" s="1">
        <v>45897</v>
      </c>
      <c r="N3068" t="s">
        <v>34</v>
      </c>
      <c r="O3068">
        <v>9.3000000000000007</v>
      </c>
      <c r="P3068">
        <v>1.3</v>
      </c>
      <c r="Q3068" s="2">
        <v>14259.45</v>
      </c>
      <c r="R3068" t="s">
        <v>35</v>
      </c>
      <c r="S3068" s="2">
        <v>9591.23</v>
      </c>
      <c r="T3068">
        <v>3.2</v>
      </c>
      <c r="U3068" t="s">
        <v>104</v>
      </c>
      <c r="V3068">
        <v>2025</v>
      </c>
      <c r="W3068" t="s">
        <v>72</v>
      </c>
      <c r="X3068" s="2">
        <v>9591.23</v>
      </c>
      <c r="Y3068" s="2">
        <v>4668.22</v>
      </c>
      <c r="Z3068" s="2">
        <v>0.67300000000000004</v>
      </c>
      <c r="AA3068" s="2">
        <f>IF(Table1[[#This Row],[Bed Occupied]]="Yes",1,0)</f>
        <v>1</v>
      </c>
    </row>
    <row r="3069" spans="1:27" x14ac:dyDescent="0.25">
      <c r="A3069" t="s">
        <v>3161</v>
      </c>
      <c r="B3069" s="1">
        <v>46325</v>
      </c>
      <c r="C3069" s="1">
        <v>46329.2</v>
      </c>
      <c r="D3069" t="s">
        <v>27</v>
      </c>
      <c r="E3069" t="s">
        <v>52</v>
      </c>
      <c r="F3069" t="s">
        <v>29</v>
      </c>
      <c r="G3069" t="s">
        <v>30</v>
      </c>
      <c r="H3069" t="s">
        <v>62</v>
      </c>
      <c r="I3069" t="s">
        <v>41</v>
      </c>
      <c r="J3069">
        <v>4.2</v>
      </c>
      <c r="K3069" t="s">
        <v>33</v>
      </c>
      <c r="L3069">
        <v>45</v>
      </c>
      <c r="M3069" s="1">
        <v>46325</v>
      </c>
      <c r="N3069" t="s">
        <v>42</v>
      </c>
      <c r="O3069">
        <v>8</v>
      </c>
      <c r="P3069">
        <v>0</v>
      </c>
      <c r="Q3069" s="2">
        <v>10622.25</v>
      </c>
      <c r="R3069" t="s">
        <v>58</v>
      </c>
      <c r="S3069" s="2">
        <v>7741.93</v>
      </c>
      <c r="T3069">
        <v>4.8</v>
      </c>
      <c r="U3069" t="s">
        <v>36</v>
      </c>
      <c r="V3069">
        <v>2026</v>
      </c>
      <c r="W3069" t="s">
        <v>77</v>
      </c>
      <c r="X3069" s="2">
        <v>7741.93</v>
      </c>
      <c r="Y3069" s="2">
        <v>2880.32</v>
      </c>
      <c r="Z3069" s="2">
        <v>0.72899999999999998</v>
      </c>
      <c r="AA3069" s="2">
        <f>IF(Table1[[#This Row],[Bed Occupied]]="Yes",1,0)</f>
        <v>1</v>
      </c>
    </row>
    <row r="3070" spans="1:27" x14ac:dyDescent="0.25">
      <c r="A3070" t="s">
        <v>3162</v>
      </c>
      <c r="B3070" s="1">
        <v>46365</v>
      </c>
      <c r="C3070" s="1">
        <v>46371.9</v>
      </c>
      <c r="D3070" t="s">
        <v>88</v>
      </c>
      <c r="E3070" t="s">
        <v>47</v>
      </c>
      <c r="F3070" t="s">
        <v>29</v>
      </c>
      <c r="G3070" t="s">
        <v>151</v>
      </c>
      <c r="H3070" t="s">
        <v>49</v>
      </c>
      <c r="I3070" t="s">
        <v>32</v>
      </c>
      <c r="J3070">
        <v>6.9</v>
      </c>
      <c r="K3070" t="s">
        <v>33</v>
      </c>
      <c r="L3070">
        <v>37</v>
      </c>
      <c r="M3070" s="1">
        <v>46364</v>
      </c>
      <c r="N3070" t="s">
        <v>63</v>
      </c>
      <c r="O3070">
        <v>9.4</v>
      </c>
      <c r="P3070">
        <v>1.4</v>
      </c>
      <c r="Q3070" s="2">
        <v>28740.98</v>
      </c>
      <c r="R3070" t="s">
        <v>58</v>
      </c>
      <c r="S3070" s="2">
        <v>22831.21</v>
      </c>
      <c r="T3070">
        <v>3.2</v>
      </c>
      <c r="U3070" t="s">
        <v>54</v>
      </c>
      <c r="V3070">
        <v>2026</v>
      </c>
      <c r="W3070" t="s">
        <v>44</v>
      </c>
      <c r="X3070" s="2">
        <v>22831.21</v>
      </c>
      <c r="Y3070" s="2">
        <v>5909.77</v>
      </c>
      <c r="Z3070" s="2">
        <v>0.79400000000000004</v>
      </c>
      <c r="AA3070" s="2">
        <f>IF(Table1[[#This Row],[Bed Occupied]]="Yes",1,0)</f>
        <v>1</v>
      </c>
    </row>
    <row r="3071" spans="1:27" x14ac:dyDescent="0.25">
      <c r="A3071" t="s">
        <v>3163</v>
      </c>
      <c r="B3071" s="1">
        <v>45885</v>
      </c>
      <c r="C3071" s="1">
        <v>45898.3</v>
      </c>
      <c r="D3071" t="s">
        <v>88</v>
      </c>
      <c r="E3071" t="s">
        <v>28</v>
      </c>
      <c r="F3071" t="s">
        <v>48</v>
      </c>
      <c r="G3071" t="s">
        <v>151</v>
      </c>
      <c r="H3071" t="s">
        <v>56</v>
      </c>
      <c r="I3071" t="s">
        <v>32</v>
      </c>
      <c r="J3071">
        <v>13.3</v>
      </c>
      <c r="K3071" t="s">
        <v>33</v>
      </c>
      <c r="L3071">
        <v>49</v>
      </c>
      <c r="M3071" s="1">
        <v>45885</v>
      </c>
      <c r="N3071" t="s">
        <v>42</v>
      </c>
      <c r="O3071">
        <v>14.4</v>
      </c>
      <c r="P3071">
        <v>2.4</v>
      </c>
      <c r="Q3071" s="2">
        <v>35160.31</v>
      </c>
      <c r="R3071" t="s">
        <v>35</v>
      </c>
      <c r="S3071" s="2">
        <v>28700.240000000002</v>
      </c>
      <c r="T3071">
        <v>3</v>
      </c>
      <c r="U3071" t="s">
        <v>104</v>
      </c>
      <c r="V3071">
        <v>2025</v>
      </c>
      <c r="W3071" t="s">
        <v>83</v>
      </c>
      <c r="X3071" s="2">
        <v>28700.240000000002</v>
      </c>
      <c r="Y3071" s="2">
        <v>6460.07</v>
      </c>
      <c r="Z3071" s="2">
        <v>0.81599999999999995</v>
      </c>
      <c r="AA3071" s="2">
        <f>IF(Table1[[#This Row],[Bed Occupied]]="Yes",1,0)</f>
        <v>1</v>
      </c>
    </row>
    <row r="3072" spans="1:27" x14ac:dyDescent="0.25">
      <c r="A3072" t="s">
        <v>3164</v>
      </c>
      <c r="B3072" s="1">
        <v>45818</v>
      </c>
      <c r="C3072" s="1">
        <v>45819.6</v>
      </c>
      <c r="D3072" t="s">
        <v>39</v>
      </c>
      <c r="E3072" t="s">
        <v>66</v>
      </c>
      <c r="F3072" t="s">
        <v>48</v>
      </c>
      <c r="G3072" t="s">
        <v>30</v>
      </c>
      <c r="H3072" t="s">
        <v>40</v>
      </c>
      <c r="I3072" t="s">
        <v>32</v>
      </c>
      <c r="J3072">
        <v>1.6</v>
      </c>
      <c r="K3072" t="s">
        <v>33</v>
      </c>
      <c r="L3072">
        <v>84</v>
      </c>
      <c r="M3072" s="1">
        <v>45818</v>
      </c>
      <c r="N3072" t="s">
        <v>34</v>
      </c>
      <c r="O3072">
        <v>9.4</v>
      </c>
      <c r="P3072">
        <v>1.4</v>
      </c>
      <c r="Q3072" s="2">
        <v>2285.9499999999998</v>
      </c>
      <c r="R3072" t="s">
        <v>35</v>
      </c>
      <c r="S3072" s="2">
        <v>1299.1500000000001</v>
      </c>
      <c r="T3072">
        <v>4</v>
      </c>
      <c r="U3072" t="s">
        <v>64</v>
      </c>
      <c r="V3072">
        <v>2025</v>
      </c>
      <c r="W3072" t="s">
        <v>44</v>
      </c>
      <c r="X3072" s="2">
        <v>1299.1500000000001</v>
      </c>
      <c r="Y3072" s="2">
        <v>986.8</v>
      </c>
      <c r="Z3072" s="2">
        <v>0.56799999999999995</v>
      </c>
      <c r="AA3072" s="2">
        <f>IF(Table1[[#This Row],[Bed Occupied]]="Yes",1,0)</f>
        <v>1</v>
      </c>
    </row>
    <row r="3073" spans="1:27" x14ac:dyDescent="0.25">
      <c r="A3073" t="s">
        <v>3165</v>
      </c>
      <c r="B3073" s="1">
        <v>45803</v>
      </c>
      <c r="C3073" s="1">
        <v>45804.4</v>
      </c>
      <c r="D3073" t="s">
        <v>39</v>
      </c>
      <c r="E3073" t="s">
        <v>28</v>
      </c>
      <c r="F3073" t="s">
        <v>48</v>
      </c>
      <c r="G3073" t="s">
        <v>151</v>
      </c>
      <c r="H3073" t="s">
        <v>49</v>
      </c>
      <c r="I3073" t="s">
        <v>41</v>
      </c>
      <c r="J3073">
        <v>1.4</v>
      </c>
      <c r="K3073" t="s">
        <v>57</v>
      </c>
      <c r="L3073">
        <v>60</v>
      </c>
      <c r="M3073" s="1">
        <v>45803</v>
      </c>
      <c r="N3073" t="s">
        <v>42</v>
      </c>
      <c r="O3073">
        <v>9.6999999999999993</v>
      </c>
      <c r="P3073">
        <v>1.7</v>
      </c>
      <c r="Q3073" s="2">
        <v>2567.4299999999998</v>
      </c>
      <c r="R3073" t="s">
        <v>35</v>
      </c>
      <c r="S3073" s="2">
        <v>1161.8</v>
      </c>
      <c r="T3073">
        <v>3.6</v>
      </c>
      <c r="U3073" t="s">
        <v>122</v>
      </c>
      <c r="V3073">
        <v>2025</v>
      </c>
      <c r="W3073" t="s">
        <v>37</v>
      </c>
      <c r="X3073" s="2">
        <v>1161.8</v>
      </c>
      <c r="Y3073" s="2">
        <v>1405.63</v>
      </c>
      <c r="Z3073" s="2">
        <v>0.45300000000000001</v>
      </c>
      <c r="AA3073" s="2">
        <f>IF(Table1[[#This Row],[Bed Occupied]]="Yes",1,0)</f>
        <v>0</v>
      </c>
    </row>
    <row r="3074" spans="1:27" x14ac:dyDescent="0.25">
      <c r="A3074" t="s">
        <v>3166</v>
      </c>
      <c r="B3074" s="1">
        <v>45698</v>
      </c>
      <c r="C3074" s="1">
        <v>45698.8</v>
      </c>
      <c r="D3074" t="s">
        <v>102</v>
      </c>
      <c r="E3074" t="s">
        <v>52</v>
      </c>
      <c r="F3074" t="s">
        <v>48</v>
      </c>
      <c r="G3074" t="s">
        <v>151</v>
      </c>
      <c r="H3074" t="s">
        <v>62</v>
      </c>
      <c r="I3074" t="s">
        <v>32</v>
      </c>
      <c r="J3074">
        <v>0.8</v>
      </c>
      <c r="K3074" t="s">
        <v>33</v>
      </c>
      <c r="L3074">
        <v>87</v>
      </c>
      <c r="M3074" s="1">
        <v>45697</v>
      </c>
      <c r="N3074" t="s">
        <v>63</v>
      </c>
      <c r="O3074">
        <v>10.9</v>
      </c>
      <c r="P3074">
        <v>0.9</v>
      </c>
      <c r="Q3074" s="2">
        <v>9371.49</v>
      </c>
      <c r="R3074" t="s">
        <v>35</v>
      </c>
      <c r="S3074" s="2">
        <v>6230.52</v>
      </c>
      <c r="T3074">
        <v>3.2</v>
      </c>
      <c r="U3074" t="s">
        <v>100</v>
      </c>
      <c r="V3074">
        <v>2025</v>
      </c>
      <c r="W3074" t="s">
        <v>74</v>
      </c>
      <c r="X3074" s="2">
        <v>6230.52</v>
      </c>
      <c r="Y3074" s="2">
        <v>3140.97</v>
      </c>
      <c r="Z3074" s="2">
        <v>0.66500000000000004</v>
      </c>
      <c r="AA3074" s="2">
        <f>IF(Table1[[#This Row],[Bed Occupied]]="Yes",1,0)</f>
        <v>1</v>
      </c>
    </row>
    <row r="3075" spans="1:27" x14ac:dyDescent="0.25">
      <c r="A3075" t="s">
        <v>3167</v>
      </c>
      <c r="B3075" s="1">
        <v>46297</v>
      </c>
      <c r="C3075" s="1">
        <v>46302.2</v>
      </c>
      <c r="D3075" t="s">
        <v>46</v>
      </c>
      <c r="E3075" t="s">
        <v>66</v>
      </c>
      <c r="F3075" t="s">
        <v>48</v>
      </c>
      <c r="G3075" t="s">
        <v>30</v>
      </c>
      <c r="H3075" t="s">
        <v>76</v>
      </c>
      <c r="I3075" t="s">
        <v>41</v>
      </c>
      <c r="J3075">
        <v>5.2</v>
      </c>
      <c r="K3075" t="s">
        <v>33</v>
      </c>
      <c r="L3075">
        <v>15</v>
      </c>
      <c r="M3075" s="1">
        <v>46296</v>
      </c>
      <c r="N3075" t="s">
        <v>42</v>
      </c>
      <c r="O3075">
        <v>13.6</v>
      </c>
      <c r="P3075">
        <v>1.6</v>
      </c>
      <c r="Q3075" s="2">
        <v>6119.96</v>
      </c>
      <c r="R3075" t="s">
        <v>35</v>
      </c>
      <c r="S3075" s="2">
        <v>3200.81</v>
      </c>
      <c r="T3075">
        <v>3.8</v>
      </c>
      <c r="U3075" t="s">
        <v>36</v>
      </c>
      <c r="V3075">
        <v>2026</v>
      </c>
      <c r="W3075" t="s">
        <v>72</v>
      </c>
      <c r="X3075" s="2">
        <v>3200.81</v>
      </c>
      <c r="Y3075" s="2">
        <v>2919.15</v>
      </c>
      <c r="Z3075" s="2">
        <v>0.52300000000000002</v>
      </c>
      <c r="AA3075" s="2">
        <f>IF(Table1[[#This Row],[Bed Occupied]]="Yes",1,0)</f>
        <v>1</v>
      </c>
    </row>
    <row r="3076" spans="1:27" x14ac:dyDescent="0.25">
      <c r="A3076" t="s">
        <v>3168</v>
      </c>
      <c r="B3076" s="1">
        <v>46120</v>
      </c>
      <c r="C3076" s="1">
        <v>46123.199999999997</v>
      </c>
      <c r="D3076" t="s">
        <v>61</v>
      </c>
      <c r="E3076" t="s">
        <v>47</v>
      </c>
      <c r="F3076" t="s">
        <v>48</v>
      </c>
      <c r="G3076" t="s">
        <v>30</v>
      </c>
      <c r="H3076" t="s">
        <v>76</v>
      </c>
      <c r="I3076" t="s">
        <v>32</v>
      </c>
      <c r="J3076">
        <v>3.2</v>
      </c>
      <c r="K3076" t="s">
        <v>33</v>
      </c>
      <c r="L3076">
        <v>66</v>
      </c>
      <c r="M3076" s="1">
        <v>46119</v>
      </c>
      <c r="N3076" t="s">
        <v>42</v>
      </c>
      <c r="O3076">
        <v>10.1</v>
      </c>
      <c r="P3076">
        <v>0.1</v>
      </c>
      <c r="Q3076" s="2">
        <v>14354.3</v>
      </c>
      <c r="R3076" t="s">
        <v>85</v>
      </c>
      <c r="S3076" s="2">
        <v>9162.02</v>
      </c>
      <c r="T3076">
        <v>4.5</v>
      </c>
      <c r="U3076" t="s">
        <v>98</v>
      </c>
      <c r="V3076">
        <v>2026</v>
      </c>
      <c r="W3076" t="s">
        <v>44</v>
      </c>
      <c r="X3076" s="2">
        <v>9162.02</v>
      </c>
      <c r="Y3076" s="2">
        <v>5192.28</v>
      </c>
      <c r="Z3076" s="2">
        <v>0.63800000000000001</v>
      </c>
      <c r="AA3076" s="2">
        <f>IF(Table1[[#This Row],[Bed Occupied]]="Yes",1,0)</f>
        <v>1</v>
      </c>
    </row>
    <row r="3077" spans="1:27" x14ac:dyDescent="0.25">
      <c r="A3077" t="s">
        <v>3169</v>
      </c>
      <c r="B3077" s="1">
        <v>45964</v>
      </c>
      <c r="C3077" s="1">
        <v>45965.5</v>
      </c>
      <c r="D3077" t="s">
        <v>51</v>
      </c>
      <c r="E3077" t="s">
        <v>52</v>
      </c>
      <c r="F3077" t="s">
        <v>29</v>
      </c>
      <c r="G3077" t="s">
        <v>30</v>
      </c>
      <c r="H3077" t="s">
        <v>76</v>
      </c>
      <c r="I3077" t="s">
        <v>41</v>
      </c>
      <c r="J3077">
        <v>1.5</v>
      </c>
      <c r="K3077" t="s">
        <v>57</v>
      </c>
      <c r="L3077">
        <v>73</v>
      </c>
      <c r="M3077" s="1">
        <v>45964</v>
      </c>
      <c r="N3077" t="s">
        <v>34</v>
      </c>
      <c r="O3077">
        <v>11.2</v>
      </c>
      <c r="P3077">
        <v>1.2</v>
      </c>
      <c r="Q3077" s="2">
        <v>9730.9599999999991</v>
      </c>
      <c r="R3077" t="s">
        <v>58</v>
      </c>
      <c r="S3077" s="2">
        <v>5802.3</v>
      </c>
      <c r="T3077">
        <v>3.3</v>
      </c>
      <c r="U3077" t="s">
        <v>71</v>
      </c>
      <c r="V3077">
        <v>2025</v>
      </c>
      <c r="W3077" t="s">
        <v>37</v>
      </c>
      <c r="X3077" s="2">
        <v>5802.3</v>
      </c>
      <c r="Y3077" s="2">
        <v>3928.66</v>
      </c>
      <c r="Z3077" s="2">
        <v>0.59599999999999997</v>
      </c>
      <c r="AA3077" s="2">
        <f>IF(Table1[[#This Row],[Bed Occupied]]="Yes",1,0)</f>
        <v>0</v>
      </c>
    </row>
    <row r="3078" spans="1:27" x14ac:dyDescent="0.25">
      <c r="A3078" t="s">
        <v>3170</v>
      </c>
      <c r="B3078" s="1">
        <v>45719</v>
      </c>
      <c r="C3078" s="1">
        <v>45731.7</v>
      </c>
      <c r="D3078" t="s">
        <v>27</v>
      </c>
      <c r="E3078" t="s">
        <v>28</v>
      </c>
      <c r="F3078" t="s">
        <v>29</v>
      </c>
      <c r="G3078" t="s">
        <v>30</v>
      </c>
      <c r="H3078" t="s">
        <v>40</v>
      </c>
      <c r="I3078" t="s">
        <v>32</v>
      </c>
      <c r="J3078">
        <v>12.7</v>
      </c>
      <c r="K3078" t="s">
        <v>33</v>
      </c>
      <c r="L3078">
        <v>73</v>
      </c>
      <c r="M3078" s="1">
        <v>45719</v>
      </c>
      <c r="N3078" t="s">
        <v>42</v>
      </c>
      <c r="O3078">
        <v>8.5</v>
      </c>
      <c r="P3078">
        <v>0.5</v>
      </c>
      <c r="Q3078" s="2">
        <v>17923.18</v>
      </c>
      <c r="R3078" t="s">
        <v>85</v>
      </c>
      <c r="S3078" s="2">
        <v>11293.78</v>
      </c>
      <c r="T3078">
        <v>3.8</v>
      </c>
      <c r="U3078" t="s">
        <v>173</v>
      </c>
      <c r="V3078">
        <v>2025</v>
      </c>
      <c r="W3078" t="s">
        <v>37</v>
      </c>
      <c r="X3078" s="2">
        <v>11293.78</v>
      </c>
      <c r="Y3078" s="2">
        <v>6629.4</v>
      </c>
      <c r="Z3078" s="2">
        <v>0.63</v>
      </c>
      <c r="AA3078" s="2">
        <f>IF(Table1[[#This Row],[Bed Occupied]]="Yes",1,0)</f>
        <v>1</v>
      </c>
    </row>
    <row r="3079" spans="1:27" x14ac:dyDescent="0.25">
      <c r="A3079" t="s">
        <v>3171</v>
      </c>
      <c r="B3079" s="1">
        <v>45847</v>
      </c>
      <c r="C3079" s="1">
        <v>45847.6</v>
      </c>
      <c r="D3079" t="s">
        <v>39</v>
      </c>
      <c r="E3079" t="s">
        <v>66</v>
      </c>
      <c r="F3079" t="s">
        <v>29</v>
      </c>
      <c r="G3079" t="s">
        <v>53</v>
      </c>
      <c r="H3079" t="s">
        <v>56</v>
      </c>
      <c r="I3079" t="s">
        <v>32</v>
      </c>
      <c r="J3079">
        <v>0.6</v>
      </c>
      <c r="K3079" t="s">
        <v>33</v>
      </c>
      <c r="L3079">
        <v>125</v>
      </c>
      <c r="M3079" s="1">
        <v>45846</v>
      </c>
      <c r="N3079" t="s">
        <v>42</v>
      </c>
      <c r="O3079">
        <v>12</v>
      </c>
      <c r="P3079">
        <v>0</v>
      </c>
      <c r="Q3079" s="2">
        <v>1688.64</v>
      </c>
      <c r="R3079" t="s">
        <v>35</v>
      </c>
      <c r="S3079" s="2">
        <v>1044.6400000000001</v>
      </c>
      <c r="T3079">
        <v>3.1</v>
      </c>
      <c r="U3079" t="s">
        <v>135</v>
      </c>
      <c r="V3079">
        <v>2025</v>
      </c>
      <c r="W3079" t="s">
        <v>44</v>
      </c>
      <c r="X3079" s="2">
        <v>1044.6400000000001</v>
      </c>
      <c r="Y3079" s="2">
        <v>644</v>
      </c>
      <c r="Z3079" s="2">
        <v>0.61899999999999999</v>
      </c>
      <c r="AA3079" s="2">
        <f>IF(Table1[[#This Row],[Bed Occupied]]="Yes",1,0)</f>
        <v>1</v>
      </c>
    </row>
    <row r="3080" spans="1:27" x14ac:dyDescent="0.25">
      <c r="A3080" t="s">
        <v>3172</v>
      </c>
      <c r="B3080" s="1">
        <v>45855</v>
      </c>
      <c r="C3080" s="1">
        <v>45865.5</v>
      </c>
      <c r="D3080" t="s">
        <v>61</v>
      </c>
      <c r="E3080" t="s">
        <v>66</v>
      </c>
      <c r="F3080" t="s">
        <v>48</v>
      </c>
      <c r="G3080" t="s">
        <v>30</v>
      </c>
      <c r="H3080" t="s">
        <v>56</v>
      </c>
      <c r="I3080" t="s">
        <v>32</v>
      </c>
      <c r="J3080">
        <v>10.5</v>
      </c>
      <c r="K3080" t="s">
        <v>33</v>
      </c>
      <c r="L3080">
        <v>64</v>
      </c>
      <c r="M3080" s="1">
        <v>45855</v>
      </c>
      <c r="N3080" t="s">
        <v>34</v>
      </c>
      <c r="O3080">
        <v>13.6</v>
      </c>
      <c r="P3080">
        <v>1.6</v>
      </c>
      <c r="Q3080" s="2">
        <v>24329.040000000001</v>
      </c>
      <c r="R3080" t="s">
        <v>35</v>
      </c>
      <c r="S3080" s="2">
        <v>14709.24</v>
      </c>
      <c r="T3080">
        <v>3.3</v>
      </c>
      <c r="U3080" t="s">
        <v>135</v>
      </c>
      <c r="V3080">
        <v>2025</v>
      </c>
      <c r="W3080" t="s">
        <v>72</v>
      </c>
      <c r="X3080" s="2">
        <v>14709.24</v>
      </c>
      <c r="Y3080" s="2">
        <v>9619.7999999999993</v>
      </c>
      <c r="Z3080" s="2">
        <v>0.60499999999999998</v>
      </c>
      <c r="AA3080" s="2">
        <f>IF(Table1[[#This Row],[Bed Occupied]]="Yes",1,0)</f>
        <v>1</v>
      </c>
    </row>
    <row r="3081" spans="1:27" x14ac:dyDescent="0.25">
      <c r="A3081" t="s">
        <v>3173</v>
      </c>
      <c r="B3081" s="1">
        <v>46088</v>
      </c>
      <c r="C3081" s="1">
        <v>46095.4</v>
      </c>
      <c r="D3081" t="s">
        <v>88</v>
      </c>
      <c r="E3081" t="s">
        <v>47</v>
      </c>
      <c r="F3081" t="s">
        <v>48</v>
      </c>
      <c r="G3081" t="s">
        <v>151</v>
      </c>
      <c r="H3081" t="s">
        <v>76</v>
      </c>
      <c r="I3081" t="s">
        <v>32</v>
      </c>
      <c r="J3081">
        <v>7.4</v>
      </c>
      <c r="K3081" t="s">
        <v>33</v>
      </c>
      <c r="L3081">
        <v>51</v>
      </c>
      <c r="M3081" s="1">
        <v>46088</v>
      </c>
      <c r="N3081" t="s">
        <v>42</v>
      </c>
      <c r="O3081">
        <v>11.9</v>
      </c>
      <c r="P3081">
        <v>1.9</v>
      </c>
      <c r="Q3081" s="2">
        <v>25565.79</v>
      </c>
      <c r="R3081" t="s">
        <v>35</v>
      </c>
      <c r="S3081" s="2">
        <v>19368.43</v>
      </c>
      <c r="T3081">
        <v>2.7</v>
      </c>
      <c r="U3081" t="s">
        <v>115</v>
      </c>
      <c r="V3081">
        <v>2026</v>
      </c>
      <c r="W3081" t="s">
        <v>83</v>
      </c>
      <c r="X3081" s="2">
        <v>19368.43</v>
      </c>
      <c r="Y3081" s="2">
        <v>6197.36</v>
      </c>
      <c r="Z3081" s="2">
        <v>0.75800000000000001</v>
      </c>
      <c r="AA3081" s="2">
        <f>IF(Table1[[#This Row],[Bed Occupied]]="Yes",1,0)</f>
        <v>1</v>
      </c>
    </row>
    <row r="3082" spans="1:27" x14ac:dyDescent="0.25">
      <c r="A3082" t="s">
        <v>3174</v>
      </c>
      <c r="B3082" s="1">
        <v>46278</v>
      </c>
      <c r="C3082" s="1">
        <v>46282.8</v>
      </c>
      <c r="D3082" t="s">
        <v>102</v>
      </c>
      <c r="E3082" t="s">
        <v>47</v>
      </c>
      <c r="F3082" t="s">
        <v>48</v>
      </c>
      <c r="G3082" t="s">
        <v>151</v>
      </c>
      <c r="H3082" t="s">
        <v>40</v>
      </c>
      <c r="I3082" t="s">
        <v>32</v>
      </c>
      <c r="J3082">
        <v>4.8</v>
      </c>
      <c r="K3082" t="s">
        <v>57</v>
      </c>
      <c r="L3082">
        <v>84</v>
      </c>
      <c r="M3082" s="1">
        <v>46278</v>
      </c>
      <c r="N3082" t="s">
        <v>34</v>
      </c>
      <c r="O3082">
        <v>8</v>
      </c>
      <c r="P3082">
        <v>0</v>
      </c>
      <c r="Q3082" s="2">
        <v>12183.17</v>
      </c>
      <c r="R3082" t="s">
        <v>35</v>
      </c>
      <c r="S3082" s="2">
        <v>7414.48</v>
      </c>
      <c r="T3082">
        <v>4.3</v>
      </c>
      <c r="U3082" t="s">
        <v>133</v>
      </c>
      <c r="V3082">
        <v>2026</v>
      </c>
      <c r="W3082" t="s">
        <v>74</v>
      </c>
      <c r="X3082" s="2">
        <v>7414.48</v>
      </c>
      <c r="Y3082" s="2">
        <v>4768.6899999999996</v>
      </c>
      <c r="Z3082" s="2">
        <v>0.60899999999999999</v>
      </c>
      <c r="AA3082" s="2">
        <f>IF(Table1[[#This Row],[Bed Occupied]]="Yes",1,0)</f>
        <v>0</v>
      </c>
    </row>
    <row r="3083" spans="1:27" x14ac:dyDescent="0.25">
      <c r="A3083" t="s">
        <v>3175</v>
      </c>
      <c r="B3083" s="1">
        <v>46363</v>
      </c>
      <c r="C3083" s="1">
        <v>46366.5</v>
      </c>
      <c r="D3083" t="s">
        <v>51</v>
      </c>
      <c r="E3083" t="s">
        <v>28</v>
      </c>
      <c r="F3083" t="s">
        <v>48</v>
      </c>
      <c r="G3083" t="s">
        <v>30</v>
      </c>
      <c r="H3083" t="s">
        <v>56</v>
      </c>
      <c r="I3083" t="s">
        <v>32</v>
      </c>
      <c r="J3083">
        <v>3.5</v>
      </c>
      <c r="K3083" t="s">
        <v>57</v>
      </c>
      <c r="L3083">
        <v>59</v>
      </c>
      <c r="M3083" s="1">
        <v>46363</v>
      </c>
      <c r="N3083" t="s">
        <v>63</v>
      </c>
      <c r="O3083">
        <v>8.9</v>
      </c>
      <c r="P3083">
        <v>0.9</v>
      </c>
      <c r="Q3083" s="2">
        <v>9770.83</v>
      </c>
      <c r="R3083" t="s">
        <v>58</v>
      </c>
      <c r="S3083" s="2">
        <v>7388</v>
      </c>
      <c r="T3083">
        <v>3.7</v>
      </c>
      <c r="U3083" t="s">
        <v>54</v>
      </c>
      <c r="V3083">
        <v>2026</v>
      </c>
      <c r="W3083" t="s">
        <v>37</v>
      </c>
      <c r="X3083" s="2">
        <v>7388</v>
      </c>
      <c r="Y3083" s="2">
        <v>2382.83</v>
      </c>
      <c r="Z3083" s="2">
        <v>0.75600000000000001</v>
      </c>
      <c r="AA3083" s="2">
        <f>IF(Table1[[#This Row],[Bed Occupied]]="Yes",1,0)</f>
        <v>0</v>
      </c>
    </row>
    <row r="3084" spans="1:27" x14ac:dyDescent="0.25">
      <c r="A3084" t="s">
        <v>3176</v>
      </c>
      <c r="B3084" s="1">
        <v>45963</v>
      </c>
      <c r="C3084" s="1">
        <v>45963.5</v>
      </c>
      <c r="D3084" t="s">
        <v>39</v>
      </c>
      <c r="E3084" t="s">
        <v>52</v>
      </c>
      <c r="F3084" t="s">
        <v>29</v>
      </c>
      <c r="G3084" t="s">
        <v>67</v>
      </c>
      <c r="H3084" t="s">
        <v>76</v>
      </c>
      <c r="I3084" t="s">
        <v>93</v>
      </c>
      <c r="J3084">
        <v>0.5</v>
      </c>
      <c r="K3084" t="s">
        <v>33</v>
      </c>
      <c r="L3084">
        <v>105</v>
      </c>
      <c r="M3084" s="1">
        <v>45962</v>
      </c>
      <c r="N3084" t="s">
        <v>42</v>
      </c>
      <c r="O3084">
        <v>9</v>
      </c>
      <c r="P3084">
        <v>1</v>
      </c>
      <c r="Q3084" s="2">
        <v>1599.47</v>
      </c>
      <c r="R3084" t="s">
        <v>35</v>
      </c>
      <c r="S3084" s="2">
        <v>775.09</v>
      </c>
      <c r="T3084">
        <v>3.4</v>
      </c>
      <c r="U3084" t="s">
        <v>71</v>
      </c>
      <c r="V3084">
        <v>2025</v>
      </c>
      <c r="W3084" t="s">
        <v>83</v>
      </c>
      <c r="X3084" s="2">
        <v>775.09</v>
      </c>
      <c r="Y3084" s="2">
        <v>824.38</v>
      </c>
      <c r="Z3084" s="2">
        <v>0.48499999999999999</v>
      </c>
      <c r="AA3084" s="2">
        <f>IF(Table1[[#This Row],[Bed Occupied]]="Yes",1,0)</f>
        <v>1</v>
      </c>
    </row>
    <row r="3085" spans="1:27" x14ac:dyDescent="0.25">
      <c r="A3085" t="s">
        <v>3177</v>
      </c>
      <c r="B3085" s="1">
        <v>45921</v>
      </c>
      <c r="C3085" s="1">
        <v>45927.1</v>
      </c>
      <c r="D3085" t="s">
        <v>27</v>
      </c>
      <c r="E3085" t="s">
        <v>28</v>
      </c>
      <c r="F3085" t="s">
        <v>48</v>
      </c>
      <c r="G3085" t="s">
        <v>67</v>
      </c>
      <c r="H3085" t="s">
        <v>31</v>
      </c>
      <c r="I3085" t="s">
        <v>41</v>
      </c>
      <c r="J3085">
        <v>6.1</v>
      </c>
      <c r="K3085" t="s">
        <v>33</v>
      </c>
      <c r="L3085">
        <v>48</v>
      </c>
      <c r="M3085" s="1">
        <v>45920</v>
      </c>
      <c r="N3085" t="s">
        <v>63</v>
      </c>
      <c r="O3085">
        <v>9.6</v>
      </c>
      <c r="P3085">
        <v>1.6</v>
      </c>
      <c r="Q3085" s="2">
        <v>9771.2000000000007</v>
      </c>
      <c r="R3085" t="s">
        <v>35</v>
      </c>
      <c r="S3085" s="2">
        <v>6230.6</v>
      </c>
      <c r="T3085">
        <v>3.7</v>
      </c>
      <c r="U3085" t="s">
        <v>59</v>
      </c>
      <c r="V3085">
        <v>2025</v>
      </c>
      <c r="W3085" t="s">
        <v>83</v>
      </c>
      <c r="X3085" s="2">
        <v>6230.6</v>
      </c>
      <c r="Y3085" s="2">
        <v>3540.6</v>
      </c>
      <c r="Z3085" s="2">
        <v>0.63800000000000001</v>
      </c>
      <c r="AA3085" s="2">
        <f>IF(Table1[[#This Row],[Bed Occupied]]="Yes",1,0)</f>
        <v>1</v>
      </c>
    </row>
    <row r="3086" spans="1:27" x14ac:dyDescent="0.25">
      <c r="A3086" t="s">
        <v>3178</v>
      </c>
      <c r="B3086" s="1">
        <v>46032</v>
      </c>
      <c r="C3086" s="1">
        <v>46036.1</v>
      </c>
      <c r="D3086" t="s">
        <v>51</v>
      </c>
      <c r="E3086" t="s">
        <v>28</v>
      </c>
      <c r="F3086" t="s">
        <v>48</v>
      </c>
      <c r="G3086" t="s">
        <v>67</v>
      </c>
      <c r="H3086" t="s">
        <v>76</v>
      </c>
      <c r="I3086" t="s">
        <v>41</v>
      </c>
      <c r="J3086">
        <v>4.0999999999999996</v>
      </c>
      <c r="K3086" t="s">
        <v>33</v>
      </c>
      <c r="L3086">
        <v>59</v>
      </c>
      <c r="M3086" s="1">
        <v>46032</v>
      </c>
      <c r="N3086" t="s">
        <v>34</v>
      </c>
      <c r="O3086">
        <v>12</v>
      </c>
      <c r="P3086">
        <v>2</v>
      </c>
      <c r="Q3086" s="2">
        <v>10499.22</v>
      </c>
      <c r="R3086" t="s">
        <v>85</v>
      </c>
      <c r="S3086" s="2">
        <v>6686.86</v>
      </c>
      <c r="T3086">
        <v>3.3</v>
      </c>
      <c r="U3086" t="s">
        <v>86</v>
      </c>
      <c r="V3086">
        <v>2026</v>
      </c>
      <c r="W3086" t="s">
        <v>83</v>
      </c>
      <c r="X3086" s="2">
        <v>6686.86</v>
      </c>
      <c r="Y3086" s="2">
        <v>3812.36</v>
      </c>
      <c r="Z3086" s="2">
        <v>0.63700000000000001</v>
      </c>
      <c r="AA3086" s="2">
        <f>IF(Table1[[#This Row],[Bed Occupied]]="Yes",1,0)</f>
        <v>1</v>
      </c>
    </row>
    <row r="3087" spans="1:27" x14ac:dyDescent="0.25">
      <c r="A3087" t="s">
        <v>3179</v>
      </c>
      <c r="B3087" s="1">
        <v>45671</v>
      </c>
      <c r="C3087" s="1">
        <v>45672.2</v>
      </c>
      <c r="D3087" t="s">
        <v>39</v>
      </c>
      <c r="E3087" t="s">
        <v>47</v>
      </c>
      <c r="F3087" t="s">
        <v>48</v>
      </c>
      <c r="G3087" t="s">
        <v>30</v>
      </c>
      <c r="H3087" t="s">
        <v>40</v>
      </c>
      <c r="I3087" t="s">
        <v>93</v>
      </c>
      <c r="J3087">
        <v>1.2</v>
      </c>
      <c r="K3087" t="s">
        <v>33</v>
      </c>
      <c r="L3087">
        <v>63</v>
      </c>
      <c r="M3087" s="1">
        <v>45670</v>
      </c>
      <c r="N3087" t="s">
        <v>42</v>
      </c>
      <c r="O3087">
        <v>12.4</v>
      </c>
      <c r="P3087">
        <v>0.4</v>
      </c>
      <c r="Q3087" s="2">
        <v>1226.94</v>
      </c>
      <c r="R3087" t="s">
        <v>35</v>
      </c>
      <c r="S3087" s="2">
        <v>681.35</v>
      </c>
      <c r="T3087">
        <v>4</v>
      </c>
      <c r="U3087" t="s">
        <v>145</v>
      </c>
      <c r="V3087">
        <v>2025</v>
      </c>
      <c r="W3087" t="s">
        <v>37</v>
      </c>
      <c r="X3087" s="2">
        <v>681.35</v>
      </c>
      <c r="Y3087" s="2">
        <v>545.59</v>
      </c>
      <c r="Z3087" s="2">
        <v>0.55500000000000005</v>
      </c>
      <c r="AA3087" s="2">
        <f>IF(Table1[[#This Row],[Bed Occupied]]="Yes",1,0)</f>
        <v>1</v>
      </c>
    </row>
    <row r="3088" spans="1:27" x14ac:dyDescent="0.25">
      <c r="A3088" t="s">
        <v>3180</v>
      </c>
      <c r="B3088" s="1">
        <v>46177</v>
      </c>
      <c r="C3088" s="1">
        <v>46180.7</v>
      </c>
      <c r="D3088" t="s">
        <v>51</v>
      </c>
      <c r="E3088" t="s">
        <v>28</v>
      </c>
      <c r="F3088" t="s">
        <v>48</v>
      </c>
      <c r="G3088" t="s">
        <v>30</v>
      </c>
      <c r="H3088" t="s">
        <v>81</v>
      </c>
      <c r="I3088" t="s">
        <v>41</v>
      </c>
      <c r="J3088">
        <v>3.7</v>
      </c>
      <c r="K3088" t="s">
        <v>57</v>
      </c>
      <c r="L3088">
        <v>77</v>
      </c>
      <c r="M3088" s="1">
        <v>46177</v>
      </c>
      <c r="N3088" t="s">
        <v>63</v>
      </c>
      <c r="O3088">
        <v>10.8</v>
      </c>
      <c r="P3088">
        <v>0.8</v>
      </c>
      <c r="Q3088" s="2">
        <v>8292.81</v>
      </c>
      <c r="R3088" t="s">
        <v>35</v>
      </c>
      <c r="S3088" s="2">
        <v>4690.17</v>
      </c>
      <c r="T3088">
        <v>3.1</v>
      </c>
      <c r="U3088" t="s">
        <v>126</v>
      </c>
      <c r="V3088">
        <v>2026</v>
      </c>
      <c r="W3088" t="s">
        <v>72</v>
      </c>
      <c r="X3088" s="2">
        <v>4690.17</v>
      </c>
      <c r="Y3088" s="2">
        <v>3602.64</v>
      </c>
      <c r="Z3088" s="2">
        <v>0.56599999999999995</v>
      </c>
      <c r="AA3088" s="2">
        <f>IF(Table1[[#This Row],[Bed Occupied]]="Yes",1,0)</f>
        <v>0</v>
      </c>
    </row>
    <row r="3089" spans="1:27" x14ac:dyDescent="0.25">
      <c r="A3089" t="s">
        <v>3181</v>
      </c>
      <c r="B3089" s="1">
        <v>46090</v>
      </c>
      <c r="C3089" s="1">
        <v>46091.6</v>
      </c>
      <c r="D3089" t="s">
        <v>96</v>
      </c>
      <c r="E3089" t="s">
        <v>47</v>
      </c>
      <c r="F3089" t="s">
        <v>48</v>
      </c>
      <c r="G3089" t="s">
        <v>30</v>
      </c>
      <c r="H3089" t="s">
        <v>31</v>
      </c>
      <c r="I3089" t="s">
        <v>32</v>
      </c>
      <c r="J3089">
        <v>1.6</v>
      </c>
      <c r="K3089" t="s">
        <v>33</v>
      </c>
      <c r="L3089">
        <v>65</v>
      </c>
      <c r="M3089" s="1">
        <v>46089</v>
      </c>
      <c r="N3089" t="s">
        <v>63</v>
      </c>
      <c r="O3089">
        <v>14.5</v>
      </c>
      <c r="P3089">
        <v>2.5</v>
      </c>
      <c r="Q3089" s="2">
        <v>3946.91</v>
      </c>
      <c r="R3089" t="s">
        <v>35</v>
      </c>
      <c r="S3089" s="2">
        <v>2563.41</v>
      </c>
      <c r="T3089">
        <v>2.8</v>
      </c>
      <c r="U3089" t="s">
        <v>115</v>
      </c>
      <c r="V3089">
        <v>2026</v>
      </c>
      <c r="W3089" t="s">
        <v>74</v>
      </c>
      <c r="X3089" s="2">
        <v>2563.41</v>
      </c>
      <c r="Y3089" s="2">
        <v>1383.5</v>
      </c>
      <c r="Z3089" s="2">
        <v>0.64900000000000002</v>
      </c>
      <c r="AA3089" s="2">
        <f>IF(Table1[[#This Row],[Bed Occupied]]="Yes",1,0)</f>
        <v>1</v>
      </c>
    </row>
    <row r="3090" spans="1:27" x14ac:dyDescent="0.25">
      <c r="A3090" t="s">
        <v>3182</v>
      </c>
      <c r="B3090" s="1">
        <v>45927</v>
      </c>
      <c r="C3090" s="1">
        <v>45932.7</v>
      </c>
      <c r="D3090" t="s">
        <v>51</v>
      </c>
      <c r="E3090" t="s">
        <v>66</v>
      </c>
      <c r="F3090" t="s">
        <v>29</v>
      </c>
      <c r="G3090" t="s">
        <v>30</v>
      </c>
      <c r="H3090" t="s">
        <v>40</v>
      </c>
      <c r="I3090" t="s">
        <v>93</v>
      </c>
      <c r="J3090">
        <v>5.7</v>
      </c>
      <c r="K3090" t="s">
        <v>57</v>
      </c>
      <c r="L3090">
        <v>88</v>
      </c>
      <c r="M3090" s="1">
        <v>45926</v>
      </c>
      <c r="N3090" t="s">
        <v>42</v>
      </c>
      <c r="O3090">
        <v>13.3</v>
      </c>
      <c r="P3090">
        <v>1.3</v>
      </c>
      <c r="Q3090" s="2">
        <v>11576.88</v>
      </c>
      <c r="R3090" t="s">
        <v>85</v>
      </c>
      <c r="S3090" s="2">
        <v>7530.27</v>
      </c>
      <c r="T3090">
        <v>4.2</v>
      </c>
      <c r="U3090" t="s">
        <v>59</v>
      </c>
      <c r="V3090">
        <v>2025</v>
      </c>
      <c r="W3090" t="s">
        <v>77</v>
      </c>
      <c r="X3090" s="2">
        <v>7530.27</v>
      </c>
      <c r="Y3090" s="2">
        <v>4046.61</v>
      </c>
      <c r="Z3090" s="2">
        <v>0.65</v>
      </c>
      <c r="AA3090" s="2">
        <f>IF(Table1[[#This Row],[Bed Occupied]]="Yes",1,0)</f>
        <v>0</v>
      </c>
    </row>
    <row r="3091" spans="1:27" x14ac:dyDescent="0.25">
      <c r="A3091" t="s">
        <v>3183</v>
      </c>
      <c r="B3091" s="1">
        <v>46244</v>
      </c>
      <c r="C3091" s="1">
        <v>46249.3</v>
      </c>
      <c r="D3091" t="s">
        <v>27</v>
      </c>
      <c r="E3091" t="s">
        <v>52</v>
      </c>
      <c r="F3091" t="s">
        <v>29</v>
      </c>
      <c r="G3091" t="s">
        <v>151</v>
      </c>
      <c r="H3091" t="s">
        <v>62</v>
      </c>
      <c r="I3091" t="s">
        <v>41</v>
      </c>
      <c r="J3091">
        <v>5.3</v>
      </c>
      <c r="K3091" t="s">
        <v>33</v>
      </c>
      <c r="L3091">
        <v>76</v>
      </c>
      <c r="M3091" s="1">
        <v>46243</v>
      </c>
      <c r="N3091" t="s">
        <v>34</v>
      </c>
      <c r="O3091">
        <v>9.5</v>
      </c>
      <c r="P3091">
        <v>1.5</v>
      </c>
      <c r="Q3091" s="2">
        <v>11687.63</v>
      </c>
      <c r="R3091" t="s">
        <v>58</v>
      </c>
      <c r="S3091" s="2">
        <v>6803.05</v>
      </c>
      <c r="T3091">
        <v>3.4</v>
      </c>
      <c r="U3091" t="s">
        <v>138</v>
      </c>
      <c r="V3091">
        <v>2026</v>
      </c>
      <c r="W3091" t="s">
        <v>74</v>
      </c>
      <c r="X3091" s="2">
        <v>6803.05</v>
      </c>
      <c r="Y3091" s="2">
        <v>4884.58</v>
      </c>
      <c r="Z3091" s="2">
        <v>0.58199999999999996</v>
      </c>
      <c r="AA3091" s="2">
        <f>IF(Table1[[#This Row],[Bed Occupied]]="Yes",1,0)</f>
        <v>1</v>
      </c>
    </row>
    <row r="3092" spans="1:27" x14ac:dyDescent="0.25">
      <c r="A3092" t="s">
        <v>3184</v>
      </c>
      <c r="B3092" s="1">
        <v>45876</v>
      </c>
      <c r="C3092" s="1">
        <v>45877.8</v>
      </c>
      <c r="D3092" t="s">
        <v>39</v>
      </c>
      <c r="E3092" t="s">
        <v>66</v>
      </c>
      <c r="F3092" t="s">
        <v>48</v>
      </c>
      <c r="G3092" t="s">
        <v>30</v>
      </c>
      <c r="H3092" t="s">
        <v>76</v>
      </c>
      <c r="I3092" t="s">
        <v>93</v>
      </c>
      <c r="J3092">
        <v>1.8</v>
      </c>
      <c r="K3092" t="s">
        <v>57</v>
      </c>
      <c r="L3092">
        <v>90</v>
      </c>
      <c r="M3092" s="1">
        <v>45876</v>
      </c>
      <c r="N3092" t="s">
        <v>34</v>
      </c>
      <c r="O3092">
        <v>9.6999999999999993</v>
      </c>
      <c r="P3092">
        <v>1.7</v>
      </c>
      <c r="Q3092" s="2">
        <v>1801.62</v>
      </c>
      <c r="R3092" t="s">
        <v>35</v>
      </c>
      <c r="S3092" s="2">
        <v>884.64</v>
      </c>
      <c r="T3092">
        <v>3.5</v>
      </c>
      <c r="U3092" t="s">
        <v>104</v>
      </c>
      <c r="V3092">
        <v>2025</v>
      </c>
      <c r="W3092" t="s">
        <v>72</v>
      </c>
      <c r="X3092" s="2">
        <v>884.64</v>
      </c>
      <c r="Y3092" s="2">
        <v>916.98</v>
      </c>
      <c r="Z3092" s="2">
        <v>0.49099999999999999</v>
      </c>
      <c r="AA3092" s="2">
        <f>IF(Table1[[#This Row],[Bed Occupied]]="Yes",1,0)</f>
        <v>0</v>
      </c>
    </row>
    <row r="3093" spans="1:27" x14ac:dyDescent="0.25">
      <c r="A3093" t="s">
        <v>3185</v>
      </c>
      <c r="B3093" s="1">
        <v>46061</v>
      </c>
      <c r="C3093" s="1">
        <v>46064.800000000003</v>
      </c>
      <c r="D3093" t="s">
        <v>61</v>
      </c>
      <c r="E3093" t="s">
        <v>28</v>
      </c>
      <c r="F3093" t="s">
        <v>48</v>
      </c>
      <c r="G3093" t="s">
        <v>30</v>
      </c>
      <c r="H3093" t="s">
        <v>81</v>
      </c>
      <c r="I3093" t="s">
        <v>41</v>
      </c>
      <c r="J3093">
        <v>3.8</v>
      </c>
      <c r="K3093" t="s">
        <v>33</v>
      </c>
      <c r="L3093">
        <v>43</v>
      </c>
      <c r="M3093" s="1">
        <v>46060</v>
      </c>
      <c r="N3093" t="s">
        <v>34</v>
      </c>
      <c r="O3093">
        <v>12</v>
      </c>
      <c r="P3093">
        <v>2</v>
      </c>
      <c r="Q3093" s="2">
        <v>14231.77</v>
      </c>
      <c r="R3093" t="s">
        <v>85</v>
      </c>
      <c r="S3093" s="2">
        <v>9895.44</v>
      </c>
      <c r="T3093">
        <v>3.1</v>
      </c>
      <c r="U3093" t="s">
        <v>68</v>
      </c>
      <c r="V3093">
        <v>2026</v>
      </c>
      <c r="W3093" t="s">
        <v>83</v>
      </c>
      <c r="X3093" s="2">
        <v>9895.44</v>
      </c>
      <c r="Y3093" s="2">
        <v>4336.33</v>
      </c>
      <c r="Z3093" s="2">
        <v>0.69499999999999995</v>
      </c>
      <c r="AA3093" s="2">
        <f>IF(Table1[[#This Row],[Bed Occupied]]="Yes",1,0)</f>
        <v>1</v>
      </c>
    </row>
    <row r="3094" spans="1:27" x14ac:dyDescent="0.25">
      <c r="A3094" t="s">
        <v>3186</v>
      </c>
      <c r="B3094" s="1">
        <v>45797</v>
      </c>
      <c r="C3094" s="1">
        <v>45799.3</v>
      </c>
      <c r="D3094" t="s">
        <v>46</v>
      </c>
      <c r="E3094" t="s">
        <v>52</v>
      </c>
      <c r="F3094" t="s">
        <v>29</v>
      </c>
      <c r="G3094" t="s">
        <v>67</v>
      </c>
      <c r="H3094" t="s">
        <v>76</v>
      </c>
      <c r="I3094" t="s">
        <v>41</v>
      </c>
      <c r="J3094">
        <v>2.2999999999999998</v>
      </c>
      <c r="K3094" t="s">
        <v>33</v>
      </c>
      <c r="L3094">
        <v>42</v>
      </c>
      <c r="M3094" s="1">
        <v>45796</v>
      </c>
      <c r="N3094" t="s">
        <v>63</v>
      </c>
      <c r="O3094">
        <v>10.7</v>
      </c>
      <c r="P3094">
        <v>0.7</v>
      </c>
      <c r="Q3094" s="2">
        <v>5650.25</v>
      </c>
      <c r="R3094" t="s">
        <v>58</v>
      </c>
      <c r="S3094" s="2">
        <v>3443.07</v>
      </c>
      <c r="T3094">
        <v>3.8</v>
      </c>
      <c r="U3094" t="s">
        <v>122</v>
      </c>
      <c r="V3094">
        <v>2025</v>
      </c>
      <c r="W3094" t="s">
        <v>37</v>
      </c>
      <c r="X3094" s="2">
        <v>3443.07</v>
      </c>
      <c r="Y3094" s="2">
        <v>2207.1799999999998</v>
      </c>
      <c r="Z3094" s="2">
        <v>0.60899999999999999</v>
      </c>
      <c r="AA3094" s="2">
        <f>IF(Table1[[#This Row],[Bed Occupied]]="Yes",1,0)</f>
        <v>1</v>
      </c>
    </row>
    <row r="3095" spans="1:27" x14ac:dyDescent="0.25">
      <c r="A3095" t="s">
        <v>3187</v>
      </c>
      <c r="B3095" s="1">
        <v>45912</v>
      </c>
      <c r="C3095" s="1">
        <v>45913.3</v>
      </c>
      <c r="D3095" t="s">
        <v>96</v>
      </c>
      <c r="E3095" t="s">
        <v>47</v>
      </c>
      <c r="F3095" t="s">
        <v>48</v>
      </c>
      <c r="G3095" t="s">
        <v>30</v>
      </c>
      <c r="H3095" t="s">
        <v>31</v>
      </c>
      <c r="I3095" t="s">
        <v>93</v>
      </c>
      <c r="J3095">
        <v>1.3</v>
      </c>
      <c r="K3095" t="s">
        <v>33</v>
      </c>
      <c r="L3095">
        <v>29</v>
      </c>
      <c r="M3095" s="1">
        <v>45912</v>
      </c>
      <c r="N3095" t="s">
        <v>63</v>
      </c>
      <c r="O3095">
        <v>8</v>
      </c>
      <c r="P3095">
        <v>0</v>
      </c>
      <c r="Q3095" s="2">
        <v>3310.58</v>
      </c>
      <c r="R3095" t="s">
        <v>58</v>
      </c>
      <c r="S3095" s="2">
        <v>2000.44</v>
      </c>
      <c r="T3095">
        <v>4.3</v>
      </c>
      <c r="U3095" t="s">
        <v>59</v>
      </c>
      <c r="V3095">
        <v>2025</v>
      </c>
      <c r="W3095" t="s">
        <v>77</v>
      </c>
      <c r="X3095" s="2">
        <v>2000.44</v>
      </c>
      <c r="Y3095" s="2">
        <v>1310.1400000000001</v>
      </c>
      <c r="Z3095" s="2">
        <v>0.60399999999999998</v>
      </c>
      <c r="AA3095" s="2">
        <f>IF(Table1[[#This Row],[Bed Occupied]]="Yes",1,0)</f>
        <v>1</v>
      </c>
    </row>
    <row r="3096" spans="1:27" x14ac:dyDescent="0.25">
      <c r="A3096" t="s">
        <v>3188</v>
      </c>
      <c r="B3096" s="1">
        <v>45805</v>
      </c>
      <c r="C3096" s="1">
        <v>45806.1</v>
      </c>
      <c r="D3096" t="s">
        <v>39</v>
      </c>
      <c r="E3096" t="s">
        <v>52</v>
      </c>
      <c r="F3096" t="s">
        <v>48</v>
      </c>
      <c r="G3096" t="s">
        <v>30</v>
      </c>
      <c r="H3096" t="s">
        <v>76</v>
      </c>
      <c r="I3096" t="s">
        <v>41</v>
      </c>
      <c r="J3096">
        <v>1.1000000000000001</v>
      </c>
      <c r="K3096" t="s">
        <v>33</v>
      </c>
      <c r="L3096">
        <v>75</v>
      </c>
      <c r="M3096" s="1">
        <v>45805</v>
      </c>
      <c r="N3096" t="s">
        <v>42</v>
      </c>
      <c r="O3096">
        <v>12.8</v>
      </c>
      <c r="P3096">
        <v>0.8</v>
      </c>
      <c r="Q3096" s="2">
        <v>1553.34</v>
      </c>
      <c r="R3096" t="s">
        <v>85</v>
      </c>
      <c r="S3096" s="2">
        <v>888.71</v>
      </c>
      <c r="T3096">
        <v>2.8</v>
      </c>
      <c r="U3096" t="s">
        <v>122</v>
      </c>
      <c r="V3096">
        <v>2025</v>
      </c>
      <c r="W3096" t="s">
        <v>69</v>
      </c>
      <c r="X3096" s="2">
        <v>888.71</v>
      </c>
      <c r="Y3096" s="2">
        <v>664.63</v>
      </c>
      <c r="Z3096" s="2">
        <v>0.57199999999999995</v>
      </c>
      <c r="AA3096" s="2">
        <f>IF(Table1[[#This Row],[Bed Occupied]]="Yes",1,0)</f>
        <v>1</v>
      </c>
    </row>
    <row r="3097" spans="1:27" x14ac:dyDescent="0.25">
      <c r="A3097" t="s">
        <v>3189</v>
      </c>
      <c r="B3097" s="1">
        <v>46090</v>
      </c>
      <c r="C3097" s="1">
        <v>46090.7</v>
      </c>
      <c r="D3097" t="s">
        <v>46</v>
      </c>
      <c r="E3097" t="s">
        <v>47</v>
      </c>
      <c r="F3097" t="s">
        <v>29</v>
      </c>
      <c r="G3097" t="s">
        <v>67</v>
      </c>
      <c r="H3097" t="s">
        <v>56</v>
      </c>
      <c r="I3097" t="s">
        <v>41</v>
      </c>
      <c r="J3097">
        <v>0.7</v>
      </c>
      <c r="K3097" t="s">
        <v>33</v>
      </c>
      <c r="L3097">
        <v>43</v>
      </c>
      <c r="M3097" s="1">
        <v>46090</v>
      </c>
      <c r="N3097" t="s">
        <v>42</v>
      </c>
      <c r="O3097">
        <v>13.7</v>
      </c>
      <c r="P3097">
        <v>1.7</v>
      </c>
      <c r="Q3097" s="2">
        <v>3754.86</v>
      </c>
      <c r="R3097" t="s">
        <v>35</v>
      </c>
      <c r="S3097" s="2">
        <v>2408.84</v>
      </c>
      <c r="T3097">
        <v>4.5999999999999996</v>
      </c>
      <c r="U3097" t="s">
        <v>115</v>
      </c>
      <c r="V3097">
        <v>2026</v>
      </c>
      <c r="W3097" t="s">
        <v>37</v>
      </c>
      <c r="X3097" s="2">
        <v>2408.84</v>
      </c>
      <c r="Y3097" s="2">
        <v>1346.02</v>
      </c>
      <c r="Z3097" s="2">
        <v>0.64200000000000002</v>
      </c>
      <c r="AA3097" s="2">
        <f>IF(Table1[[#This Row],[Bed Occupied]]="Yes",1,0)</f>
        <v>1</v>
      </c>
    </row>
    <row r="3098" spans="1:27" x14ac:dyDescent="0.25">
      <c r="A3098" t="s">
        <v>3190</v>
      </c>
      <c r="B3098" s="1">
        <v>46119</v>
      </c>
      <c r="C3098" s="1">
        <v>46145.2</v>
      </c>
      <c r="D3098" t="s">
        <v>88</v>
      </c>
      <c r="E3098" t="s">
        <v>52</v>
      </c>
      <c r="F3098" t="s">
        <v>29</v>
      </c>
      <c r="G3098" t="s">
        <v>67</v>
      </c>
      <c r="H3098" t="s">
        <v>76</v>
      </c>
      <c r="I3098" t="s">
        <v>32</v>
      </c>
      <c r="J3098">
        <v>26.2</v>
      </c>
      <c r="K3098" t="s">
        <v>57</v>
      </c>
      <c r="L3098">
        <v>34</v>
      </c>
      <c r="M3098" s="1">
        <v>46119</v>
      </c>
      <c r="N3098" t="s">
        <v>34</v>
      </c>
      <c r="O3098">
        <v>8.8000000000000007</v>
      </c>
      <c r="P3098">
        <v>0.8</v>
      </c>
      <c r="Q3098" s="2">
        <v>56529.21</v>
      </c>
      <c r="R3098" t="s">
        <v>35</v>
      </c>
      <c r="S3098" s="2">
        <v>46129.1</v>
      </c>
      <c r="T3098">
        <v>4.4000000000000004</v>
      </c>
      <c r="U3098" t="s">
        <v>98</v>
      </c>
      <c r="V3098">
        <v>2026</v>
      </c>
      <c r="W3098" t="s">
        <v>44</v>
      </c>
      <c r="X3098" s="2">
        <v>46129.1</v>
      </c>
      <c r="Y3098" s="2">
        <v>10400.11</v>
      </c>
      <c r="Z3098" s="2">
        <v>0.81599999999999995</v>
      </c>
      <c r="AA3098" s="2">
        <f>IF(Table1[[#This Row],[Bed Occupied]]="Yes",1,0)</f>
        <v>0</v>
      </c>
    </row>
    <row r="3099" spans="1:27" x14ac:dyDescent="0.25">
      <c r="A3099" t="s">
        <v>3191</v>
      </c>
      <c r="B3099" s="1">
        <v>46349</v>
      </c>
      <c r="C3099" s="1">
        <v>46351.1</v>
      </c>
      <c r="D3099" t="s">
        <v>102</v>
      </c>
      <c r="E3099" t="s">
        <v>28</v>
      </c>
      <c r="F3099" t="s">
        <v>29</v>
      </c>
      <c r="G3099" t="s">
        <v>30</v>
      </c>
      <c r="H3099" t="s">
        <v>31</v>
      </c>
      <c r="I3099" t="s">
        <v>41</v>
      </c>
      <c r="J3099">
        <v>2.1</v>
      </c>
      <c r="K3099" t="s">
        <v>33</v>
      </c>
      <c r="L3099">
        <v>42</v>
      </c>
      <c r="M3099" s="1">
        <v>46349</v>
      </c>
      <c r="N3099" t="s">
        <v>34</v>
      </c>
      <c r="O3099">
        <v>9.6999999999999993</v>
      </c>
      <c r="P3099">
        <v>1.7</v>
      </c>
      <c r="Q3099" s="2">
        <v>10908.87</v>
      </c>
      <c r="R3099" t="s">
        <v>58</v>
      </c>
      <c r="S3099" s="2">
        <v>7765.23</v>
      </c>
      <c r="T3099">
        <v>2.9</v>
      </c>
      <c r="U3099" t="s">
        <v>130</v>
      </c>
      <c r="V3099">
        <v>2026</v>
      </c>
      <c r="W3099" t="s">
        <v>37</v>
      </c>
      <c r="X3099" s="2">
        <v>7765.23</v>
      </c>
      <c r="Y3099" s="2">
        <v>3143.64</v>
      </c>
      <c r="Z3099" s="2">
        <v>0.71199999999999997</v>
      </c>
      <c r="AA3099" s="2">
        <f>IF(Table1[[#This Row],[Bed Occupied]]="Yes",1,0)</f>
        <v>1</v>
      </c>
    </row>
    <row r="3100" spans="1:27" x14ac:dyDescent="0.25">
      <c r="A3100" t="s">
        <v>3192</v>
      </c>
      <c r="B3100" s="1">
        <v>45923</v>
      </c>
      <c r="C3100" s="1">
        <v>45930.3</v>
      </c>
      <c r="D3100" t="s">
        <v>102</v>
      </c>
      <c r="E3100" t="s">
        <v>66</v>
      </c>
      <c r="F3100" t="s">
        <v>29</v>
      </c>
      <c r="G3100" t="s">
        <v>67</v>
      </c>
      <c r="H3100" t="s">
        <v>49</v>
      </c>
      <c r="I3100" t="s">
        <v>41</v>
      </c>
      <c r="J3100">
        <v>7.3</v>
      </c>
      <c r="K3100" t="s">
        <v>33</v>
      </c>
      <c r="L3100">
        <v>43</v>
      </c>
      <c r="M3100" s="1">
        <v>45923</v>
      </c>
      <c r="N3100" t="s">
        <v>42</v>
      </c>
      <c r="O3100">
        <v>8.4</v>
      </c>
      <c r="P3100">
        <v>0.4</v>
      </c>
      <c r="Q3100" s="2">
        <v>14882.75</v>
      </c>
      <c r="R3100" t="s">
        <v>35</v>
      </c>
      <c r="S3100" s="2">
        <v>8496.0400000000009</v>
      </c>
      <c r="T3100">
        <v>5</v>
      </c>
      <c r="U3100" t="s">
        <v>59</v>
      </c>
      <c r="V3100">
        <v>2025</v>
      </c>
      <c r="W3100" t="s">
        <v>44</v>
      </c>
      <c r="X3100" s="2">
        <v>8496.0400000000009</v>
      </c>
      <c r="Y3100" s="2">
        <v>6386.71</v>
      </c>
      <c r="Z3100" s="2">
        <v>0.57099999999999995</v>
      </c>
      <c r="AA3100" s="2">
        <f>IF(Table1[[#This Row],[Bed Occupied]]="Yes",1,0)</f>
        <v>1</v>
      </c>
    </row>
    <row r="3101" spans="1:27" x14ac:dyDescent="0.25">
      <c r="A3101" t="s">
        <v>3193</v>
      </c>
      <c r="B3101" s="1">
        <v>46364</v>
      </c>
      <c r="C3101" s="1">
        <v>46364.800000000003</v>
      </c>
      <c r="D3101" t="s">
        <v>39</v>
      </c>
      <c r="E3101" t="s">
        <v>28</v>
      </c>
      <c r="F3101" t="s">
        <v>29</v>
      </c>
      <c r="G3101" t="s">
        <v>67</v>
      </c>
      <c r="H3101" t="s">
        <v>76</v>
      </c>
      <c r="I3101" t="s">
        <v>32</v>
      </c>
      <c r="J3101">
        <v>0.8</v>
      </c>
      <c r="K3101" t="s">
        <v>57</v>
      </c>
      <c r="L3101">
        <v>82</v>
      </c>
      <c r="M3101" s="1">
        <v>46363</v>
      </c>
      <c r="N3101" t="s">
        <v>63</v>
      </c>
      <c r="O3101">
        <v>10</v>
      </c>
      <c r="P3101">
        <v>0</v>
      </c>
      <c r="Q3101" s="2">
        <v>1495.28</v>
      </c>
      <c r="R3101" t="s">
        <v>85</v>
      </c>
      <c r="S3101" s="2">
        <v>1091.52</v>
      </c>
      <c r="T3101">
        <v>3.9</v>
      </c>
      <c r="U3101" t="s">
        <v>54</v>
      </c>
      <c r="V3101">
        <v>2026</v>
      </c>
      <c r="W3101" t="s">
        <v>37</v>
      </c>
      <c r="X3101" s="2">
        <v>1091.52</v>
      </c>
      <c r="Y3101" s="2">
        <v>403.76</v>
      </c>
      <c r="Z3101" s="2">
        <v>0.73</v>
      </c>
      <c r="AA3101" s="2">
        <f>IF(Table1[[#This Row],[Bed Occupied]]="Yes",1,0)</f>
        <v>0</v>
      </c>
    </row>
    <row r="3102" spans="1:27" x14ac:dyDescent="0.25">
      <c r="A3102" t="s">
        <v>3194</v>
      </c>
      <c r="B3102" s="1">
        <v>46008</v>
      </c>
      <c r="C3102" s="1">
        <v>46013.599999999999</v>
      </c>
      <c r="D3102" t="s">
        <v>27</v>
      </c>
      <c r="E3102" t="s">
        <v>28</v>
      </c>
      <c r="F3102" t="s">
        <v>29</v>
      </c>
      <c r="G3102" t="s">
        <v>67</v>
      </c>
      <c r="H3102" t="s">
        <v>56</v>
      </c>
      <c r="I3102" t="s">
        <v>32</v>
      </c>
      <c r="J3102">
        <v>5.6</v>
      </c>
      <c r="K3102" t="s">
        <v>33</v>
      </c>
      <c r="L3102">
        <v>94</v>
      </c>
      <c r="M3102" s="1">
        <v>46008</v>
      </c>
      <c r="N3102" t="s">
        <v>63</v>
      </c>
      <c r="O3102">
        <v>11</v>
      </c>
      <c r="P3102">
        <v>1</v>
      </c>
      <c r="Q3102" s="2">
        <v>14269.41</v>
      </c>
      <c r="R3102" t="s">
        <v>35</v>
      </c>
      <c r="S3102" s="2">
        <v>9553.24</v>
      </c>
      <c r="T3102">
        <v>3.4</v>
      </c>
      <c r="U3102" t="s">
        <v>79</v>
      </c>
      <c r="V3102">
        <v>2025</v>
      </c>
      <c r="W3102" t="s">
        <v>69</v>
      </c>
      <c r="X3102" s="2">
        <v>9553.24</v>
      </c>
      <c r="Y3102" s="2">
        <v>4716.17</v>
      </c>
      <c r="Z3102" s="2">
        <v>0.66900000000000004</v>
      </c>
      <c r="AA3102" s="2">
        <f>IF(Table1[[#This Row],[Bed Occupied]]="Yes",1,0)</f>
        <v>1</v>
      </c>
    </row>
    <row r="3103" spans="1:27" x14ac:dyDescent="0.25">
      <c r="A3103" t="s">
        <v>3195</v>
      </c>
      <c r="B3103" s="1">
        <v>46204</v>
      </c>
      <c r="C3103" s="1">
        <v>46207</v>
      </c>
      <c r="D3103" t="s">
        <v>39</v>
      </c>
      <c r="E3103" t="s">
        <v>47</v>
      </c>
      <c r="F3103" t="s">
        <v>29</v>
      </c>
      <c r="G3103" t="s">
        <v>53</v>
      </c>
      <c r="H3103" t="s">
        <v>62</v>
      </c>
      <c r="I3103" t="s">
        <v>41</v>
      </c>
      <c r="J3103">
        <v>3</v>
      </c>
      <c r="K3103" t="s">
        <v>57</v>
      </c>
      <c r="L3103">
        <v>79</v>
      </c>
      <c r="M3103" s="1">
        <v>46204</v>
      </c>
      <c r="N3103" t="s">
        <v>42</v>
      </c>
      <c r="O3103">
        <v>8</v>
      </c>
      <c r="P3103">
        <v>0</v>
      </c>
      <c r="Q3103" s="2">
        <v>2072.56</v>
      </c>
      <c r="R3103" t="s">
        <v>35</v>
      </c>
      <c r="S3103" s="2">
        <v>1024.69</v>
      </c>
      <c r="T3103">
        <v>4.3</v>
      </c>
      <c r="U3103" t="s">
        <v>43</v>
      </c>
      <c r="V3103">
        <v>2026</v>
      </c>
      <c r="W3103" t="s">
        <v>69</v>
      </c>
      <c r="X3103" s="2">
        <v>1024.69</v>
      </c>
      <c r="Y3103" s="2">
        <v>1047.8699999999999</v>
      </c>
      <c r="Z3103" s="2">
        <v>0.49399999999999999</v>
      </c>
      <c r="AA3103" s="2">
        <f>IF(Table1[[#This Row],[Bed Occupied]]="Yes",1,0)</f>
        <v>0</v>
      </c>
    </row>
    <row r="3104" spans="1:27" x14ac:dyDescent="0.25">
      <c r="A3104" t="s">
        <v>3196</v>
      </c>
      <c r="B3104" s="1">
        <v>45988</v>
      </c>
      <c r="C3104" s="1">
        <v>45990.8</v>
      </c>
      <c r="D3104" t="s">
        <v>96</v>
      </c>
      <c r="E3104" t="s">
        <v>66</v>
      </c>
      <c r="F3104" t="s">
        <v>48</v>
      </c>
      <c r="G3104" t="s">
        <v>30</v>
      </c>
      <c r="H3104" t="s">
        <v>31</v>
      </c>
      <c r="I3104" t="s">
        <v>32</v>
      </c>
      <c r="J3104">
        <v>2.8</v>
      </c>
      <c r="K3104" t="s">
        <v>57</v>
      </c>
      <c r="L3104">
        <v>75</v>
      </c>
      <c r="M3104" s="1">
        <v>45988</v>
      </c>
      <c r="N3104" t="s">
        <v>34</v>
      </c>
      <c r="O3104">
        <v>8.6</v>
      </c>
      <c r="P3104">
        <v>0.6</v>
      </c>
      <c r="Q3104" s="2">
        <v>4104.63</v>
      </c>
      <c r="R3104" t="s">
        <v>35</v>
      </c>
      <c r="S3104" s="2">
        <v>2447.34</v>
      </c>
      <c r="T3104">
        <v>3.6</v>
      </c>
      <c r="U3104" t="s">
        <v>71</v>
      </c>
      <c r="V3104">
        <v>2025</v>
      </c>
      <c r="W3104" t="s">
        <v>72</v>
      </c>
      <c r="X3104" s="2">
        <v>2447.34</v>
      </c>
      <c r="Y3104" s="2">
        <v>1657.29</v>
      </c>
      <c r="Z3104" s="2">
        <v>0.59599999999999997</v>
      </c>
      <c r="AA3104" s="2">
        <f>IF(Table1[[#This Row],[Bed Occupied]]="Yes",1,0)</f>
        <v>0</v>
      </c>
    </row>
    <row r="3105" spans="1:27" x14ac:dyDescent="0.25">
      <c r="A3105" t="s">
        <v>3197</v>
      </c>
      <c r="B3105" s="1">
        <v>45919</v>
      </c>
      <c r="C3105" s="1">
        <v>45926.7</v>
      </c>
      <c r="D3105" t="s">
        <v>46</v>
      </c>
      <c r="E3105" t="s">
        <v>52</v>
      </c>
      <c r="F3105" t="s">
        <v>48</v>
      </c>
      <c r="G3105" t="s">
        <v>67</v>
      </c>
      <c r="H3105" t="s">
        <v>81</v>
      </c>
      <c r="I3105" t="s">
        <v>32</v>
      </c>
      <c r="J3105">
        <v>7.7</v>
      </c>
      <c r="K3105" t="s">
        <v>33</v>
      </c>
      <c r="L3105">
        <v>74</v>
      </c>
      <c r="M3105" s="1">
        <v>45918</v>
      </c>
      <c r="N3105" t="s">
        <v>34</v>
      </c>
      <c r="O3105">
        <v>11.5</v>
      </c>
      <c r="P3105">
        <v>3.5</v>
      </c>
      <c r="Q3105" s="2">
        <v>6638.21</v>
      </c>
      <c r="R3105" t="s">
        <v>35</v>
      </c>
      <c r="S3105" s="2">
        <v>4007.96</v>
      </c>
      <c r="T3105">
        <v>2.9</v>
      </c>
      <c r="U3105" t="s">
        <v>59</v>
      </c>
      <c r="V3105">
        <v>2025</v>
      </c>
      <c r="W3105" t="s">
        <v>72</v>
      </c>
      <c r="X3105" s="2">
        <v>4007.96</v>
      </c>
      <c r="Y3105" s="2">
        <v>2630.25</v>
      </c>
      <c r="Z3105" s="2">
        <v>0.60399999999999998</v>
      </c>
      <c r="AA3105" s="2">
        <f>IF(Table1[[#This Row],[Bed Occupied]]="Yes",1,0)</f>
        <v>1</v>
      </c>
    </row>
    <row r="3106" spans="1:27" x14ac:dyDescent="0.25">
      <c r="A3106" t="s">
        <v>3198</v>
      </c>
      <c r="B3106" s="1">
        <v>45922</v>
      </c>
      <c r="C3106" s="1">
        <v>45929.9</v>
      </c>
      <c r="D3106" t="s">
        <v>27</v>
      </c>
      <c r="E3106" t="s">
        <v>28</v>
      </c>
      <c r="F3106" t="s">
        <v>48</v>
      </c>
      <c r="G3106" t="s">
        <v>53</v>
      </c>
      <c r="H3106" t="s">
        <v>49</v>
      </c>
      <c r="I3106" t="s">
        <v>32</v>
      </c>
      <c r="J3106">
        <v>7.9</v>
      </c>
      <c r="K3106" t="s">
        <v>33</v>
      </c>
      <c r="L3106">
        <v>49</v>
      </c>
      <c r="M3106" s="1">
        <v>45921</v>
      </c>
      <c r="N3106" t="s">
        <v>63</v>
      </c>
      <c r="O3106">
        <v>13.5</v>
      </c>
      <c r="P3106">
        <v>1.5</v>
      </c>
      <c r="Q3106" s="2">
        <v>17833.810000000001</v>
      </c>
      <c r="R3106" t="s">
        <v>35</v>
      </c>
      <c r="S3106" s="2">
        <v>11110.55</v>
      </c>
      <c r="T3106">
        <v>3.7</v>
      </c>
      <c r="U3106" t="s">
        <v>59</v>
      </c>
      <c r="V3106">
        <v>2025</v>
      </c>
      <c r="W3106" t="s">
        <v>74</v>
      </c>
      <c r="X3106" s="2">
        <v>11110.55</v>
      </c>
      <c r="Y3106" s="2">
        <v>6723.26</v>
      </c>
      <c r="Z3106" s="2">
        <v>0.623</v>
      </c>
      <c r="AA3106" s="2">
        <f>IF(Table1[[#This Row],[Bed Occupied]]="Yes",1,0)</f>
        <v>1</v>
      </c>
    </row>
    <row r="3107" spans="1:27" x14ac:dyDescent="0.25">
      <c r="A3107" t="s">
        <v>3199</v>
      </c>
      <c r="B3107" s="1">
        <v>45792</v>
      </c>
      <c r="C3107" s="1">
        <v>45792.9</v>
      </c>
      <c r="D3107" t="s">
        <v>96</v>
      </c>
      <c r="E3107" t="s">
        <v>66</v>
      </c>
      <c r="F3107" t="s">
        <v>48</v>
      </c>
      <c r="G3107" t="s">
        <v>151</v>
      </c>
      <c r="H3107" t="s">
        <v>62</v>
      </c>
      <c r="I3107" t="s">
        <v>93</v>
      </c>
      <c r="J3107">
        <v>0.9</v>
      </c>
      <c r="K3107" t="s">
        <v>33</v>
      </c>
      <c r="L3107">
        <v>20</v>
      </c>
      <c r="M3107" s="1">
        <v>45792</v>
      </c>
      <c r="N3107" t="s">
        <v>63</v>
      </c>
      <c r="O3107">
        <v>10.8</v>
      </c>
      <c r="P3107">
        <v>0.8</v>
      </c>
      <c r="Q3107" s="2">
        <v>4065.01</v>
      </c>
      <c r="R3107" t="s">
        <v>35</v>
      </c>
      <c r="S3107" s="2">
        <v>2267.46</v>
      </c>
      <c r="T3107">
        <v>4.4000000000000004</v>
      </c>
      <c r="U3107" t="s">
        <v>122</v>
      </c>
      <c r="V3107">
        <v>2025</v>
      </c>
      <c r="W3107" t="s">
        <v>72</v>
      </c>
      <c r="X3107" s="2">
        <v>2267.46</v>
      </c>
      <c r="Y3107" s="2">
        <v>1797.55</v>
      </c>
      <c r="Z3107" s="2">
        <v>0.55800000000000005</v>
      </c>
      <c r="AA3107" s="2">
        <f>IF(Table1[[#This Row],[Bed Occupied]]="Yes",1,0)</f>
        <v>1</v>
      </c>
    </row>
    <row r="3108" spans="1:27" x14ac:dyDescent="0.25">
      <c r="A3108" t="s">
        <v>3200</v>
      </c>
      <c r="B3108" s="1">
        <v>46332</v>
      </c>
      <c r="C3108" s="1">
        <v>46335.1</v>
      </c>
      <c r="D3108" t="s">
        <v>96</v>
      </c>
      <c r="E3108" t="s">
        <v>52</v>
      </c>
      <c r="F3108" t="s">
        <v>48</v>
      </c>
      <c r="G3108" t="s">
        <v>53</v>
      </c>
      <c r="H3108" t="s">
        <v>40</v>
      </c>
      <c r="I3108" t="s">
        <v>32</v>
      </c>
      <c r="J3108">
        <v>3.1</v>
      </c>
      <c r="K3108" t="s">
        <v>33</v>
      </c>
      <c r="L3108">
        <v>90</v>
      </c>
      <c r="M3108" s="1">
        <v>46331</v>
      </c>
      <c r="N3108" t="s">
        <v>34</v>
      </c>
      <c r="O3108">
        <v>11.8</v>
      </c>
      <c r="P3108">
        <v>1.8</v>
      </c>
      <c r="Q3108" s="2">
        <v>3465.35</v>
      </c>
      <c r="R3108" t="s">
        <v>35</v>
      </c>
      <c r="S3108" s="2">
        <v>2121.25</v>
      </c>
      <c r="T3108">
        <v>3.4</v>
      </c>
      <c r="U3108" t="s">
        <v>130</v>
      </c>
      <c r="V3108">
        <v>2026</v>
      </c>
      <c r="W3108" t="s">
        <v>72</v>
      </c>
      <c r="X3108" s="2">
        <v>2121.25</v>
      </c>
      <c r="Y3108" s="2">
        <v>1344.1</v>
      </c>
      <c r="Z3108" s="2">
        <v>0.61199999999999999</v>
      </c>
      <c r="AA3108" s="2">
        <f>IF(Table1[[#This Row],[Bed Occupied]]="Yes",1,0)</f>
        <v>1</v>
      </c>
    </row>
    <row r="3109" spans="1:27" x14ac:dyDescent="0.25">
      <c r="A3109" t="s">
        <v>3201</v>
      </c>
      <c r="B3109" s="1">
        <v>45997</v>
      </c>
      <c r="C3109" s="1">
        <v>46001.8</v>
      </c>
      <c r="D3109" t="s">
        <v>27</v>
      </c>
      <c r="E3109" t="s">
        <v>47</v>
      </c>
      <c r="F3109" t="s">
        <v>48</v>
      </c>
      <c r="G3109" t="s">
        <v>67</v>
      </c>
      <c r="H3109" t="s">
        <v>76</v>
      </c>
      <c r="I3109" t="s">
        <v>41</v>
      </c>
      <c r="J3109">
        <v>4.8</v>
      </c>
      <c r="K3109" t="s">
        <v>33</v>
      </c>
      <c r="L3109">
        <v>69</v>
      </c>
      <c r="M3109" s="1">
        <v>45996</v>
      </c>
      <c r="N3109" t="s">
        <v>34</v>
      </c>
      <c r="O3109">
        <v>12.5</v>
      </c>
      <c r="P3109">
        <v>0.5</v>
      </c>
      <c r="Q3109" s="2">
        <v>11682</v>
      </c>
      <c r="R3109" t="s">
        <v>58</v>
      </c>
      <c r="S3109" s="2">
        <v>7854.6</v>
      </c>
      <c r="T3109">
        <v>4.0999999999999996</v>
      </c>
      <c r="U3109" t="s">
        <v>79</v>
      </c>
      <c r="V3109">
        <v>2025</v>
      </c>
      <c r="W3109" t="s">
        <v>77</v>
      </c>
      <c r="X3109" s="2">
        <v>7854.6</v>
      </c>
      <c r="Y3109" s="2">
        <v>3827.4</v>
      </c>
      <c r="Z3109" s="2">
        <v>0.67200000000000004</v>
      </c>
      <c r="AA3109" s="2">
        <f>IF(Table1[[#This Row],[Bed Occupied]]="Yes",1,0)</f>
        <v>1</v>
      </c>
    </row>
    <row r="3110" spans="1:27" x14ac:dyDescent="0.25">
      <c r="A3110" t="s">
        <v>3202</v>
      </c>
      <c r="B3110" s="1">
        <v>45696</v>
      </c>
      <c r="C3110" s="1">
        <v>45696.6</v>
      </c>
      <c r="D3110" t="s">
        <v>39</v>
      </c>
      <c r="E3110" t="s">
        <v>52</v>
      </c>
      <c r="F3110" t="s">
        <v>48</v>
      </c>
      <c r="G3110" t="s">
        <v>67</v>
      </c>
      <c r="H3110" t="s">
        <v>31</v>
      </c>
      <c r="I3110" t="s">
        <v>41</v>
      </c>
      <c r="J3110">
        <v>0.6</v>
      </c>
      <c r="K3110" t="s">
        <v>33</v>
      </c>
      <c r="L3110">
        <v>46</v>
      </c>
      <c r="M3110" s="1">
        <v>45695</v>
      </c>
      <c r="N3110" t="s">
        <v>63</v>
      </c>
      <c r="O3110">
        <v>12</v>
      </c>
      <c r="P3110">
        <v>0</v>
      </c>
      <c r="Q3110" s="2">
        <v>1537.48</v>
      </c>
      <c r="R3110" t="s">
        <v>35</v>
      </c>
      <c r="S3110" s="2">
        <v>837.62</v>
      </c>
      <c r="T3110">
        <v>4.3</v>
      </c>
      <c r="U3110" t="s">
        <v>100</v>
      </c>
      <c r="V3110">
        <v>2025</v>
      </c>
      <c r="W3110" t="s">
        <v>77</v>
      </c>
      <c r="X3110" s="2">
        <v>837.62</v>
      </c>
      <c r="Y3110" s="2">
        <v>699.86</v>
      </c>
      <c r="Z3110" s="2">
        <v>0.54500000000000004</v>
      </c>
      <c r="AA3110" s="2">
        <f>IF(Table1[[#This Row],[Bed Occupied]]="Yes",1,0)</f>
        <v>1</v>
      </c>
    </row>
    <row r="3111" spans="1:27" x14ac:dyDescent="0.25">
      <c r="A3111" t="s">
        <v>3203</v>
      </c>
      <c r="B3111" s="1">
        <v>45809</v>
      </c>
      <c r="C3111" s="1">
        <v>45811.1</v>
      </c>
      <c r="D3111" t="s">
        <v>39</v>
      </c>
      <c r="E3111" t="s">
        <v>52</v>
      </c>
      <c r="F3111" t="s">
        <v>29</v>
      </c>
      <c r="G3111" t="s">
        <v>67</v>
      </c>
      <c r="H3111" t="s">
        <v>56</v>
      </c>
      <c r="I3111" t="s">
        <v>32</v>
      </c>
      <c r="J3111">
        <v>2.1</v>
      </c>
      <c r="K3111" t="s">
        <v>33</v>
      </c>
      <c r="L3111">
        <v>108</v>
      </c>
      <c r="M3111" s="1">
        <v>45809</v>
      </c>
      <c r="N3111" t="s">
        <v>42</v>
      </c>
      <c r="O3111">
        <v>9.1</v>
      </c>
      <c r="P3111">
        <v>1.1000000000000001</v>
      </c>
      <c r="Q3111" s="2">
        <v>2049.84</v>
      </c>
      <c r="R3111" t="s">
        <v>35</v>
      </c>
      <c r="S3111" s="2">
        <v>1123</v>
      </c>
      <c r="T3111">
        <v>3.5</v>
      </c>
      <c r="U3111" t="s">
        <v>64</v>
      </c>
      <c r="V3111">
        <v>2025</v>
      </c>
      <c r="W3111" t="s">
        <v>74</v>
      </c>
      <c r="X3111" s="2">
        <v>1123</v>
      </c>
      <c r="Y3111" s="2">
        <v>926.84</v>
      </c>
      <c r="Z3111" s="2">
        <v>0.54800000000000004</v>
      </c>
      <c r="AA3111" s="2">
        <f>IF(Table1[[#This Row],[Bed Occupied]]="Yes",1,0)</f>
        <v>1</v>
      </c>
    </row>
    <row r="3112" spans="1:27" x14ac:dyDescent="0.25">
      <c r="A3112" t="s">
        <v>3204</v>
      </c>
      <c r="B3112" s="1">
        <v>45937</v>
      </c>
      <c r="C3112" s="1">
        <v>45938.7</v>
      </c>
      <c r="D3112" t="s">
        <v>61</v>
      </c>
      <c r="E3112" t="s">
        <v>47</v>
      </c>
      <c r="F3112" t="s">
        <v>48</v>
      </c>
      <c r="G3112" t="s">
        <v>53</v>
      </c>
      <c r="H3112" t="s">
        <v>56</v>
      </c>
      <c r="I3112" t="s">
        <v>32</v>
      </c>
      <c r="J3112">
        <v>1.7</v>
      </c>
      <c r="K3112" t="s">
        <v>33</v>
      </c>
      <c r="L3112">
        <v>70</v>
      </c>
      <c r="M3112" s="1">
        <v>45937</v>
      </c>
      <c r="N3112" t="s">
        <v>42</v>
      </c>
      <c r="O3112">
        <v>12.9</v>
      </c>
      <c r="P3112">
        <v>0.9</v>
      </c>
      <c r="Q3112" s="2">
        <v>13800.48</v>
      </c>
      <c r="R3112" t="s">
        <v>58</v>
      </c>
      <c r="S3112" s="2">
        <v>8632.2000000000007</v>
      </c>
      <c r="T3112">
        <v>4.0999999999999996</v>
      </c>
      <c r="U3112" t="s">
        <v>82</v>
      </c>
      <c r="V3112">
        <v>2025</v>
      </c>
      <c r="W3112" t="s">
        <v>44</v>
      </c>
      <c r="X3112" s="2">
        <v>8632.2000000000007</v>
      </c>
      <c r="Y3112" s="2">
        <v>5168.28</v>
      </c>
      <c r="Z3112" s="2">
        <v>0.625</v>
      </c>
      <c r="AA3112" s="2">
        <f>IF(Table1[[#This Row],[Bed Occupied]]="Yes",1,0)</f>
        <v>1</v>
      </c>
    </row>
    <row r="3113" spans="1:27" x14ac:dyDescent="0.25">
      <c r="A3113" t="s">
        <v>3205</v>
      </c>
      <c r="B3113" s="1">
        <v>45688</v>
      </c>
      <c r="C3113" s="1">
        <v>45690</v>
      </c>
      <c r="D3113" t="s">
        <v>39</v>
      </c>
      <c r="E3113" t="s">
        <v>52</v>
      </c>
      <c r="F3113" t="s">
        <v>48</v>
      </c>
      <c r="G3113" t="s">
        <v>53</v>
      </c>
      <c r="H3113" t="s">
        <v>31</v>
      </c>
      <c r="I3113" t="s">
        <v>93</v>
      </c>
      <c r="J3113">
        <v>2</v>
      </c>
      <c r="K3113" t="s">
        <v>57</v>
      </c>
      <c r="L3113">
        <v>37</v>
      </c>
      <c r="M3113" s="1">
        <v>45687</v>
      </c>
      <c r="N3113" t="s">
        <v>42</v>
      </c>
      <c r="O3113">
        <v>8.1</v>
      </c>
      <c r="P3113">
        <v>0.1</v>
      </c>
      <c r="Q3113" s="2">
        <v>2464.2199999999998</v>
      </c>
      <c r="R3113" t="s">
        <v>58</v>
      </c>
      <c r="S3113" s="2">
        <v>1403.41</v>
      </c>
      <c r="T3113">
        <v>4</v>
      </c>
      <c r="U3113" t="s">
        <v>145</v>
      </c>
      <c r="V3113">
        <v>2025</v>
      </c>
      <c r="W3113" t="s">
        <v>72</v>
      </c>
      <c r="X3113" s="2">
        <v>1403.41</v>
      </c>
      <c r="Y3113" s="2">
        <v>1060.81</v>
      </c>
      <c r="Z3113" s="2">
        <v>0.56999999999999995</v>
      </c>
      <c r="AA3113" s="2">
        <f>IF(Table1[[#This Row],[Bed Occupied]]="Yes",1,0)</f>
        <v>0</v>
      </c>
    </row>
    <row r="3114" spans="1:27" x14ac:dyDescent="0.25">
      <c r="A3114" t="s">
        <v>3206</v>
      </c>
      <c r="B3114" s="1">
        <v>45902</v>
      </c>
      <c r="C3114" s="1">
        <v>45906.6</v>
      </c>
      <c r="D3114" t="s">
        <v>46</v>
      </c>
      <c r="E3114" t="s">
        <v>52</v>
      </c>
      <c r="F3114" t="s">
        <v>29</v>
      </c>
      <c r="G3114" t="s">
        <v>30</v>
      </c>
      <c r="H3114" t="s">
        <v>62</v>
      </c>
      <c r="I3114" t="s">
        <v>41</v>
      </c>
      <c r="J3114">
        <v>4.5999999999999996</v>
      </c>
      <c r="K3114" t="s">
        <v>33</v>
      </c>
      <c r="L3114">
        <v>70</v>
      </c>
      <c r="M3114" s="1">
        <v>45902</v>
      </c>
      <c r="N3114" t="s">
        <v>42</v>
      </c>
      <c r="O3114">
        <v>9</v>
      </c>
      <c r="P3114">
        <v>1</v>
      </c>
      <c r="Q3114" s="2">
        <v>5091.76</v>
      </c>
      <c r="R3114" t="s">
        <v>35</v>
      </c>
      <c r="S3114" s="2">
        <v>3274.95</v>
      </c>
      <c r="T3114">
        <v>3.3</v>
      </c>
      <c r="U3114" t="s">
        <v>59</v>
      </c>
      <c r="V3114">
        <v>2025</v>
      </c>
      <c r="W3114" t="s">
        <v>44</v>
      </c>
      <c r="X3114" s="2">
        <v>3274.95</v>
      </c>
      <c r="Y3114" s="2">
        <v>1816.81</v>
      </c>
      <c r="Z3114" s="2">
        <v>0.64300000000000002</v>
      </c>
      <c r="AA3114" s="2">
        <f>IF(Table1[[#This Row],[Bed Occupied]]="Yes",1,0)</f>
        <v>1</v>
      </c>
    </row>
    <row r="3115" spans="1:27" x14ac:dyDescent="0.25">
      <c r="A3115" t="s">
        <v>3207</v>
      </c>
      <c r="B3115" s="1">
        <v>46069</v>
      </c>
      <c r="C3115" s="1">
        <v>46075.5</v>
      </c>
      <c r="D3115" t="s">
        <v>88</v>
      </c>
      <c r="E3115" t="s">
        <v>47</v>
      </c>
      <c r="F3115" t="s">
        <v>29</v>
      </c>
      <c r="G3115" t="s">
        <v>30</v>
      </c>
      <c r="H3115" t="s">
        <v>56</v>
      </c>
      <c r="I3115" t="s">
        <v>32</v>
      </c>
      <c r="J3115">
        <v>6.5</v>
      </c>
      <c r="K3115" t="s">
        <v>33</v>
      </c>
      <c r="L3115">
        <v>51</v>
      </c>
      <c r="M3115" s="1">
        <v>46069</v>
      </c>
      <c r="N3115" t="s">
        <v>34</v>
      </c>
      <c r="O3115">
        <v>9.4</v>
      </c>
      <c r="P3115">
        <v>1.4</v>
      </c>
      <c r="Q3115" s="2">
        <v>24004.62</v>
      </c>
      <c r="R3115" t="s">
        <v>58</v>
      </c>
      <c r="S3115" s="2">
        <v>19015.32</v>
      </c>
      <c r="T3115">
        <v>3.4</v>
      </c>
      <c r="U3115" t="s">
        <v>68</v>
      </c>
      <c r="V3115">
        <v>2026</v>
      </c>
      <c r="W3115" t="s">
        <v>37</v>
      </c>
      <c r="X3115" s="2">
        <v>19015.32</v>
      </c>
      <c r="Y3115" s="2">
        <v>4989.3</v>
      </c>
      <c r="Z3115" s="2">
        <v>0.79200000000000004</v>
      </c>
      <c r="AA3115" s="2">
        <f>IF(Table1[[#This Row],[Bed Occupied]]="Yes",1,0)</f>
        <v>1</v>
      </c>
    </row>
    <row r="3116" spans="1:27" x14ac:dyDescent="0.25">
      <c r="A3116" t="s">
        <v>3208</v>
      </c>
      <c r="B3116" s="1">
        <v>45968</v>
      </c>
      <c r="C3116" s="1">
        <v>45970.1</v>
      </c>
      <c r="D3116" t="s">
        <v>102</v>
      </c>
      <c r="E3116" t="s">
        <v>52</v>
      </c>
      <c r="F3116" t="s">
        <v>48</v>
      </c>
      <c r="G3116" t="s">
        <v>30</v>
      </c>
      <c r="H3116" t="s">
        <v>40</v>
      </c>
      <c r="I3116" t="s">
        <v>41</v>
      </c>
      <c r="J3116">
        <v>2.1</v>
      </c>
      <c r="K3116" t="s">
        <v>57</v>
      </c>
      <c r="L3116">
        <v>49</v>
      </c>
      <c r="M3116" s="1">
        <v>45968</v>
      </c>
      <c r="N3116" t="s">
        <v>34</v>
      </c>
      <c r="O3116">
        <v>12.4</v>
      </c>
      <c r="P3116">
        <v>0.4</v>
      </c>
      <c r="Q3116" s="2">
        <v>11886</v>
      </c>
      <c r="R3116" t="s">
        <v>35</v>
      </c>
      <c r="S3116" s="2">
        <v>7216.5</v>
      </c>
      <c r="T3116">
        <v>3.9</v>
      </c>
      <c r="U3116" t="s">
        <v>71</v>
      </c>
      <c r="V3116">
        <v>2025</v>
      </c>
      <c r="W3116" t="s">
        <v>77</v>
      </c>
      <c r="X3116" s="2">
        <v>7216.5</v>
      </c>
      <c r="Y3116" s="2">
        <v>4669.5</v>
      </c>
      <c r="Z3116" s="2">
        <v>0.60699999999999998</v>
      </c>
      <c r="AA3116" s="2">
        <f>IF(Table1[[#This Row],[Bed Occupied]]="Yes",1,0)</f>
        <v>0</v>
      </c>
    </row>
    <row r="3117" spans="1:27" x14ac:dyDescent="0.25">
      <c r="A3117" t="s">
        <v>3209</v>
      </c>
      <c r="B3117" s="1">
        <v>46085</v>
      </c>
      <c r="C3117" s="1">
        <v>46088.1</v>
      </c>
      <c r="D3117" t="s">
        <v>96</v>
      </c>
      <c r="E3117" t="s">
        <v>28</v>
      </c>
      <c r="F3117" t="s">
        <v>29</v>
      </c>
      <c r="G3117" t="s">
        <v>30</v>
      </c>
      <c r="H3117" t="s">
        <v>62</v>
      </c>
      <c r="I3117" t="s">
        <v>41</v>
      </c>
      <c r="J3117">
        <v>3.1</v>
      </c>
      <c r="K3117" t="s">
        <v>33</v>
      </c>
      <c r="L3117">
        <v>12</v>
      </c>
      <c r="M3117" s="1">
        <v>46085</v>
      </c>
      <c r="N3117" t="s">
        <v>34</v>
      </c>
      <c r="O3117">
        <v>10.7</v>
      </c>
      <c r="P3117">
        <v>0.7</v>
      </c>
      <c r="Q3117" s="2">
        <v>4724.3500000000004</v>
      </c>
      <c r="R3117" t="s">
        <v>85</v>
      </c>
      <c r="S3117" s="2">
        <v>3004.38</v>
      </c>
      <c r="T3117">
        <v>4.7</v>
      </c>
      <c r="U3117" t="s">
        <v>115</v>
      </c>
      <c r="V3117">
        <v>2026</v>
      </c>
      <c r="W3117" t="s">
        <v>69</v>
      </c>
      <c r="X3117" s="2">
        <v>3004.38</v>
      </c>
      <c r="Y3117" s="2">
        <v>1719.97</v>
      </c>
      <c r="Z3117" s="2">
        <v>0.63600000000000001</v>
      </c>
      <c r="AA3117" s="2">
        <f>IF(Table1[[#This Row],[Bed Occupied]]="Yes",1,0)</f>
        <v>1</v>
      </c>
    </row>
    <row r="3118" spans="1:27" x14ac:dyDescent="0.25">
      <c r="A3118" t="s">
        <v>3210</v>
      </c>
      <c r="B3118" s="1">
        <v>46309</v>
      </c>
      <c r="C3118" s="1">
        <v>46309.7</v>
      </c>
      <c r="D3118" t="s">
        <v>27</v>
      </c>
      <c r="E3118" t="s">
        <v>66</v>
      </c>
      <c r="F3118" t="s">
        <v>29</v>
      </c>
      <c r="G3118" t="s">
        <v>151</v>
      </c>
      <c r="H3118" t="s">
        <v>49</v>
      </c>
      <c r="I3118" t="s">
        <v>41</v>
      </c>
      <c r="J3118">
        <v>0.7</v>
      </c>
      <c r="K3118" t="s">
        <v>57</v>
      </c>
      <c r="L3118">
        <v>34</v>
      </c>
      <c r="M3118" s="1">
        <v>46308</v>
      </c>
      <c r="N3118" t="s">
        <v>42</v>
      </c>
      <c r="O3118">
        <v>12</v>
      </c>
      <c r="P3118">
        <v>0</v>
      </c>
      <c r="Q3118" s="2">
        <v>7139.92</v>
      </c>
      <c r="R3118" t="s">
        <v>85</v>
      </c>
      <c r="S3118" s="2">
        <v>4687.37</v>
      </c>
      <c r="T3118">
        <v>4.8</v>
      </c>
      <c r="U3118" t="s">
        <v>36</v>
      </c>
      <c r="V3118">
        <v>2026</v>
      </c>
      <c r="W3118" t="s">
        <v>44</v>
      </c>
      <c r="X3118" s="2">
        <v>4687.37</v>
      </c>
      <c r="Y3118" s="2">
        <v>2452.5500000000002</v>
      </c>
      <c r="Z3118" s="2">
        <v>0.65700000000000003</v>
      </c>
      <c r="AA3118" s="2">
        <f>IF(Table1[[#This Row],[Bed Occupied]]="Yes",1,0)</f>
        <v>0</v>
      </c>
    </row>
    <row r="3119" spans="1:27" x14ac:dyDescent="0.25">
      <c r="A3119" t="s">
        <v>3211</v>
      </c>
      <c r="B3119" s="1">
        <v>46331</v>
      </c>
      <c r="C3119" s="1">
        <v>46333.4</v>
      </c>
      <c r="D3119" t="s">
        <v>61</v>
      </c>
      <c r="E3119" t="s">
        <v>47</v>
      </c>
      <c r="F3119" t="s">
        <v>48</v>
      </c>
      <c r="G3119" t="s">
        <v>30</v>
      </c>
      <c r="H3119" t="s">
        <v>81</v>
      </c>
      <c r="I3119" t="s">
        <v>32</v>
      </c>
      <c r="J3119">
        <v>2.4</v>
      </c>
      <c r="K3119" t="s">
        <v>33</v>
      </c>
      <c r="L3119">
        <v>56</v>
      </c>
      <c r="M3119" s="1">
        <v>46331</v>
      </c>
      <c r="N3119" t="s">
        <v>42</v>
      </c>
      <c r="O3119">
        <v>10.5</v>
      </c>
      <c r="P3119">
        <v>0.5</v>
      </c>
      <c r="Q3119" s="2">
        <v>15745.08</v>
      </c>
      <c r="R3119" t="s">
        <v>35</v>
      </c>
      <c r="S3119" s="2">
        <v>10517.44</v>
      </c>
      <c r="T3119">
        <v>3.8</v>
      </c>
      <c r="U3119" t="s">
        <v>130</v>
      </c>
      <c r="V3119">
        <v>2026</v>
      </c>
      <c r="W3119" t="s">
        <v>72</v>
      </c>
      <c r="X3119" s="2">
        <v>10517.44</v>
      </c>
      <c r="Y3119" s="2">
        <v>5227.6400000000003</v>
      </c>
      <c r="Z3119" s="2">
        <v>0.66800000000000004</v>
      </c>
      <c r="AA3119" s="2">
        <f>IF(Table1[[#This Row],[Bed Occupied]]="Yes",1,0)</f>
        <v>1</v>
      </c>
    </row>
    <row r="3120" spans="1:27" x14ac:dyDescent="0.25">
      <c r="A3120" t="s">
        <v>3212</v>
      </c>
      <c r="B3120" s="1">
        <v>45695</v>
      </c>
      <c r="C3120" s="1">
        <v>45701</v>
      </c>
      <c r="D3120" t="s">
        <v>88</v>
      </c>
      <c r="E3120" t="s">
        <v>47</v>
      </c>
      <c r="F3120" t="s">
        <v>48</v>
      </c>
      <c r="G3120" t="s">
        <v>30</v>
      </c>
      <c r="H3120" t="s">
        <v>62</v>
      </c>
      <c r="I3120" t="s">
        <v>32</v>
      </c>
      <c r="J3120">
        <v>6</v>
      </c>
      <c r="K3120" t="s">
        <v>33</v>
      </c>
      <c r="L3120">
        <v>76</v>
      </c>
      <c r="M3120" s="1">
        <v>45694</v>
      </c>
      <c r="N3120" t="s">
        <v>34</v>
      </c>
      <c r="O3120">
        <v>9.6</v>
      </c>
      <c r="P3120">
        <v>1.6</v>
      </c>
      <c r="Q3120" s="2">
        <v>21646.1</v>
      </c>
      <c r="R3120" t="s">
        <v>58</v>
      </c>
      <c r="S3120" s="2">
        <v>18010.68</v>
      </c>
      <c r="T3120">
        <v>3.4</v>
      </c>
      <c r="U3120" t="s">
        <v>100</v>
      </c>
      <c r="V3120">
        <v>2025</v>
      </c>
      <c r="W3120" t="s">
        <v>72</v>
      </c>
      <c r="X3120" s="2">
        <v>18010.68</v>
      </c>
      <c r="Y3120" s="2">
        <v>3635.42</v>
      </c>
      <c r="Z3120" s="2">
        <v>0.83199999999999996</v>
      </c>
      <c r="AA3120" s="2">
        <f>IF(Table1[[#This Row],[Bed Occupied]]="Yes",1,0)</f>
        <v>1</v>
      </c>
    </row>
    <row r="3121" spans="1:27" x14ac:dyDescent="0.25">
      <c r="A3121" t="s">
        <v>3213</v>
      </c>
      <c r="B3121" s="1">
        <v>45951</v>
      </c>
      <c r="C3121" s="1">
        <v>45954.1</v>
      </c>
      <c r="D3121" t="s">
        <v>46</v>
      </c>
      <c r="E3121" t="s">
        <v>47</v>
      </c>
      <c r="F3121" t="s">
        <v>48</v>
      </c>
      <c r="G3121" t="s">
        <v>53</v>
      </c>
      <c r="H3121" t="s">
        <v>56</v>
      </c>
      <c r="I3121" t="s">
        <v>41</v>
      </c>
      <c r="J3121">
        <v>3.1</v>
      </c>
      <c r="K3121" t="s">
        <v>57</v>
      </c>
      <c r="L3121">
        <v>10</v>
      </c>
      <c r="M3121" s="1">
        <v>45951</v>
      </c>
      <c r="N3121" t="s">
        <v>42</v>
      </c>
      <c r="O3121">
        <v>10.199999999999999</v>
      </c>
      <c r="P3121">
        <v>0.2</v>
      </c>
      <c r="Q3121" s="2">
        <v>5252.1</v>
      </c>
      <c r="R3121" t="s">
        <v>35</v>
      </c>
      <c r="S3121" s="2">
        <v>3202.45</v>
      </c>
      <c r="T3121">
        <v>4.5</v>
      </c>
      <c r="U3121" t="s">
        <v>82</v>
      </c>
      <c r="V3121">
        <v>2025</v>
      </c>
      <c r="W3121" t="s">
        <v>44</v>
      </c>
      <c r="X3121" s="2">
        <v>3202.45</v>
      </c>
      <c r="Y3121" s="2">
        <v>2049.65</v>
      </c>
      <c r="Z3121" s="2">
        <v>0.61</v>
      </c>
      <c r="AA3121" s="2">
        <f>IF(Table1[[#This Row],[Bed Occupied]]="Yes",1,0)</f>
        <v>0</v>
      </c>
    </row>
    <row r="3122" spans="1:27" x14ac:dyDescent="0.25">
      <c r="A3122" t="s">
        <v>3214</v>
      </c>
      <c r="B3122" s="1">
        <v>46131</v>
      </c>
      <c r="C3122" s="1">
        <v>46131.6</v>
      </c>
      <c r="D3122" t="s">
        <v>39</v>
      </c>
      <c r="E3122" t="s">
        <v>52</v>
      </c>
      <c r="F3122" t="s">
        <v>48</v>
      </c>
      <c r="G3122" t="s">
        <v>30</v>
      </c>
      <c r="H3122" t="s">
        <v>56</v>
      </c>
      <c r="I3122" t="s">
        <v>32</v>
      </c>
      <c r="J3122">
        <v>0.6</v>
      </c>
      <c r="K3122" t="s">
        <v>57</v>
      </c>
      <c r="L3122">
        <v>129</v>
      </c>
      <c r="M3122" s="1">
        <v>46130</v>
      </c>
      <c r="N3122" t="s">
        <v>63</v>
      </c>
      <c r="O3122">
        <v>14.2</v>
      </c>
      <c r="P3122">
        <v>2.2000000000000002</v>
      </c>
      <c r="Q3122" s="2">
        <v>1496.01</v>
      </c>
      <c r="R3122" t="s">
        <v>85</v>
      </c>
      <c r="S3122" s="2">
        <v>855.53</v>
      </c>
      <c r="T3122">
        <v>3</v>
      </c>
      <c r="U3122" t="s">
        <v>98</v>
      </c>
      <c r="V3122">
        <v>2026</v>
      </c>
      <c r="W3122" t="s">
        <v>83</v>
      </c>
      <c r="X3122" s="2">
        <v>855.53</v>
      </c>
      <c r="Y3122" s="2">
        <v>640.48</v>
      </c>
      <c r="Z3122" s="2">
        <v>0.57199999999999995</v>
      </c>
      <c r="AA3122" s="2">
        <f>IF(Table1[[#This Row],[Bed Occupied]]="Yes",1,0)</f>
        <v>0</v>
      </c>
    </row>
    <row r="3123" spans="1:27" x14ac:dyDescent="0.25">
      <c r="A3123" t="s">
        <v>3215</v>
      </c>
      <c r="B3123" s="1">
        <v>45785</v>
      </c>
      <c r="C3123" s="1">
        <v>45786.6</v>
      </c>
      <c r="D3123" t="s">
        <v>46</v>
      </c>
      <c r="E3123" t="s">
        <v>66</v>
      </c>
      <c r="F3123" t="s">
        <v>48</v>
      </c>
      <c r="G3123" t="s">
        <v>30</v>
      </c>
      <c r="H3123" t="s">
        <v>81</v>
      </c>
      <c r="I3123" t="s">
        <v>32</v>
      </c>
      <c r="J3123">
        <v>1.6</v>
      </c>
      <c r="K3123" t="s">
        <v>33</v>
      </c>
      <c r="L3123">
        <v>47</v>
      </c>
      <c r="M3123" s="1">
        <v>45785</v>
      </c>
      <c r="N3123" t="s">
        <v>42</v>
      </c>
      <c r="O3123">
        <v>14.7</v>
      </c>
      <c r="P3123">
        <v>2.7</v>
      </c>
      <c r="Q3123" s="2">
        <v>4531.18</v>
      </c>
      <c r="R3123" t="s">
        <v>35</v>
      </c>
      <c r="S3123" s="2">
        <v>2900.6</v>
      </c>
      <c r="T3123">
        <v>3.5</v>
      </c>
      <c r="U3123" t="s">
        <v>122</v>
      </c>
      <c r="V3123">
        <v>2025</v>
      </c>
      <c r="W3123" t="s">
        <v>72</v>
      </c>
      <c r="X3123" s="2">
        <v>2900.6</v>
      </c>
      <c r="Y3123" s="2">
        <v>1630.58</v>
      </c>
      <c r="Z3123" s="2">
        <v>0.64</v>
      </c>
      <c r="AA3123" s="2">
        <f>IF(Table1[[#This Row],[Bed Occupied]]="Yes",1,0)</f>
        <v>1</v>
      </c>
    </row>
    <row r="3124" spans="1:27" x14ac:dyDescent="0.25">
      <c r="A3124" t="s">
        <v>3216</v>
      </c>
      <c r="B3124" s="1">
        <v>45890</v>
      </c>
      <c r="C3124" s="1">
        <v>45892.800000000003</v>
      </c>
      <c r="D3124" t="s">
        <v>96</v>
      </c>
      <c r="E3124" t="s">
        <v>28</v>
      </c>
      <c r="F3124" t="s">
        <v>29</v>
      </c>
      <c r="G3124" t="s">
        <v>67</v>
      </c>
      <c r="H3124" t="s">
        <v>49</v>
      </c>
      <c r="I3124" t="s">
        <v>32</v>
      </c>
      <c r="J3124">
        <v>2.8</v>
      </c>
      <c r="K3124" t="s">
        <v>33</v>
      </c>
      <c r="L3124">
        <v>38</v>
      </c>
      <c r="M3124" s="1">
        <v>45890</v>
      </c>
      <c r="N3124" t="s">
        <v>42</v>
      </c>
      <c r="O3124">
        <v>10.5</v>
      </c>
      <c r="P3124">
        <v>2.5</v>
      </c>
      <c r="Q3124" s="2">
        <v>4985.5600000000004</v>
      </c>
      <c r="R3124" t="s">
        <v>35</v>
      </c>
      <c r="S3124" s="2">
        <v>2473.58</v>
      </c>
      <c r="T3124">
        <v>4.2</v>
      </c>
      <c r="U3124" t="s">
        <v>104</v>
      </c>
      <c r="V3124">
        <v>2025</v>
      </c>
      <c r="W3124" t="s">
        <v>72</v>
      </c>
      <c r="X3124" s="2">
        <v>2473.58</v>
      </c>
      <c r="Y3124" s="2">
        <v>2511.98</v>
      </c>
      <c r="Z3124" s="2">
        <v>0.496</v>
      </c>
      <c r="AA3124" s="2">
        <f>IF(Table1[[#This Row],[Bed Occupied]]="Yes",1,0)</f>
        <v>1</v>
      </c>
    </row>
    <row r="3125" spans="1:27" x14ac:dyDescent="0.25">
      <c r="A3125" t="s">
        <v>3217</v>
      </c>
      <c r="B3125" s="1">
        <v>46002</v>
      </c>
      <c r="C3125" s="1">
        <v>46003.7</v>
      </c>
      <c r="D3125" t="s">
        <v>51</v>
      </c>
      <c r="E3125" t="s">
        <v>52</v>
      </c>
      <c r="F3125" t="s">
        <v>48</v>
      </c>
      <c r="G3125" t="s">
        <v>67</v>
      </c>
      <c r="H3125" t="s">
        <v>49</v>
      </c>
      <c r="I3125" t="s">
        <v>41</v>
      </c>
      <c r="J3125">
        <v>1.7</v>
      </c>
      <c r="K3125" t="s">
        <v>57</v>
      </c>
      <c r="L3125">
        <v>49</v>
      </c>
      <c r="M3125" s="1">
        <v>46002</v>
      </c>
      <c r="N3125" t="s">
        <v>42</v>
      </c>
      <c r="O3125">
        <v>8.8000000000000007</v>
      </c>
      <c r="P3125">
        <v>0.8</v>
      </c>
      <c r="Q3125" s="2">
        <v>8113.14</v>
      </c>
      <c r="R3125" t="s">
        <v>58</v>
      </c>
      <c r="S3125" s="2">
        <v>4761.1099999999997</v>
      </c>
      <c r="T3125">
        <v>4.2</v>
      </c>
      <c r="U3125" t="s">
        <v>79</v>
      </c>
      <c r="V3125">
        <v>2025</v>
      </c>
      <c r="W3125" t="s">
        <v>72</v>
      </c>
      <c r="X3125" s="2">
        <v>4761.1099999999997</v>
      </c>
      <c r="Y3125" s="2">
        <v>3352.03</v>
      </c>
      <c r="Z3125" s="2">
        <v>0.58699999999999997</v>
      </c>
      <c r="AA3125" s="2">
        <f>IF(Table1[[#This Row],[Bed Occupied]]="Yes",1,0)</f>
        <v>0</v>
      </c>
    </row>
    <row r="3126" spans="1:27" x14ac:dyDescent="0.25">
      <c r="A3126" t="s">
        <v>3218</v>
      </c>
      <c r="B3126" s="1">
        <v>46141</v>
      </c>
      <c r="C3126" s="1">
        <v>46141.8</v>
      </c>
      <c r="D3126" t="s">
        <v>39</v>
      </c>
      <c r="E3126" t="s">
        <v>47</v>
      </c>
      <c r="F3126" t="s">
        <v>29</v>
      </c>
      <c r="G3126" t="s">
        <v>30</v>
      </c>
      <c r="H3126" t="s">
        <v>49</v>
      </c>
      <c r="I3126" t="s">
        <v>32</v>
      </c>
      <c r="J3126">
        <v>0.8</v>
      </c>
      <c r="K3126" t="s">
        <v>33</v>
      </c>
      <c r="L3126">
        <v>88</v>
      </c>
      <c r="M3126" s="1">
        <v>46140</v>
      </c>
      <c r="N3126" t="s">
        <v>42</v>
      </c>
      <c r="O3126">
        <v>9.6</v>
      </c>
      <c r="P3126">
        <v>1.6</v>
      </c>
      <c r="Q3126" s="2">
        <v>1842.5</v>
      </c>
      <c r="R3126" t="s">
        <v>35</v>
      </c>
      <c r="S3126" s="2">
        <v>1097.5899999999999</v>
      </c>
      <c r="T3126">
        <v>3.3</v>
      </c>
      <c r="U3126" t="s">
        <v>98</v>
      </c>
      <c r="V3126">
        <v>2026</v>
      </c>
      <c r="W3126" t="s">
        <v>44</v>
      </c>
      <c r="X3126" s="2">
        <v>1097.5899999999999</v>
      </c>
      <c r="Y3126" s="2">
        <v>744.91</v>
      </c>
      <c r="Z3126" s="2">
        <v>0.59599999999999997</v>
      </c>
      <c r="AA3126" s="2">
        <f>IF(Table1[[#This Row],[Bed Occupied]]="Yes",1,0)</f>
        <v>1</v>
      </c>
    </row>
    <row r="3127" spans="1:27" x14ac:dyDescent="0.25">
      <c r="A3127" t="s">
        <v>3219</v>
      </c>
      <c r="B3127" s="1">
        <v>46087</v>
      </c>
      <c r="C3127" s="1">
        <v>46087.4</v>
      </c>
      <c r="D3127" t="s">
        <v>39</v>
      </c>
      <c r="E3127" t="s">
        <v>28</v>
      </c>
      <c r="F3127" t="s">
        <v>48</v>
      </c>
      <c r="G3127" t="s">
        <v>67</v>
      </c>
      <c r="H3127" t="s">
        <v>40</v>
      </c>
      <c r="I3127" t="s">
        <v>32</v>
      </c>
      <c r="J3127">
        <v>0.4</v>
      </c>
      <c r="K3127" t="s">
        <v>33</v>
      </c>
      <c r="L3127">
        <v>102</v>
      </c>
      <c r="M3127" s="1">
        <v>46086</v>
      </c>
      <c r="N3127" t="s">
        <v>34</v>
      </c>
      <c r="O3127">
        <v>10.4</v>
      </c>
      <c r="P3127">
        <v>2.4</v>
      </c>
      <c r="Q3127" s="2">
        <v>1668.68</v>
      </c>
      <c r="R3127" t="s">
        <v>35</v>
      </c>
      <c r="S3127" s="2">
        <v>1039.8599999999999</v>
      </c>
      <c r="T3127">
        <v>3</v>
      </c>
      <c r="U3127" t="s">
        <v>115</v>
      </c>
      <c r="V3127">
        <v>2026</v>
      </c>
      <c r="W3127" t="s">
        <v>72</v>
      </c>
      <c r="X3127" s="2">
        <v>1039.8599999999999</v>
      </c>
      <c r="Y3127" s="2">
        <v>628.82000000000005</v>
      </c>
      <c r="Z3127" s="2">
        <v>0.623</v>
      </c>
      <c r="AA3127" s="2">
        <f>IF(Table1[[#This Row],[Bed Occupied]]="Yes",1,0)</f>
        <v>1</v>
      </c>
    </row>
    <row r="3128" spans="1:27" x14ac:dyDescent="0.25">
      <c r="A3128" t="s">
        <v>3220</v>
      </c>
      <c r="B3128" s="1">
        <v>46293</v>
      </c>
      <c r="C3128" s="1">
        <v>46297.599999999999</v>
      </c>
      <c r="D3128" t="s">
        <v>61</v>
      </c>
      <c r="E3128" t="s">
        <v>47</v>
      </c>
      <c r="F3128" t="s">
        <v>29</v>
      </c>
      <c r="G3128" t="s">
        <v>30</v>
      </c>
      <c r="H3128" t="s">
        <v>62</v>
      </c>
      <c r="I3128" t="s">
        <v>41</v>
      </c>
      <c r="J3128">
        <v>4.5999999999999996</v>
      </c>
      <c r="K3128" t="s">
        <v>57</v>
      </c>
      <c r="L3128">
        <v>44</v>
      </c>
      <c r="M3128" s="1">
        <v>46293</v>
      </c>
      <c r="N3128" t="s">
        <v>34</v>
      </c>
      <c r="O3128">
        <v>9.9</v>
      </c>
      <c r="P3128">
        <v>1.9</v>
      </c>
      <c r="Q3128" s="2">
        <v>15400.4</v>
      </c>
      <c r="R3128" t="s">
        <v>35</v>
      </c>
      <c r="S3128" s="2">
        <v>10387.01</v>
      </c>
      <c r="T3128">
        <v>3.5</v>
      </c>
      <c r="U3128" t="s">
        <v>133</v>
      </c>
      <c r="V3128">
        <v>2026</v>
      </c>
      <c r="W3128" t="s">
        <v>37</v>
      </c>
      <c r="X3128" s="2">
        <v>10387.01</v>
      </c>
      <c r="Y3128" s="2">
        <v>5013.3900000000003</v>
      </c>
      <c r="Z3128" s="2">
        <v>0.67400000000000004</v>
      </c>
      <c r="AA3128" s="2">
        <f>IF(Table1[[#This Row],[Bed Occupied]]="Yes",1,0)</f>
        <v>0</v>
      </c>
    </row>
    <row r="3129" spans="1:27" x14ac:dyDescent="0.25">
      <c r="A3129" t="s">
        <v>3221</v>
      </c>
      <c r="B3129" s="1">
        <v>45973</v>
      </c>
      <c r="C3129" s="1">
        <v>45976</v>
      </c>
      <c r="D3129" t="s">
        <v>51</v>
      </c>
      <c r="E3129" t="s">
        <v>52</v>
      </c>
      <c r="F3129" t="s">
        <v>29</v>
      </c>
      <c r="G3129" t="s">
        <v>67</v>
      </c>
      <c r="H3129" t="s">
        <v>56</v>
      </c>
      <c r="I3129" t="s">
        <v>32</v>
      </c>
      <c r="J3129">
        <v>3</v>
      </c>
      <c r="K3129" t="s">
        <v>57</v>
      </c>
      <c r="L3129">
        <v>69</v>
      </c>
      <c r="M3129" s="1">
        <v>45973</v>
      </c>
      <c r="N3129" t="s">
        <v>42</v>
      </c>
      <c r="O3129">
        <v>11.7</v>
      </c>
      <c r="P3129">
        <v>1.7</v>
      </c>
      <c r="Q3129" s="2">
        <v>7968.09</v>
      </c>
      <c r="R3129" t="s">
        <v>58</v>
      </c>
      <c r="S3129" s="2">
        <v>4164.58</v>
      </c>
      <c r="T3129">
        <v>4.0999999999999996</v>
      </c>
      <c r="U3129" t="s">
        <v>71</v>
      </c>
      <c r="V3129">
        <v>2025</v>
      </c>
      <c r="W3129" t="s">
        <v>69</v>
      </c>
      <c r="X3129" s="2">
        <v>4164.58</v>
      </c>
      <c r="Y3129" s="2">
        <v>3803.51</v>
      </c>
      <c r="Z3129" s="2">
        <v>0.52300000000000002</v>
      </c>
      <c r="AA3129" s="2">
        <f>IF(Table1[[#This Row],[Bed Occupied]]="Yes",1,0)</f>
        <v>0</v>
      </c>
    </row>
    <row r="3130" spans="1:27" x14ac:dyDescent="0.25">
      <c r="A3130" t="s">
        <v>3222</v>
      </c>
      <c r="B3130" s="1">
        <v>46357</v>
      </c>
      <c r="C3130" s="1">
        <v>46357.5</v>
      </c>
      <c r="D3130" t="s">
        <v>102</v>
      </c>
      <c r="E3130" t="s">
        <v>52</v>
      </c>
      <c r="F3130" t="s">
        <v>29</v>
      </c>
      <c r="G3130" t="s">
        <v>30</v>
      </c>
      <c r="H3130" t="s">
        <v>62</v>
      </c>
      <c r="I3130" t="s">
        <v>32</v>
      </c>
      <c r="J3130">
        <v>0.5</v>
      </c>
      <c r="K3130" t="s">
        <v>57</v>
      </c>
      <c r="L3130">
        <v>56</v>
      </c>
      <c r="M3130" s="1">
        <v>46357</v>
      </c>
      <c r="N3130" t="s">
        <v>63</v>
      </c>
      <c r="O3130">
        <v>15.1</v>
      </c>
      <c r="P3130">
        <v>3.1</v>
      </c>
      <c r="Q3130" s="2">
        <v>9157.57</v>
      </c>
      <c r="R3130" t="s">
        <v>58</v>
      </c>
      <c r="S3130" s="2">
        <v>5191.45</v>
      </c>
      <c r="T3130">
        <v>2.4</v>
      </c>
      <c r="U3130" t="s">
        <v>54</v>
      </c>
      <c r="V3130">
        <v>2026</v>
      </c>
      <c r="W3130" t="s">
        <v>44</v>
      </c>
      <c r="X3130" s="2">
        <v>5191.45</v>
      </c>
      <c r="Y3130" s="2">
        <v>3966.12</v>
      </c>
      <c r="Z3130" s="2">
        <v>0.56699999999999995</v>
      </c>
      <c r="AA3130" s="2">
        <f>IF(Table1[[#This Row],[Bed Occupied]]="Yes",1,0)</f>
        <v>0</v>
      </c>
    </row>
    <row r="3131" spans="1:27" x14ac:dyDescent="0.25">
      <c r="A3131" t="s">
        <v>3223</v>
      </c>
      <c r="B3131" s="1">
        <v>46140</v>
      </c>
      <c r="C3131" s="1">
        <v>46140.6</v>
      </c>
      <c r="D3131" t="s">
        <v>96</v>
      </c>
      <c r="E3131" t="s">
        <v>28</v>
      </c>
      <c r="F3131" t="s">
        <v>48</v>
      </c>
      <c r="G3131" t="s">
        <v>53</v>
      </c>
      <c r="H3131" t="s">
        <v>56</v>
      </c>
      <c r="I3131" t="s">
        <v>41</v>
      </c>
      <c r="J3131">
        <v>0.6</v>
      </c>
      <c r="K3131" t="s">
        <v>33</v>
      </c>
      <c r="L3131">
        <v>51</v>
      </c>
      <c r="M3131" s="1">
        <v>46140</v>
      </c>
      <c r="N3131" t="s">
        <v>34</v>
      </c>
      <c r="O3131">
        <v>11.3</v>
      </c>
      <c r="P3131">
        <v>1.3</v>
      </c>
      <c r="Q3131" s="2">
        <v>3160.44</v>
      </c>
      <c r="R3131" t="s">
        <v>85</v>
      </c>
      <c r="S3131" s="2">
        <v>1719.72</v>
      </c>
      <c r="T3131">
        <v>4</v>
      </c>
      <c r="U3131" t="s">
        <v>98</v>
      </c>
      <c r="V3131">
        <v>2026</v>
      </c>
      <c r="W3131" t="s">
        <v>44</v>
      </c>
      <c r="X3131" s="2">
        <v>1719.72</v>
      </c>
      <c r="Y3131" s="2">
        <v>1440.72</v>
      </c>
      <c r="Z3131" s="2">
        <v>0.54400000000000004</v>
      </c>
      <c r="AA3131" s="2">
        <f>IF(Table1[[#This Row],[Bed Occupied]]="Yes",1,0)</f>
        <v>1</v>
      </c>
    </row>
    <row r="3132" spans="1:27" x14ac:dyDescent="0.25">
      <c r="A3132" t="s">
        <v>3224</v>
      </c>
      <c r="B3132" s="1">
        <v>45900</v>
      </c>
      <c r="C3132" s="1">
        <v>45910</v>
      </c>
      <c r="D3132" t="s">
        <v>61</v>
      </c>
      <c r="E3132" t="s">
        <v>47</v>
      </c>
      <c r="F3132" t="s">
        <v>48</v>
      </c>
      <c r="G3132" t="s">
        <v>30</v>
      </c>
      <c r="H3132" t="s">
        <v>49</v>
      </c>
      <c r="I3132" t="s">
        <v>32</v>
      </c>
      <c r="J3132">
        <v>10</v>
      </c>
      <c r="K3132" t="s">
        <v>33</v>
      </c>
      <c r="L3132">
        <v>94</v>
      </c>
      <c r="M3132" s="1">
        <v>45900</v>
      </c>
      <c r="N3132" t="s">
        <v>42</v>
      </c>
      <c r="O3132">
        <v>10.1</v>
      </c>
      <c r="P3132">
        <v>2.1</v>
      </c>
      <c r="Q3132" s="2">
        <v>20993.7</v>
      </c>
      <c r="R3132" t="s">
        <v>35</v>
      </c>
      <c r="S3132" s="2">
        <v>14160.13</v>
      </c>
      <c r="T3132">
        <v>3.3</v>
      </c>
      <c r="U3132" t="s">
        <v>104</v>
      </c>
      <c r="V3132">
        <v>2025</v>
      </c>
      <c r="W3132" t="s">
        <v>74</v>
      </c>
      <c r="X3132" s="2">
        <v>14160.13</v>
      </c>
      <c r="Y3132" s="2">
        <v>6833.57</v>
      </c>
      <c r="Z3132" s="2">
        <v>0.67400000000000004</v>
      </c>
      <c r="AA3132" s="2">
        <f>IF(Table1[[#This Row],[Bed Occupied]]="Yes",1,0)</f>
        <v>1</v>
      </c>
    </row>
    <row r="3133" spans="1:27" x14ac:dyDescent="0.25">
      <c r="A3133" t="s">
        <v>3225</v>
      </c>
      <c r="B3133" s="1">
        <v>45998</v>
      </c>
      <c r="C3133" s="1">
        <v>45999.7</v>
      </c>
      <c r="D3133" t="s">
        <v>46</v>
      </c>
      <c r="E3133" t="s">
        <v>47</v>
      </c>
      <c r="F3133" t="s">
        <v>29</v>
      </c>
      <c r="G3133" t="s">
        <v>67</v>
      </c>
      <c r="H3133" t="s">
        <v>56</v>
      </c>
      <c r="I3133" t="s">
        <v>41</v>
      </c>
      <c r="J3133">
        <v>1.7</v>
      </c>
      <c r="K3133" t="s">
        <v>57</v>
      </c>
      <c r="L3133">
        <v>44</v>
      </c>
      <c r="M3133" s="1">
        <v>45997</v>
      </c>
      <c r="N3133" t="s">
        <v>63</v>
      </c>
      <c r="O3133">
        <v>8.1999999999999993</v>
      </c>
      <c r="P3133">
        <v>0.2</v>
      </c>
      <c r="Q3133" s="2">
        <v>4455.97</v>
      </c>
      <c r="R3133" t="s">
        <v>58</v>
      </c>
      <c r="S3133" s="2">
        <v>2282.2800000000002</v>
      </c>
      <c r="T3133">
        <v>4.7</v>
      </c>
      <c r="U3133" t="s">
        <v>79</v>
      </c>
      <c r="V3133">
        <v>2025</v>
      </c>
      <c r="W3133" t="s">
        <v>83</v>
      </c>
      <c r="X3133" s="2">
        <v>2282.2800000000002</v>
      </c>
      <c r="Y3133" s="2">
        <v>2173.69</v>
      </c>
      <c r="Z3133" s="2">
        <v>0.51200000000000001</v>
      </c>
      <c r="AA3133" s="2">
        <f>IF(Table1[[#This Row],[Bed Occupied]]="Yes",1,0)</f>
        <v>0</v>
      </c>
    </row>
    <row r="3134" spans="1:27" x14ac:dyDescent="0.25">
      <c r="A3134" t="s">
        <v>3226</v>
      </c>
      <c r="B3134" s="1">
        <v>46352</v>
      </c>
      <c r="C3134" s="1">
        <v>46356.3</v>
      </c>
      <c r="D3134" t="s">
        <v>102</v>
      </c>
      <c r="E3134" t="s">
        <v>47</v>
      </c>
      <c r="F3134" t="s">
        <v>29</v>
      </c>
      <c r="G3134" t="s">
        <v>67</v>
      </c>
      <c r="H3134" t="s">
        <v>62</v>
      </c>
      <c r="I3134" t="s">
        <v>32</v>
      </c>
      <c r="J3134">
        <v>4.3</v>
      </c>
      <c r="K3134" t="s">
        <v>33</v>
      </c>
      <c r="L3134">
        <v>89</v>
      </c>
      <c r="M3134" s="1">
        <v>46352</v>
      </c>
      <c r="N3134" t="s">
        <v>63</v>
      </c>
      <c r="O3134">
        <v>10.4</v>
      </c>
      <c r="P3134">
        <v>2.4</v>
      </c>
      <c r="Q3134" s="2">
        <v>12465.82</v>
      </c>
      <c r="R3134" t="s">
        <v>35</v>
      </c>
      <c r="S3134" s="2">
        <v>8782.74</v>
      </c>
      <c r="T3134">
        <v>3.3</v>
      </c>
      <c r="U3134" t="s">
        <v>130</v>
      </c>
      <c r="V3134">
        <v>2026</v>
      </c>
      <c r="W3134" t="s">
        <v>72</v>
      </c>
      <c r="X3134" s="2">
        <v>8782.74</v>
      </c>
      <c r="Y3134" s="2">
        <v>3683.08</v>
      </c>
      <c r="Z3134" s="2">
        <v>0.70499999999999996</v>
      </c>
      <c r="AA3134" s="2">
        <f>IF(Table1[[#This Row],[Bed Occupied]]="Yes",1,0)</f>
        <v>1</v>
      </c>
    </row>
    <row r="3135" spans="1:27" x14ac:dyDescent="0.25">
      <c r="A3135" t="s">
        <v>3227</v>
      </c>
      <c r="B3135" s="1">
        <v>45660</v>
      </c>
      <c r="C3135" s="1">
        <v>45660.5</v>
      </c>
      <c r="D3135" t="s">
        <v>39</v>
      </c>
      <c r="E3135" t="s">
        <v>28</v>
      </c>
      <c r="F3135" t="s">
        <v>48</v>
      </c>
      <c r="G3135" t="s">
        <v>30</v>
      </c>
      <c r="H3135" t="s">
        <v>76</v>
      </c>
      <c r="I3135" t="s">
        <v>32</v>
      </c>
      <c r="J3135">
        <v>0.5</v>
      </c>
      <c r="K3135" t="s">
        <v>33</v>
      </c>
      <c r="L3135">
        <v>105</v>
      </c>
      <c r="M3135" s="1">
        <v>45659</v>
      </c>
      <c r="N3135" t="s">
        <v>34</v>
      </c>
      <c r="O3135">
        <v>9.1</v>
      </c>
      <c r="P3135">
        <v>1.1000000000000001</v>
      </c>
      <c r="Q3135" s="2">
        <v>1627.44</v>
      </c>
      <c r="R3135" t="s">
        <v>58</v>
      </c>
      <c r="S3135" s="2">
        <v>974.47</v>
      </c>
      <c r="T3135">
        <v>3.5</v>
      </c>
      <c r="U3135" t="s">
        <v>145</v>
      </c>
      <c r="V3135">
        <v>2025</v>
      </c>
      <c r="W3135" t="s">
        <v>72</v>
      </c>
      <c r="X3135" s="2">
        <v>974.47</v>
      </c>
      <c r="Y3135" s="2">
        <v>652.97</v>
      </c>
      <c r="Z3135" s="2">
        <v>0.59899999999999998</v>
      </c>
      <c r="AA3135" s="2">
        <f>IF(Table1[[#This Row],[Bed Occupied]]="Yes",1,0)</f>
        <v>1</v>
      </c>
    </row>
    <row r="3136" spans="1:27" x14ac:dyDescent="0.25">
      <c r="A3136" t="s">
        <v>3228</v>
      </c>
      <c r="B3136" s="1">
        <v>45932</v>
      </c>
      <c r="C3136" s="1">
        <v>45940.3</v>
      </c>
      <c r="D3136" t="s">
        <v>102</v>
      </c>
      <c r="E3136" t="s">
        <v>28</v>
      </c>
      <c r="F3136" t="s">
        <v>48</v>
      </c>
      <c r="G3136" t="s">
        <v>30</v>
      </c>
      <c r="H3136" t="s">
        <v>62</v>
      </c>
      <c r="I3136" t="s">
        <v>41</v>
      </c>
      <c r="J3136">
        <v>8.3000000000000007</v>
      </c>
      <c r="K3136" t="s">
        <v>33</v>
      </c>
      <c r="L3136">
        <v>48</v>
      </c>
      <c r="M3136" s="1">
        <v>45932</v>
      </c>
      <c r="N3136" t="s">
        <v>34</v>
      </c>
      <c r="O3136">
        <v>12.9</v>
      </c>
      <c r="P3136">
        <v>0.9</v>
      </c>
      <c r="Q3136" s="2">
        <v>15146.77</v>
      </c>
      <c r="R3136" t="s">
        <v>35</v>
      </c>
      <c r="S3136" s="2">
        <v>9650.66</v>
      </c>
      <c r="T3136">
        <v>3.8</v>
      </c>
      <c r="U3136" t="s">
        <v>82</v>
      </c>
      <c r="V3136">
        <v>2025</v>
      </c>
      <c r="W3136" t="s">
        <v>72</v>
      </c>
      <c r="X3136" s="2">
        <v>9650.66</v>
      </c>
      <c r="Y3136" s="2">
        <v>5496.11</v>
      </c>
      <c r="Z3136" s="2">
        <v>0.63700000000000001</v>
      </c>
      <c r="AA3136" s="2">
        <f>IF(Table1[[#This Row],[Bed Occupied]]="Yes",1,0)</f>
        <v>1</v>
      </c>
    </row>
    <row r="3137" spans="1:27" x14ac:dyDescent="0.25">
      <c r="A3137" t="s">
        <v>3229</v>
      </c>
      <c r="B3137" s="1">
        <v>46311</v>
      </c>
      <c r="C3137" s="1">
        <v>46312.4</v>
      </c>
      <c r="D3137" t="s">
        <v>88</v>
      </c>
      <c r="E3137" t="s">
        <v>52</v>
      </c>
      <c r="F3137" t="s">
        <v>48</v>
      </c>
      <c r="G3137" t="s">
        <v>53</v>
      </c>
      <c r="H3137" t="s">
        <v>56</v>
      </c>
      <c r="I3137" t="s">
        <v>93</v>
      </c>
      <c r="J3137">
        <v>1.4</v>
      </c>
      <c r="K3137" t="s">
        <v>33</v>
      </c>
      <c r="L3137">
        <v>23</v>
      </c>
      <c r="M3137" s="1">
        <v>46310</v>
      </c>
      <c r="N3137" t="s">
        <v>34</v>
      </c>
      <c r="O3137">
        <v>8</v>
      </c>
      <c r="P3137">
        <v>0</v>
      </c>
      <c r="Q3137" s="2">
        <v>16796.099999999999</v>
      </c>
      <c r="R3137" t="s">
        <v>35</v>
      </c>
      <c r="S3137" s="2">
        <v>11918.68</v>
      </c>
      <c r="T3137">
        <v>4.5</v>
      </c>
      <c r="U3137" t="s">
        <v>36</v>
      </c>
      <c r="V3137">
        <v>2026</v>
      </c>
      <c r="W3137" t="s">
        <v>72</v>
      </c>
      <c r="X3137" s="2">
        <v>11918.68</v>
      </c>
      <c r="Y3137" s="2">
        <v>4877.42</v>
      </c>
      <c r="Z3137" s="2">
        <v>0.71</v>
      </c>
      <c r="AA3137" s="2">
        <f>IF(Table1[[#This Row],[Bed Occupied]]="Yes",1,0)</f>
        <v>1</v>
      </c>
    </row>
    <row r="3138" spans="1:27" x14ac:dyDescent="0.25">
      <c r="A3138" t="s">
        <v>3230</v>
      </c>
      <c r="B3138" s="1">
        <v>45907</v>
      </c>
      <c r="C3138" s="1">
        <v>45915</v>
      </c>
      <c r="D3138" t="s">
        <v>27</v>
      </c>
      <c r="E3138" t="s">
        <v>47</v>
      </c>
      <c r="F3138" t="s">
        <v>29</v>
      </c>
      <c r="G3138" t="s">
        <v>30</v>
      </c>
      <c r="H3138" t="s">
        <v>40</v>
      </c>
      <c r="I3138" t="s">
        <v>32</v>
      </c>
      <c r="J3138">
        <v>8</v>
      </c>
      <c r="K3138" t="s">
        <v>33</v>
      </c>
      <c r="L3138">
        <v>67</v>
      </c>
      <c r="M3138" s="1">
        <v>45907</v>
      </c>
      <c r="N3138" t="s">
        <v>34</v>
      </c>
      <c r="O3138">
        <v>11.1</v>
      </c>
      <c r="P3138">
        <v>1.1000000000000001</v>
      </c>
      <c r="Q3138" s="2">
        <v>10598.49</v>
      </c>
      <c r="R3138" t="s">
        <v>58</v>
      </c>
      <c r="S3138" s="2">
        <v>5759.23</v>
      </c>
      <c r="T3138">
        <v>3.5</v>
      </c>
      <c r="U3138" t="s">
        <v>59</v>
      </c>
      <c r="V3138">
        <v>2025</v>
      </c>
      <c r="W3138" t="s">
        <v>74</v>
      </c>
      <c r="X3138" s="2">
        <v>5759.23</v>
      </c>
      <c r="Y3138" s="2">
        <v>4839.26</v>
      </c>
      <c r="Z3138" s="2">
        <v>0.54300000000000004</v>
      </c>
      <c r="AA3138" s="2">
        <f>IF(Table1[[#This Row],[Bed Occupied]]="Yes",1,0)</f>
        <v>1</v>
      </c>
    </row>
    <row r="3139" spans="1:27" x14ac:dyDescent="0.25">
      <c r="A3139" t="s">
        <v>3231</v>
      </c>
      <c r="B3139" s="1">
        <v>46283</v>
      </c>
      <c r="C3139" s="1">
        <v>46287.1</v>
      </c>
      <c r="D3139" t="s">
        <v>27</v>
      </c>
      <c r="E3139" t="s">
        <v>47</v>
      </c>
      <c r="F3139" t="s">
        <v>29</v>
      </c>
      <c r="G3139" t="s">
        <v>53</v>
      </c>
      <c r="H3139" t="s">
        <v>49</v>
      </c>
      <c r="I3139" t="s">
        <v>41</v>
      </c>
      <c r="J3139">
        <v>4.0999999999999996</v>
      </c>
      <c r="K3139" t="s">
        <v>57</v>
      </c>
      <c r="L3139">
        <v>42</v>
      </c>
      <c r="M3139" s="1">
        <v>46282</v>
      </c>
      <c r="N3139" t="s">
        <v>34</v>
      </c>
      <c r="O3139">
        <v>9.6</v>
      </c>
      <c r="P3139">
        <v>1.6</v>
      </c>
      <c r="Q3139" s="2">
        <v>12339.74</v>
      </c>
      <c r="R3139" t="s">
        <v>35</v>
      </c>
      <c r="S3139" s="2">
        <v>7841.27</v>
      </c>
      <c r="T3139">
        <v>3.6</v>
      </c>
      <c r="U3139" t="s">
        <v>133</v>
      </c>
      <c r="V3139">
        <v>2026</v>
      </c>
      <c r="W3139" t="s">
        <v>72</v>
      </c>
      <c r="X3139" s="2">
        <v>7841.27</v>
      </c>
      <c r="Y3139" s="2">
        <v>4498.47</v>
      </c>
      <c r="Z3139" s="2">
        <v>0.63500000000000001</v>
      </c>
      <c r="AA3139" s="2">
        <f>IF(Table1[[#This Row],[Bed Occupied]]="Yes",1,0)</f>
        <v>0</v>
      </c>
    </row>
    <row r="3140" spans="1:27" x14ac:dyDescent="0.25">
      <c r="A3140" t="s">
        <v>3232</v>
      </c>
      <c r="B3140" s="1">
        <v>46258</v>
      </c>
      <c r="C3140" s="1">
        <v>46264</v>
      </c>
      <c r="D3140" t="s">
        <v>27</v>
      </c>
      <c r="E3140" t="s">
        <v>66</v>
      </c>
      <c r="F3140" t="s">
        <v>48</v>
      </c>
      <c r="G3140" t="s">
        <v>30</v>
      </c>
      <c r="H3140" t="s">
        <v>62</v>
      </c>
      <c r="I3140" t="s">
        <v>32</v>
      </c>
      <c r="J3140">
        <v>6</v>
      </c>
      <c r="K3140" t="s">
        <v>57</v>
      </c>
      <c r="L3140">
        <v>83</v>
      </c>
      <c r="M3140" s="1">
        <v>46258</v>
      </c>
      <c r="N3140" t="s">
        <v>34</v>
      </c>
      <c r="O3140">
        <v>12.3</v>
      </c>
      <c r="P3140">
        <v>0.3</v>
      </c>
      <c r="Q3140" s="2">
        <v>9621.06</v>
      </c>
      <c r="R3140" t="s">
        <v>35</v>
      </c>
      <c r="S3140" s="2">
        <v>6493.2</v>
      </c>
      <c r="T3140">
        <v>4</v>
      </c>
      <c r="U3140" t="s">
        <v>138</v>
      </c>
      <c r="V3140">
        <v>2026</v>
      </c>
      <c r="W3140" t="s">
        <v>37</v>
      </c>
      <c r="X3140" s="2">
        <v>6493.2</v>
      </c>
      <c r="Y3140" s="2">
        <v>3127.86</v>
      </c>
      <c r="Z3140" s="2">
        <v>0.67500000000000004</v>
      </c>
      <c r="AA3140" s="2">
        <f>IF(Table1[[#This Row],[Bed Occupied]]="Yes",1,0)</f>
        <v>0</v>
      </c>
    </row>
    <row r="3141" spans="1:27" x14ac:dyDescent="0.25">
      <c r="A3141" t="s">
        <v>3233</v>
      </c>
      <c r="B3141" s="1">
        <v>46044</v>
      </c>
      <c r="C3141" s="1">
        <v>46048.4</v>
      </c>
      <c r="D3141" t="s">
        <v>96</v>
      </c>
      <c r="E3141" t="s">
        <v>28</v>
      </c>
      <c r="F3141" t="s">
        <v>29</v>
      </c>
      <c r="G3141" t="s">
        <v>53</v>
      </c>
      <c r="H3141" t="s">
        <v>31</v>
      </c>
      <c r="I3141" t="s">
        <v>32</v>
      </c>
      <c r="J3141">
        <v>4.4000000000000004</v>
      </c>
      <c r="K3141" t="s">
        <v>33</v>
      </c>
      <c r="L3141">
        <v>78</v>
      </c>
      <c r="M3141" s="1">
        <v>46044</v>
      </c>
      <c r="N3141" t="s">
        <v>42</v>
      </c>
      <c r="O3141">
        <v>10.199999999999999</v>
      </c>
      <c r="P3141">
        <v>2.2000000000000002</v>
      </c>
      <c r="Q3141" s="2">
        <v>3259.03</v>
      </c>
      <c r="R3141" t="s">
        <v>58</v>
      </c>
      <c r="S3141" s="2">
        <v>1827.68</v>
      </c>
      <c r="T3141">
        <v>3.4</v>
      </c>
      <c r="U3141" t="s">
        <v>86</v>
      </c>
      <c r="V3141">
        <v>2026</v>
      </c>
      <c r="W3141" t="s">
        <v>72</v>
      </c>
      <c r="X3141" s="2">
        <v>1827.68</v>
      </c>
      <c r="Y3141" s="2">
        <v>1431.35</v>
      </c>
      <c r="Z3141" s="2">
        <v>0.56100000000000005</v>
      </c>
      <c r="AA3141" s="2">
        <f>IF(Table1[[#This Row],[Bed Occupied]]="Yes",1,0)</f>
        <v>1</v>
      </c>
    </row>
    <row r="3142" spans="1:27" x14ac:dyDescent="0.25">
      <c r="A3142" t="s">
        <v>3234</v>
      </c>
      <c r="B3142" s="1">
        <v>45860</v>
      </c>
      <c r="C3142" s="1">
        <v>45865.3</v>
      </c>
      <c r="D3142" t="s">
        <v>61</v>
      </c>
      <c r="E3142" t="s">
        <v>66</v>
      </c>
      <c r="F3142" t="s">
        <v>29</v>
      </c>
      <c r="G3142" t="s">
        <v>151</v>
      </c>
      <c r="H3142" t="s">
        <v>49</v>
      </c>
      <c r="I3142" t="s">
        <v>32</v>
      </c>
      <c r="J3142">
        <v>5.3</v>
      </c>
      <c r="K3142" t="s">
        <v>33</v>
      </c>
      <c r="L3142">
        <v>95</v>
      </c>
      <c r="M3142" s="1">
        <v>45859</v>
      </c>
      <c r="N3142" t="s">
        <v>34</v>
      </c>
      <c r="O3142">
        <v>12.6</v>
      </c>
      <c r="P3142">
        <v>0.6</v>
      </c>
      <c r="Q3142" s="2">
        <v>18799.740000000002</v>
      </c>
      <c r="R3142" t="s">
        <v>58</v>
      </c>
      <c r="S3142" s="2">
        <v>13613.82</v>
      </c>
      <c r="T3142">
        <v>3.4</v>
      </c>
      <c r="U3142" t="s">
        <v>135</v>
      </c>
      <c r="V3142">
        <v>2025</v>
      </c>
      <c r="W3142" t="s">
        <v>37</v>
      </c>
      <c r="X3142" s="2">
        <v>13613.82</v>
      </c>
      <c r="Y3142" s="2">
        <v>5185.92</v>
      </c>
      <c r="Z3142" s="2">
        <v>0.72399999999999998</v>
      </c>
      <c r="AA3142" s="2">
        <f>IF(Table1[[#This Row],[Bed Occupied]]="Yes",1,0)</f>
        <v>1</v>
      </c>
    </row>
    <row r="3143" spans="1:27" x14ac:dyDescent="0.25">
      <c r="A3143" t="s">
        <v>3235</v>
      </c>
      <c r="B3143" s="1">
        <v>46039</v>
      </c>
      <c r="C3143" s="1">
        <v>46049.2</v>
      </c>
      <c r="D3143" t="s">
        <v>51</v>
      </c>
      <c r="E3143" t="s">
        <v>47</v>
      </c>
      <c r="F3143" t="s">
        <v>29</v>
      </c>
      <c r="G3143" t="s">
        <v>30</v>
      </c>
      <c r="H3143" t="s">
        <v>31</v>
      </c>
      <c r="I3143" t="s">
        <v>93</v>
      </c>
      <c r="J3143">
        <v>10.199999999999999</v>
      </c>
      <c r="K3143" t="s">
        <v>33</v>
      </c>
      <c r="L3143">
        <v>60</v>
      </c>
      <c r="M3143" s="1">
        <v>46038</v>
      </c>
      <c r="N3143" t="s">
        <v>42</v>
      </c>
      <c r="O3143">
        <v>10</v>
      </c>
      <c r="P3143">
        <v>0</v>
      </c>
      <c r="Q3143" s="2">
        <v>12588.15</v>
      </c>
      <c r="R3143" t="s">
        <v>35</v>
      </c>
      <c r="S3143" s="2">
        <v>7505.82</v>
      </c>
      <c r="T3143">
        <v>3.8</v>
      </c>
      <c r="U3143" t="s">
        <v>86</v>
      </c>
      <c r="V3143">
        <v>2026</v>
      </c>
      <c r="W3143" t="s">
        <v>77</v>
      </c>
      <c r="X3143" s="2">
        <v>7505.82</v>
      </c>
      <c r="Y3143" s="2">
        <v>5082.33</v>
      </c>
      <c r="Z3143" s="2">
        <v>0.59599999999999997</v>
      </c>
      <c r="AA3143" s="2">
        <f>IF(Table1[[#This Row],[Bed Occupied]]="Yes",1,0)</f>
        <v>1</v>
      </c>
    </row>
    <row r="3144" spans="1:27" x14ac:dyDescent="0.25">
      <c r="A3144" t="s">
        <v>3236</v>
      </c>
      <c r="B3144" s="1">
        <v>45678</v>
      </c>
      <c r="C3144" s="1">
        <v>45680.4</v>
      </c>
      <c r="D3144" t="s">
        <v>39</v>
      </c>
      <c r="E3144" t="s">
        <v>52</v>
      </c>
      <c r="F3144" t="s">
        <v>48</v>
      </c>
      <c r="G3144" t="s">
        <v>67</v>
      </c>
      <c r="H3144" t="s">
        <v>56</v>
      </c>
      <c r="I3144" t="s">
        <v>32</v>
      </c>
      <c r="J3144">
        <v>2.4</v>
      </c>
      <c r="K3144" t="s">
        <v>33</v>
      </c>
      <c r="L3144">
        <v>80</v>
      </c>
      <c r="M3144" s="1">
        <v>45678</v>
      </c>
      <c r="N3144" t="s">
        <v>34</v>
      </c>
      <c r="O3144">
        <v>9.3000000000000007</v>
      </c>
      <c r="P3144">
        <v>1.3</v>
      </c>
      <c r="Q3144" s="2">
        <v>1484.47</v>
      </c>
      <c r="R3144" t="s">
        <v>35</v>
      </c>
      <c r="S3144" s="2">
        <v>922.99</v>
      </c>
      <c r="T3144">
        <v>3.1</v>
      </c>
      <c r="U3144" t="s">
        <v>145</v>
      </c>
      <c r="V3144">
        <v>2025</v>
      </c>
      <c r="W3144" t="s">
        <v>44</v>
      </c>
      <c r="X3144" s="2">
        <v>922.99</v>
      </c>
      <c r="Y3144" s="2">
        <v>561.48</v>
      </c>
      <c r="Z3144" s="2">
        <v>0.622</v>
      </c>
      <c r="AA3144" s="2">
        <f>IF(Table1[[#This Row],[Bed Occupied]]="Yes",1,0)</f>
        <v>1</v>
      </c>
    </row>
    <row r="3145" spans="1:27" x14ac:dyDescent="0.25">
      <c r="A3145" t="s">
        <v>3237</v>
      </c>
      <c r="B3145" s="1">
        <v>45925</v>
      </c>
      <c r="C3145" s="1">
        <v>45926.6</v>
      </c>
      <c r="D3145" t="s">
        <v>39</v>
      </c>
      <c r="E3145" t="s">
        <v>52</v>
      </c>
      <c r="F3145" t="s">
        <v>92</v>
      </c>
      <c r="G3145" t="s">
        <v>67</v>
      </c>
      <c r="H3145" t="s">
        <v>56</v>
      </c>
      <c r="I3145" t="s">
        <v>32</v>
      </c>
      <c r="J3145">
        <v>1.6</v>
      </c>
      <c r="K3145" t="s">
        <v>33</v>
      </c>
      <c r="L3145">
        <v>109</v>
      </c>
      <c r="M3145" s="1">
        <v>45925</v>
      </c>
      <c r="N3145" t="s">
        <v>34</v>
      </c>
      <c r="O3145">
        <v>8</v>
      </c>
      <c r="P3145">
        <v>0</v>
      </c>
      <c r="Q3145" s="2">
        <v>2569.46</v>
      </c>
      <c r="R3145" t="s">
        <v>58</v>
      </c>
      <c r="S3145" s="2">
        <v>1473.22</v>
      </c>
      <c r="T3145">
        <v>3.8</v>
      </c>
      <c r="U3145" t="s">
        <v>59</v>
      </c>
      <c r="V3145">
        <v>2025</v>
      </c>
      <c r="W3145" t="s">
        <v>72</v>
      </c>
      <c r="X3145" s="2">
        <v>1473.22</v>
      </c>
      <c r="Y3145" s="2">
        <v>1096.24</v>
      </c>
      <c r="Z3145" s="2">
        <v>0.57299999999999995</v>
      </c>
      <c r="AA3145" s="2">
        <f>IF(Table1[[#This Row],[Bed Occupied]]="Yes",1,0)</f>
        <v>1</v>
      </c>
    </row>
    <row r="3146" spans="1:27" x14ac:dyDescent="0.25">
      <c r="A3146" t="s">
        <v>3238</v>
      </c>
      <c r="B3146" s="1">
        <v>45715</v>
      </c>
      <c r="C3146" s="1">
        <v>45722.7</v>
      </c>
      <c r="D3146" t="s">
        <v>27</v>
      </c>
      <c r="E3146" t="s">
        <v>47</v>
      </c>
      <c r="F3146" t="s">
        <v>48</v>
      </c>
      <c r="G3146" t="s">
        <v>53</v>
      </c>
      <c r="H3146" t="s">
        <v>40</v>
      </c>
      <c r="I3146" t="s">
        <v>41</v>
      </c>
      <c r="J3146">
        <v>7.7</v>
      </c>
      <c r="K3146" t="s">
        <v>33</v>
      </c>
      <c r="L3146">
        <v>48</v>
      </c>
      <c r="M3146" s="1">
        <v>45714</v>
      </c>
      <c r="N3146" t="s">
        <v>34</v>
      </c>
      <c r="O3146">
        <v>12</v>
      </c>
      <c r="P3146">
        <v>0</v>
      </c>
      <c r="Q3146" s="2">
        <v>12810.69</v>
      </c>
      <c r="R3146" t="s">
        <v>35</v>
      </c>
      <c r="S3146" s="2">
        <v>8362.32</v>
      </c>
      <c r="T3146">
        <v>3.8</v>
      </c>
      <c r="U3146" t="s">
        <v>100</v>
      </c>
      <c r="V3146">
        <v>2025</v>
      </c>
      <c r="W3146" t="s">
        <v>69</v>
      </c>
      <c r="X3146" s="2">
        <v>8362.32</v>
      </c>
      <c r="Y3146" s="2">
        <v>4448.37</v>
      </c>
      <c r="Z3146" s="2">
        <v>0.65300000000000002</v>
      </c>
      <c r="AA3146" s="2">
        <f>IF(Table1[[#This Row],[Bed Occupied]]="Yes",1,0)</f>
        <v>1</v>
      </c>
    </row>
    <row r="3147" spans="1:27" x14ac:dyDescent="0.25">
      <c r="A3147" t="s">
        <v>3239</v>
      </c>
      <c r="B3147" s="1">
        <v>46091</v>
      </c>
      <c r="C3147" s="1">
        <v>46097.1</v>
      </c>
      <c r="D3147" t="s">
        <v>88</v>
      </c>
      <c r="E3147" t="s">
        <v>28</v>
      </c>
      <c r="F3147" t="s">
        <v>48</v>
      </c>
      <c r="G3147" t="s">
        <v>30</v>
      </c>
      <c r="H3147" t="s">
        <v>31</v>
      </c>
      <c r="I3147" t="s">
        <v>32</v>
      </c>
      <c r="J3147">
        <v>6.1</v>
      </c>
      <c r="K3147" t="s">
        <v>57</v>
      </c>
      <c r="L3147">
        <v>53</v>
      </c>
      <c r="M3147" s="1">
        <v>46091</v>
      </c>
      <c r="N3147" t="s">
        <v>42</v>
      </c>
      <c r="O3147">
        <v>10</v>
      </c>
      <c r="P3147">
        <v>2</v>
      </c>
      <c r="Q3147" s="2">
        <v>29647.14</v>
      </c>
      <c r="R3147" t="s">
        <v>85</v>
      </c>
      <c r="S3147" s="2">
        <v>22890.19</v>
      </c>
      <c r="T3147">
        <v>3</v>
      </c>
      <c r="U3147" t="s">
        <v>115</v>
      </c>
      <c r="V3147">
        <v>2026</v>
      </c>
      <c r="W3147" t="s">
        <v>44</v>
      </c>
      <c r="X3147" s="2">
        <v>22890.19</v>
      </c>
      <c r="Y3147" s="2">
        <v>6756.95</v>
      </c>
      <c r="Z3147" s="2">
        <v>0.77200000000000002</v>
      </c>
      <c r="AA3147" s="2">
        <f>IF(Table1[[#This Row],[Bed Occupied]]="Yes",1,0)</f>
        <v>0</v>
      </c>
    </row>
    <row r="3148" spans="1:27" x14ac:dyDescent="0.25">
      <c r="A3148" t="s">
        <v>3240</v>
      </c>
      <c r="B3148" s="1">
        <v>45983</v>
      </c>
      <c r="C3148" s="1">
        <v>45984.7</v>
      </c>
      <c r="D3148" t="s">
        <v>102</v>
      </c>
      <c r="E3148" t="s">
        <v>47</v>
      </c>
      <c r="F3148" t="s">
        <v>48</v>
      </c>
      <c r="G3148" t="s">
        <v>67</v>
      </c>
      <c r="H3148" t="s">
        <v>62</v>
      </c>
      <c r="I3148" t="s">
        <v>32</v>
      </c>
      <c r="J3148">
        <v>1.7</v>
      </c>
      <c r="K3148" t="s">
        <v>33</v>
      </c>
      <c r="L3148">
        <v>80</v>
      </c>
      <c r="M3148" s="1">
        <v>45982</v>
      </c>
      <c r="N3148" t="s">
        <v>34</v>
      </c>
      <c r="O3148">
        <v>14.4</v>
      </c>
      <c r="P3148">
        <v>2.4</v>
      </c>
      <c r="Q3148" s="2">
        <v>8389.0400000000009</v>
      </c>
      <c r="R3148" t="s">
        <v>35</v>
      </c>
      <c r="S3148" s="2">
        <v>4657.3900000000003</v>
      </c>
      <c r="T3148">
        <v>3.3</v>
      </c>
      <c r="U3148" t="s">
        <v>71</v>
      </c>
      <c r="V3148">
        <v>2025</v>
      </c>
      <c r="W3148" t="s">
        <v>77</v>
      </c>
      <c r="X3148" s="2">
        <v>4657.3900000000003</v>
      </c>
      <c r="Y3148" s="2">
        <v>3731.65</v>
      </c>
      <c r="Z3148" s="2">
        <v>0.55500000000000005</v>
      </c>
      <c r="AA3148" s="2">
        <f>IF(Table1[[#This Row],[Bed Occupied]]="Yes",1,0)</f>
        <v>1</v>
      </c>
    </row>
    <row r="3149" spans="1:27" x14ac:dyDescent="0.25">
      <c r="A3149" t="s">
        <v>3241</v>
      </c>
      <c r="B3149" s="1">
        <v>46005</v>
      </c>
      <c r="C3149" s="1">
        <v>46022.6</v>
      </c>
      <c r="D3149" t="s">
        <v>61</v>
      </c>
      <c r="E3149" t="s">
        <v>52</v>
      </c>
      <c r="F3149" t="s">
        <v>29</v>
      </c>
      <c r="G3149" t="s">
        <v>67</v>
      </c>
      <c r="H3149" t="s">
        <v>49</v>
      </c>
      <c r="I3149" t="s">
        <v>32</v>
      </c>
      <c r="J3149">
        <v>17.600000000000001</v>
      </c>
      <c r="K3149" t="s">
        <v>33</v>
      </c>
      <c r="L3149">
        <v>64</v>
      </c>
      <c r="M3149" s="1">
        <v>46004</v>
      </c>
      <c r="N3149" t="s">
        <v>63</v>
      </c>
      <c r="O3149">
        <v>11.6</v>
      </c>
      <c r="P3149">
        <v>1.6</v>
      </c>
      <c r="Q3149" s="2">
        <v>26744.34</v>
      </c>
      <c r="R3149" t="s">
        <v>35</v>
      </c>
      <c r="S3149" s="2">
        <v>18689.990000000002</v>
      </c>
      <c r="T3149">
        <v>3.2</v>
      </c>
      <c r="U3149" t="s">
        <v>79</v>
      </c>
      <c r="V3149">
        <v>2025</v>
      </c>
      <c r="W3149" t="s">
        <v>83</v>
      </c>
      <c r="X3149" s="2">
        <v>18689.990000000002</v>
      </c>
      <c r="Y3149" s="2">
        <v>8054.35</v>
      </c>
      <c r="Z3149" s="2">
        <v>0.69899999999999995</v>
      </c>
      <c r="AA3149" s="2">
        <f>IF(Table1[[#This Row],[Bed Occupied]]="Yes",1,0)</f>
        <v>1</v>
      </c>
    </row>
    <row r="3150" spans="1:27" x14ac:dyDescent="0.25">
      <c r="A3150" t="s">
        <v>3242</v>
      </c>
      <c r="B3150" s="1">
        <v>46079</v>
      </c>
      <c r="C3150" s="1">
        <v>46083.7</v>
      </c>
      <c r="D3150" t="s">
        <v>61</v>
      </c>
      <c r="E3150" t="s">
        <v>47</v>
      </c>
      <c r="F3150" t="s">
        <v>48</v>
      </c>
      <c r="G3150" t="s">
        <v>30</v>
      </c>
      <c r="H3150" t="s">
        <v>81</v>
      </c>
      <c r="I3150" t="s">
        <v>93</v>
      </c>
      <c r="J3150">
        <v>4.7</v>
      </c>
      <c r="K3150" t="s">
        <v>33</v>
      </c>
      <c r="L3150">
        <v>63</v>
      </c>
      <c r="M3150" s="1">
        <v>46079</v>
      </c>
      <c r="N3150" t="s">
        <v>42</v>
      </c>
      <c r="O3150">
        <v>9.6</v>
      </c>
      <c r="P3150">
        <v>1.6</v>
      </c>
      <c r="Q3150" s="2">
        <v>15462.38</v>
      </c>
      <c r="R3150" t="s">
        <v>35</v>
      </c>
      <c r="S3150" s="2">
        <v>11183.3</v>
      </c>
      <c r="T3150">
        <v>3.9</v>
      </c>
      <c r="U3150" t="s">
        <v>68</v>
      </c>
      <c r="V3150">
        <v>2026</v>
      </c>
      <c r="W3150" t="s">
        <v>72</v>
      </c>
      <c r="X3150" s="2">
        <v>11183.3</v>
      </c>
      <c r="Y3150" s="2">
        <v>4279.08</v>
      </c>
      <c r="Z3150" s="2">
        <v>0.72299999999999998</v>
      </c>
      <c r="AA3150" s="2">
        <f>IF(Table1[[#This Row],[Bed Occupied]]="Yes",1,0)</f>
        <v>1</v>
      </c>
    </row>
    <row r="3151" spans="1:27" x14ac:dyDescent="0.25">
      <c r="A3151" t="s">
        <v>3243</v>
      </c>
      <c r="B3151" s="1">
        <v>45904</v>
      </c>
      <c r="C3151" s="1">
        <v>45908.2</v>
      </c>
      <c r="D3151" t="s">
        <v>102</v>
      </c>
      <c r="E3151" t="s">
        <v>52</v>
      </c>
      <c r="F3151" t="s">
        <v>29</v>
      </c>
      <c r="G3151" t="s">
        <v>30</v>
      </c>
      <c r="H3151" t="s">
        <v>62</v>
      </c>
      <c r="I3151" t="s">
        <v>32</v>
      </c>
      <c r="J3151">
        <v>4.2</v>
      </c>
      <c r="K3151" t="s">
        <v>57</v>
      </c>
      <c r="L3151">
        <v>74</v>
      </c>
      <c r="M3151" s="1">
        <v>45903</v>
      </c>
      <c r="N3151" t="s">
        <v>34</v>
      </c>
      <c r="O3151">
        <v>10.9</v>
      </c>
      <c r="P3151">
        <v>0.9</v>
      </c>
      <c r="Q3151" s="2">
        <v>10016.39</v>
      </c>
      <c r="R3151" t="s">
        <v>58</v>
      </c>
      <c r="S3151" s="2">
        <v>7526.55</v>
      </c>
      <c r="T3151">
        <v>3.4</v>
      </c>
      <c r="U3151" t="s">
        <v>59</v>
      </c>
      <c r="V3151">
        <v>2025</v>
      </c>
      <c r="W3151" t="s">
        <v>69</v>
      </c>
      <c r="X3151" s="2">
        <v>7526.55</v>
      </c>
      <c r="Y3151" s="2">
        <v>2489.84</v>
      </c>
      <c r="Z3151" s="2">
        <v>0.751</v>
      </c>
      <c r="AA3151" s="2">
        <f>IF(Table1[[#This Row],[Bed Occupied]]="Yes",1,0)</f>
        <v>0</v>
      </c>
    </row>
    <row r="3152" spans="1:27" x14ac:dyDescent="0.25">
      <c r="A3152" t="s">
        <v>3244</v>
      </c>
      <c r="B3152" s="1">
        <v>45804</v>
      </c>
      <c r="C3152" s="1">
        <v>45804.4</v>
      </c>
      <c r="D3152" t="s">
        <v>39</v>
      </c>
      <c r="E3152" t="s">
        <v>66</v>
      </c>
      <c r="F3152" t="s">
        <v>48</v>
      </c>
      <c r="G3152" t="s">
        <v>30</v>
      </c>
      <c r="H3152" t="s">
        <v>81</v>
      </c>
      <c r="I3152" t="s">
        <v>93</v>
      </c>
      <c r="J3152">
        <v>0.4</v>
      </c>
      <c r="K3152" t="s">
        <v>33</v>
      </c>
      <c r="L3152">
        <v>93</v>
      </c>
      <c r="M3152" s="1">
        <v>45804</v>
      </c>
      <c r="N3152" t="s">
        <v>42</v>
      </c>
      <c r="O3152">
        <v>8.1999999999999993</v>
      </c>
      <c r="P3152">
        <v>0.2</v>
      </c>
      <c r="Q3152" s="2">
        <v>2017.53</v>
      </c>
      <c r="R3152" t="s">
        <v>58</v>
      </c>
      <c r="S3152" s="2">
        <v>1178.78</v>
      </c>
      <c r="T3152">
        <v>3.4</v>
      </c>
      <c r="U3152" t="s">
        <v>122</v>
      </c>
      <c r="V3152">
        <v>2025</v>
      </c>
      <c r="W3152" t="s">
        <v>44</v>
      </c>
      <c r="X3152" s="2">
        <v>1178.78</v>
      </c>
      <c r="Y3152" s="2">
        <v>838.75</v>
      </c>
      <c r="Z3152" s="2">
        <v>0.58399999999999996</v>
      </c>
      <c r="AA3152" s="2">
        <f>IF(Table1[[#This Row],[Bed Occupied]]="Yes",1,0)</f>
        <v>1</v>
      </c>
    </row>
    <row r="3153" spans="1:27" x14ac:dyDescent="0.25">
      <c r="A3153" t="s">
        <v>3245</v>
      </c>
      <c r="B3153" s="1">
        <v>45937</v>
      </c>
      <c r="C3153" s="1">
        <v>45939.5</v>
      </c>
      <c r="D3153" t="s">
        <v>39</v>
      </c>
      <c r="E3153" t="s">
        <v>66</v>
      </c>
      <c r="F3153" t="s">
        <v>48</v>
      </c>
      <c r="G3153" t="s">
        <v>53</v>
      </c>
      <c r="H3153" t="s">
        <v>49</v>
      </c>
      <c r="I3153" t="s">
        <v>32</v>
      </c>
      <c r="J3153">
        <v>2.5</v>
      </c>
      <c r="K3153" t="s">
        <v>33</v>
      </c>
      <c r="L3153">
        <v>91</v>
      </c>
      <c r="M3153" s="1">
        <v>45936</v>
      </c>
      <c r="N3153" t="s">
        <v>34</v>
      </c>
      <c r="O3153">
        <v>8.5</v>
      </c>
      <c r="P3153">
        <v>0.5</v>
      </c>
      <c r="Q3153" s="2">
        <v>2493.42</v>
      </c>
      <c r="R3153" t="s">
        <v>58</v>
      </c>
      <c r="S3153" s="2">
        <v>1132.1300000000001</v>
      </c>
      <c r="T3153">
        <v>3.6</v>
      </c>
      <c r="U3153" t="s">
        <v>82</v>
      </c>
      <c r="V3153">
        <v>2025</v>
      </c>
      <c r="W3153" t="s">
        <v>37</v>
      </c>
      <c r="X3153" s="2">
        <v>1132.1300000000001</v>
      </c>
      <c r="Y3153" s="2">
        <v>1361.29</v>
      </c>
      <c r="Z3153" s="2">
        <v>0.45400000000000001</v>
      </c>
      <c r="AA3153" s="2">
        <f>IF(Table1[[#This Row],[Bed Occupied]]="Yes",1,0)</f>
        <v>1</v>
      </c>
    </row>
    <row r="3154" spans="1:27" x14ac:dyDescent="0.25">
      <c r="A3154" t="s">
        <v>3246</v>
      </c>
      <c r="B3154" s="1">
        <v>45778</v>
      </c>
      <c r="C3154" s="1">
        <v>45781.4</v>
      </c>
      <c r="D3154" t="s">
        <v>46</v>
      </c>
      <c r="E3154" t="s">
        <v>66</v>
      </c>
      <c r="F3154" t="s">
        <v>48</v>
      </c>
      <c r="G3154" t="s">
        <v>30</v>
      </c>
      <c r="H3154" t="s">
        <v>56</v>
      </c>
      <c r="I3154" t="s">
        <v>32</v>
      </c>
      <c r="J3154">
        <v>3.4</v>
      </c>
      <c r="K3154" t="s">
        <v>33</v>
      </c>
      <c r="L3154">
        <v>64</v>
      </c>
      <c r="M3154" s="1">
        <v>45777</v>
      </c>
      <c r="N3154" t="s">
        <v>42</v>
      </c>
      <c r="O3154">
        <v>10.5</v>
      </c>
      <c r="P3154">
        <v>0.5</v>
      </c>
      <c r="Q3154" s="2">
        <v>6408.95</v>
      </c>
      <c r="R3154" t="s">
        <v>35</v>
      </c>
      <c r="S3154" s="2">
        <v>3096.48</v>
      </c>
      <c r="T3154">
        <v>3.6</v>
      </c>
      <c r="U3154" t="s">
        <v>122</v>
      </c>
      <c r="V3154">
        <v>2025</v>
      </c>
      <c r="W3154" t="s">
        <v>69</v>
      </c>
      <c r="X3154" s="2">
        <v>3096.48</v>
      </c>
      <c r="Y3154" s="2">
        <v>3312.47</v>
      </c>
      <c r="Z3154" s="2">
        <v>0.48299999999999998</v>
      </c>
      <c r="AA3154" s="2">
        <f>IF(Table1[[#This Row],[Bed Occupied]]="Yes",1,0)</f>
        <v>1</v>
      </c>
    </row>
    <row r="3155" spans="1:27" x14ac:dyDescent="0.25">
      <c r="A3155" t="s">
        <v>3247</v>
      </c>
      <c r="B3155" s="1">
        <v>45805</v>
      </c>
      <c r="C3155" s="1">
        <v>45806.5</v>
      </c>
      <c r="D3155" t="s">
        <v>39</v>
      </c>
      <c r="E3155" t="s">
        <v>47</v>
      </c>
      <c r="F3155" t="s">
        <v>48</v>
      </c>
      <c r="G3155" t="s">
        <v>67</v>
      </c>
      <c r="H3155" t="s">
        <v>31</v>
      </c>
      <c r="I3155" t="s">
        <v>93</v>
      </c>
      <c r="J3155">
        <v>1.5</v>
      </c>
      <c r="K3155" t="s">
        <v>33</v>
      </c>
      <c r="L3155">
        <v>78</v>
      </c>
      <c r="M3155" s="1">
        <v>45805</v>
      </c>
      <c r="N3155" t="s">
        <v>63</v>
      </c>
      <c r="O3155">
        <v>8.9</v>
      </c>
      <c r="P3155">
        <v>0.9</v>
      </c>
      <c r="Q3155" s="2">
        <v>1957.82</v>
      </c>
      <c r="R3155" t="s">
        <v>35</v>
      </c>
      <c r="S3155" s="2">
        <v>1031.32</v>
      </c>
      <c r="T3155">
        <v>3.2</v>
      </c>
      <c r="U3155" t="s">
        <v>122</v>
      </c>
      <c r="V3155">
        <v>2025</v>
      </c>
      <c r="W3155" t="s">
        <v>69</v>
      </c>
      <c r="X3155" s="2">
        <v>1031.32</v>
      </c>
      <c r="Y3155" s="2">
        <v>926.5</v>
      </c>
      <c r="Z3155" s="2">
        <v>0.52700000000000002</v>
      </c>
      <c r="AA3155" s="2">
        <f>IF(Table1[[#This Row],[Bed Occupied]]="Yes",1,0)</f>
        <v>1</v>
      </c>
    </row>
    <row r="3156" spans="1:27" x14ac:dyDescent="0.25">
      <c r="A3156" t="s">
        <v>3248</v>
      </c>
      <c r="B3156" s="1">
        <v>45719</v>
      </c>
      <c r="C3156" s="1">
        <v>45722.1</v>
      </c>
      <c r="D3156" t="s">
        <v>96</v>
      </c>
      <c r="E3156" t="s">
        <v>47</v>
      </c>
      <c r="F3156" t="s">
        <v>48</v>
      </c>
      <c r="G3156" t="s">
        <v>30</v>
      </c>
      <c r="H3156" t="s">
        <v>62</v>
      </c>
      <c r="I3156" t="s">
        <v>41</v>
      </c>
      <c r="J3156">
        <v>3.1</v>
      </c>
      <c r="K3156" t="s">
        <v>33</v>
      </c>
      <c r="L3156">
        <v>26</v>
      </c>
      <c r="M3156" s="1">
        <v>45718</v>
      </c>
      <c r="N3156" t="s">
        <v>42</v>
      </c>
      <c r="O3156">
        <v>12.3</v>
      </c>
      <c r="P3156">
        <v>0.3</v>
      </c>
      <c r="Q3156" s="2">
        <v>4758.2</v>
      </c>
      <c r="R3156" t="s">
        <v>85</v>
      </c>
      <c r="S3156" s="2">
        <v>3078.3</v>
      </c>
      <c r="T3156">
        <v>4.2</v>
      </c>
      <c r="U3156" t="s">
        <v>173</v>
      </c>
      <c r="V3156">
        <v>2025</v>
      </c>
      <c r="W3156" t="s">
        <v>74</v>
      </c>
      <c r="X3156" s="2">
        <v>3078.3</v>
      </c>
      <c r="Y3156" s="2">
        <v>1679.9</v>
      </c>
      <c r="Z3156" s="2">
        <v>0.64700000000000002</v>
      </c>
      <c r="AA3156" s="2">
        <f>IF(Table1[[#This Row],[Bed Occupied]]="Yes",1,0)</f>
        <v>1</v>
      </c>
    </row>
    <row r="3157" spans="1:27" x14ac:dyDescent="0.25">
      <c r="A3157" t="s">
        <v>3249</v>
      </c>
      <c r="B3157" s="1">
        <v>46089</v>
      </c>
      <c r="C3157" s="1">
        <v>46091.1</v>
      </c>
      <c r="D3157" t="s">
        <v>51</v>
      </c>
      <c r="E3157" t="s">
        <v>52</v>
      </c>
      <c r="F3157" t="s">
        <v>48</v>
      </c>
      <c r="G3157" t="s">
        <v>30</v>
      </c>
      <c r="H3157" t="s">
        <v>31</v>
      </c>
      <c r="I3157" t="s">
        <v>32</v>
      </c>
      <c r="J3157">
        <v>2.1</v>
      </c>
      <c r="K3157" t="s">
        <v>57</v>
      </c>
      <c r="L3157">
        <v>65</v>
      </c>
      <c r="M3157" s="1">
        <v>46088</v>
      </c>
      <c r="N3157" t="s">
        <v>42</v>
      </c>
      <c r="O3157">
        <v>11.9</v>
      </c>
      <c r="P3157">
        <v>1.9</v>
      </c>
      <c r="Q3157" s="2">
        <v>7171.25</v>
      </c>
      <c r="R3157" t="s">
        <v>35</v>
      </c>
      <c r="S3157" s="2">
        <v>5247.96</v>
      </c>
      <c r="T3157">
        <v>4</v>
      </c>
      <c r="U3157" t="s">
        <v>115</v>
      </c>
      <c r="V3157">
        <v>2026</v>
      </c>
      <c r="W3157" t="s">
        <v>83</v>
      </c>
      <c r="X3157" s="2">
        <v>5247.96</v>
      </c>
      <c r="Y3157" s="2">
        <v>1923.29</v>
      </c>
      <c r="Z3157" s="2">
        <v>0.73199999999999998</v>
      </c>
      <c r="AA3157" s="2">
        <f>IF(Table1[[#This Row],[Bed Occupied]]="Yes",1,0)</f>
        <v>0</v>
      </c>
    </row>
    <row r="3158" spans="1:27" x14ac:dyDescent="0.25">
      <c r="A3158" t="s">
        <v>3250</v>
      </c>
      <c r="B3158" s="1">
        <v>45790</v>
      </c>
      <c r="C3158" s="1">
        <v>45796.6</v>
      </c>
      <c r="D3158" t="s">
        <v>46</v>
      </c>
      <c r="E3158" t="s">
        <v>28</v>
      </c>
      <c r="F3158" t="s">
        <v>29</v>
      </c>
      <c r="G3158" t="s">
        <v>67</v>
      </c>
      <c r="H3158" t="s">
        <v>49</v>
      </c>
      <c r="I3158" t="s">
        <v>32</v>
      </c>
      <c r="J3158">
        <v>6.6</v>
      </c>
      <c r="K3158" t="s">
        <v>33</v>
      </c>
      <c r="L3158">
        <v>55</v>
      </c>
      <c r="M3158" s="1">
        <v>45790</v>
      </c>
      <c r="N3158" t="s">
        <v>63</v>
      </c>
      <c r="O3158">
        <v>8.8000000000000007</v>
      </c>
      <c r="P3158">
        <v>0.8</v>
      </c>
      <c r="Q3158" s="2">
        <v>7084.65</v>
      </c>
      <c r="R3158" t="s">
        <v>35</v>
      </c>
      <c r="S3158" s="2">
        <v>4007.17</v>
      </c>
      <c r="T3158">
        <v>3.8</v>
      </c>
      <c r="U3158" t="s">
        <v>122</v>
      </c>
      <c r="V3158">
        <v>2025</v>
      </c>
      <c r="W3158" t="s">
        <v>44</v>
      </c>
      <c r="X3158" s="2">
        <v>4007.17</v>
      </c>
      <c r="Y3158" s="2">
        <v>3077.48</v>
      </c>
      <c r="Z3158" s="2">
        <v>0.56599999999999995</v>
      </c>
      <c r="AA3158" s="2">
        <f>IF(Table1[[#This Row],[Bed Occupied]]="Yes",1,0)</f>
        <v>1</v>
      </c>
    </row>
    <row r="3159" spans="1:27" x14ac:dyDescent="0.25">
      <c r="A3159" t="s">
        <v>3251</v>
      </c>
      <c r="B3159" s="1">
        <v>46107</v>
      </c>
      <c r="C3159" s="1">
        <v>46108.4</v>
      </c>
      <c r="D3159" t="s">
        <v>39</v>
      </c>
      <c r="E3159" t="s">
        <v>66</v>
      </c>
      <c r="F3159" t="s">
        <v>48</v>
      </c>
      <c r="G3159" t="s">
        <v>53</v>
      </c>
      <c r="H3159" t="s">
        <v>49</v>
      </c>
      <c r="I3159" t="s">
        <v>32</v>
      </c>
      <c r="J3159">
        <v>1.4</v>
      </c>
      <c r="K3159" t="s">
        <v>33</v>
      </c>
      <c r="L3159">
        <v>98</v>
      </c>
      <c r="M3159" s="1">
        <v>46106</v>
      </c>
      <c r="N3159" t="s">
        <v>63</v>
      </c>
      <c r="O3159">
        <v>14.5</v>
      </c>
      <c r="P3159">
        <v>2.5</v>
      </c>
      <c r="Q3159" s="2">
        <v>2002.19</v>
      </c>
      <c r="R3159" t="s">
        <v>35</v>
      </c>
      <c r="S3159" s="2">
        <v>1167.67</v>
      </c>
      <c r="T3159">
        <v>2.9</v>
      </c>
      <c r="U3159" t="s">
        <v>115</v>
      </c>
      <c r="V3159">
        <v>2026</v>
      </c>
      <c r="W3159" t="s">
        <v>69</v>
      </c>
      <c r="X3159" s="2">
        <v>1167.67</v>
      </c>
      <c r="Y3159" s="2">
        <v>834.52</v>
      </c>
      <c r="Z3159" s="2">
        <v>0.58299999999999996</v>
      </c>
      <c r="AA3159" s="2">
        <f>IF(Table1[[#This Row],[Bed Occupied]]="Yes",1,0)</f>
        <v>1</v>
      </c>
    </row>
    <row r="3160" spans="1:27" x14ac:dyDescent="0.25">
      <c r="A3160" t="s">
        <v>3252</v>
      </c>
      <c r="B3160" s="1">
        <v>45690</v>
      </c>
      <c r="C3160" s="1">
        <v>45690.3</v>
      </c>
      <c r="D3160" t="s">
        <v>96</v>
      </c>
      <c r="E3160" t="s">
        <v>28</v>
      </c>
      <c r="F3160" t="s">
        <v>29</v>
      </c>
      <c r="G3160" t="s">
        <v>67</v>
      </c>
      <c r="H3160" t="s">
        <v>76</v>
      </c>
      <c r="I3160" t="s">
        <v>41</v>
      </c>
      <c r="J3160">
        <v>0.3</v>
      </c>
      <c r="K3160" t="s">
        <v>57</v>
      </c>
      <c r="L3160">
        <v>66</v>
      </c>
      <c r="M3160" s="1">
        <v>45689</v>
      </c>
      <c r="N3160" t="s">
        <v>42</v>
      </c>
      <c r="O3160">
        <v>8.8000000000000007</v>
      </c>
      <c r="P3160">
        <v>0.8</v>
      </c>
      <c r="Q3160" s="2">
        <v>4273.58</v>
      </c>
      <c r="R3160" t="s">
        <v>35</v>
      </c>
      <c r="S3160" s="2">
        <v>1774.07</v>
      </c>
      <c r="T3160">
        <v>3.7</v>
      </c>
      <c r="U3160" t="s">
        <v>100</v>
      </c>
      <c r="V3160">
        <v>2025</v>
      </c>
      <c r="W3160" t="s">
        <v>83</v>
      </c>
      <c r="X3160" s="2">
        <v>1774.07</v>
      </c>
      <c r="Y3160" s="2">
        <v>2499.5100000000002</v>
      </c>
      <c r="Z3160" s="2">
        <v>0.41499999999999998</v>
      </c>
      <c r="AA3160" s="2">
        <f>IF(Table1[[#This Row],[Bed Occupied]]="Yes",1,0)</f>
        <v>0</v>
      </c>
    </row>
    <row r="3161" spans="1:27" x14ac:dyDescent="0.25">
      <c r="A3161" t="s">
        <v>3253</v>
      </c>
      <c r="B3161" s="1">
        <v>46094</v>
      </c>
      <c r="C3161" s="1">
        <v>46101.2</v>
      </c>
      <c r="D3161" t="s">
        <v>51</v>
      </c>
      <c r="E3161" t="s">
        <v>47</v>
      </c>
      <c r="F3161" t="s">
        <v>48</v>
      </c>
      <c r="G3161" t="s">
        <v>53</v>
      </c>
      <c r="H3161" t="s">
        <v>40</v>
      </c>
      <c r="I3161" t="s">
        <v>41</v>
      </c>
      <c r="J3161">
        <v>7.2</v>
      </c>
      <c r="K3161" t="s">
        <v>57</v>
      </c>
      <c r="L3161">
        <v>48</v>
      </c>
      <c r="M3161" s="1">
        <v>46094</v>
      </c>
      <c r="N3161" t="s">
        <v>42</v>
      </c>
      <c r="O3161">
        <v>9</v>
      </c>
      <c r="P3161">
        <v>1</v>
      </c>
      <c r="Q3161" s="2">
        <v>13730.92</v>
      </c>
      <c r="R3161" t="s">
        <v>35</v>
      </c>
      <c r="S3161" s="2">
        <v>8775.18</v>
      </c>
      <c r="T3161">
        <v>4</v>
      </c>
      <c r="U3161" t="s">
        <v>115</v>
      </c>
      <c r="V3161">
        <v>2026</v>
      </c>
      <c r="W3161" t="s">
        <v>77</v>
      </c>
      <c r="X3161" s="2">
        <v>8775.18</v>
      </c>
      <c r="Y3161" s="2">
        <v>4955.74</v>
      </c>
      <c r="Z3161" s="2">
        <v>0.63900000000000001</v>
      </c>
      <c r="AA3161" s="2">
        <f>IF(Table1[[#This Row],[Bed Occupied]]="Yes",1,0)</f>
        <v>0</v>
      </c>
    </row>
    <row r="3162" spans="1:27" x14ac:dyDescent="0.25">
      <c r="A3162" t="s">
        <v>3254</v>
      </c>
      <c r="B3162" s="1">
        <v>46098</v>
      </c>
      <c r="C3162" s="1">
        <v>46101.599999999999</v>
      </c>
      <c r="D3162" t="s">
        <v>27</v>
      </c>
      <c r="E3162" t="s">
        <v>66</v>
      </c>
      <c r="F3162" t="s">
        <v>29</v>
      </c>
      <c r="G3162" t="s">
        <v>67</v>
      </c>
      <c r="H3162" t="s">
        <v>31</v>
      </c>
      <c r="I3162" t="s">
        <v>32</v>
      </c>
      <c r="J3162">
        <v>3.6</v>
      </c>
      <c r="K3162" t="s">
        <v>57</v>
      </c>
      <c r="L3162">
        <v>89</v>
      </c>
      <c r="M3162" s="1">
        <v>46097</v>
      </c>
      <c r="N3162" t="s">
        <v>34</v>
      </c>
      <c r="O3162">
        <v>8.3000000000000007</v>
      </c>
      <c r="P3162">
        <v>0.3</v>
      </c>
      <c r="Q3162" s="2">
        <v>10658.16</v>
      </c>
      <c r="R3162" t="s">
        <v>58</v>
      </c>
      <c r="S3162" s="2">
        <v>6800.6</v>
      </c>
      <c r="T3162">
        <v>3.9</v>
      </c>
      <c r="U3162" t="s">
        <v>115</v>
      </c>
      <c r="V3162">
        <v>2026</v>
      </c>
      <c r="W3162" t="s">
        <v>37</v>
      </c>
      <c r="X3162" s="2">
        <v>6800.6</v>
      </c>
      <c r="Y3162" s="2">
        <v>3857.56</v>
      </c>
      <c r="Z3162" s="2">
        <v>0.63800000000000001</v>
      </c>
      <c r="AA3162" s="2">
        <f>IF(Table1[[#This Row],[Bed Occupied]]="Yes",1,0)</f>
        <v>0</v>
      </c>
    </row>
    <row r="3163" spans="1:27" x14ac:dyDescent="0.25">
      <c r="A3163" t="s">
        <v>3255</v>
      </c>
      <c r="B3163" s="1">
        <v>46045</v>
      </c>
      <c r="C3163" s="1">
        <v>46047.8</v>
      </c>
      <c r="D3163" t="s">
        <v>61</v>
      </c>
      <c r="E3163" t="s">
        <v>28</v>
      </c>
      <c r="F3163" t="s">
        <v>29</v>
      </c>
      <c r="G3163" t="s">
        <v>53</v>
      </c>
      <c r="H3163" t="s">
        <v>40</v>
      </c>
      <c r="I3163" t="s">
        <v>93</v>
      </c>
      <c r="J3163">
        <v>2.8</v>
      </c>
      <c r="K3163" t="s">
        <v>33</v>
      </c>
      <c r="L3163">
        <v>61</v>
      </c>
      <c r="M3163" s="1">
        <v>46044</v>
      </c>
      <c r="N3163" t="s">
        <v>63</v>
      </c>
      <c r="O3163">
        <v>13</v>
      </c>
      <c r="P3163">
        <v>1</v>
      </c>
      <c r="Q3163" s="2">
        <v>14516.58</v>
      </c>
      <c r="R3163" t="s">
        <v>58</v>
      </c>
      <c r="S3163" s="2">
        <v>9363.17</v>
      </c>
      <c r="T3163">
        <v>3.8</v>
      </c>
      <c r="U3163" t="s">
        <v>86</v>
      </c>
      <c r="V3163">
        <v>2026</v>
      </c>
      <c r="W3163" t="s">
        <v>72</v>
      </c>
      <c r="X3163" s="2">
        <v>9363.17</v>
      </c>
      <c r="Y3163" s="2">
        <v>5153.41</v>
      </c>
      <c r="Z3163" s="2">
        <v>0.64500000000000002</v>
      </c>
      <c r="AA3163" s="2">
        <f>IF(Table1[[#This Row],[Bed Occupied]]="Yes",1,0)</f>
        <v>1</v>
      </c>
    </row>
    <row r="3164" spans="1:27" x14ac:dyDescent="0.25">
      <c r="A3164" t="s">
        <v>3256</v>
      </c>
      <c r="B3164" s="1">
        <v>45967</v>
      </c>
      <c r="C3164" s="1">
        <v>45967.3</v>
      </c>
      <c r="D3164" t="s">
        <v>39</v>
      </c>
      <c r="E3164" t="s">
        <v>52</v>
      </c>
      <c r="F3164" t="s">
        <v>48</v>
      </c>
      <c r="G3164" t="s">
        <v>67</v>
      </c>
      <c r="H3164" t="s">
        <v>76</v>
      </c>
      <c r="I3164" t="s">
        <v>32</v>
      </c>
      <c r="J3164">
        <v>0.3</v>
      </c>
      <c r="K3164" t="s">
        <v>33</v>
      </c>
      <c r="L3164">
        <v>94</v>
      </c>
      <c r="M3164" s="1">
        <v>45966</v>
      </c>
      <c r="N3164" t="s">
        <v>34</v>
      </c>
      <c r="O3164">
        <v>13</v>
      </c>
      <c r="P3164">
        <v>1</v>
      </c>
      <c r="Q3164" s="2">
        <v>2406.81</v>
      </c>
      <c r="R3164" t="s">
        <v>35</v>
      </c>
      <c r="S3164" s="2">
        <v>1256.8</v>
      </c>
      <c r="T3164">
        <v>3.8</v>
      </c>
      <c r="U3164" t="s">
        <v>71</v>
      </c>
      <c r="V3164">
        <v>2025</v>
      </c>
      <c r="W3164" t="s">
        <v>69</v>
      </c>
      <c r="X3164" s="2">
        <v>1256.8</v>
      </c>
      <c r="Y3164" s="2">
        <v>1150.01</v>
      </c>
      <c r="Z3164" s="2">
        <v>0.52200000000000002</v>
      </c>
      <c r="AA3164" s="2">
        <f>IF(Table1[[#This Row],[Bed Occupied]]="Yes",1,0)</f>
        <v>1</v>
      </c>
    </row>
    <row r="3165" spans="1:27" x14ac:dyDescent="0.25">
      <c r="A3165" t="s">
        <v>3257</v>
      </c>
      <c r="B3165" s="1">
        <v>45796</v>
      </c>
      <c r="C3165" s="1">
        <v>45799.4</v>
      </c>
      <c r="D3165" t="s">
        <v>61</v>
      </c>
      <c r="E3165" t="s">
        <v>47</v>
      </c>
      <c r="F3165" t="s">
        <v>29</v>
      </c>
      <c r="G3165" t="s">
        <v>151</v>
      </c>
      <c r="H3165" t="s">
        <v>56</v>
      </c>
      <c r="I3165" t="s">
        <v>32</v>
      </c>
      <c r="J3165">
        <v>3.4</v>
      </c>
      <c r="K3165" t="s">
        <v>33</v>
      </c>
      <c r="L3165">
        <v>85</v>
      </c>
      <c r="M3165" s="1">
        <v>45796</v>
      </c>
      <c r="N3165" t="s">
        <v>34</v>
      </c>
      <c r="O3165">
        <v>9.6999999999999993</v>
      </c>
      <c r="P3165">
        <v>1.7</v>
      </c>
      <c r="Q3165" s="2">
        <v>13086.51</v>
      </c>
      <c r="R3165" t="s">
        <v>85</v>
      </c>
      <c r="S3165" s="2">
        <v>8360.39</v>
      </c>
      <c r="T3165">
        <v>3.6</v>
      </c>
      <c r="U3165" t="s">
        <v>122</v>
      </c>
      <c r="V3165">
        <v>2025</v>
      </c>
      <c r="W3165" t="s">
        <v>37</v>
      </c>
      <c r="X3165" s="2">
        <v>8360.39</v>
      </c>
      <c r="Y3165" s="2">
        <v>4726.12</v>
      </c>
      <c r="Z3165" s="2">
        <v>0.63900000000000001</v>
      </c>
      <c r="AA3165" s="2">
        <f>IF(Table1[[#This Row],[Bed Occupied]]="Yes",1,0)</f>
        <v>1</v>
      </c>
    </row>
    <row r="3166" spans="1:27" x14ac:dyDescent="0.25">
      <c r="A3166" t="s">
        <v>3258</v>
      </c>
      <c r="B3166" s="1">
        <v>46156</v>
      </c>
      <c r="C3166" s="1">
        <v>46158</v>
      </c>
      <c r="D3166" t="s">
        <v>46</v>
      </c>
      <c r="E3166" t="s">
        <v>52</v>
      </c>
      <c r="F3166" t="s">
        <v>29</v>
      </c>
      <c r="G3166" t="s">
        <v>67</v>
      </c>
      <c r="H3166" t="s">
        <v>31</v>
      </c>
      <c r="I3166" t="s">
        <v>32</v>
      </c>
      <c r="J3166">
        <v>2</v>
      </c>
      <c r="K3166" t="s">
        <v>33</v>
      </c>
      <c r="L3166">
        <v>79</v>
      </c>
      <c r="M3166" s="1">
        <v>46155</v>
      </c>
      <c r="N3166" t="s">
        <v>34</v>
      </c>
      <c r="O3166">
        <v>11.4</v>
      </c>
      <c r="P3166">
        <v>1.4</v>
      </c>
      <c r="Q3166" s="2">
        <v>3332.23</v>
      </c>
      <c r="R3166" t="s">
        <v>35</v>
      </c>
      <c r="S3166" s="2">
        <v>1697.06</v>
      </c>
      <c r="T3166">
        <v>3.5</v>
      </c>
      <c r="U3166" t="s">
        <v>94</v>
      </c>
      <c r="V3166">
        <v>2026</v>
      </c>
      <c r="W3166" t="s">
        <v>69</v>
      </c>
      <c r="X3166" s="2">
        <v>1697.06</v>
      </c>
      <c r="Y3166" s="2">
        <v>1635.17</v>
      </c>
      <c r="Z3166" s="2">
        <v>0.50900000000000001</v>
      </c>
      <c r="AA3166" s="2">
        <f>IF(Table1[[#This Row],[Bed Occupied]]="Yes",1,0)</f>
        <v>1</v>
      </c>
    </row>
    <row r="3167" spans="1:27" x14ac:dyDescent="0.25">
      <c r="A3167" t="s">
        <v>3259</v>
      </c>
      <c r="B3167" s="1">
        <v>46272</v>
      </c>
      <c r="C3167" s="1">
        <v>46280.3</v>
      </c>
      <c r="D3167" t="s">
        <v>27</v>
      </c>
      <c r="E3167" t="s">
        <v>28</v>
      </c>
      <c r="F3167" t="s">
        <v>48</v>
      </c>
      <c r="G3167" t="s">
        <v>67</v>
      </c>
      <c r="H3167" t="s">
        <v>40</v>
      </c>
      <c r="I3167" t="s">
        <v>41</v>
      </c>
      <c r="J3167">
        <v>8.3000000000000007</v>
      </c>
      <c r="K3167" t="s">
        <v>33</v>
      </c>
      <c r="L3167">
        <v>54</v>
      </c>
      <c r="M3167" s="1">
        <v>46272</v>
      </c>
      <c r="N3167" t="s">
        <v>34</v>
      </c>
      <c r="O3167">
        <v>8.6999999999999993</v>
      </c>
      <c r="P3167">
        <v>0.7</v>
      </c>
      <c r="Q3167" s="2">
        <v>12764.46</v>
      </c>
      <c r="R3167" t="s">
        <v>58</v>
      </c>
      <c r="S3167" s="2">
        <v>7382.38</v>
      </c>
      <c r="T3167">
        <v>4</v>
      </c>
      <c r="U3167" t="s">
        <v>133</v>
      </c>
      <c r="V3167">
        <v>2026</v>
      </c>
      <c r="W3167" t="s">
        <v>37</v>
      </c>
      <c r="X3167" s="2">
        <v>7382.38</v>
      </c>
      <c r="Y3167" s="2">
        <v>5382.08</v>
      </c>
      <c r="Z3167" s="2">
        <v>0.57799999999999996</v>
      </c>
      <c r="AA3167" s="2">
        <f>IF(Table1[[#This Row],[Bed Occupied]]="Yes",1,0)</f>
        <v>1</v>
      </c>
    </row>
    <row r="3168" spans="1:27" x14ac:dyDescent="0.25">
      <c r="A3168" t="s">
        <v>3260</v>
      </c>
      <c r="B3168" s="1">
        <v>46019</v>
      </c>
      <c r="C3168" s="1">
        <v>46020.9</v>
      </c>
      <c r="D3168" t="s">
        <v>46</v>
      </c>
      <c r="E3168" t="s">
        <v>47</v>
      </c>
      <c r="F3168" t="s">
        <v>48</v>
      </c>
      <c r="G3168" t="s">
        <v>67</v>
      </c>
      <c r="H3168" t="s">
        <v>49</v>
      </c>
      <c r="I3168" t="s">
        <v>32</v>
      </c>
      <c r="J3168">
        <v>1.9</v>
      </c>
      <c r="K3168" t="s">
        <v>33</v>
      </c>
      <c r="L3168">
        <v>62</v>
      </c>
      <c r="M3168" s="1">
        <v>46018</v>
      </c>
      <c r="N3168" t="s">
        <v>42</v>
      </c>
      <c r="O3168">
        <v>10.6</v>
      </c>
      <c r="P3168">
        <v>2.6</v>
      </c>
      <c r="Q3168" s="2">
        <v>4649.82</v>
      </c>
      <c r="R3168" t="s">
        <v>35</v>
      </c>
      <c r="S3168" s="2">
        <v>2388.9</v>
      </c>
      <c r="T3168">
        <v>4.4000000000000004</v>
      </c>
      <c r="U3168" t="s">
        <v>79</v>
      </c>
      <c r="V3168">
        <v>2025</v>
      </c>
      <c r="W3168" t="s">
        <v>83</v>
      </c>
      <c r="X3168" s="2">
        <v>2388.9</v>
      </c>
      <c r="Y3168" s="2">
        <v>2260.92</v>
      </c>
      <c r="Z3168" s="2">
        <v>0.51400000000000001</v>
      </c>
      <c r="AA3168" s="2">
        <f>IF(Table1[[#This Row],[Bed Occupied]]="Yes",1,0)</f>
        <v>1</v>
      </c>
    </row>
    <row r="3169" spans="1:27" x14ac:dyDescent="0.25">
      <c r="A3169" t="s">
        <v>3261</v>
      </c>
      <c r="B3169" s="1">
        <v>45739</v>
      </c>
      <c r="C3169" s="1">
        <v>45739.6</v>
      </c>
      <c r="D3169" t="s">
        <v>96</v>
      </c>
      <c r="E3169" t="s">
        <v>52</v>
      </c>
      <c r="F3169" t="s">
        <v>29</v>
      </c>
      <c r="G3169" t="s">
        <v>30</v>
      </c>
      <c r="H3169" t="s">
        <v>49</v>
      </c>
      <c r="I3169" t="s">
        <v>41</v>
      </c>
      <c r="J3169">
        <v>0.6</v>
      </c>
      <c r="K3169" t="s">
        <v>33</v>
      </c>
      <c r="L3169">
        <v>31</v>
      </c>
      <c r="M3169" s="1">
        <v>45739</v>
      </c>
      <c r="N3169" t="s">
        <v>42</v>
      </c>
      <c r="O3169">
        <v>12.9</v>
      </c>
      <c r="P3169">
        <v>0.9</v>
      </c>
      <c r="Q3169" s="2">
        <v>3996.46</v>
      </c>
      <c r="R3169" t="s">
        <v>35</v>
      </c>
      <c r="S3169" s="2">
        <v>2034.13</v>
      </c>
      <c r="T3169">
        <v>4.3</v>
      </c>
      <c r="U3169" t="s">
        <v>173</v>
      </c>
      <c r="V3169">
        <v>2025</v>
      </c>
      <c r="W3169" t="s">
        <v>74</v>
      </c>
      <c r="X3169" s="2">
        <v>2034.13</v>
      </c>
      <c r="Y3169" s="2">
        <v>1962.33</v>
      </c>
      <c r="Z3169" s="2">
        <v>0.50900000000000001</v>
      </c>
      <c r="AA3169" s="2">
        <f>IF(Table1[[#This Row],[Bed Occupied]]="Yes",1,0)</f>
        <v>1</v>
      </c>
    </row>
    <row r="3170" spans="1:27" x14ac:dyDescent="0.25">
      <c r="A3170" t="s">
        <v>3262</v>
      </c>
      <c r="B3170" s="1">
        <v>46312</v>
      </c>
      <c r="C3170" s="1">
        <v>46313.5</v>
      </c>
      <c r="D3170" t="s">
        <v>39</v>
      </c>
      <c r="E3170" t="s">
        <v>66</v>
      </c>
      <c r="F3170" t="s">
        <v>48</v>
      </c>
      <c r="G3170" t="s">
        <v>30</v>
      </c>
      <c r="H3170" t="s">
        <v>56</v>
      </c>
      <c r="I3170" t="s">
        <v>93</v>
      </c>
      <c r="J3170">
        <v>1.5</v>
      </c>
      <c r="K3170" t="s">
        <v>33</v>
      </c>
      <c r="L3170">
        <v>57</v>
      </c>
      <c r="M3170" s="1">
        <v>46311</v>
      </c>
      <c r="N3170" t="s">
        <v>63</v>
      </c>
      <c r="O3170">
        <v>9.9</v>
      </c>
      <c r="P3170">
        <v>1.9</v>
      </c>
      <c r="Q3170" s="2">
        <v>2442.88</v>
      </c>
      <c r="R3170" t="s">
        <v>58</v>
      </c>
      <c r="S3170" s="2">
        <v>1247.56</v>
      </c>
      <c r="T3170">
        <v>4</v>
      </c>
      <c r="U3170" t="s">
        <v>36</v>
      </c>
      <c r="V3170">
        <v>2026</v>
      </c>
      <c r="W3170" t="s">
        <v>77</v>
      </c>
      <c r="X3170" s="2">
        <v>1247.56</v>
      </c>
      <c r="Y3170" s="2">
        <v>1195.32</v>
      </c>
      <c r="Z3170" s="2">
        <v>0.51100000000000001</v>
      </c>
      <c r="AA3170" s="2">
        <f>IF(Table1[[#This Row],[Bed Occupied]]="Yes",1,0)</f>
        <v>1</v>
      </c>
    </row>
    <row r="3171" spans="1:27" x14ac:dyDescent="0.25">
      <c r="A3171" t="s">
        <v>3263</v>
      </c>
      <c r="B3171" s="1">
        <v>46028</v>
      </c>
      <c r="C3171" s="1">
        <v>46034.400000000001</v>
      </c>
      <c r="D3171" t="s">
        <v>46</v>
      </c>
      <c r="E3171" t="s">
        <v>28</v>
      </c>
      <c r="F3171" t="s">
        <v>48</v>
      </c>
      <c r="G3171" t="s">
        <v>30</v>
      </c>
      <c r="H3171" t="s">
        <v>40</v>
      </c>
      <c r="I3171" t="s">
        <v>41</v>
      </c>
      <c r="J3171">
        <v>6.4</v>
      </c>
      <c r="K3171" t="s">
        <v>33</v>
      </c>
      <c r="L3171">
        <v>59</v>
      </c>
      <c r="M3171" s="1">
        <v>46028</v>
      </c>
      <c r="N3171" t="s">
        <v>42</v>
      </c>
      <c r="O3171">
        <v>8.5</v>
      </c>
      <c r="P3171">
        <v>0.5</v>
      </c>
      <c r="Q3171" s="2">
        <v>6851.16</v>
      </c>
      <c r="R3171" t="s">
        <v>58</v>
      </c>
      <c r="S3171" s="2">
        <v>4279.3999999999996</v>
      </c>
      <c r="T3171">
        <v>4.8</v>
      </c>
      <c r="U3171" t="s">
        <v>86</v>
      </c>
      <c r="V3171">
        <v>2026</v>
      </c>
      <c r="W3171" t="s">
        <v>44</v>
      </c>
      <c r="X3171" s="2">
        <v>4279.3999999999996</v>
      </c>
      <c r="Y3171" s="2">
        <v>2571.7600000000002</v>
      </c>
      <c r="Z3171" s="2">
        <v>0.625</v>
      </c>
      <c r="AA3171" s="2">
        <f>IF(Table1[[#This Row],[Bed Occupied]]="Yes",1,0)</f>
        <v>1</v>
      </c>
    </row>
    <row r="3172" spans="1:27" x14ac:dyDescent="0.25">
      <c r="A3172" t="s">
        <v>3264</v>
      </c>
      <c r="B3172" s="1">
        <v>45899</v>
      </c>
      <c r="C3172" s="1">
        <v>45901.9</v>
      </c>
      <c r="D3172" t="s">
        <v>51</v>
      </c>
      <c r="E3172" t="s">
        <v>52</v>
      </c>
      <c r="F3172" t="s">
        <v>48</v>
      </c>
      <c r="G3172" t="s">
        <v>53</v>
      </c>
      <c r="H3172" t="s">
        <v>40</v>
      </c>
      <c r="I3172" t="s">
        <v>41</v>
      </c>
      <c r="J3172">
        <v>2.9</v>
      </c>
      <c r="K3172" t="s">
        <v>57</v>
      </c>
      <c r="L3172">
        <v>42</v>
      </c>
      <c r="M3172" s="1">
        <v>45899</v>
      </c>
      <c r="N3172" t="s">
        <v>63</v>
      </c>
      <c r="O3172">
        <v>10.7</v>
      </c>
      <c r="P3172">
        <v>0.7</v>
      </c>
      <c r="Q3172" s="2">
        <v>9683.2099999999991</v>
      </c>
      <c r="R3172" t="s">
        <v>35</v>
      </c>
      <c r="S3172" s="2">
        <v>5141.88</v>
      </c>
      <c r="T3172">
        <v>3.6</v>
      </c>
      <c r="U3172" t="s">
        <v>104</v>
      </c>
      <c r="V3172">
        <v>2025</v>
      </c>
      <c r="W3172" t="s">
        <v>83</v>
      </c>
      <c r="X3172" s="2">
        <v>5141.88</v>
      </c>
      <c r="Y3172" s="2">
        <v>4541.33</v>
      </c>
      <c r="Z3172" s="2">
        <v>0.53100000000000003</v>
      </c>
      <c r="AA3172" s="2">
        <f>IF(Table1[[#This Row],[Bed Occupied]]="Yes",1,0)</f>
        <v>0</v>
      </c>
    </row>
    <row r="3173" spans="1:27" x14ac:dyDescent="0.25">
      <c r="A3173" t="s">
        <v>3265</v>
      </c>
      <c r="B3173" s="1">
        <v>45774</v>
      </c>
      <c r="C3173" s="1">
        <v>45783.199999999997</v>
      </c>
      <c r="D3173" t="s">
        <v>46</v>
      </c>
      <c r="E3173" t="s">
        <v>52</v>
      </c>
      <c r="F3173" t="s">
        <v>48</v>
      </c>
      <c r="G3173" t="s">
        <v>30</v>
      </c>
      <c r="H3173" t="s">
        <v>81</v>
      </c>
      <c r="I3173" t="s">
        <v>32</v>
      </c>
      <c r="J3173">
        <v>9.1999999999999993</v>
      </c>
      <c r="K3173" t="s">
        <v>33</v>
      </c>
      <c r="L3173">
        <v>91</v>
      </c>
      <c r="M3173" s="1">
        <v>45773</v>
      </c>
      <c r="N3173" t="s">
        <v>42</v>
      </c>
      <c r="O3173">
        <v>12.8</v>
      </c>
      <c r="P3173">
        <v>2.8</v>
      </c>
      <c r="Q3173" s="2">
        <v>7468.52</v>
      </c>
      <c r="R3173" t="s">
        <v>58</v>
      </c>
      <c r="S3173" s="2">
        <v>4382.99</v>
      </c>
      <c r="T3173">
        <v>2.9</v>
      </c>
      <c r="U3173" t="s">
        <v>89</v>
      </c>
      <c r="V3173">
        <v>2025</v>
      </c>
      <c r="W3173" t="s">
        <v>83</v>
      </c>
      <c r="X3173" s="2">
        <v>4382.99</v>
      </c>
      <c r="Y3173" s="2">
        <v>3085.53</v>
      </c>
      <c r="Z3173" s="2">
        <v>0.58699999999999997</v>
      </c>
      <c r="AA3173" s="2">
        <f>IF(Table1[[#This Row],[Bed Occupied]]="Yes",1,0)</f>
        <v>1</v>
      </c>
    </row>
    <row r="3174" spans="1:27" x14ac:dyDescent="0.25">
      <c r="A3174" t="s">
        <v>3266</v>
      </c>
      <c r="B3174" s="1">
        <v>45866</v>
      </c>
      <c r="C3174" s="1">
        <v>45869.9</v>
      </c>
      <c r="D3174" t="s">
        <v>96</v>
      </c>
      <c r="E3174" t="s">
        <v>47</v>
      </c>
      <c r="F3174" t="s">
        <v>29</v>
      </c>
      <c r="G3174" t="s">
        <v>30</v>
      </c>
      <c r="H3174" t="s">
        <v>76</v>
      </c>
      <c r="I3174" t="s">
        <v>41</v>
      </c>
      <c r="J3174">
        <v>3.9</v>
      </c>
      <c r="K3174" t="s">
        <v>33</v>
      </c>
      <c r="L3174">
        <v>39</v>
      </c>
      <c r="M3174" s="1">
        <v>45866</v>
      </c>
      <c r="N3174" t="s">
        <v>63</v>
      </c>
      <c r="O3174">
        <v>12</v>
      </c>
      <c r="P3174">
        <v>0</v>
      </c>
      <c r="Q3174" s="2">
        <v>5423.12</v>
      </c>
      <c r="R3174" t="s">
        <v>58</v>
      </c>
      <c r="S3174" s="2">
        <v>2735.87</v>
      </c>
      <c r="T3174">
        <v>4</v>
      </c>
      <c r="U3174" t="s">
        <v>135</v>
      </c>
      <c r="V3174">
        <v>2025</v>
      </c>
      <c r="W3174" t="s">
        <v>37</v>
      </c>
      <c r="X3174" s="2">
        <v>2735.87</v>
      </c>
      <c r="Y3174" s="2">
        <v>2687.25</v>
      </c>
      <c r="Z3174" s="2">
        <v>0.504</v>
      </c>
      <c r="AA3174" s="2">
        <f>IF(Table1[[#This Row],[Bed Occupied]]="Yes",1,0)</f>
        <v>1</v>
      </c>
    </row>
    <row r="3175" spans="1:27" x14ac:dyDescent="0.25">
      <c r="A3175" t="s">
        <v>3267</v>
      </c>
      <c r="B3175" s="1">
        <v>45999</v>
      </c>
      <c r="C3175" s="1">
        <v>46013.3</v>
      </c>
      <c r="D3175" t="s">
        <v>88</v>
      </c>
      <c r="E3175" t="s">
        <v>28</v>
      </c>
      <c r="F3175" t="s">
        <v>29</v>
      </c>
      <c r="G3175" t="s">
        <v>151</v>
      </c>
      <c r="H3175" t="s">
        <v>49</v>
      </c>
      <c r="I3175" t="s">
        <v>32</v>
      </c>
      <c r="J3175">
        <v>14.3</v>
      </c>
      <c r="K3175" t="s">
        <v>33</v>
      </c>
      <c r="L3175">
        <v>75</v>
      </c>
      <c r="M3175" s="1">
        <v>45999</v>
      </c>
      <c r="N3175" t="s">
        <v>34</v>
      </c>
      <c r="O3175">
        <v>9.6</v>
      </c>
      <c r="P3175">
        <v>1.6</v>
      </c>
      <c r="Q3175" s="2">
        <v>42761.87</v>
      </c>
      <c r="R3175" t="s">
        <v>85</v>
      </c>
      <c r="S3175" s="2">
        <v>28087.52</v>
      </c>
      <c r="T3175">
        <v>2.9</v>
      </c>
      <c r="U3175" t="s">
        <v>79</v>
      </c>
      <c r="V3175">
        <v>2025</v>
      </c>
      <c r="W3175" t="s">
        <v>37</v>
      </c>
      <c r="X3175" s="2">
        <v>28087.52</v>
      </c>
      <c r="Y3175" s="2">
        <v>14674.35</v>
      </c>
      <c r="Z3175" s="2">
        <v>0.65700000000000003</v>
      </c>
      <c r="AA3175" s="2">
        <f>IF(Table1[[#This Row],[Bed Occupied]]="Yes",1,0)</f>
        <v>1</v>
      </c>
    </row>
    <row r="3176" spans="1:27" x14ac:dyDescent="0.25">
      <c r="A3176" t="s">
        <v>3268</v>
      </c>
      <c r="B3176" s="1">
        <v>46182</v>
      </c>
      <c r="C3176" s="1">
        <v>46187.4</v>
      </c>
      <c r="D3176" t="s">
        <v>27</v>
      </c>
      <c r="E3176" t="s">
        <v>52</v>
      </c>
      <c r="F3176" t="s">
        <v>29</v>
      </c>
      <c r="G3176" t="s">
        <v>67</v>
      </c>
      <c r="H3176" t="s">
        <v>40</v>
      </c>
      <c r="I3176" t="s">
        <v>93</v>
      </c>
      <c r="J3176">
        <v>5.4</v>
      </c>
      <c r="K3176" t="s">
        <v>57</v>
      </c>
      <c r="L3176">
        <v>51</v>
      </c>
      <c r="M3176" s="1">
        <v>46182</v>
      </c>
      <c r="N3176" t="s">
        <v>63</v>
      </c>
      <c r="O3176">
        <v>11.9</v>
      </c>
      <c r="P3176">
        <v>1.9</v>
      </c>
      <c r="Q3176" s="2">
        <v>12095.54</v>
      </c>
      <c r="R3176" t="s">
        <v>35</v>
      </c>
      <c r="S3176" s="2">
        <v>6827.61</v>
      </c>
      <c r="T3176">
        <v>3.1</v>
      </c>
      <c r="U3176" t="s">
        <v>126</v>
      </c>
      <c r="V3176">
        <v>2026</v>
      </c>
      <c r="W3176" t="s">
        <v>44</v>
      </c>
      <c r="X3176" s="2">
        <v>6827.61</v>
      </c>
      <c r="Y3176" s="2">
        <v>5267.93</v>
      </c>
      <c r="Z3176" s="2">
        <v>0.56399999999999995</v>
      </c>
      <c r="AA3176" s="2">
        <f>IF(Table1[[#This Row],[Bed Occupied]]="Yes",1,0)</f>
        <v>0</v>
      </c>
    </row>
    <row r="3177" spans="1:27" x14ac:dyDescent="0.25">
      <c r="A3177" t="s">
        <v>3269</v>
      </c>
      <c r="B3177" s="1">
        <v>45675</v>
      </c>
      <c r="C3177" s="1">
        <v>45676.4</v>
      </c>
      <c r="D3177" t="s">
        <v>39</v>
      </c>
      <c r="E3177" t="s">
        <v>52</v>
      </c>
      <c r="F3177" t="s">
        <v>29</v>
      </c>
      <c r="G3177" t="s">
        <v>30</v>
      </c>
      <c r="H3177" t="s">
        <v>62</v>
      </c>
      <c r="I3177" t="s">
        <v>32</v>
      </c>
      <c r="J3177">
        <v>1.4</v>
      </c>
      <c r="K3177" t="s">
        <v>57</v>
      </c>
      <c r="L3177">
        <v>87</v>
      </c>
      <c r="M3177" s="1">
        <v>45674</v>
      </c>
      <c r="N3177" t="s">
        <v>63</v>
      </c>
      <c r="O3177">
        <v>10.8</v>
      </c>
      <c r="P3177">
        <v>0.8</v>
      </c>
      <c r="Q3177" s="2">
        <v>2025.5</v>
      </c>
      <c r="R3177" t="s">
        <v>35</v>
      </c>
      <c r="S3177" s="2">
        <v>1293.5999999999999</v>
      </c>
      <c r="T3177">
        <v>3.4</v>
      </c>
      <c r="U3177" t="s">
        <v>145</v>
      </c>
      <c r="V3177">
        <v>2025</v>
      </c>
      <c r="W3177" t="s">
        <v>77</v>
      </c>
      <c r="X3177" s="2">
        <v>1293.5999999999999</v>
      </c>
      <c r="Y3177" s="2">
        <v>731.9</v>
      </c>
      <c r="Z3177" s="2">
        <v>0.63900000000000001</v>
      </c>
      <c r="AA3177" s="2">
        <f>IF(Table1[[#This Row],[Bed Occupied]]="Yes",1,0)</f>
        <v>0</v>
      </c>
    </row>
    <row r="3178" spans="1:27" x14ac:dyDescent="0.25">
      <c r="A3178" t="s">
        <v>3270</v>
      </c>
      <c r="B3178" s="1">
        <v>46197</v>
      </c>
      <c r="C3178" s="1">
        <v>46199.3</v>
      </c>
      <c r="D3178" t="s">
        <v>51</v>
      </c>
      <c r="E3178" t="s">
        <v>28</v>
      </c>
      <c r="F3178" t="s">
        <v>29</v>
      </c>
      <c r="G3178" t="s">
        <v>53</v>
      </c>
      <c r="H3178" t="s">
        <v>31</v>
      </c>
      <c r="I3178" t="s">
        <v>32</v>
      </c>
      <c r="J3178">
        <v>2.2999999999999998</v>
      </c>
      <c r="K3178" t="s">
        <v>33</v>
      </c>
      <c r="L3178">
        <v>94</v>
      </c>
      <c r="M3178" s="1">
        <v>46196</v>
      </c>
      <c r="N3178" t="s">
        <v>34</v>
      </c>
      <c r="O3178">
        <v>12.1</v>
      </c>
      <c r="P3178">
        <v>0.1</v>
      </c>
      <c r="Q3178" s="2">
        <v>9592.11</v>
      </c>
      <c r="R3178" t="s">
        <v>85</v>
      </c>
      <c r="S3178" s="2">
        <v>5650.21</v>
      </c>
      <c r="T3178">
        <v>4</v>
      </c>
      <c r="U3178" t="s">
        <v>126</v>
      </c>
      <c r="V3178">
        <v>2026</v>
      </c>
      <c r="W3178" t="s">
        <v>44</v>
      </c>
      <c r="X3178" s="2">
        <v>5650.21</v>
      </c>
      <c r="Y3178" s="2">
        <v>3941.9</v>
      </c>
      <c r="Z3178" s="2">
        <v>0.58899999999999997</v>
      </c>
      <c r="AA3178" s="2">
        <f>IF(Table1[[#This Row],[Bed Occupied]]="Yes",1,0)</f>
        <v>1</v>
      </c>
    </row>
    <row r="3179" spans="1:27" x14ac:dyDescent="0.25">
      <c r="A3179" t="s">
        <v>3271</v>
      </c>
      <c r="B3179" s="1">
        <v>46154</v>
      </c>
      <c r="C3179" s="1">
        <v>46161.9</v>
      </c>
      <c r="D3179" t="s">
        <v>46</v>
      </c>
      <c r="E3179" t="s">
        <v>52</v>
      </c>
      <c r="F3179" t="s">
        <v>29</v>
      </c>
      <c r="G3179" t="s">
        <v>30</v>
      </c>
      <c r="H3179" t="s">
        <v>40</v>
      </c>
      <c r="I3179" t="s">
        <v>32</v>
      </c>
      <c r="J3179">
        <v>7.9</v>
      </c>
      <c r="K3179" t="s">
        <v>33</v>
      </c>
      <c r="L3179">
        <v>55</v>
      </c>
      <c r="M3179" s="1">
        <v>46154</v>
      </c>
      <c r="N3179" t="s">
        <v>34</v>
      </c>
      <c r="O3179">
        <v>12.7</v>
      </c>
      <c r="P3179">
        <v>2.7</v>
      </c>
      <c r="Q3179" s="2">
        <v>7469.97</v>
      </c>
      <c r="R3179" t="s">
        <v>35</v>
      </c>
      <c r="S3179" s="2">
        <v>4072.4</v>
      </c>
      <c r="T3179">
        <v>3.3</v>
      </c>
      <c r="U3179" t="s">
        <v>94</v>
      </c>
      <c r="V3179">
        <v>2026</v>
      </c>
      <c r="W3179" t="s">
        <v>44</v>
      </c>
      <c r="X3179" s="2">
        <v>4072.4</v>
      </c>
      <c r="Y3179" s="2">
        <v>3397.57</v>
      </c>
      <c r="Z3179" s="2">
        <v>0.54500000000000004</v>
      </c>
      <c r="AA3179" s="2">
        <f>IF(Table1[[#This Row],[Bed Occupied]]="Yes",1,0)</f>
        <v>1</v>
      </c>
    </row>
    <row r="3180" spans="1:27" x14ac:dyDescent="0.25">
      <c r="A3180" t="s">
        <v>3272</v>
      </c>
      <c r="B3180" s="1">
        <v>46287</v>
      </c>
      <c r="C3180" s="1">
        <v>46298.1</v>
      </c>
      <c r="D3180" t="s">
        <v>61</v>
      </c>
      <c r="E3180" t="s">
        <v>47</v>
      </c>
      <c r="F3180" t="s">
        <v>48</v>
      </c>
      <c r="G3180" t="s">
        <v>67</v>
      </c>
      <c r="H3180" t="s">
        <v>31</v>
      </c>
      <c r="I3180" t="s">
        <v>32</v>
      </c>
      <c r="J3180">
        <v>11.1</v>
      </c>
      <c r="K3180" t="s">
        <v>33</v>
      </c>
      <c r="L3180">
        <v>108</v>
      </c>
      <c r="M3180" s="1">
        <v>46287</v>
      </c>
      <c r="N3180" t="s">
        <v>42</v>
      </c>
      <c r="O3180">
        <v>14.6</v>
      </c>
      <c r="P3180">
        <v>2.6</v>
      </c>
      <c r="Q3180" s="2">
        <v>19202.96</v>
      </c>
      <c r="R3180" t="s">
        <v>35</v>
      </c>
      <c r="S3180" s="2">
        <v>11517.03</v>
      </c>
      <c r="T3180">
        <v>3</v>
      </c>
      <c r="U3180" t="s">
        <v>133</v>
      </c>
      <c r="V3180">
        <v>2026</v>
      </c>
      <c r="W3180" t="s">
        <v>44</v>
      </c>
      <c r="X3180" s="2">
        <v>11517.03</v>
      </c>
      <c r="Y3180" s="2">
        <v>7685.93</v>
      </c>
      <c r="Z3180" s="2">
        <v>0.6</v>
      </c>
      <c r="AA3180" s="2">
        <f>IF(Table1[[#This Row],[Bed Occupied]]="Yes",1,0)</f>
        <v>1</v>
      </c>
    </row>
    <row r="3181" spans="1:27" x14ac:dyDescent="0.25">
      <c r="A3181" t="s">
        <v>3273</v>
      </c>
      <c r="B3181" s="1">
        <v>46032</v>
      </c>
      <c r="C3181" s="1">
        <v>46042</v>
      </c>
      <c r="D3181" t="s">
        <v>51</v>
      </c>
      <c r="E3181" t="s">
        <v>28</v>
      </c>
      <c r="F3181" t="s">
        <v>48</v>
      </c>
      <c r="G3181" t="s">
        <v>67</v>
      </c>
      <c r="H3181" t="s">
        <v>62</v>
      </c>
      <c r="I3181" t="s">
        <v>32</v>
      </c>
      <c r="J3181">
        <v>10</v>
      </c>
      <c r="K3181" t="s">
        <v>33</v>
      </c>
      <c r="L3181">
        <v>85</v>
      </c>
      <c r="M3181" s="1">
        <v>46032</v>
      </c>
      <c r="N3181" t="s">
        <v>42</v>
      </c>
      <c r="O3181">
        <v>9.9</v>
      </c>
      <c r="P3181">
        <v>1.9</v>
      </c>
      <c r="Q3181" s="2">
        <v>16146.57</v>
      </c>
      <c r="R3181" t="s">
        <v>35</v>
      </c>
      <c r="S3181" s="2">
        <v>8385.56</v>
      </c>
      <c r="T3181">
        <v>3.3</v>
      </c>
      <c r="U3181" t="s">
        <v>86</v>
      </c>
      <c r="V3181">
        <v>2026</v>
      </c>
      <c r="W3181" t="s">
        <v>83</v>
      </c>
      <c r="X3181" s="2">
        <v>8385.56</v>
      </c>
      <c r="Y3181" s="2">
        <v>7761.01</v>
      </c>
      <c r="Z3181" s="2">
        <v>0.51900000000000002</v>
      </c>
      <c r="AA3181" s="2">
        <f>IF(Table1[[#This Row],[Bed Occupied]]="Yes",1,0)</f>
        <v>1</v>
      </c>
    </row>
    <row r="3182" spans="1:27" x14ac:dyDescent="0.25">
      <c r="A3182" t="s">
        <v>3274</v>
      </c>
      <c r="B3182" s="1">
        <v>46185</v>
      </c>
      <c r="C3182" s="1">
        <v>46189.5</v>
      </c>
      <c r="D3182" t="s">
        <v>61</v>
      </c>
      <c r="E3182" t="s">
        <v>28</v>
      </c>
      <c r="F3182" t="s">
        <v>48</v>
      </c>
      <c r="G3182" t="s">
        <v>30</v>
      </c>
      <c r="H3182" t="s">
        <v>31</v>
      </c>
      <c r="I3182" t="s">
        <v>41</v>
      </c>
      <c r="J3182">
        <v>4.5</v>
      </c>
      <c r="K3182" t="s">
        <v>33</v>
      </c>
      <c r="L3182">
        <v>86</v>
      </c>
      <c r="M3182" s="1">
        <v>46184</v>
      </c>
      <c r="N3182" t="s">
        <v>42</v>
      </c>
      <c r="O3182">
        <v>8</v>
      </c>
      <c r="P3182">
        <v>0</v>
      </c>
      <c r="Q3182" s="2">
        <v>18521.009999999998</v>
      </c>
      <c r="R3182" t="s">
        <v>58</v>
      </c>
      <c r="S3182" s="2">
        <v>11425.58</v>
      </c>
      <c r="T3182">
        <v>4.3</v>
      </c>
      <c r="U3182" t="s">
        <v>126</v>
      </c>
      <c r="V3182">
        <v>2026</v>
      </c>
      <c r="W3182" t="s">
        <v>72</v>
      </c>
      <c r="X3182" s="2">
        <v>11425.58</v>
      </c>
      <c r="Y3182" s="2">
        <v>7095.43</v>
      </c>
      <c r="Z3182" s="2">
        <v>0.61699999999999999</v>
      </c>
      <c r="AA3182" s="2">
        <f>IF(Table1[[#This Row],[Bed Occupied]]="Yes",1,0)</f>
        <v>1</v>
      </c>
    </row>
    <row r="3183" spans="1:27" x14ac:dyDescent="0.25">
      <c r="A3183" t="s">
        <v>3275</v>
      </c>
      <c r="B3183" s="1">
        <v>45789</v>
      </c>
      <c r="C3183" s="1">
        <v>45791.7</v>
      </c>
      <c r="D3183" t="s">
        <v>102</v>
      </c>
      <c r="E3183" t="s">
        <v>66</v>
      </c>
      <c r="F3183" t="s">
        <v>29</v>
      </c>
      <c r="G3183" t="s">
        <v>30</v>
      </c>
      <c r="H3183" t="s">
        <v>56</v>
      </c>
      <c r="I3183" t="s">
        <v>93</v>
      </c>
      <c r="J3183">
        <v>2.7</v>
      </c>
      <c r="K3183" t="s">
        <v>33</v>
      </c>
      <c r="L3183">
        <v>27</v>
      </c>
      <c r="M3183" s="1">
        <v>45788</v>
      </c>
      <c r="N3183" t="s">
        <v>42</v>
      </c>
      <c r="O3183">
        <v>10.4</v>
      </c>
      <c r="P3183">
        <v>2.4</v>
      </c>
      <c r="Q3183" s="2">
        <v>11427.41</v>
      </c>
      <c r="R3183" t="s">
        <v>58</v>
      </c>
      <c r="S3183" s="2">
        <v>6100.02</v>
      </c>
      <c r="T3183">
        <v>3.2</v>
      </c>
      <c r="U3183" t="s">
        <v>122</v>
      </c>
      <c r="V3183">
        <v>2025</v>
      </c>
      <c r="W3183" t="s">
        <v>74</v>
      </c>
      <c r="X3183" s="2">
        <v>6100.02</v>
      </c>
      <c r="Y3183" s="2">
        <v>5327.39</v>
      </c>
      <c r="Z3183" s="2">
        <v>0.53400000000000003</v>
      </c>
      <c r="AA3183" s="2">
        <f>IF(Table1[[#This Row],[Bed Occupied]]="Yes",1,0)</f>
        <v>1</v>
      </c>
    </row>
    <row r="3184" spans="1:27" x14ac:dyDescent="0.25">
      <c r="A3184" t="s">
        <v>3276</v>
      </c>
      <c r="B3184" s="1">
        <v>45719</v>
      </c>
      <c r="C3184" s="1">
        <v>45722.3</v>
      </c>
      <c r="D3184" t="s">
        <v>96</v>
      </c>
      <c r="E3184" t="s">
        <v>52</v>
      </c>
      <c r="F3184" t="s">
        <v>29</v>
      </c>
      <c r="G3184" t="s">
        <v>30</v>
      </c>
      <c r="H3184" t="s">
        <v>62</v>
      </c>
      <c r="I3184" t="s">
        <v>41</v>
      </c>
      <c r="J3184">
        <v>3.3</v>
      </c>
      <c r="K3184" t="s">
        <v>33</v>
      </c>
      <c r="L3184">
        <v>52</v>
      </c>
      <c r="M3184" s="1">
        <v>45718</v>
      </c>
      <c r="N3184" t="s">
        <v>34</v>
      </c>
      <c r="O3184">
        <v>13.4</v>
      </c>
      <c r="P3184">
        <v>1.4</v>
      </c>
      <c r="Q3184" s="2">
        <v>3738.24</v>
      </c>
      <c r="R3184" t="s">
        <v>35</v>
      </c>
      <c r="S3184" s="2">
        <v>2033.31</v>
      </c>
      <c r="T3184">
        <v>4.0999999999999996</v>
      </c>
      <c r="U3184" t="s">
        <v>173</v>
      </c>
      <c r="V3184">
        <v>2025</v>
      </c>
      <c r="W3184" t="s">
        <v>74</v>
      </c>
      <c r="X3184" s="2">
        <v>2033.31</v>
      </c>
      <c r="Y3184" s="2">
        <v>1704.93</v>
      </c>
      <c r="Z3184" s="2">
        <v>0.54400000000000004</v>
      </c>
      <c r="AA3184" s="2">
        <f>IF(Table1[[#This Row],[Bed Occupied]]="Yes",1,0)</f>
        <v>1</v>
      </c>
    </row>
    <row r="3185" spans="1:27" x14ac:dyDescent="0.25">
      <c r="A3185" t="s">
        <v>3277</v>
      </c>
      <c r="B3185" s="1">
        <v>45701</v>
      </c>
      <c r="C3185" s="1">
        <v>45704.2</v>
      </c>
      <c r="D3185" t="s">
        <v>61</v>
      </c>
      <c r="E3185" t="s">
        <v>52</v>
      </c>
      <c r="F3185" t="s">
        <v>48</v>
      </c>
      <c r="G3185" t="s">
        <v>30</v>
      </c>
      <c r="H3185" t="s">
        <v>81</v>
      </c>
      <c r="I3185" t="s">
        <v>32</v>
      </c>
      <c r="J3185">
        <v>3.2</v>
      </c>
      <c r="K3185" t="s">
        <v>33</v>
      </c>
      <c r="L3185">
        <v>72</v>
      </c>
      <c r="M3185" s="1">
        <v>45701</v>
      </c>
      <c r="N3185" t="s">
        <v>34</v>
      </c>
      <c r="O3185">
        <v>10.1</v>
      </c>
      <c r="P3185">
        <v>2.1</v>
      </c>
      <c r="Q3185" s="2">
        <v>14541.6</v>
      </c>
      <c r="R3185" t="s">
        <v>35</v>
      </c>
      <c r="S3185" s="2">
        <v>8979.89</v>
      </c>
      <c r="T3185">
        <v>3.1</v>
      </c>
      <c r="U3185" t="s">
        <v>100</v>
      </c>
      <c r="V3185">
        <v>2025</v>
      </c>
      <c r="W3185" t="s">
        <v>72</v>
      </c>
      <c r="X3185" s="2">
        <v>8979.89</v>
      </c>
      <c r="Y3185" s="2">
        <v>5561.71</v>
      </c>
      <c r="Z3185" s="2">
        <v>0.61799999999999999</v>
      </c>
      <c r="AA3185" s="2">
        <f>IF(Table1[[#This Row],[Bed Occupied]]="Yes",1,0)</f>
        <v>1</v>
      </c>
    </row>
    <row r="3186" spans="1:27" x14ac:dyDescent="0.25">
      <c r="A3186" t="s">
        <v>3278</v>
      </c>
      <c r="B3186" s="1">
        <v>46285</v>
      </c>
      <c r="C3186" s="1">
        <v>46289.5</v>
      </c>
      <c r="D3186" t="s">
        <v>61</v>
      </c>
      <c r="E3186" t="s">
        <v>28</v>
      </c>
      <c r="F3186" t="s">
        <v>29</v>
      </c>
      <c r="G3186" t="s">
        <v>30</v>
      </c>
      <c r="H3186" t="s">
        <v>76</v>
      </c>
      <c r="I3186" t="s">
        <v>32</v>
      </c>
      <c r="J3186">
        <v>4.5</v>
      </c>
      <c r="K3186" t="s">
        <v>57</v>
      </c>
      <c r="L3186">
        <v>42</v>
      </c>
      <c r="M3186" s="1">
        <v>46284</v>
      </c>
      <c r="N3186" t="s">
        <v>42</v>
      </c>
      <c r="O3186">
        <v>11.9</v>
      </c>
      <c r="P3186">
        <v>1.9</v>
      </c>
      <c r="Q3186" s="2">
        <v>10133.459999999999</v>
      </c>
      <c r="R3186" t="s">
        <v>35</v>
      </c>
      <c r="S3186" s="2">
        <v>6214.31</v>
      </c>
      <c r="T3186">
        <v>3.9</v>
      </c>
      <c r="U3186" t="s">
        <v>133</v>
      </c>
      <c r="V3186">
        <v>2026</v>
      </c>
      <c r="W3186" t="s">
        <v>83</v>
      </c>
      <c r="X3186" s="2">
        <v>6214.31</v>
      </c>
      <c r="Y3186" s="2">
        <v>3919.15</v>
      </c>
      <c r="Z3186" s="2">
        <v>0.61299999999999999</v>
      </c>
      <c r="AA3186" s="2">
        <f>IF(Table1[[#This Row],[Bed Occupied]]="Yes",1,0)</f>
        <v>0</v>
      </c>
    </row>
    <row r="3187" spans="1:27" x14ac:dyDescent="0.25">
      <c r="A3187" t="s">
        <v>3279</v>
      </c>
      <c r="B3187" s="1">
        <v>45791</v>
      </c>
      <c r="C3187" s="1">
        <v>45791.5</v>
      </c>
      <c r="D3187" t="s">
        <v>46</v>
      </c>
      <c r="E3187" t="s">
        <v>28</v>
      </c>
      <c r="F3187" t="s">
        <v>48</v>
      </c>
      <c r="G3187" t="s">
        <v>151</v>
      </c>
      <c r="H3187" t="s">
        <v>31</v>
      </c>
      <c r="I3187" t="s">
        <v>93</v>
      </c>
      <c r="J3187">
        <v>0.5</v>
      </c>
      <c r="K3187" t="s">
        <v>57</v>
      </c>
      <c r="L3187">
        <v>56</v>
      </c>
      <c r="M3187" s="1">
        <v>45791</v>
      </c>
      <c r="N3187" t="s">
        <v>34</v>
      </c>
      <c r="O3187">
        <v>9.6999999999999993</v>
      </c>
      <c r="P3187">
        <v>1.7</v>
      </c>
      <c r="Q3187" s="2">
        <v>3479.79</v>
      </c>
      <c r="R3187" t="s">
        <v>35</v>
      </c>
      <c r="S3187" s="2">
        <v>2311.6</v>
      </c>
      <c r="T3187">
        <v>3.8</v>
      </c>
      <c r="U3187" t="s">
        <v>122</v>
      </c>
      <c r="V3187">
        <v>2025</v>
      </c>
      <c r="W3187" t="s">
        <v>69</v>
      </c>
      <c r="X3187" s="2">
        <v>2311.6</v>
      </c>
      <c r="Y3187" s="2">
        <v>1168.19</v>
      </c>
      <c r="Z3187" s="2">
        <v>0.66400000000000003</v>
      </c>
      <c r="AA3187" s="2">
        <f>IF(Table1[[#This Row],[Bed Occupied]]="Yes",1,0)</f>
        <v>0</v>
      </c>
    </row>
    <row r="3188" spans="1:27" x14ac:dyDescent="0.25">
      <c r="A3188" t="s">
        <v>3280</v>
      </c>
      <c r="B3188" s="1">
        <v>46363</v>
      </c>
      <c r="C3188" s="1">
        <v>46368.5</v>
      </c>
      <c r="D3188" t="s">
        <v>61</v>
      </c>
      <c r="E3188" t="s">
        <v>52</v>
      </c>
      <c r="F3188" t="s">
        <v>48</v>
      </c>
      <c r="G3188" t="s">
        <v>30</v>
      </c>
      <c r="H3188" t="s">
        <v>31</v>
      </c>
      <c r="I3188" t="s">
        <v>32</v>
      </c>
      <c r="J3188">
        <v>5.5</v>
      </c>
      <c r="K3188" t="s">
        <v>33</v>
      </c>
      <c r="L3188">
        <v>85</v>
      </c>
      <c r="M3188" s="1">
        <v>46363</v>
      </c>
      <c r="N3188" t="s">
        <v>63</v>
      </c>
      <c r="O3188">
        <v>10.199999999999999</v>
      </c>
      <c r="P3188">
        <v>2.2000000000000002</v>
      </c>
      <c r="Q3188" s="2">
        <v>20937.62</v>
      </c>
      <c r="R3188" t="s">
        <v>35</v>
      </c>
      <c r="S3188" s="2">
        <v>13512.27</v>
      </c>
      <c r="T3188">
        <v>3.3</v>
      </c>
      <c r="U3188" t="s">
        <v>54</v>
      </c>
      <c r="V3188">
        <v>2026</v>
      </c>
      <c r="W3188" t="s">
        <v>37</v>
      </c>
      <c r="X3188" s="2">
        <v>13512.27</v>
      </c>
      <c r="Y3188" s="2">
        <v>7425.35</v>
      </c>
      <c r="Z3188" s="2">
        <v>0.64500000000000002</v>
      </c>
      <c r="AA3188" s="2">
        <f>IF(Table1[[#This Row],[Bed Occupied]]="Yes",1,0)</f>
        <v>1</v>
      </c>
    </row>
    <row r="3189" spans="1:27" x14ac:dyDescent="0.25">
      <c r="A3189" t="s">
        <v>3281</v>
      </c>
      <c r="B3189" s="1">
        <v>46279</v>
      </c>
      <c r="C3189" s="1">
        <v>46280.6</v>
      </c>
      <c r="D3189" t="s">
        <v>39</v>
      </c>
      <c r="E3189" t="s">
        <v>47</v>
      </c>
      <c r="F3189" t="s">
        <v>48</v>
      </c>
      <c r="G3189" t="s">
        <v>53</v>
      </c>
      <c r="H3189" t="s">
        <v>49</v>
      </c>
      <c r="I3189" t="s">
        <v>41</v>
      </c>
      <c r="J3189">
        <v>1.6</v>
      </c>
      <c r="K3189" t="s">
        <v>57</v>
      </c>
      <c r="L3189">
        <v>92</v>
      </c>
      <c r="M3189" s="1">
        <v>46278</v>
      </c>
      <c r="N3189" t="s">
        <v>42</v>
      </c>
      <c r="O3189">
        <v>10</v>
      </c>
      <c r="P3189">
        <v>2</v>
      </c>
      <c r="Q3189" s="2">
        <v>2274.2199999999998</v>
      </c>
      <c r="R3189" t="s">
        <v>58</v>
      </c>
      <c r="S3189" s="2">
        <v>1294.2</v>
      </c>
      <c r="T3189">
        <v>3</v>
      </c>
      <c r="U3189" t="s">
        <v>133</v>
      </c>
      <c r="V3189">
        <v>2026</v>
      </c>
      <c r="W3189" t="s">
        <v>74</v>
      </c>
      <c r="X3189" s="2">
        <v>1294.2</v>
      </c>
      <c r="Y3189" s="2">
        <v>980.02</v>
      </c>
      <c r="Z3189" s="2">
        <v>0.56899999999999995</v>
      </c>
      <c r="AA3189" s="2">
        <f>IF(Table1[[#This Row],[Bed Occupied]]="Yes",1,0)</f>
        <v>0</v>
      </c>
    </row>
    <row r="3190" spans="1:27" x14ac:dyDescent="0.25">
      <c r="A3190" t="s">
        <v>3282</v>
      </c>
      <c r="B3190" s="1">
        <v>46037</v>
      </c>
      <c r="C3190" s="1">
        <v>46047.6</v>
      </c>
      <c r="D3190" t="s">
        <v>61</v>
      </c>
      <c r="E3190" t="s">
        <v>28</v>
      </c>
      <c r="F3190" t="s">
        <v>29</v>
      </c>
      <c r="G3190" t="s">
        <v>67</v>
      </c>
      <c r="H3190" t="s">
        <v>81</v>
      </c>
      <c r="I3190" t="s">
        <v>32</v>
      </c>
      <c r="J3190">
        <v>10.6</v>
      </c>
      <c r="K3190" t="s">
        <v>33</v>
      </c>
      <c r="L3190">
        <v>87</v>
      </c>
      <c r="M3190" s="1">
        <v>46037</v>
      </c>
      <c r="N3190" t="s">
        <v>63</v>
      </c>
      <c r="O3190">
        <v>9.6999999999999993</v>
      </c>
      <c r="P3190">
        <v>1.7</v>
      </c>
      <c r="Q3190" s="2">
        <v>18372.86</v>
      </c>
      <c r="R3190" t="s">
        <v>35</v>
      </c>
      <c r="S3190" s="2">
        <v>13539.31</v>
      </c>
      <c r="T3190">
        <v>2.6</v>
      </c>
      <c r="U3190" t="s">
        <v>86</v>
      </c>
      <c r="V3190">
        <v>2026</v>
      </c>
      <c r="W3190" t="s">
        <v>72</v>
      </c>
      <c r="X3190" s="2">
        <v>13539.31</v>
      </c>
      <c r="Y3190" s="2">
        <v>4833.55</v>
      </c>
      <c r="Z3190" s="2">
        <v>0.73699999999999999</v>
      </c>
      <c r="AA3190" s="2">
        <f>IF(Table1[[#This Row],[Bed Occupied]]="Yes",1,0)</f>
        <v>1</v>
      </c>
    </row>
    <row r="3191" spans="1:27" x14ac:dyDescent="0.25">
      <c r="A3191" t="s">
        <v>3283</v>
      </c>
      <c r="B3191" s="1">
        <v>45718</v>
      </c>
      <c r="C3191" s="1">
        <v>45723.9</v>
      </c>
      <c r="D3191" t="s">
        <v>102</v>
      </c>
      <c r="E3191" t="s">
        <v>52</v>
      </c>
      <c r="F3191" t="s">
        <v>29</v>
      </c>
      <c r="G3191" t="s">
        <v>67</v>
      </c>
      <c r="H3191" t="s">
        <v>49</v>
      </c>
      <c r="I3191" t="s">
        <v>93</v>
      </c>
      <c r="J3191">
        <v>5.9</v>
      </c>
      <c r="K3191" t="s">
        <v>57</v>
      </c>
      <c r="L3191">
        <v>45</v>
      </c>
      <c r="M3191" s="1">
        <v>45718</v>
      </c>
      <c r="N3191" t="s">
        <v>42</v>
      </c>
      <c r="O3191">
        <v>8.9</v>
      </c>
      <c r="P3191">
        <v>0.9</v>
      </c>
      <c r="Q3191" s="2">
        <v>12107.87</v>
      </c>
      <c r="R3191" t="s">
        <v>35</v>
      </c>
      <c r="S3191" s="2">
        <v>6519.79</v>
      </c>
      <c r="T3191">
        <v>3.9</v>
      </c>
      <c r="U3191" t="s">
        <v>173</v>
      </c>
      <c r="V3191">
        <v>2025</v>
      </c>
      <c r="W3191" t="s">
        <v>74</v>
      </c>
      <c r="X3191" s="2">
        <v>6519.79</v>
      </c>
      <c r="Y3191" s="2">
        <v>5588.08</v>
      </c>
      <c r="Z3191" s="2">
        <v>0.53800000000000003</v>
      </c>
      <c r="AA3191" s="2">
        <f>IF(Table1[[#This Row],[Bed Occupied]]="Yes",1,0)</f>
        <v>0</v>
      </c>
    </row>
    <row r="3192" spans="1:27" x14ac:dyDescent="0.25">
      <c r="A3192" t="s">
        <v>3284</v>
      </c>
      <c r="B3192" s="1">
        <v>45805</v>
      </c>
      <c r="C3192" s="1">
        <v>45807.1</v>
      </c>
      <c r="D3192" t="s">
        <v>39</v>
      </c>
      <c r="E3192" t="s">
        <v>52</v>
      </c>
      <c r="F3192" t="s">
        <v>29</v>
      </c>
      <c r="G3192" t="s">
        <v>30</v>
      </c>
      <c r="H3192" t="s">
        <v>56</v>
      </c>
      <c r="I3192" t="s">
        <v>32</v>
      </c>
      <c r="J3192">
        <v>2.1</v>
      </c>
      <c r="K3192" t="s">
        <v>57</v>
      </c>
      <c r="L3192">
        <v>127</v>
      </c>
      <c r="M3192" s="1">
        <v>45804</v>
      </c>
      <c r="N3192" t="s">
        <v>42</v>
      </c>
      <c r="O3192">
        <v>11.4</v>
      </c>
      <c r="P3192">
        <v>1.4</v>
      </c>
      <c r="Q3192" s="2">
        <v>1484.9</v>
      </c>
      <c r="R3192" t="s">
        <v>35</v>
      </c>
      <c r="S3192" s="2">
        <v>817.85</v>
      </c>
      <c r="T3192">
        <v>2.9</v>
      </c>
      <c r="U3192" t="s">
        <v>122</v>
      </c>
      <c r="V3192">
        <v>2025</v>
      </c>
      <c r="W3192" t="s">
        <v>44</v>
      </c>
      <c r="X3192" s="2">
        <v>817.85</v>
      </c>
      <c r="Y3192" s="2">
        <v>667.05</v>
      </c>
      <c r="Z3192" s="2">
        <v>0.55100000000000005</v>
      </c>
      <c r="AA3192" s="2">
        <f>IF(Table1[[#This Row],[Bed Occupied]]="Yes",1,0)</f>
        <v>0</v>
      </c>
    </row>
    <row r="3193" spans="1:27" x14ac:dyDescent="0.25">
      <c r="A3193" t="s">
        <v>3285</v>
      </c>
      <c r="B3193" s="1">
        <v>45908</v>
      </c>
      <c r="C3193" s="1">
        <v>45918.5</v>
      </c>
      <c r="D3193" t="s">
        <v>102</v>
      </c>
      <c r="E3193" t="s">
        <v>66</v>
      </c>
      <c r="F3193" t="s">
        <v>29</v>
      </c>
      <c r="G3193" t="s">
        <v>30</v>
      </c>
      <c r="H3193" t="s">
        <v>56</v>
      </c>
      <c r="I3193" t="s">
        <v>32</v>
      </c>
      <c r="J3193">
        <v>10.5</v>
      </c>
      <c r="K3193" t="s">
        <v>57</v>
      </c>
      <c r="L3193">
        <v>72</v>
      </c>
      <c r="M3193" s="1">
        <v>45908</v>
      </c>
      <c r="N3193" t="s">
        <v>63</v>
      </c>
      <c r="O3193">
        <v>9.4</v>
      </c>
      <c r="P3193">
        <v>1.4</v>
      </c>
      <c r="Q3193" s="2">
        <v>16098.22</v>
      </c>
      <c r="R3193" t="s">
        <v>85</v>
      </c>
      <c r="S3193" s="2">
        <v>8484.5</v>
      </c>
      <c r="T3193">
        <v>3.2</v>
      </c>
      <c r="U3193" t="s">
        <v>59</v>
      </c>
      <c r="V3193">
        <v>2025</v>
      </c>
      <c r="W3193" t="s">
        <v>37</v>
      </c>
      <c r="X3193" s="2">
        <v>8484.5</v>
      </c>
      <c r="Y3193" s="2">
        <v>7613.72</v>
      </c>
      <c r="Z3193" s="2">
        <v>0.52700000000000002</v>
      </c>
      <c r="AA3193" s="2">
        <f>IF(Table1[[#This Row],[Bed Occupied]]="Yes",1,0)</f>
        <v>0</v>
      </c>
    </row>
    <row r="3194" spans="1:27" x14ac:dyDescent="0.25">
      <c r="A3194" t="s">
        <v>3286</v>
      </c>
      <c r="B3194" s="1">
        <v>45785</v>
      </c>
      <c r="C3194" s="1">
        <v>45786.1</v>
      </c>
      <c r="D3194" t="s">
        <v>96</v>
      </c>
      <c r="E3194" t="s">
        <v>47</v>
      </c>
      <c r="F3194" t="s">
        <v>29</v>
      </c>
      <c r="G3194" t="s">
        <v>67</v>
      </c>
      <c r="H3194" t="s">
        <v>76</v>
      </c>
      <c r="I3194" t="s">
        <v>41</v>
      </c>
      <c r="J3194">
        <v>1.1000000000000001</v>
      </c>
      <c r="K3194" t="s">
        <v>33</v>
      </c>
      <c r="L3194">
        <v>26</v>
      </c>
      <c r="M3194" s="1">
        <v>45785</v>
      </c>
      <c r="N3194" t="s">
        <v>34</v>
      </c>
      <c r="O3194">
        <v>8</v>
      </c>
      <c r="P3194">
        <v>0</v>
      </c>
      <c r="Q3194" s="2">
        <v>3230.9</v>
      </c>
      <c r="R3194" t="s">
        <v>35</v>
      </c>
      <c r="S3194" s="2">
        <v>1855.24</v>
      </c>
      <c r="T3194">
        <v>4.3</v>
      </c>
      <c r="U3194" t="s">
        <v>122</v>
      </c>
      <c r="V3194">
        <v>2025</v>
      </c>
      <c r="W3194" t="s">
        <v>72</v>
      </c>
      <c r="X3194" s="2">
        <v>1855.24</v>
      </c>
      <c r="Y3194" s="2">
        <v>1375.66</v>
      </c>
      <c r="Z3194" s="2">
        <v>0.57399999999999995</v>
      </c>
      <c r="AA3194" s="2">
        <f>IF(Table1[[#This Row],[Bed Occupied]]="Yes",1,0)</f>
        <v>1</v>
      </c>
    </row>
    <row r="3195" spans="1:27" x14ac:dyDescent="0.25">
      <c r="A3195" t="s">
        <v>3287</v>
      </c>
      <c r="B3195" s="1">
        <v>46057</v>
      </c>
      <c r="C3195" s="1">
        <v>46058.6</v>
      </c>
      <c r="D3195" t="s">
        <v>102</v>
      </c>
      <c r="E3195" t="s">
        <v>28</v>
      </c>
      <c r="F3195" t="s">
        <v>48</v>
      </c>
      <c r="G3195" t="s">
        <v>53</v>
      </c>
      <c r="H3195" t="s">
        <v>62</v>
      </c>
      <c r="I3195" t="s">
        <v>32</v>
      </c>
      <c r="J3195">
        <v>1.6</v>
      </c>
      <c r="K3195" t="s">
        <v>57</v>
      </c>
      <c r="L3195">
        <v>68</v>
      </c>
      <c r="M3195" s="1">
        <v>46056</v>
      </c>
      <c r="N3195" t="s">
        <v>42</v>
      </c>
      <c r="O3195">
        <v>8.6999999999999993</v>
      </c>
      <c r="P3195">
        <v>0.7</v>
      </c>
      <c r="Q3195" s="2">
        <v>12582.73</v>
      </c>
      <c r="R3195" t="s">
        <v>35</v>
      </c>
      <c r="S3195" s="2">
        <v>8259.66</v>
      </c>
      <c r="T3195">
        <v>3.2</v>
      </c>
      <c r="U3195" t="s">
        <v>68</v>
      </c>
      <c r="V3195">
        <v>2026</v>
      </c>
      <c r="W3195" t="s">
        <v>44</v>
      </c>
      <c r="X3195" s="2">
        <v>8259.66</v>
      </c>
      <c r="Y3195" s="2">
        <v>4323.07</v>
      </c>
      <c r="Z3195" s="2">
        <v>0.65600000000000003</v>
      </c>
      <c r="AA3195" s="2">
        <f>IF(Table1[[#This Row],[Bed Occupied]]="Yes",1,0)</f>
        <v>0</v>
      </c>
    </row>
    <row r="3196" spans="1:27" x14ac:dyDescent="0.25">
      <c r="A3196" t="s">
        <v>3288</v>
      </c>
      <c r="B3196" s="1">
        <v>46289</v>
      </c>
      <c r="C3196" s="1">
        <v>46293</v>
      </c>
      <c r="D3196" t="s">
        <v>102</v>
      </c>
      <c r="E3196" t="s">
        <v>28</v>
      </c>
      <c r="F3196" t="s">
        <v>29</v>
      </c>
      <c r="G3196" t="s">
        <v>30</v>
      </c>
      <c r="H3196" t="s">
        <v>56</v>
      </c>
      <c r="I3196" t="s">
        <v>41</v>
      </c>
      <c r="J3196">
        <v>4</v>
      </c>
      <c r="K3196" t="s">
        <v>57</v>
      </c>
      <c r="L3196">
        <v>48</v>
      </c>
      <c r="M3196" s="1">
        <v>46289</v>
      </c>
      <c r="N3196" t="s">
        <v>42</v>
      </c>
      <c r="O3196">
        <v>10</v>
      </c>
      <c r="P3196">
        <v>0</v>
      </c>
      <c r="Q3196" s="2">
        <v>13234.69</v>
      </c>
      <c r="R3196" t="s">
        <v>35</v>
      </c>
      <c r="S3196" s="2">
        <v>6279.94</v>
      </c>
      <c r="T3196">
        <v>4.2</v>
      </c>
      <c r="U3196" t="s">
        <v>133</v>
      </c>
      <c r="V3196">
        <v>2026</v>
      </c>
      <c r="W3196" t="s">
        <v>72</v>
      </c>
      <c r="X3196" s="2">
        <v>6279.94</v>
      </c>
      <c r="Y3196" s="2">
        <v>6954.75</v>
      </c>
      <c r="Z3196" s="2">
        <v>0.47499999999999998</v>
      </c>
      <c r="AA3196" s="2">
        <f>IF(Table1[[#This Row],[Bed Occupied]]="Yes",1,0)</f>
        <v>0</v>
      </c>
    </row>
    <row r="3197" spans="1:27" x14ac:dyDescent="0.25">
      <c r="A3197" t="s">
        <v>3289</v>
      </c>
      <c r="B3197" s="1">
        <v>45943</v>
      </c>
      <c r="C3197" s="1">
        <v>45943.5</v>
      </c>
      <c r="D3197" t="s">
        <v>39</v>
      </c>
      <c r="E3197" t="s">
        <v>66</v>
      </c>
      <c r="F3197" t="s">
        <v>48</v>
      </c>
      <c r="G3197" t="s">
        <v>67</v>
      </c>
      <c r="H3197" t="s">
        <v>62</v>
      </c>
      <c r="I3197" t="s">
        <v>32</v>
      </c>
      <c r="J3197">
        <v>0.5</v>
      </c>
      <c r="K3197" t="s">
        <v>33</v>
      </c>
      <c r="L3197">
        <v>49</v>
      </c>
      <c r="M3197" s="1">
        <v>45943</v>
      </c>
      <c r="N3197" t="s">
        <v>63</v>
      </c>
      <c r="O3197">
        <v>10</v>
      </c>
      <c r="P3197">
        <v>0</v>
      </c>
      <c r="Q3197" s="2">
        <v>1781.23</v>
      </c>
      <c r="R3197" t="s">
        <v>35</v>
      </c>
      <c r="S3197" s="2">
        <v>1125.02</v>
      </c>
      <c r="T3197">
        <v>4.0999999999999996</v>
      </c>
      <c r="U3197" t="s">
        <v>82</v>
      </c>
      <c r="V3197">
        <v>2025</v>
      </c>
      <c r="W3197" t="s">
        <v>37</v>
      </c>
      <c r="X3197" s="2">
        <v>1125.02</v>
      </c>
      <c r="Y3197" s="2">
        <v>656.21</v>
      </c>
      <c r="Z3197" s="2">
        <v>0.63200000000000001</v>
      </c>
      <c r="AA3197" s="2">
        <f>IF(Table1[[#This Row],[Bed Occupied]]="Yes",1,0)</f>
        <v>1</v>
      </c>
    </row>
    <row r="3198" spans="1:27" x14ac:dyDescent="0.25">
      <c r="A3198" t="s">
        <v>3290</v>
      </c>
      <c r="B3198" s="1">
        <v>46157</v>
      </c>
      <c r="C3198" s="1">
        <v>46161.4</v>
      </c>
      <c r="D3198" t="s">
        <v>102</v>
      </c>
      <c r="E3198" t="s">
        <v>52</v>
      </c>
      <c r="F3198" t="s">
        <v>29</v>
      </c>
      <c r="G3198" t="s">
        <v>30</v>
      </c>
      <c r="H3198" t="s">
        <v>76</v>
      </c>
      <c r="I3198" t="s">
        <v>41</v>
      </c>
      <c r="J3198">
        <v>4.4000000000000004</v>
      </c>
      <c r="K3198" t="s">
        <v>57</v>
      </c>
      <c r="L3198">
        <v>54</v>
      </c>
      <c r="M3198" s="1">
        <v>46156</v>
      </c>
      <c r="N3198" t="s">
        <v>63</v>
      </c>
      <c r="O3198">
        <v>13.5</v>
      </c>
      <c r="P3198">
        <v>1.5</v>
      </c>
      <c r="Q3198" s="2">
        <v>11809.86</v>
      </c>
      <c r="R3198" t="s">
        <v>58</v>
      </c>
      <c r="S3198" s="2">
        <v>7542.51</v>
      </c>
      <c r="T3198">
        <v>3.7</v>
      </c>
      <c r="U3198" t="s">
        <v>94</v>
      </c>
      <c r="V3198">
        <v>2026</v>
      </c>
      <c r="W3198" t="s">
        <v>72</v>
      </c>
      <c r="X3198" s="2">
        <v>7542.51</v>
      </c>
      <c r="Y3198" s="2">
        <v>4267.3500000000004</v>
      </c>
      <c r="Z3198" s="2">
        <v>0.63900000000000001</v>
      </c>
      <c r="AA3198" s="2">
        <f>IF(Table1[[#This Row],[Bed Occupied]]="Yes",1,0)</f>
        <v>0</v>
      </c>
    </row>
    <row r="3199" spans="1:27" x14ac:dyDescent="0.25">
      <c r="A3199" t="s">
        <v>3291</v>
      </c>
      <c r="B3199" s="1">
        <v>46063</v>
      </c>
      <c r="C3199" s="1">
        <v>46064.7</v>
      </c>
      <c r="D3199" t="s">
        <v>27</v>
      </c>
      <c r="E3199" t="s">
        <v>47</v>
      </c>
      <c r="F3199" t="s">
        <v>29</v>
      </c>
      <c r="G3199" t="s">
        <v>67</v>
      </c>
      <c r="H3199" t="s">
        <v>49</v>
      </c>
      <c r="I3199" t="s">
        <v>32</v>
      </c>
      <c r="J3199">
        <v>1.7</v>
      </c>
      <c r="K3199" t="s">
        <v>57</v>
      </c>
      <c r="L3199">
        <v>104</v>
      </c>
      <c r="M3199" s="1">
        <v>46063</v>
      </c>
      <c r="N3199" t="s">
        <v>42</v>
      </c>
      <c r="O3199">
        <v>9.6</v>
      </c>
      <c r="P3199">
        <v>1.6</v>
      </c>
      <c r="Q3199" s="2">
        <v>7877.17</v>
      </c>
      <c r="R3199" t="s">
        <v>58</v>
      </c>
      <c r="S3199" s="2">
        <v>4979.8599999999997</v>
      </c>
      <c r="T3199">
        <v>3</v>
      </c>
      <c r="U3199" t="s">
        <v>68</v>
      </c>
      <c r="V3199">
        <v>2026</v>
      </c>
      <c r="W3199" t="s">
        <v>44</v>
      </c>
      <c r="X3199" s="2">
        <v>4979.8599999999997</v>
      </c>
      <c r="Y3199" s="2">
        <v>2897.31</v>
      </c>
      <c r="Z3199" s="2">
        <v>0.63200000000000001</v>
      </c>
      <c r="AA3199" s="2">
        <f>IF(Table1[[#This Row],[Bed Occupied]]="Yes",1,0)</f>
        <v>0</v>
      </c>
    </row>
    <row r="3200" spans="1:27" x14ac:dyDescent="0.25">
      <c r="A3200" t="s">
        <v>3292</v>
      </c>
      <c r="B3200" s="1">
        <v>46273</v>
      </c>
      <c r="C3200" s="1">
        <v>46274.8</v>
      </c>
      <c r="D3200" t="s">
        <v>51</v>
      </c>
      <c r="E3200" t="s">
        <v>28</v>
      </c>
      <c r="F3200" t="s">
        <v>29</v>
      </c>
      <c r="G3200" t="s">
        <v>67</v>
      </c>
      <c r="H3200" t="s">
        <v>31</v>
      </c>
      <c r="I3200" t="s">
        <v>41</v>
      </c>
      <c r="J3200">
        <v>1.8</v>
      </c>
      <c r="K3200" t="s">
        <v>33</v>
      </c>
      <c r="L3200">
        <v>49</v>
      </c>
      <c r="M3200" s="1">
        <v>46273</v>
      </c>
      <c r="N3200" t="s">
        <v>63</v>
      </c>
      <c r="O3200">
        <v>11.3</v>
      </c>
      <c r="P3200">
        <v>1.3</v>
      </c>
      <c r="Q3200" s="2">
        <v>9786.4500000000007</v>
      </c>
      <c r="R3200" t="s">
        <v>35</v>
      </c>
      <c r="S3200" s="2">
        <v>5142.67</v>
      </c>
      <c r="T3200">
        <v>4.2</v>
      </c>
      <c r="U3200" t="s">
        <v>133</v>
      </c>
      <c r="V3200">
        <v>2026</v>
      </c>
      <c r="W3200" t="s">
        <v>44</v>
      </c>
      <c r="X3200" s="2">
        <v>5142.67</v>
      </c>
      <c r="Y3200" s="2">
        <v>4643.78</v>
      </c>
      <c r="Z3200" s="2">
        <v>0.52500000000000002</v>
      </c>
      <c r="AA3200" s="2">
        <f>IF(Table1[[#This Row],[Bed Occupied]]="Yes",1,0)</f>
        <v>1</v>
      </c>
    </row>
    <row r="3201" spans="1:27" x14ac:dyDescent="0.25">
      <c r="A3201" t="s">
        <v>3293</v>
      </c>
      <c r="B3201" s="1">
        <v>45939</v>
      </c>
      <c r="C3201" s="1">
        <v>45939.5</v>
      </c>
      <c r="D3201" t="s">
        <v>96</v>
      </c>
      <c r="E3201" t="s">
        <v>47</v>
      </c>
      <c r="F3201" t="s">
        <v>29</v>
      </c>
      <c r="G3201" t="s">
        <v>53</v>
      </c>
      <c r="H3201" t="s">
        <v>31</v>
      </c>
      <c r="I3201" t="s">
        <v>41</v>
      </c>
      <c r="J3201">
        <v>0.5</v>
      </c>
      <c r="K3201" t="s">
        <v>57</v>
      </c>
      <c r="L3201">
        <v>27</v>
      </c>
      <c r="M3201" s="1">
        <v>45939</v>
      </c>
      <c r="N3201" t="s">
        <v>42</v>
      </c>
      <c r="O3201">
        <v>12</v>
      </c>
      <c r="P3201">
        <v>0</v>
      </c>
      <c r="Q3201" s="2">
        <v>3875.73</v>
      </c>
      <c r="R3201" t="s">
        <v>58</v>
      </c>
      <c r="S3201" s="2">
        <v>2388.6799999999998</v>
      </c>
      <c r="T3201">
        <v>4.9000000000000004</v>
      </c>
      <c r="U3201" t="s">
        <v>82</v>
      </c>
      <c r="V3201">
        <v>2025</v>
      </c>
      <c r="W3201" t="s">
        <v>72</v>
      </c>
      <c r="X3201" s="2">
        <v>2388.6799999999998</v>
      </c>
      <c r="Y3201" s="2">
        <v>1487.05</v>
      </c>
      <c r="Z3201" s="2">
        <v>0.61599999999999999</v>
      </c>
      <c r="AA3201" s="2">
        <f>IF(Table1[[#This Row],[Bed Occupied]]="Yes",1,0)</f>
        <v>0</v>
      </c>
    </row>
    <row r="3202" spans="1:27" x14ac:dyDescent="0.25">
      <c r="A3202" t="s">
        <v>3294</v>
      </c>
      <c r="B3202" s="1">
        <v>46129</v>
      </c>
      <c r="C3202" s="1">
        <v>46132.5</v>
      </c>
      <c r="D3202" t="s">
        <v>46</v>
      </c>
      <c r="E3202" t="s">
        <v>47</v>
      </c>
      <c r="F3202" t="s">
        <v>29</v>
      </c>
      <c r="G3202" t="s">
        <v>30</v>
      </c>
      <c r="H3202" t="s">
        <v>62</v>
      </c>
      <c r="I3202" t="s">
        <v>93</v>
      </c>
      <c r="J3202">
        <v>3.5</v>
      </c>
      <c r="K3202" t="s">
        <v>33</v>
      </c>
      <c r="L3202">
        <v>47</v>
      </c>
      <c r="M3202" s="1">
        <v>46128</v>
      </c>
      <c r="N3202" t="s">
        <v>42</v>
      </c>
      <c r="O3202">
        <v>10.6</v>
      </c>
      <c r="P3202">
        <v>0.6</v>
      </c>
      <c r="Q3202" s="2">
        <v>4545.8500000000004</v>
      </c>
      <c r="R3202" t="s">
        <v>85</v>
      </c>
      <c r="S3202" s="2">
        <v>3141.06</v>
      </c>
      <c r="T3202">
        <v>3.8</v>
      </c>
      <c r="U3202" t="s">
        <v>98</v>
      </c>
      <c r="V3202">
        <v>2026</v>
      </c>
      <c r="W3202" t="s">
        <v>72</v>
      </c>
      <c r="X3202" s="2">
        <v>3141.06</v>
      </c>
      <c r="Y3202" s="2">
        <v>1404.79</v>
      </c>
      <c r="Z3202" s="2">
        <v>0.69099999999999995</v>
      </c>
      <c r="AA3202" s="2">
        <f>IF(Table1[[#This Row],[Bed Occupied]]="Yes",1,0)</f>
        <v>1</v>
      </c>
    </row>
    <row r="3203" spans="1:27" x14ac:dyDescent="0.25">
      <c r="A3203" t="s">
        <v>3295</v>
      </c>
      <c r="B3203" s="1">
        <v>46164</v>
      </c>
      <c r="C3203" s="1">
        <v>46165.5</v>
      </c>
      <c r="D3203" t="s">
        <v>61</v>
      </c>
      <c r="E3203" t="s">
        <v>47</v>
      </c>
      <c r="F3203" t="s">
        <v>29</v>
      </c>
      <c r="G3203" t="s">
        <v>30</v>
      </c>
      <c r="H3203" t="s">
        <v>81</v>
      </c>
      <c r="I3203" t="s">
        <v>41</v>
      </c>
      <c r="J3203">
        <v>1.5</v>
      </c>
      <c r="K3203" t="s">
        <v>33</v>
      </c>
      <c r="L3203">
        <v>91</v>
      </c>
      <c r="M3203" s="1">
        <v>46164</v>
      </c>
      <c r="N3203" t="s">
        <v>63</v>
      </c>
      <c r="O3203">
        <v>8.5</v>
      </c>
      <c r="P3203">
        <v>0.5</v>
      </c>
      <c r="Q3203" s="2">
        <v>8864.56</v>
      </c>
      <c r="R3203" t="s">
        <v>85</v>
      </c>
      <c r="S3203" s="2">
        <v>5633.88</v>
      </c>
      <c r="T3203">
        <v>3.5</v>
      </c>
      <c r="U3203" t="s">
        <v>94</v>
      </c>
      <c r="V3203">
        <v>2026</v>
      </c>
      <c r="W3203" t="s">
        <v>77</v>
      </c>
      <c r="X3203" s="2">
        <v>5633.88</v>
      </c>
      <c r="Y3203" s="2">
        <v>3230.68</v>
      </c>
      <c r="Z3203" s="2">
        <v>0.63600000000000001</v>
      </c>
      <c r="AA3203" s="2">
        <f>IF(Table1[[#This Row],[Bed Occupied]]="Yes",1,0)</f>
        <v>1</v>
      </c>
    </row>
    <row r="3204" spans="1:27" x14ac:dyDescent="0.25">
      <c r="A3204" t="s">
        <v>3296</v>
      </c>
      <c r="B3204" s="1">
        <v>45961</v>
      </c>
      <c r="C3204" s="1">
        <v>45965.2</v>
      </c>
      <c r="D3204" t="s">
        <v>46</v>
      </c>
      <c r="E3204" t="s">
        <v>66</v>
      </c>
      <c r="F3204" t="s">
        <v>29</v>
      </c>
      <c r="G3204" t="s">
        <v>67</v>
      </c>
      <c r="H3204" t="s">
        <v>56</v>
      </c>
      <c r="I3204" t="s">
        <v>41</v>
      </c>
      <c r="J3204">
        <v>4.2</v>
      </c>
      <c r="K3204" t="s">
        <v>33</v>
      </c>
      <c r="L3204">
        <v>48</v>
      </c>
      <c r="M3204" s="1">
        <v>45961</v>
      </c>
      <c r="N3204" t="s">
        <v>34</v>
      </c>
      <c r="O3204">
        <v>11.2</v>
      </c>
      <c r="P3204">
        <v>1.2</v>
      </c>
      <c r="Q3204" s="2">
        <v>5696.45</v>
      </c>
      <c r="R3204" t="s">
        <v>58</v>
      </c>
      <c r="S3204" s="2">
        <v>3252.4</v>
      </c>
      <c r="T3204">
        <v>3.9</v>
      </c>
      <c r="U3204" t="s">
        <v>82</v>
      </c>
      <c r="V3204">
        <v>2025</v>
      </c>
      <c r="W3204" t="s">
        <v>77</v>
      </c>
      <c r="X3204" s="2">
        <v>3252.4</v>
      </c>
      <c r="Y3204" s="2">
        <v>2444.0500000000002</v>
      </c>
      <c r="Z3204" s="2">
        <v>0.57099999999999995</v>
      </c>
      <c r="AA3204" s="2">
        <f>IF(Table1[[#This Row],[Bed Occupied]]="Yes",1,0)</f>
        <v>1</v>
      </c>
    </row>
    <row r="3205" spans="1:27" x14ac:dyDescent="0.25">
      <c r="A3205" t="s">
        <v>3297</v>
      </c>
      <c r="B3205" s="1">
        <v>46163</v>
      </c>
      <c r="C3205" s="1">
        <v>46166.2</v>
      </c>
      <c r="D3205" t="s">
        <v>96</v>
      </c>
      <c r="E3205" t="s">
        <v>47</v>
      </c>
      <c r="F3205" t="s">
        <v>29</v>
      </c>
      <c r="G3205" t="s">
        <v>151</v>
      </c>
      <c r="H3205" t="s">
        <v>81</v>
      </c>
      <c r="I3205" t="s">
        <v>41</v>
      </c>
      <c r="J3205">
        <v>3.2</v>
      </c>
      <c r="K3205" t="s">
        <v>33</v>
      </c>
      <c r="L3205">
        <v>39</v>
      </c>
      <c r="M3205" s="1">
        <v>46162</v>
      </c>
      <c r="N3205" t="s">
        <v>42</v>
      </c>
      <c r="O3205">
        <v>10.199999999999999</v>
      </c>
      <c r="P3205">
        <v>0.2</v>
      </c>
      <c r="Q3205" s="2">
        <v>3842.45</v>
      </c>
      <c r="R3205" t="s">
        <v>35</v>
      </c>
      <c r="S3205" s="2">
        <v>2195.44</v>
      </c>
      <c r="T3205">
        <v>4.0999999999999996</v>
      </c>
      <c r="U3205" t="s">
        <v>94</v>
      </c>
      <c r="V3205">
        <v>2026</v>
      </c>
      <c r="W3205" t="s">
        <v>69</v>
      </c>
      <c r="X3205" s="2">
        <v>2195.44</v>
      </c>
      <c r="Y3205" s="2">
        <v>1647.01</v>
      </c>
      <c r="Z3205" s="2">
        <v>0.57099999999999995</v>
      </c>
      <c r="AA3205" s="2">
        <f>IF(Table1[[#This Row],[Bed Occupied]]="Yes",1,0)</f>
        <v>1</v>
      </c>
    </row>
    <row r="3206" spans="1:27" x14ac:dyDescent="0.25">
      <c r="A3206" t="s">
        <v>3298</v>
      </c>
      <c r="B3206" s="1">
        <v>46344</v>
      </c>
      <c r="C3206" s="1">
        <v>46345.7</v>
      </c>
      <c r="D3206" t="s">
        <v>46</v>
      </c>
      <c r="E3206" t="s">
        <v>28</v>
      </c>
      <c r="F3206" t="s">
        <v>48</v>
      </c>
      <c r="G3206" t="s">
        <v>30</v>
      </c>
      <c r="H3206" t="s">
        <v>81</v>
      </c>
      <c r="I3206" t="s">
        <v>32</v>
      </c>
      <c r="J3206">
        <v>1.7</v>
      </c>
      <c r="K3206" t="s">
        <v>33</v>
      </c>
      <c r="L3206">
        <v>58</v>
      </c>
      <c r="M3206" s="1">
        <v>46344</v>
      </c>
      <c r="N3206" t="s">
        <v>42</v>
      </c>
      <c r="O3206">
        <v>14</v>
      </c>
      <c r="P3206">
        <v>2</v>
      </c>
      <c r="Q3206" s="2">
        <v>5131.28</v>
      </c>
      <c r="R3206" t="s">
        <v>58</v>
      </c>
      <c r="S3206" s="2">
        <v>2904.47</v>
      </c>
      <c r="T3206">
        <v>3.1</v>
      </c>
      <c r="U3206" t="s">
        <v>130</v>
      </c>
      <c r="V3206">
        <v>2026</v>
      </c>
      <c r="W3206" t="s">
        <v>69</v>
      </c>
      <c r="X3206" s="2">
        <v>2904.47</v>
      </c>
      <c r="Y3206" s="2">
        <v>2226.81</v>
      </c>
      <c r="Z3206" s="2">
        <v>0.56599999999999995</v>
      </c>
      <c r="AA3206" s="2">
        <f>IF(Table1[[#This Row],[Bed Occupied]]="Yes",1,0)</f>
        <v>1</v>
      </c>
    </row>
    <row r="3207" spans="1:27" x14ac:dyDescent="0.25">
      <c r="A3207" t="s">
        <v>3299</v>
      </c>
      <c r="B3207" s="1">
        <v>46154</v>
      </c>
      <c r="C3207" s="1">
        <v>46155.9</v>
      </c>
      <c r="D3207" t="s">
        <v>39</v>
      </c>
      <c r="E3207" t="s">
        <v>66</v>
      </c>
      <c r="F3207" t="s">
        <v>48</v>
      </c>
      <c r="G3207" t="s">
        <v>67</v>
      </c>
      <c r="H3207" t="s">
        <v>31</v>
      </c>
      <c r="I3207" t="s">
        <v>41</v>
      </c>
      <c r="J3207">
        <v>1.9</v>
      </c>
      <c r="K3207" t="s">
        <v>57</v>
      </c>
      <c r="L3207">
        <v>56</v>
      </c>
      <c r="M3207" s="1">
        <v>46153</v>
      </c>
      <c r="N3207" t="s">
        <v>34</v>
      </c>
      <c r="O3207">
        <v>12.9</v>
      </c>
      <c r="P3207">
        <v>0.9</v>
      </c>
      <c r="Q3207" s="2">
        <v>1539.11</v>
      </c>
      <c r="R3207" t="s">
        <v>58</v>
      </c>
      <c r="S3207" s="2">
        <v>876.23</v>
      </c>
      <c r="T3207">
        <v>4.3</v>
      </c>
      <c r="U3207" t="s">
        <v>94</v>
      </c>
      <c r="V3207">
        <v>2026</v>
      </c>
      <c r="W3207" t="s">
        <v>37</v>
      </c>
      <c r="X3207" s="2">
        <v>876.23</v>
      </c>
      <c r="Y3207" s="2">
        <v>662.88</v>
      </c>
      <c r="Z3207" s="2">
        <v>0.56899999999999995</v>
      </c>
      <c r="AA3207" s="2">
        <f>IF(Table1[[#This Row],[Bed Occupied]]="Yes",1,0)</f>
        <v>0</v>
      </c>
    </row>
    <row r="3208" spans="1:27" x14ac:dyDescent="0.25">
      <c r="A3208" t="s">
        <v>3300</v>
      </c>
      <c r="B3208" s="1">
        <v>45749</v>
      </c>
      <c r="C3208" s="1">
        <v>45750.8</v>
      </c>
      <c r="D3208" t="s">
        <v>39</v>
      </c>
      <c r="E3208" t="s">
        <v>47</v>
      </c>
      <c r="F3208" t="s">
        <v>29</v>
      </c>
      <c r="G3208" t="s">
        <v>67</v>
      </c>
      <c r="H3208" t="s">
        <v>56</v>
      </c>
      <c r="I3208" t="s">
        <v>32</v>
      </c>
      <c r="J3208">
        <v>1.8</v>
      </c>
      <c r="K3208" t="s">
        <v>33</v>
      </c>
      <c r="L3208">
        <v>100</v>
      </c>
      <c r="M3208" s="1">
        <v>45748</v>
      </c>
      <c r="N3208" t="s">
        <v>42</v>
      </c>
      <c r="O3208">
        <v>9.9</v>
      </c>
      <c r="P3208">
        <v>1.9</v>
      </c>
      <c r="Q3208" s="2">
        <v>1866.38</v>
      </c>
      <c r="R3208" t="s">
        <v>58</v>
      </c>
      <c r="S3208" s="2">
        <v>1197.67</v>
      </c>
      <c r="T3208">
        <v>3.7</v>
      </c>
      <c r="U3208" t="s">
        <v>89</v>
      </c>
      <c r="V3208">
        <v>2025</v>
      </c>
      <c r="W3208" t="s">
        <v>44</v>
      </c>
      <c r="X3208" s="2">
        <v>1197.67</v>
      </c>
      <c r="Y3208" s="2">
        <v>668.71</v>
      </c>
      <c r="Z3208" s="2">
        <v>0.64200000000000002</v>
      </c>
      <c r="AA3208" s="2">
        <f>IF(Table1[[#This Row],[Bed Occupied]]="Yes",1,0)</f>
        <v>1</v>
      </c>
    </row>
    <row r="3209" spans="1:27" x14ac:dyDescent="0.25">
      <c r="A3209" t="s">
        <v>3301</v>
      </c>
      <c r="B3209" s="1">
        <v>45789</v>
      </c>
      <c r="C3209" s="1">
        <v>45793.1</v>
      </c>
      <c r="D3209" t="s">
        <v>96</v>
      </c>
      <c r="E3209" t="s">
        <v>52</v>
      </c>
      <c r="F3209" t="s">
        <v>29</v>
      </c>
      <c r="G3209" t="s">
        <v>30</v>
      </c>
      <c r="H3209" t="s">
        <v>31</v>
      </c>
      <c r="I3209" t="s">
        <v>32</v>
      </c>
      <c r="J3209">
        <v>4.0999999999999996</v>
      </c>
      <c r="K3209" t="s">
        <v>33</v>
      </c>
      <c r="L3209">
        <v>61</v>
      </c>
      <c r="M3209" s="1">
        <v>45789</v>
      </c>
      <c r="N3209" t="s">
        <v>34</v>
      </c>
      <c r="O3209">
        <v>10.4</v>
      </c>
      <c r="P3209">
        <v>2.4</v>
      </c>
      <c r="Q3209" s="2">
        <v>4180.5600000000004</v>
      </c>
      <c r="R3209" t="s">
        <v>85</v>
      </c>
      <c r="S3209" s="2">
        <v>2366.29</v>
      </c>
      <c r="T3209">
        <v>3</v>
      </c>
      <c r="U3209" t="s">
        <v>122</v>
      </c>
      <c r="V3209">
        <v>2025</v>
      </c>
      <c r="W3209" t="s">
        <v>37</v>
      </c>
      <c r="X3209" s="2">
        <v>2366.29</v>
      </c>
      <c r="Y3209" s="2">
        <v>1814.27</v>
      </c>
      <c r="Z3209" s="2">
        <v>0.56599999999999995</v>
      </c>
      <c r="AA3209" s="2">
        <f>IF(Table1[[#This Row],[Bed Occupied]]="Yes",1,0)</f>
        <v>1</v>
      </c>
    </row>
    <row r="3210" spans="1:27" x14ac:dyDescent="0.25">
      <c r="A3210" t="s">
        <v>3302</v>
      </c>
      <c r="B3210" s="1">
        <v>46209</v>
      </c>
      <c r="C3210" s="1">
        <v>46211.5</v>
      </c>
      <c r="D3210" t="s">
        <v>61</v>
      </c>
      <c r="E3210" t="s">
        <v>47</v>
      </c>
      <c r="F3210" t="s">
        <v>48</v>
      </c>
      <c r="G3210" t="s">
        <v>53</v>
      </c>
      <c r="H3210" t="s">
        <v>62</v>
      </c>
      <c r="I3210" t="s">
        <v>41</v>
      </c>
      <c r="J3210">
        <v>2.5</v>
      </c>
      <c r="K3210" t="s">
        <v>33</v>
      </c>
      <c r="L3210">
        <v>25</v>
      </c>
      <c r="M3210" s="1">
        <v>46209</v>
      </c>
      <c r="N3210" t="s">
        <v>42</v>
      </c>
      <c r="O3210">
        <v>8.1</v>
      </c>
      <c r="P3210">
        <v>0.1</v>
      </c>
      <c r="Q3210" s="2">
        <v>12036.64</v>
      </c>
      <c r="R3210" t="s">
        <v>58</v>
      </c>
      <c r="S3210" s="2">
        <v>8153.66</v>
      </c>
      <c r="T3210">
        <v>4.3</v>
      </c>
      <c r="U3210" t="s">
        <v>43</v>
      </c>
      <c r="V3210">
        <v>2026</v>
      </c>
      <c r="W3210" t="s">
        <v>37</v>
      </c>
      <c r="X3210" s="2">
        <v>8153.66</v>
      </c>
      <c r="Y3210" s="2">
        <v>3882.98</v>
      </c>
      <c r="Z3210" s="2">
        <v>0.67700000000000005</v>
      </c>
      <c r="AA3210" s="2">
        <f>IF(Table1[[#This Row],[Bed Occupied]]="Yes",1,0)</f>
        <v>1</v>
      </c>
    </row>
    <row r="3211" spans="1:27" x14ac:dyDescent="0.25">
      <c r="A3211" t="s">
        <v>3303</v>
      </c>
      <c r="B3211" s="1">
        <v>46289</v>
      </c>
      <c r="C3211" s="1">
        <v>46290.8</v>
      </c>
      <c r="D3211" t="s">
        <v>102</v>
      </c>
      <c r="E3211" t="s">
        <v>47</v>
      </c>
      <c r="F3211" t="s">
        <v>48</v>
      </c>
      <c r="G3211" t="s">
        <v>30</v>
      </c>
      <c r="H3211" t="s">
        <v>40</v>
      </c>
      <c r="I3211" t="s">
        <v>41</v>
      </c>
      <c r="J3211">
        <v>1.8</v>
      </c>
      <c r="K3211" t="s">
        <v>33</v>
      </c>
      <c r="L3211">
        <v>32</v>
      </c>
      <c r="M3211" s="1">
        <v>46288</v>
      </c>
      <c r="N3211" t="s">
        <v>42</v>
      </c>
      <c r="O3211">
        <v>8</v>
      </c>
      <c r="P3211">
        <v>0</v>
      </c>
      <c r="Q3211" s="2">
        <v>11488.36</v>
      </c>
      <c r="R3211" t="s">
        <v>35</v>
      </c>
      <c r="S3211" s="2">
        <v>8524.26</v>
      </c>
      <c r="T3211">
        <v>5</v>
      </c>
      <c r="U3211" t="s">
        <v>133</v>
      </c>
      <c r="V3211">
        <v>2026</v>
      </c>
      <c r="W3211" t="s">
        <v>69</v>
      </c>
      <c r="X3211" s="2">
        <v>8524.26</v>
      </c>
      <c r="Y3211" s="2">
        <v>2964.1</v>
      </c>
      <c r="Z3211" s="2">
        <v>0.74199999999999999</v>
      </c>
      <c r="AA3211" s="2">
        <f>IF(Table1[[#This Row],[Bed Occupied]]="Yes",1,0)</f>
        <v>1</v>
      </c>
    </row>
    <row r="3212" spans="1:27" x14ac:dyDescent="0.25">
      <c r="A3212" t="s">
        <v>3304</v>
      </c>
      <c r="B3212" s="1">
        <v>46287</v>
      </c>
      <c r="C3212" s="1">
        <v>46288.7</v>
      </c>
      <c r="D3212" t="s">
        <v>39</v>
      </c>
      <c r="E3212" t="s">
        <v>47</v>
      </c>
      <c r="F3212" t="s">
        <v>48</v>
      </c>
      <c r="G3212" t="s">
        <v>53</v>
      </c>
      <c r="H3212" t="s">
        <v>81</v>
      </c>
      <c r="I3212" t="s">
        <v>32</v>
      </c>
      <c r="J3212">
        <v>1.7</v>
      </c>
      <c r="K3212" t="s">
        <v>57</v>
      </c>
      <c r="L3212">
        <v>121</v>
      </c>
      <c r="M3212" s="1">
        <v>46286</v>
      </c>
      <c r="N3212" t="s">
        <v>42</v>
      </c>
      <c r="O3212">
        <v>9</v>
      </c>
      <c r="P3212">
        <v>1</v>
      </c>
      <c r="Q3212" s="2">
        <v>2778.67</v>
      </c>
      <c r="R3212" t="s">
        <v>35</v>
      </c>
      <c r="S3212" s="2">
        <v>1855.76</v>
      </c>
      <c r="T3212">
        <v>2.9</v>
      </c>
      <c r="U3212" t="s">
        <v>133</v>
      </c>
      <c r="V3212">
        <v>2026</v>
      </c>
      <c r="W3212" t="s">
        <v>37</v>
      </c>
      <c r="X3212" s="2">
        <v>1855.76</v>
      </c>
      <c r="Y3212" s="2">
        <v>922.91</v>
      </c>
      <c r="Z3212" s="2">
        <v>0.66800000000000004</v>
      </c>
      <c r="AA3212" s="2">
        <f>IF(Table1[[#This Row],[Bed Occupied]]="Yes",1,0)</f>
        <v>0</v>
      </c>
    </row>
    <row r="3213" spans="1:27" x14ac:dyDescent="0.25">
      <c r="A3213" t="s">
        <v>3305</v>
      </c>
      <c r="B3213" s="1">
        <v>46186</v>
      </c>
      <c r="C3213" s="1">
        <v>46187.199999999997</v>
      </c>
      <c r="D3213" t="s">
        <v>39</v>
      </c>
      <c r="E3213" t="s">
        <v>28</v>
      </c>
      <c r="F3213" t="s">
        <v>29</v>
      </c>
      <c r="G3213" t="s">
        <v>67</v>
      </c>
      <c r="H3213" t="s">
        <v>56</v>
      </c>
      <c r="I3213" t="s">
        <v>41</v>
      </c>
      <c r="J3213">
        <v>1.2</v>
      </c>
      <c r="K3213" t="s">
        <v>33</v>
      </c>
      <c r="L3213">
        <v>70</v>
      </c>
      <c r="M3213" s="1">
        <v>46185</v>
      </c>
      <c r="N3213" t="s">
        <v>34</v>
      </c>
      <c r="O3213">
        <v>10.199999999999999</v>
      </c>
      <c r="P3213">
        <v>0.2</v>
      </c>
      <c r="Q3213" s="2">
        <v>1822.09</v>
      </c>
      <c r="R3213" t="s">
        <v>35</v>
      </c>
      <c r="S3213" s="2">
        <v>942.38</v>
      </c>
      <c r="T3213">
        <v>4.2</v>
      </c>
      <c r="U3213" t="s">
        <v>126</v>
      </c>
      <c r="V3213">
        <v>2026</v>
      </c>
      <c r="W3213" t="s">
        <v>77</v>
      </c>
      <c r="X3213" s="2">
        <v>942.38</v>
      </c>
      <c r="Y3213" s="2">
        <v>879.71</v>
      </c>
      <c r="Z3213" s="2">
        <v>0.51700000000000002</v>
      </c>
      <c r="AA3213" s="2">
        <f>IF(Table1[[#This Row],[Bed Occupied]]="Yes",1,0)</f>
        <v>1</v>
      </c>
    </row>
    <row r="3214" spans="1:27" x14ac:dyDescent="0.25">
      <c r="A3214" t="s">
        <v>3306</v>
      </c>
      <c r="B3214" s="1">
        <v>45684</v>
      </c>
      <c r="C3214" s="1">
        <v>45689.5</v>
      </c>
      <c r="D3214" t="s">
        <v>61</v>
      </c>
      <c r="E3214" t="s">
        <v>52</v>
      </c>
      <c r="F3214" t="s">
        <v>29</v>
      </c>
      <c r="G3214" t="s">
        <v>67</v>
      </c>
      <c r="H3214" t="s">
        <v>40</v>
      </c>
      <c r="I3214" t="s">
        <v>93</v>
      </c>
      <c r="J3214">
        <v>5.5</v>
      </c>
      <c r="K3214" t="s">
        <v>33</v>
      </c>
      <c r="L3214">
        <v>16</v>
      </c>
      <c r="M3214" s="1">
        <v>45684</v>
      </c>
      <c r="N3214" t="s">
        <v>34</v>
      </c>
      <c r="O3214">
        <v>10.1</v>
      </c>
      <c r="P3214">
        <v>2.1</v>
      </c>
      <c r="Q3214" s="2">
        <v>19006.240000000002</v>
      </c>
      <c r="R3214" t="s">
        <v>35</v>
      </c>
      <c r="S3214" s="2">
        <v>14533.29</v>
      </c>
      <c r="T3214">
        <v>3.7</v>
      </c>
      <c r="U3214" t="s">
        <v>145</v>
      </c>
      <c r="V3214">
        <v>2025</v>
      </c>
      <c r="W3214" t="s">
        <v>37</v>
      </c>
      <c r="X3214" s="2">
        <v>14533.29</v>
      </c>
      <c r="Y3214" s="2">
        <v>4472.95</v>
      </c>
      <c r="Z3214" s="2">
        <v>0.76500000000000001</v>
      </c>
      <c r="AA3214" s="2">
        <f>IF(Table1[[#This Row],[Bed Occupied]]="Yes",1,0)</f>
        <v>1</v>
      </c>
    </row>
    <row r="3215" spans="1:27" x14ac:dyDescent="0.25">
      <c r="A3215" t="s">
        <v>3307</v>
      </c>
      <c r="B3215" s="1">
        <v>46382</v>
      </c>
      <c r="C3215" s="1">
        <v>46389</v>
      </c>
      <c r="D3215" t="s">
        <v>46</v>
      </c>
      <c r="E3215" t="s">
        <v>47</v>
      </c>
      <c r="F3215" t="s">
        <v>48</v>
      </c>
      <c r="G3215" t="s">
        <v>30</v>
      </c>
      <c r="H3215" t="s">
        <v>40</v>
      </c>
      <c r="I3215" t="s">
        <v>41</v>
      </c>
      <c r="J3215">
        <v>7</v>
      </c>
      <c r="K3215" t="s">
        <v>33</v>
      </c>
      <c r="L3215">
        <v>69</v>
      </c>
      <c r="M3215" s="1">
        <v>46381</v>
      </c>
      <c r="N3215" t="s">
        <v>34</v>
      </c>
      <c r="O3215">
        <v>8</v>
      </c>
      <c r="P3215">
        <v>0</v>
      </c>
      <c r="Q3215" s="2">
        <v>6839.97</v>
      </c>
      <c r="R3215" t="s">
        <v>58</v>
      </c>
      <c r="S3215" s="2">
        <v>4600.66</v>
      </c>
      <c r="T3215">
        <v>3.9</v>
      </c>
      <c r="U3215" t="s">
        <v>54</v>
      </c>
      <c r="V3215">
        <v>2026</v>
      </c>
      <c r="W3215" t="s">
        <v>77</v>
      </c>
      <c r="X3215" s="2">
        <v>4600.66</v>
      </c>
      <c r="Y3215" s="2">
        <v>2239.31</v>
      </c>
      <c r="Z3215" s="2">
        <v>0.67300000000000004</v>
      </c>
      <c r="AA3215" s="2">
        <f>IF(Table1[[#This Row],[Bed Occupied]]="Yes",1,0)</f>
        <v>1</v>
      </c>
    </row>
    <row r="3216" spans="1:27" x14ac:dyDescent="0.25">
      <c r="A3216" t="s">
        <v>3308</v>
      </c>
      <c r="B3216" s="1">
        <v>45963</v>
      </c>
      <c r="C3216" s="1">
        <v>45969.3</v>
      </c>
      <c r="D3216" t="s">
        <v>102</v>
      </c>
      <c r="E3216" t="s">
        <v>66</v>
      </c>
      <c r="F3216" t="s">
        <v>48</v>
      </c>
      <c r="G3216" t="s">
        <v>53</v>
      </c>
      <c r="H3216" t="s">
        <v>40</v>
      </c>
      <c r="I3216" t="s">
        <v>41</v>
      </c>
      <c r="J3216">
        <v>6.3</v>
      </c>
      <c r="K3216" t="s">
        <v>33</v>
      </c>
      <c r="L3216">
        <v>29</v>
      </c>
      <c r="M3216" s="1">
        <v>45963</v>
      </c>
      <c r="N3216" t="s">
        <v>42</v>
      </c>
      <c r="O3216">
        <v>11.3</v>
      </c>
      <c r="P3216">
        <v>1.3</v>
      </c>
      <c r="Q3216" s="2">
        <v>12273.71</v>
      </c>
      <c r="R3216" t="s">
        <v>35</v>
      </c>
      <c r="S3216" s="2">
        <v>8710.2000000000007</v>
      </c>
      <c r="T3216">
        <v>4.5</v>
      </c>
      <c r="U3216" t="s">
        <v>71</v>
      </c>
      <c r="V3216">
        <v>2025</v>
      </c>
      <c r="W3216" t="s">
        <v>74</v>
      </c>
      <c r="X3216" s="2">
        <v>8710.2000000000007</v>
      </c>
      <c r="Y3216" s="2">
        <v>3563.51</v>
      </c>
      <c r="Z3216" s="2">
        <v>0.71</v>
      </c>
      <c r="AA3216" s="2">
        <f>IF(Table1[[#This Row],[Bed Occupied]]="Yes",1,0)</f>
        <v>1</v>
      </c>
    </row>
    <row r="3217" spans="1:27" x14ac:dyDescent="0.25">
      <c r="A3217" t="s">
        <v>3309</v>
      </c>
      <c r="B3217" s="1">
        <v>45712</v>
      </c>
      <c r="C3217" s="1">
        <v>45718.3</v>
      </c>
      <c r="D3217" t="s">
        <v>27</v>
      </c>
      <c r="E3217" t="s">
        <v>28</v>
      </c>
      <c r="F3217" t="s">
        <v>29</v>
      </c>
      <c r="G3217" t="s">
        <v>30</v>
      </c>
      <c r="H3217" t="s">
        <v>62</v>
      </c>
      <c r="I3217" t="s">
        <v>32</v>
      </c>
      <c r="J3217">
        <v>6.3</v>
      </c>
      <c r="K3217" t="s">
        <v>33</v>
      </c>
      <c r="L3217">
        <v>72</v>
      </c>
      <c r="M3217" s="1">
        <v>45711</v>
      </c>
      <c r="N3217" t="s">
        <v>42</v>
      </c>
      <c r="O3217">
        <v>12</v>
      </c>
      <c r="P3217">
        <v>2</v>
      </c>
      <c r="Q3217" s="2">
        <v>11602.9</v>
      </c>
      <c r="R3217" t="s">
        <v>35</v>
      </c>
      <c r="S3217" s="2">
        <v>6874.37</v>
      </c>
      <c r="T3217">
        <v>3.5</v>
      </c>
      <c r="U3217" t="s">
        <v>100</v>
      </c>
      <c r="V3217">
        <v>2025</v>
      </c>
      <c r="W3217" t="s">
        <v>74</v>
      </c>
      <c r="X3217" s="2">
        <v>6874.37</v>
      </c>
      <c r="Y3217" s="2">
        <v>4728.53</v>
      </c>
      <c r="Z3217" s="2">
        <v>0.59199999999999997</v>
      </c>
      <c r="AA3217" s="2">
        <f>IF(Table1[[#This Row],[Bed Occupied]]="Yes",1,0)</f>
        <v>1</v>
      </c>
    </row>
    <row r="3218" spans="1:27" x14ac:dyDescent="0.25">
      <c r="A3218" t="s">
        <v>3310</v>
      </c>
      <c r="B3218" s="1">
        <v>45758</v>
      </c>
      <c r="C3218" s="1">
        <v>45763.4</v>
      </c>
      <c r="D3218" t="s">
        <v>51</v>
      </c>
      <c r="E3218" t="s">
        <v>52</v>
      </c>
      <c r="F3218" t="s">
        <v>48</v>
      </c>
      <c r="G3218" t="s">
        <v>53</v>
      </c>
      <c r="H3218" t="s">
        <v>31</v>
      </c>
      <c r="I3218" t="s">
        <v>93</v>
      </c>
      <c r="J3218">
        <v>5.4</v>
      </c>
      <c r="K3218" t="s">
        <v>33</v>
      </c>
      <c r="L3218">
        <v>69</v>
      </c>
      <c r="M3218" s="1">
        <v>45758</v>
      </c>
      <c r="N3218" t="s">
        <v>42</v>
      </c>
      <c r="O3218">
        <v>13</v>
      </c>
      <c r="P3218">
        <v>1</v>
      </c>
      <c r="Q3218" s="2">
        <v>11856.08</v>
      </c>
      <c r="R3218" t="s">
        <v>35</v>
      </c>
      <c r="S3218" s="2">
        <v>7264.14</v>
      </c>
      <c r="T3218">
        <v>2.9</v>
      </c>
      <c r="U3218" t="s">
        <v>89</v>
      </c>
      <c r="V3218">
        <v>2025</v>
      </c>
      <c r="W3218" t="s">
        <v>77</v>
      </c>
      <c r="X3218" s="2">
        <v>7264.14</v>
      </c>
      <c r="Y3218" s="2">
        <v>4591.9399999999996</v>
      </c>
      <c r="Z3218" s="2">
        <v>0.61299999999999999</v>
      </c>
      <c r="AA3218" s="2">
        <f>IF(Table1[[#This Row],[Bed Occupied]]="Yes",1,0)</f>
        <v>1</v>
      </c>
    </row>
    <row r="3219" spans="1:27" x14ac:dyDescent="0.25">
      <c r="A3219" t="s">
        <v>3311</v>
      </c>
      <c r="B3219" s="1">
        <v>46260</v>
      </c>
      <c r="C3219" s="1">
        <v>46265.599999999999</v>
      </c>
      <c r="D3219" t="s">
        <v>46</v>
      </c>
      <c r="E3219" t="s">
        <v>28</v>
      </c>
      <c r="F3219" t="s">
        <v>29</v>
      </c>
      <c r="G3219" t="s">
        <v>53</v>
      </c>
      <c r="H3219" t="s">
        <v>76</v>
      </c>
      <c r="I3219" t="s">
        <v>32</v>
      </c>
      <c r="J3219">
        <v>5.6</v>
      </c>
      <c r="K3219" t="s">
        <v>33</v>
      </c>
      <c r="L3219">
        <v>52</v>
      </c>
      <c r="M3219" s="1">
        <v>46259</v>
      </c>
      <c r="N3219" t="s">
        <v>42</v>
      </c>
      <c r="O3219">
        <v>8.6</v>
      </c>
      <c r="P3219">
        <v>0.6</v>
      </c>
      <c r="Q3219" s="2">
        <v>6013.04</v>
      </c>
      <c r="R3219" t="s">
        <v>85</v>
      </c>
      <c r="S3219" s="2">
        <v>3406.4</v>
      </c>
      <c r="T3219">
        <v>4.0999999999999996</v>
      </c>
      <c r="U3219" t="s">
        <v>138</v>
      </c>
      <c r="V3219">
        <v>2026</v>
      </c>
      <c r="W3219" t="s">
        <v>44</v>
      </c>
      <c r="X3219" s="2">
        <v>3406.4</v>
      </c>
      <c r="Y3219" s="2">
        <v>2606.64</v>
      </c>
      <c r="Z3219" s="2">
        <v>0.56699999999999995</v>
      </c>
      <c r="AA3219" s="2">
        <f>IF(Table1[[#This Row],[Bed Occupied]]="Yes",1,0)</f>
        <v>1</v>
      </c>
    </row>
    <row r="3220" spans="1:27" x14ac:dyDescent="0.25">
      <c r="A3220" t="s">
        <v>3312</v>
      </c>
      <c r="B3220" s="1">
        <v>46250</v>
      </c>
      <c r="C3220" s="1">
        <v>46253.1</v>
      </c>
      <c r="D3220" t="s">
        <v>102</v>
      </c>
      <c r="E3220" t="s">
        <v>52</v>
      </c>
      <c r="F3220" t="s">
        <v>29</v>
      </c>
      <c r="G3220" t="s">
        <v>67</v>
      </c>
      <c r="H3220" t="s">
        <v>40</v>
      </c>
      <c r="I3220" t="s">
        <v>93</v>
      </c>
      <c r="J3220">
        <v>3.1</v>
      </c>
      <c r="K3220" t="s">
        <v>33</v>
      </c>
      <c r="L3220">
        <v>10</v>
      </c>
      <c r="M3220" s="1">
        <v>46249</v>
      </c>
      <c r="N3220" t="s">
        <v>34</v>
      </c>
      <c r="O3220">
        <v>9.6999999999999993</v>
      </c>
      <c r="P3220">
        <v>1.7</v>
      </c>
      <c r="Q3220" s="2">
        <v>10376.700000000001</v>
      </c>
      <c r="R3220" t="s">
        <v>35</v>
      </c>
      <c r="S3220" s="2">
        <v>6508.91</v>
      </c>
      <c r="T3220">
        <v>4.0999999999999996</v>
      </c>
      <c r="U3220" t="s">
        <v>138</v>
      </c>
      <c r="V3220">
        <v>2026</v>
      </c>
      <c r="W3220" t="s">
        <v>83</v>
      </c>
      <c r="X3220" s="2">
        <v>6508.91</v>
      </c>
      <c r="Y3220" s="2">
        <v>3867.79</v>
      </c>
      <c r="Z3220" s="2">
        <v>0.627</v>
      </c>
      <c r="AA3220" s="2">
        <f>IF(Table1[[#This Row],[Bed Occupied]]="Yes",1,0)</f>
        <v>1</v>
      </c>
    </row>
    <row r="3221" spans="1:27" x14ac:dyDescent="0.25">
      <c r="A3221" t="s">
        <v>3313</v>
      </c>
      <c r="B3221" s="1">
        <v>46040</v>
      </c>
      <c r="C3221" s="1">
        <v>46041.8</v>
      </c>
      <c r="D3221" t="s">
        <v>61</v>
      </c>
      <c r="E3221" t="s">
        <v>66</v>
      </c>
      <c r="F3221" t="s">
        <v>48</v>
      </c>
      <c r="G3221" t="s">
        <v>30</v>
      </c>
      <c r="H3221" t="s">
        <v>76</v>
      </c>
      <c r="I3221" t="s">
        <v>93</v>
      </c>
      <c r="J3221">
        <v>1.8</v>
      </c>
      <c r="K3221" t="s">
        <v>57</v>
      </c>
      <c r="L3221">
        <v>64</v>
      </c>
      <c r="M3221" s="1">
        <v>46039</v>
      </c>
      <c r="N3221" t="s">
        <v>34</v>
      </c>
      <c r="O3221">
        <v>14.6</v>
      </c>
      <c r="P3221">
        <v>2.6</v>
      </c>
      <c r="Q3221" s="2">
        <v>10463.57</v>
      </c>
      <c r="R3221" t="s">
        <v>35</v>
      </c>
      <c r="S3221" s="2">
        <v>8005.75</v>
      </c>
      <c r="T3221">
        <v>2.7</v>
      </c>
      <c r="U3221" t="s">
        <v>86</v>
      </c>
      <c r="V3221">
        <v>2026</v>
      </c>
      <c r="W3221" t="s">
        <v>83</v>
      </c>
      <c r="X3221" s="2">
        <v>8005.75</v>
      </c>
      <c r="Y3221" s="2">
        <v>2457.8200000000002</v>
      </c>
      <c r="Z3221" s="2">
        <v>0.76500000000000001</v>
      </c>
      <c r="AA3221" s="2">
        <f>IF(Table1[[#This Row],[Bed Occupied]]="Yes",1,0)</f>
        <v>0</v>
      </c>
    </row>
    <row r="3222" spans="1:27" x14ac:dyDescent="0.25">
      <c r="A3222" t="s">
        <v>3314</v>
      </c>
      <c r="B3222" s="1">
        <v>45668</v>
      </c>
      <c r="C3222" s="1">
        <v>45670.2</v>
      </c>
      <c r="D3222" t="s">
        <v>102</v>
      </c>
      <c r="E3222" t="s">
        <v>52</v>
      </c>
      <c r="F3222" t="s">
        <v>29</v>
      </c>
      <c r="G3222" t="s">
        <v>151</v>
      </c>
      <c r="H3222" t="s">
        <v>49</v>
      </c>
      <c r="I3222" t="s">
        <v>41</v>
      </c>
      <c r="J3222">
        <v>2.2000000000000002</v>
      </c>
      <c r="K3222" t="s">
        <v>33</v>
      </c>
      <c r="L3222">
        <v>59</v>
      </c>
      <c r="M3222" s="1">
        <v>45668</v>
      </c>
      <c r="N3222" t="s">
        <v>42</v>
      </c>
      <c r="O3222">
        <v>8.6</v>
      </c>
      <c r="P3222">
        <v>0.6</v>
      </c>
      <c r="Q3222" s="2">
        <v>11447.68</v>
      </c>
      <c r="R3222" t="s">
        <v>85</v>
      </c>
      <c r="S3222" s="2">
        <v>7193.76</v>
      </c>
      <c r="T3222">
        <v>4</v>
      </c>
      <c r="U3222" t="s">
        <v>145</v>
      </c>
      <c r="V3222">
        <v>2025</v>
      </c>
      <c r="W3222" t="s">
        <v>83</v>
      </c>
      <c r="X3222" s="2">
        <v>7193.76</v>
      </c>
      <c r="Y3222" s="2">
        <v>4253.92</v>
      </c>
      <c r="Z3222" s="2">
        <v>0.628</v>
      </c>
      <c r="AA3222" s="2">
        <f>IF(Table1[[#This Row],[Bed Occupied]]="Yes",1,0)</f>
        <v>1</v>
      </c>
    </row>
    <row r="3223" spans="1:27" x14ac:dyDescent="0.25">
      <c r="A3223" t="s">
        <v>3315</v>
      </c>
      <c r="B3223" s="1">
        <v>45674</v>
      </c>
      <c r="C3223" s="1">
        <v>45675.7</v>
      </c>
      <c r="D3223" t="s">
        <v>46</v>
      </c>
      <c r="E3223" t="s">
        <v>28</v>
      </c>
      <c r="F3223" t="s">
        <v>48</v>
      </c>
      <c r="G3223" t="s">
        <v>30</v>
      </c>
      <c r="H3223" t="s">
        <v>49</v>
      </c>
      <c r="I3223" t="s">
        <v>41</v>
      </c>
      <c r="J3223">
        <v>1.7</v>
      </c>
      <c r="K3223" t="s">
        <v>57</v>
      </c>
      <c r="L3223">
        <v>32</v>
      </c>
      <c r="M3223" s="1">
        <v>45674</v>
      </c>
      <c r="N3223" t="s">
        <v>42</v>
      </c>
      <c r="O3223">
        <v>12</v>
      </c>
      <c r="P3223">
        <v>0</v>
      </c>
      <c r="Q3223" s="2">
        <v>5298.85</v>
      </c>
      <c r="R3223" t="s">
        <v>58</v>
      </c>
      <c r="S3223" s="2">
        <v>2579.5</v>
      </c>
      <c r="T3223">
        <v>4</v>
      </c>
      <c r="U3223" t="s">
        <v>145</v>
      </c>
      <c r="V3223">
        <v>2025</v>
      </c>
      <c r="W3223" t="s">
        <v>77</v>
      </c>
      <c r="X3223" s="2">
        <v>2579.5</v>
      </c>
      <c r="Y3223" s="2">
        <v>2719.35</v>
      </c>
      <c r="Z3223" s="2">
        <v>0.48699999999999999</v>
      </c>
      <c r="AA3223" s="2">
        <f>IF(Table1[[#This Row],[Bed Occupied]]="Yes",1,0)</f>
        <v>0</v>
      </c>
    </row>
    <row r="3224" spans="1:27" x14ac:dyDescent="0.25">
      <c r="A3224" t="s">
        <v>3316</v>
      </c>
      <c r="B3224" s="1">
        <v>46299</v>
      </c>
      <c r="C3224" s="1">
        <v>46299.1</v>
      </c>
      <c r="D3224" t="s">
        <v>39</v>
      </c>
      <c r="E3224" t="s">
        <v>52</v>
      </c>
      <c r="F3224" t="s">
        <v>48</v>
      </c>
      <c r="G3224" t="s">
        <v>151</v>
      </c>
      <c r="H3224" t="s">
        <v>56</v>
      </c>
      <c r="I3224" t="s">
        <v>32</v>
      </c>
      <c r="J3224">
        <v>0.1</v>
      </c>
      <c r="K3224" t="s">
        <v>57</v>
      </c>
      <c r="L3224">
        <v>98</v>
      </c>
      <c r="M3224" s="1">
        <v>46298</v>
      </c>
      <c r="N3224" t="s">
        <v>42</v>
      </c>
      <c r="O3224">
        <v>8.8000000000000007</v>
      </c>
      <c r="P3224">
        <v>0.8</v>
      </c>
      <c r="Q3224" s="2">
        <v>2341.81</v>
      </c>
      <c r="R3224" t="s">
        <v>35</v>
      </c>
      <c r="S3224" s="2">
        <v>1305.82</v>
      </c>
      <c r="T3224">
        <v>3.2</v>
      </c>
      <c r="U3224" t="s">
        <v>36</v>
      </c>
      <c r="V3224">
        <v>2026</v>
      </c>
      <c r="W3224" t="s">
        <v>83</v>
      </c>
      <c r="X3224" s="2">
        <v>1305.82</v>
      </c>
      <c r="Y3224" s="2">
        <v>1035.99</v>
      </c>
      <c r="Z3224" s="2">
        <v>0.55800000000000005</v>
      </c>
      <c r="AA3224" s="2">
        <f>IF(Table1[[#This Row],[Bed Occupied]]="Yes",1,0)</f>
        <v>0</v>
      </c>
    </row>
    <row r="3225" spans="1:27" x14ac:dyDescent="0.25">
      <c r="A3225" t="s">
        <v>3317</v>
      </c>
      <c r="B3225" s="1">
        <v>45760</v>
      </c>
      <c r="C3225" s="1">
        <v>45763</v>
      </c>
      <c r="D3225" t="s">
        <v>96</v>
      </c>
      <c r="E3225" t="s">
        <v>66</v>
      </c>
      <c r="F3225" t="s">
        <v>48</v>
      </c>
      <c r="G3225" t="s">
        <v>30</v>
      </c>
      <c r="H3225" t="s">
        <v>49</v>
      </c>
      <c r="I3225" t="s">
        <v>93</v>
      </c>
      <c r="J3225">
        <v>3</v>
      </c>
      <c r="K3225" t="s">
        <v>33</v>
      </c>
      <c r="L3225">
        <v>14</v>
      </c>
      <c r="M3225" s="1">
        <v>45759</v>
      </c>
      <c r="N3225" t="s">
        <v>42</v>
      </c>
      <c r="O3225">
        <v>10.1</v>
      </c>
      <c r="P3225">
        <v>0.1</v>
      </c>
      <c r="Q3225" s="2">
        <v>4257.78</v>
      </c>
      <c r="R3225" t="s">
        <v>58</v>
      </c>
      <c r="S3225" s="2">
        <v>2259.7199999999998</v>
      </c>
      <c r="T3225">
        <v>4.7</v>
      </c>
      <c r="U3225" t="s">
        <v>89</v>
      </c>
      <c r="V3225">
        <v>2025</v>
      </c>
      <c r="W3225" t="s">
        <v>83</v>
      </c>
      <c r="X3225" s="2">
        <v>2259.7199999999998</v>
      </c>
      <c r="Y3225" s="2">
        <v>1998.06</v>
      </c>
      <c r="Z3225" s="2">
        <v>0.53100000000000003</v>
      </c>
      <c r="AA3225" s="2">
        <f>IF(Table1[[#This Row],[Bed Occupied]]="Yes",1,0)</f>
        <v>1</v>
      </c>
    </row>
    <row r="3226" spans="1:27" x14ac:dyDescent="0.25">
      <c r="A3226" t="s">
        <v>3318</v>
      </c>
      <c r="B3226" s="1">
        <v>46165</v>
      </c>
      <c r="C3226" s="1">
        <v>46166.6</v>
      </c>
      <c r="D3226" t="s">
        <v>96</v>
      </c>
      <c r="E3226" t="s">
        <v>66</v>
      </c>
      <c r="F3226" t="s">
        <v>29</v>
      </c>
      <c r="G3226" t="s">
        <v>30</v>
      </c>
      <c r="H3226" t="s">
        <v>62</v>
      </c>
      <c r="I3226" t="s">
        <v>41</v>
      </c>
      <c r="J3226">
        <v>1.6</v>
      </c>
      <c r="K3226" t="s">
        <v>57</v>
      </c>
      <c r="L3226">
        <v>17</v>
      </c>
      <c r="M3226" s="1">
        <v>46164</v>
      </c>
      <c r="N3226" t="s">
        <v>42</v>
      </c>
      <c r="O3226">
        <v>8.5</v>
      </c>
      <c r="P3226">
        <v>0.5</v>
      </c>
      <c r="Q3226" s="2">
        <v>3727.75</v>
      </c>
      <c r="R3226" t="s">
        <v>35</v>
      </c>
      <c r="S3226" s="2">
        <v>2525.14</v>
      </c>
      <c r="T3226">
        <v>5</v>
      </c>
      <c r="U3226" t="s">
        <v>94</v>
      </c>
      <c r="V3226">
        <v>2026</v>
      </c>
      <c r="W3226" t="s">
        <v>77</v>
      </c>
      <c r="X3226" s="2">
        <v>2525.14</v>
      </c>
      <c r="Y3226" s="2">
        <v>1202.6099999999999</v>
      </c>
      <c r="Z3226" s="2">
        <v>0.67700000000000005</v>
      </c>
      <c r="AA3226" s="2">
        <f>IF(Table1[[#This Row],[Bed Occupied]]="Yes",1,0)</f>
        <v>0</v>
      </c>
    </row>
    <row r="3227" spans="1:27" x14ac:dyDescent="0.25">
      <c r="A3227" t="s">
        <v>3319</v>
      </c>
      <c r="B3227" s="1">
        <v>46095</v>
      </c>
      <c r="C3227" s="1">
        <v>46098.5</v>
      </c>
      <c r="D3227" t="s">
        <v>27</v>
      </c>
      <c r="E3227" t="s">
        <v>52</v>
      </c>
      <c r="F3227" t="s">
        <v>29</v>
      </c>
      <c r="G3227" t="s">
        <v>30</v>
      </c>
      <c r="H3227" t="s">
        <v>56</v>
      </c>
      <c r="I3227" t="s">
        <v>32</v>
      </c>
      <c r="J3227">
        <v>3.5</v>
      </c>
      <c r="K3227" t="s">
        <v>33</v>
      </c>
      <c r="L3227">
        <v>74</v>
      </c>
      <c r="M3227" s="1">
        <v>46095</v>
      </c>
      <c r="N3227" t="s">
        <v>42</v>
      </c>
      <c r="O3227">
        <v>9.1999999999999993</v>
      </c>
      <c r="P3227">
        <v>1.2</v>
      </c>
      <c r="Q3227" s="2">
        <v>11439.92</v>
      </c>
      <c r="R3227" t="s">
        <v>58</v>
      </c>
      <c r="S3227" s="2">
        <v>6649.03</v>
      </c>
      <c r="T3227">
        <v>3.7</v>
      </c>
      <c r="U3227" t="s">
        <v>115</v>
      </c>
      <c r="V3227">
        <v>2026</v>
      </c>
      <c r="W3227" t="s">
        <v>83</v>
      </c>
      <c r="X3227" s="2">
        <v>6649.03</v>
      </c>
      <c r="Y3227" s="2">
        <v>4790.8900000000003</v>
      </c>
      <c r="Z3227" s="2">
        <v>0.58099999999999996</v>
      </c>
      <c r="AA3227" s="2">
        <f>IF(Table1[[#This Row],[Bed Occupied]]="Yes",1,0)</f>
        <v>1</v>
      </c>
    </row>
    <row r="3228" spans="1:27" x14ac:dyDescent="0.25">
      <c r="A3228" t="s">
        <v>3320</v>
      </c>
      <c r="B3228" s="1">
        <v>46134</v>
      </c>
      <c r="C3228" s="1">
        <v>46134.7</v>
      </c>
      <c r="D3228" t="s">
        <v>39</v>
      </c>
      <c r="E3228" t="s">
        <v>66</v>
      </c>
      <c r="F3228" t="s">
        <v>29</v>
      </c>
      <c r="G3228" t="s">
        <v>30</v>
      </c>
      <c r="H3228" t="s">
        <v>81</v>
      </c>
      <c r="I3228" t="s">
        <v>32</v>
      </c>
      <c r="J3228">
        <v>0.7</v>
      </c>
      <c r="K3228" t="s">
        <v>57</v>
      </c>
      <c r="L3228">
        <v>112</v>
      </c>
      <c r="M3228" s="1">
        <v>46134</v>
      </c>
      <c r="N3228" t="s">
        <v>42</v>
      </c>
      <c r="O3228">
        <v>8.6</v>
      </c>
      <c r="P3228">
        <v>0.6</v>
      </c>
      <c r="Q3228" s="2">
        <v>1833.86</v>
      </c>
      <c r="R3228" t="s">
        <v>35</v>
      </c>
      <c r="S3228" s="2">
        <v>1018.84</v>
      </c>
      <c r="T3228">
        <v>2.8</v>
      </c>
      <c r="U3228" t="s">
        <v>98</v>
      </c>
      <c r="V3228">
        <v>2026</v>
      </c>
      <c r="W3228" t="s">
        <v>69</v>
      </c>
      <c r="X3228" s="2">
        <v>1018.84</v>
      </c>
      <c r="Y3228" s="2">
        <v>815.02</v>
      </c>
      <c r="Z3228" s="2">
        <v>0.55600000000000005</v>
      </c>
      <c r="AA3228" s="2">
        <f>IF(Table1[[#This Row],[Bed Occupied]]="Yes",1,0)</f>
        <v>0</v>
      </c>
    </row>
    <row r="3229" spans="1:27" x14ac:dyDescent="0.25">
      <c r="A3229" t="s">
        <v>3321</v>
      </c>
      <c r="B3229" s="1">
        <v>45927</v>
      </c>
      <c r="C3229" s="1">
        <v>45931.5</v>
      </c>
      <c r="D3229" t="s">
        <v>61</v>
      </c>
      <c r="E3229" t="s">
        <v>47</v>
      </c>
      <c r="F3229" t="s">
        <v>29</v>
      </c>
      <c r="G3229" t="s">
        <v>30</v>
      </c>
      <c r="H3229" t="s">
        <v>76</v>
      </c>
      <c r="I3229" t="s">
        <v>41</v>
      </c>
      <c r="J3229">
        <v>4.5</v>
      </c>
      <c r="K3229" t="s">
        <v>33</v>
      </c>
      <c r="L3229">
        <v>62</v>
      </c>
      <c r="M3229" s="1">
        <v>45926</v>
      </c>
      <c r="N3229" t="s">
        <v>34</v>
      </c>
      <c r="O3229">
        <v>8.6999999999999993</v>
      </c>
      <c r="P3229">
        <v>0.7</v>
      </c>
      <c r="Q3229" s="2">
        <v>16192.25</v>
      </c>
      <c r="R3229" t="s">
        <v>35</v>
      </c>
      <c r="S3229" s="2">
        <v>10324.91</v>
      </c>
      <c r="T3229">
        <v>4.5</v>
      </c>
      <c r="U3229" t="s">
        <v>59</v>
      </c>
      <c r="V3229">
        <v>2025</v>
      </c>
      <c r="W3229" t="s">
        <v>77</v>
      </c>
      <c r="X3229" s="2">
        <v>10324.91</v>
      </c>
      <c r="Y3229" s="2">
        <v>5867.34</v>
      </c>
      <c r="Z3229" s="2">
        <v>0.63800000000000001</v>
      </c>
      <c r="AA3229" s="2">
        <f>IF(Table1[[#This Row],[Bed Occupied]]="Yes",1,0)</f>
        <v>1</v>
      </c>
    </row>
    <row r="3230" spans="1:27" x14ac:dyDescent="0.25">
      <c r="A3230" t="s">
        <v>3322</v>
      </c>
      <c r="B3230" s="1">
        <v>46224</v>
      </c>
      <c r="C3230" s="1">
        <v>46226.9</v>
      </c>
      <c r="D3230" t="s">
        <v>39</v>
      </c>
      <c r="E3230" t="s">
        <v>52</v>
      </c>
      <c r="F3230" t="s">
        <v>48</v>
      </c>
      <c r="G3230" t="s">
        <v>30</v>
      </c>
      <c r="H3230" t="s">
        <v>56</v>
      </c>
      <c r="I3230" t="s">
        <v>41</v>
      </c>
      <c r="J3230">
        <v>2.9</v>
      </c>
      <c r="K3230" t="s">
        <v>33</v>
      </c>
      <c r="L3230">
        <v>93</v>
      </c>
      <c r="M3230" s="1">
        <v>46224</v>
      </c>
      <c r="N3230" t="s">
        <v>42</v>
      </c>
      <c r="O3230">
        <v>9.1</v>
      </c>
      <c r="P3230">
        <v>1.1000000000000001</v>
      </c>
      <c r="Q3230" s="2">
        <v>2657.23</v>
      </c>
      <c r="R3230" t="s">
        <v>35</v>
      </c>
      <c r="S3230" s="2">
        <v>1796.22</v>
      </c>
      <c r="T3230">
        <v>3.6</v>
      </c>
      <c r="U3230" t="s">
        <v>43</v>
      </c>
      <c r="V3230">
        <v>2026</v>
      </c>
      <c r="W3230" t="s">
        <v>44</v>
      </c>
      <c r="X3230" s="2">
        <v>1796.22</v>
      </c>
      <c r="Y3230" s="2">
        <v>861.01</v>
      </c>
      <c r="Z3230" s="2">
        <v>0.67600000000000005</v>
      </c>
      <c r="AA3230" s="2">
        <f>IF(Table1[[#This Row],[Bed Occupied]]="Yes",1,0)</f>
        <v>1</v>
      </c>
    </row>
    <row r="3231" spans="1:27" x14ac:dyDescent="0.25">
      <c r="A3231" t="s">
        <v>3323</v>
      </c>
      <c r="B3231" s="1">
        <v>46227</v>
      </c>
      <c r="C3231" s="1">
        <v>46227.7</v>
      </c>
      <c r="D3231" t="s">
        <v>46</v>
      </c>
      <c r="E3231" t="s">
        <v>47</v>
      </c>
      <c r="F3231" t="s">
        <v>29</v>
      </c>
      <c r="G3231" t="s">
        <v>151</v>
      </c>
      <c r="H3231" t="s">
        <v>62</v>
      </c>
      <c r="I3231" t="s">
        <v>41</v>
      </c>
      <c r="J3231">
        <v>0.7</v>
      </c>
      <c r="K3231" t="s">
        <v>57</v>
      </c>
      <c r="L3231">
        <v>70</v>
      </c>
      <c r="M3231" s="1">
        <v>46226</v>
      </c>
      <c r="N3231" t="s">
        <v>42</v>
      </c>
      <c r="O3231">
        <v>8.1</v>
      </c>
      <c r="P3231">
        <v>0.1</v>
      </c>
      <c r="Q3231" s="2">
        <v>3805.02</v>
      </c>
      <c r="R3231" t="s">
        <v>35</v>
      </c>
      <c r="S3231" s="2">
        <v>2464.2199999999998</v>
      </c>
      <c r="T3231">
        <v>3.9</v>
      </c>
      <c r="U3231" t="s">
        <v>43</v>
      </c>
      <c r="V3231">
        <v>2026</v>
      </c>
      <c r="W3231" t="s">
        <v>72</v>
      </c>
      <c r="X3231" s="2">
        <v>2464.2199999999998</v>
      </c>
      <c r="Y3231" s="2">
        <v>1340.8</v>
      </c>
      <c r="Z3231" s="2">
        <v>0.64800000000000002</v>
      </c>
      <c r="AA3231" s="2">
        <f>IF(Table1[[#This Row],[Bed Occupied]]="Yes",1,0)</f>
        <v>0</v>
      </c>
    </row>
    <row r="3232" spans="1:27" x14ac:dyDescent="0.25">
      <c r="A3232" t="s">
        <v>3324</v>
      </c>
      <c r="B3232" s="1">
        <v>46377</v>
      </c>
      <c r="C3232" s="1">
        <v>46390.3</v>
      </c>
      <c r="D3232" t="s">
        <v>61</v>
      </c>
      <c r="E3232" t="s">
        <v>52</v>
      </c>
      <c r="F3232" t="s">
        <v>48</v>
      </c>
      <c r="G3232" t="s">
        <v>53</v>
      </c>
      <c r="H3232" t="s">
        <v>62</v>
      </c>
      <c r="I3232" t="s">
        <v>41</v>
      </c>
      <c r="J3232">
        <v>13.3</v>
      </c>
      <c r="K3232" t="s">
        <v>33</v>
      </c>
      <c r="L3232">
        <v>76</v>
      </c>
      <c r="M3232" s="1">
        <v>46376</v>
      </c>
      <c r="N3232" t="s">
        <v>42</v>
      </c>
      <c r="O3232">
        <v>13.7</v>
      </c>
      <c r="P3232">
        <v>1.7</v>
      </c>
      <c r="Q3232" s="2">
        <v>29373.7</v>
      </c>
      <c r="R3232" t="s">
        <v>58</v>
      </c>
      <c r="S3232" s="2">
        <v>20387.66</v>
      </c>
      <c r="T3232">
        <v>3.4</v>
      </c>
      <c r="U3232" t="s">
        <v>54</v>
      </c>
      <c r="V3232">
        <v>2026</v>
      </c>
      <c r="W3232" t="s">
        <v>74</v>
      </c>
      <c r="X3232" s="2">
        <v>20387.66</v>
      </c>
      <c r="Y3232" s="2">
        <v>8986.0400000000009</v>
      </c>
      <c r="Z3232" s="2">
        <v>0.69399999999999995</v>
      </c>
      <c r="AA3232" s="2">
        <f>IF(Table1[[#This Row],[Bed Occupied]]="Yes",1,0)</f>
        <v>1</v>
      </c>
    </row>
    <row r="3233" spans="1:27" x14ac:dyDescent="0.25">
      <c r="A3233" t="s">
        <v>3325</v>
      </c>
      <c r="B3233" s="1">
        <v>45754</v>
      </c>
      <c r="C3233" s="1">
        <v>45758.6</v>
      </c>
      <c r="D3233" t="s">
        <v>27</v>
      </c>
      <c r="E3233" t="s">
        <v>47</v>
      </c>
      <c r="F3233" t="s">
        <v>48</v>
      </c>
      <c r="G3233" t="s">
        <v>30</v>
      </c>
      <c r="H3233" t="s">
        <v>81</v>
      </c>
      <c r="I3233" t="s">
        <v>32</v>
      </c>
      <c r="J3233">
        <v>4.5999999999999996</v>
      </c>
      <c r="K3233" t="s">
        <v>33</v>
      </c>
      <c r="L3233">
        <v>51</v>
      </c>
      <c r="M3233" s="1">
        <v>45754</v>
      </c>
      <c r="N3233" t="s">
        <v>34</v>
      </c>
      <c r="O3233">
        <v>10.8</v>
      </c>
      <c r="P3233">
        <v>2.8</v>
      </c>
      <c r="Q3233" s="2">
        <v>12383.25</v>
      </c>
      <c r="R3233" t="s">
        <v>58</v>
      </c>
      <c r="S3233" s="2">
        <v>7974.49</v>
      </c>
      <c r="T3233">
        <v>3.3</v>
      </c>
      <c r="U3233" t="s">
        <v>89</v>
      </c>
      <c r="V3233">
        <v>2025</v>
      </c>
      <c r="W3233" t="s">
        <v>37</v>
      </c>
      <c r="X3233" s="2">
        <v>7974.49</v>
      </c>
      <c r="Y3233" s="2">
        <v>4408.76</v>
      </c>
      <c r="Z3233" s="2">
        <v>0.64400000000000002</v>
      </c>
      <c r="AA3233" s="2">
        <f>IF(Table1[[#This Row],[Bed Occupied]]="Yes",1,0)</f>
        <v>1</v>
      </c>
    </row>
    <row r="3234" spans="1:27" x14ac:dyDescent="0.25">
      <c r="A3234" t="s">
        <v>3326</v>
      </c>
      <c r="B3234" s="1">
        <v>45870</v>
      </c>
      <c r="C3234" s="1">
        <v>45872.1</v>
      </c>
      <c r="D3234" t="s">
        <v>46</v>
      </c>
      <c r="E3234" t="s">
        <v>47</v>
      </c>
      <c r="F3234" t="s">
        <v>29</v>
      </c>
      <c r="G3234" t="s">
        <v>30</v>
      </c>
      <c r="H3234" t="s">
        <v>76</v>
      </c>
      <c r="I3234" t="s">
        <v>32</v>
      </c>
      <c r="J3234">
        <v>2.1</v>
      </c>
      <c r="K3234" t="s">
        <v>33</v>
      </c>
      <c r="L3234">
        <v>60</v>
      </c>
      <c r="M3234" s="1">
        <v>45870</v>
      </c>
      <c r="N3234" t="s">
        <v>42</v>
      </c>
      <c r="O3234">
        <v>8.4</v>
      </c>
      <c r="P3234">
        <v>0.4</v>
      </c>
      <c r="Q3234" s="2">
        <v>6779.78</v>
      </c>
      <c r="R3234" t="s">
        <v>85</v>
      </c>
      <c r="S3234" s="2">
        <v>4087.56</v>
      </c>
      <c r="T3234">
        <v>3.6</v>
      </c>
      <c r="U3234" t="s">
        <v>104</v>
      </c>
      <c r="V3234">
        <v>2025</v>
      </c>
      <c r="W3234" t="s">
        <v>77</v>
      </c>
      <c r="X3234" s="2">
        <v>4087.56</v>
      </c>
      <c r="Y3234" s="2">
        <v>2692.22</v>
      </c>
      <c r="Z3234" s="2">
        <v>0.60299999999999998</v>
      </c>
      <c r="AA3234" s="2">
        <f>IF(Table1[[#This Row],[Bed Occupied]]="Yes",1,0)</f>
        <v>1</v>
      </c>
    </row>
    <row r="3235" spans="1:27" x14ac:dyDescent="0.25">
      <c r="A3235" t="s">
        <v>3327</v>
      </c>
      <c r="B3235" s="1">
        <v>45989</v>
      </c>
      <c r="C3235" s="1">
        <v>45991.3</v>
      </c>
      <c r="D3235" t="s">
        <v>46</v>
      </c>
      <c r="E3235" t="s">
        <v>66</v>
      </c>
      <c r="F3235" t="s">
        <v>48</v>
      </c>
      <c r="G3235" t="s">
        <v>53</v>
      </c>
      <c r="H3235" t="s">
        <v>31</v>
      </c>
      <c r="I3235" t="s">
        <v>41</v>
      </c>
      <c r="J3235">
        <v>2.2999999999999998</v>
      </c>
      <c r="K3235" t="s">
        <v>33</v>
      </c>
      <c r="L3235">
        <v>56</v>
      </c>
      <c r="M3235" s="1">
        <v>45988</v>
      </c>
      <c r="N3235" t="s">
        <v>42</v>
      </c>
      <c r="O3235">
        <v>12.2</v>
      </c>
      <c r="P3235">
        <v>0.2</v>
      </c>
      <c r="Q3235" s="2">
        <v>4178.62</v>
      </c>
      <c r="R3235" t="s">
        <v>58</v>
      </c>
      <c r="S3235" s="2">
        <v>2484.48</v>
      </c>
      <c r="T3235">
        <v>3.4</v>
      </c>
      <c r="U3235" t="s">
        <v>71</v>
      </c>
      <c r="V3235">
        <v>2025</v>
      </c>
      <c r="W3235" t="s">
        <v>72</v>
      </c>
      <c r="X3235" s="2">
        <v>2484.48</v>
      </c>
      <c r="Y3235" s="2">
        <v>1694.14</v>
      </c>
      <c r="Z3235" s="2">
        <v>0.59499999999999997</v>
      </c>
      <c r="AA3235" s="2">
        <f>IF(Table1[[#This Row],[Bed Occupied]]="Yes",1,0)</f>
        <v>1</v>
      </c>
    </row>
    <row r="3236" spans="1:27" x14ac:dyDescent="0.25">
      <c r="A3236" t="s">
        <v>3328</v>
      </c>
      <c r="B3236" s="1">
        <v>46087</v>
      </c>
      <c r="C3236" s="1">
        <v>46088</v>
      </c>
      <c r="D3236" t="s">
        <v>96</v>
      </c>
      <c r="E3236" t="s">
        <v>52</v>
      </c>
      <c r="F3236" t="s">
        <v>29</v>
      </c>
      <c r="G3236" t="s">
        <v>30</v>
      </c>
      <c r="H3236" t="s">
        <v>81</v>
      </c>
      <c r="I3236" t="s">
        <v>41</v>
      </c>
      <c r="J3236">
        <v>1</v>
      </c>
      <c r="K3236" t="s">
        <v>33</v>
      </c>
      <c r="L3236">
        <v>33</v>
      </c>
      <c r="M3236" s="1">
        <v>46087</v>
      </c>
      <c r="N3236" t="s">
        <v>42</v>
      </c>
      <c r="O3236">
        <v>10</v>
      </c>
      <c r="P3236">
        <v>0</v>
      </c>
      <c r="Q3236" s="2">
        <v>2594.65</v>
      </c>
      <c r="R3236" t="s">
        <v>35</v>
      </c>
      <c r="S3236" s="2">
        <v>1798.92</v>
      </c>
      <c r="T3236">
        <v>3.9</v>
      </c>
      <c r="U3236" t="s">
        <v>115</v>
      </c>
      <c r="V3236">
        <v>2026</v>
      </c>
      <c r="W3236" t="s">
        <v>77</v>
      </c>
      <c r="X3236" s="2">
        <v>1798.92</v>
      </c>
      <c r="Y3236" s="2">
        <v>795.73</v>
      </c>
      <c r="Z3236" s="2">
        <v>0.69299999999999995</v>
      </c>
      <c r="AA3236" s="2">
        <f>IF(Table1[[#This Row],[Bed Occupied]]="Yes",1,0)</f>
        <v>1</v>
      </c>
    </row>
    <row r="3237" spans="1:27" x14ac:dyDescent="0.25">
      <c r="A3237" t="s">
        <v>3329</v>
      </c>
      <c r="B3237" s="1">
        <v>46219</v>
      </c>
      <c r="C3237" s="1">
        <v>46219.8</v>
      </c>
      <c r="D3237" t="s">
        <v>61</v>
      </c>
      <c r="E3237" t="s">
        <v>52</v>
      </c>
      <c r="F3237" t="s">
        <v>48</v>
      </c>
      <c r="G3237" t="s">
        <v>53</v>
      </c>
      <c r="H3237" t="s">
        <v>31</v>
      </c>
      <c r="I3237" t="s">
        <v>32</v>
      </c>
      <c r="J3237">
        <v>0.8</v>
      </c>
      <c r="K3237" t="s">
        <v>33</v>
      </c>
      <c r="L3237">
        <v>56</v>
      </c>
      <c r="M3237" s="1">
        <v>46218</v>
      </c>
      <c r="N3237" t="s">
        <v>42</v>
      </c>
      <c r="O3237">
        <v>12.5</v>
      </c>
      <c r="P3237">
        <v>2.5</v>
      </c>
      <c r="Q3237" s="2">
        <v>12698.43</v>
      </c>
      <c r="R3237" t="s">
        <v>58</v>
      </c>
      <c r="S3237" s="2">
        <v>7415.58</v>
      </c>
      <c r="T3237">
        <v>3.7</v>
      </c>
      <c r="U3237" t="s">
        <v>43</v>
      </c>
      <c r="V3237">
        <v>2026</v>
      </c>
      <c r="W3237" t="s">
        <v>69</v>
      </c>
      <c r="X3237" s="2">
        <v>7415.58</v>
      </c>
      <c r="Y3237" s="2">
        <v>5282.85</v>
      </c>
      <c r="Z3237" s="2">
        <v>0.58399999999999996</v>
      </c>
      <c r="AA3237" s="2">
        <f>IF(Table1[[#This Row],[Bed Occupied]]="Yes",1,0)</f>
        <v>1</v>
      </c>
    </row>
    <row r="3238" spans="1:27" x14ac:dyDescent="0.25">
      <c r="A3238" t="s">
        <v>3330</v>
      </c>
      <c r="B3238" s="1">
        <v>45669</v>
      </c>
      <c r="C3238" s="1">
        <v>45670.5</v>
      </c>
      <c r="D3238" t="s">
        <v>102</v>
      </c>
      <c r="E3238" t="s">
        <v>52</v>
      </c>
      <c r="F3238" t="s">
        <v>48</v>
      </c>
      <c r="G3238" t="s">
        <v>67</v>
      </c>
      <c r="H3238" t="s">
        <v>49</v>
      </c>
      <c r="I3238" t="s">
        <v>41</v>
      </c>
      <c r="J3238">
        <v>1.5</v>
      </c>
      <c r="K3238" t="s">
        <v>33</v>
      </c>
      <c r="L3238">
        <v>35</v>
      </c>
      <c r="M3238" s="1">
        <v>45668</v>
      </c>
      <c r="N3238" t="s">
        <v>42</v>
      </c>
      <c r="O3238">
        <v>11</v>
      </c>
      <c r="P3238">
        <v>1</v>
      </c>
      <c r="Q3238" s="2">
        <v>9985.0499999999993</v>
      </c>
      <c r="R3238" t="s">
        <v>35</v>
      </c>
      <c r="S3238" s="2">
        <v>4533.9399999999996</v>
      </c>
      <c r="T3238">
        <v>4.5</v>
      </c>
      <c r="U3238" t="s">
        <v>145</v>
      </c>
      <c r="V3238">
        <v>2025</v>
      </c>
      <c r="W3238" t="s">
        <v>83</v>
      </c>
      <c r="X3238" s="2">
        <v>4533.9399999999996</v>
      </c>
      <c r="Y3238" s="2">
        <v>5451.11</v>
      </c>
      <c r="Z3238" s="2">
        <v>0.45400000000000001</v>
      </c>
      <c r="AA3238" s="2">
        <f>IF(Table1[[#This Row],[Bed Occupied]]="Yes",1,0)</f>
        <v>1</v>
      </c>
    </row>
    <row r="3239" spans="1:27" x14ac:dyDescent="0.25">
      <c r="A3239" t="s">
        <v>3331</v>
      </c>
      <c r="B3239" s="1">
        <v>46179</v>
      </c>
      <c r="C3239" s="1">
        <v>46182.9</v>
      </c>
      <c r="D3239" t="s">
        <v>27</v>
      </c>
      <c r="E3239" t="s">
        <v>47</v>
      </c>
      <c r="F3239" t="s">
        <v>29</v>
      </c>
      <c r="G3239" t="s">
        <v>67</v>
      </c>
      <c r="H3239" t="s">
        <v>62</v>
      </c>
      <c r="I3239" t="s">
        <v>41</v>
      </c>
      <c r="J3239">
        <v>3.9</v>
      </c>
      <c r="K3239" t="s">
        <v>57</v>
      </c>
      <c r="L3239">
        <v>14</v>
      </c>
      <c r="M3239" s="1">
        <v>46179</v>
      </c>
      <c r="N3239" t="s">
        <v>42</v>
      </c>
      <c r="O3239">
        <v>13.5</v>
      </c>
      <c r="P3239">
        <v>1.5</v>
      </c>
      <c r="Q3239" s="2">
        <v>10128.99</v>
      </c>
      <c r="R3239" t="s">
        <v>85</v>
      </c>
      <c r="S3239" s="2">
        <v>6650.51</v>
      </c>
      <c r="T3239">
        <v>3.7</v>
      </c>
      <c r="U3239" t="s">
        <v>126</v>
      </c>
      <c r="V3239">
        <v>2026</v>
      </c>
      <c r="W3239" t="s">
        <v>83</v>
      </c>
      <c r="X3239" s="2">
        <v>6650.51</v>
      </c>
      <c r="Y3239" s="2">
        <v>3478.48</v>
      </c>
      <c r="Z3239" s="2">
        <v>0.65700000000000003</v>
      </c>
      <c r="AA3239" s="2">
        <f>IF(Table1[[#This Row],[Bed Occupied]]="Yes",1,0)</f>
        <v>0</v>
      </c>
    </row>
    <row r="3240" spans="1:27" x14ac:dyDescent="0.25">
      <c r="A3240" t="s">
        <v>3332</v>
      </c>
      <c r="B3240" s="1">
        <v>45869</v>
      </c>
      <c r="C3240" s="1">
        <v>45871.5</v>
      </c>
      <c r="D3240" t="s">
        <v>46</v>
      </c>
      <c r="E3240" t="s">
        <v>47</v>
      </c>
      <c r="F3240" t="s">
        <v>48</v>
      </c>
      <c r="G3240" t="s">
        <v>67</v>
      </c>
      <c r="H3240" t="s">
        <v>56</v>
      </c>
      <c r="I3240" t="s">
        <v>41</v>
      </c>
      <c r="J3240">
        <v>2.5</v>
      </c>
      <c r="K3240" t="s">
        <v>57</v>
      </c>
      <c r="L3240">
        <v>35</v>
      </c>
      <c r="M3240" s="1">
        <v>45869</v>
      </c>
      <c r="N3240" t="s">
        <v>34</v>
      </c>
      <c r="O3240">
        <v>12.9</v>
      </c>
      <c r="P3240">
        <v>0.9</v>
      </c>
      <c r="Q3240" s="2">
        <v>4183.74</v>
      </c>
      <c r="R3240" t="s">
        <v>58</v>
      </c>
      <c r="S3240" s="2">
        <v>2820.53</v>
      </c>
      <c r="T3240">
        <v>3.7</v>
      </c>
      <c r="U3240" t="s">
        <v>135</v>
      </c>
      <c r="V3240">
        <v>2025</v>
      </c>
      <c r="W3240" t="s">
        <v>72</v>
      </c>
      <c r="X3240" s="2">
        <v>2820.53</v>
      </c>
      <c r="Y3240" s="2">
        <v>1363.21</v>
      </c>
      <c r="Z3240" s="2">
        <v>0.67400000000000004</v>
      </c>
      <c r="AA3240" s="2">
        <f>IF(Table1[[#This Row],[Bed Occupied]]="Yes",1,0)</f>
        <v>0</v>
      </c>
    </row>
    <row r="3241" spans="1:27" x14ac:dyDescent="0.25">
      <c r="A3241" t="s">
        <v>3333</v>
      </c>
      <c r="B3241" s="1">
        <v>46200</v>
      </c>
      <c r="C3241" s="1">
        <v>46202.7</v>
      </c>
      <c r="D3241" t="s">
        <v>96</v>
      </c>
      <c r="E3241" t="s">
        <v>47</v>
      </c>
      <c r="F3241" t="s">
        <v>48</v>
      </c>
      <c r="G3241" t="s">
        <v>67</v>
      </c>
      <c r="H3241" t="s">
        <v>76</v>
      </c>
      <c r="I3241" t="s">
        <v>41</v>
      </c>
      <c r="J3241">
        <v>2.7</v>
      </c>
      <c r="K3241" t="s">
        <v>57</v>
      </c>
      <c r="L3241">
        <v>23</v>
      </c>
      <c r="M3241" s="1">
        <v>46200</v>
      </c>
      <c r="N3241" t="s">
        <v>42</v>
      </c>
      <c r="O3241">
        <v>9.1</v>
      </c>
      <c r="P3241">
        <v>1.1000000000000001</v>
      </c>
      <c r="Q3241" s="2">
        <v>3649.35</v>
      </c>
      <c r="R3241" t="s">
        <v>35</v>
      </c>
      <c r="S3241" s="2">
        <v>2120.7600000000002</v>
      </c>
      <c r="T3241">
        <v>3.7</v>
      </c>
      <c r="U3241" t="s">
        <v>126</v>
      </c>
      <c r="V3241">
        <v>2026</v>
      </c>
      <c r="W3241" t="s">
        <v>83</v>
      </c>
      <c r="X3241" s="2">
        <v>2120.7600000000002</v>
      </c>
      <c r="Y3241" s="2">
        <v>1528.59</v>
      </c>
      <c r="Z3241" s="2">
        <v>0.58099999999999996</v>
      </c>
      <c r="AA3241" s="2">
        <f>IF(Table1[[#This Row],[Bed Occupied]]="Yes",1,0)</f>
        <v>0</v>
      </c>
    </row>
    <row r="3242" spans="1:27" x14ac:dyDescent="0.25">
      <c r="A3242" t="s">
        <v>3334</v>
      </c>
      <c r="B3242" s="1">
        <v>46161</v>
      </c>
      <c r="C3242" s="1">
        <v>46163.3</v>
      </c>
      <c r="D3242" t="s">
        <v>102</v>
      </c>
      <c r="E3242" t="s">
        <v>52</v>
      </c>
      <c r="F3242" t="s">
        <v>29</v>
      </c>
      <c r="G3242" t="s">
        <v>30</v>
      </c>
      <c r="H3242" t="s">
        <v>62</v>
      </c>
      <c r="I3242" t="s">
        <v>41</v>
      </c>
      <c r="J3242">
        <v>2.2999999999999998</v>
      </c>
      <c r="K3242" t="s">
        <v>57</v>
      </c>
      <c r="L3242">
        <v>39</v>
      </c>
      <c r="M3242" s="1">
        <v>46160</v>
      </c>
      <c r="N3242" t="s">
        <v>42</v>
      </c>
      <c r="O3242">
        <v>13.1</v>
      </c>
      <c r="P3242">
        <v>1.1000000000000001</v>
      </c>
      <c r="Q3242" s="2">
        <v>10824.11</v>
      </c>
      <c r="R3242" t="s">
        <v>35</v>
      </c>
      <c r="S3242" s="2">
        <v>5424.99</v>
      </c>
      <c r="T3242">
        <v>3.1</v>
      </c>
      <c r="U3242" t="s">
        <v>94</v>
      </c>
      <c r="V3242">
        <v>2026</v>
      </c>
      <c r="W3242" t="s">
        <v>37</v>
      </c>
      <c r="X3242" s="2">
        <v>5424.99</v>
      </c>
      <c r="Y3242" s="2">
        <v>5399.12</v>
      </c>
      <c r="Z3242" s="2">
        <v>0.501</v>
      </c>
      <c r="AA3242" s="2">
        <f>IF(Table1[[#This Row],[Bed Occupied]]="Yes",1,0)</f>
        <v>0</v>
      </c>
    </row>
    <row r="3243" spans="1:27" x14ac:dyDescent="0.25">
      <c r="A3243" t="s">
        <v>3335</v>
      </c>
      <c r="B3243" s="1">
        <v>46032</v>
      </c>
      <c r="C3243" s="1">
        <v>46034.2</v>
      </c>
      <c r="D3243" t="s">
        <v>51</v>
      </c>
      <c r="E3243" t="s">
        <v>52</v>
      </c>
      <c r="F3243" t="s">
        <v>48</v>
      </c>
      <c r="G3243" t="s">
        <v>30</v>
      </c>
      <c r="H3243" t="s">
        <v>49</v>
      </c>
      <c r="I3243" t="s">
        <v>32</v>
      </c>
      <c r="J3243">
        <v>2.2000000000000002</v>
      </c>
      <c r="K3243" t="s">
        <v>33</v>
      </c>
      <c r="L3243">
        <v>96</v>
      </c>
      <c r="M3243" s="1">
        <v>46031</v>
      </c>
      <c r="N3243" t="s">
        <v>42</v>
      </c>
      <c r="O3243">
        <v>10.7</v>
      </c>
      <c r="P3243">
        <v>2.7</v>
      </c>
      <c r="Q3243" s="2">
        <v>6708.11</v>
      </c>
      <c r="R3243" t="s">
        <v>35</v>
      </c>
      <c r="S3243" s="2">
        <v>4325.05</v>
      </c>
      <c r="T3243">
        <v>3.7</v>
      </c>
      <c r="U3243" t="s">
        <v>86</v>
      </c>
      <c r="V3243">
        <v>2026</v>
      </c>
      <c r="W3243" t="s">
        <v>77</v>
      </c>
      <c r="X3243" s="2">
        <v>4325.05</v>
      </c>
      <c r="Y3243" s="2">
        <v>2383.06</v>
      </c>
      <c r="Z3243" s="2">
        <v>0.64500000000000002</v>
      </c>
      <c r="AA3243" s="2">
        <f>IF(Table1[[#This Row],[Bed Occupied]]="Yes",1,0)</f>
        <v>1</v>
      </c>
    </row>
    <row r="3244" spans="1:27" x14ac:dyDescent="0.25">
      <c r="A3244" t="s">
        <v>3336</v>
      </c>
      <c r="B3244" s="1">
        <v>45681</v>
      </c>
      <c r="C3244" s="1">
        <v>45697.2</v>
      </c>
      <c r="D3244" t="s">
        <v>61</v>
      </c>
      <c r="E3244" t="s">
        <v>52</v>
      </c>
      <c r="F3244" t="s">
        <v>29</v>
      </c>
      <c r="G3244" t="s">
        <v>30</v>
      </c>
      <c r="H3244" t="s">
        <v>81</v>
      </c>
      <c r="I3244" t="s">
        <v>41</v>
      </c>
      <c r="J3244">
        <v>16.2</v>
      </c>
      <c r="K3244" t="s">
        <v>33</v>
      </c>
      <c r="L3244">
        <v>36</v>
      </c>
      <c r="M3244" s="1">
        <v>45680</v>
      </c>
      <c r="N3244" t="s">
        <v>42</v>
      </c>
      <c r="O3244">
        <v>8</v>
      </c>
      <c r="P3244">
        <v>0</v>
      </c>
      <c r="Q3244" s="2">
        <v>27917.17</v>
      </c>
      <c r="R3244" t="s">
        <v>35</v>
      </c>
      <c r="S3244" s="2">
        <v>16641.62</v>
      </c>
      <c r="T3244">
        <v>3.7</v>
      </c>
      <c r="U3244" t="s">
        <v>145</v>
      </c>
      <c r="V3244">
        <v>2025</v>
      </c>
      <c r="W3244" t="s">
        <v>72</v>
      </c>
      <c r="X3244" s="2">
        <v>16641.62</v>
      </c>
      <c r="Y3244" s="2">
        <v>11275.55</v>
      </c>
      <c r="Z3244" s="2">
        <v>0.59599999999999997</v>
      </c>
      <c r="AA3244" s="2">
        <f>IF(Table1[[#This Row],[Bed Occupied]]="Yes",1,0)</f>
        <v>1</v>
      </c>
    </row>
    <row r="3245" spans="1:27" x14ac:dyDescent="0.25">
      <c r="A3245" t="s">
        <v>3337</v>
      </c>
      <c r="B3245" s="1">
        <v>46078</v>
      </c>
      <c r="C3245" s="1">
        <v>46081.2</v>
      </c>
      <c r="D3245" t="s">
        <v>88</v>
      </c>
      <c r="E3245" t="s">
        <v>47</v>
      </c>
      <c r="F3245" t="s">
        <v>48</v>
      </c>
      <c r="G3245" t="s">
        <v>67</v>
      </c>
      <c r="H3245" t="s">
        <v>62</v>
      </c>
      <c r="I3245" t="s">
        <v>32</v>
      </c>
      <c r="J3245">
        <v>3.2</v>
      </c>
      <c r="K3245" t="s">
        <v>57</v>
      </c>
      <c r="L3245">
        <v>37</v>
      </c>
      <c r="M3245" s="1">
        <v>46078</v>
      </c>
      <c r="N3245" t="s">
        <v>42</v>
      </c>
      <c r="O3245">
        <v>12</v>
      </c>
      <c r="P3245">
        <v>2</v>
      </c>
      <c r="Q3245" s="2">
        <v>22343.79</v>
      </c>
      <c r="R3245" t="s">
        <v>35</v>
      </c>
      <c r="S3245" s="2">
        <v>14366.66</v>
      </c>
      <c r="T3245">
        <v>3.4</v>
      </c>
      <c r="U3245" t="s">
        <v>68</v>
      </c>
      <c r="V3245">
        <v>2026</v>
      </c>
      <c r="W3245" t="s">
        <v>69</v>
      </c>
      <c r="X3245" s="2">
        <v>14366.66</v>
      </c>
      <c r="Y3245" s="2">
        <v>7977.13</v>
      </c>
      <c r="Z3245" s="2">
        <v>0.64300000000000002</v>
      </c>
      <c r="AA3245" s="2">
        <f>IF(Table1[[#This Row],[Bed Occupied]]="Yes",1,0)</f>
        <v>0</v>
      </c>
    </row>
    <row r="3246" spans="1:27" x14ac:dyDescent="0.25">
      <c r="A3246" t="s">
        <v>3338</v>
      </c>
      <c r="B3246" s="1">
        <v>45896</v>
      </c>
      <c r="C3246" s="1">
        <v>45898.1</v>
      </c>
      <c r="D3246" t="s">
        <v>27</v>
      </c>
      <c r="E3246" t="s">
        <v>47</v>
      </c>
      <c r="F3246" t="s">
        <v>48</v>
      </c>
      <c r="G3246" t="s">
        <v>67</v>
      </c>
      <c r="H3246" t="s">
        <v>49</v>
      </c>
      <c r="I3246" t="s">
        <v>41</v>
      </c>
      <c r="J3246">
        <v>2.1</v>
      </c>
      <c r="K3246" t="s">
        <v>33</v>
      </c>
      <c r="L3246">
        <v>34</v>
      </c>
      <c r="M3246" s="1">
        <v>45896</v>
      </c>
      <c r="N3246" t="s">
        <v>63</v>
      </c>
      <c r="O3246">
        <v>8.3000000000000007</v>
      </c>
      <c r="P3246">
        <v>0.3</v>
      </c>
      <c r="Q3246" s="2">
        <v>10666.81</v>
      </c>
      <c r="R3246" t="s">
        <v>58</v>
      </c>
      <c r="S3246" s="2">
        <v>6094.31</v>
      </c>
      <c r="T3246">
        <v>4.4000000000000004</v>
      </c>
      <c r="U3246" t="s">
        <v>104</v>
      </c>
      <c r="V3246">
        <v>2025</v>
      </c>
      <c r="W3246" t="s">
        <v>69</v>
      </c>
      <c r="X3246" s="2">
        <v>6094.31</v>
      </c>
      <c r="Y3246" s="2">
        <v>4572.5</v>
      </c>
      <c r="Z3246" s="2">
        <v>0.57099999999999995</v>
      </c>
      <c r="AA3246" s="2">
        <f>IF(Table1[[#This Row],[Bed Occupied]]="Yes",1,0)</f>
        <v>1</v>
      </c>
    </row>
    <row r="3247" spans="1:27" x14ac:dyDescent="0.25">
      <c r="A3247" t="s">
        <v>3339</v>
      </c>
      <c r="B3247" s="1">
        <v>46374</v>
      </c>
      <c r="C3247" s="1">
        <v>46379.5</v>
      </c>
      <c r="D3247" t="s">
        <v>46</v>
      </c>
      <c r="E3247" t="s">
        <v>52</v>
      </c>
      <c r="F3247" t="s">
        <v>48</v>
      </c>
      <c r="G3247" t="s">
        <v>53</v>
      </c>
      <c r="H3247" t="s">
        <v>31</v>
      </c>
      <c r="I3247" t="s">
        <v>32</v>
      </c>
      <c r="J3247">
        <v>5.5</v>
      </c>
      <c r="K3247" t="s">
        <v>33</v>
      </c>
      <c r="L3247">
        <v>84</v>
      </c>
      <c r="M3247" s="1">
        <v>46373</v>
      </c>
      <c r="N3247" t="s">
        <v>34</v>
      </c>
      <c r="O3247">
        <v>10.5</v>
      </c>
      <c r="P3247">
        <v>2.5</v>
      </c>
      <c r="Q3247" s="2">
        <v>6269.56</v>
      </c>
      <c r="R3247" t="s">
        <v>35</v>
      </c>
      <c r="S3247" s="2">
        <v>3093.91</v>
      </c>
      <c r="T3247">
        <v>3</v>
      </c>
      <c r="U3247" t="s">
        <v>54</v>
      </c>
      <c r="V3247">
        <v>2026</v>
      </c>
      <c r="W3247" t="s">
        <v>72</v>
      </c>
      <c r="X3247" s="2">
        <v>3093.91</v>
      </c>
      <c r="Y3247" s="2">
        <v>3175.65</v>
      </c>
      <c r="Z3247" s="2">
        <v>0.49299999999999999</v>
      </c>
      <c r="AA3247" s="2">
        <f>IF(Table1[[#This Row],[Bed Occupied]]="Yes",1,0)</f>
        <v>1</v>
      </c>
    </row>
    <row r="3248" spans="1:27" x14ac:dyDescent="0.25">
      <c r="A3248" t="s">
        <v>3340</v>
      </c>
      <c r="B3248" s="1">
        <v>45738</v>
      </c>
      <c r="C3248" s="1">
        <v>45748</v>
      </c>
      <c r="D3248" t="s">
        <v>88</v>
      </c>
      <c r="E3248" t="s">
        <v>28</v>
      </c>
      <c r="F3248" t="s">
        <v>29</v>
      </c>
      <c r="G3248" t="s">
        <v>30</v>
      </c>
      <c r="H3248" t="s">
        <v>62</v>
      </c>
      <c r="I3248" t="s">
        <v>41</v>
      </c>
      <c r="J3248">
        <v>10</v>
      </c>
      <c r="K3248" t="s">
        <v>33</v>
      </c>
      <c r="L3248">
        <v>45</v>
      </c>
      <c r="M3248" s="1">
        <v>45737</v>
      </c>
      <c r="N3248" t="s">
        <v>63</v>
      </c>
      <c r="O3248">
        <v>8.8000000000000007</v>
      </c>
      <c r="P3248">
        <v>0.8</v>
      </c>
      <c r="Q3248" s="2">
        <v>29436.63</v>
      </c>
      <c r="R3248" t="s">
        <v>35</v>
      </c>
      <c r="S3248" s="2">
        <v>21553.51</v>
      </c>
      <c r="T3248">
        <v>4.0999999999999996</v>
      </c>
      <c r="U3248" t="s">
        <v>173</v>
      </c>
      <c r="V3248">
        <v>2025</v>
      </c>
      <c r="W3248" t="s">
        <v>77</v>
      </c>
      <c r="X3248" s="2">
        <v>21553.51</v>
      </c>
      <c r="Y3248" s="2">
        <v>7883.12</v>
      </c>
      <c r="Z3248" s="2">
        <v>0.73199999999999998</v>
      </c>
      <c r="AA3248" s="2">
        <f>IF(Table1[[#This Row],[Bed Occupied]]="Yes",1,0)</f>
        <v>1</v>
      </c>
    </row>
    <row r="3249" spans="1:27" x14ac:dyDescent="0.25">
      <c r="A3249" t="s">
        <v>3341</v>
      </c>
      <c r="B3249" s="1">
        <v>46260</v>
      </c>
      <c r="C3249" s="1">
        <v>46260.800000000003</v>
      </c>
      <c r="D3249" t="s">
        <v>39</v>
      </c>
      <c r="E3249" t="s">
        <v>66</v>
      </c>
      <c r="F3249" t="s">
        <v>29</v>
      </c>
      <c r="G3249" t="s">
        <v>67</v>
      </c>
      <c r="H3249" t="s">
        <v>31</v>
      </c>
      <c r="I3249" t="s">
        <v>93</v>
      </c>
      <c r="J3249">
        <v>0.8</v>
      </c>
      <c r="K3249" t="s">
        <v>57</v>
      </c>
      <c r="L3249">
        <v>81</v>
      </c>
      <c r="M3249" s="1">
        <v>46260</v>
      </c>
      <c r="N3249" t="s">
        <v>42</v>
      </c>
      <c r="O3249">
        <v>9.6</v>
      </c>
      <c r="P3249">
        <v>1.6</v>
      </c>
      <c r="Q3249" s="2">
        <v>1985.48</v>
      </c>
      <c r="R3249" t="s">
        <v>35</v>
      </c>
      <c r="S3249" s="2">
        <v>1074.4000000000001</v>
      </c>
      <c r="T3249">
        <v>3.7</v>
      </c>
      <c r="U3249" t="s">
        <v>138</v>
      </c>
      <c r="V3249">
        <v>2026</v>
      </c>
      <c r="W3249" t="s">
        <v>69</v>
      </c>
      <c r="X3249" s="2">
        <v>1074.4000000000001</v>
      </c>
      <c r="Y3249" s="2">
        <v>911.08</v>
      </c>
      <c r="Z3249" s="2">
        <v>0.54100000000000004</v>
      </c>
      <c r="AA3249" s="2">
        <f>IF(Table1[[#This Row],[Bed Occupied]]="Yes",1,0)</f>
        <v>0</v>
      </c>
    </row>
    <row r="3250" spans="1:27" x14ac:dyDescent="0.25">
      <c r="A3250" t="s">
        <v>3342</v>
      </c>
      <c r="B3250" s="1">
        <v>46255</v>
      </c>
      <c r="C3250" s="1">
        <v>46260.9</v>
      </c>
      <c r="D3250" t="s">
        <v>102</v>
      </c>
      <c r="E3250" t="s">
        <v>28</v>
      </c>
      <c r="F3250" t="s">
        <v>29</v>
      </c>
      <c r="G3250" t="s">
        <v>30</v>
      </c>
      <c r="H3250" t="s">
        <v>40</v>
      </c>
      <c r="I3250" t="s">
        <v>32</v>
      </c>
      <c r="J3250">
        <v>5.9</v>
      </c>
      <c r="K3250" t="s">
        <v>33</v>
      </c>
      <c r="L3250">
        <v>76</v>
      </c>
      <c r="M3250" s="1">
        <v>46255</v>
      </c>
      <c r="N3250" t="s">
        <v>63</v>
      </c>
      <c r="O3250">
        <v>13.9</v>
      </c>
      <c r="P3250">
        <v>1.9</v>
      </c>
      <c r="Q3250" s="2">
        <v>13163.5</v>
      </c>
      <c r="R3250" t="s">
        <v>58</v>
      </c>
      <c r="S3250" s="2">
        <v>7110.53</v>
      </c>
      <c r="T3250">
        <v>3.4</v>
      </c>
      <c r="U3250" t="s">
        <v>138</v>
      </c>
      <c r="V3250">
        <v>2026</v>
      </c>
      <c r="W3250" t="s">
        <v>77</v>
      </c>
      <c r="X3250" s="2">
        <v>7110.53</v>
      </c>
      <c r="Y3250" s="2">
        <v>6052.97</v>
      </c>
      <c r="Z3250" s="2">
        <v>0.54</v>
      </c>
      <c r="AA3250" s="2">
        <f>IF(Table1[[#This Row],[Bed Occupied]]="Yes",1,0)</f>
        <v>1</v>
      </c>
    </row>
    <row r="3251" spans="1:27" x14ac:dyDescent="0.25">
      <c r="A3251" t="s">
        <v>3343</v>
      </c>
      <c r="B3251" s="1">
        <v>45729</v>
      </c>
      <c r="C3251" s="1">
        <v>45732.2</v>
      </c>
      <c r="D3251" t="s">
        <v>46</v>
      </c>
      <c r="E3251" t="s">
        <v>66</v>
      </c>
      <c r="F3251" t="s">
        <v>48</v>
      </c>
      <c r="G3251" t="s">
        <v>67</v>
      </c>
      <c r="H3251" t="s">
        <v>56</v>
      </c>
      <c r="I3251" t="s">
        <v>93</v>
      </c>
      <c r="J3251">
        <v>3.2</v>
      </c>
      <c r="K3251" t="s">
        <v>57</v>
      </c>
      <c r="L3251">
        <v>18</v>
      </c>
      <c r="M3251" s="1">
        <v>45729</v>
      </c>
      <c r="N3251" t="s">
        <v>42</v>
      </c>
      <c r="O3251">
        <v>10.6</v>
      </c>
      <c r="P3251">
        <v>0.6</v>
      </c>
      <c r="Q3251" s="2">
        <v>4313.3599999999997</v>
      </c>
      <c r="R3251" t="s">
        <v>58</v>
      </c>
      <c r="S3251" s="2">
        <v>3160.8</v>
      </c>
      <c r="T3251">
        <v>4.8</v>
      </c>
      <c r="U3251" t="s">
        <v>173</v>
      </c>
      <c r="V3251">
        <v>2025</v>
      </c>
      <c r="W3251" t="s">
        <v>72</v>
      </c>
      <c r="X3251" s="2">
        <v>3160.8</v>
      </c>
      <c r="Y3251" s="2">
        <v>1152.56</v>
      </c>
      <c r="Z3251" s="2">
        <v>0.73299999999999998</v>
      </c>
      <c r="AA3251" s="2">
        <f>IF(Table1[[#This Row],[Bed Occupied]]="Yes",1,0)</f>
        <v>0</v>
      </c>
    </row>
    <row r="3252" spans="1:27" x14ac:dyDescent="0.25">
      <c r="A3252" t="s">
        <v>3344</v>
      </c>
      <c r="B3252" s="1">
        <v>45976</v>
      </c>
      <c r="C3252" s="1">
        <v>45979.1</v>
      </c>
      <c r="D3252" t="s">
        <v>61</v>
      </c>
      <c r="E3252" t="s">
        <v>28</v>
      </c>
      <c r="F3252" t="s">
        <v>48</v>
      </c>
      <c r="G3252" t="s">
        <v>53</v>
      </c>
      <c r="H3252" t="s">
        <v>49</v>
      </c>
      <c r="I3252" t="s">
        <v>32</v>
      </c>
      <c r="J3252">
        <v>3.1</v>
      </c>
      <c r="K3252" t="s">
        <v>57</v>
      </c>
      <c r="L3252">
        <v>89</v>
      </c>
      <c r="M3252" s="1">
        <v>45976</v>
      </c>
      <c r="N3252" t="s">
        <v>42</v>
      </c>
      <c r="O3252">
        <v>13.9</v>
      </c>
      <c r="P3252">
        <v>1.9</v>
      </c>
      <c r="Q3252" s="2">
        <v>13418.88</v>
      </c>
      <c r="R3252" t="s">
        <v>35</v>
      </c>
      <c r="S3252" s="2">
        <v>8428.6299999999992</v>
      </c>
      <c r="T3252">
        <v>3.1</v>
      </c>
      <c r="U3252" t="s">
        <v>71</v>
      </c>
      <c r="V3252">
        <v>2025</v>
      </c>
      <c r="W3252" t="s">
        <v>83</v>
      </c>
      <c r="X3252" s="2">
        <v>8428.6299999999992</v>
      </c>
      <c r="Y3252" s="2">
        <v>4990.25</v>
      </c>
      <c r="Z3252" s="2">
        <v>0.628</v>
      </c>
      <c r="AA3252" s="2">
        <f>IF(Table1[[#This Row],[Bed Occupied]]="Yes",1,0)</f>
        <v>0</v>
      </c>
    </row>
    <row r="3253" spans="1:27" x14ac:dyDescent="0.25">
      <c r="A3253" t="s">
        <v>3345</v>
      </c>
      <c r="B3253" s="1">
        <v>46020</v>
      </c>
      <c r="C3253" s="1">
        <v>46027</v>
      </c>
      <c r="D3253" t="s">
        <v>61</v>
      </c>
      <c r="E3253" t="s">
        <v>52</v>
      </c>
      <c r="F3253" t="s">
        <v>29</v>
      </c>
      <c r="G3253" t="s">
        <v>53</v>
      </c>
      <c r="H3253" t="s">
        <v>40</v>
      </c>
      <c r="I3253" t="s">
        <v>32</v>
      </c>
      <c r="J3253">
        <v>7</v>
      </c>
      <c r="K3253" t="s">
        <v>33</v>
      </c>
      <c r="L3253">
        <v>65</v>
      </c>
      <c r="M3253" s="1">
        <v>46020</v>
      </c>
      <c r="N3253" t="s">
        <v>63</v>
      </c>
      <c r="O3253">
        <v>9.5</v>
      </c>
      <c r="P3253">
        <v>1.5</v>
      </c>
      <c r="Q3253" s="2">
        <v>17402.48</v>
      </c>
      <c r="R3253" t="s">
        <v>35</v>
      </c>
      <c r="S3253" s="2">
        <v>11539.64</v>
      </c>
      <c r="T3253">
        <v>3.2</v>
      </c>
      <c r="U3253" t="s">
        <v>79</v>
      </c>
      <c r="V3253">
        <v>2025</v>
      </c>
      <c r="W3253" t="s">
        <v>37</v>
      </c>
      <c r="X3253" s="2">
        <v>11539.64</v>
      </c>
      <c r="Y3253" s="2">
        <v>5862.84</v>
      </c>
      <c r="Z3253" s="2">
        <v>0.66300000000000003</v>
      </c>
      <c r="AA3253" s="2">
        <f>IF(Table1[[#This Row],[Bed Occupied]]="Yes",1,0)</f>
        <v>1</v>
      </c>
    </row>
    <row r="3254" spans="1:27" x14ac:dyDescent="0.25">
      <c r="A3254" t="s">
        <v>3346</v>
      </c>
      <c r="B3254" s="1">
        <v>45950</v>
      </c>
      <c r="C3254" s="1">
        <v>45952</v>
      </c>
      <c r="D3254" t="s">
        <v>96</v>
      </c>
      <c r="E3254" t="s">
        <v>28</v>
      </c>
      <c r="F3254" t="s">
        <v>48</v>
      </c>
      <c r="G3254" t="s">
        <v>151</v>
      </c>
      <c r="H3254" t="s">
        <v>76</v>
      </c>
      <c r="I3254" t="s">
        <v>41</v>
      </c>
      <c r="J3254">
        <v>2</v>
      </c>
      <c r="K3254" t="s">
        <v>57</v>
      </c>
      <c r="L3254">
        <v>36</v>
      </c>
      <c r="M3254" s="1">
        <v>45950</v>
      </c>
      <c r="N3254" t="s">
        <v>34</v>
      </c>
      <c r="O3254">
        <v>14.3</v>
      </c>
      <c r="P3254">
        <v>2.2999999999999998</v>
      </c>
      <c r="Q3254" s="2">
        <v>3613.67</v>
      </c>
      <c r="R3254" t="s">
        <v>35</v>
      </c>
      <c r="S3254" s="2">
        <v>2396.7399999999998</v>
      </c>
      <c r="T3254">
        <v>3.9</v>
      </c>
      <c r="U3254" t="s">
        <v>82</v>
      </c>
      <c r="V3254">
        <v>2025</v>
      </c>
      <c r="W3254" t="s">
        <v>37</v>
      </c>
      <c r="X3254" s="2">
        <v>2396.7399999999998</v>
      </c>
      <c r="Y3254" s="2">
        <v>1216.93</v>
      </c>
      <c r="Z3254" s="2">
        <v>0.66300000000000003</v>
      </c>
      <c r="AA3254" s="2">
        <f>IF(Table1[[#This Row],[Bed Occupied]]="Yes",1,0)</f>
        <v>0</v>
      </c>
    </row>
    <row r="3255" spans="1:27" x14ac:dyDescent="0.25">
      <c r="A3255" t="s">
        <v>3347</v>
      </c>
      <c r="B3255" s="1">
        <v>45889</v>
      </c>
      <c r="C3255" s="1">
        <v>45889.2</v>
      </c>
      <c r="D3255" t="s">
        <v>39</v>
      </c>
      <c r="E3255" t="s">
        <v>66</v>
      </c>
      <c r="F3255" t="s">
        <v>29</v>
      </c>
      <c r="G3255" t="s">
        <v>151</v>
      </c>
      <c r="H3255" t="s">
        <v>31</v>
      </c>
      <c r="I3255" t="s">
        <v>41</v>
      </c>
      <c r="J3255">
        <v>0.2</v>
      </c>
      <c r="K3255" t="s">
        <v>33</v>
      </c>
      <c r="L3255">
        <v>69</v>
      </c>
      <c r="M3255" s="1">
        <v>45889</v>
      </c>
      <c r="N3255" t="s">
        <v>42</v>
      </c>
      <c r="O3255">
        <v>8</v>
      </c>
      <c r="P3255">
        <v>0</v>
      </c>
      <c r="Q3255" s="2">
        <v>1571.86</v>
      </c>
      <c r="R3255" t="s">
        <v>85</v>
      </c>
      <c r="S3255" s="2">
        <v>975.57</v>
      </c>
      <c r="T3255">
        <v>4.4000000000000004</v>
      </c>
      <c r="U3255" t="s">
        <v>104</v>
      </c>
      <c r="V3255">
        <v>2025</v>
      </c>
      <c r="W3255" t="s">
        <v>69</v>
      </c>
      <c r="X3255" s="2">
        <v>975.57</v>
      </c>
      <c r="Y3255" s="2">
        <v>596.29</v>
      </c>
      <c r="Z3255" s="2">
        <v>0.621</v>
      </c>
      <c r="AA3255" s="2">
        <f>IF(Table1[[#This Row],[Bed Occupied]]="Yes",1,0)</f>
        <v>1</v>
      </c>
    </row>
    <row r="3256" spans="1:27" x14ac:dyDescent="0.25">
      <c r="A3256" t="s">
        <v>3348</v>
      </c>
      <c r="B3256" s="1">
        <v>45862</v>
      </c>
      <c r="C3256" s="1">
        <v>45867.6</v>
      </c>
      <c r="D3256" t="s">
        <v>51</v>
      </c>
      <c r="E3256" t="s">
        <v>52</v>
      </c>
      <c r="F3256" t="s">
        <v>48</v>
      </c>
      <c r="G3256" t="s">
        <v>53</v>
      </c>
      <c r="H3256" t="s">
        <v>81</v>
      </c>
      <c r="I3256" t="s">
        <v>32</v>
      </c>
      <c r="J3256">
        <v>5.6</v>
      </c>
      <c r="K3256" t="s">
        <v>33</v>
      </c>
      <c r="L3256">
        <v>64</v>
      </c>
      <c r="M3256" s="1">
        <v>45861</v>
      </c>
      <c r="N3256" t="s">
        <v>42</v>
      </c>
      <c r="O3256">
        <v>14.2</v>
      </c>
      <c r="P3256">
        <v>2.2000000000000002</v>
      </c>
      <c r="Q3256" s="2">
        <v>10152.18</v>
      </c>
      <c r="R3256" t="s">
        <v>35</v>
      </c>
      <c r="S3256" s="2">
        <v>7253.81</v>
      </c>
      <c r="T3256">
        <v>3.6</v>
      </c>
      <c r="U3256" t="s">
        <v>135</v>
      </c>
      <c r="V3256">
        <v>2025</v>
      </c>
      <c r="W3256" t="s">
        <v>69</v>
      </c>
      <c r="X3256" s="2">
        <v>7253.81</v>
      </c>
      <c r="Y3256" s="2">
        <v>2898.37</v>
      </c>
      <c r="Z3256" s="2">
        <v>0.71499999999999997</v>
      </c>
      <c r="AA3256" s="2">
        <f>IF(Table1[[#This Row],[Bed Occupied]]="Yes",1,0)</f>
        <v>1</v>
      </c>
    </row>
    <row r="3257" spans="1:27" x14ac:dyDescent="0.25">
      <c r="A3257" t="s">
        <v>3349</v>
      </c>
      <c r="B3257" s="1">
        <v>46089</v>
      </c>
      <c r="C3257" s="1">
        <v>46092.1</v>
      </c>
      <c r="D3257" t="s">
        <v>102</v>
      </c>
      <c r="E3257" t="s">
        <v>52</v>
      </c>
      <c r="F3257" t="s">
        <v>48</v>
      </c>
      <c r="G3257" t="s">
        <v>30</v>
      </c>
      <c r="H3257" t="s">
        <v>49</v>
      </c>
      <c r="I3257" t="s">
        <v>93</v>
      </c>
      <c r="J3257">
        <v>3.1</v>
      </c>
      <c r="K3257" t="s">
        <v>33</v>
      </c>
      <c r="L3257">
        <v>46</v>
      </c>
      <c r="M3257" s="1">
        <v>46088</v>
      </c>
      <c r="N3257" t="s">
        <v>34</v>
      </c>
      <c r="O3257">
        <v>8.5</v>
      </c>
      <c r="P3257">
        <v>0.5</v>
      </c>
      <c r="Q3257" s="2">
        <v>10825.3</v>
      </c>
      <c r="R3257" t="s">
        <v>85</v>
      </c>
      <c r="S3257" s="2">
        <v>6259.55</v>
      </c>
      <c r="T3257">
        <v>3.9</v>
      </c>
      <c r="U3257" t="s">
        <v>115</v>
      </c>
      <c r="V3257">
        <v>2026</v>
      </c>
      <c r="W3257" t="s">
        <v>83</v>
      </c>
      <c r="X3257" s="2">
        <v>6259.55</v>
      </c>
      <c r="Y3257" s="2">
        <v>4565.75</v>
      </c>
      <c r="Z3257" s="2">
        <v>0.57799999999999996</v>
      </c>
      <c r="AA3257" s="2">
        <f>IF(Table1[[#This Row],[Bed Occupied]]="Yes",1,0)</f>
        <v>1</v>
      </c>
    </row>
    <row r="3258" spans="1:27" x14ac:dyDescent="0.25">
      <c r="A3258" t="s">
        <v>3350</v>
      </c>
      <c r="B3258" s="1">
        <v>46126</v>
      </c>
      <c r="C3258" s="1">
        <v>46134.6</v>
      </c>
      <c r="D3258" t="s">
        <v>102</v>
      </c>
      <c r="E3258" t="s">
        <v>28</v>
      </c>
      <c r="F3258" t="s">
        <v>48</v>
      </c>
      <c r="G3258" t="s">
        <v>30</v>
      </c>
      <c r="H3258" t="s">
        <v>76</v>
      </c>
      <c r="I3258" t="s">
        <v>41</v>
      </c>
      <c r="J3258">
        <v>8.6</v>
      </c>
      <c r="K3258" t="s">
        <v>33</v>
      </c>
      <c r="L3258">
        <v>57</v>
      </c>
      <c r="M3258" s="1">
        <v>46125</v>
      </c>
      <c r="N3258" t="s">
        <v>42</v>
      </c>
      <c r="O3258">
        <v>10.7</v>
      </c>
      <c r="P3258">
        <v>0.7</v>
      </c>
      <c r="Q3258" s="2">
        <v>16895.259999999998</v>
      </c>
      <c r="R3258" t="s">
        <v>58</v>
      </c>
      <c r="S3258" s="2">
        <v>11536.86</v>
      </c>
      <c r="T3258">
        <v>3.5</v>
      </c>
      <c r="U3258" t="s">
        <v>98</v>
      </c>
      <c r="V3258">
        <v>2026</v>
      </c>
      <c r="W3258" t="s">
        <v>37</v>
      </c>
      <c r="X3258" s="2">
        <v>11536.86</v>
      </c>
      <c r="Y3258" s="2">
        <v>5358.4</v>
      </c>
      <c r="Z3258" s="2">
        <v>0.68300000000000005</v>
      </c>
      <c r="AA3258" s="2">
        <f>IF(Table1[[#This Row],[Bed Occupied]]="Yes",1,0)</f>
        <v>1</v>
      </c>
    </row>
    <row r="3259" spans="1:27" x14ac:dyDescent="0.25">
      <c r="A3259" t="s">
        <v>3351</v>
      </c>
      <c r="B3259" s="1">
        <v>46065</v>
      </c>
      <c r="C3259" s="1">
        <v>46073</v>
      </c>
      <c r="D3259" t="s">
        <v>61</v>
      </c>
      <c r="E3259" t="s">
        <v>28</v>
      </c>
      <c r="F3259" t="s">
        <v>29</v>
      </c>
      <c r="G3259" t="s">
        <v>67</v>
      </c>
      <c r="H3259" t="s">
        <v>76</v>
      </c>
      <c r="I3259" t="s">
        <v>32</v>
      </c>
      <c r="J3259">
        <v>8</v>
      </c>
      <c r="K3259" t="s">
        <v>33</v>
      </c>
      <c r="L3259">
        <v>117</v>
      </c>
      <c r="M3259" s="1">
        <v>46064</v>
      </c>
      <c r="N3259" t="s">
        <v>42</v>
      </c>
      <c r="O3259">
        <v>10.8</v>
      </c>
      <c r="P3259">
        <v>0.8</v>
      </c>
      <c r="Q3259" s="2">
        <v>20004.18</v>
      </c>
      <c r="R3259" t="s">
        <v>35</v>
      </c>
      <c r="S3259" s="2">
        <v>13791.53</v>
      </c>
      <c r="T3259">
        <v>3.5</v>
      </c>
      <c r="U3259" t="s">
        <v>68</v>
      </c>
      <c r="V3259">
        <v>2026</v>
      </c>
      <c r="W3259" t="s">
        <v>69</v>
      </c>
      <c r="X3259" s="2">
        <v>13791.53</v>
      </c>
      <c r="Y3259" s="2">
        <v>6212.65</v>
      </c>
      <c r="Z3259" s="2">
        <v>0.68899999999999995</v>
      </c>
      <c r="AA3259" s="2">
        <f>IF(Table1[[#This Row],[Bed Occupied]]="Yes",1,0)</f>
        <v>1</v>
      </c>
    </row>
    <row r="3260" spans="1:27" x14ac:dyDescent="0.25">
      <c r="A3260" t="s">
        <v>3352</v>
      </c>
      <c r="B3260" s="1">
        <v>46270</v>
      </c>
      <c r="C3260" s="1">
        <v>46271.199999999997</v>
      </c>
      <c r="D3260" t="s">
        <v>39</v>
      </c>
      <c r="E3260" t="s">
        <v>52</v>
      </c>
      <c r="F3260" t="s">
        <v>29</v>
      </c>
      <c r="G3260" t="s">
        <v>151</v>
      </c>
      <c r="H3260" t="s">
        <v>62</v>
      </c>
      <c r="I3260" t="s">
        <v>41</v>
      </c>
      <c r="J3260">
        <v>1.2</v>
      </c>
      <c r="K3260" t="s">
        <v>57</v>
      </c>
      <c r="L3260">
        <v>85</v>
      </c>
      <c r="M3260" s="1">
        <v>46269</v>
      </c>
      <c r="N3260" t="s">
        <v>42</v>
      </c>
      <c r="O3260">
        <v>8.6999999999999993</v>
      </c>
      <c r="P3260">
        <v>0.7</v>
      </c>
      <c r="Q3260" s="2">
        <v>2975.36</v>
      </c>
      <c r="R3260" t="s">
        <v>58</v>
      </c>
      <c r="S3260" s="2">
        <v>1903.34</v>
      </c>
      <c r="T3260">
        <v>4</v>
      </c>
      <c r="U3260" t="s">
        <v>133</v>
      </c>
      <c r="V3260">
        <v>2026</v>
      </c>
      <c r="W3260" t="s">
        <v>77</v>
      </c>
      <c r="X3260" s="2">
        <v>1903.34</v>
      </c>
      <c r="Y3260" s="2">
        <v>1072.02</v>
      </c>
      <c r="Z3260" s="2">
        <v>0.64</v>
      </c>
      <c r="AA3260" s="2">
        <f>IF(Table1[[#This Row],[Bed Occupied]]="Yes",1,0)</f>
        <v>0</v>
      </c>
    </row>
    <row r="3261" spans="1:27" x14ac:dyDescent="0.25">
      <c r="A3261" t="s">
        <v>3353</v>
      </c>
      <c r="B3261" s="1">
        <v>46162</v>
      </c>
      <c r="C3261" s="1">
        <v>46165.5</v>
      </c>
      <c r="D3261" t="s">
        <v>61</v>
      </c>
      <c r="E3261" t="s">
        <v>47</v>
      </c>
      <c r="F3261" t="s">
        <v>48</v>
      </c>
      <c r="G3261" t="s">
        <v>30</v>
      </c>
      <c r="H3261" t="s">
        <v>76</v>
      </c>
      <c r="I3261" t="s">
        <v>32</v>
      </c>
      <c r="J3261">
        <v>3.5</v>
      </c>
      <c r="K3261" t="s">
        <v>33</v>
      </c>
      <c r="L3261">
        <v>126</v>
      </c>
      <c r="M3261" s="1">
        <v>46161</v>
      </c>
      <c r="N3261" t="s">
        <v>42</v>
      </c>
      <c r="O3261">
        <v>8.1999999999999993</v>
      </c>
      <c r="P3261">
        <v>0.2</v>
      </c>
      <c r="Q3261" s="2">
        <v>12067.24</v>
      </c>
      <c r="R3261" t="s">
        <v>35</v>
      </c>
      <c r="S3261" s="2">
        <v>8575.73</v>
      </c>
      <c r="T3261">
        <v>3.5</v>
      </c>
      <c r="U3261" t="s">
        <v>94</v>
      </c>
      <c r="V3261">
        <v>2026</v>
      </c>
      <c r="W3261" t="s">
        <v>44</v>
      </c>
      <c r="X3261" s="2">
        <v>8575.73</v>
      </c>
      <c r="Y3261" s="2">
        <v>3491.51</v>
      </c>
      <c r="Z3261" s="2">
        <v>0.71099999999999997</v>
      </c>
      <c r="AA3261" s="2">
        <f>IF(Table1[[#This Row],[Bed Occupied]]="Yes",1,0)</f>
        <v>1</v>
      </c>
    </row>
    <row r="3262" spans="1:27" x14ac:dyDescent="0.25">
      <c r="A3262" t="s">
        <v>3354</v>
      </c>
      <c r="B3262" s="1">
        <v>45731</v>
      </c>
      <c r="C3262" s="1">
        <v>45733</v>
      </c>
      <c r="D3262" t="s">
        <v>96</v>
      </c>
      <c r="E3262" t="s">
        <v>47</v>
      </c>
      <c r="F3262" t="s">
        <v>29</v>
      </c>
      <c r="G3262" t="s">
        <v>30</v>
      </c>
      <c r="H3262" t="s">
        <v>76</v>
      </c>
      <c r="I3262" t="s">
        <v>32</v>
      </c>
      <c r="J3262">
        <v>2</v>
      </c>
      <c r="K3262" t="s">
        <v>33</v>
      </c>
      <c r="L3262">
        <v>64</v>
      </c>
      <c r="M3262" s="1">
        <v>45731</v>
      </c>
      <c r="N3262" t="s">
        <v>42</v>
      </c>
      <c r="O3262">
        <v>10.4</v>
      </c>
      <c r="P3262">
        <v>2.4</v>
      </c>
      <c r="Q3262" s="2">
        <v>4147.01</v>
      </c>
      <c r="R3262" t="s">
        <v>85</v>
      </c>
      <c r="S3262" s="2">
        <v>2171.7199999999998</v>
      </c>
      <c r="T3262">
        <v>3.1</v>
      </c>
      <c r="U3262" t="s">
        <v>173</v>
      </c>
      <c r="V3262">
        <v>2025</v>
      </c>
      <c r="W3262" t="s">
        <v>83</v>
      </c>
      <c r="X3262" s="2">
        <v>2171.7199999999998</v>
      </c>
      <c r="Y3262" s="2">
        <v>1975.29</v>
      </c>
      <c r="Z3262" s="2">
        <v>0.52400000000000002</v>
      </c>
      <c r="AA3262" s="2">
        <f>IF(Table1[[#This Row],[Bed Occupied]]="Yes",1,0)</f>
        <v>1</v>
      </c>
    </row>
    <row r="3263" spans="1:27" x14ac:dyDescent="0.25">
      <c r="A3263" t="s">
        <v>3355</v>
      </c>
      <c r="B3263" s="1">
        <v>46348</v>
      </c>
      <c r="C3263" s="1">
        <v>46349.9</v>
      </c>
      <c r="D3263" t="s">
        <v>27</v>
      </c>
      <c r="E3263" t="s">
        <v>52</v>
      </c>
      <c r="F3263" t="s">
        <v>48</v>
      </c>
      <c r="G3263" t="s">
        <v>151</v>
      </c>
      <c r="H3263" t="s">
        <v>40</v>
      </c>
      <c r="I3263" t="s">
        <v>41</v>
      </c>
      <c r="J3263">
        <v>1.9</v>
      </c>
      <c r="K3263" t="s">
        <v>33</v>
      </c>
      <c r="L3263">
        <v>87</v>
      </c>
      <c r="M3263" s="1">
        <v>46348</v>
      </c>
      <c r="N3263" t="s">
        <v>42</v>
      </c>
      <c r="O3263">
        <v>10.4</v>
      </c>
      <c r="P3263">
        <v>0.4</v>
      </c>
      <c r="Q3263" s="2">
        <v>9160.2000000000007</v>
      </c>
      <c r="R3263" t="s">
        <v>58</v>
      </c>
      <c r="S3263" s="2">
        <v>7322.72</v>
      </c>
      <c r="T3263">
        <v>3.5</v>
      </c>
      <c r="U3263" t="s">
        <v>130</v>
      </c>
      <c r="V3263">
        <v>2026</v>
      </c>
      <c r="W3263" t="s">
        <v>74</v>
      </c>
      <c r="X3263" s="2">
        <v>7322.72</v>
      </c>
      <c r="Y3263" s="2">
        <v>1837.48</v>
      </c>
      <c r="Z3263" s="2">
        <v>0.79900000000000004</v>
      </c>
      <c r="AA3263" s="2">
        <f>IF(Table1[[#This Row],[Bed Occupied]]="Yes",1,0)</f>
        <v>1</v>
      </c>
    </row>
    <row r="3264" spans="1:27" x14ac:dyDescent="0.25">
      <c r="A3264" t="s">
        <v>3356</v>
      </c>
      <c r="B3264" s="1">
        <v>45948</v>
      </c>
      <c r="C3264" s="1">
        <v>45949.2</v>
      </c>
      <c r="D3264" t="s">
        <v>39</v>
      </c>
      <c r="E3264" t="s">
        <v>52</v>
      </c>
      <c r="F3264" t="s">
        <v>48</v>
      </c>
      <c r="G3264" t="s">
        <v>30</v>
      </c>
      <c r="H3264" t="s">
        <v>31</v>
      </c>
      <c r="I3264" t="s">
        <v>41</v>
      </c>
      <c r="J3264">
        <v>1.2</v>
      </c>
      <c r="K3264" t="s">
        <v>57</v>
      </c>
      <c r="L3264">
        <v>83</v>
      </c>
      <c r="M3264" s="1">
        <v>45948</v>
      </c>
      <c r="N3264" t="s">
        <v>63</v>
      </c>
      <c r="O3264">
        <v>11.4</v>
      </c>
      <c r="P3264">
        <v>1.4</v>
      </c>
      <c r="Q3264" s="2">
        <v>1514.08</v>
      </c>
      <c r="R3264" t="s">
        <v>35</v>
      </c>
      <c r="S3264" s="2">
        <v>672.8</v>
      </c>
      <c r="T3264">
        <v>3.1</v>
      </c>
      <c r="U3264" t="s">
        <v>82</v>
      </c>
      <c r="V3264">
        <v>2025</v>
      </c>
      <c r="W3264" t="s">
        <v>83</v>
      </c>
      <c r="X3264" s="2">
        <v>672.8</v>
      </c>
      <c r="Y3264" s="2">
        <v>841.28</v>
      </c>
      <c r="Z3264" s="2">
        <v>0.44400000000000001</v>
      </c>
      <c r="AA3264" s="2">
        <f>IF(Table1[[#This Row],[Bed Occupied]]="Yes",1,0)</f>
        <v>0</v>
      </c>
    </row>
    <row r="3265" spans="1:27" x14ac:dyDescent="0.25">
      <c r="A3265" t="s">
        <v>3357</v>
      </c>
      <c r="B3265" s="1">
        <v>45760</v>
      </c>
      <c r="C3265" s="1">
        <v>45765.2</v>
      </c>
      <c r="D3265" t="s">
        <v>96</v>
      </c>
      <c r="E3265" t="s">
        <v>28</v>
      </c>
      <c r="F3265" t="s">
        <v>29</v>
      </c>
      <c r="G3265" t="s">
        <v>53</v>
      </c>
      <c r="H3265" t="s">
        <v>56</v>
      </c>
      <c r="I3265" t="s">
        <v>41</v>
      </c>
      <c r="J3265">
        <v>5.2</v>
      </c>
      <c r="K3265" t="s">
        <v>33</v>
      </c>
      <c r="L3265">
        <v>39</v>
      </c>
      <c r="M3265" s="1">
        <v>45759</v>
      </c>
      <c r="N3265" t="s">
        <v>34</v>
      </c>
      <c r="O3265">
        <v>8.9</v>
      </c>
      <c r="P3265">
        <v>0.9</v>
      </c>
      <c r="Q3265" s="2">
        <v>4332.96</v>
      </c>
      <c r="R3265" t="s">
        <v>58</v>
      </c>
      <c r="S3265" s="2">
        <v>2245.11</v>
      </c>
      <c r="T3265">
        <v>4.5999999999999996</v>
      </c>
      <c r="U3265" t="s">
        <v>89</v>
      </c>
      <c r="V3265">
        <v>2025</v>
      </c>
      <c r="W3265" t="s">
        <v>83</v>
      </c>
      <c r="X3265" s="2">
        <v>2245.11</v>
      </c>
      <c r="Y3265" s="2">
        <v>2087.85</v>
      </c>
      <c r="Z3265" s="2">
        <v>0.51800000000000002</v>
      </c>
      <c r="AA3265" s="2">
        <f>IF(Table1[[#This Row],[Bed Occupied]]="Yes",1,0)</f>
        <v>1</v>
      </c>
    </row>
    <row r="3266" spans="1:27" x14ac:dyDescent="0.25">
      <c r="A3266" t="s">
        <v>3358</v>
      </c>
      <c r="B3266" s="1">
        <v>46124</v>
      </c>
      <c r="C3266" s="1">
        <v>46127.4</v>
      </c>
      <c r="D3266" t="s">
        <v>39</v>
      </c>
      <c r="E3266" t="s">
        <v>47</v>
      </c>
      <c r="F3266" t="s">
        <v>48</v>
      </c>
      <c r="G3266" t="s">
        <v>53</v>
      </c>
      <c r="H3266" t="s">
        <v>49</v>
      </c>
      <c r="I3266" t="s">
        <v>93</v>
      </c>
      <c r="J3266">
        <v>3.4</v>
      </c>
      <c r="K3266" t="s">
        <v>33</v>
      </c>
      <c r="L3266">
        <v>72</v>
      </c>
      <c r="M3266" s="1">
        <v>46123</v>
      </c>
      <c r="N3266" t="s">
        <v>63</v>
      </c>
      <c r="O3266">
        <v>10.8</v>
      </c>
      <c r="P3266">
        <v>2.8</v>
      </c>
      <c r="Q3266" s="2">
        <v>1867.15</v>
      </c>
      <c r="R3266" t="s">
        <v>35</v>
      </c>
      <c r="S3266" s="2">
        <v>1159.25</v>
      </c>
      <c r="T3266">
        <v>2.8</v>
      </c>
      <c r="U3266" t="s">
        <v>98</v>
      </c>
      <c r="V3266">
        <v>2026</v>
      </c>
      <c r="W3266" t="s">
        <v>83</v>
      </c>
      <c r="X3266" s="2">
        <v>1159.25</v>
      </c>
      <c r="Y3266" s="2">
        <v>707.9</v>
      </c>
      <c r="Z3266" s="2">
        <v>0.621</v>
      </c>
      <c r="AA3266" s="2">
        <f>IF(Table1[[#This Row],[Bed Occupied]]="Yes",1,0)</f>
        <v>1</v>
      </c>
    </row>
    <row r="3267" spans="1:27" x14ac:dyDescent="0.25">
      <c r="A3267" t="s">
        <v>3359</v>
      </c>
      <c r="B3267" s="1">
        <v>45751</v>
      </c>
      <c r="C3267" s="1">
        <v>45764.2</v>
      </c>
      <c r="D3267" t="s">
        <v>88</v>
      </c>
      <c r="E3267" t="s">
        <v>66</v>
      </c>
      <c r="F3267" t="s">
        <v>48</v>
      </c>
      <c r="G3267" t="s">
        <v>53</v>
      </c>
      <c r="H3267" t="s">
        <v>31</v>
      </c>
      <c r="I3267" t="s">
        <v>41</v>
      </c>
      <c r="J3267">
        <v>13.2</v>
      </c>
      <c r="K3267" t="s">
        <v>33</v>
      </c>
      <c r="L3267">
        <v>30</v>
      </c>
      <c r="M3267" s="1">
        <v>45750</v>
      </c>
      <c r="N3267" t="s">
        <v>42</v>
      </c>
      <c r="O3267">
        <v>9.6</v>
      </c>
      <c r="P3267">
        <v>1.6</v>
      </c>
      <c r="Q3267" s="2">
        <v>37384.47</v>
      </c>
      <c r="R3267" t="s">
        <v>35</v>
      </c>
      <c r="S3267" s="2">
        <v>27568.76</v>
      </c>
      <c r="T3267">
        <v>3.7</v>
      </c>
      <c r="U3267" t="s">
        <v>89</v>
      </c>
      <c r="V3267">
        <v>2025</v>
      </c>
      <c r="W3267" t="s">
        <v>72</v>
      </c>
      <c r="X3267" s="2">
        <v>27568.76</v>
      </c>
      <c r="Y3267" s="2">
        <v>9815.7099999999991</v>
      </c>
      <c r="Z3267" s="2">
        <v>0.73699999999999999</v>
      </c>
      <c r="AA3267" s="2">
        <f>IF(Table1[[#This Row],[Bed Occupied]]="Yes",1,0)</f>
        <v>1</v>
      </c>
    </row>
    <row r="3268" spans="1:27" x14ac:dyDescent="0.25">
      <c r="A3268" t="s">
        <v>3360</v>
      </c>
      <c r="B3268" s="1">
        <v>46379</v>
      </c>
      <c r="C3268" s="1">
        <v>46384</v>
      </c>
      <c r="D3268" t="s">
        <v>61</v>
      </c>
      <c r="E3268" t="s">
        <v>52</v>
      </c>
      <c r="F3268" t="s">
        <v>48</v>
      </c>
      <c r="G3268" t="s">
        <v>53</v>
      </c>
      <c r="H3268" t="s">
        <v>62</v>
      </c>
      <c r="I3268" t="s">
        <v>32</v>
      </c>
      <c r="J3268">
        <v>5</v>
      </c>
      <c r="K3268" t="s">
        <v>33</v>
      </c>
      <c r="L3268">
        <v>93</v>
      </c>
      <c r="M3268" s="1">
        <v>46378</v>
      </c>
      <c r="N3268" t="s">
        <v>42</v>
      </c>
      <c r="O3268">
        <v>9.1999999999999993</v>
      </c>
      <c r="P3268">
        <v>1.2</v>
      </c>
      <c r="Q3268" s="2">
        <v>15829.03</v>
      </c>
      <c r="R3268" t="s">
        <v>58</v>
      </c>
      <c r="S3268" s="2">
        <v>10574.34</v>
      </c>
      <c r="T3268">
        <v>3.4</v>
      </c>
      <c r="U3268" t="s">
        <v>54</v>
      </c>
      <c r="V3268">
        <v>2026</v>
      </c>
      <c r="W3268" t="s">
        <v>44</v>
      </c>
      <c r="X3268" s="2">
        <v>10574.34</v>
      </c>
      <c r="Y3268" s="2">
        <v>5254.69</v>
      </c>
      <c r="Z3268" s="2">
        <v>0.66800000000000004</v>
      </c>
      <c r="AA3268" s="2">
        <f>IF(Table1[[#This Row],[Bed Occupied]]="Yes",1,0)</f>
        <v>1</v>
      </c>
    </row>
    <row r="3269" spans="1:27" x14ac:dyDescent="0.25">
      <c r="A3269" t="s">
        <v>3361</v>
      </c>
      <c r="B3269" s="1">
        <v>46225</v>
      </c>
      <c r="C3269" s="1">
        <v>46226.1</v>
      </c>
      <c r="D3269" t="s">
        <v>51</v>
      </c>
      <c r="E3269" t="s">
        <v>52</v>
      </c>
      <c r="F3269" t="s">
        <v>48</v>
      </c>
      <c r="G3269" t="s">
        <v>53</v>
      </c>
      <c r="H3269" t="s">
        <v>56</v>
      </c>
      <c r="I3269" t="s">
        <v>41</v>
      </c>
      <c r="J3269">
        <v>1.1000000000000001</v>
      </c>
      <c r="K3269" t="s">
        <v>33</v>
      </c>
      <c r="L3269">
        <v>24</v>
      </c>
      <c r="M3269" s="1">
        <v>46224</v>
      </c>
      <c r="N3269" t="s">
        <v>34</v>
      </c>
      <c r="O3269">
        <v>12</v>
      </c>
      <c r="P3269">
        <v>0</v>
      </c>
      <c r="Q3269" s="2">
        <v>6810.78</v>
      </c>
      <c r="R3269" t="s">
        <v>35</v>
      </c>
      <c r="S3269" s="2">
        <v>4378.88</v>
      </c>
      <c r="T3269">
        <v>4.2</v>
      </c>
      <c r="U3269" t="s">
        <v>43</v>
      </c>
      <c r="V3269">
        <v>2026</v>
      </c>
      <c r="W3269" t="s">
        <v>44</v>
      </c>
      <c r="X3269" s="2">
        <v>4378.88</v>
      </c>
      <c r="Y3269" s="2">
        <v>2431.9</v>
      </c>
      <c r="Z3269" s="2">
        <v>0.64300000000000002</v>
      </c>
      <c r="AA3269" s="2">
        <f>IF(Table1[[#This Row],[Bed Occupied]]="Yes",1,0)</f>
        <v>1</v>
      </c>
    </row>
    <row r="3270" spans="1:27" x14ac:dyDescent="0.25">
      <c r="A3270" t="s">
        <v>3362</v>
      </c>
      <c r="B3270" s="1">
        <v>45870</v>
      </c>
      <c r="C3270" s="1">
        <v>45873.3</v>
      </c>
      <c r="D3270" t="s">
        <v>102</v>
      </c>
      <c r="E3270" t="s">
        <v>47</v>
      </c>
      <c r="F3270" t="s">
        <v>48</v>
      </c>
      <c r="G3270" t="s">
        <v>67</v>
      </c>
      <c r="H3270" t="s">
        <v>76</v>
      </c>
      <c r="I3270" t="s">
        <v>32</v>
      </c>
      <c r="J3270">
        <v>3.3</v>
      </c>
      <c r="K3270" t="s">
        <v>33</v>
      </c>
      <c r="L3270">
        <v>83</v>
      </c>
      <c r="M3270" s="1">
        <v>45870</v>
      </c>
      <c r="N3270" t="s">
        <v>34</v>
      </c>
      <c r="O3270">
        <v>9.8000000000000007</v>
      </c>
      <c r="P3270">
        <v>1.8</v>
      </c>
      <c r="Q3270" s="2">
        <v>9502.7900000000009</v>
      </c>
      <c r="R3270" t="s">
        <v>35</v>
      </c>
      <c r="S3270" s="2">
        <v>5411.21</v>
      </c>
      <c r="T3270">
        <v>3.1</v>
      </c>
      <c r="U3270" t="s">
        <v>104</v>
      </c>
      <c r="V3270">
        <v>2025</v>
      </c>
      <c r="W3270" t="s">
        <v>77</v>
      </c>
      <c r="X3270" s="2">
        <v>5411.21</v>
      </c>
      <c r="Y3270" s="2">
        <v>4091.58</v>
      </c>
      <c r="Z3270" s="2">
        <v>0.56899999999999995</v>
      </c>
      <c r="AA3270" s="2">
        <f>IF(Table1[[#This Row],[Bed Occupied]]="Yes",1,0)</f>
        <v>1</v>
      </c>
    </row>
    <row r="3271" spans="1:27" x14ac:dyDescent="0.25">
      <c r="A3271" t="s">
        <v>3363</v>
      </c>
      <c r="B3271" s="1">
        <v>45867</v>
      </c>
      <c r="C3271" s="1">
        <v>45878.3</v>
      </c>
      <c r="D3271" t="s">
        <v>88</v>
      </c>
      <c r="E3271" t="s">
        <v>52</v>
      </c>
      <c r="F3271" t="s">
        <v>29</v>
      </c>
      <c r="G3271" t="s">
        <v>30</v>
      </c>
      <c r="H3271" t="s">
        <v>81</v>
      </c>
      <c r="I3271" t="s">
        <v>32</v>
      </c>
      <c r="J3271">
        <v>11.3</v>
      </c>
      <c r="K3271" t="s">
        <v>33</v>
      </c>
      <c r="L3271">
        <v>23</v>
      </c>
      <c r="M3271" s="1">
        <v>45866</v>
      </c>
      <c r="N3271" t="s">
        <v>42</v>
      </c>
      <c r="O3271">
        <v>11.4</v>
      </c>
      <c r="P3271">
        <v>3.4</v>
      </c>
      <c r="Q3271" s="2">
        <v>37333.449999999997</v>
      </c>
      <c r="R3271" t="s">
        <v>58</v>
      </c>
      <c r="S3271" s="2">
        <v>28761.5</v>
      </c>
      <c r="T3271">
        <v>2.4</v>
      </c>
      <c r="U3271" t="s">
        <v>135</v>
      </c>
      <c r="V3271">
        <v>2025</v>
      </c>
      <c r="W3271" t="s">
        <v>37</v>
      </c>
      <c r="X3271" s="2">
        <v>28761.5</v>
      </c>
      <c r="Y3271" s="2">
        <v>8571.9500000000007</v>
      </c>
      <c r="Z3271" s="2">
        <v>0.77</v>
      </c>
      <c r="AA3271" s="2">
        <f>IF(Table1[[#This Row],[Bed Occupied]]="Yes",1,0)</f>
        <v>1</v>
      </c>
    </row>
    <row r="3272" spans="1:27" x14ac:dyDescent="0.25">
      <c r="A3272" t="s">
        <v>3364</v>
      </c>
      <c r="B3272" s="1">
        <v>45934</v>
      </c>
      <c r="C3272" s="1">
        <v>45937.4</v>
      </c>
      <c r="D3272" t="s">
        <v>96</v>
      </c>
      <c r="E3272" t="s">
        <v>47</v>
      </c>
      <c r="F3272" t="s">
        <v>48</v>
      </c>
      <c r="G3272" t="s">
        <v>67</v>
      </c>
      <c r="H3272" t="s">
        <v>76</v>
      </c>
      <c r="I3272" t="s">
        <v>93</v>
      </c>
      <c r="J3272">
        <v>3.4</v>
      </c>
      <c r="K3272" t="s">
        <v>33</v>
      </c>
      <c r="L3272">
        <v>48</v>
      </c>
      <c r="M3272" s="1">
        <v>45934</v>
      </c>
      <c r="N3272" t="s">
        <v>42</v>
      </c>
      <c r="O3272">
        <v>12</v>
      </c>
      <c r="P3272">
        <v>2</v>
      </c>
      <c r="Q3272" s="2">
        <v>3924.18</v>
      </c>
      <c r="R3272" t="s">
        <v>85</v>
      </c>
      <c r="S3272" s="2">
        <v>2206.36</v>
      </c>
      <c r="T3272">
        <v>3.1</v>
      </c>
      <c r="U3272" t="s">
        <v>82</v>
      </c>
      <c r="V3272">
        <v>2025</v>
      </c>
      <c r="W3272" t="s">
        <v>83</v>
      </c>
      <c r="X3272" s="2">
        <v>2206.36</v>
      </c>
      <c r="Y3272" s="2">
        <v>1717.82</v>
      </c>
      <c r="Z3272" s="2">
        <v>0.56200000000000006</v>
      </c>
      <c r="AA3272" s="2">
        <f>IF(Table1[[#This Row],[Bed Occupied]]="Yes",1,0)</f>
        <v>1</v>
      </c>
    </row>
    <row r="3273" spans="1:27" x14ac:dyDescent="0.25">
      <c r="A3273" t="s">
        <v>3365</v>
      </c>
      <c r="B3273" s="1">
        <v>45941</v>
      </c>
      <c r="C3273" s="1">
        <v>45942</v>
      </c>
      <c r="D3273" t="s">
        <v>39</v>
      </c>
      <c r="E3273" t="s">
        <v>52</v>
      </c>
      <c r="F3273" t="s">
        <v>29</v>
      </c>
      <c r="G3273" t="s">
        <v>53</v>
      </c>
      <c r="H3273" t="s">
        <v>56</v>
      </c>
      <c r="I3273" t="s">
        <v>41</v>
      </c>
      <c r="J3273">
        <v>1</v>
      </c>
      <c r="K3273" t="s">
        <v>57</v>
      </c>
      <c r="L3273">
        <v>86</v>
      </c>
      <c r="M3273" s="1">
        <v>45941</v>
      </c>
      <c r="N3273" t="s">
        <v>42</v>
      </c>
      <c r="O3273">
        <v>13.5</v>
      </c>
      <c r="P3273">
        <v>1.5</v>
      </c>
      <c r="Q3273" s="2">
        <v>2055.42</v>
      </c>
      <c r="R3273" t="s">
        <v>85</v>
      </c>
      <c r="S3273" s="2">
        <v>1364.92</v>
      </c>
      <c r="T3273">
        <v>3.7</v>
      </c>
      <c r="U3273" t="s">
        <v>82</v>
      </c>
      <c r="V3273">
        <v>2025</v>
      </c>
      <c r="W3273" t="s">
        <v>83</v>
      </c>
      <c r="X3273" s="2">
        <v>1364.92</v>
      </c>
      <c r="Y3273" s="2">
        <v>690.5</v>
      </c>
      <c r="Z3273" s="2">
        <v>0.66400000000000003</v>
      </c>
      <c r="AA3273" s="2">
        <f>IF(Table1[[#This Row],[Bed Occupied]]="Yes",1,0)</f>
        <v>0</v>
      </c>
    </row>
    <row r="3274" spans="1:27" x14ac:dyDescent="0.25">
      <c r="A3274" t="s">
        <v>3366</v>
      </c>
      <c r="B3274" s="1">
        <v>46197</v>
      </c>
      <c r="C3274" s="1">
        <v>46200.3</v>
      </c>
      <c r="D3274" t="s">
        <v>27</v>
      </c>
      <c r="E3274" t="s">
        <v>52</v>
      </c>
      <c r="F3274" t="s">
        <v>48</v>
      </c>
      <c r="G3274" t="s">
        <v>30</v>
      </c>
      <c r="H3274" t="s">
        <v>56</v>
      </c>
      <c r="I3274" t="s">
        <v>32</v>
      </c>
      <c r="J3274">
        <v>3.3</v>
      </c>
      <c r="K3274" t="s">
        <v>33</v>
      </c>
      <c r="L3274">
        <v>106</v>
      </c>
      <c r="M3274" s="1">
        <v>46197</v>
      </c>
      <c r="N3274" t="s">
        <v>34</v>
      </c>
      <c r="O3274">
        <v>10.3</v>
      </c>
      <c r="P3274">
        <v>2.2999999999999998</v>
      </c>
      <c r="Q3274" s="2">
        <v>10649.91</v>
      </c>
      <c r="R3274" t="s">
        <v>58</v>
      </c>
      <c r="S3274" s="2">
        <v>6514.79</v>
      </c>
      <c r="T3274">
        <v>2.9</v>
      </c>
      <c r="U3274" t="s">
        <v>126</v>
      </c>
      <c r="V3274">
        <v>2026</v>
      </c>
      <c r="W3274" t="s">
        <v>69</v>
      </c>
      <c r="X3274" s="2">
        <v>6514.79</v>
      </c>
      <c r="Y3274" s="2">
        <v>4135.12</v>
      </c>
      <c r="Z3274" s="2">
        <v>0.61199999999999999</v>
      </c>
      <c r="AA3274" s="2">
        <f>IF(Table1[[#This Row],[Bed Occupied]]="Yes",1,0)</f>
        <v>1</v>
      </c>
    </row>
    <row r="3275" spans="1:27" x14ac:dyDescent="0.25">
      <c r="A3275" t="s">
        <v>3367</v>
      </c>
      <c r="B3275" s="1">
        <v>46234</v>
      </c>
      <c r="C3275" s="1">
        <v>46242</v>
      </c>
      <c r="D3275" t="s">
        <v>88</v>
      </c>
      <c r="E3275" t="s">
        <v>66</v>
      </c>
      <c r="F3275" t="s">
        <v>29</v>
      </c>
      <c r="G3275" t="s">
        <v>30</v>
      </c>
      <c r="H3275" t="s">
        <v>81</v>
      </c>
      <c r="I3275" t="s">
        <v>41</v>
      </c>
      <c r="J3275">
        <v>8</v>
      </c>
      <c r="K3275" t="s">
        <v>33</v>
      </c>
      <c r="L3275">
        <v>9</v>
      </c>
      <c r="M3275" s="1">
        <v>46233</v>
      </c>
      <c r="N3275" t="s">
        <v>42</v>
      </c>
      <c r="O3275">
        <v>10.9</v>
      </c>
      <c r="P3275">
        <v>0.9</v>
      </c>
      <c r="Q3275" s="2">
        <v>29145.82</v>
      </c>
      <c r="R3275" t="s">
        <v>35</v>
      </c>
      <c r="S3275" s="2">
        <v>21803.07</v>
      </c>
      <c r="T3275">
        <v>4.3</v>
      </c>
      <c r="U3275" t="s">
        <v>43</v>
      </c>
      <c r="V3275">
        <v>2026</v>
      </c>
      <c r="W3275" t="s">
        <v>72</v>
      </c>
      <c r="X3275" s="2">
        <v>21803.07</v>
      </c>
      <c r="Y3275" s="2">
        <v>7342.75</v>
      </c>
      <c r="Z3275" s="2">
        <v>0.748</v>
      </c>
      <c r="AA3275" s="2">
        <f>IF(Table1[[#This Row],[Bed Occupied]]="Yes",1,0)</f>
        <v>1</v>
      </c>
    </row>
    <row r="3276" spans="1:27" x14ac:dyDescent="0.25">
      <c r="A3276" t="s">
        <v>3368</v>
      </c>
      <c r="B3276" s="1">
        <v>46362</v>
      </c>
      <c r="C3276" s="1">
        <v>46363.1</v>
      </c>
      <c r="D3276" t="s">
        <v>39</v>
      </c>
      <c r="E3276" t="s">
        <v>28</v>
      </c>
      <c r="F3276" t="s">
        <v>29</v>
      </c>
      <c r="G3276" t="s">
        <v>30</v>
      </c>
      <c r="H3276" t="s">
        <v>40</v>
      </c>
      <c r="I3276" t="s">
        <v>41</v>
      </c>
      <c r="J3276">
        <v>1.1000000000000001</v>
      </c>
      <c r="K3276" t="s">
        <v>33</v>
      </c>
      <c r="L3276">
        <v>57</v>
      </c>
      <c r="M3276" s="1">
        <v>46362</v>
      </c>
      <c r="N3276" t="s">
        <v>42</v>
      </c>
      <c r="O3276">
        <v>10</v>
      </c>
      <c r="P3276">
        <v>2</v>
      </c>
      <c r="Q3276" s="2">
        <v>1880.44</v>
      </c>
      <c r="R3276" t="s">
        <v>58</v>
      </c>
      <c r="S3276" s="2">
        <v>1162.58</v>
      </c>
      <c r="T3276">
        <v>3.4</v>
      </c>
      <c r="U3276" t="s">
        <v>54</v>
      </c>
      <c r="V3276">
        <v>2026</v>
      </c>
      <c r="W3276" t="s">
        <v>74</v>
      </c>
      <c r="X3276" s="2">
        <v>1162.58</v>
      </c>
      <c r="Y3276" s="2">
        <v>717.86</v>
      </c>
      <c r="Z3276" s="2">
        <v>0.61799999999999999</v>
      </c>
      <c r="AA3276" s="2">
        <f>IF(Table1[[#This Row],[Bed Occupied]]="Yes",1,0)</f>
        <v>1</v>
      </c>
    </row>
    <row r="3277" spans="1:27" x14ac:dyDescent="0.25">
      <c r="A3277" t="s">
        <v>3369</v>
      </c>
      <c r="B3277" s="1">
        <v>46268</v>
      </c>
      <c r="C3277" s="1">
        <v>46271.3</v>
      </c>
      <c r="D3277" t="s">
        <v>102</v>
      </c>
      <c r="E3277" t="s">
        <v>52</v>
      </c>
      <c r="F3277" t="s">
        <v>29</v>
      </c>
      <c r="G3277" t="s">
        <v>67</v>
      </c>
      <c r="H3277" t="s">
        <v>31</v>
      </c>
      <c r="I3277" t="s">
        <v>32</v>
      </c>
      <c r="J3277">
        <v>3.3</v>
      </c>
      <c r="K3277" t="s">
        <v>33</v>
      </c>
      <c r="L3277">
        <v>90</v>
      </c>
      <c r="M3277" s="1">
        <v>46268</v>
      </c>
      <c r="N3277" t="s">
        <v>34</v>
      </c>
      <c r="O3277">
        <v>13.8</v>
      </c>
      <c r="P3277">
        <v>1.8</v>
      </c>
      <c r="Q3277" s="2">
        <v>13884.94</v>
      </c>
      <c r="R3277" t="s">
        <v>58</v>
      </c>
      <c r="S3277" s="2">
        <v>9362.76</v>
      </c>
      <c r="T3277">
        <v>3.3</v>
      </c>
      <c r="U3277" t="s">
        <v>133</v>
      </c>
      <c r="V3277">
        <v>2026</v>
      </c>
      <c r="W3277" t="s">
        <v>72</v>
      </c>
      <c r="X3277" s="2">
        <v>9362.76</v>
      </c>
      <c r="Y3277" s="2">
        <v>4522.18</v>
      </c>
      <c r="Z3277" s="2">
        <v>0.67400000000000004</v>
      </c>
      <c r="AA3277" s="2">
        <f>IF(Table1[[#This Row],[Bed Occupied]]="Yes",1,0)</f>
        <v>1</v>
      </c>
    </row>
    <row r="3278" spans="1:27" x14ac:dyDescent="0.25">
      <c r="A3278" t="s">
        <v>3370</v>
      </c>
      <c r="B3278" s="1">
        <v>46326</v>
      </c>
      <c r="C3278" s="1">
        <v>46331.6</v>
      </c>
      <c r="D3278" t="s">
        <v>88</v>
      </c>
      <c r="E3278" t="s">
        <v>28</v>
      </c>
      <c r="F3278" t="s">
        <v>29</v>
      </c>
      <c r="G3278" t="s">
        <v>30</v>
      </c>
      <c r="H3278" t="s">
        <v>40</v>
      </c>
      <c r="I3278" t="s">
        <v>93</v>
      </c>
      <c r="J3278">
        <v>5.6</v>
      </c>
      <c r="K3278" t="s">
        <v>33</v>
      </c>
      <c r="L3278">
        <v>6</v>
      </c>
      <c r="M3278" s="1">
        <v>46326</v>
      </c>
      <c r="N3278" t="s">
        <v>42</v>
      </c>
      <c r="O3278">
        <v>12.6</v>
      </c>
      <c r="P3278">
        <v>0.6</v>
      </c>
      <c r="Q3278" s="2">
        <v>32116.23</v>
      </c>
      <c r="R3278" t="s">
        <v>35</v>
      </c>
      <c r="S3278" s="2">
        <v>23195.7</v>
      </c>
      <c r="T3278">
        <v>4.4000000000000004</v>
      </c>
      <c r="U3278" t="s">
        <v>36</v>
      </c>
      <c r="V3278">
        <v>2026</v>
      </c>
      <c r="W3278" t="s">
        <v>83</v>
      </c>
      <c r="X3278" s="2">
        <v>23195.7</v>
      </c>
      <c r="Y3278" s="2">
        <v>8920.5300000000007</v>
      </c>
      <c r="Z3278" s="2">
        <v>0.72199999999999998</v>
      </c>
      <c r="AA3278" s="2">
        <f>IF(Table1[[#This Row],[Bed Occupied]]="Yes",1,0)</f>
        <v>1</v>
      </c>
    </row>
    <row r="3279" spans="1:27" x14ac:dyDescent="0.25">
      <c r="A3279" t="s">
        <v>3371</v>
      </c>
      <c r="B3279" s="1">
        <v>46012</v>
      </c>
      <c r="C3279" s="1">
        <v>46014.5</v>
      </c>
      <c r="D3279" t="s">
        <v>39</v>
      </c>
      <c r="E3279" t="s">
        <v>52</v>
      </c>
      <c r="F3279" t="s">
        <v>29</v>
      </c>
      <c r="G3279" t="s">
        <v>53</v>
      </c>
      <c r="H3279" t="s">
        <v>81</v>
      </c>
      <c r="I3279" t="s">
        <v>41</v>
      </c>
      <c r="J3279">
        <v>2.5</v>
      </c>
      <c r="K3279" t="s">
        <v>57</v>
      </c>
      <c r="L3279">
        <v>54</v>
      </c>
      <c r="M3279" s="1">
        <v>46011</v>
      </c>
      <c r="N3279" t="s">
        <v>63</v>
      </c>
      <c r="O3279">
        <v>12</v>
      </c>
      <c r="P3279">
        <v>0</v>
      </c>
      <c r="Q3279" s="2">
        <v>2771.24</v>
      </c>
      <c r="R3279" t="s">
        <v>35</v>
      </c>
      <c r="S3279" s="2">
        <v>1559.68</v>
      </c>
      <c r="T3279">
        <v>4.3</v>
      </c>
      <c r="U3279" t="s">
        <v>79</v>
      </c>
      <c r="V3279">
        <v>2025</v>
      </c>
      <c r="W3279" t="s">
        <v>83</v>
      </c>
      <c r="X3279" s="2">
        <v>1559.68</v>
      </c>
      <c r="Y3279" s="2">
        <v>1211.56</v>
      </c>
      <c r="Z3279" s="2">
        <v>0.56299999999999994</v>
      </c>
      <c r="AA3279" s="2">
        <f>IF(Table1[[#This Row],[Bed Occupied]]="Yes",1,0)</f>
        <v>0</v>
      </c>
    </row>
    <row r="3280" spans="1:27" x14ac:dyDescent="0.25">
      <c r="A3280" t="s">
        <v>3372</v>
      </c>
      <c r="B3280" s="1">
        <v>46179</v>
      </c>
      <c r="C3280" s="1">
        <v>46179.5</v>
      </c>
      <c r="D3280" t="s">
        <v>39</v>
      </c>
      <c r="E3280" t="s">
        <v>47</v>
      </c>
      <c r="F3280" t="s">
        <v>48</v>
      </c>
      <c r="G3280" t="s">
        <v>30</v>
      </c>
      <c r="H3280" t="s">
        <v>76</v>
      </c>
      <c r="I3280" t="s">
        <v>41</v>
      </c>
      <c r="J3280">
        <v>0.5</v>
      </c>
      <c r="K3280" t="s">
        <v>33</v>
      </c>
      <c r="L3280">
        <v>79</v>
      </c>
      <c r="M3280" s="1">
        <v>46179</v>
      </c>
      <c r="N3280" t="s">
        <v>34</v>
      </c>
      <c r="O3280">
        <v>12.1</v>
      </c>
      <c r="P3280">
        <v>2.1</v>
      </c>
      <c r="Q3280" s="2">
        <v>1897.72</v>
      </c>
      <c r="R3280" t="s">
        <v>85</v>
      </c>
      <c r="S3280" s="2">
        <v>1012.43</v>
      </c>
      <c r="T3280">
        <v>3.8</v>
      </c>
      <c r="U3280" t="s">
        <v>126</v>
      </c>
      <c r="V3280">
        <v>2026</v>
      </c>
      <c r="W3280" t="s">
        <v>83</v>
      </c>
      <c r="X3280" s="2">
        <v>1012.43</v>
      </c>
      <c r="Y3280" s="2">
        <v>885.29</v>
      </c>
      <c r="Z3280" s="2">
        <v>0.53300000000000003</v>
      </c>
      <c r="AA3280" s="2">
        <f>IF(Table1[[#This Row],[Bed Occupied]]="Yes",1,0)</f>
        <v>1</v>
      </c>
    </row>
    <row r="3281" spans="1:27" x14ac:dyDescent="0.25">
      <c r="A3281" t="s">
        <v>3373</v>
      </c>
      <c r="B3281" s="1">
        <v>46074</v>
      </c>
      <c r="C3281" s="1">
        <v>46077.1</v>
      </c>
      <c r="D3281" t="s">
        <v>27</v>
      </c>
      <c r="E3281" t="s">
        <v>52</v>
      </c>
      <c r="F3281" t="s">
        <v>29</v>
      </c>
      <c r="G3281" t="s">
        <v>30</v>
      </c>
      <c r="H3281" t="s">
        <v>49</v>
      </c>
      <c r="I3281" t="s">
        <v>41</v>
      </c>
      <c r="J3281">
        <v>3.1</v>
      </c>
      <c r="K3281" t="s">
        <v>33</v>
      </c>
      <c r="L3281">
        <v>54</v>
      </c>
      <c r="M3281" s="1">
        <v>46073</v>
      </c>
      <c r="N3281" t="s">
        <v>34</v>
      </c>
      <c r="O3281">
        <v>12.8</v>
      </c>
      <c r="P3281">
        <v>0.8</v>
      </c>
      <c r="Q3281" s="2">
        <v>10143.91</v>
      </c>
      <c r="R3281" t="s">
        <v>58</v>
      </c>
      <c r="S3281" s="2">
        <v>6686.56</v>
      </c>
      <c r="T3281">
        <v>4</v>
      </c>
      <c r="U3281" t="s">
        <v>68</v>
      </c>
      <c r="V3281">
        <v>2026</v>
      </c>
      <c r="W3281" t="s">
        <v>77</v>
      </c>
      <c r="X3281" s="2">
        <v>6686.56</v>
      </c>
      <c r="Y3281" s="2">
        <v>3457.35</v>
      </c>
      <c r="Z3281" s="2">
        <v>0.65900000000000003</v>
      </c>
      <c r="AA3281" s="2">
        <f>IF(Table1[[#This Row],[Bed Occupied]]="Yes",1,0)</f>
        <v>1</v>
      </c>
    </row>
    <row r="3282" spans="1:27" x14ac:dyDescent="0.25">
      <c r="A3282" t="s">
        <v>3374</v>
      </c>
      <c r="B3282" s="1">
        <v>46149</v>
      </c>
      <c r="C3282" s="1">
        <v>46152.800000000003</v>
      </c>
      <c r="D3282" t="s">
        <v>61</v>
      </c>
      <c r="E3282" t="s">
        <v>47</v>
      </c>
      <c r="F3282" t="s">
        <v>48</v>
      </c>
      <c r="G3282" t="s">
        <v>30</v>
      </c>
      <c r="H3282" t="s">
        <v>31</v>
      </c>
      <c r="I3282" t="s">
        <v>32</v>
      </c>
      <c r="J3282">
        <v>3.8</v>
      </c>
      <c r="K3282" t="s">
        <v>33</v>
      </c>
      <c r="L3282">
        <v>88</v>
      </c>
      <c r="M3282" s="1">
        <v>46149</v>
      </c>
      <c r="N3282" t="s">
        <v>34</v>
      </c>
      <c r="O3282">
        <v>13.5</v>
      </c>
      <c r="P3282">
        <v>1.5</v>
      </c>
      <c r="Q3282" s="2">
        <v>17584.07</v>
      </c>
      <c r="R3282" t="s">
        <v>58</v>
      </c>
      <c r="S3282" s="2">
        <v>9603.73</v>
      </c>
      <c r="T3282">
        <v>3.6</v>
      </c>
      <c r="U3282" t="s">
        <v>94</v>
      </c>
      <c r="V3282">
        <v>2026</v>
      </c>
      <c r="W3282" t="s">
        <v>72</v>
      </c>
      <c r="X3282" s="2">
        <v>9603.73</v>
      </c>
      <c r="Y3282" s="2">
        <v>7980.34</v>
      </c>
      <c r="Z3282" s="2">
        <v>0.54600000000000004</v>
      </c>
      <c r="AA3282" s="2">
        <f>IF(Table1[[#This Row],[Bed Occupied]]="Yes",1,0)</f>
        <v>1</v>
      </c>
    </row>
    <row r="3283" spans="1:27" x14ac:dyDescent="0.25">
      <c r="A3283" t="s">
        <v>3375</v>
      </c>
      <c r="B3283" s="1">
        <v>46049</v>
      </c>
      <c r="C3283" s="1">
        <v>46053.1</v>
      </c>
      <c r="D3283" t="s">
        <v>51</v>
      </c>
      <c r="E3283" t="s">
        <v>28</v>
      </c>
      <c r="F3283" t="s">
        <v>29</v>
      </c>
      <c r="G3283" t="s">
        <v>67</v>
      </c>
      <c r="H3283" t="s">
        <v>49</v>
      </c>
      <c r="I3283" t="s">
        <v>93</v>
      </c>
      <c r="J3283">
        <v>4.0999999999999996</v>
      </c>
      <c r="K3283" t="s">
        <v>33</v>
      </c>
      <c r="L3283">
        <v>60</v>
      </c>
      <c r="M3283" s="1">
        <v>46048</v>
      </c>
      <c r="N3283" t="s">
        <v>42</v>
      </c>
      <c r="O3283">
        <v>12.6</v>
      </c>
      <c r="P3283">
        <v>0.6</v>
      </c>
      <c r="Q3283" s="2">
        <v>8809.32</v>
      </c>
      <c r="R3283" t="s">
        <v>35</v>
      </c>
      <c r="S3283" s="2">
        <v>5448.87</v>
      </c>
      <c r="T3283">
        <v>4.0999999999999996</v>
      </c>
      <c r="U3283" t="s">
        <v>86</v>
      </c>
      <c r="V3283">
        <v>2026</v>
      </c>
      <c r="W3283" t="s">
        <v>37</v>
      </c>
      <c r="X3283" s="2">
        <v>5448.87</v>
      </c>
      <c r="Y3283" s="2">
        <v>3360.45</v>
      </c>
      <c r="Z3283" s="2">
        <v>0.61899999999999999</v>
      </c>
      <c r="AA3283" s="2">
        <f>IF(Table1[[#This Row],[Bed Occupied]]="Yes",1,0)</f>
        <v>1</v>
      </c>
    </row>
    <row r="3284" spans="1:27" x14ac:dyDescent="0.25">
      <c r="A3284" t="s">
        <v>3376</v>
      </c>
      <c r="B3284" s="1">
        <v>46298</v>
      </c>
      <c r="C3284" s="1">
        <v>46304.3</v>
      </c>
      <c r="D3284" t="s">
        <v>88</v>
      </c>
      <c r="E3284" t="s">
        <v>52</v>
      </c>
      <c r="F3284" t="s">
        <v>29</v>
      </c>
      <c r="G3284" t="s">
        <v>30</v>
      </c>
      <c r="H3284" t="s">
        <v>62</v>
      </c>
      <c r="I3284" t="s">
        <v>32</v>
      </c>
      <c r="J3284">
        <v>6.3</v>
      </c>
      <c r="K3284" t="s">
        <v>57</v>
      </c>
      <c r="L3284">
        <v>60</v>
      </c>
      <c r="M3284" s="1">
        <v>46298</v>
      </c>
      <c r="N3284" t="s">
        <v>42</v>
      </c>
      <c r="O3284">
        <v>11.3</v>
      </c>
      <c r="P3284">
        <v>3.3</v>
      </c>
      <c r="Q3284" s="2">
        <v>31553.01</v>
      </c>
      <c r="R3284" t="s">
        <v>35</v>
      </c>
      <c r="S3284" s="2">
        <v>23443.81</v>
      </c>
      <c r="T3284">
        <v>3.4</v>
      </c>
      <c r="U3284" t="s">
        <v>36</v>
      </c>
      <c r="V3284">
        <v>2026</v>
      </c>
      <c r="W3284" t="s">
        <v>83</v>
      </c>
      <c r="X3284" s="2">
        <v>23443.81</v>
      </c>
      <c r="Y3284" s="2">
        <v>8109.2</v>
      </c>
      <c r="Z3284" s="2">
        <v>0.74299999999999999</v>
      </c>
      <c r="AA3284" s="2">
        <f>IF(Table1[[#This Row],[Bed Occupied]]="Yes",1,0)</f>
        <v>0</v>
      </c>
    </row>
    <row r="3285" spans="1:27" x14ac:dyDescent="0.25">
      <c r="A3285" t="s">
        <v>3377</v>
      </c>
      <c r="B3285" s="1">
        <v>45907</v>
      </c>
      <c r="C3285" s="1">
        <v>45909.8</v>
      </c>
      <c r="D3285" t="s">
        <v>46</v>
      </c>
      <c r="E3285" t="s">
        <v>52</v>
      </c>
      <c r="F3285" t="s">
        <v>29</v>
      </c>
      <c r="G3285" t="s">
        <v>30</v>
      </c>
      <c r="H3285" t="s">
        <v>49</v>
      </c>
      <c r="I3285" t="s">
        <v>32</v>
      </c>
      <c r="J3285">
        <v>2.8</v>
      </c>
      <c r="K3285" t="s">
        <v>33</v>
      </c>
      <c r="L3285">
        <v>64</v>
      </c>
      <c r="M3285" s="1">
        <v>45907</v>
      </c>
      <c r="N3285" t="s">
        <v>42</v>
      </c>
      <c r="O3285">
        <v>13.1</v>
      </c>
      <c r="P3285">
        <v>1.1000000000000001</v>
      </c>
      <c r="Q3285" s="2">
        <v>6040.79</v>
      </c>
      <c r="R3285" t="s">
        <v>85</v>
      </c>
      <c r="S3285" s="2">
        <v>4243.3</v>
      </c>
      <c r="T3285">
        <v>4.2</v>
      </c>
      <c r="U3285" t="s">
        <v>59</v>
      </c>
      <c r="V3285">
        <v>2025</v>
      </c>
      <c r="W3285" t="s">
        <v>74</v>
      </c>
      <c r="X3285" s="2">
        <v>4243.3</v>
      </c>
      <c r="Y3285" s="2">
        <v>1797.49</v>
      </c>
      <c r="Z3285" s="2">
        <v>0.70199999999999996</v>
      </c>
      <c r="AA3285" s="2">
        <f>IF(Table1[[#This Row],[Bed Occupied]]="Yes",1,0)</f>
        <v>1</v>
      </c>
    </row>
    <row r="3286" spans="1:27" x14ac:dyDescent="0.25">
      <c r="A3286" t="s">
        <v>3378</v>
      </c>
      <c r="B3286" s="1">
        <v>46258</v>
      </c>
      <c r="C3286" s="1">
        <v>46258.5</v>
      </c>
      <c r="D3286" t="s">
        <v>39</v>
      </c>
      <c r="E3286" t="s">
        <v>47</v>
      </c>
      <c r="F3286" t="s">
        <v>29</v>
      </c>
      <c r="G3286" t="s">
        <v>151</v>
      </c>
      <c r="H3286" t="s">
        <v>31</v>
      </c>
      <c r="I3286" t="s">
        <v>93</v>
      </c>
      <c r="J3286">
        <v>0.5</v>
      </c>
      <c r="K3286" t="s">
        <v>33</v>
      </c>
      <c r="L3286">
        <v>76</v>
      </c>
      <c r="M3286" s="1">
        <v>46258</v>
      </c>
      <c r="N3286" t="s">
        <v>63</v>
      </c>
      <c r="O3286">
        <v>8.1</v>
      </c>
      <c r="P3286">
        <v>0.1</v>
      </c>
      <c r="Q3286" s="2">
        <v>1789.3</v>
      </c>
      <c r="R3286" t="s">
        <v>58</v>
      </c>
      <c r="S3286" s="2">
        <v>966.87</v>
      </c>
      <c r="T3286">
        <v>3.7</v>
      </c>
      <c r="U3286" t="s">
        <v>138</v>
      </c>
      <c r="V3286">
        <v>2026</v>
      </c>
      <c r="W3286" t="s">
        <v>37</v>
      </c>
      <c r="X3286" s="2">
        <v>966.87</v>
      </c>
      <c r="Y3286" s="2">
        <v>822.43</v>
      </c>
      <c r="Z3286" s="2">
        <v>0.54</v>
      </c>
      <c r="AA3286" s="2">
        <f>IF(Table1[[#This Row],[Bed Occupied]]="Yes",1,0)</f>
        <v>1</v>
      </c>
    </row>
    <row r="3287" spans="1:27" x14ac:dyDescent="0.25">
      <c r="A3287" t="s">
        <v>3379</v>
      </c>
      <c r="B3287" s="1">
        <v>45840</v>
      </c>
      <c r="C3287" s="1">
        <v>45846.3</v>
      </c>
      <c r="D3287" t="s">
        <v>88</v>
      </c>
      <c r="E3287" t="s">
        <v>52</v>
      </c>
      <c r="F3287" t="s">
        <v>29</v>
      </c>
      <c r="G3287" t="s">
        <v>53</v>
      </c>
      <c r="H3287" t="s">
        <v>76</v>
      </c>
      <c r="I3287" t="s">
        <v>41</v>
      </c>
      <c r="J3287">
        <v>6.3</v>
      </c>
      <c r="K3287" t="s">
        <v>33</v>
      </c>
      <c r="L3287">
        <v>24</v>
      </c>
      <c r="M3287" s="1">
        <v>45839</v>
      </c>
      <c r="N3287" t="s">
        <v>42</v>
      </c>
      <c r="O3287">
        <v>9.1</v>
      </c>
      <c r="P3287">
        <v>1.1000000000000001</v>
      </c>
      <c r="Q3287" s="2">
        <v>26982.09</v>
      </c>
      <c r="R3287" t="s">
        <v>85</v>
      </c>
      <c r="S3287" s="2">
        <v>19731.009999999998</v>
      </c>
      <c r="T3287">
        <v>4.2</v>
      </c>
      <c r="U3287" t="s">
        <v>135</v>
      </c>
      <c r="V3287">
        <v>2025</v>
      </c>
      <c r="W3287" t="s">
        <v>44</v>
      </c>
      <c r="X3287" s="2">
        <v>19731.009999999998</v>
      </c>
      <c r="Y3287" s="2">
        <v>7251.08</v>
      </c>
      <c r="Z3287" s="2">
        <v>0.73099999999999998</v>
      </c>
      <c r="AA3287" s="2">
        <f>IF(Table1[[#This Row],[Bed Occupied]]="Yes",1,0)</f>
        <v>1</v>
      </c>
    </row>
    <row r="3288" spans="1:27" x14ac:dyDescent="0.25">
      <c r="A3288" t="s">
        <v>3380</v>
      </c>
      <c r="B3288" s="1">
        <v>46189</v>
      </c>
      <c r="C3288" s="1">
        <v>46192</v>
      </c>
      <c r="D3288" t="s">
        <v>96</v>
      </c>
      <c r="E3288" t="s">
        <v>47</v>
      </c>
      <c r="F3288" t="s">
        <v>92</v>
      </c>
      <c r="G3288" t="s">
        <v>53</v>
      </c>
      <c r="H3288" t="s">
        <v>40</v>
      </c>
      <c r="I3288" t="s">
        <v>41</v>
      </c>
      <c r="J3288">
        <v>3</v>
      </c>
      <c r="K3288" t="s">
        <v>33</v>
      </c>
      <c r="L3288">
        <v>36</v>
      </c>
      <c r="M3288" s="1">
        <v>46189</v>
      </c>
      <c r="N3288" t="s">
        <v>34</v>
      </c>
      <c r="O3288">
        <v>13.5</v>
      </c>
      <c r="P3288">
        <v>1.5</v>
      </c>
      <c r="Q3288" s="2">
        <v>4276.13</v>
      </c>
      <c r="R3288" t="s">
        <v>35</v>
      </c>
      <c r="S3288" s="2">
        <v>2478.1999999999998</v>
      </c>
      <c r="T3288">
        <v>3.4</v>
      </c>
      <c r="U3288" t="s">
        <v>126</v>
      </c>
      <c r="V3288">
        <v>2026</v>
      </c>
      <c r="W3288" t="s">
        <v>44</v>
      </c>
      <c r="X3288" s="2">
        <v>2478.1999999999998</v>
      </c>
      <c r="Y3288" s="2">
        <v>1797.93</v>
      </c>
      <c r="Z3288" s="2">
        <v>0.57999999999999996</v>
      </c>
      <c r="AA3288" s="2">
        <f>IF(Table1[[#This Row],[Bed Occupied]]="Yes",1,0)</f>
        <v>1</v>
      </c>
    </row>
    <row r="3289" spans="1:27" x14ac:dyDescent="0.25">
      <c r="A3289" t="s">
        <v>3381</v>
      </c>
      <c r="B3289" s="1">
        <v>46206</v>
      </c>
      <c r="C3289" s="1">
        <v>46210</v>
      </c>
      <c r="D3289" t="s">
        <v>102</v>
      </c>
      <c r="E3289" t="s">
        <v>66</v>
      </c>
      <c r="F3289" t="s">
        <v>29</v>
      </c>
      <c r="G3289" t="s">
        <v>67</v>
      </c>
      <c r="H3289" t="s">
        <v>62</v>
      </c>
      <c r="I3289" t="s">
        <v>32</v>
      </c>
      <c r="J3289">
        <v>4</v>
      </c>
      <c r="K3289" t="s">
        <v>33</v>
      </c>
      <c r="L3289">
        <v>45</v>
      </c>
      <c r="M3289" s="1">
        <v>46205</v>
      </c>
      <c r="N3289" t="s">
        <v>63</v>
      </c>
      <c r="O3289">
        <v>8.6</v>
      </c>
      <c r="P3289">
        <v>0.6</v>
      </c>
      <c r="Q3289" s="2">
        <v>11173.21</v>
      </c>
      <c r="R3289" t="s">
        <v>35</v>
      </c>
      <c r="S3289" s="2">
        <v>6185.9</v>
      </c>
      <c r="T3289">
        <v>4.0999999999999996</v>
      </c>
      <c r="U3289" t="s">
        <v>43</v>
      </c>
      <c r="V3289">
        <v>2026</v>
      </c>
      <c r="W3289" t="s">
        <v>72</v>
      </c>
      <c r="X3289" s="2">
        <v>6185.9</v>
      </c>
      <c r="Y3289" s="2">
        <v>4987.3100000000004</v>
      </c>
      <c r="Z3289" s="2">
        <v>0.55400000000000005</v>
      </c>
      <c r="AA3289" s="2">
        <f>IF(Table1[[#This Row],[Bed Occupied]]="Yes",1,0)</f>
        <v>1</v>
      </c>
    </row>
    <row r="3290" spans="1:27" x14ac:dyDescent="0.25">
      <c r="A3290" t="s">
        <v>3382</v>
      </c>
      <c r="B3290" s="1">
        <v>46364</v>
      </c>
      <c r="C3290" s="1">
        <v>46365.7</v>
      </c>
      <c r="D3290" t="s">
        <v>27</v>
      </c>
      <c r="E3290" t="s">
        <v>47</v>
      </c>
      <c r="F3290" t="s">
        <v>48</v>
      </c>
      <c r="G3290" t="s">
        <v>53</v>
      </c>
      <c r="H3290" t="s">
        <v>56</v>
      </c>
      <c r="I3290" t="s">
        <v>32</v>
      </c>
      <c r="J3290">
        <v>1.7</v>
      </c>
      <c r="K3290" t="s">
        <v>33</v>
      </c>
      <c r="L3290">
        <v>94</v>
      </c>
      <c r="M3290" s="1">
        <v>46363</v>
      </c>
      <c r="N3290" t="s">
        <v>42</v>
      </c>
      <c r="O3290">
        <v>13.9</v>
      </c>
      <c r="P3290">
        <v>1.9</v>
      </c>
      <c r="Q3290" s="2">
        <v>10739.61</v>
      </c>
      <c r="R3290" t="s">
        <v>35</v>
      </c>
      <c r="S3290" s="2">
        <v>6762.41</v>
      </c>
      <c r="T3290">
        <v>3.1</v>
      </c>
      <c r="U3290" t="s">
        <v>54</v>
      </c>
      <c r="V3290">
        <v>2026</v>
      </c>
      <c r="W3290" t="s">
        <v>37</v>
      </c>
      <c r="X3290" s="2">
        <v>6762.41</v>
      </c>
      <c r="Y3290" s="2">
        <v>3977.2</v>
      </c>
      <c r="Z3290" s="2">
        <v>0.63</v>
      </c>
      <c r="AA3290" s="2">
        <f>IF(Table1[[#This Row],[Bed Occupied]]="Yes",1,0)</f>
        <v>1</v>
      </c>
    </row>
    <row r="3291" spans="1:27" x14ac:dyDescent="0.25">
      <c r="A3291" t="s">
        <v>3383</v>
      </c>
      <c r="B3291" s="1">
        <v>46150</v>
      </c>
      <c r="C3291" s="1">
        <v>46153.7</v>
      </c>
      <c r="D3291" t="s">
        <v>102</v>
      </c>
      <c r="E3291" t="s">
        <v>47</v>
      </c>
      <c r="F3291" t="s">
        <v>29</v>
      </c>
      <c r="G3291" t="s">
        <v>53</v>
      </c>
      <c r="H3291" t="s">
        <v>76</v>
      </c>
      <c r="I3291" t="s">
        <v>32</v>
      </c>
      <c r="J3291">
        <v>3.7</v>
      </c>
      <c r="K3291" t="s">
        <v>33</v>
      </c>
      <c r="L3291">
        <v>89</v>
      </c>
      <c r="M3291" s="1">
        <v>46149</v>
      </c>
      <c r="N3291" t="s">
        <v>42</v>
      </c>
      <c r="O3291">
        <v>11.7</v>
      </c>
      <c r="P3291">
        <v>1.7</v>
      </c>
      <c r="Q3291" s="2">
        <v>13808.81</v>
      </c>
      <c r="R3291" t="s">
        <v>35</v>
      </c>
      <c r="S3291" s="2">
        <v>7449.94</v>
      </c>
      <c r="T3291">
        <v>3.4</v>
      </c>
      <c r="U3291" t="s">
        <v>94</v>
      </c>
      <c r="V3291">
        <v>2026</v>
      </c>
      <c r="W3291" t="s">
        <v>72</v>
      </c>
      <c r="X3291" s="2">
        <v>7449.94</v>
      </c>
      <c r="Y3291" s="2">
        <v>6358.87</v>
      </c>
      <c r="Z3291" s="2">
        <v>0.54</v>
      </c>
      <c r="AA3291" s="2">
        <f>IF(Table1[[#This Row],[Bed Occupied]]="Yes",1,0)</f>
        <v>1</v>
      </c>
    </row>
    <row r="3292" spans="1:27" x14ac:dyDescent="0.25">
      <c r="A3292" t="s">
        <v>3384</v>
      </c>
      <c r="B3292" s="1">
        <v>46095</v>
      </c>
      <c r="C3292" s="1">
        <v>46096.1</v>
      </c>
      <c r="D3292" t="s">
        <v>39</v>
      </c>
      <c r="E3292" t="s">
        <v>66</v>
      </c>
      <c r="F3292" t="s">
        <v>48</v>
      </c>
      <c r="G3292" t="s">
        <v>151</v>
      </c>
      <c r="H3292" t="s">
        <v>40</v>
      </c>
      <c r="I3292" t="s">
        <v>41</v>
      </c>
      <c r="J3292">
        <v>1.1000000000000001</v>
      </c>
      <c r="K3292" t="s">
        <v>33</v>
      </c>
      <c r="L3292">
        <v>86</v>
      </c>
      <c r="M3292" s="1">
        <v>46094</v>
      </c>
      <c r="N3292" t="s">
        <v>34</v>
      </c>
      <c r="O3292">
        <v>8.6999999999999993</v>
      </c>
      <c r="P3292">
        <v>0.7</v>
      </c>
      <c r="Q3292" s="2">
        <v>1903.45</v>
      </c>
      <c r="R3292" t="s">
        <v>35</v>
      </c>
      <c r="S3292" s="2">
        <v>1213.98</v>
      </c>
      <c r="T3292">
        <v>3.9</v>
      </c>
      <c r="U3292" t="s">
        <v>115</v>
      </c>
      <c r="V3292">
        <v>2026</v>
      </c>
      <c r="W3292" t="s">
        <v>77</v>
      </c>
      <c r="X3292" s="2">
        <v>1213.98</v>
      </c>
      <c r="Y3292" s="2">
        <v>689.47</v>
      </c>
      <c r="Z3292" s="2">
        <v>0.63800000000000001</v>
      </c>
      <c r="AA3292" s="2">
        <f>IF(Table1[[#This Row],[Bed Occupied]]="Yes",1,0)</f>
        <v>1</v>
      </c>
    </row>
    <row r="3293" spans="1:27" x14ac:dyDescent="0.25">
      <c r="A3293" t="s">
        <v>3385</v>
      </c>
      <c r="B3293" s="1">
        <v>46284</v>
      </c>
      <c r="C3293" s="1">
        <v>46284.800000000003</v>
      </c>
      <c r="D3293" t="s">
        <v>39</v>
      </c>
      <c r="E3293" t="s">
        <v>47</v>
      </c>
      <c r="F3293" t="s">
        <v>29</v>
      </c>
      <c r="G3293" t="s">
        <v>30</v>
      </c>
      <c r="H3293" t="s">
        <v>56</v>
      </c>
      <c r="I3293" t="s">
        <v>41</v>
      </c>
      <c r="J3293">
        <v>0.8</v>
      </c>
      <c r="K3293" t="s">
        <v>33</v>
      </c>
      <c r="L3293">
        <v>85</v>
      </c>
      <c r="M3293" s="1">
        <v>46284</v>
      </c>
      <c r="N3293" t="s">
        <v>42</v>
      </c>
      <c r="O3293">
        <v>10.6</v>
      </c>
      <c r="P3293">
        <v>2.6</v>
      </c>
      <c r="Q3293" s="2">
        <v>1772.77</v>
      </c>
      <c r="R3293" t="s">
        <v>35</v>
      </c>
      <c r="S3293" s="2">
        <v>1091.04</v>
      </c>
      <c r="T3293">
        <v>2.7</v>
      </c>
      <c r="U3293" t="s">
        <v>133</v>
      </c>
      <c r="V3293">
        <v>2026</v>
      </c>
      <c r="W3293" t="s">
        <v>83</v>
      </c>
      <c r="X3293" s="2">
        <v>1091.04</v>
      </c>
      <c r="Y3293" s="2">
        <v>681.73</v>
      </c>
      <c r="Z3293" s="2">
        <v>0.61499999999999999</v>
      </c>
      <c r="AA3293" s="2">
        <f>IF(Table1[[#This Row],[Bed Occupied]]="Yes",1,0)</f>
        <v>1</v>
      </c>
    </row>
    <row r="3294" spans="1:27" x14ac:dyDescent="0.25">
      <c r="A3294" t="s">
        <v>3386</v>
      </c>
      <c r="B3294" s="1">
        <v>46270</v>
      </c>
      <c r="C3294" s="1">
        <v>46274.2</v>
      </c>
      <c r="D3294" t="s">
        <v>51</v>
      </c>
      <c r="E3294" t="s">
        <v>47</v>
      </c>
      <c r="F3294" t="s">
        <v>48</v>
      </c>
      <c r="G3294" t="s">
        <v>30</v>
      </c>
      <c r="H3294" t="s">
        <v>56</v>
      </c>
      <c r="I3294" t="s">
        <v>41</v>
      </c>
      <c r="J3294">
        <v>4.2</v>
      </c>
      <c r="K3294" t="s">
        <v>33</v>
      </c>
      <c r="L3294">
        <v>32</v>
      </c>
      <c r="M3294" s="1">
        <v>46270</v>
      </c>
      <c r="N3294" t="s">
        <v>42</v>
      </c>
      <c r="O3294">
        <v>10</v>
      </c>
      <c r="P3294">
        <v>0</v>
      </c>
      <c r="Q3294" s="2">
        <v>9792.42</v>
      </c>
      <c r="R3294" t="s">
        <v>35</v>
      </c>
      <c r="S3294" s="2">
        <v>6129.02</v>
      </c>
      <c r="T3294">
        <v>4.5</v>
      </c>
      <c r="U3294" t="s">
        <v>133</v>
      </c>
      <c r="V3294">
        <v>2026</v>
      </c>
      <c r="W3294" t="s">
        <v>83</v>
      </c>
      <c r="X3294" s="2">
        <v>6129.02</v>
      </c>
      <c r="Y3294" s="2">
        <v>3663.4</v>
      </c>
      <c r="Z3294" s="2">
        <v>0.626</v>
      </c>
      <c r="AA3294" s="2">
        <f>IF(Table1[[#This Row],[Bed Occupied]]="Yes",1,0)</f>
        <v>1</v>
      </c>
    </row>
    <row r="3295" spans="1:27" x14ac:dyDescent="0.25">
      <c r="A3295" t="s">
        <v>3387</v>
      </c>
      <c r="B3295" s="1">
        <v>45835</v>
      </c>
      <c r="C3295" s="1">
        <v>45837.8</v>
      </c>
      <c r="D3295" t="s">
        <v>61</v>
      </c>
      <c r="E3295" t="s">
        <v>52</v>
      </c>
      <c r="F3295" t="s">
        <v>29</v>
      </c>
      <c r="G3295" t="s">
        <v>30</v>
      </c>
      <c r="H3295" t="s">
        <v>31</v>
      </c>
      <c r="I3295" t="s">
        <v>41</v>
      </c>
      <c r="J3295">
        <v>2.8</v>
      </c>
      <c r="K3295" t="s">
        <v>33</v>
      </c>
      <c r="L3295">
        <v>35</v>
      </c>
      <c r="M3295" s="1">
        <v>45835</v>
      </c>
      <c r="N3295" t="s">
        <v>42</v>
      </c>
      <c r="O3295">
        <v>8</v>
      </c>
      <c r="P3295">
        <v>0</v>
      </c>
      <c r="Q3295" s="2">
        <v>11534.98</v>
      </c>
      <c r="R3295" t="s">
        <v>85</v>
      </c>
      <c r="S3295" s="2">
        <v>7172.25</v>
      </c>
      <c r="T3295">
        <v>4.2</v>
      </c>
      <c r="U3295" t="s">
        <v>64</v>
      </c>
      <c r="V3295">
        <v>2025</v>
      </c>
      <c r="W3295" t="s">
        <v>77</v>
      </c>
      <c r="X3295" s="2">
        <v>7172.25</v>
      </c>
      <c r="Y3295" s="2">
        <v>4362.7299999999996</v>
      </c>
      <c r="Z3295" s="2">
        <v>0.622</v>
      </c>
      <c r="AA3295" s="2">
        <f>IF(Table1[[#This Row],[Bed Occupied]]="Yes",1,0)</f>
        <v>1</v>
      </c>
    </row>
    <row r="3296" spans="1:27" x14ac:dyDescent="0.25">
      <c r="A3296" t="s">
        <v>3388</v>
      </c>
      <c r="B3296" s="1">
        <v>46109</v>
      </c>
      <c r="C3296" s="1">
        <v>46115.1</v>
      </c>
      <c r="D3296" t="s">
        <v>27</v>
      </c>
      <c r="E3296" t="s">
        <v>52</v>
      </c>
      <c r="F3296" t="s">
        <v>29</v>
      </c>
      <c r="G3296" t="s">
        <v>151</v>
      </c>
      <c r="H3296" t="s">
        <v>31</v>
      </c>
      <c r="I3296" t="s">
        <v>41</v>
      </c>
      <c r="J3296">
        <v>6.1</v>
      </c>
      <c r="K3296" t="s">
        <v>33</v>
      </c>
      <c r="L3296">
        <v>70</v>
      </c>
      <c r="M3296" s="1">
        <v>46108</v>
      </c>
      <c r="N3296" t="s">
        <v>63</v>
      </c>
      <c r="O3296">
        <v>11.7</v>
      </c>
      <c r="P3296">
        <v>1.7</v>
      </c>
      <c r="Q3296" s="2">
        <v>9956.58</v>
      </c>
      <c r="R3296" t="s">
        <v>85</v>
      </c>
      <c r="S3296" s="2">
        <v>7120.21</v>
      </c>
      <c r="T3296">
        <v>3.2</v>
      </c>
      <c r="U3296" t="s">
        <v>115</v>
      </c>
      <c r="V3296">
        <v>2026</v>
      </c>
      <c r="W3296" t="s">
        <v>77</v>
      </c>
      <c r="X3296" s="2">
        <v>7120.21</v>
      </c>
      <c r="Y3296" s="2">
        <v>2836.37</v>
      </c>
      <c r="Z3296" s="2">
        <v>0.71499999999999997</v>
      </c>
      <c r="AA3296" s="2">
        <f>IF(Table1[[#This Row],[Bed Occupied]]="Yes",1,0)</f>
        <v>1</v>
      </c>
    </row>
    <row r="3297" spans="1:27" x14ac:dyDescent="0.25">
      <c r="A3297" t="s">
        <v>3389</v>
      </c>
      <c r="B3297" s="1">
        <v>46145</v>
      </c>
      <c r="C3297" s="1">
        <v>46163.8</v>
      </c>
      <c r="D3297" t="s">
        <v>88</v>
      </c>
      <c r="E3297" t="s">
        <v>47</v>
      </c>
      <c r="F3297" t="s">
        <v>48</v>
      </c>
      <c r="G3297" t="s">
        <v>67</v>
      </c>
      <c r="H3297" t="s">
        <v>81</v>
      </c>
      <c r="I3297" t="s">
        <v>41</v>
      </c>
      <c r="J3297">
        <v>18.8</v>
      </c>
      <c r="K3297" t="s">
        <v>33</v>
      </c>
      <c r="L3297">
        <v>26</v>
      </c>
      <c r="M3297" s="1">
        <v>46145</v>
      </c>
      <c r="N3297" t="s">
        <v>42</v>
      </c>
      <c r="O3297">
        <v>9</v>
      </c>
      <c r="P3297">
        <v>1</v>
      </c>
      <c r="Q3297" s="2">
        <v>44693.56</v>
      </c>
      <c r="R3297" t="s">
        <v>35</v>
      </c>
      <c r="S3297" s="2">
        <v>29270.34</v>
      </c>
      <c r="T3297">
        <v>4.4000000000000004</v>
      </c>
      <c r="U3297" t="s">
        <v>94</v>
      </c>
      <c r="V3297">
        <v>2026</v>
      </c>
      <c r="W3297" t="s">
        <v>74</v>
      </c>
      <c r="X3297" s="2">
        <v>29270.34</v>
      </c>
      <c r="Y3297" s="2">
        <v>15423.22</v>
      </c>
      <c r="Z3297" s="2">
        <v>0.65500000000000003</v>
      </c>
      <c r="AA3297" s="2">
        <f>IF(Table1[[#This Row],[Bed Occupied]]="Yes",1,0)</f>
        <v>1</v>
      </c>
    </row>
    <row r="3298" spans="1:27" x14ac:dyDescent="0.25">
      <c r="A3298" t="s">
        <v>3390</v>
      </c>
      <c r="B3298" s="1">
        <v>45857</v>
      </c>
      <c r="C3298" s="1">
        <v>45862.7</v>
      </c>
      <c r="D3298" t="s">
        <v>102</v>
      </c>
      <c r="E3298" t="s">
        <v>66</v>
      </c>
      <c r="F3298" t="s">
        <v>48</v>
      </c>
      <c r="G3298" t="s">
        <v>67</v>
      </c>
      <c r="H3298" t="s">
        <v>40</v>
      </c>
      <c r="I3298" t="s">
        <v>41</v>
      </c>
      <c r="J3298">
        <v>5.7</v>
      </c>
      <c r="K3298" t="s">
        <v>33</v>
      </c>
      <c r="L3298">
        <v>48</v>
      </c>
      <c r="M3298" s="1">
        <v>45857</v>
      </c>
      <c r="N3298" t="s">
        <v>34</v>
      </c>
      <c r="O3298">
        <v>12.4</v>
      </c>
      <c r="P3298">
        <v>2.4</v>
      </c>
      <c r="Q3298" s="2">
        <v>11713.08</v>
      </c>
      <c r="R3298" t="s">
        <v>58</v>
      </c>
      <c r="S3298" s="2">
        <v>7297.26</v>
      </c>
      <c r="T3298">
        <v>3.4</v>
      </c>
      <c r="U3298" t="s">
        <v>135</v>
      </c>
      <c r="V3298">
        <v>2025</v>
      </c>
      <c r="W3298" t="s">
        <v>83</v>
      </c>
      <c r="X3298" s="2">
        <v>7297.26</v>
      </c>
      <c r="Y3298" s="2">
        <v>4415.82</v>
      </c>
      <c r="Z3298" s="2">
        <v>0.623</v>
      </c>
      <c r="AA3298" s="2">
        <f>IF(Table1[[#This Row],[Bed Occupied]]="Yes",1,0)</f>
        <v>1</v>
      </c>
    </row>
    <row r="3299" spans="1:27" x14ac:dyDescent="0.25">
      <c r="A3299" t="s">
        <v>3391</v>
      </c>
      <c r="B3299" s="1">
        <v>46169</v>
      </c>
      <c r="C3299" s="1">
        <v>46170.9</v>
      </c>
      <c r="D3299" t="s">
        <v>102</v>
      </c>
      <c r="E3299" t="s">
        <v>28</v>
      </c>
      <c r="F3299" t="s">
        <v>29</v>
      </c>
      <c r="G3299" t="s">
        <v>67</v>
      </c>
      <c r="H3299" t="s">
        <v>62</v>
      </c>
      <c r="I3299" t="s">
        <v>93</v>
      </c>
      <c r="J3299">
        <v>1.9</v>
      </c>
      <c r="K3299" t="s">
        <v>33</v>
      </c>
      <c r="L3299">
        <v>49</v>
      </c>
      <c r="M3299" s="1">
        <v>46168</v>
      </c>
      <c r="N3299" t="s">
        <v>42</v>
      </c>
      <c r="O3299">
        <v>12.4</v>
      </c>
      <c r="P3299">
        <v>2.4</v>
      </c>
      <c r="Q3299" s="2">
        <v>13125.22</v>
      </c>
      <c r="R3299" t="s">
        <v>35</v>
      </c>
      <c r="S3299" s="2">
        <v>7216.88</v>
      </c>
      <c r="T3299">
        <v>3.4</v>
      </c>
      <c r="U3299" t="s">
        <v>94</v>
      </c>
      <c r="V3299">
        <v>2026</v>
      </c>
      <c r="W3299" t="s">
        <v>44</v>
      </c>
      <c r="X3299" s="2">
        <v>7216.88</v>
      </c>
      <c r="Y3299" s="2">
        <v>5908.34</v>
      </c>
      <c r="Z3299" s="2">
        <v>0.55000000000000004</v>
      </c>
      <c r="AA3299" s="2">
        <f>IF(Table1[[#This Row],[Bed Occupied]]="Yes",1,0)</f>
        <v>1</v>
      </c>
    </row>
    <row r="3300" spans="1:27" x14ac:dyDescent="0.25">
      <c r="A3300" t="s">
        <v>3392</v>
      </c>
      <c r="B3300" s="1">
        <v>46110</v>
      </c>
      <c r="C3300" s="1">
        <v>46111.6</v>
      </c>
      <c r="D3300" t="s">
        <v>39</v>
      </c>
      <c r="E3300" t="s">
        <v>47</v>
      </c>
      <c r="F3300" t="s">
        <v>29</v>
      </c>
      <c r="G3300" t="s">
        <v>53</v>
      </c>
      <c r="H3300" t="s">
        <v>49</v>
      </c>
      <c r="I3300" t="s">
        <v>41</v>
      </c>
      <c r="J3300">
        <v>1.6</v>
      </c>
      <c r="K3300" t="s">
        <v>57</v>
      </c>
      <c r="L3300">
        <v>80</v>
      </c>
      <c r="M3300" s="1">
        <v>46109</v>
      </c>
      <c r="N3300" t="s">
        <v>42</v>
      </c>
      <c r="O3300">
        <v>11.7</v>
      </c>
      <c r="P3300">
        <v>1.7</v>
      </c>
      <c r="Q3300" s="2">
        <v>1923.76</v>
      </c>
      <c r="R3300" t="s">
        <v>35</v>
      </c>
      <c r="S3300" s="2">
        <v>1094.6300000000001</v>
      </c>
      <c r="T3300">
        <v>3</v>
      </c>
      <c r="U3300" t="s">
        <v>115</v>
      </c>
      <c r="V3300">
        <v>2026</v>
      </c>
      <c r="W3300" t="s">
        <v>83</v>
      </c>
      <c r="X3300" s="2">
        <v>1094.6300000000001</v>
      </c>
      <c r="Y3300" s="2">
        <v>829.13</v>
      </c>
      <c r="Z3300" s="2">
        <v>0.56899999999999995</v>
      </c>
      <c r="AA3300" s="2">
        <f>IF(Table1[[#This Row],[Bed Occupied]]="Yes",1,0)</f>
        <v>0</v>
      </c>
    </row>
    <row r="3301" spans="1:27" x14ac:dyDescent="0.25">
      <c r="A3301" t="s">
        <v>3393</v>
      </c>
      <c r="B3301" s="1">
        <v>46259</v>
      </c>
      <c r="C3301" s="1">
        <v>46260.9</v>
      </c>
      <c r="D3301" t="s">
        <v>39</v>
      </c>
      <c r="E3301" t="s">
        <v>66</v>
      </c>
      <c r="F3301" t="s">
        <v>48</v>
      </c>
      <c r="G3301" t="s">
        <v>151</v>
      </c>
      <c r="H3301" t="s">
        <v>49</v>
      </c>
      <c r="I3301" t="s">
        <v>32</v>
      </c>
      <c r="J3301">
        <v>1.9</v>
      </c>
      <c r="K3301" t="s">
        <v>33</v>
      </c>
      <c r="L3301">
        <v>112</v>
      </c>
      <c r="M3301" s="1">
        <v>46259</v>
      </c>
      <c r="N3301" t="s">
        <v>42</v>
      </c>
      <c r="O3301">
        <v>9.4</v>
      </c>
      <c r="P3301">
        <v>1.4</v>
      </c>
      <c r="Q3301" s="2">
        <v>2306.0500000000002</v>
      </c>
      <c r="R3301" t="s">
        <v>85</v>
      </c>
      <c r="S3301" s="2">
        <v>1513.38</v>
      </c>
      <c r="T3301">
        <v>2.9</v>
      </c>
      <c r="U3301" t="s">
        <v>138</v>
      </c>
      <c r="V3301">
        <v>2026</v>
      </c>
      <c r="W3301" t="s">
        <v>44</v>
      </c>
      <c r="X3301" s="2">
        <v>1513.38</v>
      </c>
      <c r="Y3301" s="2">
        <v>792.67</v>
      </c>
      <c r="Z3301" s="2">
        <v>0.65600000000000003</v>
      </c>
      <c r="AA3301" s="2">
        <f>IF(Table1[[#This Row],[Bed Occupied]]="Yes",1,0)</f>
        <v>1</v>
      </c>
    </row>
    <row r="3302" spans="1:27" x14ac:dyDescent="0.25">
      <c r="A3302" t="s">
        <v>3394</v>
      </c>
      <c r="B3302" s="1">
        <v>45767</v>
      </c>
      <c r="C3302" s="1">
        <v>45771.4</v>
      </c>
      <c r="D3302" t="s">
        <v>102</v>
      </c>
      <c r="E3302" t="s">
        <v>28</v>
      </c>
      <c r="F3302" t="s">
        <v>29</v>
      </c>
      <c r="G3302" t="s">
        <v>53</v>
      </c>
      <c r="H3302" t="s">
        <v>49</v>
      </c>
      <c r="I3302" t="s">
        <v>93</v>
      </c>
      <c r="J3302">
        <v>4.4000000000000004</v>
      </c>
      <c r="K3302" t="s">
        <v>57</v>
      </c>
      <c r="L3302">
        <v>43</v>
      </c>
      <c r="M3302" s="1">
        <v>45767</v>
      </c>
      <c r="N3302" t="s">
        <v>34</v>
      </c>
      <c r="O3302">
        <v>12.2</v>
      </c>
      <c r="P3302">
        <v>2.2000000000000002</v>
      </c>
      <c r="Q3302" s="2">
        <v>11172.05</v>
      </c>
      <c r="R3302" t="s">
        <v>35</v>
      </c>
      <c r="S3302" s="2">
        <v>7243.34</v>
      </c>
      <c r="T3302">
        <v>3.6</v>
      </c>
      <c r="U3302" t="s">
        <v>89</v>
      </c>
      <c r="V3302">
        <v>2025</v>
      </c>
      <c r="W3302" t="s">
        <v>74</v>
      </c>
      <c r="X3302" s="2">
        <v>7243.34</v>
      </c>
      <c r="Y3302" s="2">
        <v>3928.71</v>
      </c>
      <c r="Z3302" s="2">
        <v>0.64800000000000002</v>
      </c>
      <c r="AA3302" s="2">
        <f>IF(Table1[[#This Row],[Bed Occupied]]="Yes",1,0)</f>
        <v>0</v>
      </c>
    </row>
    <row r="3303" spans="1:27" x14ac:dyDescent="0.25">
      <c r="A3303" t="s">
        <v>3395</v>
      </c>
      <c r="B3303" s="1">
        <v>45859</v>
      </c>
      <c r="C3303" s="1">
        <v>45865.3</v>
      </c>
      <c r="D3303" t="s">
        <v>61</v>
      </c>
      <c r="E3303" t="s">
        <v>52</v>
      </c>
      <c r="F3303" t="s">
        <v>48</v>
      </c>
      <c r="G3303" t="s">
        <v>53</v>
      </c>
      <c r="H3303" t="s">
        <v>49</v>
      </c>
      <c r="I3303" t="s">
        <v>32</v>
      </c>
      <c r="J3303">
        <v>6.3</v>
      </c>
      <c r="K3303" t="s">
        <v>33</v>
      </c>
      <c r="L3303">
        <v>51</v>
      </c>
      <c r="M3303" s="1">
        <v>45859</v>
      </c>
      <c r="N3303" t="s">
        <v>42</v>
      </c>
      <c r="O3303">
        <v>12</v>
      </c>
      <c r="P3303">
        <v>2</v>
      </c>
      <c r="Q3303" s="2">
        <v>21850.92</v>
      </c>
      <c r="R3303" t="s">
        <v>58</v>
      </c>
      <c r="S3303" s="2">
        <v>13214.09</v>
      </c>
      <c r="T3303">
        <v>3.7</v>
      </c>
      <c r="U3303" t="s">
        <v>135</v>
      </c>
      <c r="V3303">
        <v>2025</v>
      </c>
      <c r="W3303" t="s">
        <v>37</v>
      </c>
      <c r="X3303" s="2">
        <v>13214.09</v>
      </c>
      <c r="Y3303" s="2">
        <v>8636.83</v>
      </c>
      <c r="Z3303" s="2">
        <v>0.60499999999999998</v>
      </c>
      <c r="AA3303" s="2">
        <f>IF(Table1[[#This Row],[Bed Occupied]]="Yes",1,0)</f>
        <v>1</v>
      </c>
    </row>
    <row r="3304" spans="1:27" x14ac:dyDescent="0.25">
      <c r="A3304" t="s">
        <v>3396</v>
      </c>
      <c r="B3304" s="1">
        <v>46133</v>
      </c>
      <c r="C3304" s="1">
        <v>46138.9</v>
      </c>
      <c r="D3304" t="s">
        <v>88</v>
      </c>
      <c r="E3304" t="s">
        <v>47</v>
      </c>
      <c r="F3304" t="s">
        <v>48</v>
      </c>
      <c r="G3304" t="s">
        <v>30</v>
      </c>
      <c r="H3304" t="s">
        <v>81</v>
      </c>
      <c r="I3304" t="s">
        <v>93</v>
      </c>
      <c r="J3304">
        <v>5.9</v>
      </c>
      <c r="K3304" t="s">
        <v>57</v>
      </c>
      <c r="L3304">
        <v>37</v>
      </c>
      <c r="M3304" s="1">
        <v>46133</v>
      </c>
      <c r="N3304" t="s">
        <v>42</v>
      </c>
      <c r="O3304">
        <v>8</v>
      </c>
      <c r="P3304">
        <v>0</v>
      </c>
      <c r="Q3304" s="2">
        <v>24819.5</v>
      </c>
      <c r="R3304" t="s">
        <v>35</v>
      </c>
      <c r="S3304" s="2">
        <v>17092.580000000002</v>
      </c>
      <c r="T3304">
        <v>3.6</v>
      </c>
      <c r="U3304" t="s">
        <v>98</v>
      </c>
      <c r="V3304">
        <v>2026</v>
      </c>
      <c r="W3304" t="s">
        <v>44</v>
      </c>
      <c r="X3304" s="2">
        <v>17092.580000000002</v>
      </c>
      <c r="Y3304" s="2">
        <v>7726.92</v>
      </c>
      <c r="Z3304" s="2">
        <v>0.68899999999999995</v>
      </c>
      <c r="AA3304" s="2">
        <f>IF(Table1[[#This Row],[Bed Occupied]]="Yes",1,0)</f>
        <v>0</v>
      </c>
    </row>
    <row r="3305" spans="1:27" x14ac:dyDescent="0.25">
      <c r="A3305" t="s">
        <v>3397</v>
      </c>
      <c r="B3305" s="1">
        <v>46258</v>
      </c>
      <c r="C3305" s="1">
        <v>46260.3</v>
      </c>
      <c r="D3305" t="s">
        <v>88</v>
      </c>
      <c r="E3305" t="s">
        <v>52</v>
      </c>
      <c r="F3305" t="s">
        <v>48</v>
      </c>
      <c r="G3305" t="s">
        <v>67</v>
      </c>
      <c r="H3305" t="s">
        <v>56</v>
      </c>
      <c r="I3305" t="s">
        <v>41</v>
      </c>
      <c r="J3305">
        <v>2.2999999999999998</v>
      </c>
      <c r="K3305" t="s">
        <v>57</v>
      </c>
      <c r="L3305">
        <v>35</v>
      </c>
      <c r="M3305" s="1">
        <v>46258</v>
      </c>
      <c r="N3305" t="s">
        <v>42</v>
      </c>
      <c r="O3305">
        <v>11.3</v>
      </c>
      <c r="P3305">
        <v>1.3</v>
      </c>
      <c r="Q3305" s="2">
        <v>15700.3</v>
      </c>
      <c r="R3305" t="s">
        <v>58</v>
      </c>
      <c r="S3305" s="2">
        <v>10946.74</v>
      </c>
      <c r="T3305">
        <v>3.1</v>
      </c>
      <c r="U3305" t="s">
        <v>138</v>
      </c>
      <c r="V3305">
        <v>2026</v>
      </c>
      <c r="W3305" t="s">
        <v>37</v>
      </c>
      <c r="X3305" s="2">
        <v>10946.74</v>
      </c>
      <c r="Y3305" s="2">
        <v>4753.5600000000004</v>
      </c>
      <c r="Z3305" s="2">
        <v>0.69699999999999995</v>
      </c>
      <c r="AA3305" s="2">
        <f>IF(Table1[[#This Row],[Bed Occupied]]="Yes",1,0)</f>
        <v>0</v>
      </c>
    </row>
    <row r="3306" spans="1:27" x14ac:dyDescent="0.25">
      <c r="A3306" t="s">
        <v>3398</v>
      </c>
      <c r="B3306" s="1">
        <v>46204</v>
      </c>
      <c r="C3306" s="1">
        <v>46207.1</v>
      </c>
      <c r="D3306" t="s">
        <v>102</v>
      </c>
      <c r="E3306" t="s">
        <v>28</v>
      </c>
      <c r="F3306" t="s">
        <v>29</v>
      </c>
      <c r="G3306" t="s">
        <v>53</v>
      </c>
      <c r="H3306" t="s">
        <v>81</v>
      </c>
      <c r="I3306" t="s">
        <v>41</v>
      </c>
      <c r="J3306">
        <v>3.1</v>
      </c>
      <c r="K3306" t="s">
        <v>33</v>
      </c>
      <c r="L3306">
        <v>22</v>
      </c>
      <c r="M3306" s="1">
        <v>46204</v>
      </c>
      <c r="N3306" t="s">
        <v>34</v>
      </c>
      <c r="O3306">
        <v>11.1</v>
      </c>
      <c r="P3306">
        <v>3.1</v>
      </c>
      <c r="Q3306" s="2">
        <v>12274.43</v>
      </c>
      <c r="R3306" t="s">
        <v>58</v>
      </c>
      <c r="S3306" s="2">
        <v>6995.71</v>
      </c>
      <c r="T3306">
        <v>3</v>
      </c>
      <c r="U3306" t="s">
        <v>43</v>
      </c>
      <c r="V3306">
        <v>2026</v>
      </c>
      <c r="W3306" t="s">
        <v>69</v>
      </c>
      <c r="X3306" s="2">
        <v>6995.71</v>
      </c>
      <c r="Y3306" s="2">
        <v>5278.72</v>
      </c>
      <c r="Z3306" s="2">
        <v>0.56999999999999995</v>
      </c>
      <c r="AA3306" s="2">
        <f>IF(Table1[[#This Row],[Bed Occupied]]="Yes",1,0)</f>
        <v>1</v>
      </c>
    </row>
    <row r="3307" spans="1:27" x14ac:dyDescent="0.25">
      <c r="A3307" t="s">
        <v>3399</v>
      </c>
      <c r="B3307" s="1">
        <v>46260</v>
      </c>
      <c r="C3307" s="1">
        <v>46262.2</v>
      </c>
      <c r="D3307" t="s">
        <v>61</v>
      </c>
      <c r="E3307" t="s">
        <v>28</v>
      </c>
      <c r="F3307" t="s">
        <v>48</v>
      </c>
      <c r="G3307" t="s">
        <v>53</v>
      </c>
      <c r="H3307" t="s">
        <v>40</v>
      </c>
      <c r="I3307" t="s">
        <v>32</v>
      </c>
      <c r="J3307">
        <v>2.2000000000000002</v>
      </c>
      <c r="K3307" t="s">
        <v>33</v>
      </c>
      <c r="L3307">
        <v>64</v>
      </c>
      <c r="M3307" s="1">
        <v>46259</v>
      </c>
      <c r="N3307" t="s">
        <v>34</v>
      </c>
      <c r="O3307">
        <v>9.9</v>
      </c>
      <c r="P3307">
        <v>1.9</v>
      </c>
      <c r="Q3307" s="2">
        <v>13990.77</v>
      </c>
      <c r="R3307" t="s">
        <v>58</v>
      </c>
      <c r="S3307" s="2">
        <v>9462.73</v>
      </c>
      <c r="T3307">
        <v>3.7</v>
      </c>
      <c r="U3307" t="s">
        <v>138</v>
      </c>
      <c r="V3307">
        <v>2026</v>
      </c>
      <c r="W3307" t="s">
        <v>44</v>
      </c>
      <c r="X3307" s="2">
        <v>9462.73</v>
      </c>
      <c r="Y3307" s="2">
        <v>4528.04</v>
      </c>
      <c r="Z3307" s="2">
        <v>0.67600000000000005</v>
      </c>
      <c r="AA3307" s="2">
        <f>IF(Table1[[#This Row],[Bed Occupied]]="Yes",1,0)</f>
        <v>1</v>
      </c>
    </row>
    <row r="3308" spans="1:27" x14ac:dyDescent="0.25">
      <c r="A3308" t="s">
        <v>3400</v>
      </c>
      <c r="B3308" s="1">
        <v>45965</v>
      </c>
      <c r="C3308" s="1">
        <v>45967.9</v>
      </c>
      <c r="D3308" t="s">
        <v>102</v>
      </c>
      <c r="E3308" t="s">
        <v>47</v>
      </c>
      <c r="F3308" t="s">
        <v>29</v>
      </c>
      <c r="G3308" t="s">
        <v>53</v>
      </c>
      <c r="H3308" t="s">
        <v>62</v>
      </c>
      <c r="I3308" t="s">
        <v>32</v>
      </c>
      <c r="J3308">
        <v>2.9</v>
      </c>
      <c r="K3308" t="s">
        <v>57</v>
      </c>
      <c r="L3308">
        <v>86</v>
      </c>
      <c r="M3308" s="1">
        <v>45964</v>
      </c>
      <c r="N3308" t="s">
        <v>34</v>
      </c>
      <c r="O3308">
        <v>13.3</v>
      </c>
      <c r="P3308">
        <v>1.3</v>
      </c>
      <c r="Q3308" s="2">
        <v>13010.21</v>
      </c>
      <c r="R3308" t="s">
        <v>35</v>
      </c>
      <c r="S3308" s="2">
        <v>9771.0499999999993</v>
      </c>
      <c r="T3308">
        <v>3.5</v>
      </c>
      <c r="U3308" t="s">
        <v>71</v>
      </c>
      <c r="V3308">
        <v>2025</v>
      </c>
      <c r="W3308" t="s">
        <v>37</v>
      </c>
      <c r="X3308" s="2">
        <v>9771.0499999999993</v>
      </c>
      <c r="Y3308" s="2">
        <v>3239.16</v>
      </c>
      <c r="Z3308" s="2">
        <v>0.751</v>
      </c>
      <c r="AA3308" s="2">
        <f>IF(Table1[[#This Row],[Bed Occupied]]="Yes",1,0)</f>
        <v>0</v>
      </c>
    </row>
    <row r="3309" spans="1:27" x14ac:dyDescent="0.25">
      <c r="A3309" t="s">
        <v>3401</v>
      </c>
      <c r="B3309" s="1">
        <v>45997</v>
      </c>
      <c r="C3309" s="1">
        <v>45997.7</v>
      </c>
      <c r="D3309" t="s">
        <v>39</v>
      </c>
      <c r="E3309" t="s">
        <v>52</v>
      </c>
      <c r="F3309" t="s">
        <v>29</v>
      </c>
      <c r="G3309" t="s">
        <v>30</v>
      </c>
      <c r="H3309" t="s">
        <v>31</v>
      </c>
      <c r="I3309" t="s">
        <v>32</v>
      </c>
      <c r="J3309">
        <v>0.7</v>
      </c>
      <c r="K3309" t="s">
        <v>57</v>
      </c>
      <c r="L3309">
        <v>120</v>
      </c>
      <c r="M3309" s="1">
        <v>45997</v>
      </c>
      <c r="N3309" t="s">
        <v>34</v>
      </c>
      <c r="O3309">
        <v>9.5</v>
      </c>
      <c r="P3309">
        <v>1.5</v>
      </c>
      <c r="Q3309" s="2">
        <v>1870.52</v>
      </c>
      <c r="R3309" t="s">
        <v>35</v>
      </c>
      <c r="S3309" s="2">
        <v>1022.12</v>
      </c>
      <c r="T3309">
        <v>3.8</v>
      </c>
      <c r="U3309" t="s">
        <v>79</v>
      </c>
      <c r="V3309">
        <v>2025</v>
      </c>
      <c r="W3309" t="s">
        <v>83</v>
      </c>
      <c r="X3309" s="2">
        <v>1022.12</v>
      </c>
      <c r="Y3309" s="2">
        <v>848.4</v>
      </c>
      <c r="Z3309" s="2">
        <v>0.54600000000000004</v>
      </c>
      <c r="AA3309" s="2">
        <f>IF(Table1[[#This Row],[Bed Occupied]]="Yes",1,0)</f>
        <v>0</v>
      </c>
    </row>
    <row r="3310" spans="1:27" x14ac:dyDescent="0.25">
      <c r="A3310" t="s">
        <v>3402</v>
      </c>
      <c r="B3310" s="1">
        <v>45871</v>
      </c>
      <c r="C3310" s="1">
        <v>45873.1</v>
      </c>
      <c r="D3310" t="s">
        <v>61</v>
      </c>
      <c r="E3310" t="s">
        <v>52</v>
      </c>
      <c r="F3310" t="s">
        <v>48</v>
      </c>
      <c r="G3310" t="s">
        <v>30</v>
      </c>
      <c r="H3310" t="s">
        <v>76</v>
      </c>
      <c r="I3310" t="s">
        <v>41</v>
      </c>
      <c r="J3310">
        <v>2.1</v>
      </c>
      <c r="K3310" t="s">
        <v>57</v>
      </c>
      <c r="L3310">
        <v>12</v>
      </c>
      <c r="M3310" s="1">
        <v>45871</v>
      </c>
      <c r="N3310" t="s">
        <v>34</v>
      </c>
      <c r="O3310">
        <v>8.8000000000000007</v>
      </c>
      <c r="P3310">
        <v>0.8</v>
      </c>
      <c r="Q3310" s="2">
        <v>13547.33</v>
      </c>
      <c r="R3310" t="s">
        <v>35</v>
      </c>
      <c r="S3310" s="2">
        <v>10509.87</v>
      </c>
      <c r="T3310">
        <v>4.5999999999999996</v>
      </c>
      <c r="U3310" t="s">
        <v>104</v>
      </c>
      <c r="V3310">
        <v>2025</v>
      </c>
      <c r="W3310" t="s">
        <v>83</v>
      </c>
      <c r="X3310" s="2">
        <v>10509.87</v>
      </c>
      <c r="Y3310" s="2">
        <v>3037.46</v>
      </c>
      <c r="Z3310" s="2">
        <v>0.77600000000000002</v>
      </c>
      <c r="AA3310" s="2">
        <f>IF(Table1[[#This Row],[Bed Occupied]]="Yes",1,0)</f>
        <v>0</v>
      </c>
    </row>
    <row r="3311" spans="1:27" x14ac:dyDescent="0.25">
      <c r="A3311" t="s">
        <v>3403</v>
      </c>
      <c r="B3311" s="1">
        <v>46012</v>
      </c>
      <c r="C3311" s="1">
        <v>46018.6</v>
      </c>
      <c r="D3311" t="s">
        <v>46</v>
      </c>
      <c r="E3311" t="s">
        <v>52</v>
      </c>
      <c r="F3311" t="s">
        <v>48</v>
      </c>
      <c r="G3311" t="s">
        <v>30</v>
      </c>
      <c r="H3311" t="s">
        <v>56</v>
      </c>
      <c r="I3311" t="s">
        <v>32</v>
      </c>
      <c r="J3311">
        <v>6.6</v>
      </c>
      <c r="K3311" t="s">
        <v>33</v>
      </c>
      <c r="L3311">
        <v>73</v>
      </c>
      <c r="M3311" s="1">
        <v>46012</v>
      </c>
      <c r="N3311" t="s">
        <v>42</v>
      </c>
      <c r="O3311">
        <v>9.6999999999999993</v>
      </c>
      <c r="P3311">
        <v>1.7</v>
      </c>
      <c r="Q3311" s="2">
        <v>5705.79</v>
      </c>
      <c r="R3311" t="s">
        <v>58</v>
      </c>
      <c r="S3311" s="2">
        <v>3365.18</v>
      </c>
      <c r="T3311">
        <v>3.9</v>
      </c>
      <c r="U3311" t="s">
        <v>79</v>
      </c>
      <c r="V3311">
        <v>2025</v>
      </c>
      <c r="W3311" t="s">
        <v>74</v>
      </c>
      <c r="X3311" s="2">
        <v>3365.18</v>
      </c>
      <c r="Y3311" s="2">
        <v>2340.61</v>
      </c>
      <c r="Z3311" s="2">
        <v>0.59</v>
      </c>
      <c r="AA3311" s="2">
        <f>IF(Table1[[#This Row],[Bed Occupied]]="Yes",1,0)</f>
        <v>1</v>
      </c>
    </row>
    <row r="3312" spans="1:27" x14ac:dyDescent="0.25">
      <c r="A3312" t="s">
        <v>3404</v>
      </c>
      <c r="B3312" s="1">
        <v>46222</v>
      </c>
      <c r="C3312" s="1">
        <v>46223.1</v>
      </c>
      <c r="D3312" t="s">
        <v>39</v>
      </c>
      <c r="E3312" t="s">
        <v>52</v>
      </c>
      <c r="F3312" t="s">
        <v>29</v>
      </c>
      <c r="G3312" t="s">
        <v>67</v>
      </c>
      <c r="H3312" t="s">
        <v>56</v>
      </c>
      <c r="I3312" t="s">
        <v>41</v>
      </c>
      <c r="J3312">
        <v>1.1000000000000001</v>
      </c>
      <c r="K3312" t="s">
        <v>33</v>
      </c>
      <c r="L3312">
        <v>71</v>
      </c>
      <c r="M3312" s="1">
        <v>46222</v>
      </c>
      <c r="N3312" t="s">
        <v>42</v>
      </c>
      <c r="O3312">
        <v>11</v>
      </c>
      <c r="P3312">
        <v>1</v>
      </c>
      <c r="Q3312" s="2">
        <v>2298.7800000000002</v>
      </c>
      <c r="R3312" t="s">
        <v>35</v>
      </c>
      <c r="S3312" s="2">
        <v>1377.73</v>
      </c>
      <c r="T3312">
        <v>3.7</v>
      </c>
      <c r="U3312" t="s">
        <v>43</v>
      </c>
      <c r="V3312">
        <v>2026</v>
      </c>
      <c r="W3312" t="s">
        <v>74</v>
      </c>
      <c r="X3312" s="2">
        <v>1377.73</v>
      </c>
      <c r="Y3312" s="2">
        <v>921.05</v>
      </c>
      <c r="Z3312" s="2">
        <v>0.59899999999999998</v>
      </c>
      <c r="AA3312" s="2">
        <f>IF(Table1[[#This Row],[Bed Occupied]]="Yes",1,0)</f>
        <v>1</v>
      </c>
    </row>
    <row r="3313" spans="1:27" x14ac:dyDescent="0.25">
      <c r="A3313" t="s">
        <v>3405</v>
      </c>
      <c r="B3313" s="1">
        <v>45889</v>
      </c>
      <c r="C3313" s="1">
        <v>45890.400000000001</v>
      </c>
      <c r="D3313" t="s">
        <v>96</v>
      </c>
      <c r="E3313" t="s">
        <v>52</v>
      </c>
      <c r="F3313" t="s">
        <v>29</v>
      </c>
      <c r="G3313" t="s">
        <v>67</v>
      </c>
      <c r="H3313" t="s">
        <v>81</v>
      </c>
      <c r="I3313" t="s">
        <v>93</v>
      </c>
      <c r="J3313">
        <v>1.4</v>
      </c>
      <c r="K3313" t="s">
        <v>57</v>
      </c>
      <c r="L3313">
        <v>36</v>
      </c>
      <c r="M3313" s="1">
        <v>45888</v>
      </c>
      <c r="N3313" t="s">
        <v>42</v>
      </c>
      <c r="O3313">
        <v>12.4</v>
      </c>
      <c r="P3313">
        <v>0.4</v>
      </c>
      <c r="Q3313" s="2">
        <v>3457.63</v>
      </c>
      <c r="R3313" t="s">
        <v>35</v>
      </c>
      <c r="S3313" s="2">
        <v>2024.97</v>
      </c>
      <c r="T3313">
        <v>3.6</v>
      </c>
      <c r="U3313" t="s">
        <v>104</v>
      </c>
      <c r="V3313">
        <v>2025</v>
      </c>
      <c r="W3313" t="s">
        <v>44</v>
      </c>
      <c r="X3313" s="2">
        <v>2024.97</v>
      </c>
      <c r="Y3313" s="2">
        <v>1432.66</v>
      </c>
      <c r="Z3313" s="2">
        <v>0.58599999999999997</v>
      </c>
      <c r="AA3313" s="2">
        <f>IF(Table1[[#This Row],[Bed Occupied]]="Yes",1,0)</f>
        <v>0</v>
      </c>
    </row>
    <row r="3314" spans="1:27" x14ac:dyDescent="0.25">
      <c r="A3314" t="s">
        <v>3406</v>
      </c>
      <c r="B3314" s="1">
        <v>45763</v>
      </c>
      <c r="C3314" s="1">
        <v>45763.9</v>
      </c>
      <c r="D3314" t="s">
        <v>102</v>
      </c>
      <c r="E3314" t="s">
        <v>47</v>
      </c>
      <c r="F3314" t="s">
        <v>48</v>
      </c>
      <c r="G3314" t="s">
        <v>151</v>
      </c>
      <c r="H3314" t="s">
        <v>31</v>
      </c>
      <c r="I3314" t="s">
        <v>32</v>
      </c>
      <c r="J3314">
        <v>0.9</v>
      </c>
      <c r="K3314" t="s">
        <v>33</v>
      </c>
      <c r="L3314">
        <v>72</v>
      </c>
      <c r="M3314" s="1">
        <v>45763</v>
      </c>
      <c r="N3314" t="s">
        <v>63</v>
      </c>
      <c r="O3314">
        <v>10.4</v>
      </c>
      <c r="P3314">
        <v>2.4</v>
      </c>
      <c r="Q3314" s="2">
        <v>9053.86</v>
      </c>
      <c r="R3314" t="s">
        <v>35</v>
      </c>
      <c r="S3314" s="2">
        <v>4691.88</v>
      </c>
      <c r="T3314">
        <v>3.1</v>
      </c>
      <c r="U3314" t="s">
        <v>89</v>
      </c>
      <c r="V3314">
        <v>2025</v>
      </c>
      <c r="W3314" t="s">
        <v>69</v>
      </c>
      <c r="X3314" s="2">
        <v>4691.88</v>
      </c>
      <c r="Y3314" s="2">
        <v>4361.9799999999996</v>
      </c>
      <c r="Z3314" s="2">
        <v>0.51800000000000002</v>
      </c>
      <c r="AA3314" s="2">
        <f>IF(Table1[[#This Row],[Bed Occupied]]="Yes",1,0)</f>
        <v>1</v>
      </c>
    </row>
    <row r="3315" spans="1:27" x14ac:dyDescent="0.25">
      <c r="A3315" t="s">
        <v>3407</v>
      </c>
      <c r="B3315" s="1">
        <v>45978</v>
      </c>
      <c r="C3315" s="1">
        <v>45982.9</v>
      </c>
      <c r="D3315" t="s">
        <v>46</v>
      </c>
      <c r="E3315" t="s">
        <v>28</v>
      </c>
      <c r="F3315" t="s">
        <v>29</v>
      </c>
      <c r="G3315" t="s">
        <v>53</v>
      </c>
      <c r="H3315" t="s">
        <v>31</v>
      </c>
      <c r="I3315" t="s">
        <v>41</v>
      </c>
      <c r="J3315">
        <v>4.9000000000000004</v>
      </c>
      <c r="K3315" t="s">
        <v>33</v>
      </c>
      <c r="L3315">
        <v>26</v>
      </c>
      <c r="M3315" s="1">
        <v>45977</v>
      </c>
      <c r="N3315" t="s">
        <v>42</v>
      </c>
      <c r="O3315">
        <v>9.5</v>
      </c>
      <c r="P3315">
        <v>1.5</v>
      </c>
      <c r="Q3315" s="2">
        <v>6065.4</v>
      </c>
      <c r="R3315" t="s">
        <v>35</v>
      </c>
      <c r="S3315" s="2">
        <v>3744.06</v>
      </c>
      <c r="T3315">
        <v>4.0999999999999996</v>
      </c>
      <c r="U3315" t="s">
        <v>71</v>
      </c>
      <c r="V3315">
        <v>2025</v>
      </c>
      <c r="W3315" t="s">
        <v>74</v>
      </c>
      <c r="X3315" s="2">
        <v>3744.06</v>
      </c>
      <c r="Y3315" s="2">
        <v>2321.34</v>
      </c>
      <c r="Z3315" s="2">
        <v>0.61699999999999999</v>
      </c>
      <c r="AA3315" s="2">
        <f>IF(Table1[[#This Row],[Bed Occupied]]="Yes",1,0)</f>
        <v>1</v>
      </c>
    </row>
    <row r="3316" spans="1:27" x14ac:dyDescent="0.25">
      <c r="A3316" t="s">
        <v>3408</v>
      </c>
      <c r="B3316" s="1">
        <v>46223</v>
      </c>
      <c r="C3316" s="1">
        <v>46227.3</v>
      </c>
      <c r="D3316" t="s">
        <v>51</v>
      </c>
      <c r="E3316" t="s">
        <v>52</v>
      </c>
      <c r="F3316" t="s">
        <v>48</v>
      </c>
      <c r="G3316" t="s">
        <v>30</v>
      </c>
      <c r="H3316" t="s">
        <v>40</v>
      </c>
      <c r="I3316" t="s">
        <v>32</v>
      </c>
      <c r="J3316">
        <v>4.3</v>
      </c>
      <c r="K3316" t="s">
        <v>33</v>
      </c>
      <c r="L3316">
        <v>87</v>
      </c>
      <c r="M3316" s="1">
        <v>46222</v>
      </c>
      <c r="N3316" t="s">
        <v>42</v>
      </c>
      <c r="O3316">
        <v>10.8</v>
      </c>
      <c r="P3316">
        <v>2.8</v>
      </c>
      <c r="Q3316" s="2">
        <v>9614.81</v>
      </c>
      <c r="R3316" t="s">
        <v>58</v>
      </c>
      <c r="S3316" s="2">
        <v>4365.87</v>
      </c>
      <c r="T3316">
        <v>3.2</v>
      </c>
      <c r="U3316" t="s">
        <v>43</v>
      </c>
      <c r="V3316">
        <v>2026</v>
      </c>
      <c r="W3316" t="s">
        <v>74</v>
      </c>
      <c r="X3316" s="2">
        <v>4365.87</v>
      </c>
      <c r="Y3316" s="2">
        <v>5248.94</v>
      </c>
      <c r="Z3316" s="2">
        <v>0.45400000000000001</v>
      </c>
      <c r="AA3316" s="2">
        <f>IF(Table1[[#This Row],[Bed Occupied]]="Yes",1,0)</f>
        <v>1</v>
      </c>
    </row>
    <row r="3317" spans="1:27" x14ac:dyDescent="0.25">
      <c r="A3317" t="s">
        <v>3409</v>
      </c>
      <c r="B3317" s="1">
        <v>45830</v>
      </c>
      <c r="C3317" s="1">
        <v>45850.400000000001</v>
      </c>
      <c r="D3317" t="s">
        <v>88</v>
      </c>
      <c r="E3317" t="s">
        <v>52</v>
      </c>
      <c r="F3317" t="s">
        <v>92</v>
      </c>
      <c r="G3317" t="s">
        <v>30</v>
      </c>
      <c r="H3317" t="s">
        <v>62</v>
      </c>
      <c r="I3317" t="s">
        <v>32</v>
      </c>
      <c r="J3317">
        <v>20.399999999999999</v>
      </c>
      <c r="K3317" t="s">
        <v>33</v>
      </c>
      <c r="L3317">
        <v>38</v>
      </c>
      <c r="M3317" s="1">
        <v>45829</v>
      </c>
      <c r="N3317" t="s">
        <v>34</v>
      </c>
      <c r="O3317">
        <v>11.1</v>
      </c>
      <c r="P3317">
        <v>1.1000000000000001</v>
      </c>
      <c r="Q3317" s="2">
        <v>51356.86</v>
      </c>
      <c r="R3317" t="s">
        <v>35</v>
      </c>
      <c r="S3317" s="2">
        <v>37621.64</v>
      </c>
      <c r="T3317">
        <v>3.6</v>
      </c>
      <c r="U3317" t="s">
        <v>64</v>
      </c>
      <c r="V3317">
        <v>2025</v>
      </c>
      <c r="W3317" t="s">
        <v>83</v>
      </c>
      <c r="X3317" s="2">
        <v>37621.64</v>
      </c>
      <c r="Y3317" s="2">
        <v>13735.22</v>
      </c>
      <c r="Z3317" s="2">
        <v>0.73299999999999998</v>
      </c>
      <c r="AA3317" s="2">
        <f>IF(Table1[[#This Row],[Bed Occupied]]="Yes",1,0)</f>
        <v>1</v>
      </c>
    </row>
    <row r="3318" spans="1:27" x14ac:dyDescent="0.25">
      <c r="A3318" t="s">
        <v>3410</v>
      </c>
      <c r="B3318" s="1">
        <v>46256</v>
      </c>
      <c r="C3318" s="1">
        <v>46256.6</v>
      </c>
      <c r="D3318" t="s">
        <v>39</v>
      </c>
      <c r="E3318" t="s">
        <v>28</v>
      </c>
      <c r="F3318" t="s">
        <v>92</v>
      </c>
      <c r="G3318" t="s">
        <v>53</v>
      </c>
      <c r="H3318" t="s">
        <v>56</v>
      </c>
      <c r="I3318" t="s">
        <v>41</v>
      </c>
      <c r="J3318">
        <v>0.6</v>
      </c>
      <c r="K3318" t="s">
        <v>57</v>
      </c>
      <c r="L3318">
        <v>88</v>
      </c>
      <c r="M3318" s="1">
        <v>46256</v>
      </c>
      <c r="N3318" t="s">
        <v>42</v>
      </c>
      <c r="O3318">
        <v>9.1</v>
      </c>
      <c r="P3318">
        <v>1.1000000000000001</v>
      </c>
      <c r="Q3318" s="2">
        <v>1574.79</v>
      </c>
      <c r="R3318" t="s">
        <v>58</v>
      </c>
      <c r="S3318" s="2">
        <v>928.76</v>
      </c>
      <c r="T3318">
        <v>3.3</v>
      </c>
      <c r="U3318" t="s">
        <v>138</v>
      </c>
      <c r="V3318">
        <v>2026</v>
      </c>
      <c r="W3318" t="s">
        <v>83</v>
      </c>
      <c r="X3318" s="2">
        <v>928.76</v>
      </c>
      <c r="Y3318" s="2">
        <v>646.03</v>
      </c>
      <c r="Z3318" s="2">
        <v>0.59</v>
      </c>
      <c r="AA3318" s="2">
        <f>IF(Table1[[#This Row],[Bed Occupied]]="Yes",1,0)</f>
        <v>0</v>
      </c>
    </row>
    <row r="3319" spans="1:27" x14ac:dyDescent="0.25">
      <c r="A3319" t="s">
        <v>3411</v>
      </c>
      <c r="B3319" s="1">
        <v>45675</v>
      </c>
      <c r="C3319" s="1">
        <v>45679.3</v>
      </c>
      <c r="D3319" t="s">
        <v>96</v>
      </c>
      <c r="E3319" t="s">
        <v>28</v>
      </c>
      <c r="F3319" t="s">
        <v>29</v>
      </c>
      <c r="G3319" t="s">
        <v>67</v>
      </c>
      <c r="H3319" t="s">
        <v>81</v>
      </c>
      <c r="I3319" t="s">
        <v>41</v>
      </c>
      <c r="J3319">
        <v>4.3</v>
      </c>
      <c r="K3319" t="s">
        <v>33</v>
      </c>
      <c r="L3319">
        <v>52</v>
      </c>
      <c r="M3319" s="1">
        <v>45675</v>
      </c>
      <c r="N3319" t="s">
        <v>34</v>
      </c>
      <c r="O3319">
        <v>9.1999999999999993</v>
      </c>
      <c r="P3319">
        <v>1.2</v>
      </c>
      <c r="Q3319" s="2">
        <v>4736.1000000000004</v>
      </c>
      <c r="R3319" t="s">
        <v>35</v>
      </c>
      <c r="S3319" s="2">
        <v>2263.41</v>
      </c>
      <c r="T3319">
        <v>4.3</v>
      </c>
      <c r="U3319" t="s">
        <v>145</v>
      </c>
      <c r="V3319">
        <v>2025</v>
      </c>
      <c r="W3319" t="s">
        <v>83</v>
      </c>
      <c r="X3319" s="2">
        <v>2263.41</v>
      </c>
      <c r="Y3319" s="2">
        <v>2472.69</v>
      </c>
      <c r="Z3319" s="2">
        <v>0.47799999999999998</v>
      </c>
      <c r="AA3319" s="2">
        <f>IF(Table1[[#This Row],[Bed Occupied]]="Yes",1,0)</f>
        <v>1</v>
      </c>
    </row>
    <row r="3320" spans="1:27" x14ac:dyDescent="0.25">
      <c r="A3320" t="s">
        <v>3412</v>
      </c>
      <c r="B3320" s="1">
        <v>45669</v>
      </c>
      <c r="C3320" s="1">
        <v>45672.3</v>
      </c>
      <c r="D3320" t="s">
        <v>51</v>
      </c>
      <c r="E3320" t="s">
        <v>47</v>
      </c>
      <c r="F3320" t="s">
        <v>48</v>
      </c>
      <c r="G3320" t="s">
        <v>67</v>
      </c>
      <c r="H3320" t="s">
        <v>49</v>
      </c>
      <c r="I3320" t="s">
        <v>32</v>
      </c>
      <c r="J3320">
        <v>3.3</v>
      </c>
      <c r="K3320" t="s">
        <v>33</v>
      </c>
      <c r="L3320">
        <v>59</v>
      </c>
      <c r="M3320" s="1">
        <v>45669</v>
      </c>
      <c r="N3320" t="s">
        <v>63</v>
      </c>
      <c r="O3320">
        <v>9.5</v>
      </c>
      <c r="P3320">
        <v>1.5</v>
      </c>
      <c r="Q3320" s="2">
        <v>7062.52</v>
      </c>
      <c r="R3320" t="s">
        <v>35</v>
      </c>
      <c r="S3320" s="2">
        <v>4264.96</v>
      </c>
      <c r="T3320">
        <v>3.1</v>
      </c>
      <c r="U3320" t="s">
        <v>145</v>
      </c>
      <c r="V3320">
        <v>2025</v>
      </c>
      <c r="W3320" t="s">
        <v>74</v>
      </c>
      <c r="X3320" s="2">
        <v>4264.96</v>
      </c>
      <c r="Y3320" s="2">
        <v>2797.56</v>
      </c>
      <c r="Z3320" s="2">
        <v>0.60399999999999998</v>
      </c>
      <c r="AA3320" s="2">
        <f>IF(Table1[[#This Row],[Bed Occupied]]="Yes",1,0)</f>
        <v>1</v>
      </c>
    </row>
    <row r="3321" spans="1:27" x14ac:dyDescent="0.25">
      <c r="A3321" t="s">
        <v>3413</v>
      </c>
      <c r="B3321" s="1">
        <v>45711</v>
      </c>
      <c r="C3321" s="1">
        <v>45712.800000000003</v>
      </c>
      <c r="D3321" t="s">
        <v>51</v>
      </c>
      <c r="E3321" t="s">
        <v>66</v>
      </c>
      <c r="F3321" t="s">
        <v>48</v>
      </c>
      <c r="G3321" t="s">
        <v>67</v>
      </c>
      <c r="H3321" t="s">
        <v>56</v>
      </c>
      <c r="I3321" t="s">
        <v>41</v>
      </c>
      <c r="J3321">
        <v>1.8</v>
      </c>
      <c r="K3321" t="s">
        <v>57</v>
      </c>
      <c r="L3321">
        <v>35</v>
      </c>
      <c r="M3321" s="1">
        <v>45710</v>
      </c>
      <c r="N3321" t="s">
        <v>42</v>
      </c>
      <c r="O3321">
        <v>12.9</v>
      </c>
      <c r="P3321">
        <v>0.9</v>
      </c>
      <c r="Q3321" s="2">
        <v>5576.82</v>
      </c>
      <c r="R3321" t="s">
        <v>35</v>
      </c>
      <c r="S3321" s="2">
        <v>3248.09</v>
      </c>
      <c r="T3321">
        <v>4.3</v>
      </c>
      <c r="U3321" t="s">
        <v>100</v>
      </c>
      <c r="V3321">
        <v>2025</v>
      </c>
      <c r="W3321" t="s">
        <v>83</v>
      </c>
      <c r="X3321" s="2">
        <v>3248.09</v>
      </c>
      <c r="Y3321" s="2">
        <v>2328.73</v>
      </c>
      <c r="Z3321" s="2">
        <v>0.58199999999999996</v>
      </c>
      <c r="AA3321" s="2">
        <f>IF(Table1[[#This Row],[Bed Occupied]]="Yes",1,0)</f>
        <v>0</v>
      </c>
    </row>
    <row r="3322" spans="1:27" x14ac:dyDescent="0.25">
      <c r="A3322" t="s">
        <v>3414</v>
      </c>
      <c r="B3322" s="1">
        <v>45929</v>
      </c>
      <c r="C3322" s="1">
        <v>45931.6</v>
      </c>
      <c r="D3322" t="s">
        <v>102</v>
      </c>
      <c r="E3322" t="s">
        <v>47</v>
      </c>
      <c r="F3322" t="s">
        <v>29</v>
      </c>
      <c r="G3322" t="s">
        <v>30</v>
      </c>
      <c r="H3322" t="s">
        <v>49</v>
      </c>
      <c r="I3322" t="s">
        <v>41</v>
      </c>
      <c r="J3322">
        <v>2.6</v>
      </c>
      <c r="K3322" t="s">
        <v>57</v>
      </c>
      <c r="L3322">
        <v>47</v>
      </c>
      <c r="M3322" s="1">
        <v>45928</v>
      </c>
      <c r="N3322" t="s">
        <v>42</v>
      </c>
      <c r="O3322">
        <v>10</v>
      </c>
      <c r="P3322">
        <v>0</v>
      </c>
      <c r="Q3322" s="2">
        <v>13108.24</v>
      </c>
      <c r="R3322" t="s">
        <v>35</v>
      </c>
      <c r="S3322" s="2">
        <v>8006.23</v>
      </c>
      <c r="T3322">
        <v>4.2</v>
      </c>
      <c r="U3322" t="s">
        <v>59</v>
      </c>
      <c r="V3322">
        <v>2025</v>
      </c>
      <c r="W3322" t="s">
        <v>74</v>
      </c>
      <c r="X3322" s="2">
        <v>8006.23</v>
      </c>
      <c r="Y3322" s="2">
        <v>5102.01</v>
      </c>
      <c r="Z3322" s="2">
        <v>0.61099999999999999</v>
      </c>
      <c r="AA3322" s="2">
        <f>IF(Table1[[#This Row],[Bed Occupied]]="Yes",1,0)</f>
        <v>0</v>
      </c>
    </row>
    <row r="3323" spans="1:27" x14ac:dyDescent="0.25">
      <c r="A3323" t="s">
        <v>3415</v>
      </c>
      <c r="B3323" s="1">
        <v>45720</v>
      </c>
      <c r="C3323" s="1">
        <v>45723.1</v>
      </c>
      <c r="D3323" t="s">
        <v>46</v>
      </c>
      <c r="E3323" t="s">
        <v>28</v>
      </c>
      <c r="F3323" t="s">
        <v>29</v>
      </c>
      <c r="G3323" t="s">
        <v>30</v>
      </c>
      <c r="H3323" t="s">
        <v>76</v>
      </c>
      <c r="I3323" t="s">
        <v>32</v>
      </c>
      <c r="J3323">
        <v>3.1</v>
      </c>
      <c r="K3323" t="s">
        <v>33</v>
      </c>
      <c r="L3323">
        <v>92</v>
      </c>
      <c r="M3323" s="1">
        <v>45719</v>
      </c>
      <c r="N3323" t="s">
        <v>42</v>
      </c>
      <c r="O3323">
        <v>12.7</v>
      </c>
      <c r="P3323">
        <v>0.7</v>
      </c>
      <c r="Q3323" s="2">
        <v>4642.78</v>
      </c>
      <c r="R3323" t="s">
        <v>35</v>
      </c>
      <c r="S3323" s="2">
        <v>2699.25</v>
      </c>
      <c r="T3323">
        <v>4.2</v>
      </c>
      <c r="U3323" t="s">
        <v>173</v>
      </c>
      <c r="V3323">
        <v>2025</v>
      </c>
      <c r="W3323" t="s">
        <v>37</v>
      </c>
      <c r="X3323" s="2">
        <v>2699.25</v>
      </c>
      <c r="Y3323" s="2">
        <v>1943.53</v>
      </c>
      <c r="Z3323" s="2">
        <v>0.58099999999999996</v>
      </c>
      <c r="AA3323" s="2">
        <f>IF(Table1[[#This Row],[Bed Occupied]]="Yes",1,0)</f>
        <v>1</v>
      </c>
    </row>
    <row r="3324" spans="1:27" x14ac:dyDescent="0.25">
      <c r="A3324" t="s">
        <v>3416</v>
      </c>
      <c r="B3324" s="1">
        <v>45688</v>
      </c>
      <c r="C3324" s="1">
        <v>45691.1</v>
      </c>
      <c r="D3324" t="s">
        <v>61</v>
      </c>
      <c r="E3324" t="s">
        <v>66</v>
      </c>
      <c r="F3324" t="s">
        <v>29</v>
      </c>
      <c r="G3324" t="s">
        <v>30</v>
      </c>
      <c r="H3324" t="s">
        <v>31</v>
      </c>
      <c r="I3324" t="s">
        <v>32</v>
      </c>
      <c r="J3324">
        <v>3.1</v>
      </c>
      <c r="K3324" t="s">
        <v>33</v>
      </c>
      <c r="L3324">
        <v>74</v>
      </c>
      <c r="M3324" s="1">
        <v>45687</v>
      </c>
      <c r="N3324" t="s">
        <v>34</v>
      </c>
      <c r="O3324">
        <v>12</v>
      </c>
      <c r="P3324">
        <v>2</v>
      </c>
      <c r="Q3324" s="2">
        <v>14642.75</v>
      </c>
      <c r="R3324" t="s">
        <v>35</v>
      </c>
      <c r="S3324" s="2">
        <v>9146.69</v>
      </c>
      <c r="T3324">
        <v>3.4</v>
      </c>
      <c r="U3324" t="s">
        <v>145</v>
      </c>
      <c r="V3324">
        <v>2025</v>
      </c>
      <c r="W3324" t="s">
        <v>72</v>
      </c>
      <c r="X3324" s="2">
        <v>9146.69</v>
      </c>
      <c r="Y3324" s="2">
        <v>5496.06</v>
      </c>
      <c r="Z3324" s="2">
        <v>0.625</v>
      </c>
      <c r="AA3324" s="2">
        <f>IF(Table1[[#This Row],[Bed Occupied]]="Yes",1,0)</f>
        <v>1</v>
      </c>
    </row>
    <row r="3325" spans="1:27" x14ac:dyDescent="0.25">
      <c r="A3325" t="s">
        <v>3417</v>
      </c>
      <c r="B3325" s="1">
        <v>45677</v>
      </c>
      <c r="C3325" s="1">
        <v>45679.4</v>
      </c>
      <c r="D3325" t="s">
        <v>88</v>
      </c>
      <c r="E3325" t="s">
        <v>47</v>
      </c>
      <c r="F3325" t="s">
        <v>29</v>
      </c>
      <c r="G3325" t="s">
        <v>30</v>
      </c>
      <c r="H3325" t="s">
        <v>56</v>
      </c>
      <c r="I3325" t="s">
        <v>41</v>
      </c>
      <c r="J3325">
        <v>2.4</v>
      </c>
      <c r="K3325" t="s">
        <v>57</v>
      </c>
      <c r="L3325">
        <v>18</v>
      </c>
      <c r="M3325" s="1">
        <v>45677</v>
      </c>
      <c r="N3325" t="s">
        <v>42</v>
      </c>
      <c r="O3325">
        <v>13.3</v>
      </c>
      <c r="P3325">
        <v>1.3</v>
      </c>
      <c r="Q3325" s="2">
        <v>18982.38</v>
      </c>
      <c r="R3325" t="s">
        <v>35</v>
      </c>
      <c r="S3325" s="2">
        <v>13753.53</v>
      </c>
      <c r="T3325">
        <v>4</v>
      </c>
      <c r="U3325" t="s">
        <v>145</v>
      </c>
      <c r="V3325">
        <v>2025</v>
      </c>
      <c r="W3325" t="s">
        <v>37</v>
      </c>
      <c r="X3325" s="2">
        <v>13753.53</v>
      </c>
      <c r="Y3325" s="2">
        <v>5228.8500000000004</v>
      </c>
      <c r="Z3325" s="2">
        <v>0.72499999999999998</v>
      </c>
      <c r="AA3325" s="2">
        <f>IF(Table1[[#This Row],[Bed Occupied]]="Yes",1,0)</f>
        <v>0</v>
      </c>
    </row>
    <row r="3326" spans="1:27" x14ac:dyDescent="0.25">
      <c r="A3326" t="s">
        <v>3418</v>
      </c>
      <c r="B3326" s="1">
        <v>45873</v>
      </c>
      <c r="C3326" s="1">
        <v>45875.199999999997</v>
      </c>
      <c r="D3326" t="s">
        <v>61</v>
      </c>
      <c r="E3326" t="s">
        <v>47</v>
      </c>
      <c r="F3326" t="s">
        <v>92</v>
      </c>
      <c r="G3326" t="s">
        <v>53</v>
      </c>
      <c r="H3326" t="s">
        <v>76</v>
      </c>
      <c r="I3326" t="s">
        <v>41</v>
      </c>
      <c r="J3326">
        <v>2.2000000000000002</v>
      </c>
      <c r="K3326" t="s">
        <v>33</v>
      </c>
      <c r="L3326">
        <v>66</v>
      </c>
      <c r="M3326" s="1">
        <v>45873</v>
      </c>
      <c r="N3326" t="s">
        <v>42</v>
      </c>
      <c r="O3326">
        <v>10</v>
      </c>
      <c r="P3326">
        <v>0</v>
      </c>
      <c r="Q3326" s="2">
        <v>14177.18</v>
      </c>
      <c r="R3326" t="s">
        <v>58</v>
      </c>
      <c r="S3326" s="2">
        <v>10093.299999999999</v>
      </c>
      <c r="T3326">
        <v>3.9</v>
      </c>
      <c r="U3326" t="s">
        <v>104</v>
      </c>
      <c r="V3326">
        <v>2025</v>
      </c>
      <c r="W3326" t="s">
        <v>37</v>
      </c>
      <c r="X3326" s="2">
        <v>10093.299999999999</v>
      </c>
      <c r="Y3326" s="2">
        <v>4083.88</v>
      </c>
      <c r="Z3326" s="2">
        <v>0.71199999999999997</v>
      </c>
      <c r="AA3326" s="2">
        <f>IF(Table1[[#This Row],[Bed Occupied]]="Yes",1,0)</f>
        <v>1</v>
      </c>
    </row>
    <row r="3327" spans="1:27" x14ac:dyDescent="0.25">
      <c r="A3327" t="s">
        <v>3419</v>
      </c>
      <c r="B3327" s="1">
        <v>46086</v>
      </c>
      <c r="C3327" s="1">
        <v>46092.4</v>
      </c>
      <c r="D3327" t="s">
        <v>61</v>
      </c>
      <c r="E3327" t="s">
        <v>52</v>
      </c>
      <c r="F3327" t="s">
        <v>48</v>
      </c>
      <c r="G3327" t="s">
        <v>67</v>
      </c>
      <c r="H3327" t="s">
        <v>49</v>
      </c>
      <c r="I3327" t="s">
        <v>41</v>
      </c>
      <c r="J3327">
        <v>6.4</v>
      </c>
      <c r="K3327" t="s">
        <v>33</v>
      </c>
      <c r="L3327">
        <v>72</v>
      </c>
      <c r="M3327" s="1">
        <v>46086</v>
      </c>
      <c r="N3327" t="s">
        <v>63</v>
      </c>
      <c r="O3327">
        <v>8.5</v>
      </c>
      <c r="P3327">
        <v>0.5</v>
      </c>
      <c r="Q3327" s="2">
        <v>18153.080000000002</v>
      </c>
      <c r="R3327" t="s">
        <v>35</v>
      </c>
      <c r="S3327" s="2">
        <v>11720.77</v>
      </c>
      <c r="T3327">
        <v>4.0999999999999996</v>
      </c>
      <c r="U3327" t="s">
        <v>115</v>
      </c>
      <c r="V3327">
        <v>2026</v>
      </c>
      <c r="W3327" t="s">
        <v>72</v>
      </c>
      <c r="X3327" s="2">
        <v>11720.77</v>
      </c>
      <c r="Y3327" s="2">
        <v>6432.31</v>
      </c>
      <c r="Z3327" s="2">
        <v>0.64600000000000002</v>
      </c>
      <c r="AA3327" s="2">
        <f>IF(Table1[[#This Row],[Bed Occupied]]="Yes",1,0)</f>
        <v>1</v>
      </c>
    </row>
    <row r="3328" spans="1:27" x14ac:dyDescent="0.25">
      <c r="A3328" t="s">
        <v>3420</v>
      </c>
      <c r="B3328" s="1">
        <v>45850</v>
      </c>
      <c r="C3328" s="1">
        <v>45851.7</v>
      </c>
      <c r="D3328" t="s">
        <v>27</v>
      </c>
      <c r="E3328" t="s">
        <v>28</v>
      </c>
      <c r="F3328" t="s">
        <v>29</v>
      </c>
      <c r="G3328" t="s">
        <v>151</v>
      </c>
      <c r="H3328" t="s">
        <v>56</v>
      </c>
      <c r="I3328" t="s">
        <v>32</v>
      </c>
      <c r="J3328">
        <v>1.7</v>
      </c>
      <c r="K3328" t="s">
        <v>33</v>
      </c>
      <c r="L3328">
        <v>89</v>
      </c>
      <c r="M3328" s="1">
        <v>45849</v>
      </c>
      <c r="N3328" t="s">
        <v>42</v>
      </c>
      <c r="O3328">
        <v>8.6999999999999993</v>
      </c>
      <c r="P3328">
        <v>0.7</v>
      </c>
      <c r="Q3328" s="2">
        <v>10753.1</v>
      </c>
      <c r="R3328" t="s">
        <v>85</v>
      </c>
      <c r="S3328" s="2">
        <v>6742.03</v>
      </c>
      <c r="T3328">
        <v>4</v>
      </c>
      <c r="U3328" t="s">
        <v>135</v>
      </c>
      <c r="V3328">
        <v>2025</v>
      </c>
      <c r="W3328" t="s">
        <v>77</v>
      </c>
      <c r="X3328" s="2">
        <v>6742.03</v>
      </c>
      <c r="Y3328" s="2">
        <v>4011.07</v>
      </c>
      <c r="Z3328" s="2">
        <v>0.627</v>
      </c>
      <c r="AA3328" s="2">
        <f>IF(Table1[[#This Row],[Bed Occupied]]="Yes",1,0)</f>
        <v>1</v>
      </c>
    </row>
    <row r="3329" spans="1:27" x14ac:dyDescent="0.25">
      <c r="A3329" t="s">
        <v>3421</v>
      </c>
      <c r="B3329" s="1">
        <v>45767</v>
      </c>
      <c r="C3329" s="1">
        <v>45769.8</v>
      </c>
      <c r="D3329" t="s">
        <v>61</v>
      </c>
      <c r="E3329" t="s">
        <v>47</v>
      </c>
      <c r="F3329" t="s">
        <v>48</v>
      </c>
      <c r="G3329" t="s">
        <v>53</v>
      </c>
      <c r="H3329" t="s">
        <v>76</v>
      </c>
      <c r="I3329" t="s">
        <v>32</v>
      </c>
      <c r="J3329">
        <v>2.8</v>
      </c>
      <c r="K3329" t="s">
        <v>57</v>
      </c>
      <c r="L3329">
        <v>86</v>
      </c>
      <c r="M3329" s="1">
        <v>45767</v>
      </c>
      <c r="N3329" t="s">
        <v>42</v>
      </c>
      <c r="O3329">
        <v>9.1999999999999993</v>
      </c>
      <c r="P3329">
        <v>1.2</v>
      </c>
      <c r="Q3329" s="2">
        <v>10935.76</v>
      </c>
      <c r="R3329" t="s">
        <v>35</v>
      </c>
      <c r="S3329" s="2">
        <v>7643.55</v>
      </c>
      <c r="T3329">
        <v>3.2</v>
      </c>
      <c r="U3329" t="s">
        <v>89</v>
      </c>
      <c r="V3329">
        <v>2025</v>
      </c>
      <c r="W3329" t="s">
        <v>74</v>
      </c>
      <c r="X3329" s="2">
        <v>7643.55</v>
      </c>
      <c r="Y3329" s="2">
        <v>3292.21</v>
      </c>
      <c r="Z3329" s="2">
        <v>0.69899999999999995</v>
      </c>
      <c r="AA3329" s="2">
        <f>IF(Table1[[#This Row],[Bed Occupied]]="Yes",1,0)</f>
        <v>0</v>
      </c>
    </row>
    <row r="3330" spans="1:27" x14ac:dyDescent="0.25">
      <c r="A3330" t="s">
        <v>3422</v>
      </c>
      <c r="B3330" s="1">
        <v>46126</v>
      </c>
      <c r="C3330" s="1">
        <v>46127.6</v>
      </c>
      <c r="D3330" t="s">
        <v>102</v>
      </c>
      <c r="E3330" t="s">
        <v>47</v>
      </c>
      <c r="F3330" t="s">
        <v>48</v>
      </c>
      <c r="G3330" t="s">
        <v>67</v>
      </c>
      <c r="H3330" t="s">
        <v>56</v>
      </c>
      <c r="I3330" t="s">
        <v>41</v>
      </c>
      <c r="J3330">
        <v>1.6</v>
      </c>
      <c r="K3330" t="s">
        <v>57</v>
      </c>
      <c r="L3330">
        <v>40</v>
      </c>
      <c r="M3330" s="1">
        <v>46126</v>
      </c>
      <c r="N3330" t="s">
        <v>42</v>
      </c>
      <c r="O3330">
        <v>8</v>
      </c>
      <c r="P3330">
        <v>0</v>
      </c>
      <c r="Q3330" s="2">
        <v>11000.58</v>
      </c>
      <c r="R3330" t="s">
        <v>58</v>
      </c>
      <c r="S3330" s="2">
        <v>8318.3700000000008</v>
      </c>
      <c r="T3330">
        <v>4.3</v>
      </c>
      <c r="U3330" t="s">
        <v>98</v>
      </c>
      <c r="V3330">
        <v>2026</v>
      </c>
      <c r="W3330" t="s">
        <v>44</v>
      </c>
      <c r="X3330" s="2">
        <v>8318.3700000000008</v>
      </c>
      <c r="Y3330" s="2">
        <v>2682.21</v>
      </c>
      <c r="Z3330" s="2">
        <v>0.75600000000000001</v>
      </c>
      <c r="AA3330" s="2">
        <f>IF(Table1[[#This Row],[Bed Occupied]]="Yes",1,0)</f>
        <v>0</v>
      </c>
    </row>
    <row r="3331" spans="1:27" x14ac:dyDescent="0.25">
      <c r="A3331" t="s">
        <v>3423</v>
      </c>
      <c r="B3331" s="1">
        <v>45920</v>
      </c>
      <c r="C3331" s="1">
        <v>45922.400000000001</v>
      </c>
      <c r="D3331" t="s">
        <v>96</v>
      </c>
      <c r="E3331" t="s">
        <v>47</v>
      </c>
      <c r="F3331" t="s">
        <v>48</v>
      </c>
      <c r="G3331" t="s">
        <v>67</v>
      </c>
      <c r="H3331" t="s">
        <v>76</v>
      </c>
      <c r="I3331" t="s">
        <v>32</v>
      </c>
      <c r="J3331">
        <v>2.4</v>
      </c>
      <c r="K3331" t="s">
        <v>33</v>
      </c>
      <c r="L3331">
        <v>66</v>
      </c>
      <c r="M3331" s="1">
        <v>45919</v>
      </c>
      <c r="N3331" t="s">
        <v>42</v>
      </c>
      <c r="O3331">
        <v>12.6</v>
      </c>
      <c r="P3331">
        <v>0.6</v>
      </c>
      <c r="Q3331" s="2">
        <v>3689.22</v>
      </c>
      <c r="R3331" t="s">
        <v>58</v>
      </c>
      <c r="S3331" s="2">
        <v>2060.1799999999998</v>
      </c>
      <c r="T3331">
        <v>4.2</v>
      </c>
      <c r="U3331" t="s">
        <v>59</v>
      </c>
      <c r="V3331">
        <v>2025</v>
      </c>
      <c r="W3331" t="s">
        <v>77</v>
      </c>
      <c r="X3331" s="2">
        <v>2060.1799999999998</v>
      </c>
      <c r="Y3331" s="2">
        <v>1629.04</v>
      </c>
      <c r="Z3331" s="2">
        <v>0.55800000000000005</v>
      </c>
      <c r="AA3331" s="2">
        <f>IF(Table1[[#This Row],[Bed Occupied]]="Yes",1,0)</f>
        <v>1</v>
      </c>
    </row>
    <row r="3332" spans="1:27" x14ac:dyDescent="0.25">
      <c r="A3332" t="s">
        <v>3424</v>
      </c>
      <c r="B3332" s="1">
        <v>46263</v>
      </c>
      <c r="C3332" s="1">
        <v>46277.9</v>
      </c>
      <c r="D3332" t="s">
        <v>102</v>
      </c>
      <c r="E3332" t="s">
        <v>52</v>
      </c>
      <c r="F3332" t="s">
        <v>29</v>
      </c>
      <c r="G3332" t="s">
        <v>53</v>
      </c>
      <c r="H3332" t="s">
        <v>76</v>
      </c>
      <c r="I3332" t="s">
        <v>41</v>
      </c>
      <c r="J3332">
        <v>14.9</v>
      </c>
      <c r="K3332" t="s">
        <v>33</v>
      </c>
      <c r="L3332">
        <v>5</v>
      </c>
      <c r="M3332" s="1">
        <v>46263</v>
      </c>
      <c r="N3332" t="s">
        <v>63</v>
      </c>
      <c r="O3332">
        <v>10.4</v>
      </c>
      <c r="P3332">
        <v>0.4</v>
      </c>
      <c r="Q3332" s="2">
        <v>18560.16</v>
      </c>
      <c r="R3332" t="s">
        <v>35</v>
      </c>
      <c r="S3332" s="2">
        <v>9611.6299999999992</v>
      </c>
      <c r="T3332">
        <v>4.5999999999999996</v>
      </c>
      <c r="U3332" t="s">
        <v>138</v>
      </c>
      <c r="V3332">
        <v>2026</v>
      </c>
      <c r="W3332" t="s">
        <v>83</v>
      </c>
      <c r="X3332" s="2">
        <v>9611.6299999999992</v>
      </c>
      <c r="Y3332" s="2">
        <v>8948.5300000000007</v>
      </c>
      <c r="Z3332" s="2">
        <v>0.51800000000000002</v>
      </c>
      <c r="AA3332" s="2">
        <f>IF(Table1[[#This Row],[Bed Occupied]]="Yes",1,0)</f>
        <v>1</v>
      </c>
    </row>
    <row r="3333" spans="1:27" x14ac:dyDescent="0.25">
      <c r="A3333" t="s">
        <v>3425</v>
      </c>
      <c r="B3333" s="1">
        <v>46110</v>
      </c>
      <c r="C3333" s="1">
        <v>46115</v>
      </c>
      <c r="D3333" t="s">
        <v>51</v>
      </c>
      <c r="E3333" t="s">
        <v>47</v>
      </c>
      <c r="F3333" t="s">
        <v>29</v>
      </c>
      <c r="G3333" t="s">
        <v>30</v>
      </c>
      <c r="H3333" t="s">
        <v>49</v>
      </c>
      <c r="I3333" t="s">
        <v>41</v>
      </c>
      <c r="J3333">
        <v>5</v>
      </c>
      <c r="K3333" t="s">
        <v>57</v>
      </c>
      <c r="L3333">
        <v>84</v>
      </c>
      <c r="M3333" s="1">
        <v>46109</v>
      </c>
      <c r="N3333" t="s">
        <v>34</v>
      </c>
      <c r="O3333">
        <v>9.3000000000000007</v>
      </c>
      <c r="P3333">
        <v>1.3</v>
      </c>
      <c r="Q3333" s="2">
        <v>9758.14</v>
      </c>
      <c r="R3333" t="s">
        <v>35</v>
      </c>
      <c r="S3333" s="2">
        <v>5329.88</v>
      </c>
      <c r="T3333">
        <v>3.4</v>
      </c>
      <c r="U3333" t="s">
        <v>115</v>
      </c>
      <c r="V3333">
        <v>2026</v>
      </c>
      <c r="W3333" t="s">
        <v>83</v>
      </c>
      <c r="X3333" s="2">
        <v>5329.88</v>
      </c>
      <c r="Y3333" s="2">
        <v>4428.26</v>
      </c>
      <c r="Z3333" s="2">
        <v>0.54600000000000004</v>
      </c>
      <c r="AA3333" s="2">
        <f>IF(Table1[[#This Row],[Bed Occupied]]="Yes",1,0)</f>
        <v>0</v>
      </c>
    </row>
    <row r="3334" spans="1:27" x14ac:dyDescent="0.25">
      <c r="A3334" t="s">
        <v>3426</v>
      </c>
      <c r="B3334" s="1">
        <v>45806</v>
      </c>
      <c r="C3334" s="1">
        <v>45808</v>
      </c>
      <c r="D3334" t="s">
        <v>102</v>
      </c>
      <c r="E3334" t="s">
        <v>28</v>
      </c>
      <c r="F3334" t="s">
        <v>29</v>
      </c>
      <c r="G3334" t="s">
        <v>151</v>
      </c>
      <c r="H3334" t="s">
        <v>31</v>
      </c>
      <c r="I3334" t="s">
        <v>41</v>
      </c>
      <c r="J3334">
        <v>2</v>
      </c>
      <c r="K3334" t="s">
        <v>33</v>
      </c>
      <c r="L3334">
        <v>42</v>
      </c>
      <c r="M3334" s="1">
        <v>45805</v>
      </c>
      <c r="N3334" t="s">
        <v>42</v>
      </c>
      <c r="O3334">
        <v>10.9</v>
      </c>
      <c r="P3334">
        <v>0.9</v>
      </c>
      <c r="Q3334" s="2">
        <v>7473.39</v>
      </c>
      <c r="R3334" t="s">
        <v>35</v>
      </c>
      <c r="S3334" s="2">
        <v>4903.6400000000003</v>
      </c>
      <c r="T3334">
        <v>4.4000000000000004</v>
      </c>
      <c r="U3334" t="s">
        <v>122</v>
      </c>
      <c r="V3334">
        <v>2025</v>
      </c>
      <c r="W3334" t="s">
        <v>69</v>
      </c>
      <c r="X3334" s="2">
        <v>4903.6400000000003</v>
      </c>
      <c r="Y3334" s="2">
        <v>2569.75</v>
      </c>
      <c r="Z3334" s="2">
        <v>0.65600000000000003</v>
      </c>
      <c r="AA3334" s="2">
        <f>IF(Table1[[#This Row],[Bed Occupied]]="Yes",1,0)</f>
        <v>1</v>
      </c>
    </row>
    <row r="3335" spans="1:27" x14ac:dyDescent="0.25">
      <c r="A3335" t="s">
        <v>3427</v>
      </c>
      <c r="B3335" s="1">
        <v>46209</v>
      </c>
      <c r="C3335" s="1">
        <v>46216.4</v>
      </c>
      <c r="D3335" t="s">
        <v>88</v>
      </c>
      <c r="E3335" t="s">
        <v>28</v>
      </c>
      <c r="F3335" t="s">
        <v>48</v>
      </c>
      <c r="G3335" t="s">
        <v>67</v>
      </c>
      <c r="H3335" t="s">
        <v>81</v>
      </c>
      <c r="I3335" t="s">
        <v>32</v>
      </c>
      <c r="J3335">
        <v>7.4</v>
      </c>
      <c r="K3335" t="s">
        <v>33</v>
      </c>
      <c r="L3335">
        <v>53</v>
      </c>
      <c r="M3335" s="1">
        <v>46209</v>
      </c>
      <c r="N3335" t="s">
        <v>42</v>
      </c>
      <c r="O3335">
        <v>13.4</v>
      </c>
      <c r="P3335">
        <v>1.4</v>
      </c>
      <c r="Q3335" s="2">
        <v>22485.67</v>
      </c>
      <c r="R3335" t="s">
        <v>58</v>
      </c>
      <c r="S3335" s="2">
        <v>18230.419999999998</v>
      </c>
      <c r="T3335">
        <v>4.2</v>
      </c>
      <c r="U3335" t="s">
        <v>43</v>
      </c>
      <c r="V3335">
        <v>2026</v>
      </c>
      <c r="W3335" t="s">
        <v>37</v>
      </c>
      <c r="X3335" s="2">
        <v>18230.419999999998</v>
      </c>
      <c r="Y3335" s="2">
        <v>4255.25</v>
      </c>
      <c r="Z3335" s="2">
        <v>0.81100000000000005</v>
      </c>
      <c r="AA3335" s="2">
        <f>IF(Table1[[#This Row],[Bed Occupied]]="Yes",1,0)</f>
        <v>1</v>
      </c>
    </row>
    <row r="3336" spans="1:27" x14ac:dyDescent="0.25">
      <c r="A3336" t="s">
        <v>3428</v>
      </c>
      <c r="B3336" s="1">
        <v>46019</v>
      </c>
      <c r="C3336" s="1">
        <v>46021</v>
      </c>
      <c r="D3336" t="s">
        <v>102</v>
      </c>
      <c r="E3336" t="s">
        <v>52</v>
      </c>
      <c r="F3336" t="s">
        <v>29</v>
      </c>
      <c r="G3336" t="s">
        <v>151</v>
      </c>
      <c r="H3336" t="s">
        <v>76</v>
      </c>
      <c r="I3336" t="s">
        <v>32</v>
      </c>
      <c r="J3336">
        <v>2</v>
      </c>
      <c r="K3336" t="s">
        <v>57</v>
      </c>
      <c r="L3336">
        <v>108</v>
      </c>
      <c r="M3336" s="1">
        <v>46018</v>
      </c>
      <c r="N3336" t="s">
        <v>42</v>
      </c>
      <c r="O3336">
        <v>10.6</v>
      </c>
      <c r="P3336">
        <v>2.6</v>
      </c>
      <c r="Q3336" s="2">
        <v>9457.7199999999993</v>
      </c>
      <c r="R3336" t="s">
        <v>35</v>
      </c>
      <c r="S3336" s="2">
        <v>5327.13</v>
      </c>
      <c r="T3336">
        <v>2.5</v>
      </c>
      <c r="U3336" t="s">
        <v>79</v>
      </c>
      <c r="V3336">
        <v>2025</v>
      </c>
      <c r="W3336" t="s">
        <v>83</v>
      </c>
      <c r="X3336" s="2">
        <v>5327.13</v>
      </c>
      <c r="Y3336" s="2">
        <v>4130.59</v>
      </c>
      <c r="Z3336" s="2">
        <v>0.56299999999999994</v>
      </c>
      <c r="AA3336" s="2">
        <f>IF(Table1[[#This Row],[Bed Occupied]]="Yes",1,0)</f>
        <v>0</v>
      </c>
    </row>
    <row r="3337" spans="1:27" x14ac:dyDescent="0.25">
      <c r="A3337" t="s">
        <v>3429</v>
      </c>
      <c r="B3337" s="1">
        <v>46344</v>
      </c>
      <c r="C3337" s="1">
        <v>46345.2</v>
      </c>
      <c r="D3337" t="s">
        <v>39</v>
      </c>
      <c r="E3337" t="s">
        <v>66</v>
      </c>
      <c r="F3337" t="s">
        <v>29</v>
      </c>
      <c r="G3337" t="s">
        <v>151</v>
      </c>
      <c r="H3337" t="s">
        <v>31</v>
      </c>
      <c r="I3337" t="s">
        <v>41</v>
      </c>
      <c r="J3337">
        <v>1.2</v>
      </c>
      <c r="K3337" t="s">
        <v>57</v>
      </c>
      <c r="L3337">
        <v>62</v>
      </c>
      <c r="M3337" s="1">
        <v>46343</v>
      </c>
      <c r="N3337" t="s">
        <v>42</v>
      </c>
      <c r="O3337">
        <v>13.4</v>
      </c>
      <c r="P3337">
        <v>1.4</v>
      </c>
      <c r="Q3337" s="2">
        <v>2443.08</v>
      </c>
      <c r="R3337" t="s">
        <v>35</v>
      </c>
      <c r="S3337" s="2">
        <v>1410.62</v>
      </c>
      <c r="T3337">
        <v>3.7</v>
      </c>
      <c r="U3337" t="s">
        <v>130</v>
      </c>
      <c r="V3337">
        <v>2026</v>
      </c>
      <c r="W3337" t="s">
        <v>44</v>
      </c>
      <c r="X3337" s="2">
        <v>1410.62</v>
      </c>
      <c r="Y3337" s="2">
        <v>1032.46</v>
      </c>
      <c r="Z3337" s="2">
        <v>0.57699999999999996</v>
      </c>
      <c r="AA3337" s="2">
        <f>IF(Table1[[#This Row],[Bed Occupied]]="Yes",1,0)</f>
        <v>0</v>
      </c>
    </row>
    <row r="3338" spans="1:27" x14ac:dyDescent="0.25">
      <c r="A3338" t="s">
        <v>3430</v>
      </c>
      <c r="B3338" s="1">
        <v>45702</v>
      </c>
      <c r="C3338" s="1">
        <v>45710.9</v>
      </c>
      <c r="D3338" t="s">
        <v>51</v>
      </c>
      <c r="E3338" t="s">
        <v>28</v>
      </c>
      <c r="F3338" t="s">
        <v>92</v>
      </c>
      <c r="G3338" t="s">
        <v>67</v>
      </c>
      <c r="H3338" t="s">
        <v>40</v>
      </c>
      <c r="I3338" t="s">
        <v>41</v>
      </c>
      <c r="J3338">
        <v>8.9</v>
      </c>
      <c r="K3338" t="s">
        <v>33</v>
      </c>
      <c r="L3338">
        <v>92</v>
      </c>
      <c r="M3338" s="1">
        <v>45701</v>
      </c>
      <c r="N3338" t="s">
        <v>34</v>
      </c>
      <c r="O3338">
        <v>13.1</v>
      </c>
      <c r="P3338">
        <v>1.1000000000000001</v>
      </c>
      <c r="Q3338" s="2">
        <v>13667.67</v>
      </c>
      <c r="R3338" t="s">
        <v>35</v>
      </c>
      <c r="S3338" s="2">
        <v>8216.42</v>
      </c>
      <c r="T3338">
        <v>3.6</v>
      </c>
      <c r="U3338" t="s">
        <v>100</v>
      </c>
      <c r="V3338">
        <v>2025</v>
      </c>
      <c r="W3338" t="s">
        <v>72</v>
      </c>
      <c r="X3338" s="2">
        <v>8216.42</v>
      </c>
      <c r="Y3338" s="2">
        <v>5451.25</v>
      </c>
      <c r="Z3338" s="2">
        <v>0.60099999999999998</v>
      </c>
      <c r="AA3338" s="2">
        <f>IF(Table1[[#This Row],[Bed Occupied]]="Yes",1,0)</f>
        <v>1</v>
      </c>
    </row>
    <row r="3339" spans="1:27" x14ac:dyDescent="0.25">
      <c r="A3339" t="s">
        <v>3431</v>
      </c>
      <c r="B3339" s="1">
        <v>45891</v>
      </c>
      <c r="C3339" s="1">
        <v>45892</v>
      </c>
      <c r="D3339" t="s">
        <v>39</v>
      </c>
      <c r="E3339" t="s">
        <v>47</v>
      </c>
      <c r="F3339" t="s">
        <v>48</v>
      </c>
      <c r="G3339" t="s">
        <v>30</v>
      </c>
      <c r="H3339" t="s">
        <v>81</v>
      </c>
      <c r="I3339" t="s">
        <v>41</v>
      </c>
      <c r="J3339">
        <v>1</v>
      </c>
      <c r="K3339" t="s">
        <v>57</v>
      </c>
      <c r="L3339">
        <v>88</v>
      </c>
      <c r="M3339" s="1">
        <v>45891</v>
      </c>
      <c r="N3339" t="s">
        <v>42</v>
      </c>
      <c r="O3339">
        <v>10.9</v>
      </c>
      <c r="P3339">
        <v>0.9</v>
      </c>
      <c r="Q3339" s="2">
        <v>2447.7800000000002</v>
      </c>
      <c r="R3339" t="s">
        <v>35</v>
      </c>
      <c r="S3339" s="2">
        <v>1306.8</v>
      </c>
      <c r="T3339">
        <v>3.2</v>
      </c>
      <c r="U3339" t="s">
        <v>104</v>
      </c>
      <c r="V3339">
        <v>2025</v>
      </c>
      <c r="W3339" t="s">
        <v>77</v>
      </c>
      <c r="X3339" s="2">
        <v>1306.8</v>
      </c>
      <c r="Y3339" s="2">
        <v>1140.98</v>
      </c>
      <c r="Z3339" s="2">
        <v>0.53400000000000003</v>
      </c>
      <c r="AA3339" s="2">
        <f>IF(Table1[[#This Row],[Bed Occupied]]="Yes",1,0)</f>
        <v>0</v>
      </c>
    </row>
    <row r="3340" spans="1:27" x14ac:dyDescent="0.25">
      <c r="A3340" t="s">
        <v>3432</v>
      </c>
      <c r="B3340" s="1">
        <v>45849</v>
      </c>
      <c r="C3340" s="1">
        <v>45850.400000000001</v>
      </c>
      <c r="D3340" t="s">
        <v>39</v>
      </c>
      <c r="E3340" t="s">
        <v>28</v>
      </c>
      <c r="F3340" t="s">
        <v>48</v>
      </c>
      <c r="G3340" t="s">
        <v>67</v>
      </c>
      <c r="H3340" t="s">
        <v>49</v>
      </c>
      <c r="I3340" t="s">
        <v>32</v>
      </c>
      <c r="J3340">
        <v>1.4</v>
      </c>
      <c r="K3340" t="s">
        <v>33</v>
      </c>
      <c r="L3340">
        <v>108</v>
      </c>
      <c r="M3340" s="1">
        <v>45849</v>
      </c>
      <c r="N3340" t="s">
        <v>34</v>
      </c>
      <c r="O3340">
        <v>12.4</v>
      </c>
      <c r="P3340">
        <v>0.4</v>
      </c>
      <c r="Q3340" s="2">
        <v>2079.34</v>
      </c>
      <c r="R3340" t="s">
        <v>58</v>
      </c>
      <c r="S3340" s="2">
        <v>1397.55</v>
      </c>
      <c r="T3340">
        <v>3.7</v>
      </c>
      <c r="U3340" t="s">
        <v>135</v>
      </c>
      <c r="V3340">
        <v>2025</v>
      </c>
      <c r="W3340" t="s">
        <v>77</v>
      </c>
      <c r="X3340" s="2">
        <v>1397.55</v>
      </c>
      <c r="Y3340" s="2">
        <v>681.79</v>
      </c>
      <c r="Z3340" s="2">
        <v>0.67200000000000004</v>
      </c>
      <c r="AA3340" s="2">
        <f>IF(Table1[[#This Row],[Bed Occupied]]="Yes",1,0)</f>
        <v>1</v>
      </c>
    </row>
    <row r="3341" spans="1:27" x14ac:dyDescent="0.25">
      <c r="A3341" t="s">
        <v>3433</v>
      </c>
      <c r="B3341" s="1">
        <v>45667</v>
      </c>
      <c r="C3341" s="1">
        <v>45668.1</v>
      </c>
      <c r="D3341" t="s">
        <v>39</v>
      </c>
      <c r="E3341" t="s">
        <v>66</v>
      </c>
      <c r="F3341" t="s">
        <v>48</v>
      </c>
      <c r="G3341" t="s">
        <v>67</v>
      </c>
      <c r="H3341" t="s">
        <v>56</v>
      </c>
      <c r="I3341" t="s">
        <v>32</v>
      </c>
      <c r="J3341">
        <v>1.1000000000000001</v>
      </c>
      <c r="K3341" t="s">
        <v>33</v>
      </c>
      <c r="L3341">
        <v>112</v>
      </c>
      <c r="M3341" s="1">
        <v>45667</v>
      </c>
      <c r="N3341" t="s">
        <v>42</v>
      </c>
      <c r="O3341">
        <v>14.1</v>
      </c>
      <c r="P3341">
        <v>2.1</v>
      </c>
      <c r="Q3341" s="2">
        <v>2555.92</v>
      </c>
      <c r="R3341" t="s">
        <v>35</v>
      </c>
      <c r="S3341" s="2">
        <v>1660.95</v>
      </c>
      <c r="T3341">
        <v>2.7</v>
      </c>
      <c r="U3341" t="s">
        <v>145</v>
      </c>
      <c r="V3341">
        <v>2025</v>
      </c>
      <c r="W3341" t="s">
        <v>77</v>
      </c>
      <c r="X3341" s="2">
        <v>1660.95</v>
      </c>
      <c r="Y3341" s="2">
        <v>894.97</v>
      </c>
      <c r="Z3341" s="2">
        <v>0.65</v>
      </c>
      <c r="AA3341" s="2">
        <f>IF(Table1[[#This Row],[Bed Occupied]]="Yes",1,0)</f>
        <v>1</v>
      </c>
    </row>
    <row r="3342" spans="1:27" x14ac:dyDescent="0.25">
      <c r="A3342" t="s">
        <v>3434</v>
      </c>
      <c r="B3342" s="1">
        <v>45972</v>
      </c>
      <c r="C3342" s="1">
        <v>45978.5</v>
      </c>
      <c r="D3342" t="s">
        <v>51</v>
      </c>
      <c r="E3342" t="s">
        <v>52</v>
      </c>
      <c r="F3342" t="s">
        <v>48</v>
      </c>
      <c r="G3342" t="s">
        <v>53</v>
      </c>
      <c r="H3342" t="s">
        <v>31</v>
      </c>
      <c r="I3342" t="s">
        <v>41</v>
      </c>
      <c r="J3342">
        <v>6.5</v>
      </c>
      <c r="K3342" t="s">
        <v>33</v>
      </c>
      <c r="L3342">
        <v>35</v>
      </c>
      <c r="M3342" s="1">
        <v>45971</v>
      </c>
      <c r="N3342" t="s">
        <v>34</v>
      </c>
      <c r="O3342">
        <v>13.3</v>
      </c>
      <c r="P3342">
        <v>1.3</v>
      </c>
      <c r="Q3342" s="2">
        <v>13575.23</v>
      </c>
      <c r="R3342" t="s">
        <v>85</v>
      </c>
      <c r="S3342" s="2">
        <v>8425.4599999999991</v>
      </c>
      <c r="T3342">
        <v>4.2</v>
      </c>
      <c r="U3342" t="s">
        <v>71</v>
      </c>
      <c r="V3342">
        <v>2025</v>
      </c>
      <c r="W3342" t="s">
        <v>37</v>
      </c>
      <c r="X3342" s="2">
        <v>8425.4599999999991</v>
      </c>
      <c r="Y3342" s="2">
        <v>5149.7700000000004</v>
      </c>
      <c r="Z3342" s="2">
        <v>0.621</v>
      </c>
      <c r="AA3342" s="2">
        <f>IF(Table1[[#This Row],[Bed Occupied]]="Yes",1,0)</f>
        <v>1</v>
      </c>
    </row>
    <row r="3343" spans="1:27" x14ac:dyDescent="0.25">
      <c r="A3343" t="s">
        <v>3435</v>
      </c>
      <c r="B3343" s="1">
        <v>45745</v>
      </c>
      <c r="C3343" s="1">
        <v>45750.6</v>
      </c>
      <c r="D3343" t="s">
        <v>51</v>
      </c>
      <c r="E3343" t="s">
        <v>52</v>
      </c>
      <c r="F3343" t="s">
        <v>48</v>
      </c>
      <c r="G3343" t="s">
        <v>30</v>
      </c>
      <c r="H3343" t="s">
        <v>62</v>
      </c>
      <c r="I3343" t="s">
        <v>93</v>
      </c>
      <c r="J3343">
        <v>5.6</v>
      </c>
      <c r="K3343" t="s">
        <v>33</v>
      </c>
      <c r="L3343">
        <v>20</v>
      </c>
      <c r="M3343" s="1">
        <v>45744</v>
      </c>
      <c r="N3343" t="s">
        <v>42</v>
      </c>
      <c r="O3343">
        <v>8.8000000000000007</v>
      </c>
      <c r="P3343">
        <v>0.8</v>
      </c>
      <c r="Q3343" s="2">
        <v>9590</v>
      </c>
      <c r="R3343" t="s">
        <v>58</v>
      </c>
      <c r="S3343" s="2">
        <v>5512.39</v>
      </c>
      <c r="T3343">
        <v>4.5</v>
      </c>
      <c r="U3343" t="s">
        <v>173</v>
      </c>
      <c r="V3343">
        <v>2025</v>
      </c>
      <c r="W3343" t="s">
        <v>77</v>
      </c>
      <c r="X3343" s="2">
        <v>5512.39</v>
      </c>
      <c r="Y3343" s="2">
        <v>4077.61</v>
      </c>
      <c r="Z3343" s="2">
        <v>0.57499999999999996</v>
      </c>
      <c r="AA3343" s="2">
        <f>IF(Table1[[#This Row],[Bed Occupied]]="Yes",1,0)</f>
        <v>1</v>
      </c>
    </row>
    <row r="3344" spans="1:27" x14ac:dyDescent="0.25">
      <c r="A3344" t="s">
        <v>3436</v>
      </c>
      <c r="B3344" s="1">
        <v>45845</v>
      </c>
      <c r="C3344" s="1">
        <v>45848.5</v>
      </c>
      <c r="D3344" t="s">
        <v>61</v>
      </c>
      <c r="E3344" t="s">
        <v>28</v>
      </c>
      <c r="F3344" t="s">
        <v>48</v>
      </c>
      <c r="G3344" t="s">
        <v>67</v>
      </c>
      <c r="H3344" t="s">
        <v>56</v>
      </c>
      <c r="I3344" t="s">
        <v>41</v>
      </c>
      <c r="J3344">
        <v>3.5</v>
      </c>
      <c r="K3344" t="s">
        <v>33</v>
      </c>
      <c r="L3344">
        <v>39</v>
      </c>
      <c r="M3344" s="1">
        <v>45845</v>
      </c>
      <c r="N3344" t="s">
        <v>42</v>
      </c>
      <c r="O3344">
        <v>9.5</v>
      </c>
      <c r="P3344">
        <v>1.5</v>
      </c>
      <c r="Q3344" s="2">
        <v>15006.2</v>
      </c>
      <c r="R3344" t="s">
        <v>35</v>
      </c>
      <c r="S3344" s="2">
        <v>10765.05</v>
      </c>
      <c r="T3344">
        <v>4.4000000000000004</v>
      </c>
      <c r="U3344" t="s">
        <v>135</v>
      </c>
      <c r="V3344">
        <v>2025</v>
      </c>
      <c r="W3344" t="s">
        <v>37</v>
      </c>
      <c r="X3344" s="2">
        <v>10765.05</v>
      </c>
      <c r="Y3344" s="2">
        <v>4241.1499999999996</v>
      </c>
      <c r="Z3344" s="2">
        <v>0.71699999999999997</v>
      </c>
      <c r="AA3344" s="2">
        <f>IF(Table1[[#This Row],[Bed Occupied]]="Yes",1,0)</f>
        <v>1</v>
      </c>
    </row>
    <row r="3345" spans="1:27" x14ac:dyDescent="0.25">
      <c r="A3345" t="s">
        <v>3437</v>
      </c>
      <c r="B3345" s="1">
        <v>45811</v>
      </c>
      <c r="C3345" s="1">
        <v>45815.5</v>
      </c>
      <c r="D3345" t="s">
        <v>46</v>
      </c>
      <c r="E3345" t="s">
        <v>28</v>
      </c>
      <c r="F3345" t="s">
        <v>48</v>
      </c>
      <c r="G3345" t="s">
        <v>151</v>
      </c>
      <c r="H3345" t="s">
        <v>56</v>
      </c>
      <c r="I3345" t="s">
        <v>41</v>
      </c>
      <c r="J3345">
        <v>4.5</v>
      </c>
      <c r="K3345" t="s">
        <v>33</v>
      </c>
      <c r="L3345">
        <v>60</v>
      </c>
      <c r="M3345" s="1">
        <v>45810</v>
      </c>
      <c r="N3345" t="s">
        <v>63</v>
      </c>
      <c r="O3345">
        <v>8.1</v>
      </c>
      <c r="P3345">
        <v>0.1</v>
      </c>
      <c r="Q3345" s="2">
        <v>5483.16</v>
      </c>
      <c r="R3345" t="s">
        <v>58</v>
      </c>
      <c r="S3345" s="2">
        <v>3404.14</v>
      </c>
      <c r="T3345">
        <v>3.4</v>
      </c>
      <c r="U3345" t="s">
        <v>64</v>
      </c>
      <c r="V3345">
        <v>2025</v>
      </c>
      <c r="W3345" t="s">
        <v>37</v>
      </c>
      <c r="X3345" s="2">
        <v>3404.14</v>
      </c>
      <c r="Y3345" s="2">
        <v>2079.02</v>
      </c>
      <c r="Z3345" s="2">
        <v>0.621</v>
      </c>
      <c r="AA3345" s="2">
        <f>IF(Table1[[#This Row],[Bed Occupied]]="Yes",1,0)</f>
        <v>1</v>
      </c>
    </row>
    <row r="3346" spans="1:27" x14ac:dyDescent="0.25">
      <c r="A3346" t="s">
        <v>3438</v>
      </c>
      <c r="B3346" s="1">
        <v>45730</v>
      </c>
      <c r="C3346" s="1">
        <v>45732.2</v>
      </c>
      <c r="D3346" t="s">
        <v>96</v>
      </c>
      <c r="E3346" t="s">
        <v>47</v>
      </c>
      <c r="F3346" t="s">
        <v>48</v>
      </c>
      <c r="G3346" t="s">
        <v>151</v>
      </c>
      <c r="H3346" t="s">
        <v>81</v>
      </c>
      <c r="I3346" t="s">
        <v>93</v>
      </c>
      <c r="J3346">
        <v>2.2000000000000002</v>
      </c>
      <c r="K3346" t="s">
        <v>33</v>
      </c>
      <c r="L3346">
        <v>18</v>
      </c>
      <c r="M3346" s="1">
        <v>45729</v>
      </c>
      <c r="N3346" t="s">
        <v>63</v>
      </c>
      <c r="O3346">
        <v>8.8000000000000007</v>
      </c>
      <c r="P3346">
        <v>0.8</v>
      </c>
      <c r="Q3346" s="2">
        <v>3573.11</v>
      </c>
      <c r="R3346" t="s">
        <v>58</v>
      </c>
      <c r="S3346" s="2">
        <v>1942.98</v>
      </c>
      <c r="T3346">
        <v>4.8</v>
      </c>
      <c r="U3346" t="s">
        <v>173</v>
      </c>
      <c r="V3346">
        <v>2025</v>
      </c>
      <c r="W3346" t="s">
        <v>72</v>
      </c>
      <c r="X3346" s="2">
        <v>1942.98</v>
      </c>
      <c r="Y3346" s="2">
        <v>1630.13</v>
      </c>
      <c r="Z3346" s="2">
        <v>0.54400000000000004</v>
      </c>
      <c r="AA3346" s="2">
        <f>IF(Table1[[#This Row],[Bed Occupied]]="Yes",1,0)</f>
        <v>1</v>
      </c>
    </row>
    <row r="3347" spans="1:27" x14ac:dyDescent="0.25">
      <c r="A3347" t="s">
        <v>3439</v>
      </c>
      <c r="B3347" s="1">
        <v>46062</v>
      </c>
      <c r="C3347" s="1">
        <v>46063.5</v>
      </c>
      <c r="D3347" t="s">
        <v>96</v>
      </c>
      <c r="E3347" t="s">
        <v>52</v>
      </c>
      <c r="F3347" t="s">
        <v>29</v>
      </c>
      <c r="G3347" t="s">
        <v>30</v>
      </c>
      <c r="H3347" t="s">
        <v>40</v>
      </c>
      <c r="I3347" t="s">
        <v>32</v>
      </c>
      <c r="J3347">
        <v>1.5</v>
      </c>
      <c r="K3347" t="s">
        <v>57</v>
      </c>
      <c r="L3347">
        <v>30</v>
      </c>
      <c r="M3347" s="1">
        <v>46062</v>
      </c>
      <c r="N3347" t="s">
        <v>34</v>
      </c>
      <c r="O3347">
        <v>9.4</v>
      </c>
      <c r="P3347">
        <v>1.4</v>
      </c>
      <c r="Q3347" s="2">
        <v>4444.93</v>
      </c>
      <c r="R3347" t="s">
        <v>35</v>
      </c>
      <c r="S3347" s="2">
        <v>2792.7</v>
      </c>
      <c r="T3347">
        <v>3.8</v>
      </c>
      <c r="U3347" t="s">
        <v>68</v>
      </c>
      <c r="V3347">
        <v>2026</v>
      </c>
      <c r="W3347" t="s">
        <v>37</v>
      </c>
      <c r="X3347" s="2">
        <v>2792.7</v>
      </c>
      <c r="Y3347" s="2">
        <v>1652.23</v>
      </c>
      <c r="Z3347" s="2">
        <v>0.628</v>
      </c>
      <c r="AA3347" s="2">
        <f>IF(Table1[[#This Row],[Bed Occupied]]="Yes",1,0)</f>
        <v>0</v>
      </c>
    </row>
    <row r="3348" spans="1:27" x14ac:dyDescent="0.25">
      <c r="A3348" t="s">
        <v>3440</v>
      </c>
      <c r="B3348" s="1">
        <v>45767</v>
      </c>
      <c r="C3348" s="1">
        <v>45769.5</v>
      </c>
      <c r="D3348" t="s">
        <v>102</v>
      </c>
      <c r="E3348" t="s">
        <v>66</v>
      </c>
      <c r="F3348" t="s">
        <v>29</v>
      </c>
      <c r="G3348" t="s">
        <v>53</v>
      </c>
      <c r="H3348" t="s">
        <v>31</v>
      </c>
      <c r="I3348" t="s">
        <v>41</v>
      </c>
      <c r="J3348">
        <v>2.5</v>
      </c>
      <c r="K3348" t="s">
        <v>33</v>
      </c>
      <c r="L3348">
        <v>44</v>
      </c>
      <c r="M3348" s="1">
        <v>45766</v>
      </c>
      <c r="N3348" t="s">
        <v>63</v>
      </c>
      <c r="O3348">
        <v>10.4</v>
      </c>
      <c r="P3348">
        <v>2.4</v>
      </c>
      <c r="Q3348" s="2">
        <v>9534.26</v>
      </c>
      <c r="R3348" t="s">
        <v>35</v>
      </c>
      <c r="S3348" s="2">
        <v>6122.46</v>
      </c>
      <c r="T3348">
        <v>3.4</v>
      </c>
      <c r="U3348" t="s">
        <v>89</v>
      </c>
      <c r="V3348">
        <v>2025</v>
      </c>
      <c r="W3348" t="s">
        <v>83</v>
      </c>
      <c r="X3348" s="2">
        <v>6122.46</v>
      </c>
      <c r="Y3348" s="2">
        <v>3411.8</v>
      </c>
      <c r="Z3348" s="2">
        <v>0.64200000000000002</v>
      </c>
      <c r="AA3348" s="2">
        <f>IF(Table1[[#This Row],[Bed Occupied]]="Yes",1,0)</f>
        <v>1</v>
      </c>
    </row>
    <row r="3349" spans="1:27" x14ac:dyDescent="0.25">
      <c r="A3349" t="s">
        <v>3441</v>
      </c>
      <c r="B3349" s="1">
        <v>46075</v>
      </c>
      <c r="C3349" s="1">
        <v>46080</v>
      </c>
      <c r="D3349" t="s">
        <v>61</v>
      </c>
      <c r="E3349" t="s">
        <v>47</v>
      </c>
      <c r="F3349" t="s">
        <v>29</v>
      </c>
      <c r="G3349" t="s">
        <v>30</v>
      </c>
      <c r="H3349" t="s">
        <v>76</v>
      </c>
      <c r="I3349" t="s">
        <v>32</v>
      </c>
      <c r="J3349">
        <v>5</v>
      </c>
      <c r="K3349" t="s">
        <v>33</v>
      </c>
      <c r="L3349">
        <v>95</v>
      </c>
      <c r="M3349" s="1">
        <v>46074</v>
      </c>
      <c r="N3349" t="s">
        <v>34</v>
      </c>
      <c r="O3349">
        <v>9.6</v>
      </c>
      <c r="P3349">
        <v>1.6</v>
      </c>
      <c r="Q3349" s="2">
        <v>13890.45</v>
      </c>
      <c r="R3349" t="s">
        <v>35</v>
      </c>
      <c r="S3349" s="2">
        <v>7783.63</v>
      </c>
      <c r="T3349">
        <v>2.9</v>
      </c>
      <c r="U3349" t="s">
        <v>68</v>
      </c>
      <c r="V3349">
        <v>2026</v>
      </c>
      <c r="W3349" t="s">
        <v>83</v>
      </c>
      <c r="X3349" s="2">
        <v>7783.63</v>
      </c>
      <c r="Y3349" s="2">
        <v>6106.82</v>
      </c>
      <c r="Z3349" s="2">
        <v>0.56000000000000005</v>
      </c>
      <c r="AA3349" s="2">
        <f>IF(Table1[[#This Row],[Bed Occupied]]="Yes",1,0)</f>
        <v>1</v>
      </c>
    </row>
    <row r="3350" spans="1:27" x14ac:dyDescent="0.25">
      <c r="A3350" t="s">
        <v>3442</v>
      </c>
      <c r="B3350" s="1">
        <v>45939</v>
      </c>
      <c r="C3350" s="1">
        <v>45940.3</v>
      </c>
      <c r="D3350" t="s">
        <v>39</v>
      </c>
      <c r="E3350" t="s">
        <v>47</v>
      </c>
      <c r="F3350" t="s">
        <v>48</v>
      </c>
      <c r="G3350" t="s">
        <v>53</v>
      </c>
      <c r="H3350" t="s">
        <v>40</v>
      </c>
      <c r="I3350" t="s">
        <v>93</v>
      </c>
      <c r="J3350">
        <v>1.3</v>
      </c>
      <c r="K3350" t="s">
        <v>57</v>
      </c>
      <c r="L3350">
        <v>76</v>
      </c>
      <c r="M3350" s="1">
        <v>45939</v>
      </c>
      <c r="N3350" t="s">
        <v>42</v>
      </c>
      <c r="O3350">
        <v>8.5</v>
      </c>
      <c r="P3350">
        <v>0.5</v>
      </c>
      <c r="Q3350" s="2">
        <v>1630.8</v>
      </c>
      <c r="R3350" t="s">
        <v>35</v>
      </c>
      <c r="S3350" s="2">
        <v>848.78</v>
      </c>
      <c r="T3350">
        <v>3.5</v>
      </c>
      <c r="U3350" t="s">
        <v>82</v>
      </c>
      <c r="V3350">
        <v>2025</v>
      </c>
      <c r="W3350" t="s">
        <v>72</v>
      </c>
      <c r="X3350" s="2">
        <v>848.78</v>
      </c>
      <c r="Y3350" s="2">
        <v>782.02</v>
      </c>
      <c r="Z3350" s="2">
        <v>0.52</v>
      </c>
      <c r="AA3350" s="2">
        <f>IF(Table1[[#This Row],[Bed Occupied]]="Yes",1,0)</f>
        <v>0</v>
      </c>
    </row>
    <row r="3351" spans="1:27" x14ac:dyDescent="0.25">
      <c r="A3351" t="s">
        <v>3443</v>
      </c>
      <c r="B3351" s="1">
        <v>45779</v>
      </c>
      <c r="C3351" s="1">
        <v>45780</v>
      </c>
      <c r="D3351" t="s">
        <v>39</v>
      </c>
      <c r="E3351" t="s">
        <v>47</v>
      </c>
      <c r="F3351" t="s">
        <v>48</v>
      </c>
      <c r="G3351" t="s">
        <v>30</v>
      </c>
      <c r="H3351" t="s">
        <v>81</v>
      </c>
      <c r="I3351" t="s">
        <v>41</v>
      </c>
      <c r="J3351">
        <v>1</v>
      </c>
      <c r="K3351" t="s">
        <v>33</v>
      </c>
      <c r="L3351">
        <v>86</v>
      </c>
      <c r="M3351" s="1">
        <v>45778</v>
      </c>
      <c r="N3351" t="s">
        <v>63</v>
      </c>
      <c r="O3351">
        <v>12.8</v>
      </c>
      <c r="P3351">
        <v>0.8</v>
      </c>
      <c r="Q3351" s="2">
        <v>1837.63</v>
      </c>
      <c r="R3351" t="s">
        <v>85</v>
      </c>
      <c r="S3351" s="2">
        <v>919.25</v>
      </c>
      <c r="T3351">
        <v>3.8</v>
      </c>
      <c r="U3351" t="s">
        <v>122</v>
      </c>
      <c r="V3351">
        <v>2025</v>
      </c>
      <c r="W3351" t="s">
        <v>72</v>
      </c>
      <c r="X3351" s="2">
        <v>919.25</v>
      </c>
      <c r="Y3351" s="2">
        <v>918.38</v>
      </c>
      <c r="Z3351" s="2">
        <v>0.5</v>
      </c>
      <c r="AA3351" s="2">
        <f>IF(Table1[[#This Row],[Bed Occupied]]="Yes",1,0)</f>
        <v>1</v>
      </c>
    </row>
    <row r="3352" spans="1:27" x14ac:dyDescent="0.25">
      <c r="A3352" t="s">
        <v>3444</v>
      </c>
      <c r="B3352" s="1">
        <v>45802</v>
      </c>
      <c r="C3352" s="1">
        <v>45807.7</v>
      </c>
      <c r="D3352" t="s">
        <v>61</v>
      </c>
      <c r="E3352" t="s">
        <v>52</v>
      </c>
      <c r="F3352" t="s">
        <v>48</v>
      </c>
      <c r="G3352" t="s">
        <v>151</v>
      </c>
      <c r="H3352" t="s">
        <v>31</v>
      </c>
      <c r="I3352" t="s">
        <v>32</v>
      </c>
      <c r="J3352">
        <v>5.7</v>
      </c>
      <c r="K3352" t="s">
        <v>33</v>
      </c>
      <c r="L3352">
        <v>106</v>
      </c>
      <c r="M3352" s="1">
        <v>45801</v>
      </c>
      <c r="N3352" t="s">
        <v>42</v>
      </c>
      <c r="O3352">
        <v>14.7</v>
      </c>
      <c r="P3352">
        <v>2.7</v>
      </c>
      <c r="Q3352" s="2">
        <v>25509.83</v>
      </c>
      <c r="R3352" t="s">
        <v>58</v>
      </c>
      <c r="S3352" s="2">
        <v>18414.830000000002</v>
      </c>
      <c r="T3352">
        <v>2.1</v>
      </c>
      <c r="U3352" t="s">
        <v>122</v>
      </c>
      <c r="V3352">
        <v>2025</v>
      </c>
      <c r="W3352" t="s">
        <v>83</v>
      </c>
      <c r="X3352" s="2">
        <v>18414.830000000002</v>
      </c>
      <c r="Y3352" s="2">
        <v>7095</v>
      </c>
      <c r="Z3352" s="2">
        <v>0.72199999999999998</v>
      </c>
      <c r="AA3352" s="2">
        <f>IF(Table1[[#This Row],[Bed Occupied]]="Yes",1,0)</f>
        <v>1</v>
      </c>
    </row>
    <row r="3353" spans="1:27" x14ac:dyDescent="0.25">
      <c r="A3353" t="s">
        <v>3445</v>
      </c>
      <c r="B3353" s="1">
        <v>45923</v>
      </c>
      <c r="C3353" s="1">
        <v>45925</v>
      </c>
      <c r="D3353" t="s">
        <v>51</v>
      </c>
      <c r="E3353" t="s">
        <v>47</v>
      </c>
      <c r="F3353" t="s">
        <v>48</v>
      </c>
      <c r="G3353" t="s">
        <v>53</v>
      </c>
      <c r="H3353" t="s">
        <v>76</v>
      </c>
      <c r="I3353" t="s">
        <v>32</v>
      </c>
      <c r="J3353">
        <v>2</v>
      </c>
      <c r="K3353" t="s">
        <v>33</v>
      </c>
      <c r="L3353">
        <v>85</v>
      </c>
      <c r="M3353" s="1">
        <v>45922</v>
      </c>
      <c r="N3353" t="s">
        <v>63</v>
      </c>
      <c r="O3353">
        <v>12.4</v>
      </c>
      <c r="P3353">
        <v>0.4</v>
      </c>
      <c r="Q3353" s="2">
        <v>10461.950000000001</v>
      </c>
      <c r="R3353" t="s">
        <v>35</v>
      </c>
      <c r="S3353" s="2">
        <v>5836.42</v>
      </c>
      <c r="T3353">
        <v>3.5</v>
      </c>
      <c r="U3353" t="s">
        <v>59</v>
      </c>
      <c r="V3353">
        <v>2025</v>
      </c>
      <c r="W3353" t="s">
        <v>37</v>
      </c>
      <c r="X3353" s="2">
        <v>5836.42</v>
      </c>
      <c r="Y3353" s="2">
        <v>4625.53</v>
      </c>
      <c r="Z3353" s="2">
        <v>0.55800000000000005</v>
      </c>
      <c r="AA3353" s="2">
        <f>IF(Table1[[#This Row],[Bed Occupied]]="Yes",1,0)</f>
        <v>1</v>
      </c>
    </row>
    <row r="3354" spans="1:27" x14ac:dyDescent="0.25">
      <c r="A3354" t="s">
        <v>3446</v>
      </c>
      <c r="B3354" s="1">
        <v>45689</v>
      </c>
      <c r="C3354" s="1">
        <v>45689.5</v>
      </c>
      <c r="D3354" t="s">
        <v>39</v>
      </c>
      <c r="E3354" t="s">
        <v>66</v>
      </c>
      <c r="F3354" t="s">
        <v>29</v>
      </c>
      <c r="G3354" t="s">
        <v>30</v>
      </c>
      <c r="H3354" t="s">
        <v>62</v>
      </c>
      <c r="I3354" t="s">
        <v>32</v>
      </c>
      <c r="J3354">
        <v>0.5</v>
      </c>
      <c r="K3354" t="s">
        <v>33</v>
      </c>
      <c r="L3354">
        <v>97</v>
      </c>
      <c r="M3354" s="1">
        <v>45688</v>
      </c>
      <c r="N3354" t="s">
        <v>34</v>
      </c>
      <c r="O3354">
        <v>14</v>
      </c>
      <c r="P3354">
        <v>2</v>
      </c>
      <c r="Q3354" s="2">
        <v>855.74</v>
      </c>
      <c r="R3354" t="s">
        <v>58</v>
      </c>
      <c r="S3354" s="2">
        <v>528.53</v>
      </c>
      <c r="T3354">
        <v>2.8</v>
      </c>
      <c r="U3354" t="s">
        <v>100</v>
      </c>
      <c r="V3354">
        <v>2025</v>
      </c>
      <c r="W3354" t="s">
        <v>77</v>
      </c>
      <c r="X3354" s="2">
        <v>528.53</v>
      </c>
      <c r="Y3354" s="2">
        <v>327.20999999999998</v>
      </c>
      <c r="Z3354" s="2">
        <v>0.61799999999999999</v>
      </c>
      <c r="AA3354" s="2">
        <f>IF(Table1[[#This Row],[Bed Occupied]]="Yes",1,0)</f>
        <v>1</v>
      </c>
    </row>
    <row r="3355" spans="1:27" x14ac:dyDescent="0.25">
      <c r="A3355" t="s">
        <v>3447</v>
      </c>
      <c r="B3355" s="1">
        <v>46254</v>
      </c>
      <c r="C3355" s="1">
        <v>46255</v>
      </c>
      <c r="D3355" t="s">
        <v>102</v>
      </c>
      <c r="E3355" t="s">
        <v>47</v>
      </c>
      <c r="F3355" t="s">
        <v>48</v>
      </c>
      <c r="G3355" t="s">
        <v>30</v>
      </c>
      <c r="H3355" t="s">
        <v>62</v>
      </c>
      <c r="I3355" t="s">
        <v>32</v>
      </c>
      <c r="J3355">
        <v>1</v>
      </c>
      <c r="K3355" t="s">
        <v>57</v>
      </c>
      <c r="L3355">
        <v>60</v>
      </c>
      <c r="M3355" s="1">
        <v>46254</v>
      </c>
      <c r="N3355" t="s">
        <v>42</v>
      </c>
      <c r="O3355">
        <v>12.5</v>
      </c>
      <c r="P3355">
        <v>0.5</v>
      </c>
      <c r="Q3355" s="2">
        <v>9289.1299999999992</v>
      </c>
      <c r="R3355" t="s">
        <v>85</v>
      </c>
      <c r="S3355" s="2">
        <v>6969.75</v>
      </c>
      <c r="T3355">
        <v>3.9</v>
      </c>
      <c r="U3355" t="s">
        <v>138</v>
      </c>
      <c r="V3355">
        <v>2026</v>
      </c>
      <c r="W3355" t="s">
        <v>72</v>
      </c>
      <c r="X3355" s="2">
        <v>6969.75</v>
      </c>
      <c r="Y3355" s="2">
        <v>2319.38</v>
      </c>
      <c r="Z3355" s="2">
        <v>0.75</v>
      </c>
      <c r="AA3355" s="2">
        <f>IF(Table1[[#This Row],[Bed Occupied]]="Yes",1,0)</f>
        <v>0</v>
      </c>
    </row>
    <row r="3356" spans="1:27" x14ac:dyDescent="0.25">
      <c r="A3356" t="s">
        <v>3448</v>
      </c>
      <c r="B3356" s="1">
        <v>45663</v>
      </c>
      <c r="C3356" s="1">
        <v>45671.7</v>
      </c>
      <c r="D3356" t="s">
        <v>88</v>
      </c>
      <c r="E3356" t="s">
        <v>47</v>
      </c>
      <c r="F3356" t="s">
        <v>29</v>
      </c>
      <c r="G3356" t="s">
        <v>30</v>
      </c>
      <c r="H3356" t="s">
        <v>56</v>
      </c>
      <c r="I3356" t="s">
        <v>32</v>
      </c>
      <c r="J3356">
        <v>8.6999999999999993</v>
      </c>
      <c r="K3356" t="s">
        <v>33</v>
      </c>
      <c r="L3356">
        <v>64</v>
      </c>
      <c r="M3356" s="1">
        <v>45663</v>
      </c>
      <c r="N3356" t="s">
        <v>42</v>
      </c>
      <c r="O3356">
        <v>13.6</v>
      </c>
      <c r="P3356">
        <v>1.6</v>
      </c>
      <c r="Q3356" s="2">
        <v>27907.33</v>
      </c>
      <c r="R3356" t="s">
        <v>35</v>
      </c>
      <c r="S3356" s="2">
        <v>21423.01</v>
      </c>
      <c r="T3356">
        <v>2.7</v>
      </c>
      <c r="U3356" t="s">
        <v>145</v>
      </c>
      <c r="V3356">
        <v>2025</v>
      </c>
      <c r="W3356" t="s">
        <v>37</v>
      </c>
      <c r="X3356" s="2">
        <v>21423.01</v>
      </c>
      <c r="Y3356" s="2">
        <v>6484.32</v>
      </c>
      <c r="Z3356" s="2">
        <v>0.76800000000000002</v>
      </c>
      <c r="AA3356" s="2">
        <f>IF(Table1[[#This Row],[Bed Occupied]]="Yes",1,0)</f>
        <v>1</v>
      </c>
    </row>
    <row r="3357" spans="1:27" x14ac:dyDescent="0.25">
      <c r="A3357" t="s">
        <v>3449</v>
      </c>
      <c r="B3357" s="1">
        <v>46349</v>
      </c>
      <c r="C3357" s="1">
        <v>46350.2</v>
      </c>
      <c r="D3357" t="s">
        <v>61</v>
      </c>
      <c r="E3357" t="s">
        <v>28</v>
      </c>
      <c r="F3357" t="s">
        <v>29</v>
      </c>
      <c r="G3357" t="s">
        <v>53</v>
      </c>
      <c r="H3357" t="s">
        <v>49</v>
      </c>
      <c r="I3357" t="s">
        <v>93</v>
      </c>
      <c r="J3357">
        <v>1.2</v>
      </c>
      <c r="K3357" t="s">
        <v>33</v>
      </c>
      <c r="L3357">
        <v>65</v>
      </c>
      <c r="M3357" s="1">
        <v>46348</v>
      </c>
      <c r="N3357" t="s">
        <v>34</v>
      </c>
      <c r="O3357">
        <v>8</v>
      </c>
      <c r="P3357">
        <v>0</v>
      </c>
      <c r="Q3357" s="2">
        <v>14489.91</v>
      </c>
      <c r="R3357" t="s">
        <v>58</v>
      </c>
      <c r="S3357" s="2">
        <v>9199.09</v>
      </c>
      <c r="T3357">
        <v>3.8</v>
      </c>
      <c r="U3357" t="s">
        <v>130</v>
      </c>
      <c r="V3357">
        <v>2026</v>
      </c>
      <c r="W3357" t="s">
        <v>74</v>
      </c>
      <c r="X3357" s="2">
        <v>9199.09</v>
      </c>
      <c r="Y3357" s="2">
        <v>5290.82</v>
      </c>
      <c r="Z3357" s="2">
        <v>0.63500000000000001</v>
      </c>
      <c r="AA3357" s="2">
        <f>IF(Table1[[#This Row],[Bed Occupied]]="Yes",1,0)</f>
        <v>1</v>
      </c>
    </row>
    <row r="3358" spans="1:27" x14ac:dyDescent="0.25">
      <c r="A3358" t="s">
        <v>3450</v>
      </c>
      <c r="B3358" s="1">
        <v>45890</v>
      </c>
      <c r="C3358" s="1">
        <v>45893.599999999999</v>
      </c>
      <c r="D3358" t="s">
        <v>46</v>
      </c>
      <c r="E3358" t="s">
        <v>47</v>
      </c>
      <c r="F3358" t="s">
        <v>48</v>
      </c>
      <c r="G3358" t="s">
        <v>53</v>
      </c>
      <c r="H3358" t="s">
        <v>49</v>
      </c>
      <c r="I3358" t="s">
        <v>32</v>
      </c>
      <c r="J3358">
        <v>3.6</v>
      </c>
      <c r="K3358" t="s">
        <v>33</v>
      </c>
      <c r="L3358">
        <v>50</v>
      </c>
      <c r="M3358" s="1">
        <v>45890</v>
      </c>
      <c r="N3358" t="s">
        <v>34</v>
      </c>
      <c r="O3358">
        <v>9.1</v>
      </c>
      <c r="P3358">
        <v>1.1000000000000001</v>
      </c>
      <c r="Q3358" s="2">
        <v>4721.6400000000003</v>
      </c>
      <c r="R3358" t="s">
        <v>58</v>
      </c>
      <c r="S3358" s="2">
        <v>2575.09</v>
      </c>
      <c r="T3358">
        <v>3.6</v>
      </c>
      <c r="U3358" t="s">
        <v>104</v>
      </c>
      <c r="V3358">
        <v>2025</v>
      </c>
      <c r="W3358" t="s">
        <v>72</v>
      </c>
      <c r="X3358" s="2">
        <v>2575.09</v>
      </c>
      <c r="Y3358" s="2">
        <v>2146.5500000000002</v>
      </c>
      <c r="Z3358" s="2">
        <v>0.54500000000000004</v>
      </c>
      <c r="AA3358" s="2">
        <f>IF(Table1[[#This Row],[Bed Occupied]]="Yes",1,0)</f>
        <v>1</v>
      </c>
    </row>
    <row r="3359" spans="1:27" x14ac:dyDescent="0.25">
      <c r="A3359" t="s">
        <v>3451</v>
      </c>
      <c r="B3359" s="1">
        <v>46341</v>
      </c>
      <c r="C3359" s="1">
        <v>46343.5</v>
      </c>
      <c r="D3359" t="s">
        <v>51</v>
      </c>
      <c r="E3359" t="s">
        <v>52</v>
      </c>
      <c r="F3359" t="s">
        <v>48</v>
      </c>
      <c r="G3359" t="s">
        <v>53</v>
      </c>
      <c r="H3359" t="s">
        <v>81</v>
      </c>
      <c r="I3359" t="s">
        <v>41</v>
      </c>
      <c r="J3359">
        <v>2.5</v>
      </c>
      <c r="K3359" t="s">
        <v>33</v>
      </c>
      <c r="L3359">
        <v>73</v>
      </c>
      <c r="M3359" s="1">
        <v>46341</v>
      </c>
      <c r="N3359" t="s">
        <v>34</v>
      </c>
      <c r="O3359">
        <v>11.5</v>
      </c>
      <c r="P3359">
        <v>1.5</v>
      </c>
      <c r="Q3359" s="2">
        <v>7298.99</v>
      </c>
      <c r="R3359" t="s">
        <v>58</v>
      </c>
      <c r="S3359" s="2">
        <v>4245.2299999999996</v>
      </c>
      <c r="T3359">
        <v>3.3</v>
      </c>
      <c r="U3359" t="s">
        <v>130</v>
      </c>
      <c r="V3359">
        <v>2026</v>
      </c>
      <c r="W3359" t="s">
        <v>74</v>
      </c>
      <c r="X3359" s="2">
        <v>4245.2299999999996</v>
      </c>
      <c r="Y3359" s="2">
        <v>3053.76</v>
      </c>
      <c r="Z3359" s="2">
        <v>0.58199999999999996</v>
      </c>
      <c r="AA3359" s="2">
        <f>IF(Table1[[#This Row],[Bed Occupied]]="Yes",1,0)</f>
        <v>1</v>
      </c>
    </row>
    <row r="3360" spans="1:27" x14ac:dyDescent="0.25">
      <c r="A3360" t="s">
        <v>3452</v>
      </c>
      <c r="B3360" s="1">
        <v>46291</v>
      </c>
      <c r="C3360" s="1">
        <v>46293.9</v>
      </c>
      <c r="D3360" t="s">
        <v>51</v>
      </c>
      <c r="E3360" t="s">
        <v>52</v>
      </c>
      <c r="F3360" t="s">
        <v>48</v>
      </c>
      <c r="G3360" t="s">
        <v>53</v>
      </c>
      <c r="H3360" t="s">
        <v>40</v>
      </c>
      <c r="I3360" t="s">
        <v>32</v>
      </c>
      <c r="J3360">
        <v>2.9</v>
      </c>
      <c r="K3360" t="s">
        <v>33</v>
      </c>
      <c r="L3360">
        <v>80</v>
      </c>
      <c r="M3360" s="1">
        <v>46290</v>
      </c>
      <c r="N3360" t="s">
        <v>34</v>
      </c>
      <c r="O3360">
        <v>11.1</v>
      </c>
      <c r="P3360">
        <v>1.1000000000000001</v>
      </c>
      <c r="Q3360" s="2">
        <v>8229.92</v>
      </c>
      <c r="R3360" t="s">
        <v>58</v>
      </c>
      <c r="S3360" s="2">
        <v>4430.45</v>
      </c>
      <c r="T3360">
        <v>3.5</v>
      </c>
      <c r="U3360" t="s">
        <v>133</v>
      </c>
      <c r="V3360">
        <v>2026</v>
      </c>
      <c r="W3360" t="s">
        <v>77</v>
      </c>
      <c r="X3360" s="2">
        <v>4430.45</v>
      </c>
      <c r="Y3360" s="2">
        <v>3799.47</v>
      </c>
      <c r="Z3360" s="2">
        <v>0.53800000000000003</v>
      </c>
      <c r="AA3360" s="2">
        <f>IF(Table1[[#This Row],[Bed Occupied]]="Yes",1,0)</f>
        <v>1</v>
      </c>
    </row>
    <row r="3361" spans="1:27" x14ac:dyDescent="0.25">
      <c r="A3361" t="s">
        <v>3453</v>
      </c>
      <c r="B3361" s="1">
        <v>46077</v>
      </c>
      <c r="C3361" s="1">
        <v>46081.9</v>
      </c>
      <c r="D3361" t="s">
        <v>88</v>
      </c>
      <c r="E3361" t="s">
        <v>28</v>
      </c>
      <c r="F3361" t="s">
        <v>29</v>
      </c>
      <c r="G3361" t="s">
        <v>53</v>
      </c>
      <c r="H3361" t="s">
        <v>62</v>
      </c>
      <c r="I3361" t="s">
        <v>41</v>
      </c>
      <c r="J3361">
        <v>4.9000000000000004</v>
      </c>
      <c r="K3361" t="s">
        <v>33</v>
      </c>
      <c r="L3361">
        <v>37</v>
      </c>
      <c r="M3361" s="1">
        <v>46076</v>
      </c>
      <c r="N3361" t="s">
        <v>42</v>
      </c>
      <c r="O3361">
        <v>9.6</v>
      </c>
      <c r="P3361">
        <v>1.6</v>
      </c>
      <c r="Q3361" s="2">
        <v>21626.54</v>
      </c>
      <c r="R3361" t="s">
        <v>85</v>
      </c>
      <c r="S3361" s="2">
        <v>14086.04</v>
      </c>
      <c r="T3361">
        <v>3.5</v>
      </c>
      <c r="U3361" t="s">
        <v>68</v>
      </c>
      <c r="V3361">
        <v>2026</v>
      </c>
      <c r="W3361" t="s">
        <v>37</v>
      </c>
      <c r="X3361" s="2">
        <v>14086.04</v>
      </c>
      <c r="Y3361" s="2">
        <v>7540.5</v>
      </c>
      <c r="Z3361" s="2">
        <v>0.65100000000000002</v>
      </c>
      <c r="AA3361" s="2">
        <f>IF(Table1[[#This Row],[Bed Occupied]]="Yes",1,0)</f>
        <v>1</v>
      </c>
    </row>
    <row r="3362" spans="1:27" x14ac:dyDescent="0.25">
      <c r="A3362" t="s">
        <v>3454</v>
      </c>
      <c r="B3362" s="1">
        <v>46014</v>
      </c>
      <c r="C3362" s="1">
        <v>46037.9</v>
      </c>
      <c r="D3362" t="s">
        <v>88</v>
      </c>
      <c r="E3362" t="s">
        <v>66</v>
      </c>
      <c r="F3362" t="s">
        <v>48</v>
      </c>
      <c r="G3362" t="s">
        <v>151</v>
      </c>
      <c r="H3362" t="s">
        <v>76</v>
      </c>
      <c r="I3362" t="s">
        <v>41</v>
      </c>
      <c r="J3362">
        <v>23.9</v>
      </c>
      <c r="K3362" t="s">
        <v>33</v>
      </c>
      <c r="L3362">
        <v>18</v>
      </c>
      <c r="M3362" s="1">
        <v>46013</v>
      </c>
      <c r="N3362" t="s">
        <v>42</v>
      </c>
      <c r="O3362">
        <v>13.2</v>
      </c>
      <c r="P3362">
        <v>1.2</v>
      </c>
      <c r="Q3362" s="2">
        <v>56324.94</v>
      </c>
      <c r="R3362" t="s">
        <v>35</v>
      </c>
      <c r="S3362" s="2">
        <v>37833.58</v>
      </c>
      <c r="T3362">
        <v>4.5999999999999996</v>
      </c>
      <c r="U3362" t="s">
        <v>79</v>
      </c>
      <c r="V3362">
        <v>2025</v>
      </c>
      <c r="W3362" t="s">
        <v>37</v>
      </c>
      <c r="X3362" s="2">
        <v>37833.58</v>
      </c>
      <c r="Y3362" s="2">
        <v>18491.36</v>
      </c>
      <c r="Z3362" s="2">
        <v>0.67200000000000004</v>
      </c>
      <c r="AA3362" s="2">
        <f>IF(Table1[[#This Row],[Bed Occupied]]="Yes",1,0)</f>
        <v>1</v>
      </c>
    </row>
    <row r="3363" spans="1:27" x14ac:dyDescent="0.25">
      <c r="A3363" t="s">
        <v>3455</v>
      </c>
      <c r="B3363" s="1">
        <v>45810</v>
      </c>
      <c r="C3363" s="1">
        <v>45810.7</v>
      </c>
      <c r="D3363" t="s">
        <v>39</v>
      </c>
      <c r="E3363" t="s">
        <v>52</v>
      </c>
      <c r="F3363" t="s">
        <v>29</v>
      </c>
      <c r="G3363" t="s">
        <v>53</v>
      </c>
      <c r="H3363" t="s">
        <v>76</v>
      </c>
      <c r="I3363" t="s">
        <v>32</v>
      </c>
      <c r="J3363">
        <v>0.7</v>
      </c>
      <c r="K3363" t="s">
        <v>33</v>
      </c>
      <c r="L3363">
        <v>120</v>
      </c>
      <c r="M3363" s="1">
        <v>45809</v>
      </c>
      <c r="N3363" t="s">
        <v>34</v>
      </c>
      <c r="O3363">
        <v>9.6</v>
      </c>
      <c r="P3363">
        <v>1.6</v>
      </c>
      <c r="Q3363" s="2">
        <v>1805.56</v>
      </c>
      <c r="R3363" t="s">
        <v>35</v>
      </c>
      <c r="S3363" s="2">
        <v>1104.8800000000001</v>
      </c>
      <c r="T3363">
        <v>3.3</v>
      </c>
      <c r="U3363" t="s">
        <v>64</v>
      </c>
      <c r="V3363">
        <v>2025</v>
      </c>
      <c r="W3363" t="s">
        <v>74</v>
      </c>
      <c r="X3363" s="2">
        <v>1104.8800000000001</v>
      </c>
      <c r="Y3363" s="2">
        <v>700.68</v>
      </c>
      <c r="Z3363" s="2">
        <v>0.61199999999999999</v>
      </c>
      <c r="AA3363" s="2">
        <f>IF(Table1[[#This Row],[Bed Occupied]]="Yes",1,0)</f>
        <v>1</v>
      </c>
    </row>
    <row r="3364" spans="1:27" x14ac:dyDescent="0.25">
      <c r="A3364" t="s">
        <v>3456</v>
      </c>
      <c r="B3364" s="1">
        <v>46211</v>
      </c>
      <c r="C3364" s="1">
        <v>46213.2</v>
      </c>
      <c r="D3364" t="s">
        <v>61</v>
      </c>
      <c r="E3364" t="s">
        <v>28</v>
      </c>
      <c r="F3364" t="s">
        <v>48</v>
      </c>
      <c r="G3364" t="s">
        <v>30</v>
      </c>
      <c r="H3364" t="s">
        <v>49</v>
      </c>
      <c r="I3364" t="s">
        <v>41</v>
      </c>
      <c r="J3364">
        <v>2.2000000000000002</v>
      </c>
      <c r="K3364" t="s">
        <v>57</v>
      </c>
      <c r="L3364">
        <v>31</v>
      </c>
      <c r="M3364" s="1">
        <v>46211</v>
      </c>
      <c r="N3364" t="s">
        <v>63</v>
      </c>
      <c r="O3364">
        <v>9.6</v>
      </c>
      <c r="P3364">
        <v>1.6</v>
      </c>
      <c r="Q3364" s="2">
        <v>15627.14</v>
      </c>
      <c r="R3364" t="s">
        <v>35</v>
      </c>
      <c r="S3364" s="2">
        <v>9825.5400000000009</v>
      </c>
      <c r="T3364">
        <v>3.9</v>
      </c>
      <c r="U3364" t="s">
        <v>43</v>
      </c>
      <c r="V3364">
        <v>2026</v>
      </c>
      <c r="W3364" t="s">
        <v>69</v>
      </c>
      <c r="X3364" s="2">
        <v>9825.5400000000009</v>
      </c>
      <c r="Y3364" s="2">
        <v>5801.6</v>
      </c>
      <c r="Z3364" s="2">
        <v>0.629</v>
      </c>
      <c r="AA3364" s="2">
        <f>IF(Table1[[#This Row],[Bed Occupied]]="Yes",1,0)</f>
        <v>0</v>
      </c>
    </row>
    <row r="3365" spans="1:27" x14ac:dyDescent="0.25">
      <c r="A3365" t="s">
        <v>3457</v>
      </c>
      <c r="B3365" s="1">
        <v>46073</v>
      </c>
      <c r="C3365" s="1">
        <v>46076.2</v>
      </c>
      <c r="D3365" t="s">
        <v>39</v>
      </c>
      <c r="E3365" t="s">
        <v>47</v>
      </c>
      <c r="F3365" t="s">
        <v>29</v>
      </c>
      <c r="G3365" t="s">
        <v>53</v>
      </c>
      <c r="H3365" t="s">
        <v>76</v>
      </c>
      <c r="I3365" t="s">
        <v>41</v>
      </c>
      <c r="J3365">
        <v>3.2</v>
      </c>
      <c r="K3365" t="s">
        <v>33</v>
      </c>
      <c r="L3365">
        <v>105</v>
      </c>
      <c r="M3365" s="1">
        <v>46073</v>
      </c>
      <c r="N3365" t="s">
        <v>42</v>
      </c>
      <c r="O3365">
        <v>11.4</v>
      </c>
      <c r="P3365">
        <v>1.4</v>
      </c>
      <c r="Q3365" s="2">
        <v>2084.2800000000002</v>
      </c>
      <c r="R3365" t="s">
        <v>35</v>
      </c>
      <c r="S3365" s="2">
        <v>1180.71</v>
      </c>
      <c r="T3365">
        <v>3.4</v>
      </c>
      <c r="U3365" t="s">
        <v>68</v>
      </c>
      <c r="V3365">
        <v>2026</v>
      </c>
      <c r="W3365" t="s">
        <v>77</v>
      </c>
      <c r="X3365" s="2">
        <v>1180.71</v>
      </c>
      <c r="Y3365" s="2">
        <v>903.57</v>
      </c>
      <c r="Z3365" s="2">
        <v>0.56599999999999995</v>
      </c>
      <c r="AA3365" s="2">
        <f>IF(Table1[[#This Row],[Bed Occupied]]="Yes",1,0)</f>
        <v>1</v>
      </c>
    </row>
    <row r="3366" spans="1:27" x14ac:dyDescent="0.25">
      <c r="A3366" t="s">
        <v>3458</v>
      </c>
      <c r="B3366" s="1">
        <v>46285</v>
      </c>
      <c r="C3366" s="1">
        <v>46285.3</v>
      </c>
      <c r="D3366" t="s">
        <v>39</v>
      </c>
      <c r="E3366" t="s">
        <v>47</v>
      </c>
      <c r="F3366" t="s">
        <v>48</v>
      </c>
      <c r="G3366" t="s">
        <v>30</v>
      </c>
      <c r="H3366" t="s">
        <v>31</v>
      </c>
      <c r="I3366" t="s">
        <v>93</v>
      </c>
      <c r="J3366">
        <v>0.3</v>
      </c>
      <c r="K3366" t="s">
        <v>57</v>
      </c>
      <c r="L3366">
        <v>40</v>
      </c>
      <c r="M3366" s="1">
        <v>46285</v>
      </c>
      <c r="N3366" t="s">
        <v>42</v>
      </c>
      <c r="O3366">
        <v>13.8</v>
      </c>
      <c r="P3366">
        <v>1.8</v>
      </c>
      <c r="Q3366" s="2">
        <v>2165.67</v>
      </c>
      <c r="R3366" t="s">
        <v>35</v>
      </c>
      <c r="S3366" s="2">
        <v>1317.05</v>
      </c>
      <c r="T3366">
        <v>4.4000000000000004</v>
      </c>
      <c r="U3366" t="s">
        <v>133</v>
      </c>
      <c r="V3366">
        <v>2026</v>
      </c>
      <c r="W3366" t="s">
        <v>74</v>
      </c>
      <c r="X3366" s="2">
        <v>1317.05</v>
      </c>
      <c r="Y3366" s="2">
        <v>848.62</v>
      </c>
      <c r="Z3366" s="2">
        <v>0.60799999999999998</v>
      </c>
      <c r="AA3366" s="2">
        <f>IF(Table1[[#This Row],[Bed Occupied]]="Yes",1,0)</f>
        <v>0</v>
      </c>
    </row>
    <row r="3367" spans="1:27" x14ac:dyDescent="0.25">
      <c r="A3367" t="s">
        <v>3459</v>
      </c>
      <c r="B3367" s="1">
        <v>46264</v>
      </c>
      <c r="C3367" s="1">
        <v>46265.1</v>
      </c>
      <c r="D3367" t="s">
        <v>46</v>
      </c>
      <c r="E3367" t="s">
        <v>52</v>
      </c>
      <c r="F3367" t="s">
        <v>29</v>
      </c>
      <c r="G3367" t="s">
        <v>151</v>
      </c>
      <c r="H3367" t="s">
        <v>31</v>
      </c>
      <c r="I3367" t="s">
        <v>32</v>
      </c>
      <c r="J3367">
        <v>1.1000000000000001</v>
      </c>
      <c r="K3367" t="s">
        <v>57</v>
      </c>
      <c r="L3367">
        <v>40</v>
      </c>
      <c r="M3367" s="1">
        <v>46263</v>
      </c>
      <c r="N3367" t="s">
        <v>42</v>
      </c>
      <c r="O3367">
        <v>14.5</v>
      </c>
      <c r="P3367">
        <v>2.5</v>
      </c>
      <c r="Q3367" s="2">
        <v>3690.08</v>
      </c>
      <c r="R3367" t="s">
        <v>58</v>
      </c>
      <c r="S3367" s="2">
        <v>2338.16</v>
      </c>
      <c r="T3367">
        <v>4</v>
      </c>
      <c r="U3367" t="s">
        <v>138</v>
      </c>
      <c r="V3367">
        <v>2026</v>
      </c>
      <c r="W3367" t="s">
        <v>83</v>
      </c>
      <c r="X3367" s="2">
        <v>2338.16</v>
      </c>
      <c r="Y3367" s="2">
        <v>1351.92</v>
      </c>
      <c r="Z3367" s="2">
        <v>0.63400000000000001</v>
      </c>
      <c r="AA3367" s="2">
        <f>IF(Table1[[#This Row],[Bed Occupied]]="Yes",1,0)</f>
        <v>0</v>
      </c>
    </row>
    <row r="3368" spans="1:27" x14ac:dyDescent="0.25">
      <c r="A3368" t="s">
        <v>3460</v>
      </c>
      <c r="B3368" s="1">
        <v>46208</v>
      </c>
      <c r="C3368" s="1">
        <v>46211.4</v>
      </c>
      <c r="D3368" t="s">
        <v>96</v>
      </c>
      <c r="E3368" t="s">
        <v>28</v>
      </c>
      <c r="F3368" t="s">
        <v>29</v>
      </c>
      <c r="G3368" t="s">
        <v>30</v>
      </c>
      <c r="H3368" t="s">
        <v>49</v>
      </c>
      <c r="I3368" t="s">
        <v>32</v>
      </c>
      <c r="J3368">
        <v>3.4</v>
      </c>
      <c r="K3368" t="s">
        <v>33</v>
      </c>
      <c r="L3368">
        <v>65</v>
      </c>
      <c r="M3368" s="1">
        <v>46207</v>
      </c>
      <c r="N3368" t="s">
        <v>42</v>
      </c>
      <c r="O3368">
        <v>13</v>
      </c>
      <c r="P3368">
        <v>1</v>
      </c>
      <c r="Q3368" s="2">
        <v>4388.8500000000004</v>
      </c>
      <c r="R3368" t="s">
        <v>85</v>
      </c>
      <c r="S3368" s="2">
        <v>1993.6</v>
      </c>
      <c r="T3368">
        <v>3.5</v>
      </c>
      <c r="U3368" t="s">
        <v>43</v>
      </c>
      <c r="V3368">
        <v>2026</v>
      </c>
      <c r="W3368" t="s">
        <v>83</v>
      </c>
      <c r="X3368" s="2">
        <v>1993.6</v>
      </c>
      <c r="Y3368" s="2">
        <v>2395.25</v>
      </c>
      <c r="Z3368" s="2">
        <v>0.45400000000000001</v>
      </c>
      <c r="AA3368" s="2">
        <f>IF(Table1[[#This Row],[Bed Occupied]]="Yes",1,0)</f>
        <v>1</v>
      </c>
    </row>
    <row r="3369" spans="1:27" x14ac:dyDescent="0.25">
      <c r="A3369" t="s">
        <v>3461</v>
      </c>
      <c r="B3369" s="1">
        <v>45812</v>
      </c>
      <c r="C3369" s="1">
        <v>45819.9</v>
      </c>
      <c r="D3369" t="s">
        <v>88</v>
      </c>
      <c r="E3369" t="s">
        <v>52</v>
      </c>
      <c r="F3369" t="s">
        <v>48</v>
      </c>
      <c r="G3369" t="s">
        <v>30</v>
      </c>
      <c r="H3369" t="s">
        <v>56</v>
      </c>
      <c r="I3369" t="s">
        <v>93</v>
      </c>
      <c r="J3369">
        <v>7.9</v>
      </c>
      <c r="K3369" t="s">
        <v>33</v>
      </c>
      <c r="L3369">
        <v>15</v>
      </c>
      <c r="M3369" s="1">
        <v>45812</v>
      </c>
      <c r="N3369" t="s">
        <v>34</v>
      </c>
      <c r="O3369">
        <v>8.9</v>
      </c>
      <c r="P3369">
        <v>0.9</v>
      </c>
      <c r="Q3369" s="2">
        <v>27040.37</v>
      </c>
      <c r="R3369" t="s">
        <v>35</v>
      </c>
      <c r="S3369" s="2">
        <v>16673.09</v>
      </c>
      <c r="T3369">
        <v>4.8</v>
      </c>
      <c r="U3369" t="s">
        <v>64</v>
      </c>
      <c r="V3369">
        <v>2025</v>
      </c>
      <c r="W3369" t="s">
        <v>69</v>
      </c>
      <c r="X3369" s="2">
        <v>16673.09</v>
      </c>
      <c r="Y3369" s="2">
        <v>10367.280000000001</v>
      </c>
      <c r="Z3369" s="2">
        <v>0.61699999999999999</v>
      </c>
      <c r="AA3369" s="2">
        <f>IF(Table1[[#This Row],[Bed Occupied]]="Yes",1,0)</f>
        <v>1</v>
      </c>
    </row>
    <row r="3370" spans="1:27" x14ac:dyDescent="0.25">
      <c r="A3370" t="s">
        <v>3462</v>
      </c>
      <c r="B3370" s="1">
        <v>46222</v>
      </c>
      <c r="C3370" s="1">
        <v>46222.8</v>
      </c>
      <c r="D3370" t="s">
        <v>39</v>
      </c>
      <c r="E3370" t="s">
        <v>52</v>
      </c>
      <c r="F3370" t="s">
        <v>48</v>
      </c>
      <c r="G3370" t="s">
        <v>30</v>
      </c>
      <c r="H3370" t="s">
        <v>56</v>
      </c>
      <c r="I3370" t="s">
        <v>41</v>
      </c>
      <c r="J3370">
        <v>0.8</v>
      </c>
      <c r="K3370" t="s">
        <v>57</v>
      </c>
      <c r="L3370">
        <v>69</v>
      </c>
      <c r="M3370" s="1">
        <v>46221</v>
      </c>
      <c r="N3370" t="s">
        <v>42</v>
      </c>
      <c r="O3370">
        <v>13.5</v>
      </c>
      <c r="P3370">
        <v>1.5</v>
      </c>
      <c r="Q3370" s="2">
        <v>2264.9899999999998</v>
      </c>
      <c r="R3370" t="s">
        <v>85</v>
      </c>
      <c r="S3370" s="2">
        <v>1261.23</v>
      </c>
      <c r="T3370">
        <v>3.5</v>
      </c>
      <c r="U3370" t="s">
        <v>43</v>
      </c>
      <c r="V3370">
        <v>2026</v>
      </c>
      <c r="W3370" t="s">
        <v>83</v>
      </c>
      <c r="X3370" s="2">
        <v>1261.23</v>
      </c>
      <c r="Y3370" s="2">
        <v>1003.76</v>
      </c>
      <c r="Z3370" s="2">
        <v>0.55700000000000005</v>
      </c>
      <c r="AA3370" s="2">
        <f>IF(Table1[[#This Row],[Bed Occupied]]="Yes",1,0)</f>
        <v>0</v>
      </c>
    </row>
    <row r="3371" spans="1:27" x14ac:dyDescent="0.25">
      <c r="A3371" t="s">
        <v>3463</v>
      </c>
      <c r="B3371" s="1">
        <v>45881</v>
      </c>
      <c r="C3371" s="1">
        <v>45882.6</v>
      </c>
      <c r="D3371" t="s">
        <v>51</v>
      </c>
      <c r="E3371" t="s">
        <v>52</v>
      </c>
      <c r="F3371" t="s">
        <v>48</v>
      </c>
      <c r="G3371" t="s">
        <v>67</v>
      </c>
      <c r="H3371" t="s">
        <v>56</v>
      </c>
      <c r="I3371" t="s">
        <v>41</v>
      </c>
      <c r="J3371">
        <v>1.6</v>
      </c>
      <c r="K3371" t="s">
        <v>57</v>
      </c>
      <c r="L3371">
        <v>40</v>
      </c>
      <c r="M3371" s="1">
        <v>45881</v>
      </c>
      <c r="N3371" t="s">
        <v>42</v>
      </c>
      <c r="O3371">
        <v>13.7</v>
      </c>
      <c r="P3371">
        <v>1.7</v>
      </c>
      <c r="Q3371" s="2">
        <v>4702.71</v>
      </c>
      <c r="R3371" t="s">
        <v>35</v>
      </c>
      <c r="S3371" s="2">
        <v>2507.0700000000002</v>
      </c>
      <c r="T3371">
        <v>3.9</v>
      </c>
      <c r="U3371" t="s">
        <v>104</v>
      </c>
      <c r="V3371">
        <v>2025</v>
      </c>
      <c r="W3371" t="s">
        <v>44</v>
      </c>
      <c r="X3371" s="2">
        <v>2507.0700000000002</v>
      </c>
      <c r="Y3371" s="2">
        <v>2195.64</v>
      </c>
      <c r="Z3371" s="2">
        <v>0.53300000000000003</v>
      </c>
      <c r="AA3371" s="2">
        <f>IF(Table1[[#This Row],[Bed Occupied]]="Yes",1,0)</f>
        <v>0</v>
      </c>
    </row>
    <row r="3372" spans="1:27" x14ac:dyDescent="0.25">
      <c r="A3372" t="s">
        <v>3464</v>
      </c>
      <c r="B3372" s="1">
        <v>46285</v>
      </c>
      <c r="C3372" s="1">
        <v>46286</v>
      </c>
      <c r="D3372" t="s">
        <v>88</v>
      </c>
      <c r="E3372" t="s">
        <v>52</v>
      </c>
      <c r="F3372" t="s">
        <v>48</v>
      </c>
      <c r="G3372" t="s">
        <v>30</v>
      </c>
      <c r="H3372" t="s">
        <v>49</v>
      </c>
      <c r="I3372" t="s">
        <v>41</v>
      </c>
      <c r="J3372">
        <v>1</v>
      </c>
      <c r="K3372" t="s">
        <v>33</v>
      </c>
      <c r="L3372">
        <v>11</v>
      </c>
      <c r="M3372" s="1">
        <v>46285</v>
      </c>
      <c r="N3372" t="s">
        <v>42</v>
      </c>
      <c r="O3372">
        <v>8.3000000000000007</v>
      </c>
      <c r="P3372">
        <v>0.3</v>
      </c>
      <c r="Q3372" s="2">
        <v>15093.58</v>
      </c>
      <c r="R3372" t="s">
        <v>35</v>
      </c>
      <c r="S3372" s="2">
        <v>11641.26</v>
      </c>
      <c r="T3372">
        <v>4.5999999999999996</v>
      </c>
      <c r="U3372" t="s">
        <v>133</v>
      </c>
      <c r="V3372">
        <v>2026</v>
      </c>
      <c r="W3372" t="s">
        <v>74</v>
      </c>
      <c r="X3372" s="2">
        <v>11641.26</v>
      </c>
      <c r="Y3372" s="2">
        <v>3452.32</v>
      </c>
      <c r="Z3372" s="2">
        <v>0.77100000000000002</v>
      </c>
      <c r="AA3372" s="2">
        <f>IF(Table1[[#This Row],[Bed Occupied]]="Yes",1,0)</f>
        <v>1</v>
      </c>
    </row>
    <row r="3373" spans="1:27" x14ac:dyDescent="0.25">
      <c r="A3373" t="s">
        <v>3465</v>
      </c>
      <c r="B3373" s="1">
        <v>46238</v>
      </c>
      <c r="C3373" s="1">
        <v>46253.599999999999</v>
      </c>
      <c r="D3373" t="s">
        <v>88</v>
      </c>
      <c r="E3373" t="s">
        <v>28</v>
      </c>
      <c r="F3373" t="s">
        <v>48</v>
      </c>
      <c r="G3373" t="s">
        <v>151</v>
      </c>
      <c r="H3373" t="s">
        <v>81</v>
      </c>
      <c r="I3373" t="s">
        <v>41</v>
      </c>
      <c r="J3373">
        <v>15.6</v>
      </c>
      <c r="K3373" t="s">
        <v>33</v>
      </c>
      <c r="L3373">
        <v>31</v>
      </c>
      <c r="M3373" s="1">
        <v>46238</v>
      </c>
      <c r="N3373" t="s">
        <v>34</v>
      </c>
      <c r="O3373">
        <v>9.6999999999999993</v>
      </c>
      <c r="P3373">
        <v>1.7</v>
      </c>
      <c r="Q3373" s="2">
        <v>44698.64</v>
      </c>
      <c r="R3373" t="s">
        <v>58</v>
      </c>
      <c r="S3373" s="2">
        <v>30939.02</v>
      </c>
      <c r="T3373">
        <v>3.6</v>
      </c>
      <c r="U3373" t="s">
        <v>138</v>
      </c>
      <c r="V3373">
        <v>2026</v>
      </c>
      <c r="W3373" t="s">
        <v>44</v>
      </c>
      <c r="X3373" s="2">
        <v>30939.02</v>
      </c>
      <c r="Y3373" s="2">
        <v>13759.62</v>
      </c>
      <c r="Z3373" s="2">
        <v>0.69199999999999995</v>
      </c>
      <c r="AA3373" s="2">
        <f>IF(Table1[[#This Row],[Bed Occupied]]="Yes",1,0)</f>
        <v>1</v>
      </c>
    </row>
    <row r="3374" spans="1:27" x14ac:dyDescent="0.25">
      <c r="A3374" t="s">
        <v>3466</v>
      </c>
      <c r="B3374" s="1">
        <v>46066</v>
      </c>
      <c r="C3374" s="1">
        <v>46067.7</v>
      </c>
      <c r="D3374" t="s">
        <v>39</v>
      </c>
      <c r="E3374" t="s">
        <v>47</v>
      </c>
      <c r="F3374" t="s">
        <v>48</v>
      </c>
      <c r="G3374" t="s">
        <v>30</v>
      </c>
      <c r="H3374" t="s">
        <v>62</v>
      </c>
      <c r="I3374" t="s">
        <v>41</v>
      </c>
      <c r="J3374">
        <v>1.7</v>
      </c>
      <c r="K3374" t="s">
        <v>57</v>
      </c>
      <c r="L3374">
        <v>74</v>
      </c>
      <c r="M3374" s="1">
        <v>46065</v>
      </c>
      <c r="N3374" t="s">
        <v>42</v>
      </c>
      <c r="O3374">
        <v>13</v>
      </c>
      <c r="P3374">
        <v>1</v>
      </c>
      <c r="Q3374" s="2">
        <v>2033.34</v>
      </c>
      <c r="R3374" t="s">
        <v>35</v>
      </c>
      <c r="S3374" s="2">
        <v>1398.65</v>
      </c>
      <c r="T3374">
        <v>4.4000000000000004</v>
      </c>
      <c r="U3374" t="s">
        <v>68</v>
      </c>
      <c r="V3374">
        <v>2026</v>
      </c>
      <c r="W3374" t="s">
        <v>72</v>
      </c>
      <c r="X3374" s="2">
        <v>1398.65</v>
      </c>
      <c r="Y3374" s="2">
        <v>634.69000000000005</v>
      </c>
      <c r="Z3374" s="2">
        <v>0.68799999999999994</v>
      </c>
      <c r="AA3374" s="2">
        <f>IF(Table1[[#This Row],[Bed Occupied]]="Yes",1,0)</f>
        <v>0</v>
      </c>
    </row>
    <row r="3375" spans="1:27" x14ac:dyDescent="0.25">
      <c r="A3375" t="s">
        <v>3467</v>
      </c>
      <c r="B3375" s="1">
        <v>45884</v>
      </c>
      <c r="C3375" s="1">
        <v>45888.7</v>
      </c>
      <c r="D3375" t="s">
        <v>96</v>
      </c>
      <c r="E3375" t="s">
        <v>47</v>
      </c>
      <c r="F3375" t="s">
        <v>29</v>
      </c>
      <c r="G3375" t="s">
        <v>30</v>
      </c>
      <c r="H3375" t="s">
        <v>62</v>
      </c>
      <c r="I3375" t="s">
        <v>32</v>
      </c>
      <c r="J3375">
        <v>4.7</v>
      </c>
      <c r="K3375" t="s">
        <v>57</v>
      </c>
      <c r="L3375">
        <v>76</v>
      </c>
      <c r="M3375" s="1">
        <v>45884</v>
      </c>
      <c r="N3375" t="s">
        <v>42</v>
      </c>
      <c r="O3375">
        <v>8.9</v>
      </c>
      <c r="P3375">
        <v>0.9</v>
      </c>
      <c r="Q3375" s="2">
        <v>3389.25</v>
      </c>
      <c r="R3375" t="s">
        <v>35</v>
      </c>
      <c r="S3375" s="2">
        <v>1832.65</v>
      </c>
      <c r="T3375">
        <v>3.7</v>
      </c>
      <c r="U3375" t="s">
        <v>104</v>
      </c>
      <c r="V3375">
        <v>2025</v>
      </c>
      <c r="W3375" t="s">
        <v>77</v>
      </c>
      <c r="X3375" s="2">
        <v>1832.65</v>
      </c>
      <c r="Y3375" s="2">
        <v>1556.6</v>
      </c>
      <c r="Z3375" s="2">
        <v>0.54100000000000004</v>
      </c>
      <c r="AA3375" s="2">
        <f>IF(Table1[[#This Row],[Bed Occupied]]="Yes",1,0)</f>
        <v>0</v>
      </c>
    </row>
    <row r="3376" spans="1:27" x14ac:dyDescent="0.25">
      <c r="A3376" t="s">
        <v>3468</v>
      </c>
      <c r="B3376" s="1">
        <v>46373</v>
      </c>
      <c r="C3376" s="1">
        <v>46380.5</v>
      </c>
      <c r="D3376" t="s">
        <v>27</v>
      </c>
      <c r="E3376" t="s">
        <v>28</v>
      </c>
      <c r="F3376" t="s">
        <v>29</v>
      </c>
      <c r="G3376" t="s">
        <v>30</v>
      </c>
      <c r="H3376" t="s">
        <v>76</v>
      </c>
      <c r="I3376" t="s">
        <v>41</v>
      </c>
      <c r="J3376">
        <v>7.5</v>
      </c>
      <c r="K3376" t="s">
        <v>33</v>
      </c>
      <c r="L3376">
        <v>56</v>
      </c>
      <c r="M3376" s="1">
        <v>46372</v>
      </c>
      <c r="N3376" t="s">
        <v>42</v>
      </c>
      <c r="O3376">
        <v>8.3000000000000007</v>
      </c>
      <c r="P3376">
        <v>0.3</v>
      </c>
      <c r="Q3376" s="2">
        <v>12547.1</v>
      </c>
      <c r="R3376" t="s">
        <v>85</v>
      </c>
      <c r="S3376" s="2">
        <v>8137.01</v>
      </c>
      <c r="T3376">
        <v>4.8</v>
      </c>
      <c r="U3376" t="s">
        <v>54</v>
      </c>
      <c r="V3376">
        <v>2026</v>
      </c>
      <c r="W3376" t="s">
        <v>69</v>
      </c>
      <c r="X3376" s="2">
        <v>8137.01</v>
      </c>
      <c r="Y3376" s="2">
        <v>4410.09</v>
      </c>
      <c r="Z3376" s="2">
        <v>0.64900000000000002</v>
      </c>
      <c r="AA3376" s="2">
        <f>IF(Table1[[#This Row],[Bed Occupied]]="Yes",1,0)</f>
        <v>1</v>
      </c>
    </row>
    <row r="3377" spans="1:27" x14ac:dyDescent="0.25">
      <c r="A3377" t="s">
        <v>3469</v>
      </c>
      <c r="B3377" s="1">
        <v>45864</v>
      </c>
      <c r="C3377" s="1">
        <v>45865.4</v>
      </c>
      <c r="D3377" t="s">
        <v>39</v>
      </c>
      <c r="E3377" t="s">
        <v>52</v>
      </c>
      <c r="F3377" t="s">
        <v>48</v>
      </c>
      <c r="G3377" t="s">
        <v>30</v>
      </c>
      <c r="H3377" t="s">
        <v>31</v>
      </c>
      <c r="I3377" t="s">
        <v>41</v>
      </c>
      <c r="J3377">
        <v>1.4</v>
      </c>
      <c r="K3377" t="s">
        <v>33</v>
      </c>
      <c r="L3377">
        <v>67</v>
      </c>
      <c r="M3377" s="1">
        <v>45863</v>
      </c>
      <c r="N3377" t="s">
        <v>63</v>
      </c>
      <c r="O3377">
        <v>14.3</v>
      </c>
      <c r="P3377">
        <v>2.2999999999999998</v>
      </c>
      <c r="Q3377" s="2">
        <v>2190.09</v>
      </c>
      <c r="R3377" t="s">
        <v>58</v>
      </c>
      <c r="S3377" s="2">
        <v>1182.5999999999999</v>
      </c>
      <c r="T3377">
        <v>3.3</v>
      </c>
      <c r="U3377" t="s">
        <v>135</v>
      </c>
      <c r="V3377">
        <v>2025</v>
      </c>
      <c r="W3377" t="s">
        <v>77</v>
      </c>
      <c r="X3377" s="2">
        <v>1182.5999999999999</v>
      </c>
      <c r="Y3377" s="2">
        <v>1007.49</v>
      </c>
      <c r="Z3377" s="2">
        <v>0.54</v>
      </c>
      <c r="AA3377" s="2">
        <f>IF(Table1[[#This Row],[Bed Occupied]]="Yes",1,0)</f>
        <v>1</v>
      </c>
    </row>
    <row r="3378" spans="1:27" x14ac:dyDescent="0.25">
      <c r="A3378" t="s">
        <v>3470</v>
      </c>
      <c r="B3378" s="1">
        <v>46310</v>
      </c>
      <c r="C3378" s="1">
        <v>46313.8</v>
      </c>
      <c r="D3378" t="s">
        <v>88</v>
      </c>
      <c r="E3378" t="s">
        <v>66</v>
      </c>
      <c r="F3378" t="s">
        <v>29</v>
      </c>
      <c r="G3378" t="s">
        <v>30</v>
      </c>
      <c r="H3378" t="s">
        <v>40</v>
      </c>
      <c r="I3378" t="s">
        <v>32</v>
      </c>
      <c r="J3378">
        <v>3.8</v>
      </c>
      <c r="K3378" t="s">
        <v>33</v>
      </c>
      <c r="L3378">
        <v>64</v>
      </c>
      <c r="M3378" s="1">
        <v>46310</v>
      </c>
      <c r="N3378" t="s">
        <v>42</v>
      </c>
      <c r="O3378">
        <v>12.7</v>
      </c>
      <c r="P3378">
        <v>0.7</v>
      </c>
      <c r="Q3378" s="2">
        <v>19485.080000000002</v>
      </c>
      <c r="R3378" t="s">
        <v>58</v>
      </c>
      <c r="S3378" s="2">
        <v>14599.31</v>
      </c>
      <c r="T3378">
        <v>3.1</v>
      </c>
      <c r="U3378" t="s">
        <v>36</v>
      </c>
      <c r="V3378">
        <v>2026</v>
      </c>
      <c r="W3378" t="s">
        <v>72</v>
      </c>
      <c r="X3378" s="2">
        <v>14599.31</v>
      </c>
      <c r="Y3378" s="2">
        <v>4885.7700000000004</v>
      </c>
      <c r="Z3378" s="2">
        <v>0.749</v>
      </c>
      <c r="AA3378" s="2">
        <f>IF(Table1[[#This Row],[Bed Occupied]]="Yes",1,0)</f>
        <v>1</v>
      </c>
    </row>
    <row r="3379" spans="1:27" x14ac:dyDescent="0.25">
      <c r="A3379" t="s">
        <v>3471</v>
      </c>
      <c r="B3379" s="1">
        <v>45796</v>
      </c>
      <c r="C3379" s="1">
        <v>45798.7</v>
      </c>
      <c r="D3379" t="s">
        <v>88</v>
      </c>
      <c r="E3379" t="s">
        <v>47</v>
      </c>
      <c r="F3379" t="s">
        <v>29</v>
      </c>
      <c r="G3379" t="s">
        <v>30</v>
      </c>
      <c r="H3379" t="s">
        <v>62</v>
      </c>
      <c r="I3379" t="s">
        <v>32</v>
      </c>
      <c r="J3379">
        <v>2.7</v>
      </c>
      <c r="K3379" t="s">
        <v>57</v>
      </c>
      <c r="L3379">
        <v>17</v>
      </c>
      <c r="M3379" s="1">
        <v>45795</v>
      </c>
      <c r="N3379" t="s">
        <v>34</v>
      </c>
      <c r="O3379">
        <v>13.7</v>
      </c>
      <c r="P3379">
        <v>1.7</v>
      </c>
      <c r="Q3379" s="2">
        <v>24035.37</v>
      </c>
      <c r="R3379" t="s">
        <v>85</v>
      </c>
      <c r="S3379" s="2">
        <v>18040.37</v>
      </c>
      <c r="T3379">
        <v>3.6</v>
      </c>
      <c r="U3379" t="s">
        <v>122</v>
      </c>
      <c r="V3379">
        <v>2025</v>
      </c>
      <c r="W3379" t="s">
        <v>74</v>
      </c>
      <c r="X3379" s="2">
        <v>18040.37</v>
      </c>
      <c r="Y3379" s="2">
        <v>5995</v>
      </c>
      <c r="Z3379" s="2">
        <v>0.751</v>
      </c>
      <c r="AA3379" s="2">
        <f>IF(Table1[[#This Row],[Bed Occupied]]="Yes",1,0)</f>
        <v>0</v>
      </c>
    </row>
    <row r="3380" spans="1:27" x14ac:dyDescent="0.25">
      <c r="A3380" t="s">
        <v>3472</v>
      </c>
      <c r="B3380" s="1">
        <v>46028</v>
      </c>
      <c r="C3380" s="1">
        <v>46030.2</v>
      </c>
      <c r="D3380" t="s">
        <v>39</v>
      </c>
      <c r="E3380" t="s">
        <v>47</v>
      </c>
      <c r="F3380" t="s">
        <v>29</v>
      </c>
      <c r="G3380" t="s">
        <v>30</v>
      </c>
      <c r="H3380" t="s">
        <v>31</v>
      </c>
      <c r="I3380" t="s">
        <v>32</v>
      </c>
      <c r="J3380">
        <v>2.2000000000000002</v>
      </c>
      <c r="K3380" t="s">
        <v>33</v>
      </c>
      <c r="L3380">
        <v>54</v>
      </c>
      <c r="M3380" s="1">
        <v>46028</v>
      </c>
      <c r="N3380" t="s">
        <v>34</v>
      </c>
      <c r="O3380">
        <v>9.1</v>
      </c>
      <c r="P3380">
        <v>1.1000000000000001</v>
      </c>
      <c r="Q3380" s="2">
        <v>2586.64</v>
      </c>
      <c r="R3380" t="s">
        <v>58</v>
      </c>
      <c r="S3380" s="2">
        <v>1638.03</v>
      </c>
      <c r="T3380">
        <v>3.6</v>
      </c>
      <c r="U3380" t="s">
        <v>86</v>
      </c>
      <c r="V3380">
        <v>2026</v>
      </c>
      <c r="W3380" t="s">
        <v>44</v>
      </c>
      <c r="X3380" s="2">
        <v>1638.03</v>
      </c>
      <c r="Y3380" s="2">
        <v>948.61</v>
      </c>
      <c r="Z3380" s="2">
        <v>0.63300000000000001</v>
      </c>
      <c r="AA3380" s="2">
        <f>IF(Table1[[#This Row],[Bed Occupied]]="Yes",1,0)</f>
        <v>1</v>
      </c>
    </row>
    <row r="3381" spans="1:27" x14ac:dyDescent="0.25">
      <c r="A3381" t="s">
        <v>3473</v>
      </c>
      <c r="B3381" s="1">
        <v>46132</v>
      </c>
      <c r="C3381" s="1">
        <v>46132.800000000003</v>
      </c>
      <c r="D3381" t="s">
        <v>39</v>
      </c>
      <c r="E3381" t="s">
        <v>47</v>
      </c>
      <c r="F3381" t="s">
        <v>29</v>
      </c>
      <c r="G3381" t="s">
        <v>30</v>
      </c>
      <c r="H3381" t="s">
        <v>40</v>
      </c>
      <c r="I3381" t="s">
        <v>41</v>
      </c>
      <c r="J3381">
        <v>0.8</v>
      </c>
      <c r="K3381" t="s">
        <v>33</v>
      </c>
      <c r="L3381">
        <v>46</v>
      </c>
      <c r="M3381" s="1">
        <v>46132</v>
      </c>
      <c r="N3381" t="s">
        <v>42</v>
      </c>
      <c r="O3381">
        <v>11.1</v>
      </c>
      <c r="P3381">
        <v>1.1000000000000001</v>
      </c>
      <c r="Q3381" s="2">
        <v>2184.38</v>
      </c>
      <c r="R3381" t="s">
        <v>35</v>
      </c>
      <c r="S3381" s="2">
        <v>1249.3399999999999</v>
      </c>
      <c r="T3381">
        <v>3.5</v>
      </c>
      <c r="U3381" t="s">
        <v>98</v>
      </c>
      <c r="V3381">
        <v>2026</v>
      </c>
      <c r="W3381" t="s">
        <v>37</v>
      </c>
      <c r="X3381" s="2">
        <v>1249.3399999999999</v>
      </c>
      <c r="Y3381" s="2">
        <v>935.04</v>
      </c>
      <c r="Z3381" s="2">
        <v>0.57199999999999995</v>
      </c>
      <c r="AA3381" s="2">
        <f>IF(Table1[[#This Row],[Bed Occupied]]="Yes",1,0)</f>
        <v>1</v>
      </c>
    </row>
    <row r="3382" spans="1:27" x14ac:dyDescent="0.25">
      <c r="A3382" t="s">
        <v>3474</v>
      </c>
      <c r="B3382" s="1">
        <v>46251</v>
      </c>
      <c r="C3382" s="1">
        <v>46251.5</v>
      </c>
      <c r="D3382" t="s">
        <v>39</v>
      </c>
      <c r="E3382" t="s">
        <v>66</v>
      </c>
      <c r="F3382" t="s">
        <v>48</v>
      </c>
      <c r="G3382" t="s">
        <v>30</v>
      </c>
      <c r="H3382" t="s">
        <v>81</v>
      </c>
      <c r="I3382" t="s">
        <v>41</v>
      </c>
      <c r="J3382">
        <v>0.5</v>
      </c>
      <c r="K3382" t="s">
        <v>33</v>
      </c>
      <c r="L3382">
        <v>69</v>
      </c>
      <c r="M3382" s="1">
        <v>46250</v>
      </c>
      <c r="N3382" t="s">
        <v>42</v>
      </c>
      <c r="O3382">
        <v>10.6</v>
      </c>
      <c r="P3382">
        <v>0.6</v>
      </c>
      <c r="Q3382" s="2">
        <v>2261.1</v>
      </c>
      <c r="R3382" t="s">
        <v>35</v>
      </c>
      <c r="S3382" s="2">
        <v>1483.78</v>
      </c>
      <c r="T3382">
        <v>3.8</v>
      </c>
      <c r="U3382" t="s">
        <v>138</v>
      </c>
      <c r="V3382">
        <v>2026</v>
      </c>
      <c r="W3382" t="s">
        <v>74</v>
      </c>
      <c r="X3382" s="2">
        <v>1483.78</v>
      </c>
      <c r="Y3382" s="2">
        <v>777.32</v>
      </c>
      <c r="Z3382" s="2">
        <v>0.65600000000000003</v>
      </c>
      <c r="AA3382" s="2">
        <f>IF(Table1[[#This Row],[Bed Occupied]]="Yes",1,0)</f>
        <v>1</v>
      </c>
    </row>
    <row r="3383" spans="1:27" x14ac:dyDescent="0.25">
      <c r="A3383" t="s">
        <v>3475</v>
      </c>
      <c r="B3383" s="1">
        <v>45810</v>
      </c>
      <c r="C3383" s="1">
        <v>45813.599999999999</v>
      </c>
      <c r="D3383" t="s">
        <v>88</v>
      </c>
      <c r="E3383" t="s">
        <v>47</v>
      </c>
      <c r="F3383" t="s">
        <v>29</v>
      </c>
      <c r="G3383" t="s">
        <v>53</v>
      </c>
      <c r="H3383" t="s">
        <v>76</v>
      </c>
      <c r="I3383" t="s">
        <v>41</v>
      </c>
      <c r="J3383">
        <v>3.6</v>
      </c>
      <c r="K3383" t="s">
        <v>33</v>
      </c>
      <c r="L3383">
        <v>32</v>
      </c>
      <c r="M3383" s="1">
        <v>45809</v>
      </c>
      <c r="N3383" t="s">
        <v>34</v>
      </c>
      <c r="O3383">
        <v>9.8000000000000007</v>
      </c>
      <c r="P3383">
        <v>1.8</v>
      </c>
      <c r="Q3383" s="2">
        <v>20111.419999999998</v>
      </c>
      <c r="R3383" t="s">
        <v>35</v>
      </c>
      <c r="S3383" s="2">
        <v>14841.78</v>
      </c>
      <c r="T3383">
        <v>3.6</v>
      </c>
      <c r="U3383" t="s">
        <v>64</v>
      </c>
      <c r="V3383">
        <v>2025</v>
      </c>
      <c r="W3383" t="s">
        <v>74</v>
      </c>
      <c r="X3383" s="2">
        <v>14841.78</v>
      </c>
      <c r="Y3383" s="2">
        <v>5269.64</v>
      </c>
      <c r="Z3383" s="2">
        <v>0.73799999999999999</v>
      </c>
      <c r="AA3383" s="2">
        <f>IF(Table1[[#This Row],[Bed Occupied]]="Yes",1,0)</f>
        <v>1</v>
      </c>
    </row>
    <row r="3384" spans="1:27" x14ac:dyDescent="0.25">
      <c r="A3384" t="s">
        <v>3476</v>
      </c>
      <c r="B3384" s="1">
        <v>45851</v>
      </c>
      <c r="C3384" s="1">
        <v>45853.3</v>
      </c>
      <c r="D3384" t="s">
        <v>39</v>
      </c>
      <c r="E3384" t="s">
        <v>52</v>
      </c>
      <c r="F3384" t="s">
        <v>29</v>
      </c>
      <c r="G3384" t="s">
        <v>67</v>
      </c>
      <c r="H3384" t="s">
        <v>56</v>
      </c>
      <c r="I3384" t="s">
        <v>41</v>
      </c>
      <c r="J3384">
        <v>2.2999999999999998</v>
      </c>
      <c r="K3384" t="s">
        <v>33</v>
      </c>
      <c r="L3384">
        <v>27</v>
      </c>
      <c r="M3384" s="1">
        <v>45851</v>
      </c>
      <c r="N3384" t="s">
        <v>42</v>
      </c>
      <c r="O3384">
        <v>10.3</v>
      </c>
      <c r="P3384">
        <v>2.2999999999999998</v>
      </c>
      <c r="Q3384" s="2">
        <v>2749.36</v>
      </c>
      <c r="R3384" t="s">
        <v>35</v>
      </c>
      <c r="S3384" s="2">
        <v>1488.53</v>
      </c>
      <c r="T3384">
        <v>3.3</v>
      </c>
      <c r="U3384" t="s">
        <v>135</v>
      </c>
      <c r="V3384">
        <v>2025</v>
      </c>
      <c r="W3384" t="s">
        <v>74</v>
      </c>
      <c r="X3384" s="2">
        <v>1488.53</v>
      </c>
      <c r="Y3384" s="2">
        <v>1260.83</v>
      </c>
      <c r="Z3384" s="2">
        <v>0.54100000000000004</v>
      </c>
      <c r="AA3384" s="2">
        <f>IF(Table1[[#This Row],[Bed Occupied]]="Yes",1,0)</f>
        <v>1</v>
      </c>
    </row>
    <row r="3385" spans="1:27" x14ac:dyDescent="0.25">
      <c r="A3385" t="s">
        <v>3477</v>
      </c>
      <c r="B3385" s="1">
        <v>46265</v>
      </c>
      <c r="C3385" s="1">
        <v>46266</v>
      </c>
      <c r="D3385" t="s">
        <v>96</v>
      </c>
      <c r="E3385" t="s">
        <v>52</v>
      </c>
      <c r="F3385" t="s">
        <v>48</v>
      </c>
      <c r="G3385" t="s">
        <v>30</v>
      </c>
      <c r="H3385" t="s">
        <v>40</v>
      </c>
      <c r="I3385" t="s">
        <v>32</v>
      </c>
      <c r="J3385">
        <v>1</v>
      </c>
      <c r="K3385" t="s">
        <v>33</v>
      </c>
      <c r="L3385">
        <v>60</v>
      </c>
      <c r="M3385" s="1">
        <v>46265</v>
      </c>
      <c r="N3385" t="s">
        <v>34</v>
      </c>
      <c r="O3385">
        <v>12</v>
      </c>
      <c r="P3385">
        <v>0</v>
      </c>
      <c r="Q3385" s="2">
        <v>3945.38</v>
      </c>
      <c r="R3385" t="s">
        <v>85</v>
      </c>
      <c r="S3385" s="2">
        <v>2098.31</v>
      </c>
      <c r="T3385">
        <v>4</v>
      </c>
      <c r="U3385" t="s">
        <v>138</v>
      </c>
      <c r="V3385">
        <v>2026</v>
      </c>
      <c r="W3385" t="s">
        <v>37</v>
      </c>
      <c r="X3385" s="2">
        <v>2098.31</v>
      </c>
      <c r="Y3385" s="2">
        <v>1847.07</v>
      </c>
      <c r="Z3385" s="2">
        <v>0.53200000000000003</v>
      </c>
      <c r="AA3385" s="2">
        <f>IF(Table1[[#This Row],[Bed Occupied]]="Yes",1,0)</f>
        <v>1</v>
      </c>
    </row>
    <row r="3386" spans="1:27" x14ac:dyDescent="0.25">
      <c r="A3386" t="s">
        <v>3478</v>
      </c>
      <c r="B3386" s="1">
        <v>45944</v>
      </c>
      <c r="C3386" s="1">
        <v>45946.7</v>
      </c>
      <c r="D3386" t="s">
        <v>51</v>
      </c>
      <c r="E3386" t="s">
        <v>52</v>
      </c>
      <c r="F3386" t="s">
        <v>48</v>
      </c>
      <c r="G3386" t="s">
        <v>30</v>
      </c>
      <c r="H3386" t="s">
        <v>31</v>
      </c>
      <c r="I3386" t="s">
        <v>41</v>
      </c>
      <c r="J3386">
        <v>2.7</v>
      </c>
      <c r="K3386" t="s">
        <v>33</v>
      </c>
      <c r="L3386">
        <v>44</v>
      </c>
      <c r="M3386" s="1">
        <v>45943</v>
      </c>
      <c r="N3386" t="s">
        <v>42</v>
      </c>
      <c r="O3386">
        <v>8</v>
      </c>
      <c r="P3386">
        <v>0</v>
      </c>
      <c r="Q3386" s="2">
        <v>8709.57</v>
      </c>
      <c r="R3386" t="s">
        <v>85</v>
      </c>
      <c r="S3386" s="2">
        <v>5606.61</v>
      </c>
      <c r="T3386">
        <v>4.5999999999999996</v>
      </c>
      <c r="U3386" t="s">
        <v>82</v>
      </c>
      <c r="V3386">
        <v>2025</v>
      </c>
      <c r="W3386" t="s">
        <v>37</v>
      </c>
      <c r="X3386" s="2">
        <v>5606.61</v>
      </c>
      <c r="Y3386" s="2">
        <v>3102.96</v>
      </c>
      <c r="Z3386" s="2">
        <v>0.64400000000000002</v>
      </c>
      <c r="AA3386" s="2">
        <f>IF(Table1[[#This Row],[Bed Occupied]]="Yes",1,0)</f>
        <v>1</v>
      </c>
    </row>
    <row r="3387" spans="1:27" x14ac:dyDescent="0.25">
      <c r="A3387" t="s">
        <v>3479</v>
      </c>
      <c r="B3387" s="1">
        <v>46073</v>
      </c>
      <c r="C3387" s="1">
        <v>46076.5</v>
      </c>
      <c r="D3387" t="s">
        <v>27</v>
      </c>
      <c r="E3387" t="s">
        <v>52</v>
      </c>
      <c r="F3387" t="s">
        <v>48</v>
      </c>
      <c r="G3387" t="s">
        <v>67</v>
      </c>
      <c r="H3387" t="s">
        <v>62</v>
      </c>
      <c r="I3387" t="s">
        <v>32</v>
      </c>
      <c r="J3387">
        <v>3.5</v>
      </c>
      <c r="K3387" t="s">
        <v>33</v>
      </c>
      <c r="L3387">
        <v>82</v>
      </c>
      <c r="M3387" s="1">
        <v>46073</v>
      </c>
      <c r="N3387" t="s">
        <v>42</v>
      </c>
      <c r="O3387">
        <v>10.6</v>
      </c>
      <c r="P3387">
        <v>2.6</v>
      </c>
      <c r="Q3387" s="2">
        <v>7992.73</v>
      </c>
      <c r="R3387" t="s">
        <v>35</v>
      </c>
      <c r="S3387" s="2">
        <v>5641.71</v>
      </c>
      <c r="T3387">
        <v>3.1</v>
      </c>
      <c r="U3387" t="s">
        <v>68</v>
      </c>
      <c r="V3387">
        <v>2026</v>
      </c>
      <c r="W3387" t="s">
        <v>77</v>
      </c>
      <c r="X3387" s="2">
        <v>5641.71</v>
      </c>
      <c r="Y3387" s="2">
        <v>2351.02</v>
      </c>
      <c r="Z3387" s="2">
        <v>0.70599999999999996</v>
      </c>
      <c r="AA3387" s="2">
        <f>IF(Table1[[#This Row],[Bed Occupied]]="Yes",1,0)</f>
        <v>1</v>
      </c>
    </row>
    <row r="3388" spans="1:27" x14ac:dyDescent="0.25">
      <c r="A3388" t="s">
        <v>3480</v>
      </c>
      <c r="B3388" s="1">
        <v>45705</v>
      </c>
      <c r="C3388" s="1">
        <v>45706.2</v>
      </c>
      <c r="D3388" t="s">
        <v>39</v>
      </c>
      <c r="E3388" t="s">
        <v>52</v>
      </c>
      <c r="F3388" t="s">
        <v>29</v>
      </c>
      <c r="G3388" t="s">
        <v>30</v>
      </c>
      <c r="H3388" t="s">
        <v>62</v>
      </c>
      <c r="I3388" t="s">
        <v>41</v>
      </c>
      <c r="J3388">
        <v>1.2</v>
      </c>
      <c r="K3388" t="s">
        <v>33</v>
      </c>
      <c r="L3388">
        <v>41</v>
      </c>
      <c r="M3388" s="1">
        <v>45705</v>
      </c>
      <c r="N3388" t="s">
        <v>42</v>
      </c>
      <c r="O3388">
        <v>10.8</v>
      </c>
      <c r="P3388">
        <v>0.8</v>
      </c>
      <c r="Q3388" s="2">
        <v>1163.97</v>
      </c>
      <c r="R3388" t="s">
        <v>85</v>
      </c>
      <c r="S3388" s="2">
        <v>596.74</v>
      </c>
      <c r="T3388">
        <v>3.8</v>
      </c>
      <c r="U3388" t="s">
        <v>100</v>
      </c>
      <c r="V3388">
        <v>2025</v>
      </c>
      <c r="W3388" t="s">
        <v>37</v>
      </c>
      <c r="X3388" s="2">
        <v>596.74</v>
      </c>
      <c r="Y3388" s="2">
        <v>567.23</v>
      </c>
      <c r="Z3388" s="2">
        <v>0.51300000000000001</v>
      </c>
      <c r="AA3388" s="2">
        <f>IF(Table1[[#This Row],[Bed Occupied]]="Yes",1,0)</f>
        <v>1</v>
      </c>
    </row>
    <row r="3389" spans="1:27" x14ac:dyDescent="0.25">
      <c r="A3389" t="s">
        <v>3481</v>
      </c>
      <c r="B3389" s="1">
        <v>46176</v>
      </c>
      <c r="C3389" s="1">
        <v>46177.599999999999</v>
      </c>
      <c r="D3389" t="s">
        <v>102</v>
      </c>
      <c r="E3389" t="s">
        <v>52</v>
      </c>
      <c r="F3389" t="s">
        <v>29</v>
      </c>
      <c r="G3389" t="s">
        <v>67</v>
      </c>
      <c r="H3389" t="s">
        <v>56</v>
      </c>
      <c r="I3389" t="s">
        <v>32</v>
      </c>
      <c r="J3389">
        <v>1.6</v>
      </c>
      <c r="K3389" t="s">
        <v>33</v>
      </c>
      <c r="L3389">
        <v>117</v>
      </c>
      <c r="M3389" s="1">
        <v>46176</v>
      </c>
      <c r="N3389" t="s">
        <v>42</v>
      </c>
      <c r="O3389">
        <v>14.7</v>
      </c>
      <c r="P3389">
        <v>2.7</v>
      </c>
      <c r="Q3389" s="2">
        <v>11542.44</v>
      </c>
      <c r="R3389" t="s">
        <v>35</v>
      </c>
      <c r="S3389" s="2">
        <v>7676.4</v>
      </c>
      <c r="T3389">
        <v>2.6</v>
      </c>
      <c r="U3389" t="s">
        <v>126</v>
      </c>
      <c r="V3389">
        <v>2026</v>
      </c>
      <c r="W3389" t="s">
        <v>69</v>
      </c>
      <c r="X3389" s="2">
        <v>7676.4</v>
      </c>
      <c r="Y3389" s="2">
        <v>3866.04</v>
      </c>
      <c r="Z3389" s="2">
        <v>0.66500000000000004</v>
      </c>
      <c r="AA3389" s="2">
        <f>IF(Table1[[#This Row],[Bed Occupied]]="Yes",1,0)</f>
        <v>1</v>
      </c>
    </row>
    <row r="3390" spans="1:27" x14ac:dyDescent="0.25">
      <c r="A3390" t="s">
        <v>3482</v>
      </c>
      <c r="B3390" s="1">
        <v>45994</v>
      </c>
      <c r="C3390" s="1">
        <v>45999.4</v>
      </c>
      <c r="D3390" t="s">
        <v>88</v>
      </c>
      <c r="E3390" t="s">
        <v>28</v>
      </c>
      <c r="F3390" t="s">
        <v>29</v>
      </c>
      <c r="G3390" t="s">
        <v>151</v>
      </c>
      <c r="H3390" t="s">
        <v>56</v>
      </c>
      <c r="I3390" t="s">
        <v>32</v>
      </c>
      <c r="J3390">
        <v>5.4</v>
      </c>
      <c r="K3390" t="s">
        <v>57</v>
      </c>
      <c r="L3390">
        <v>51</v>
      </c>
      <c r="M3390" s="1">
        <v>45994</v>
      </c>
      <c r="N3390" t="s">
        <v>42</v>
      </c>
      <c r="O3390">
        <v>12</v>
      </c>
      <c r="P3390">
        <v>2</v>
      </c>
      <c r="Q3390" s="2">
        <v>19484.59</v>
      </c>
      <c r="R3390" t="s">
        <v>58</v>
      </c>
      <c r="S3390" s="2">
        <v>12291.24</v>
      </c>
      <c r="T3390">
        <v>3.8</v>
      </c>
      <c r="U3390" t="s">
        <v>79</v>
      </c>
      <c r="V3390">
        <v>2025</v>
      </c>
      <c r="W3390" t="s">
        <v>69</v>
      </c>
      <c r="X3390" s="2">
        <v>12291.24</v>
      </c>
      <c r="Y3390" s="2">
        <v>7193.35</v>
      </c>
      <c r="Z3390" s="2">
        <v>0.63100000000000001</v>
      </c>
      <c r="AA3390" s="2">
        <f>IF(Table1[[#This Row],[Bed Occupied]]="Yes",1,0)</f>
        <v>0</v>
      </c>
    </row>
    <row r="3391" spans="1:27" x14ac:dyDescent="0.25">
      <c r="A3391" t="s">
        <v>3483</v>
      </c>
      <c r="B3391" s="1">
        <v>45989</v>
      </c>
      <c r="C3391" s="1">
        <v>45999.7</v>
      </c>
      <c r="D3391" t="s">
        <v>88</v>
      </c>
      <c r="E3391" t="s">
        <v>28</v>
      </c>
      <c r="F3391" t="s">
        <v>29</v>
      </c>
      <c r="G3391" t="s">
        <v>30</v>
      </c>
      <c r="H3391" t="s">
        <v>49</v>
      </c>
      <c r="I3391" t="s">
        <v>32</v>
      </c>
      <c r="J3391">
        <v>10.7</v>
      </c>
      <c r="K3391" t="s">
        <v>33</v>
      </c>
      <c r="L3391">
        <v>28</v>
      </c>
      <c r="M3391" s="1">
        <v>45989</v>
      </c>
      <c r="N3391" t="s">
        <v>42</v>
      </c>
      <c r="O3391">
        <v>9.4</v>
      </c>
      <c r="P3391">
        <v>1.4</v>
      </c>
      <c r="Q3391" s="2">
        <v>30171.83</v>
      </c>
      <c r="R3391" t="s">
        <v>35</v>
      </c>
      <c r="S3391" s="2">
        <v>20605.88</v>
      </c>
      <c r="T3391">
        <v>3.9</v>
      </c>
      <c r="U3391" t="s">
        <v>71</v>
      </c>
      <c r="V3391">
        <v>2025</v>
      </c>
      <c r="W3391" t="s">
        <v>77</v>
      </c>
      <c r="X3391" s="2">
        <v>20605.88</v>
      </c>
      <c r="Y3391" s="2">
        <v>9565.9500000000007</v>
      </c>
      <c r="Z3391" s="2">
        <v>0.68300000000000005</v>
      </c>
      <c r="AA3391" s="2">
        <f>IF(Table1[[#This Row],[Bed Occupied]]="Yes",1,0)</f>
        <v>1</v>
      </c>
    </row>
    <row r="3392" spans="1:27" x14ac:dyDescent="0.25">
      <c r="A3392" t="s">
        <v>3484</v>
      </c>
      <c r="B3392" s="1">
        <v>46246</v>
      </c>
      <c r="C3392" s="1">
        <v>46261</v>
      </c>
      <c r="D3392" t="s">
        <v>61</v>
      </c>
      <c r="E3392" t="s">
        <v>47</v>
      </c>
      <c r="F3392" t="s">
        <v>29</v>
      </c>
      <c r="G3392" t="s">
        <v>30</v>
      </c>
      <c r="H3392" t="s">
        <v>49</v>
      </c>
      <c r="I3392" t="s">
        <v>32</v>
      </c>
      <c r="J3392">
        <v>15</v>
      </c>
      <c r="K3392" t="s">
        <v>33</v>
      </c>
      <c r="L3392">
        <v>87</v>
      </c>
      <c r="M3392" s="1">
        <v>46245</v>
      </c>
      <c r="N3392" t="s">
        <v>42</v>
      </c>
      <c r="O3392">
        <v>8.1</v>
      </c>
      <c r="P3392">
        <v>0.1</v>
      </c>
      <c r="Q3392" s="2">
        <v>28549.58</v>
      </c>
      <c r="R3392" t="s">
        <v>35</v>
      </c>
      <c r="S3392" s="2">
        <v>19681.62</v>
      </c>
      <c r="T3392">
        <v>3.1</v>
      </c>
      <c r="U3392" t="s">
        <v>138</v>
      </c>
      <c r="V3392">
        <v>2026</v>
      </c>
      <c r="W3392" t="s">
        <v>44</v>
      </c>
      <c r="X3392" s="2">
        <v>19681.62</v>
      </c>
      <c r="Y3392" s="2">
        <v>8867.9599999999991</v>
      </c>
      <c r="Z3392" s="2">
        <v>0.68899999999999995</v>
      </c>
      <c r="AA3392" s="2">
        <f>IF(Table1[[#This Row],[Bed Occupied]]="Yes",1,0)</f>
        <v>1</v>
      </c>
    </row>
    <row r="3393" spans="1:27" x14ac:dyDescent="0.25">
      <c r="A3393" t="s">
        <v>3485</v>
      </c>
      <c r="B3393" s="1">
        <v>46314</v>
      </c>
      <c r="C3393" s="1">
        <v>46314.400000000001</v>
      </c>
      <c r="D3393" t="s">
        <v>39</v>
      </c>
      <c r="E3393" t="s">
        <v>28</v>
      </c>
      <c r="F3393" t="s">
        <v>48</v>
      </c>
      <c r="G3393" t="s">
        <v>30</v>
      </c>
      <c r="H3393" t="s">
        <v>76</v>
      </c>
      <c r="I3393" t="s">
        <v>41</v>
      </c>
      <c r="J3393">
        <v>0.4</v>
      </c>
      <c r="K3393" t="s">
        <v>33</v>
      </c>
      <c r="L3393">
        <v>102</v>
      </c>
      <c r="M3393" s="1">
        <v>46313</v>
      </c>
      <c r="N3393" t="s">
        <v>42</v>
      </c>
      <c r="O3393">
        <v>8</v>
      </c>
      <c r="P3393">
        <v>0</v>
      </c>
      <c r="Q3393" s="2">
        <v>1404.09</v>
      </c>
      <c r="R3393" t="s">
        <v>35</v>
      </c>
      <c r="S3393" s="2">
        <v>742.97</v>
      </c>
      <c r="T3393">
        <v>3.3</v>
      </c>
      <c r="U3393" t="s">
        <v>36</v>
      </c>
      <c r="V3393">
        <v>2026</v>
      </c>
      <c r="W3393" t="s">
        <v>74</v>
      </c>
      <c r="X3393" s="2">
        <v>742.97</v>
      </c>
      <c r="Y3393" s="2">
        <v>661.12</v>
      </c>
      <c r="Z3393" s="2">
        <v>0.52900000000000003</v>
      </c>
      <c r="AA3393" s="2">
        <f>IF(Table1[[#This Row],[Bed Occupied]]="Yes",1,0)</f>
        <v>1</v>
      </c>
    </row>
    <row r="3394" spans="1:27" x14ac:dyDescent="0.25">
      <c r="A3394" t="s">
        <v>3486</v>
      </c>
      <c r="B3394" s="1">
        <v>45796</v>
      </c>
      <c r="C3394" s="1">
        <v>45797.599999999999</v>
      </c>
      <c r="D3394" t="s">
        <v>102</v>
      </c>
      <c r="E3394" t="s">
        <v>28</v>
      </c>
      <c r="F3394" t="s">
        <v>92</v>
      </c>
      <c r="G3394" t="s">
        <v>67</v>
      </c>
      <c r="H3394" t="s">
        <v>31</v>
      </c>
      <c r="I3394" t="s">
        <v>32</v>
      </c>
      <c r="J3394">
        <v>1.6</v>
      </c>
      <c r="K3394" t="s">
        <v>33</v>
      </c>
      <c r="L3394">
        <v>47</v>
      </c>
      <c r="M3394" s="1">
        <v>45796</v>
      </c>
      <c r="N3394" t="s">
        <v>42</v>
      </c>
      <c r="O3394">
        <v>14.3</v>
      </c>
      <c r="P3394">
        <v>2.2999999999999998</v>
      </c>
      <c r="Q3394" s="2">
        <v>13998.37</v>
      </c>
      <c r="R3394" t="s">
        <v>58</v>
      </c>
      <c r="S3394" s="2">
        <v>9910.08</v>
      </c>
      <c r="T3394">
        <v>3.2</v>
      </c>
      <c r="U3394" t="s">
        <v>122</v>
      </c>
      <c r="V3394">
        <v>2025</v>
      </c>
      <c r="W3394" t="s">
        <v>37</v>
      </c>
      <c r="X3394" s="2">
        <v>9910.08</v>
      </c>
      <c r="Y3394" s="2">
        <v>4088.29</v>
      </c>
      <c r="Z3394" s="2">
        <v>0.70799999999999996</v>
      </c>
      <c r="AA3394" s="2">
        <f>IF(Table1[[#This Row],[Bed Occupied]]="Yes",1,0)</f>
        <v>1</v>
      </c>
    </row>
    <row r="3395" spans="1:27" x14ac:dyDescent="0.25">
      <c r="A3395" t="s">
        <v>3487</v>
      </c>
      <c r="B3395" s="1">
        <v>46134</v>
      </c>
      <c r="C3395" s="1">
        <v>46135.5</v>
      </c>
      <c r="D3395" t="s">
        <v>46</v>
      </c>
      <c r="E3395" t="s">
        <v>52</v>
      </c>
      <c r="F3395" t="s">
        <v>48</v>
      </c>
      <c r="G3395" t="s">
        <v>30</v>
      </c>
      <c r="H3395" t="s">
        <v>49</v>
      </c>
      <c r="I3395" t="s">
        <v>32</v>
      </c>
      <c r="J3395">
        <v>1.5</v>
      </c>
      <c r="K3395" t="s">
        <v>33</v>
      </c>
      <c r="L3395">
        <v>38</v>
      </c>
      <c r="M3395" s="1">
        <v>46133</v>
      </c>
      <c r="N3395" t="s">
        <v>42</v>
      </c>
      <c r="O3395">
        <v>12.5</v>
      </c>
      <c r="P3395">
        <v>2.5</v>
      </c>
      <c r="Q3395" s="2">
        <v>5029.46</v>
      </c>
      <c r="R3395" t="s">
        <v>35</v>
      </c>
      <c r="S3395" s="2">
        <v>3151.03</v>
      </c>
      <c r="T3395">
        <v>3.3</v>
      </c>
      <c r="U3395" t="s">
        <v>98</v>
      </c>
      <c r="V3395">
        <v>2026</v>
      </c>
      <c r="W3395" t="s">
        <v>44</v>
      </c>
      <c r="X3395" s="2">
        <v>3151.03</v>
      </c>
      <c r="Y3395" s="2">
        <v>1878.43</v>
      </c>
      <c r="Z3395" s="2">
        <v>0.627</v>
      </c>
      <c r="AA3395" s="2">
        <f>IF(Table1[[#This Row],[Bed Occupied]]="Yes",1,0)</f>
        <v>1</v>
      </c>
    </row>
    <row r="3396" spans="1:27" x14ac:dyDescent="0.25">
      <c r="A3396" t="s">
        <v>3488</v>
      </c>
      <c r="B3396" s="1">
        <v>45919</v>
      </c>
      <c r="C3396" s="1">
        <v>45924.1</v>
      </c>
      <c r="D3396" t="s">
        <v>102</v>
      </c>
      <c r="E3396" t="s">
        <v>47</v>
      </c>
      <c r="F3396" t="s">
        <v>48</v>
      </c>
      <c r="G3396" t="s">
        <v>67</v>
      </c>
      <c r="H3396" t="s">
        <v>76</v>
      </c>
      <c r="I3396" t="s">
        <v>93</v>
      </c>
      <c r="J3396">
        <v>5.0999999999999996</v>
      </c>
      <c r="K3396" t="s">
        <v>33</v>
      </c>
      <c r="L3396">
        <v>43</v>
      </c>
      <c r="M3396" s="1">
        <v>45919</v>
      </c>
      <c r="N3396" t="s">
        <v>42</v>
      </c>
      <c r="O3396">
        <v>8.8000000000000007</v>
      </c>
      <c r="P3396">
        <v>0.8</v>
      </c>
      <c r="Q3396" s="2">
        <v>15347.76</v>
      </c>
      <c r="R3396" t="s">
        <v>85</v>
      </c>
      <c r="S3396" s="2">
        <v>8427.59</v>
      </c>
      <c r="T3396">
        <v>4.0999999999999996</v>
      </c>
      <c r="U3396" t="s">
        <v>59</v>
      </c>
      <c r="V3396">
        <v>2025</v>
      </c>
      <c r="W3396" t="s">
        <v>77</v>
      </c>
      <c r="X3396" s="2">
        <v>8427.59</v>
      </c>
      <c r="Y3396" s="2">
        <v>6920.17</v>
      </c>
      <c r="Z3396" s="2">
        <v>0.54900000000000004</v>
      </c>
      <c r="AA3396" s="2">
        <f>IF(Table1[[#This Row],[Bed Occupied]]="Yes",1,0)</f>
        <v>1</v>
      </c>
    </row>
    <row r="3397" spans="1:27" x14ac:dyDescent="0.25">
      <c r="A3397" t="s">
        <v>3489</v>
      </c>
      <c r="B3397" s="1">
        <v>46093</v>
      </c>
      <c r="C3397" s="1">
        <v>46095.6</v>
      </c>
      <c r="D3397" t="s">
        <v>88</v>
      </c>
      <c r="E3397" t="s">
        <v>28</v>
      </c>
      <c r="F3397" t="s">
        <v>48</v>
      </c>
      <c r="G3397" t="s">
        <v>151</v>
      </c>
      <c r="H3397" t="s">
        <v>81</v>
      </c>
      <c r="I3397" t="s">
        <v>32</v>
      </c>
      <c r="J3397">
        <v>2.6</v>
      </c>
      <c r="K3397" t="s">
        <v>33</v>
      </c>
      <c r="L3397">
        <v>49</v>
      </c>
      <c r="M3397" s="1">
        <v>46092</v>
      </c>
      <c r="N3397" t="s">
        <v>42</v>
      </c>
      <c r="O3397">
        <v>8.3000000000000007</v>
      </c>
      <c r="P3397">
        <v>0.3</v>
      </c>
      <c r="Q3397" s="2">
        <v>23496.28</v>
      </c>
      <c r="R3397" t="s">
        <v>85</v>
      </c>
      <c r="S3397" s="2">
        <v>17841.38</v>
      </c>
      <c r="T3397">
        <v>4.3</v>
      </c>
      <c r="U3397" t="s">
        <v>115</v>
      </c>
      <c r="V3397">
        <v>2026</v>
      </c>
      <c r="W3397" t="s">
        <v>69</v>
      </c>
      <c r="X3397" s="2">
        <v>17841.38</v>
      </c>
      <c r="Y3397" s="2">
        <v>5654.9</v>
      </c>
      <c r="Z3397" s="2">
        <v>0.75900000000000001</v>
      </c>
      <c r="AA3397" s="2">
        <f>IF(Table1[[#This Row],[Bed Occupied]]="Yes",1,0)</f>
        <v>1</v>
      </c>
    </row>
    <row r="3398" spans="1:27" x14ac:dyDescent="0.25">
      <c r="A3398" t="s">
        <v>3490</v>
      </c>
      <c r="B3398" s="1">
        <v>46235</v>
      </c>
      <c r="C3398" s="1">
        <v>46237.5</v>
      </c>
      <c r="D3398" t="s">
        <v>46</v>
      </c>
      <c r="E3398" t="s">
        <v>47</v>
      </c>
      <c r="F3398" t="s">
        <v>48</v>
      </c>
      <c r="G3398" t="s">
        <v>30</v>
      </c>
      <c r="H3398" t="s">
        <v>56</v>
      </c>
      <c r="I3398" t="s">
        <v>93</v>
      </c>
      <c r="J3398">
        <v>2.5</v>
      </c>
      <c r="K3398" t="s">
        <v>33</v>
      </c>
      <c r="L3398">
        <v>53</v>
      </c>
      <c r="M3398" s="1">
        <v>46234</v>
      </c>
      <c r="N3398" t="s">
        <v>42</v>
      </c>
      <c r="O3398">
        <v>10.1</v>
      </c>
      <c r="P3398">
        <v>2.1</v>
      </c>
      <c r="Q3398" s="2">
        <v>3118.11</v>
      </c>
      <c r="R3398" t="s">
        <v>35</v>
      </c>
      <c r="S3398" s="2">
        <v>1592.66</v>
      </c>
      <c r="T3398">
        <v>2.7</v>
      </c>
      <c r="U3398" t="s">
        <v>138</v>
      </c>
      <c r="V3398">
        <v>2026</v>
      </c>
      <c r="W3398" t="s">
        <v>77</v>
      </c>
      <c r="X3398" s="2">
        <v>1592.66</v>
      </c>
      <c r="Y3398" s="2">
        <v>1525.45</v>
      </c>
      <c r="Z3398" s="2">
        <v>0.51100000000000001</v>
      </c>
      <c r="AA3398" s="2">
        <f>IF(Table1[[#This Row],[Bed Occupied]]="Yes",1,0)</f>
        <v>1</v>
      </c>
    </row>
    <row r="3399" spans="1:27" x14ac:dyDescent="0.25">
      <c r="A3399" t="s">
        <v>3491</v>
      </c>
      <c r="B3399" s="1">
        <v>46259</v>
      </c>
      <c r="C3399" s="1">
        <v>46259.9</v>
      </c>
      <c r="D3399" t="s">
        <v>39</v>
      </c>
      <c r="E3399" t="s">
        <v>52</v>
      </c>
      <c r="F3399" t="s">
        <v>48</v>
      </c>
      <c r="G3399" t="s">
        <v>30</v>
      </c>
      <c r="H3399" t="s">
        <v>31</v>
      </c>
      <c r="I3399" t="s">
        <v>93</v>
      </c>
      <c r="J3399">
        <v>0.9</v>
      </c>
      <c r="K3399" t="s">
        <v>33</v>
      </c>
      <c r="L3399">
        <v>102</v>
      </c>
      <c r="M3399" s="1">
        <v>46259</v>
      </c>
      <c r="N3399" t="s">
        <v>42</v>
      </c>
      <c r="O3399">
        <v>10.3</v>
      </c>
      <c r="P3399">
        <v>2.2999999999999998</v>
      </c>
      <c r="Q3399" s="2">
        <v>2230</v>
      </c>
      <c r="R3399" t="s">
        <v>58</v>
      </c>
      <c r="S3399" s="2">
        <v>1293.9000000000001</v>
      </c>
      <c r="T3399">
        <v>2.2999999999999998</v>
      </c>
      <c r="U3399" t="s">
        <v>138</v>
      </c>
      <c r="V3399">
        <v>2026</v>
      </c>
      <c r="W3399" t="s">
        <v>44</v>
      </c>
      <c r="X3399" s="2">
        <v>1293.9000000000001</v>
      </c>
      <c r="Y3399" s="2">
        <v>936.1</v>
      </c>
      <c r="Z3399" s="2">
        <v>0.57999999999999996</v>
      </c>
      <c r="AA3399" s="2">
        <f>IF(Table1[[#This Row],[Bed Occupied]]="Yes",1,0)</f>
        <v>1</v>
      </c>
    </row>
    <row r="3400" spans="1:27" x14ac:dyDescent="0.25">
      <c r="A3400" t="s">
        <v>3492</v>
      </c>
      <c r="B3400" s="1">
        <v>45872</v>
      </c>
      <c r="C3400" s="1">
        <v>45893.599999999999</v>
      </c>
      <c r="D3400" t="s">
        <v>88</v>
      </c>
      <c r="E3400" t="s">
        <v>47</v>
      </c>
      <c r="F3400" t="s">
        <v>48</v>
      </c>
      <c r="G3400" t="s">
        <v>53</v>
      </c>
      <c r="H3400" t="s">
        <v>31</v>
      </c>
      <c r="I3400" t="s">
        <v>41</v>
      </c>
      <c r="J3400">
        <v>21.6</v>
      </c>
      <c r="K3400" t="s">
        <v>33</v>
      </c>
      <c r="L3400">
        <v>39</v>
      </c>
      <c r="M3400" s="1">
        <v>45872</v>
      </c>
      <c r="N3400" t="s">
        <v>42</v>
      </c>
      <c r="O3400">
        <v>10.1</v>
      </c>
      <c r="P3400">
        <v>2.1</v>
      </c>
      <c r="Q3400" s="2">
        <v>50508.36</v>
      </c>
      <c r="R3400" t="s">
        <v>35</v>
      </c>
      <c r="S3400" s="2">
        <v>39024.74</v>
      </c>
      <c r="T3400">
        <v>4.2</v>
      </c>
      <c r="U3400" t="s">
        <v>104</v>
      </c>
      <c r="V3400">
        <v>2025</v>
      </c>
      <c r="W3400" t="s">
        <v>74</v>
      </c>
      <c r="X3400" s="2">
        <v>39024.74</v>
      </c>
      <c r="Y3400" s="2">
        <v>11483.62</v>
      </c>
      <c r="Z3400" s="2">
        <v>0.77300000000000002</v>
      </c>
      <c r="AA3400" s="2">
        <f>IF(Table1[[#This Row],[Bed Occupied]]="Yes",1,0)</f>
        <v>1</v>
      </c>
    </row>
    <row r="3401" spans="1:27" x14ac:dyDescent="0.25">
      <c r="A3401" t="s">
        <v>3493</v>
      </c>
      <c r="B3401" s="1">
        <v>45825</v>
      </c>
      <c r="C3401" s="1">
        <v>45828.9</v>
      </c>
      <c r="D3401" t="s">
        <v>88</v>
      </c>
      <c r="E3401" t="s">
        <v>52</v>
      </c>
      <c r="F3401" t="s">
        <v>29</v>
      </c>
      <c r="G3401" t="s">
        <v>30</v>
      </c>
      <c r="H3401" t="s">
        <v>76</v>
      </c>
      <c r="I3401" t="s">
        <v>32</v>
      </c>
      <c r="J3401">
        <v>3.9</v>
      </c>
      <c r="K3401" t="s">
        <v>33</v>
      </c>
      <c r="L3401">
        <v>25</v>
      </c>
      <c r="M3401" s="1">
        <v>45825</v>
      </c>
      <c r="N3401" t="s">
        <v>34</v>
      </c>
      <c r="O3401">
        <v>14</v>
      </c>
      <c r="P3401">
        <v>2</v>
      </c>
      <c r="Q3401" s="2">
        <v>22040.1</v>
      </c>
      <c r="R3401" t="s">
        <v>35</v>
      </c>
      <c r="S3401" s="2">
        <v>16806.849999999999</v>
      </c>
      <c r="T3401">
        <v>3.8</v>
      </c>
      <c r="U3401" t="s">
        <v>64</v>
      </c>
      <c r="V3401">
        <v>2025</v>
      </c>
      <c r="W3401" t="s">
        <v>44</v>
      </c>
      <c r="X3401" s="2">
        <v>16806.849999999999</v>
      </c>
      <c r="Y3401" s="2">
        <v>5233.25</v>
      </c>
      <c r="Z3401" s="2">
        <v>0.76300000000000001</v>
      </c>
      <c r="AA3401" s="2">
        <f>IF(Table1[[#This Row],[Bed Occupied]]="Yes",1,0)</f>
        <v>1</v>
      </c>
    </row>
    <row r="3402" spans="1:27" x14ac:dyDescent="0.25">
      <c r="A3402" t="s">
        <v>3494</v>
      </c>
      <c r="B3402" s="1">
        <v>46084</v>
      </c>
      <c r="C3402" s="1">
        <v>46084.7</v>
      </c>
      <c r="D3402" t="s">
        <v>39</v>
      </c>
      <c r="E3402" t="s">
        <v>52</v>
      </c>
      <c r="F3402" t="s">
        <v>29</v>
      </c>
      <c r="G3402" t="s">
        <v>30</v>
      </c>
      <c r="H3402" t="s">
        <v>49</v>
      </c>
      <c r="I3402" t="s">
        <v>41</v>
      </c>
      <c r="J3402">
        <v>0.7</v>
      </c>
      <c r="K3402" t="s">
        <v>57</v>
      </c>
      <c r="L3402">
        <v>56</v>
      </c>
      <c r="M3402" s="1">
        <v>46084</v>
      </c>
      <c r="N3402" t="s">
        <v>42</v>
      </c>
      <c r="O3402">
        <v>9.1999999999999993</v>
      </c>
      <c r="P3402">
        <v>1.2</v>
      </c>
      <c r="Q3402" s="2">
        <v>1916.86</v>
      </c>
      <c r="R3402" t="s">
        <v>58</v>
      </c>
      <c r="S3402" s="2">
        <v>1101.8499999999999</v>
      </c>
      <c r="T3402">
        <v>3.9</v>
      </c>
      <c r="U3402" t="s">
        <v>115</v>
      </c>
      <c r="V3402">
        <v>2026</v>
      </c>
      <c r="W3402" t="s">
        <v>44</v>
      </c>
      <c r="X3402" s="2">
        <v>1101.8499999999999</v>
      </c>
      <c r="Y3402" s="2">
        <v>815.01</v>
      </c>
      <c r="Z3402" s="2">
        <v>0.57499999999999996</v>
      </c>
      <c r="AA3402" s="2">
        <f>IF(Table1[[#This Row],[Bed Occupied]]="Yes",1,0)</f>
        <v>0</v>
      </c>
    </row>
    <row r="3403" spans="1:27" x14ac:dyDescent="0.25">
      <c r="A3403" t="s">
        <v>3495</v>
      </c>
      <c r="B3403" s="1">
        <v>45813</v>
      </c>
      <c r="C3403" s="1">
        <v>45818.7</v>
      </c>
      <c r="D3403" t="s">
        <v>27</v>
      </c>
      <c r="E3403" t="s">
        <v>52</v>
      </c>
      <c r="F3403" t="s">
        <v>48</v>
      </c>
      <c r="G3403" t="s">
        <v>67</v>
      </c>
      <c r="H3403" t="s">
        <v>56</v>
      </c>
      <c r="I3403" t="s">
        <v>41</v>
      </c>
      <c r="J3403">
        <v>5.7</v>
      </c>
      <c r="K3403" t="s">
        <v>33</v>
      </c>
      <c r="L3403">
        <v>41</v>
      </c>
      <c r="M3403" s="1">
        <v>45812</v>
      </c>
      <c r="N3403" t="s">
        <v>42</v>
      </c>
      <c r="O3403">
        <v>12</v>
      </c>
      <c r="P3403">
        <v>0</v>
      </c>
      <c r="Q3403" s="2">
        <v>13891.35</v>
      </c>
      <c r="R3403" t="s">
        <v>35</v>
      </c>
      <c r="S3403" s="2">
        <v>8464.59</v>
      </c>
      <c r="T3403">
        <v>4.3</v>
      </c>
      <c r="U3403" t="s">
        <v>64</v>
      </c>
      <c r="V3403">
        <v>2025</v>
      </c>
      <c r="W3403" t="s">
        <v>69</v>
      </c>
      <c r="X3403" s="2">
        <v>8464.59</v>
      </c>
      <c r="Y3403" s="2">
        <v>5426.76</v>
      </c>
      <c r="Z3403" s="2">
        <v>0.60899999999999999</v>
      </c>
      <c r="AA3403" s="2">
        <f>IF(Table1[[#This Row],[Bed Occupied]]="Yes",1,0)</f>
        <v>1</v>
      </c>
    </row>
    <row r="3404" spans="1:27" x14ac:dyDescent="0.25">
      <c r="A3404" t="s">
        <v>3496</v>
      </c>
      <c r="B3404" s="1">
        <v>46284</v>
      </c>
      <c r="C3404" s="1">
        <v>46288.1</v>
      </c>
      <c r="D3404" t="s">
        <v>102</v>
      </c>
      <c r="E3404" t="s">
        <v>52</v>
      </c>
      <c r="F3404" t="s">
        <v>29</v>
      </c>
      <c r="G3404" t="s">
        <v>30</v>
      </c>
      <c r="H3404" t="s">
        <v>56</v>
      </c>
      <c r="I3404" t="s">
        <v>32</v>
      </c>
      <c r="J3404">
        <v>4.0999999999999996</v>
      </c>
      <c r="K3404" t="s">
        <v>57</v>
      </c>
      <c r="L3404">
        <v>84</v>
      </c>
      <c r="M3404" s="1">
        <v>46283</v>
      </c>
      <c r="N3404" t="s">
        <v>63</v>
      </c>
      <c r="O3404">
        <v>14.8</v>
      </c>
      <c r="P3404">
        <v>2.8</v>
      </c>
      <c r="Q3404" s="2">
        <v>14782.13</v>
      </c>
      <c r="R3404" t="s">
        <v>85</v>
      </c>
      <c r="S3404" s="2">
        <v>8138.04</v>
      </c>
      <c r="T3404">
        <v>3.4</v>
      </c>
      <c r="U3404" t="s">
        <v>133</v>
      </c>
      <c r="V3404">
        <v>2026</v>
      </c>
      <c r="W3404" t="s">
        <v>77</v>
      </c>
      <c r="X3404" s="2">
        <v>8138.04</v>
      </c>
      <c r="Y3404" s="2">
        <v>6644.09</v>
      </c>
      <c r="Z3404" s="2">
        <v>0.55100000000000005</v>
      </c>
      <c r="AA3404" s="2">
        <f>IF(Table1[[#This Row],[Bed Occupied]]="Yes",1,0)</f>
        <v>0</v>
      </c>
    </row>
    <row r="3405" spans="1:27" x14ac:dyDescent="0.25">
      <c r="A3405" t="s">
        <v>3497</v>
      </c>
      <c r="B3405" s="1">
        <v>46130</v>
      </c>
      <c r="C3405" s="1">
        <v>46131.1</v>
      </c>
      <c r="D3405" t="s">
        <v>96</v>
      </c>
      <c r="E3405" t="s">
        <v>66</v>
      </c>
      <c r="F3405" t="s">
        <v>48</v>
      </c>
      <c r="G3405" t="s">
        <v>53</v>
      </c>
      <c r="H3405" t="s">
        <v>31</v>
      </c>
      <c r="I3405" t="s">
        <v>32</v>
      </c>
      <c r="J3405">
        <v>1.1000000000000001</v>
      </c>
      <c r="K3405" t="s">
        <v>33</v>
      </c>
      <c r="L3405">
        <v>71</v>
      </c>
      <c r="M3405" s="1">
        <v>46130</v>
      </c>
      <c r="N3405" t="s">
        <v>42</v>
      </c>
      <c r="O3405">
        <v>15.4</v>
      </c>
      <c r="P3405">
        <v>3.4</v>
      </c>
      <c r="Q3405" s="2">
        <v>2614.73</v>
      </c>
      <c r="R3405" t="s">
        <v>35</v>
      </c>
      <c r="S3405" s="2">
        <v>1519.04</v>
      </c>
      <c r="T3405">
        <v>2.6</v>
      </c>
      <c r="U3405" t="s">
        <v>98</v>
      </c>
      <c r="V3405">
        <v>2026</v>
      </c>
      <c r="W3405" t="s">
        <v>83</v>
      </c>
      <c r="X3405" s="2">
        <v>1519.04</v>
      </c>
      <c r="Y3405" s="2">
        <v>1095.69</v>
      </c>
      <c r="Z3405" s="2">
        <v>0.58099999999999996</v>
      </c>
      <c r="AA3405" s="2">
        <f>IF(Table1[[#This Row],[Bed Occupied]]="Yes",1,0)</f>
        <v>1</v>
      </c>
    </row>
    <row r="3406" spans="1:27" x14ac:dyDescent="0.25">
      <c r="A3406" t="s">
        <v>3498</v>
      </c>
      <c r="B3406" s="1">
        <v>46096</v>
      </c>
      <c r="C3406" s="1">
        <v>46098.400000000001</v>
      </c>
      <c r="D3406" t="s">
        <v>39</v>
      </c>
      <c r="E3406" t="s">
        <v>28</v>
      </c>
      <c r="F3406" t="s">
        <v>48</v>
      </c>
      <c r="G3406" t="s">
        <v>30</v>
      </c>
      <c r="H3406" t="s">
        <v>31</v>
      </c>
      <c r="I3406" t="s">
        <v>41</v>
      </c>
      <c r="J3406">
        <v>2.4</v>
      </c>
      <c r="K3406" t="s">
        <v>33</v>
      </c>
      <c r="L3406">
        <v>98</v>
      </c>
      <c r="M3406" s="1">
        <v>46096</v>
      </c>
      <c r="N3406" t="s">
        <v>34</v>
      </c>
      <c r="O3406">
        <v>10.199999999999999</v>
      </c>
      <c r="P3406">
        <v>2.2000000000000002</v>
      </c>
      <c r="Q3406" s="2">
        <v>2259.83</v>
      </c>
      <c r="R3406" t="s">
        <v>35</v>
      </c>
      <c r="S3406" s="2">
        <v>1419.78</v>
      </c>
      <c r="T3406">
        <v>2.4</v>
      </c>
      <c r="U3406" t="s">
        <v>115</v>
      </c>
      <c r="V3406">
        <v>2026</v>
      </c>
      <c r="W3406" t="s">
        <v>74</v>
      </c>
      <c r="X3406" s="2">
        <v>1419.78</v>
      </c>
      <c r="Y3406" s="2">
        <v>840.05</v>
      </c>
      <c r="Z3406" s="2">
        <v>0.628</v>
      </c>
      <c r="AA3406" s="2">
        <f>IF(Table1[[#This Row],[Bed Occupied]]="Yes",1,0)</f>
        <v>1</v>
      </c>
    </row>
    <row r="3407" spans="1:27" x14ac:dyDescent="0.25">
      <c r="A3407" t="s">
        <v>3499</v>
      </c>
      <c r="B3407" s="1">
        <v>46016</v>
      </c>
      <c r="C3407" s="1">
        <v>46017.2</v>
      </c>
      <c r="D3407" t="s">
        <v>27</v>
      </c>
      <c r="E3407" t="s">
        <v>52</v>
      </c>
      <c r="F3407" t="s">
        <v>48</v>
      </c>
      <c r="G3407" t="s">
        <v>67</v>
      </c>
      <c r="H3407" t="s">
        <v>56</v>
      </c>
      <c r="I3407" t="s">
        <v>41</v>
      </c>
      <c r="J3407">
        <v>1.2</v>
      </c>
      <c r="K3407" t="s">
        <v>57</v>
      </c>
      <c r="L3407">
        <v>65</v>
      </c>
      <c r="M3407" s="1">
        <v>46015</v>
      </c>
      <c r="N3407" t="s">
        <v>63</v>
      </c>
      <c r="O3407">
        <v>8</v>
      </c>
      <c r="P3407">
        <v>0</v>
      </c>
      <c r="Q3407" s="2">
        <v>10923</v>
      </c>
      <c r="R3407" t="s">
        <v>85</v>
      </c>
      <c r="S3407" s="2">
        <v>8234.67</v>
      </c>
      <c r="T3407">
        <v>3.4</v>
      </c>
      <c r="U3407" t="s">
        <v>79</v>
      </c>
      <c r="V3407">
        <v>2025</v>
      </c>
      <c r="W3407" t="s">
        <v>69</v>
      </c>
      <c r="X3407" s="2">
        <v>8234.67</v>
      </c>
      <c r="Y3407" s="2">
        <v>2688.33</v>
      </c>
      <c r="Z3407" s="2">
        <v>0.754</v>
      </c>
      <c r="AA3407" s="2">
        <f>IF(Table1[[#This Row],[Bed Occupied]]="Yes",1,0)</f>
        <v>0</v>
      </c>
    </row>
    <row r="3408" spans="1:27" x14ac:dyDescent="0.25">
      <c r="A3408" t="s">
        <v>3500</v>
      </c>
      <c r="B3408" s="1">
        <v>45953</v>
      </c>
      <c r="C3408" s="1">
        <v>45958.7</v>
      </c>
      <c r="D3408" t="s">
        <v>88</v>
      </c>
      <c r="E3408" t="s">
        <v>66</v>
      </c>
      <c r="F3408" t="s">
        <v>29</v>
      </c>
      <c r="G3408" t="s">
        <v>53</v>
      </c>
      <c r="H3408" t="s">
        <v>81</v>
      </c>
      <c r="I3408" t="s">
        <v>32</v>
      </c>
      <c r="J3408">
        <v>5.7</v>
      </c>
      <c r="K3408" t="s">
        <v>33</v>
      </c>
      <c r="L3408">
        <v>39</v>
      </c>
      <c r="M3408" s="1">
        <v>45952</v>
      </c>
      <c r="N3408" t="s">
        <v>34</v>
      </c>
      <c r="O3408">
        <v>14.5</v>
      </c>
      <c r="P3408">
        <v>2.5</v>
      </c>
      <c r="Q3408" s="2">
        <v>24456.28</v>
      </c>
      <c r="R3408" t="s">
        <v>35</v>
      </c>
      <c r="S3408" s="2">
        <v>16939.2</v>
      </c>
      <c r="T3408">
        <v>3.3</v>
      </c>
      <c r="U3408" t="s">
        <v>82</v>
      </c>
      <c r="V3408">
        <v>2025</v>
      </c>
      <c r="W3408" t="s">
        <v>69</v>
      </c>
      <c r="X3408" s="2">
        <v>16939.2</v>
      </c>
      <c r="Y3408" s="2">
        <v>7517.08</v>
      </c>
      <c r="Z3408" s="2">
        <v>0.69299999999999995</v>
      </c>
      <c r="AA3408" s="2">
        <f>IF(Table1[[#This Row],[Bed Occupied]]="Yes",1,0)</f>
        <v>1</v>
      </c>
    </row>
    <row r="3409" spans="1:27" x14ac:dyDescent="0.25">
      <c r="A3409" t="s">
        <v>3501</v>
      </c>
      <c r="B3409" s="1">
        <v>45757</v>
      </c>
      <c r="C3409" s="1">
        <v>45759.8</v>
      </c>
      <c r="D3409" t="s">
        <v>51</v>
      </c>
      <c r="E3409" t="s">
        <v>66</v>
      </c>
      <c r="F3409" t="s">
        <v>48</v>
      </c>
      <c r="G3409" t="s">
        <v>30</v>
      </c>
      <c r="H3409" t="s">
        <v>76</v>
      </c>
      <c r="I3409" t="s">
        <v>93</v>
      </c>
      <c r="J3409">
        <v>2.8</v>
      </c>
      <c r="K3409" t="s">
        <v>33</v>
      </c>
      <c r="L3409">
        <v>46</v>
      </c>
      <c r="M3409" s="1">
        <v>45756</v>
      </c>
      <c r="N3409" t="s">
        <v>63</v>
      </c>
      <c r="O3409">
        <v>8.4</v>
      </c>
      <c r="P3409">
        <v>0.4</v>
      </c>
      <c r="Q3409" s="2">
        <v>9244.17</v>
      </c>
      <c r="R3409" t="s">
        <v>58</v>
      </c>
      <c r="S3409" s="2">
        <v>6016.1</v>
      </c>
      <c r="T3409">
        <v>3.9</v>
      </c>
      <c r="U3409" t="s">
        <v>89</v>
      </c>
      <c r="V3409">
        <v>2025</v>
      </c>
      <c r="W3409" t="s">
        <v>69</v>
      </c>
      <c r="X3409" s="2">
        <v>6016.1</v>
      </c>
      <c r="Y3409" s="2">
        <v>3228.07</v>
      </c>
      <c r="Z3409" s="2">
        <v>0.65100000000000002</v>
      </c>
      <c r="AA3409" s="2">
        <f>IF(Table1[[#This Row],[Bed Occupied]]="Yes",1,0)</f>
        <v>1</v>
      </c>
    </row>
    <row r="3410" spans="1:27" x14ac:dyDescent="0.25">
      <c r="A3410" t="s">
        <v>3502</v>
      </c>
      <c r="B3410" s="1">
        <v>46106</v>
      </c>
      <c r="C3410" s="1">
        <v>46106.9</v>
      </c>
      <c r="D3410" t="s">
        <v>39</v>
      </c>
      <c r="E3410" t="s">
        <v>47</v>
      </c>
      <c r="F3410" t="s">
        <v>29</v>
      </c>
      <c r="G3410" t="s">
        <v>30</v>
      </c>
      <c r="H3410" t="s">
        <v>81</v>
      </c>
      <c r="I3410" t="s">
        <v>93</v>
      </c>
      <c r="J3410">
        <v>0.9</v>
      </c>
      <c r="K3410" t="s">
        <v>33</v>
      </c>
      <c r="L3410">
        <v>49</v>
      </c>
      <c r="M3410" s="1">
        <v>46105</v>
      </c>
      <c r="N3410" t="s">
        <v>42</v>
      </c>
      <c r="O3410">
        <v>8.6999999999999993</v>
      </c>
      <c r="P3410">
        <v>0.7</v>
      </c>
      <c r="Q3410" s="2">
        <v>2040.22</v>
      </c>
      <c r="R3410" t="s">
        <v>58</v>
      </c>
      <c r="S3410" s="2">
        <v>1276.9100000000001</v>
      </c>
      <c r="T3410">
        <v>3.6</v>
      </c>
      <c r="U3410" t="s">
        <v>115</v>
      </c>
      <c r="V3410">
        <v>2026</v>
      </c>
      <c r="W3410" t="s">
        <v>44</v>
      </c>
      <c r="X3410" s="2">
        <v>1276.9100000000001</v>
      </c>
      <c r="Y3410" s="2">
        <v>763.31</v>
      </c>
      <c r="Z3410" s="2">
        <v>0.626</v>
      </c>
      <c r="AA3410" s="2">
        <f>IF(Table1[[#This Row],[Bed Occupied]]="Yes",1,0)</f>
        <v>1</v>
      </c>
    </row>
    <row r="3411" spans="1:27" x14ac:dyDescent="0.25">
      <c r="A3411" t="s">
        <v>3503</v>
      </c>
      <c r="B3411" s="1">
        <v>45897</v>
      </c>
      <c r="C3411" s="1">
        <v>45898.6</v>
      </c>
      <c r="D3411" t="s">
        <v>46</v>
      </c>
      <c r="E3411" t="s">
        <v>28</v>
      </c>
      <c r="F3411" t="s">
        <v>48</v>
      </c>
      <c r="G3411" t="s">
        <v>30</v>
      </c>
      <c r="H3411" t="s">
        <v>49</v>
      </c>
      <c r="I3411" t="s">
        <v>32</v>
      </c>
      <c r="J3411">
        <v>1.6</v>
      </c>
      <c r="K3411" t="s">
        <v>33</v>
      </c>
      <c r="L3411">
        <v>76</v>
      </c>
      <c r="M3411" s="1">
        <v>45897</v>
      </c>
      <c r="N3411" t="s">
        <v>42</v>
      </c>
      <c r="O3411">
        <v>8.3000000000000007</v>
      </c>
      <c r="P3411">
        <v>0.3</v>
      </c>
      <c r="Q3411" s="2">
        <v>6648.41</v>
      </c>
      <c r="R3411" t="s">
        <v>35</v>
      </c>
      <c r="S3411" s="2">
        <v>3732.49</v>
      </c>
      <c r="T3411">
        <v>3.8</v>
      </c>
      <c r="U3411" t="s">
        <v>104</v>
      </c>
      <c r="V3411">
        <v>2025</v>
      </c>
      <c r="W3411" t="s">
        <v>72</v>
      </c>
      <c r="X3411" s="2">
        <v>3732.49</v>
      </c>
      <c r="Y3411" s="2">
        <v>2915.92</v>
      </c>
      <c r="Z3411" s="2">
        <v>0.56100000000000005</v>
      </c>
      <c r="AA3411" s="2">
        <f>IF(Table1[[#This Row],[Bed Occupied]]="Yes",1,0)</f>
        <v>1</v>
      </c>
    </row>
    <row r="3412" spans="1:27" x14ac:dyDescent="0.25">
      <c r="A3412" t="s">
        <v>3504</v>
      </c>
      <c r="B3412" s="1">
        <v>45912</v>
      </c>
      <c r="C3412" s="1">
        <v>45913.8</v>
      </c>
      <c r="D3412" t="s">
        <v>96</v>
      </c>
      <c r="E3412" t="s">
        <v>52</v>
      </c>
      <c r="F3412" t="s">
        <v>29</v>
      </c>
      <c r="G3412" t="s">
        <v>53</v>
      </c>
      <c r="H3412" t="s">
        <v>81</v>
      </c>
      <c r="I3412" t="s">
        <v>32</v>
      </c>
      <c r="J3412">
        <v>1.8</v>
      </c>
      <c r="K3412" t="s">
        <v>33</v>
      </c>
      <c r="L3412">
        <v>49</v>
      </c>
      <c r="M3412" s="1">
        <v>45911</v>
      </c>
      <c r="N3412" t="s">
        <v>42</v>
      </c>
      <c r="O3412">
        <v>12</v>
      </c>
      <c r="P3412">
        <v>0</v>
      </c>
      <c r="Q3412" s="2">
        <v>3989.02</v>
      </c>
      <c r="R3412" t="s">
        <v>35</v>
      </c>
      <c r="S3412" s="2">
        <v>2446.3000000000002</v>
      </c>
      <c r="T3412">
        <v>3.9</v>
      </c>
      <c r="U3412" t="s">
        <v>59</v>
      </c>
      <c r="V3412">
        <v>2025</v>
      </c>
      <c r="W3412" t="s">
        <v>72</v>
      </c>
      <c r="X3412" s="2">
        <v>2446.3000000000002</v>
      </c>
      <c r="Y3412" s="2">
        <v>1542.72</v>
      </c>
      <c r="Z3412" s="2">
        <v>0.61299999999999999</v>
      </c>
      <c r="AA3412" s="2">
        <f>IF(Table1[[#This Row],[Bed Occupied]]="Yes",1,0)</f>
        <v>1</v>
      </c>
    </row>
    <row r="3413" spans="1:27" x14ac:dyDescent="0.25">
      <c r="A3413" t="s">
        <v>3505</v>
      </c>
      <c r="B3413" s="1">
        <v>45786</v>
      </c>
      <c r="C3413" s="1">
        <v>45791</v>
      </c>
      <c r="D3413" t="s">
        <v>61</v>
      </c>
      <c r="E3413" t="s">
        <v>66</v>
      </c>
      <c r="F3413" t="s">
        <v>92</v>
      </c>
      <c r="G3413" t="s">
        <v>53</v>
      </c>
      <c r="H3413" t="s">
        <v>81</v>
      </c>
      <c r="I3413" t="s">
        <v>41</v>
      </c>
      <c r="J3413">
        <v>5</v>
      </c>
      <c r="K3413" t="s">
        <v>33</v>
      </c>
      <c r="L3413">
        <v>82</v>
      </c>
      <c r="M3413" s="1">
        <v>45786</v>
      </c>
      <c r="N3413" t="s">
        <v>42</v>
      </c>
      <c r="O3413">
        <v>12</v>
      </c>
      <c r="P3413">
        <v>0</v>
      </c>
      <c r="Q3413" s="2">
        <v>21055.360000000001</v>
      </c>
      <c r="R3413" t="s">
        <v>35</v>
      </c>
      <c r="S3413" s="2">
        <v>12865.22</v>
      </c>
      <c r="T3413">
        <v>3.9</v>
      </c>
      <c r="U3413" t="s">
        <v>122</v>
      </c>
      <c r="V3413">
        <v>2025</v>
      </c>
      <c r="W3413" t="s">
        <v>77</v>
      </c>
      <c r="X3413" s="2">
        <v>12865.22</v>
      </c>
      <c r="Y3413" s="2">
        <v>8190.14</v>
      </c>
      <c r="Z3413" s="2">
        <v>0.61099999999999999</v>
      </c>
      <c r="AA3413" s="2">
        <f>IF(Table1[[#This Row],[Bed Occupied]]="Yes",1,0)</f>
        <v>1</v>
      </c>
    </row>
    <row r="3414" spans="1:27" x14ac:dyDescent="0.25">
      <c r="A3414" t="s">
        <v>3506</v>
      </c>
      <c r="B3414" s="1">
        <v>46320</v>
      </c>
      <c r="C3414" s="1">
        <v>46320.4</v>
      </c>
      <c r="D3414" t="s">
        <v>51</v>
      </c>
      <c r="E3414" t="s">
        <v>47</v>
      </c>
      <c r="F3414" t="s">
        <v>48</v>
      </c>
      <c r="G3414" t="s">
        <v>30</v>
      </c>
      <c r="H3414" t="s">
        <v>49</v>
      </c>
      <c r="I3414" t="s">
        <v>32</v>
      </c>
      <c r="J3414">
        <v>0.4</v>
      </c>
      <c r="K3414" t="s">
        <v>33</v>
      </c>
      <c r="L3414">
        <v>86</v>
      </c>
      <c r="M3414" s="1">
        <v>46320</v>
      </c>
      <c r="N3414" t="s">
        <v>42</v>
      </c>
      <c r="O3414">
        <v>9.6</v>
      </c>
      <c r="P3414">
        <v>1.6</v>
      </c>
      <c r="Q3414" s="2">
        <v>9721.0400000000009</v>
      </c>
      <c r="R3414" t="s">
        <v>58</v>
      </c>
      <c r="S3414" s="2">
        <v>5982.53</v>
      </c>
      <c r="T3414">
        <v>3.1</v>
      </c>
      <c r="U3414" t="s">
        <v>36</v>
      </c>
      <c r="V3414">
        <v>2026</v>
      </c>
      <c r="W3414" t="s">
        <v>74</v>
      </c>
      <c r="X3414" s="2">
        <v>5982.53</v>
      </c>
      <c r="Y3414" s="2">
        <v>3738.51</v>
      </c>
      <c r="Z3414" s="2">
        <v>0.61499999999999999</v>
      </c>
      <c r="AA3414" s="2">
        <f>IF(Table1[[#This Row],[Bed Occupied]]="Yes",1,0)</f>
        <v>1</v>
      </c>
    </row>
    <row r="3415" spans="1:27" x14ac:dyDescent="0.25">
      <c r="A3415" t="s">
        <v>3507</v>
      </c>
      <c r="B3415" s="1">
        <v>46209</v>
      </c>
      <c r="C3415" s="1">
        <v>46209.7</v>
      </c>
      <c r="D3415" t="s">
        <v>39</v>
      </c>
      <c r="E3415" t="s">
        <v>47</v>
      </c>
      <c r="F3415" t="s">
        <v>48</v>
      </c>
      <c r="G3415" t="s">
        <v>53</v>
      </c>
      <c r="H3415" t="s">
        <v>40</v>
      </c>
      <c r="I3415" t="s">
        <v>32</v>
      </c>
      <c r="J3415">
        <v>0.7</v>
      </c>
      <c r="K3415" t="s">
        <v>57</v>
      </c>
      <c r="L3415">
        <v>135</v>
      </c>
      <c r="M3415" s="1">
        <v>46208</v>
      </c>
      <c r="N3415" t="s">
        <v>42</v>
      </c>
      <c r="O3415">
        <v>10.3</v>
      </c>
      <c r="P3415">
        <v>0.3</v>
      </c>
      <c r="Q3415" s="2">
        <v>1844.27</v>
      </c>
      <c r="R3415" t="s">
        <v>35</v>
      </c>
      <c r="S3415" s="2">
        <v>1046.3</v>
      </c>
      <c r="T3415">
        <v>3.9</v>
      </c>
      <c r="U3415" t="s">
        <v>43</v>
      </c>
      <c r="V3415">
        <v>2026</v>
      </c>
      <c r="W3415" t="s">
        <v>74</v>
      </c>
      <c r="X3415" s="2">
        <v>1046.3</v>
      </c>
      <c r="Y3415" s="2">
        <v>797.97</v>
      </c>
      <c r="Z3415" s="2">
        <v>0.56699999999999995</v>
      </c>
      <c r="AA3415" s="2">
        <f>IF(Table1[[#This Row],[Bed Occupied]]="Yes",1,0)</f>
        <v>0</v>
      </c>
    </row>
    <row r="3416" spans="1:27" x14ac:dyDescent="0.25">
      <c r="A3416" t="s">
        <v>3508</v>
      </c>
      <c r="B3416" s="1">
        <v>45769</v>
      </c>
      <c r="C3416" s="1">
        <v>45769.599999999999</v>
      </c>
      <c r="D3416" t="s">
        <v>39</v>
      </c>
      <c r="E3416" t="s">
        <v>52</v>
      </c>
      <c r="F3416" t="s">
        <v>48</v>
      </c>
      <c r="G3416" t="s">
        <v>53</v>
      </c>
      <c r="H3416" t="s">
        <v>62</v>
      </c>
      <c r="I3416" t="s">
        <v>93</v>
      </c>
      <c r="J3416">
        <v>0.6</v>
      </c>
      <c r="K3416" t="s">
        <v>33</v>
      </c>
      <c r="L3416">
        <v>83</v>
      </c>
      <c r="M3416" s="1">
        <v>45769</v>
      </c>
      <c r="N3416" t="s">
        <v>63</v>
      </c>
      <c r="O3416">
        <v>8</v>
      </c>
      <c r="P3416">
        <v>0</v>
      </c>
      <c r="Q3416" s="2">
        <v>2016.28</v>
      </c>
      <c r="R3416" t="s">
        <v>35</v>
      </c>
      <c r="S3416" s="2">
        <v>1223.0999999999999</v>
      </c>
      <c r="T3416">
        <v>3.8</v>
      </c>
      <c r="U3416" t="s">
        <v>89</v>
      </c>
      <c r="V3416">
        <v>2025</v>
      </c>
      <c r="W3416" t="s">
        <v>44</v>
      </c>
      <c r="X3416" s="2">
        <v>1223.0999999999999</v>
      </c>
      <c r="Y3416" s="2">
        <v>793.18</v>
      </c>
      <c r="Z3416" s="2">
        <v>0.60699999999999998</v>
      </c>
      <c r="AA3416" s="2">
        <f>IF(Table1[[#This Row],[Bed Occupied]]="Yes",1,0)</f>
        <v>1</v>
      </c>
    </row>
    <row r="3417" spans="1:27" x14ac:dyDescent="0.25">
      <c r="A3417" t="s">
        <v>3509</v>
      </c>
      <c r="B3417" s="1">
        <v>45950</v>
      </c>
      <c r="C3417" s="1">
        <v>45962.8</v>
      </c>
      <c r="D3417" t="s">
        <v>61</v>
      </c>
      <c r="E3417" t="s">
        <v>52</v>
      </c>
      <c r="F3417" t="s">
        <v>92</v>
      </c>
      <c r="G3417" t="s">
        <v>151</v>
      </c>
      <c r="H3417" t="s">
        <v>62</v>
      </c>
      <c r="I3417" t="s">
        <v>93</v>
      </c>
      <c r="J3417">
        <v>12.8</v>
      </c>
      <c r="K3417" t="s">
        <v>33</v>
      </c>
      <c r="L3417">
        <v>67</v>
      </c>
      <c r="M3417" s="1">
        <v>45949</v>
      </c>
      <c r="N3417" t="s">
        <v>42</v>
      </c>
      <c r="O3417">
        <v>9</v>
      </c>
      <c r="P3417">
        <v>1</v>
      </c>
      <c r="Q3417" s="2">
        <v>29594.74</v>
      </c>
      <c r="R3417" t="s">
        <v>58</v>
      </c>
      <c r="S3417" s="2">
        <v>20461.509999999998</v>
      </c>
      <c r="T3417">
        <v>3.9</v>
      </c>
      <c r="U3417" t="s">
        <v>82</v>
      </c>
      <c r="V3417">
        <v>2025</v>
      </c>
      <c r="W3417" t="s">
        <v>74</v>
      </c>
      <c r="X3417" s="2">
        <v>20461.509999999998</v>
      </c>
      <c r="Y3417" s="2">
        <v>9133.23</v>
      </c>
      <c r="Z3417" s="2">
        <v>0.69099999999999995</v>
      </c>
      <c r="AA3417" s="2">
        <f>IF(Table1[[#This Row],[Bed Occupied]]="Yes",1,0)</f>
        <v>1</v>
      </c>
    </row>
    <row r="3418" spans="1:27" x14ac:dyDescent="0.25">
      <c r="A3418" t="s">
        <v>3510</v>
      </c>
      <c r="B3418" s="1">
        <v>45888</v>
      </c>
      <c r="C3418" s="1">
        <v>45892.5</v>
      </c>
      <c r="D3418" t="s">
        <v>102</v>
      </c>
      <c r="E3418" t="s">
        <v>47</v>
      </c>
      <c r="F3418" t="s">
        <v>29</v>
      </c>
      <c r="G3418" t="s">
        <v>30</v>
      </c>
      <c r="H3418" t="s">
        <v>40</v>
      </c>
      <c r="I3418" t="s">
        <v>32</v>
      </c>
      <c r="J3418">
        <v>4.5</v>
      </c>
      <c r="K3418" t="s">
        <v>33</v>
      </c>
      <c r="L3418">
        <v>67</v>
      </c>
      <c r="M3418" s="1">
        <v>45888</v>
      </c>
      <c r="N3418" t="s">
        <v>42</v>
      </c>
      <c r="O3418">
        <v>13.4</v>
      </c>
      <c r="P3418">
        <v>1.4</v>
      </c>
      <c r="Q3418" s="2">
        <v>10384.06</v>
      </c>
      <c r="R3418" t="s">
        <v>58</v>
      </c>
      <c r="S3418" s="2">
        <v>6108.7</v>
      </c>
      <c r="T3418">
        <v>3.3</v>
      </c>
      <c r="U3418" t="s">
        <v>104</v>
      </c>
      <c r="V3418">
        <v>2025</v>
      </c>
      <c r="W3418" t="s">
        <v>44</v>
      </c>
      <c r="X3418" s="2">
        <v>6108.7</v>
      </c>
      <c r="Y3418" s="2">
        <v>4275.3599999999997</v>
      </c>
      <c r="Z3418" s="2">
        <v>0.58799999999999997</v>
      </c>
      <c r="AA3418" s="2">
        <f>IF(Table1[[#This Row],[Bed Occupied]]="Yes",1,0)</f>
        <v>1</v>
      </c>
    </row>
    <row r="3419" spans="1:27" x14ac:dyDescent="0.25">
      <c r="A3419" t="s">
        <v>3511</v>
      </c>
      <c r="B3419" s="1">
        <v>45794</v>
      </c>
      <c r="C3419" s="1">
        <v>45796.2</v>
      </c>
      <c r="D3419" t="s">
        <v>61</v>
      </c>
      <c r="E3419" t="s">
        <v>52</v>
      </c>
      <c r="F3419" t="s">
        <v>48</v>
      </c>
      <c r="G3419" t="s">
        <v>53</v>
      </c>
      <c r="H3419" t="s">
        <v>76</v>
      </c>
      <c r="I3419" t="s">
        <v>41</v>
      </c>
      <c r="J3419">
        <v>2.2000000000000002</v>
      </c>
      <c r="K3419" t="s">
        <v>33</v>
      </c>
      <c r="L3419">
        <v>53</v>
      </c>
      <c r="M3419" s="1">
        <v>45793</v>
      </c>
      <c r="N3419" t="s">
        <v>42</v>
      </c>
      <c r="O3419">
        <v>8.5</v>
      </c>
      <c r="P3419">
        <v>0.5</v>
      </c>
      <c r="Q3419" s="2">
        <v>15094.45</v>
      </c>
      <c r="R3419" t="s">
        <v>58</v>
      </c>
      <c r="S3419" s="2">
        <v>9953.58</v>
      </c>
      <c r="T3419">
        <v>4</v>
      </c>
      <c r="U3419" t="s">
        <v>122</v>
      </c>
      <c r="V3419">
        <v>2025</v>
      </c>
      <c r="W3419" t="s">
        <v>77</v>
      </c>
      <c r="X3419" s="2">
        <v>9953.58</v>
      </c>
      <c r="Y3419" s="2">
        <v>5140.87</v>
      </c>
      <c r="Z3419" s="2">
        <v>0.65900000000000003</v>
      </c>
      <c r="AA3419" s="2">
        <f>IF(Table1[[#This Row],[Bed Occupied]]="Yes",1,0)</f>
        <v>1</v>
      </c>
    </row>
    <row r="3420" spans="1:27" x14ac:dyDescent="0.25">
      <c r="A3420" t="s">
        <v>3512</v>
      </c>
      <c r="B3420" s="1">
        <v>45859</v>
      </c>
      <c r="C3420" s="1">
        <v>45859.7</v>
      </c>
      <c r="D3420" t="s">
        <v>39</v>
      </c>
      <c r="E3420" t="s">
        <v>28</v>
      </c>
      <c r="F3420" t="s">
        <v>29</v>
      </c>
      <c r="G3420" t="s">
        <v>67</v>
      </c>
      <c r="H3420" t="s">
        <v>62</v>
      </c>
      <c r="I3420" t="s">
        <v>32</v>
      </c>
      <c r="J3420">
        <v>0.7</v>
      </c>
      <c r="K3420" t="s">
        <v>33</v>
      </c>
      <c r="L3420">
        <v>95</v>
      </c>
      <c r="M3420" s="1">
        <v>45858</v>
      </c>
      <c r="N3420" t="s">
        <v>34</v>
      </c>
      <c r="O3420">
        <v>9.6999999999999993</v>
      </c>
      <c r="P3420">
        <v>1.7</v>
      </c>
      <c r="Q3420" s="2">
        <v>2203.62</v>
      </c>
      <c r="R3420" t="s">
        <v>35</v>
      </c>
      <c r="S3420" s="2">
        <v>1261.0899999999999</v>
      </c>
      <c r="T3420">
        <v>2.5</v>
      </c>
      <c r="U3420" t="s">
        <v>135</v>
      </c>
      <c r="V3420">
        <v>2025</v>
      </c>
      <c r="W3420" t="s">
        <v>74</v>
      </c>
      <c r="X3420" s="2">
        <v>1261.0899999999999</v>
      </c>
      <c r="Y3420" s="2">
        <v>942.53</v>
      </c>
      <c r="Z3420" s="2">
        <v>0.57199999999999995</v>
      </c>
      <c r="AA3420" s="2">
        <f>IF(Table1[[#This Row],[Bed Occupied]]="Yes",1,0)</f>
        <v>1</v>
      </c>
    </row>
    <row r="3421" spans="1:27" x14ac:dyDescent="0.25">
      <c r="A3421" t="s">
        <v>3513</v>
      </c>
      <c r="B3421" s="1">
        <v>45777</v>
      </c>
      <c r="C3421" s="1">
        <v>45779.7</v>
      </c>
      <c r="D3421" t="s">
        <v>102</v>
      </c>
      <c r="E3421" t="s">
        <v>66</v>
      </c>
      <c r="F3421" t="s">
        <v>29</v>
      </c>
      <c r="G3421" t="s">
        <v>53</v>
      </c>
      <c r="H3421" t="s">
        <v>56</v>
      </c>
      <c r="I3421" t="s">
        <v>32</v>
      </c>
      <c r="J3421">
        <v>2.7</v>
      </c>
      <c r="K3421" t="s">
        <v>33</v>
      </c>
      <c r="L3421">
        <v>88</v>
      </c>
      <c r="M3421" s="1">
        <v>45776</v>
      </c>
      <c r="N3421" t="s">
        <v>42</v>
      </c>
      <c r="O3421">
        <v>9.3000000000000007</v>
      </c>
      <c r="P3421">
        <v>1.3</v>
      </c>
      <c r="Q3421" s="2">
        <v>10325.120000000001</v>
      </c>
      <c r="R3421" t="s">
        <v>58</v>
      </c>
      <c r="S3421" s="2">
        <v>5726.65</v>
      </c>
      <c r="T3421">
        <v>4</v>
      </c>
      <c r="U3421" t="s">
        <v>89</v>
      </c>
      <c r="V3421">
        <v>2025</v>
      </c>
      <c r="W3421" t="s">
        <v>44</v>
      </c>
      <c r="X3421" s="2">
        <v>5726.65</v>
      </c>
      <c r="Y3421" s="2">
        <v>4598.47</v>
      </c>
      <c r="Z3421" s="2">
        <v>0.55500000000000005</v>
      </c>
      <c r="AA3421" s="2">
        <f>IF(Table1[[#This Row],[Bed Occupied]]="Yes",1,0)</f>
        <v>1</v>
      </c>
    </row>
    <row r="3422" spans="1:27" x14ac:dyDescent="0.25">
      <c r="A3422" t="s">
        <v>3514</v>
      </c>
      <c r="B3422" s="1">
        <v>46372</v>
      </c>
      <c r="C3422" s="1">
        <v>46374.3</v>
      </c>
      <c r="D3422" t="s">
        <v>51</v>
      </c>
      <c r="E3422" t="s">
        <v>52</v>
      </c>
      <c r="F3422" t="s">
        <v>29</v>
      </c>
      <c r="G3422" t="s">
        <v>30</v>
      </c>
      <c r="H3422" t="s">
        <v>81</v>
      </c>
      <c r="I3422" t="s">
        <v>32</v>
      </c>
      <c r="J3422">
        <v>2.2999999999999998</v>
      </c>
      <c r="K3422" t="s">
        <v>33</v>
      </c>
      <c r="L3422">
        <v>51</v>
      </c>
      <c r="M3422" s="1">
        <v>46371</v>
      </c>
      <c r="N3422" t="s">
        <v>42</v>
      </c>
      <c r="O3422">
        <v>13</v>
      </c>
      <c r="P3422">
        <v>1</v>
      </c>
      <c r="Q3422" s="2">
        <v>8077.4</v>
      </c>
      <c r="R3422" t="s">
        <v>58</v>
      </c>
      <c r="S3422" s="2">
        <v>4667.2299999999996</v>
      </c>
      <c r="T3422">
        <v>3.1</v>
      </c>
      <c r="U3422" t="s">
        <v>54</v>
      </c>
      <c r="V3422">
        <v>2026</v>
      </c>
      <c r="W3422" t="s">
        <v>44</v>
      </c>
      <c r="X3422" s="2">
        <v>4667.2299999999996</v>
      </c>
      <c r="Y3422" s="2">
        <v>3410.17</v>
      </c>
      <c r="Z3422" s="2">
        <v>0.57799999999999996</v>
      </c>
      <c r="AA3422" s="2">
        <f>IF(Table1[[#This Row],[Bed Occupied]]="Yes",1,0)</f>
        <v>1</v>
      </c>
    </row>
    <row r="3423" spans="1:27" x14ac:dyDescent="0.25">
      <c r="A3423" t="s">
        <v>3515</v>
      </c>
      <c r="B3423" s="1">
        <v>45966</v>
      </c>
      <c r="C3423" s="1">
        <v>45974.400000000001</v>
      </c>
      <c r="D3423" t="s">
        <v>88</v>
      </c>
      <c r="E3423" t="s">
        <v>28</v>
      </c>
      <c r="F3423" t="s">
        <v>48</v>
      </c>
      <c r="G3423" t="s">
        <v>30</v>
      </c>
      <c r="H3423" t="s">
        <v>76</v>
      </c>
      <c r="I3423" t="s">
        <v>32</v>
      </c>
      <c r="J3423">
        <v>8.4</v>
      </c>
      <c r="K3423" t="s">
        <v>33</v>
      </c>
      <c r="L3423">
        <v>51</v>
      </c>
      <c r="M3423" s="1">
        <v>45965</v>
      </c>
      <c r="N3423" t="s">
        <v>42</v>
      </c>
      <c r="O3423">
        <v>9.4</v>
      </c>
      <c r="P3423">
        <v>1.4</v>
      </c>
      <c r="Q3423" s="2">
        <v>28661.73</v>
      </c>
      <c r="R3423" t="s">
        <v>35</v>
      </c>
      <c r="S3423" s="2">
        <v>19640.650000000001</v>
      </c>
      <c r="T3423">
        <v>3.6</v>
      </c>
      <c r="U3423" t="s">
        <v>71</v>
      </c>
      <c r="V3423">
        <v>2025</v>
      </c>
      <c r="W3423" t="s">
        <v>44</v>
      </c>
      <c r="X3423" s="2">
        <v>19640.650000000001</v>
      </c>
      <c r="Y3423" s="2">
        <v>9021.08</v>
      </c>
      <c r="Z3423" s="2">
        <v>0.68500000000000005</v>
      </c>
      <c r="AA3423" s="2">
        <f>IF(Table1[[#This Row],[Bed Occupied]]="Yes",1,0)</f>
        <v>1</v>
      </c>
    </row>
    <row r="3424" spans="1:27" x14ac:dyDescent="0.25">
      <c r="A3424" t="s">
        <v>3516</v>
      </c>
      <c r="B3424" s="1">
        <v>45778</v>
      </c>
      <c r="C3424" s="1">
        <v>45793.5</v>
      </c>
      <c r="D3424" t="s">
        <v>88</v>
      </c>
      <c r="E3424" t="s">
        <v>28</v>
      </c>
      <c r="F3424" t="s">
        <v>29</v>
      </c>
      <c r="G3424" t="s">
        <v>53</v>
      </c>
      <c r="H3424" t="s">
        <v>49</v>
      </c>
      <c r="I3424" t="s">
        <v>41</v>
      </c>
      <c r="J3424">
        <v>15.5</v>
      </c>
      <c r="K3424" t="s">
        <v>33</v>
      </c>
      <c r="L3424">
        <v>5</v>
      </c>
      <c r="M3424" s="1">
        <v>45777</v>
      </c>
      <c r="N3424" t="s">
        <v>63</v>
      </c>
      <c r="O3424">
        <v>9</v>
      </c>
      <c r="P3424">
        <v>1</v>
      </c>
      <c r="Q3424" s="2">
        <v>43047.83</v>
      </c>
      <c r="R3424" t="s">
        <v>58</v>
      </c>
      <c r="S3424" s="2">
        <v>28083.27</v>
      </c>
      <c r="T3424">
        <v>4.3</v>
      </c>
      <c r="U3424" t="s">
        <v>122</v>
      </c>
      <c r="V3424">
        <v>2025</v>
      </c>
      <c r="W3424" t="s">
        <v>69</v>
      </c>
      <c r="X3424" s="2">
        <v>28083.27</v>
      </c>
      <c r="Y3424" s="2">
        <v>14964.56</v>
      </c>
      <c r="Z3424" s="2">
        <v>0.65200000000000002</v>
      </c>
      <c r="AA3424" s="2">
        <f>IF(Table1[[#This Row],[Bed Occupied]]="Yes",1,0)</f>
        <v>1</v>
      </c>
    </row>
    <row r="3425" spans="1:27" x14ac:dyDescent="0.25">
      <c r="A3425" t="s">
        <v>3517</v>
      </c>
      <c r="B3425" s="1">
        <v>45922</v>
      </c>
      <c r="C3425" s="1">
        <v>45922.1</v>
      </c>
      <c r="D3425" t="s">
        <v>39</v>
      </c>
      <c r="E3425" t="s">
        <v>66</v>
      </c>
      <c r="F3425" t="s">
        <v>48</v>
      </c>
      <c r="G3425" t="s">
        <v>53</v>
      </c>
      <c r="H3425" t="s">
        <v>62</v>
      </c>
      <c r="I3425" t="s">
        <v>41</v>
      </c>
      <c r="J3425">
        <v>0.1</v>
      </c>
      <c r="K3425" t="s">
        <v>33</v>
      </c>
      <c r="L3425">
        <v>82</v>
      </c>
      <c r="M3425" s="1">
        <v>45921</v>
      </c>
      <c r="N3425" t="s">
        <v>34</v>
      </c>
      <c r="O3425">
        <v>8.1</v>
      </c>
      <c r="P3425">
        <v>0.1</v>
      </c>
      <c r="Q3425" s="2">
        <v>2348.27</v>
      </c>
      <c r="R3425" t="s">
        <v>58</v>
      </c>
      <c r="S3425" s="2">
        <v>1248.74</v>
      </c>
      <c r="T3425">
        <v>2.8</v>
      </c>
      <c r="U3425" t="s">
        <v>59</v>
      </c>
      <c r="V3425">
        <v>2025</v>
      </c>
      <c r="W3425" t="s">
        <v>74</v>
      </c>
      <c r="X3425" s="2">
        <v>1248.74</v>
      </c>
      <c r="Y3425" s="2">
        <v>1099.53</v>
      </c>
      <c r="Z3425" s="2">
        <v>0.53200000000000003</v>
      </c>
      <c r="AA3425" s="2">
        <f>IF(Table1[[#This Row],[Bed Occupied]]="Yes",1,0)</f>
        <v>1</v>
      </c>
    </row>
    <row r="3426" spans="1:27" x14ac:dyDescent="0.25">
      <c r="A3426" t="s">
        <v>3518</v>
      </c>
      <c r="B3426" s="1">
        <v>45881</v>
      </c>
      <c r="C3426" s="1">
        <v>45882.5</v>
      </c>
      <c r="D3426" t="s">
        <v>96</v>
      </c>
      <c r="E3426" t="s">
        <v>28</v>
      </c>
      <c r="F3426" t="s">
        <v>48</v>
      </c>
      <c r="G3426" t="s">
        <v>30</v>
      </c>
      <c r="H3426" t="s">
        <v>40</v>
      </c>
      <c r="I3426" t="s">
        <v>32</v>
      </c>
      <c r="J3426">
        <v>1.5</v>
      </c>
      <c r="K3426" t="s">
        <v>33</v>
      </c>
      <c r="L3426">
        <v>52</v>
      </c>
      <c r="M3426" s="1">
        <v>45880</v>
      </c>
      <c r="N3426" t="s">
        <v>42</v>
      </c>
      <c r="O3426">
        <v>14.4</v>
      </c>
      <c r="P3426">
        <v>2.4</v>
      </c>
      <c r="Q3426" s="2">
        <v>3893.41</v>
      </c>
      <c r="R3426" t="s">
        <v>58</v>
      </c>
      <c r="S3426" s="2">
        <v>2158.91</v>
      </c>
      <c r="T3426">
        <v>3.3</v>
      </c>
      <c r="U3426" t="s">
        <v>104</v>
      </c>
      <c r="V3426">
        <v>2025</v>
      </c>
      <c r="W3426" t="s">
        <v>37</v>
      </c>
      <c r="X3426" s="2">
        <v>2158.91</v>
      </c>
      <c r="Y3426" s="2">
        <v>1734.5</v>
      </c>
      <c r="Z3426" s="2">
        <v>0.55500000000000005</v>
      </c>
      <c r="AA3426" s="2">
        <f>IF(Table1[[#This Row],[Bed Occupied]]="Yes",1,0)</f>
        <v>1</v>
      </c>
    </row>
    <row r="3427" spans="1:27" x14ac:dyDescent="0.25">
      <c r="A3427" t="s">
        <v>3519</v>
      </c>
      <c r="B3427" s="1">
        <v>45859</v>
      </c>
      <c r="C3427" s="1">
        <v>45862.6</v>
      </c>
      <c r="D3427" t="s">
        <v>39</v>
      </c>
      <c r="E3427" t="s">
        <v>47</v>
      </c>
      <c r="F3427" t="s">
        <v>48</v>
      </c>
      <c r="G3427" t="s">
        <v>67</v>
      </c>
      <c r="H3427" t="s">
        <v>76</v>
      </c>
      <c r="I3427" t="s">
        <v>41</v>
      </c>
      <c r="J3427">
        <v>3.6</v>
      </c>
      <c r="K3427" t="s">
        <v>33</v>
      </c>
      <c r="L3427">
        <v>84</v>
      </c>
      <c r="M3427" s="1">
        <v>45858</v>
      </c>
      <c r="N3427" t="s">
        <v>63</v>
      </c>
      <c r="O3427">
        <v>8.6999999999999993</v>
      </c>
      <c r="P3427">
        <v>0.7</v>
      </c>
      <c r="Q3427" s="2">
        <v>1995.2</v>
      </c>
      <c r="R3427" t="s">
        <v>85</v>
      </c>
      <c r="S3427" s="2">
        <v>1163.8</v>
      </c>
      <c r="T3427">
        <v>3.8</v>
      </c>
      <c r="U3427" t="s">
        <v>135</v>
      </c>
      <c r="V3427">
        <v>2025</v>
      </c>
      <c r="W3427" t="s">
        <v>74</v>
      </c>
      <c r="X3427" s="2">
        <v>1163.8</v>
      </c>
      <c r="Y3427" s="2">
        <v>831.4</v>
      </c>
      <c r="Z3427" s="2">
        <v>0.58299999999999996</v>
      </c>
      <c r="AA3427" s="2">
        <f>IF(Table1[[#This Row],[Bed Occupied]]="Yes",1,0)</f>
        <v>1</v>
      </c>
    </row>
    <row r="3428" spans="1:27" x14ac:dyDescent="0.25">
      <c r="A3428" t="s">
        <v>3520</v>
      </c>
      <c r="B3428" s="1">
        <v>46386</v>
      </c>
      <c r="C3428" s="1">
        <v>46388.800000000003</v>
      </c>
      <c r="D3428" t="s">
        <v>51</v>
      </c>
      <c r="E3428" t="s">
        <v>52</v>
      </c>
      <c r="F3428" t="s">
        <v>29</v>
      </c>
      <c r="G3428" t="s">
        <v>30</v>
      </c>
      <c r="H3428" t="s">
        <v>40</v>
      </c>
      <c r="I3428" t="s">
        <v>32</v>
      </c>
      <c r="J3428">
        <v>2.8</v>
      </c>
      <c r="K3428" t="s">
        <v>57</v>
      </c>
      <c r="L3428">
        <v>62</v>
      </c>
      <c r="M3428" s="1">
        <v>46386</v>
      </c>
      <c r="N3428" t="s">
        <v>42</v>
      </c>
      <c r="O3428">
        <v>8.3000000000000007</v>
      </c>
      <c r="P3428">
        <v>0.3</v>
      </c>
      <c r="Q3428" s="2">
        <v>11068.2</v>
      </c>
      <c r="R3428" t="s">
        <v>58</v>
      </c>
      <c r="S3428" s="2">
        <v>5815.01</v>
      </c>
      <c r="T3428">
        <v>4.3</v>
      </c>
      <c r="U3428" t="s">
        <v>54</v>
      </c>
      <c r="V3428">
        <v>2026</v>
      </c>
      <c r="W3428" t="s">
        <v>69</v>
      </c>
      <c r="X3428" s="2">
        <v>5815.01</v>
      </c>
      <c r="Y3428" s="2">
        <v>5253.19</v>
      </c>
      <c r="Z3428" s="2">
        <v>0.52500000000000002</v>
      </c>
      <c r="AA3428" s="2">
        <f>IF(Table1[[#This Row],[Bed Occupied]]="Yes",1,0)</f>
        <v>0</v>
      </c>
    </row>
    <row r="3429" spans="1:27" x14ac:dyDescent="0.25">
      <c r="A3429" t="s">
        <v>3521</v>
      </c>
      <c r="B3429" s="1">
        <v>46069</v>
      </c>
      <c r="C3429" s="1">
        <v>46073.2</v>
      </c>
      <c r="D3429" t="s">
        <v>51</v>
      </c>
      <c r="E3429" t="s">
        <v>47</v>
      </c>
      <c r="F3429" t="s">
        <v>48</v>
      </c>
      <c r="G3429" t="s">
        <v>30</v>
      </c>
      <c r="H3429" t="s">
        <v>81</v>
      </c>
      <c r="I3429" t="s">
        <v>41</v>
      </c>
      <c r="J3429">
        <v>4.2</v>
      </c>
      <c r="K3429" t="s">
        <v>33</v>
      </c>
      <c r="L3429">
        <v>45</v>
      </c>
      <c r="M3429" s="1">
        <v>46068</v>
      </c>
      <c r="N3429" t="s">
        <v>42</v>
      </c>
      <c r="O3429">
        <v>11.3</v>
      </c>
      <c r="P3429">
        <v>1.3</v>
      </c>
      <c r="Q3429" s="2">
        <v>11610.1</v>
      </c>
      <c r="R3429" t="s">
        <v>35</v>
      </c>
      <c r="S3429" s="2">
        <v>7802.2</v>
      </c>
      <c r="T3429">
        <v>4.0999999999999996</v>
      </c>
      <c r="U3429" t="s">
        <v>68</v>
      </c>
      <c r="V3429">
        <v>2026</v>
      </c>
      <c r="W3429" t="s">
        <v>74</v>
      </c>
      <c r="X3429" s="2">
        <v>7802.2</v>
      </c>
      <c r="Y3429" s="2">
        <v>3807.9</v>
      </c>
      <c r="Z3429" s="2">
        <v>0.67200000000000004</v>
      </c>
      <c r="AA3429" s="2">
        <f>IF(Table1[[#This Row],[Bed Occupied]]="Yes",1,0)</f>
        <v>1</v>
      </c>
    </row>
    <row r="3430" spans="1:27" x14ac:dyDescent="0.25">
      <c r="A3430" t="s">
        <v>3522</v>
      </c>
      <c r="B3430" s="1">
        <v>46363</v>
      </c>
      <c r="C3430" s="1">
        <v>46363.8</v>
      </c>
      <c r="D3430" t="s">
        <v>88</v>
      </c>
      <c r="E3430" t="s">
        <v>52</v>
      </c>
      <c r="F3430" t="s">
        <v>48</v>
      </c>
      <c r="G3430" t="s">
        <v>30</v>
      </c>
      <c r="H3430" t="s">
        <v>56</v>
      </c>
      <c r="I3430" t="s">
        <v>32</v>
      </c>
      <c r="J3430">
        <v>0.8</v>
      </c>
      <c r="K3430" t="s">
        <v>33</v>
      </c>
      <c r="L3430">
        <v>61</v>
      </c>
      <c r="M3430" s="1">
        <v>46363</v>
      </c>
      <c r="N3430" t="s">
        <v>42</v>
      </c>
      <c r="O3430">
        <v>10.5</v>
      </c>
      <c r="P3430">
        <v>2.5</v>
      </c>
      <c r="Q3430" s="2">
        <v>16494.080000000002</v>
      </c>
      <c r="R3430" t="s">
        <v>35</v>
      </c>
      <c r="S3430" s="2">
        <v>12482.73</v>
      </c>
      <c r="T3430">
        <v>3.3</v>
      </c>
      <c r="U3430" t="s">
        <v>54</v>
      </c>
      <c r="V3430">
        <v>2026</v>
      </c>
      <c r="W3430" t="s">
        <v>37</v>
      </c>
      <c r="X3430" s="2">
        <v>12482.73</v>
      </c>
      <c r="Y3430" s="2">
        <v>4011.35</v>
      </c>
      <c r="Z3430" s="2">
        <v>0.75700000000000001</v>
      </c>
      <c r="AA3430" s="2">
        <f>IF(Table1[[#This Row],[Bed Occupied]]="Yes",1,0)</f>
        <v>1</v>
      </c>
    </row>
    <row r="3431" spans="1:27" x14ac:dyDescent="0.25">
      <c r="A3431" t="s">
        <v>3523</v>
      </c>
      <c r="B3431" s="1">
        <v>45719</v>
      </c>
      <c r="C3431" s="1">
        <v>45732.6</v>
      </c>
      <c r="D3431" t="s">
        <v>88</v>
      </c>
      <c r="E3431" t="s">
        <v>52</v>
      </c>
      <c r="F3431" t="s">
        <v>48</v>
      </c>
      <c r="G3431" t="s">
        <v>30</v>
      </c>
      <c r="H3431" t="s">
        <v>49</v>
      </c>
      <c r="I3431" t="s">
        <v>32</v>
      </c>
      <c r="J3431">
        <v>13.6</v>
      </c>
      <c r="K3431" t="s">
        <v>33</v>
      </c>
      <c r="L3431">
        <v>52</v>
      </c>
      <c r="M3431" s="1">
        <v>45719</v>
      </c>
      <c r="N3431" t="s">
        <v>42</v>
      </c>
      <c r="O3431">
        <v>10.1</v>
      </c>
      <c r="P3431">
        <v>0.1</v>
      </c>
      <c r="Q3431" s="2">
        <v>35665.67</v>
      </c>
      <c r="R3431" t="s">
        <v>35</v>
      </c>
      <c r="S3431" s="2">
        <v>25496.959999999999</v>
      </c>
      <c r="T3431">
        <v>3.9</v>
      </c>
      <c r="U3431" t="s">
        <v>173</v>
      </c>
      <c r="V3431">
        <v>2025</v>
      </c>
      <c r="W3431" t="s">
        <v>37</v>
      </c>
      <c r="X3431" s="2">
        <v>25496.959999999999</v>
      </c>
      <c r="Y3431" s="2">
        <v>10168.709999999999</v>
      </c>
      <c r="Z3431" s="2">
        <v>0.71499999999999997</v>
      </c>
      <c r="AA3431" s="2">
        <f>IF(Table1[[#This Row],[Bed Occupied]]="Yes",1,0)</f>
        <v>1</v>
      </c>
    </row>
    <row r="3432" spans="1:27" x14ac:dyDescent="0.25">
      <c r="A3432" t="s">
        <v>3524</v>
      </c>
      <c r="B3432" s="1">
        <v>45836</v>
      </c>
      <c r="C3432" s="1">
        <v>45836.800000000003</v>
      </c>
      <c r="D3432" t="s">
        <v>96</v>
      </c>
      <c r="E3432" t="s">
        <v>52</v>
      </c>
      <c r="F3432" t="s">
        <v>92</v>
      </c>
      <c r="G3432" t="s">
        <v>67</v>
      </c>
      <c r="H3432" t="s">
        <v>49</v>
      </c>
      <c r="I3432" t="s">
        <v>32</v>
      </c>
      <c r="J3432">
        <v>0.8</v>
      </c>
      <c r="K3432" t="s">
        <v>33</v>
      </c>
      <c r="L3432">
        <v>88</v>
      </c>
      <c r="M3432" s="1">
        <v>45836</v>
      </c>
      <c r="N3432" t="s">
        <v>63</v>
      </c>
      <c r="O3432">
        <v>8.4</v>
      </c>
      <c r="P3432">
        <v>0.4</v>
      </c>
      <c r="Q3432" s="2">
        <v>2695.09</v>
      </c>
      <c r="R3432" t="s">
        <v>35</v>
      </c>
      <c r="S3432" s="2">
        <v>1339.09</v>
      </c>
      <c r="T3432">
        <v>4.5</v>
      </c>
      <c r="U3432" t="s">
        <v>64</v>
      </c>
      <c r="V3432">
        <v>2025</v>
      </c>
      <c r="W3432" t="s">
        <v>83</v>
      </c>
      <c r="X3432" s="2">
        <v>1339.09</v>
      </c>
      <c r="Y3432" s="2">
        <v>1356</v>
      </c>
      <c r="Z3432" s="2">
        <v>0.497</v>
      </c>
      <c r="AA3432" s="2">
        <f>IF(Table1[[#This Row],[Bed Occupied]]="Yes",1,0)</f>
        <v>1</v>
      </c>
    </row>
    <row r="3433" spans="1:27" x14ac:dyDescent="0.25">
      <c r="A3433" t="s">
        <v>3525</v>
      </c>
      <c r="B3433" s="1">
        <v>46109</v>
      </c>
      <c r="C3433" s="1">
        <v>46113.599999999999</v>
      </c>
      <c r="D3433" t="s">
        <v>51</v>
      </c>
      <c r="E3433" t="s">
        <v>47</v>
      </c>
      <c r="F3433" t="s">
        <v>29</v>
      </c>
      <c r="G3433" t="s">
        <v>30</v>
      </c>
      <c r="H3433" t="s">
        <v>81</v>
      </c>
      <c r="I3433" t="s">
        <v>32</v>
      </c>
      <c r="J3433">
        <v>4.5999999999999996</v>
      </c>
      <c r="K3433" t="s">
        <v>33</v>
      </c>
      <c r="L3433">
        <v>66</v>
      </c>
      <c r="M3433" s="1">
        <v>46109</v>
      </c>
      <c r="N3433" t="s">
        <v>42</v>
      </c>
      <c r="O3433">
        <v>15</v>
      </c>
      <c r="P3433">
        <v>3</v>
      </c>
      <c r="Q3433" s="2">
        <v>11724.07</v>
      </c>
      <c r="R3433" t="s">
        <v>35</v>
      </c>
      <c r="S3433" s="2">
        <v>6884.93</v>
      </c>
      <c r="T3433">
        <v>2.9</v>
      </c>
      <c r="U3433" t="s">
        <v>115</v>
      </c>
      <c r="V3433">
        <v>2026</v>
      </c>
      <c r="W3433" t="s">
        <v>83</v>
      </c>
      <c r="X3433" s="2">
        <v>6884.93</v>
      </c>
      <c r="Y3433" s="2">
        <v>4839.1400000000003</v>
      </c>
      <c r="Z3433" s="2">
        <v>0.58699999999999997</v>
      </c>
      <c r="AA3433" s="2">
        <f>IF(Table1[[#This Row],[Bed Occupied]]="Yes",1,0)</f>
        <v>1</v>
      </c>
    </row>
    <row r="3434" spans="1:27" x14ac:dyDescent="0.25">
      <c r="A3434" t="s">
        <v>3526</v>
      </c>
      <c r="B3434" s="1">
        <v>46017</v>
      </c>
      <c r="C3434" s="1">
        <v>46019.1</v>
      </c>
      <c r="D3434" t="s">
        <v>61</v>
      </c>
      <c r="E3434" t="s">
        <v>28</v>
      </c>
      <c r="F3434" t="s">
        <v>48</v>
      </c>
      <c r="G3434" t="s">
        <v>30</v>
      </c>
      <c r="H3434" t="s">
        <v>40</v>
      </c>
      <c r="I3434" t="s">
        <v>32</v>
      </c>
      <c r="J3434">
        <v>2.1</v>
      </c>
      <c r="K3434" t="s">
        <v>33</v>
      </c>
      <c r="L3434">
        <v>75</v>
      </c>
      <c r="M3434" s="1">
        <v>46016</v>
      </c>
      <c r="N3434" t="s">
        <v>42</v>
      </c>
      <c r="O3434">
        <v>10.4</v>
      </c>
      <c r="P3434">
        <v>0.4</v>
      </c>
      <c r="Q3434" s="2">
        <v>9175.36</v>
      </c>
      <c r="R3434" t="s">
        <v>85</v>
      </c>
      <c r="S3434" s="2">
        <v>5905.3</v>
      </c>
      <c r="T3434">
        <v>4.4000000000000004</v>
      </c>
      <c r="U3434" t="s">
        <v>79</v>
      </c>
      <c r="V3434">
        <v>2025</v>
      </c>
      <c r="W3434" t="s">
        <v>72</v>
      </c>
      <c r="X3434" s="2">
        <v>5905.3</v>
      </c>
      <c r="Y3434" s="2">
        <v>3270.06</v>
      </c>
      <c r="Z3434" s="2">
        <v>0.64400000000000002</v>
      </c>
      <c r="AA3434" s="2">
        <f>IF(Table1[[#This Row],[Bed Occupied]]="Yes",1,0)</f>
        <v>1</v>
      </c>
    </row>
    <row r="3435" spans="1:27" x14ac:dyDescent="0.25">
      <c r="A3435" t="s">
        <v>3527</v>
      </c>
      <c r="B3435" s="1">
        <v>46002</v>
      </c>
      <c r="C3435" s="1">
        <v>46002.3</v>
      </c>
      <c r="D3435" t="s">
        <v>61</v>
      </c>
      <c r="E3435" t="s">
        <v>52</v>
      </c>
      <c r="F3435" t="s">
        <v>48</v>
      </c>
      <c r="G3435" t="s">
        <v>151</v>
      </c>
      <c r="H3435" t="s">
        <v>76</v>
      </c>
      <c r="I3435" t="s">
        <v>32</v>
      </c>
      <c r="J3435">
        <v>0.3</v>
      </c>
      <c r="K3435" t="s">
        <v>57</v>
      </c>
      <c r="L3435">
        <v>107</v>
      </c>
      <c r="M3435" s="1">
        <v>46002</v>
      </c>
      <c r="N3435" t="s">
        <v>42</v>
      </c>
      <c r="O3435">
        <v>12.4</v>
      </c>
      <c r="P3435">
        <v>0.4</v>
      </c>
      <c r="Q3435" s="2">
        <v>13747.51</v>
      </c>
      <c r="R3435" t="s">
        <v>58</v>
      </c>
      <c r="S3435" s="2">
        <v>8182.12</v>
      </c>
      <c r="T3435">
        <v>3.6</v>
      </c>
      <c r="U3435" t="s">
        <v>79</v>
      </c>
      <c r="V3435">
        <v>2025</v>
      </c>
      <c r="W3435" t="s">
        <v>72</v>
      </c>
      <c r="X3435" s="2">
        <v>8182.12</v>
      </c>
      <c r="Y3435" s="2">
        <v>5565.39</v>
      </c>
      <c r="Z3435" s="2">
        <v>0.59499999999999997</v>
      </c>
      <c r="AA3435" s="2">
        <f>IF(Table1[[#This Row],[Bed Occupied]]="Yes",1,0)</f>
        <v>0</v>
      </c>
    </row>
    <row r="3436" spans="1:27" x14ac:dyDescent="0.25">
      <c r="A3436" t="s">
        <v>3528</v>
      </c>
      <c r="B3436" s="1">
        <v>46209</v>
      </c>
      <c r="C3436" s="1">
        <v>46210.3</v>
      </c>
      <c r="D3436" t="s">
        <v>39</v>
      </c>
      <c r="E3436" t="s">
        <v>52</v>
      </c>
      <c r="F3436" t="s">
        <v>29</v>
      </c>
      <c r="G3436" t="s">
        <v>30</v>
      </c>
      <c r="H3436" t="s">
        <v>56</v>
      </c>
      <c r="I3436" t="s">
        <v>41</v>
      </c>
      <c r="J3436">
        <v>1.3</v>
      </c>
      <c r="K3436" t="s">
        <v>33</v>
      </c>
      <c r="L3436">
        <v>68</v>
      </c>
      <c r="M3436" s="1">
        <v>46209</v>
      </c>
      <c r="N3436" t="s">
        <v>42</v>
      </c>
      <c r="O3436">
        <v>9.1</v>
      </c>
      <c r="P3436">
        <v>1.1000000000000001</v>
      </c>
      <c r="Q3436" s="2">
        <v>1871.52</v>
      </c>
      <c r="R3436" t="s">
        <v>35</v>
      </c>
      <c r="S3436" s="2">
        <v>955.03</v>
      </c>
      <c r="T3436">
        <v>3.7</v>
      </c>
      <c r="U3436" t="s">
        <v>43</v>
      </c>
      <c r="V3436">
        <v>2026</v>
      </c>
      <c r="W3436" t="s">
        <v>37</v>
      </c>
      <c r="X3436" s="2">
        <v>955.03</v>
      </c>
      <c r="Y3436" s="2">
        <v>916.49</v>
      </c>
      <c r="Z3436" s="2">
        <v>0.51</v>
      </c>
      <c r="AA3436" s="2">
        <f>IF(Table1[[#This Row],[Bed Occupied]]="Yes",1,0)</f>
        <v>1</v>
      </c>
    </row>
    <row r="3437" spans="1:27" x14ac:dyDescent="0.25">
      <c r="A3437" t="s">
        <v>3529</v>
      </c>
      <c r="B3437" s="1">
        <v>45785</v>
      </c>
      <c r="C3437" s="1">
        <v>45790.400000000001</v>
      </c>
      <c r="D3437" t="s">
        <v>102</v>
      </c>
      <c r="E3437" t="s">
        <v>47</v>
      </c>
      <c r="F3437" t="s">
        <v>29</v>
      </c>
      <c r="G3437" t="s">
        <v>53</v>
      </c>
      <c r="H3437" t="s">
        <v>49</v>
      </c>
      <c r="I3437" t="s">
        <v>93</v>
      </c>
      <c r="J3437">
        <v>5.4</v>
      </c>
      <c r="K3437" t="s">
        <v>57</v>
      </c>
      <c r="L3437">
        <v>38</v>
      </c>
      <c r="M3437" s="1">
        <v>45784</v>
      </c>
      <c r="N3437" t="s">
        <v>42</v>
      </c>
      <c r="O3437">
        <v>8</v>
      </c>
      <c r="P3437">
        <v>0</v>
      </c>
      <c r="Q3437" s="2">
        <v>13574.34</v>
      </c>
      <c r="R3437" t="s">
        <v>35</v>
      </c>
      <c r="S3437" s="2">
        <v>9040.34</v>
      </c>
      <c r="T3437">
        <v>4.7</v>
      </c>
      <c r="U3437" t="s">
        <v>122</v>
      </c>
      <c r="V3437">
        <v>2025</v>
      </c>
      <c r="W3437" t="s">
        <v>69</v>
      </c>
      <c r="X3437" s="2">
        <v>9040.34</v>
      </c>
      <c r="Y3437" s="2">
        <v>4534</v>
      </c>
      <c r="Z3437" s="2">
        <v>0.66600000000000004</v>
      </c>
      <c r="AA3437" s="2">
        <f>IF(Table1[[#This Row],[Bed Occupied]]="Yes",1,0)</f>
        <v>0</v>
      </c>
    </row>
    <row r="3438" spans="1:27" x14ac:dyDescent="0.25">
      <c r="A3438" t="s">
        <v>3530</v>
      </c>
      <c r="B3438" s="1">
        <v>46176</v>
      </c>
      <c r="C3438" s="1">
        <v>46177.8</v>
      </c>
      <c r="D3438" t="s">
        <v>96</v>
      </c>
      <c r="E3438" t="s">
        <v>47</v>
      </c>
      <c r="F3438" t="s">
        <v>48</v>
      </c>
      <c r="G3438" t="s">
        <v>53</v>
      </c>
      <c r="H3438" t="s">
        <v>81</v>
      </c>
      <c r="I3438" t="s">
        <v>32</v>
      </c>
      <c r="J3438">
        <v>1.8</v>
      </c>
      <c r="K3438" t="s">
        <v>33</v>
      </c>
      <c r="L3438">
        <v>67</v>
      </c>
      <c r="M3438" s="1">
        <v>46175</v>
      </c>
      <c r="N3438" t="s">
        <v>34</v>
      </c>
      <c r="O3438">
        <v>11.9</v>
      </c>
      <c r="P3438">
        <v>1.9</v>
      </c>
      <c r="Q3438" s="2">
        <v>1487.17</v>
      </c>
      <c r="R3438" t="s">
        <v>35</v>
      </c>
      <c r="S3438" s="2">
        <v>818.78</v>
      </c>
      <c r="T3438">
        <v>3.6</v>
      </c>
      <c r="U3438" t="s">
        <v>126</v>
      </c>
      <c r="V3438">
        <v>2026</v>
      </c>
      <c r="W3438" t="s">
        <v>44</v>
      </c>
      <c r="X3438" s="2">
        <v>818.78</v>
      </c>
      <c r="Y3438" s="2">
        <v>668.39</v>
      </c>
      <c r="Z3438" s="2">
        <v>0.55100000000000005</v>
      </c>
      <c r="AA3438" s="2">
        <f>IF(Table1[[#This Row],[Bed Occupied]]="Yes",1,0)</f>
        <v>1</v>
      </c>
    </row>
    <row r="3439" spans="1:27" x14ac:dyDescent="0.25">
      <c r="A3439" t="s">
        <v>3531</v>
      </c>
      <c r="B3439" s="1">
        <v>46255</v>
      </c>
      <c r="C3439" s="1">
        <v>46256.2</v>
      </c>
      <c r="D3439" t="s">
        <v>102</v>
      </c>
      <c r="E3439" t="s">
        <v>28</v>
      </c>
      <c r="F3439" t="s">
        <v>29</v>
      </c>
      <c r="G3439" t="s">
        <v>30</v>
      </c>
      <c r="H3439" t="s">
        <v>81</v>
      </c>
      <c r="I3439" t="s">
        <v>32</v>
      </c>
      <c r="J3439">
        <v>1.2</v>
      </c>
      <c r="K3439" t="s">
        <v>57</v>
      </c>
      <c r="L3439">
        <v>67</v>
      </c>
      <c r="M3439" s="1">
        <v>46255</v>
      </c>
      <c r="N3439" t="s">
        <v>34</v>
      </c>
      <c r="O3439">
        <v>13.8</v>
      </c>
      <c r="P3439">
        <v>1.8</v>
      </c>
      <c r="Q3439" s="2">
        <v>6505.33</v>
      </c>
      <c r="R3439" t="s">
        <v>35</v>
      </c>
      <c r="S3439" s="2">
        <v>4378.96</v>
      </c>
      <c r="T3439">
        <v>3.3</v>
      </c>
      <c r="U3439" t="s">
        <v>138</v>
      </c>
      <c r="V3439">
        <v>2026</v>
      </c>
      <c r="W3439" t="s">
        <v>77</v>
      </c>
      <c r="X3439" s="2">
        <v>4378.96</v>
      </c>
      <c r="Y3439" s="2">
        <v>2126.37</v>
      </c>
      <c r="Z3439" s="2">
        <v>0.67300000000000004</v>
      </c>
      <c r="AA3439" s="2">
        <f>IF(Table1[[#This Row],[Bed Occupied]]="Yes",1,0)</f>
        <v>0</v>
      </c>
    </row>
    <row r="3440" spans="1:27" x14ac:dyDescent="0.25">
      <c r="A3440" t="s">
        <v>3532</v>
      </c>
      <c r="B3440" s="1">
        <v>45927</v>
      </c>
      <c r="C3440" s="1">
        <v>45931</v>
      </c>
      <c r="D3440" t="s">
        <v>39</v>
      </c>
      <c r="E3440" t="s">
        <v>52</v>
      </c>
      <c r="F3440" t="s">
        <v>48</v>
      </c>
      <c r="G3440" t="s">
        <v>30</v>
      </c>
      <c r="H3440" t="s">
        <v>31</v>
      </c>
      <c r="I3440" t="s">
        <v>32</v>
      </c>
      <c r="J3440">
        <v>4</v>
      </c>
      <c r="K3440" t="s">
        <v>57</v>
      </c>
      <c r="L3440">
        <v>94</v>
      </c>
      <c r="M3440" s="1">
        <v>45927</v>
      </c>
      <c r="N3440" t="s">
        <v>42</v>
      </c>
      <c r="O3440">
        <v>12.5</v>
      </c>
      <c r="P3440">
        <v>0.5</v>
      </c>
      <c r="Q3440" s="2">
        <v>2275.4299999999998</v>
      </c>
      <c r="R3440" t="s">
        <v>58</v>
      </c>
      <c r="S3440" s="2">
        <v>1317.95</v>
      </c>
      <c r="T3440">
        <v>2.9</v>
      </c>
      <c r="U3440" t="s">
        <v>59</v>
      </c>
      <c r="V3440">
        <v>2025</v>
      </c>
      <c r="W3440" t="s">
        <v>83</v>
      </c>
      <c r="X3440" s="2">
        <v>1317.95</v>
      </c>
      <c r="Y3440" s="2">
        <v>957.48</v>
      </c>
      <c r="Z3440" s="2">
        <v>0.57899999999999996</v>
      </c>
      <c r="AA3440" s="2">
        <f>IF(Table1[[#This Row],[Bed Occupied]]="Yes",1,0)</f>
        <v>0</v>
      </c>
    </row>
    <row r="3441" spans="1:27" x14ac:dyDescent="0.25">
      <c r="A3441" t="s">
        <v>3533</v>
      </c>
      <c r="B3441" s="1">
        <v>45938</v>
      </c>
      <c r="C3441" s="1">
        <v>45939.7</v>
      </c>
      <c r="D3441" t="s">
        <v>39</v>
      </c>
      <c r="E3441" t="s">
        <v>47</v>
      </c>
      <c r="F3441" t="s">
        <v>48</v>
      </c>
      <c r="G3441" t="s">
        <v>67</v>
      </c>
      <c r="H3441" t="s">
        <v>40</v>
      </c>
      <c r="I3441" t="s">
        <v>93</v>
      </c>
      <c r="J3441">
        <v>1.7</v>
      </c>
      <c r="K3441" t="s">
        <v>33</v>
      </c>
      <c r="L3441">
        <v>63</v>
      </c>
      <c r="M3441" s="1">
        <v>45937</v>
      </c>
      <c r="N3441" t="s">
        <v>63</v>
      </c>
      <c r="O3441">
        <v>12</v>
      </c>
      <c r="P3441">
        <v>0</v>
      </c>
      <c r="Q3441" s="2">
        <v>1777.54</v>
      </c>
      <c r="R3441" t="s">
        <v>58</v>
      </c>
      <c r="S3441" s="2">
        <v>1111.1400000000001</v>
      </c>
      <c r="T3441">
        <v>4.5</v>
      </c>
      <c r="U3441" t="s">
        <v>82</v>
      </c>
      <c r="V3441">
        <v>2025</v>
      </c>
      <c r="W3441" t="s">
        <v>44</v>
      </c>
      <c r="X3441" s="2">
        <v>1111.1400000000001</v>
      </c>
      <c r="Y3441" s="2">
        <v>666.4</v>
      </c>
      <c r="Z3441" s="2">
        <v>0.625</v>
      </c>
      <c r="AA3441" s="2">
        <f>IF(Table1[[#This Row],[Bed Occupied]]="Yes",1,0)</f>
        <v>1</v>
      </c>
    </row>
    <row r="3442" spans="1:27" x14ac:dyDescent="0.25">
      <c r="A3442" t="s">
        <v>3534</v>
      </c>
      <c r="B3442" s="1">
        <v>46190</v>
      </c>
      <c r="C3442" s="1">
        <v>46193.1</v>
      </c>
      <c r="D3442" t="s">
        <v>46</v>
      </c>
      <c r="E3442" t="s">
        <v>52</v>
      </c>
      <c r="F3442" t="s">
        <v>48</v>
      </c>
      <c r="G3442" t="s">
        <v>67</v>
      </c>
      <c r="H3442" t="s">
        <v>31</v>
      </c>
      <c r="I3442" t="s">
        <v>32</v>
      </c>
      <c r="J3442">
        <v>3.1</v>
      </c>
      <c r="K3442" t="s">
        <v>33</v>
      </c>
      <c r="L3442">
        <v>90</v>
      </c>
      <c r="M3442" s="1">
        <v>46190</v>
      </c>
      <c r="N3442" t="s">
        <v>42</v>
      </c>
      <c r="O3442">
        <v>8.5</v>
      </c>
      <c r="P3442">
        <v>0.5</v>
      </c>
      <c r="Q3442" s="2">
        <v>6139.08</v>
      </c>
      <c r="R3442" t="s">
        <v>85</v>
      </c>
      <c r="S3442" s="2">
        <v>3886.65</v>
      </c>
      <c r="T3442">
        <v>3.4</v>
      </c>
      <c r="U3442" t="s">
        <v>126</v>
      </c>
      <c r="V3442">
        <v>2026</v>
      </c>
      <c r="W3442" t="s">
        <v>69</v>
      </c>
      <c r="X3442" s="2">
        <v>3886.65</v>
      </c>
      <c r="Y3442" s="2">
        <v>2252.4299999999998</v>
      </c>
      <c r="Z3442" s="2">
        <v>0.63300000000000001</v>
      </c>
      <c r="AA3442" s="2">
        <f>IF(Table1[[#This Row],[Bed Occupied]]="Yes",1,0)</f>
        <v>1</v>
      </c>
    </row>
    <row r="3443" spans="1:27" x14ac:dyDescent="0.25">
      <c r="A3443" t="s">
        <v>3535</v>
      </c>
      <c r="B3443" s="1">
        <v>46105</v>
      </c>
      <c r="C3443" s="1">
        <v>46111.8</v>
      </c>
      <c r="D3443" t="s">
        <v>102</v>
      </c>
      <c r="E3443" t="s">
        <v>28</v>
      </c>
      <c r="F3443" t="s">
        <v>48</v>
      </c>
      <c r="G3443" t="s">
        <v>67</v>
      </c>
      <c r="H3443" t="s">
        <v>76</v>
      </c>
      <c r="I3443" t="s">
        <v>41</v>
      </c>
      <c r="J3443">
        <v>6.8</v>
      </c>
      <c r="K3443" t="s">
        <v>33</v>
      </c>
      <c r="L3443">
        <v>42</v>
      </c>
      <c r="M3443" s="1">
        <v>46105</v>
      </c>
      <c r="N3443" t="s">
        <v>42</v>
      </c>
      <c r="O3443">
        <v>9.8000000000000007</v>
      </c>
      <c r="P3443">
        <v>1.8</v>
      </c>
      <c r="Q3443" s="2">
        <v>14795.44</v>
      </c>
      <c r="R3443" t="s">
        <v>35</v>
      </c>
      <c r="S3443" s="2">
        <v>9587.44</v>
      </c>
      <c r="T3443">
        <v>3.6</v>
      </c>
      <c r="U3443" t="s">
        <v>115</v>
      </c>
      <c r="V3443">
        <v>2026</v>
      </c>
      <c r="W3443" t="s">
        <v>44</v>
      </c>
      <c r="X3443" s="2">
        <v>9587.44</v>
      </c>
      <c r="Y3443" s="2">
        <v>5208</v>
      </c>
      <c r="Z3443" s="2">
        <v>0.64800000000000002</v>
      </c>
      <c r="AA3443" s="2">
        <f>IF(Table1[[#This Row],[Bed Occupied]]="Yes",1,0)</f>
        <v>1</v>
      </c>
    </row>
    <row r="3444" spans="1:27" x14ac:dyDescent="0.25">
      <c r="A3444" t="s">
        <v>3536</v>
      </c>
      <c r="B3444" s="1">
        <v>45993</v>
      </c>
      <c r="C3444" s="1">
        <v>45993.7</v>
      </c>
      <c r="D3444" t="s">
        <v>39</v>
      </c>
      <c r="E3444" t="s">
        <v>52</v>
      </c>
      <c r="F3444" t="s">
        <v>48</v>
      </c>
      <c r="G3444" t="s">
        <v>67</v>
      </c>
      <c r="H3444" t="s">
        <v>62</v>
      </c>
      <c r="I3444" t="s">
        <v>32</v>
      </c>
      <c r="J3444">
        <v>0.7</v>
      </c>
      <c r="K3444" t="s">
        <v>33</v>
      </c>
      <c r="L3444">
        <v>90</v>
      </c>
      <c r="M3444" s="1">
        <v>45992</v>
      </c>
      <c r="N3444" t="s">
        <v>34</v>
      </c>
      <c r="O3444">
        <v>11</v>
      </c>
      <c r="P3444">
        <v>1</v>
      </c>
      <c r="Q3444" s="2">
        <v>2622.26</v>
      </c>
      <c r="R3444" t="s">
        <v>35</v>
      </c>
      <c r="S3444" s="2">
        <v>1706.98</v>
      </c>
      <c r="T3444">
        <v>3.2</v>
      </c>
      <c r="U3444" t="s">
        <v>79</v>
      </c>
      <c r="V3444">
        <v>2025</v>
      </c>
      <c r="W3444" t="s">
        <v>37</v>
      </c>
      <c r="X3444" s="2">
        <v>1706.98</v>
      </c>
      <c r="Y3444" s="2">
        <v>915.28</v>
      </c>
      <c r="Z3444" s="2">
        <v>0.65100000000000002</v>
      </c>
      <c r="AA3444" s="2">
        <f>IF(Table1[[#This Row],[Bed Occupied]]="Yes",1,0)</f>
        <v>1</v>
      </c>
    </row>
    <row r="3445" spans="1:27" x14ac:dyDescent="0.25">
      <c r="A3445" t="s">
        <v>3537</v>
      </c>
      <c r="B3445" s="1">
        <v>45821</v>
      </c>
      <c r="C3445" s="1">
        <v>45831.3</v>
      </c>
      <c r="D3445" t="s">
        <v>102</v>
      </c>
      <c r="E3445" t="s">
        <v>52</v>
      </c>
      <c r="F3445" t="s">
        <v>29</v>
      </c>
      <c r="G3445" t="s">
        <v>151</v>
      </c>
      <c r="H3445" t="s">
        <v>81</v>
      </c>
      <c r="I3445" t="s">
        <v>32</v>
      </c>
      <c r="J3445">
        <v>10.3</v>
      </c>
      <c r="K3445" t="s">
        <v>33</v>
      </c>
      <c r="L3445">
        <v>65</v>
      </c>
      <c r="M3445" s="1">
        <v>45820</v>
      </c>
      <c r="N3445" t="s">
        <v>42</v>
      </c>
      <c r="O3445">
        <v>8.6999999999999993</v>
      </c>
      <c r="P3445">
        <v>0.7</v>
      </c>
      <c r="Q3445" s="2">
        <v>18127.66</v>
      </c>
      <c r="R3445" t="s">
        <v>58</v>
      </c>
      <c r="S3445" s="2">
        <v>11348.27</v>
      </c>
      <c r="T3445">
        <v>3.3</v>
      </c>
      <c r="U3445" t="s">
        <v>64</v>
      </c>
      <c r="V3445">
        <v>2025</v>
      </c>
      <c r="W3445" t="s">
        <v>72</v>
      </c>
      <c r="X3445" s="2">
        <v>11348.27</v>
      </c>
      <c r="Y3445" s="2">
        <v>6779.39</v>
      </c>
      <c r="Z3445" s="2">
        <v>0.626</v>
      </c>
      <c r="AA3445" s="2">
        <f>IF(Table1[[#This Row],[Bed Occupied]]="Yes",1,0)</f>
        <v>1</v>
      </c>
    </row>
    <row r="3446" spans="1:27" x14ac:dyDescent="0.25">
      <c r="A3446" t="s">
        <v>3538</v>
      </c>
      <c r="B3446" s="1">
        <v>45991</v>
      </c>
      <c r="C3446" s="1">
        <v>45998</v>
      </c>
      <c r="D3446" t="s">
        <v>61</v>
      </c>
      <c r="E3446" t="s">
        <v>47</v>
      </c>
      <c r="F3446" t="s">
        <v>48</v>
      </c>
      <c r="G3446" t="s">
        <v>30</v>
      </c>
      <c r="H3446" t="s">
        <v>40</v>
      </c>
      <c r="I3446" t="s">
        <v>32</v>
      </c>
      <c r="J3446">
        <v>7</v>
      </c>
      <c r="K3446" t="s">
        <v>33</v>
      </c>
      <c r="L3446">
        <v>91</v>
      </c>
      <c r="M3446" s="1">
        <v>45990</v>
      </c>
      <c r="N3446" t="s">
        <v>42</v>
      </c>
      <c r="O3446">
        <v>13</v>
      </c>
      <c r="P3446">
        <v>1</v>
      </c>
      <c r="Q3446" s="2">
        <v>17269.82</v>
      </c>
      <c r="R3446" t="s">
        <v>85</v>
      </c>
      <c r="S3446" s="2">
        <v>9849.25</v>
      </c>
      <c r="T3446">
        <v>3.4</v>
      </c>
      <c r="U3446" t="s">
        <v>71</v>
      </c>
      <c r="V3446">
        <v>2025</v>
      </c>
      <c r="W3446" t="s">
        <v>83</v>
      </c>
      <c r="X3446" s="2">
        <v>9849.25</v>
      </c>
      <c r="Y3446" s="2">
        <v>7420.57</v>
      </c>
      <c r="Z3446" s="2">
        <v>0.56999999999999995</v>
      </c>
      <c r="AA3446" s="2">
        <f>IF(Table1[[#This Row],[Bed Occupied]]="Yes",1,0)</f>
        <v>1</v>
      </c>
    </row>
    <row r="3447" spans="1:27" x14ac:dyDescent="0.25">
      <c r="A3447" t="s">
        <v>3539</v>
      </c>
      <c r="B3447" s="1">
        <v>46130</v>
      </c>
      <c r="C3447" s="1">
        <v>46138.400000000001</v>
      </c>
      <c r="D3447" t="s">
        <v>61</v>
      </c>
      <c r="E3447" t="s">
        <v>28</v>
      </c>
      <c r="F3447" t="s">
        <v>48</v>
      </c>
      <c r="G3447" t="s">
        <v>53</v>
      </c>
      <c r="H3447" t="s">
        <v>76</v>
      </c>
      <c r="I3447" t="s">
        <v>32</v>
      </c>
      <c r="J3447">
        <v>8.4</v>
      </c>
      <c r="K3447" t="s">
        <v>33</v>
      </c>
      <c r="L3447">
        <v>111</v>
      </c>
      <c r="M3447" s="1">
        <v>46130</v>
      </c>
      <c r="N3447" t="s">
        <v>42</v>
      </c>
      <c r="O3447">
        <v>10.3</v>
      </c>
      <c r="P3447">
        <v>2.2999999999999998</v>
      </c>
      <c r="Q3447" s="2">
        <v>22931.360000000001</v>
      </c>
      <c r="R3447" t="s">
        <v>35</v>
      </c>
      <c r="S3447" s="2">
        <v>13297.6</v>
      </c>
      <c r="T3447">
        <v>2.5</v>
      </c>
      <c r="U3447" t="s">
        <v>98</v>
      </c>
      <c r="V3447">
        <v>2026</v>
      </c>
      <c r="W3447" t="s">
        <v>83</v>
      </c>
      <c r="X3447" s="2">
        <v>13297.6</v>
      </c>
      <c r="Y3447" s="2">
        <v>9633.76</v>
      </c>
      <c r="Z3447" s="2">
        <v>0.57999999999999996</v>
      </c>
      <c r="AA3447" s="2">
        <f>IF(Table1[[#This Row],[Bed Occupied]]="Yes",1,0)</f>
        <v>1</v>
      </c>
    </row>
    <row r="3448" spans="1:27" x14ac:dyDescent="0.25">
      <c r="A3448" t="s">
        <v>3540</v>
      </c>
      <c r="B3448" s="1">
        <v>46189</v>
      </c>
      <c r="C3448" s="1">
        <v>46191.7</v>
      </c>
      <c r="D3448" t="s">
        <v>51</v>
      </c>
      <c r="E3448" t="s">
        <v>47</v>
      </c>
      <c r="F3448" t="s">
        <v>29</v>
      </c>
      <c r="G3448" t="s">
        <v>30</v>
      </c>
      <c r="H3448" t="s">
        <v>76</v>
      </c>
      <c r="I3448" t="s">
        <v>32</v>
      </c>
      <c r="J3448">
        <v>2.7</v>
      </c>
      <c r="K3448" t="s">
        <v>57</v>
      </c>
      <c r="L3448">
        <v>72</v>
      </c>
      <c r="M3448" s="1">
        <v>46189</v>
      </c>
      <c r="N3448" t="s">
        <v>63</v>
      </c>
      <c r="O3448">
        <v>11.6</v>
      </c>
      <c r="P3448">
        <v>1.6</v>
      </c>
      <c r="Q3448" s="2">
        <v>8241.7099999999991</v>
      </c>
      <c r="R3448" t="s">
        <v>35</v>
      </c>
      <c r="S3448" s="2">
        <v>4622.22</v>
      </c>
      <c r="T3448">
        <v>3.6</v>
      </c>
      <c r="U3448" t="s">
        <v>126</v>
      </c>
      <c r="V3448">
        <v>2026</v>
      </c>
      <c r="W3448" t="s">
        <v>44</v>
      </c>
      <c r="X3448" s="2">
        <v>4622.22</v>
      </c>
      <c r="Y3448" s="2">
        <v>3619.49</v>
      </c>
      <c r="Z3448" s="2">
        <v>0.56100000000000005</v>
      </c>
      <c r="AA3448" s="2">
        <f>IF(Table1[[#This Row],[Bed Occupied]]="Yes",1,0)</f>
        <v>0</v>
      </c>
    </row>
    <row r="3449" spans="1:27" x14ac:dyDescent="0.25">
      <c r="A3449" t="s">
        <v>3541</v>
      </c>
      <c r="B3449" s="1">
        <v>45915</v>
      </c>
      <c r="C3449" s="1">
        <v>45915.8</v>
      </c>
      <c r="D3449" t="s">
        <v>96</v>
      </c>
      <c r="E3449" t="s">
        <v>28</v>
      </c>
      <c r="F3449" t="s">
        <v>48</v>
      </c>
      <c r="G3449" t="s">
        <v>30</v>
      </c>
      <c r="H3449" t="s">
        <v>56</v>
      </c>
      <c r="I3449" t="s">
        <v>32</v>
      </c>
      <c r="J3449">
        <v>0.8</v>
      </c>
      <c r="K3449" t="s">
        <v>33</v>
      </c>
      <c r="L3449">
        <v>44</v>
      </c>
      <c r="M3449" s="1">
        <v>45915</v>
      </c>
      <c r="N3449" t="s">
        <v>42</v>
      </c>
      <c r="O3449">
        <v>13</v>
      </c>
      <c r="P3449">
        <v>1</v>
      </c>
      <c r="Q3449" s="2">
        <v>2927.71</v>
      </c>
      <c r="R3449" t="s">
        <v>35</v>
      </c>
      <c r="S3449" s="2">
        <v>1799.13</v>
      </c>
      <c r="T3449">
        <v>3.9</v>
      </c>
      <c r="U3449" t="s">
        <v>59</v>
      </c>
      <c r="V3449">
        <v>2025</v>
      </c>
      <c r="W3449" t="s">
        <v>37</v>
      </c>
      <c r="X3449" s="2">
        <v>1799.13</v>
      </c>
      <c r="Y3449" s="2">
        <v>1128.58</v>
      </c>
      <c r="Z3449" s="2">
        <v>0.61499999999999999</v>
      </c>
      <c r="AA3449" s="2">
        <f>IF(Table1[[#This Row],[Bed Occupied]]="Yes",1,0)</f>
        <v>1</v>
      </c>
    </row>
    <row r="3450" spans="1:27" x14ac:dyDescent="0.25">
      <c r="A3450" t="s">
        <v>3542</v>
      </c>
      <c r="B3450" s="1">
        <v>46140</v>
      </c>
      <c r="C3450" s="1">
        <v>46146.7</v>
      </c>
      <c r="D3450" t="s">
        <v>88</v>
      </c>
      <c r="E3450" t="s">
        <v>66</v>
      </c>
      <c r="F3450" t="s">
        <v>48</v>
      </c>
      <c r="G3450" t="s">
        <v>30</v>
      </c>
      <c r="H3450" t="s">
        <v>31</v>
      </c>
      <c r="I3450" t="s">
        <v>32</v>
      </c>
      <c r="J3450">
        <v>6.7</v>
      </c>
      <c r="K3450" t="s">
        <v>57</v>
      </c>
      <c r="L3450">
        <v>85</v>
      </c>
      <c r="M3450" s="1">
        <v>46140</v>
      </c>
      <c r="N3450" t="s">
        <v>42</v>
      </c>
      <c r="O3450">
        <v>8.1999999999999993</v>
      </c>
      <c r="P3450">
        <v>0.2</v>
      </c>
      <c r="Q3450" s="2">
        <v>26726.79</v>
      </c>
      <c r="R3450" t="s">
        <v>35</v>
      </c>
      <c r="S3450" s="2">
        <v>18601.759999999998</v>
      </c>
      <c r="T3450">
        <v>4.5</v>
      </c>
      <c r="U3450" t="s">
        <v>98</v>
      </c>
      <c r="V3450">
        <v>2026</v>
      </c>
      <c r="W3450" t="s">
        <v>44</v>
      </c>
      <c r="X3450" s="2">
        <v>18601.759999999998</v>
      </c>
      <c r="Y3450" s="2">
        <v>8125.03</v>
      </c>
      <c r="Z3450" s="2">
        <v>0.69599999999999995</v>
      </c>
      <c r="AA3450" s="2">
        <f>IF(Table1[[#This Row],[Bed Occupied]]="Yes",1,0)</f>
        <v>0</v>
      </c>
    </row>
    <row r="3451" spans="1:27" x14ac:dyDescent="0.25">
      <c r="A3451" t="s">
        <v>3543</v>
      </c>
      <c r="B3451" s="1">
        <v>45749</v>
      </c>
      <c r="C3451" s="1">
        <v>45749.7</v>
      </c>
      <c r="D3451" t="s">
        <v>39</v>
      </c>
      <c r="E3451" t="s">
        <v>47</v>
      </c>
      <c r="F3451" t="s">
        <v>29</v>
      </c>
      <c r="G3451" t="s">
        <v>67</v>
      </c>
      <c r="H3451" t="s">
        <v>76</v>
      </c>
      <c r="I3451" t="s">
        <v>41</v>
      </c>
      <c r="J3451">
        <v>0.7</v>
      </c>
      <c r="K3451" t="s">
        <v>33</v>
      </c>
      <c r="L3451">
        <v>77</v>
      </c>
      <c r="M3451" s="1">
        <v>45748</v>
      </c>
      <c r="N3451" t="s">
        <v>42</v>
      </c>
      <c r="O3451">
        <v>11</v>
      </c>
      <c r="P3451">
        <v>1</v>
      </c>
      <c r="Q3451" s="2">
        <v>2508.91</v>
      </c>
      <c r="R3451" t="s">
        <v>85</v>
      </c>
      <c r="S3451" s="2">
        <v>1486.07</v>
      </c>
      <c r="T3451">
        <v>3.5</v>
      </c>
      <c r="U3451" t="s">
        <v>89</v>
      </c>
      <c r="V3451">
        <v>2025</v>
      </c>
      <c r="W3451" t="s">
        <v>44</v>
      </c>
      <c r="X3451" s="2">
        <v>1486.07</v>
      </c>
      <c r="Y3451" s="2">
        <v>1022.84</v>
      </c>
      <c r="Z3451" s="2">
        <v>0.59199999999999997</v>
      </c>
      <c r="AA3451" s="2">
        <f>IF(Table1[[#This Row],[Bed Occupied]]="Yes",1,0)</f>
        <v>1</v>
      </c>
    </row>
    <row r="3452" spans="1:27" x14ac:dyDescent="0.25">
      <c r="A3452" t="s">
        <v>3544</v>
      </c>
      <c r="B3452" s="1">
        <v>45669</v>
      </c>
      <c r="C3452" s="1">
        <v>45672.5</v>
      </c>
      <c r="D3452" t="s">
        <v>39</v>
      </c>
      <c r="E3452" t="s">
        <v>47</v>
      </c>
      <c r="F3452" t="s">
        <v>48</v>
      </c>
      <c r="G3452" t="s">
        <v>53</v>
      </c>
      <c r="H3452" t="s">
        <v>56</v>
      </c>
      <c r="I3452" t="s">
        <v>41</v>
      </c>
      <c r="J3452">
        <v>3.5</v>
      </c>
      <c r="K3452" t="s">
        <v>57</v>
      </c>
      <c r="L3452">
        <v>73</v>
      </c>
      <c r="M3452" s="1">
        <v>45669</v>
      </c>
      <c r="N3452" t="s">
        <v>63</v>
      </c>
      <c r="O3452">
        <v>8.4</v>
      </c>
      <c r="P3452">
        <v>0.4</v>
      </c>
      <c r="Q3452" s="2">
        <v>2808.38</v>
      </c>
      <c r="R3452" t="s">
        <v>58</v>
      </c>
      <c r="S3452" s="2">
        <v>1719.12</v>
      </c>
      <c r="T3452">
        <v>4</v>
      </c>
      <c r="U3452" t="s">
        <v>145</v>
      </c>
      <c r="V3452">
        <v>2025</v>
      </c>
      <c r="W3452" t="s">
        <v>74</v>
      </c>
      <c r="X3452" s="2">
        <v>1719.12</v>
      </c>
      <c r="Y3452" s="2">
        <v>1089.26</v>
      </c>
      <c r="Z3452" s="2">
        <v>0.61199999999999999</v>
      </c>
      <c r="AA3452" s="2">
        <f>IF(Table1[[#This Row],[Bed Occupied]]="Yes",1,0)</f>
        <v>0</v>
      </c>
    </row>
    <row r="3453" spans="1:27" x14ac:dyDescent="0.25">
      <c r="A3453" t="s">
        <v>3545</v>
      </c>
      <c r="B3453" s="1">
        <v>46233</v>
      </c>
      <c r="C3453" s="1">
        <v>46234</v>
      </c>
      <c r="D3453" t="s">
        <v>102</v>
      </c>
      <c r="E3453" t="s">
        <v>47</v>
      </c>
      <c r="F3453" t="s">
        <v>48</v>
      </c>
      <c r="G3453" t="s">
        <v>30</v>
      </c>
      <c r="H3453" t="s">
        <v>56</v>
      </c>
      <c r="I3453" t="s">
        <v>41</v>
      </c>
      <c r="J3453">
        <v>1</v>
      </c>
      <c r="K3453" t="s">
        <v>33</v>
      </c>
      <c r="L3453">
        <v>46</v>
      </c>
      <c r="M3453" s="1">
        <v>46232</v>
      </c>
      <c r="N3453" t="s">
        <v>34</v>
      </c>
      <c r="O3453">
        <v>8.8000000000000007</v>
      </c>
      <c r="P3453">
        <v>0.8</v>
      </c>
      <c r="Q3453" s="2">
        <v>11083.8</v>
      </c>
      <c r="R3453" t="s">
        <v>35</v>
      </c>
      <c r="S3453" s="2">
        <v>6981.29</v>
      </c>
      <c r="T3453">
        <v>4.8</v>
      </c>
      <c r="U3453" t="s">
        <v>43</v>
      </c>
      <c r="V3453">
        <v>2026</v>
      </c>
      <c r="W3453" t="s">
        <v>69</v>
      </c>
      <c r="X3453" s="2">
        <v>6981.29</v>
      </c>
      <c r="Y3453" s="2">
        <v>4102.51</v>
      </c>
      <c r="Z3453" s="2">
        <v>0.63</v>
      </c>
      <c r="AA3453" s="2">
        <f>IF(Table1[[#This Row],[Bed Occupied]]="Yes",1,0)</f>
        <v>1</v>
      </c>
    </row>
    <row r="3454" spans="1:27" x14ac:dyDescent="0.25">
      <c r="A3454" t="s">
        <v>3546</v>
      </c>
      <c r="B3454" s="1">
        <v>45935</v>
      </c>
      <c r="C3454" s="1">
        <v>45937.5</v>
      </c>
      <c r="D3454" t="s">
        <v>39</v>
      </c>
      <c r="E3454" t="s">
        <v>28</v>
      </c>
      <c r="F3454" t="s">
        <v>29</v>
      </c>
      <c r="G3454" t="s">
        <v>30</v>
      </c>
      <c r="H3454" t="s">
        <v>40</v>
      </c>
      <c r="I3454" t="s">
        <v>32</v>
      </c>
      <c r="J3454">
        <v>2.5</v>
      </c>
      <c r="K3454" t="s">
        <v>57</v>
      </c>
      <c r="L3454">
        <v>78</v>
      </c>
      <c r="M3454" s="1">
        <v>45935</v>
      </c>
      <c r="N3454" t="s">
        <v>42</v>
      </c>
      <c r="O3454">
        <v>8.6</v>
      </c>
      <c r="P3454">
        <v>0.6</v>
      </c>
      <c r="Q3454" s="2">
        <v>2955.78</v>
      </c>
      <c r="R3454" t="s">
        <v>58</v>
      </c>
      <c r="S3454" s="2">
        <v>1308.03</v>
      </c>
      <c r="T3454">
        <v>3.5</v>
      </c>
      <c r="U3454" t="s">
        <v>82</v>
      </c>
      <c r="V3454">
        <v>2025</v>
      </c>
      <c r="W3454" t="s">
        <v>74</v>
      </c>
      <c r="X3454" s="2">
        <v>1308.03</v>
      </c>
      <c r="Y3454" s="2">
        <v>1647.75</v>
      </c>
      <c r="Z3454" s="2">
        <v>0.443</v>
      </c>
      <c r="AA3454" s="2">
        <f>IF(Table1[[#This Row],[Bed Occupied]]="Yes",1,0)</f>
        <v>0</v>
      </c>
    </row>
    <row r="3455" spans="1:27" x14ac:dyDescent="0.25">
      <c r="A3455" t="s">
        <v>3547</v>
      </c>
      <c r="B3455" s="1">
        <v>46215</v>
      </c>
      <c r="C3455" s="1">
        <v>46215.4</v>
      </c>
      <c r="D3455" t="s">
        <v>96</v>
      </c>
      <c r="E3455" t="s">
        <v>28</v>
      </c>
      <c r="F3455" t="s">
        <v>48</v>
      </c>
      <c r="G3455" t="s">
        <v>30</v>
      </c>
      <c r="H3455" t="s">
        <v>31</v>
      </c>
      <c r="I3455" t="s">
        <v>32</v>
      </c>
      <c r="J3455">
        <v>0.4</v>
      </c>
      <c r="K3455" t="s">
        <v>33</v>
      </c>
      <c r="L3455">
        <v>59</v>
      </c>
      <c r="M3455" s="1">
        <v>46214</v>
      </c>
      <c r="N3455" t="s">
        <v>34</v>
      </c>
      <c r="O3455">
        <v>11</v>
      </c>
      <c r="P3455">
        <v>3</v>
      </c>
      <c r="Q3455" s="2">
        <v>3717.71</v>
      </c>
      <c r="R3455" t="s">
        <v>35</v>
      </c>
      <c r="S3455" s="2">
        <v>1854.34</v>
      </c>
      <c r="T3455">
        <v>2.4</v>
      </c>
      <c r="U3455" t="s">
        <v>43</v>
      </c>
      <c r="V3455">
        <v>2026</v>
      </c>
      <c r="W3455" t="s">
        <v>83</v>
      </c>
      <c r="X3455" s="2">
        <v>1854.34</v>
      </c>
      <c r="Y3455" s="2">
        <v>1863.37</v>
      </c>
      <c r="Z3455" s="2">
        <v>0.499</v>
      </c>
      <c r="AA3455" s="2">
        <f>IF(Table1[[#This Row],[Bed Occupied]]="Yes",1,0)</f>
        <v>1</v>
      </c>
    </row>
    <row r="3456" spans="1:27" x14ac:dyDescent="0.25">
      <c r="A3456" t="s">
        <v>3548</v>
      </c>
      <c r="B3456" s="1">
        <v>45885</v>
      </c>
      <c r="C3456" s="1">
        <v>45887.8</v>
      </c>
      <c r="D3456" t="s">
        <v>88</v>
      </c>
      <c r="E3456" t="s">
        <v>47</v>
      </c>
      <c r="F3456" t="s">
        <v>48</v>
      </c>
      <c r="G3456" t="s">
        <v>30</v>
      </c>
      <c r="H3456" t="s">
        <v>31</v>
      </c>
      <c r="I3456" t="s">
        <v>41</v>
      </c>
      <c r="J3456">
        <v>2.8</v>
      </c>
      <c r="K3456" t="s">
        <v>57</v>
      </c>
      <c r="L3456">
        <v>39</v>
      </c>
      <c r="M3456" s="1">
        <v>45884</v>
      </c>
      <c r="N3456" t="s">
        <v>42</v>
      </c>
      <c r="O3456">
        <v>12.4</v>
      </c>
      <c r="P3456">
        <v>0.4</v>
      </c>
      <c r="Q3456" s="2">
        <v>16548.95</v>
      </c>
      <c r="R3456" t="s">
        <v>35</v>
      </c>
      <c r="S3456" s="2">
        <v>13668.69</v>
      </c>
      <c r="T3456">
        <v>4.0999999999999996</v>
      </c>
      <c r="U3456" t="s">
        <v>104</v>
      </c>
      <c r="V3456">
        <v>2025</v>
      </c>
      <c r="W3456" t="s">
        <v>77</v>
      </c>
      <c r="X3456" s="2">
        <v>13668.69</v>
      </c>
      <c r="Y3456" s="2">
        <v>2880.26</v>
      </c>
      <c r="Z3456" s="2">
        <v>0.82599999999999996</v>
      </c>
      <c r="AA3456" s="2">
        <f>IF(Table1[[#This Row],[Bed Occupied]]="Yes",1,0)</f>
        <v>0</v>
      </c>
    </row>
    <row r="3457" spans="1:27" x14ac:dyDescent="0.25">
      <c r="A3457" t="s">
        <v>3549</v>
      </c>
      <c r="B3457" s="1">
        <v>46062</v>
      </c>
      <c r="C3457" s="1">
        <v>46062.8</v>
      </c>
      <c r="D3457" t="s">
        <v>27</v>
      </c>
      <c r="E3457" t="s">
        <v>47</v>
      </c>
      <c r="F3457" t="s">
        <v>48</v>
      </c>
      <c r="G3457" t="s">
        <v>53</v>
      </c>
      <c r="H3457" t="s">
        <v>81</v>
      </c>
      <c r="I3457" t="s">
        <v>32</v>
      </c>
      <c r="J3457">
        <v>0.8</v>
      </c>
      <c r="K3457" t="s">
        <v>57</v>
      </c>
      <c r="L3457">
        <v>102</v>
      </c>
      <c r="M3457" s="1">
        <v>46062</v>
      </c>
      <c r="N3457" t="s">
        <v>34</v>
      </c>
      <c r="O3457">
        <v>9.9</v>
      </c>
      <c r="P3457">
        <v>1.9</v>
      </c>
      <c r="Q3457" s="2">
        <v>9263.7800000000007</v>
      </c>
      <c r="R3457" t="s">
        <v>35</v>
      </c>
      <c r="S3457" s="2">
        <v>6017.41</v>
      </c>
      <c r="T3457">
        <v>3</v>
      </c>
      <c r="U3457" t="s">
        <v>68</v>
      </c>
      <c r="V3457">
        <v>2026</v>
      </c>
      <c r="W3457" t="s">
        <v>37</v>
      </c>
      <c r="X3457" s="2">
        <v>6017.41</v>
      </c>
      <c r="Y3457" s="2">
        <v>3246.37</v>
      </c>
      <c r="Z3457" s="2">
        <v>0.65</v>
      </c>
      <c r="AA3457" s="2">
        <f>IF(Table1[[#This Row],[Bed Occupied]]="Yes",1,0)</f>
        <v>0</v>
      </c>
    </row>
    <row r="3458" spans="1:27" x14ac:dyDescent="0.25">
      <c r="A3458" t="s">
        <v>3550</v>
      </c>
      <c r="B3458" s="1">
        <v>45739</v>
      </c>
      <c r="C3458" s="1">
        <v>45740.3</v>
      </c>
      <c r="D3458" t="s">
        <v>96</v>
      </c>
      <c r="E3458" t="s">
        <v>28</v>
      </c>
      <c r="F3458" t="s">
        <v>29</v>
      </c>
      <c r="G3458" t="s">
        <v>53</v>
      </c>
      <c r="H3458" t="s">
        <v>76</v>
      </c>
      <c r="I3458" t="s">
        <v>93</v>
      </c>
      <c r="J3458">
        <v>1.3</v>
      </c>
      <c r="K3458" t="s">
        <v>33</v>
      </c>
      <c r="L3458">
        <v>29</v>
      </c>
      <c r="M3458" s="1">
        <v>45739</v>
      </c>
      <c r="N3458" t="s">
        <v>63</v>
      </c>
      <c r="O3458">
        <v>11.7</v>
      </c>
      <c r="P3458">
        <v>1.7</v>
      </c>
      <c r="Q3458" s="2">
        <v>4363.8900000000003</v>
      </c>
      <c r="R3458" t="s">
        <v>58</v>
      </c>
      <c r="S3458" s="2">
        <v>1780.55</v>
      </c>
      <c r="T3458">
        <v>4.0999999999999996</v>
      </c>
      <c r="U3458" t="s">
        <v>173</v>
      </c>
      <c r="V3458">
        <v>2025</v>
      </c>
      <c r="W3458" t="s">
        <v>74</v>
      </c>
      <c r="X3458" s="2">
        <v>1780.55</v>
      </c>
      <c r="Y3458" s="2">
        <v>2583.34</v>
      </c>
      <c r="Z3458" s="2">
        <v>0.40799999999999997</v>
      </c>
      <c r="AA3458" s="2">
        <f>IF(Table1[[#This Row],[Bed Occupied]]="Yes",1,0)</f>
        <v>1</v>
      </c>
    </row>
    <row r="3459" spans="1:27" x14ac:dyDescent="0.25">
      <c r="A3459" t="s">
        <v>3551</v>
      </c>
      <c r="B3459" s="1">
        <v>45871</v>
      </c>
      <c r="C3459" s="1">
        <v>45876</v>
      </c>
      <c r="D3459" t="s">
        <v>88</v>
      </c>
      <c r="E3459" t="s">
        <v>52</v>
      </c>
      <c r="F3459" t="s">
        <v>29</v>
      </c>
      <c r="G3459" t="s">
        <v>53</v>
      </c>
      <c r="H3459" t="s">
        <v>56</v>
      </c>
      <c r="I3459" t="s">
        <v>41</v>
      </c>
      <c r="J3459">
        <v>5</v>
      </c>
      <c r="K3459" t="s">
        <v>33</v>
      </c>
      <c r="L3459">
        <v>28</v>
      </c>
      <c r="M3459" s="1">
        <v>45871</v>
      </c>
      <c r="N3459" t="s">
        <v>63</v>
      </c>
      <c r="O3459">
        <v>8</v>
      </c>
      <c r="P3459">
        <v>0</v>
      </c>
      <c r="Q3459" s="2">
        <v>19141.68</v>
      </c>
      <c r="R3459" t="s">
        <v>85</v>
      </c>
      <c r="S3459" s="2">
        <v>13862.08</v>
      </c>
      <c r="T3459">
        <v>5</v>
      </c>
      <c r="U3459" t="s">
        <v>104</v>
      </c>
      <c r="V3459">
        <v>2025</v>
      </c>
      <c r="W3459" t="s">
        <v>83</v>
      </c>
      <c r="X3459" s="2">
        <v>13862.08</v>
      </c>
      <c r="Y3459" s="2">
        <v>5279.6</v>
      </c>
      <c r="Z3459" s="2">
        <v>0.72399999999999998</v>
      </c>
      <c r="AA3459" s="2">
        <f>IF(Table1[[#This Row],[Bed Occupied]]="Yes",1,0)</f>
        <v>1</v>
      </c>
    </row>
    <row r="3460" spans="1:27" x14ac:dyDescent="0.25">
      <c r="A3460" t="s">
        <v>3552</v>
      </c>
      <c r="B3460" s="1">
        <v>46356</v>
      </c>
      <c r="C3460" s="1">
        <v>46356.6</v>
      </c>
      <c r="D3460" t="s">
        <v>39</v>
      </c>
      <c r="E3460" t="s">
        <v>28</v>
      </c>
      <c r="F3460" t="s">
        <v>29</v>
      </c>
      <c r="G3460" t="s">
        <v>67</v>
      </c>
      <c r="H3460" t="s">
        <v>81</v>
      </c>
      <c r="I3460" t="s">
        <v>32</v>
      </c>
      <c r="J3460">
        <v>0.6</v>
      </c>
      <c r="K3460" t="s">
        <v>33</v>
      </c>
      <c r="L3460">
        <v>122</v>
      </c>
      <c r="M3460" s="1">
        <v>46356</v>
      </c>
      <c r="N3460" t="s">
        <v>34</v>
      </c>
      <c r="O3460">
        <v>12.5</v>
      </c>
      <c r="P3460">
        <v>0.5</v>
      </c>
      <c r="Q3460" s="2">
        <v>1902.47</v>
      </c>
      <c r="R3460" t="s">
        <v>85</v>
      </c>
      <c r="S3460" s="2">
        <v>1309.2</v>
      </c>
      <c r="T3460">
        <v>3.2</v>
      </c>
      <c r="U3460" t="s">
        <v>130</v>
      </c>
      <c r="V3460">
        <v>2026</v>
      </c>
      <c r="W3460" t="s">
        <v>37</v>
      </c>
      <c r="X3460" s="2">
        <v>1309.2</v>
      </c>
      <c r="Y3460" s="2">
        <v>593.27</v>
      </c>
      <c r="Z3460" s="2">
        <v>0.68799999999999994</v>
      </c>
      <c r="AA3460" s="2">
        <f>IF(Table1[[#This Row],[Bed Occupied]]="Yes",1,0)</f>
        <v>1</v>
      </c>
    </row>
    <row r="3461" spans="1:27" x14ac:dyDescent="0.25">
      <c r="A3461" t="s">
        <v>3553</v>
      </c>
      <c r="B3461" s="1">
        <v>46338</v>
      </c>
      <c r="C3461" s="1">
        <v>46339.4</v>
      </c>
      <c r="D3461" t="s">
        <v>39</v>
      </c>
      <c r="E3461" t="s">
        <v>28</v>
      </c>
      <c r="F3461" t="s">
        <v>48</v>
      </c>
      <c r="G3461" t="s">
        <v>67</v>
      </c>
      <c r="H3461" t="s">
        <v>40</v>
      </c>
      <c r="I3461" t="s">
        <v>93</v>
      </c>
      <c r="J3461">
        <v>1.4</v>
      </c>
      <c r="K3461" t="s">
        <v>33</v>
      </c>
      <c r="L3461">
        <v>76</v>
      </c>
      <c r="M3461" s="1">
        <v>46337</v>
      </c>
      <c r="N3461" t="s">
        <v>34</v>
      </c>
      <c r="O3461">
        <v>8.6999999999999993</v>
      </c>
      <c r="P3461">
        <v>0.7</v>
      </c>
      <c r="Q3461" s="2">
        <v>1667.57</v>
      </c>
      <c r="R3461" t="s">
        <v>35</v>
      </c>
      <c r="S3461" s="2">
        <v>994.59</v>
      </c>
      <c r="T3461">
        <v>3.8</v>
      </c>
      <c r="U3461" t="s">
        <v>130</v>
      </c>
      <c r="V3461">
        <v>2026</v>
      </c>
      <c r="W3461" t="s">
        <v>69</v>
      </c>
      <c r="X3461" s="2">
        <v>994.59</v>
      </c>
      <c r="Y3461" s="2">
        <v>672.98</v>
      </c>
      <c r="Z3461" s="2">
        <v>0.59599999999999997</v>
      </c>
      <c r="AA3461" s="2">
        <f>IF(Table1[[#This Row],[Bed Occupied]]="Yes",1,0)</f>
        <v>1</v>
      </c>
    </row>
    <row r="3462" spans="1:27" x14ac:dyDescent="0.25">
      <c r="A3462" t="s">
        <v>3554</v>
      </c>
      <c r="B3462" s="1">
        <v>45913</v>
      </c>
      <c r="C3462" s="1">
        <v>45916.2</v>
      </c>
      <c r="D3462" t="s">
        <v>27</v>
      </c>
      <c r="E3462" t="s">
        <v>47</v>
      </c>
      <c r="F3462" t="s">
        <v>48</v>
      </c>
      <c r="G3462" t="s">
        <v>30</v>
      </c>
      <c r="H3462" t="s">
        <v>76</v>
      </c>
      <c r="I3462" t="s">
        <v>41</v>
      </c>
      <c r="J3462">
        <v>3.2</v>
      </c>
      <c r="K3462" t="s">
        <v>57</v>
      </c>
      <c r="L3462">
        <v>68</v>
      </c>
      <c r="M3462" s="1">
        <v>45912</v>
      </c>
      <c r="N3462" t="s">
        <v>42</v>
      </c>
      <c r="O3462">
        <v>8</v>
      </c>
      <c r="P3462">
        <v>0</v>
      </c>
      <c r="Q3462" s="2">
        <v>10496.41</v>
      </c>
      <c r="R3462" t="s">
        <v>58</v>
      </c>
      <c r="S3462" s="2">
        <v>6640.7</v>
      </c>
      <c r="T3462">
        <v>3.3</v>
      </c>
      <c r="U3462" t="s">
        <v>59</v>
      </c>
      <c r="V3462">
        <v>2025</v>
      </c>
      <c r="W3462" t="s">
        <v>77</v>
      </c>
      <c r="X3462" s="2">
        <v>6640.7</v>
      </c>
      <c r="Y3462" s="2">
        <v>3855.71</v>
      </c>
      <c r="Z3462" s="2">
        <v>0.63300000000000001</v>
      </c>
      <c r="AA3462" s="2">
        <f>IF(Table1[[#This Row],[Bed Occupied]]="Yes",1,0)</f>
        <v>0</v>
      </c>
    </row>
    <row r="3463" spans="1:27" x14ac:dyDescent="0.25">
      <c r="A3463" t="s">
        <v>3555</v>
      </c>
      <c r="B3463" s="1">
        <v>46012</v>
      </c>
      <c r="C3463" s="1">
        <v>46012.5</v>
      </c>
      <c r="D3463" t="s">
        <v>27</v>
      </c>
      <c r="E3463" t="s">
        <v>28</v>
      </c>
      <c r="F3463" t="s">
        <v>29</v>
      </c>
      <c r="G3463" t="s">
        <v>67</v>
      </c>
      <c r="H3463" t="s">
        <v>76</v>
      </c>
      <c r="I3463" t="s">
        <v>41</v>
      </c>
      <c r="J3463">
        <v>0.5</v>
      </c>
      <c r="K3463" t="s">
        <v>33</v>
      </c>
      <c r="L3463">
        <v>63</v>
      </c>
      <c r="M3463" s="1">
        <v>46011</v>
      </c>
      <c r="N3463" t="s">
        <v>42</v>
      </c>
      <c r="O3463">
        <v>8</v>
      </c>
      <c r="P3463">
        <v>0</v>
      </c>
      <c r="Q3463" s="2">
        <v>9960.9699999999993</v>
      </c>
      <c r="R3463" t="s">
        <v>35</v>
      </c>
      <c r="S3463" s="2">
        <v>5182.68</v>
      </c>
      <c r="T3463">
        <v>4.3</v>
      </c>
      <c r="U3463" t="s">
        <v>79</v>
      </c>
      <c r="V3463">
        <v>2025</v>
      </c>
      <c r="W3463" t="s">
        <v>83</v>
      </c>
      <c r="X3463" s="2">
        <v>5182.68</v>
      </c>
      <c r="Y3463" s="2">
        <v>4778.29</v>
      </c>
      <c r="Z3463" s="2">
        <v>0.52</v>
      </c>
      <c r="AA3463" s="2">
        <f>IF(Table1[[#This Row],[Bed Occupied]]="Yes",1,0)</f>
        <v>1</v>
      </c>
    </row>
    <row r="3464" spans="1:27" x14ac:dyDescent="0.25">
      <c r="A3464" t="s">
        <v>3556</v>
      </c>
      <c r="B3464" s="1">
        <v>45669</v>
      </c>
      <c r="C3464" s="1">
        <v>45669.5</v>
      </c>
      <c r="D3464" t="s">
        <v>39</v>
      </c>
      <c r="E3464" t="s">
        <v>52</v>
      </c>
      <c r="F3464" t="s">
        <v>29</v>
      </c>
      <c r="G3464" t="s">
        <v>67</v>
      </c>
      <c r="H3464" t="s">
        <v>81</v>
      </c>
      <c r="I3464" t="s">
        <v>41</v>
      </c>
      <c r="J3464">
        <v>0.5</v>
      </c>
      <c r="K3464" t="s">
        <v>57</v>
      </c>
      <c r="L3464">
        <v>63</v>
      </c>
      <c r="M3464" s="1">
        <v>45669</v>
      </c>
      <c r="N3464" t="s">
        <v>63</v>
      </c>
      <c r="O3464">
        <v>13.9</v>
      </c>
      <c r="P3464">
        <v>1.9</v>
      </c>
      <c r="Q3464" s="2">
        <v>2373.39</v>
      </c>
      <c r="R3464" t="s">
        <v>85</v>
      </c>
      <c r="S3464" s="2">
        <v>1337.99</v>
      </c>
      <c r="T3464">
        <v>3.5</v>
      </c>
      <c r="U3464" t="s">
        <v>145</v>
      </c>
      <c r="V3464">
        <v>2025</v>
      </c>
      <c r="W3464" t="s">
        <v>74</v>
      </c>
      <c r="X3464" s="2">
        <v>1337.99</v>
      </c>
      <c r="Y3464" s="2">
        <v>1035.4000000000001</v>
      </c>
      <c r="Z3464" s="2">
        <v>0.56399999999999995</v>
      </c>
      <c r="AA3464" s="2">
        <f>IF(Table1[[#This Row],[Bed Occupied]]="Yes",1,0)</f>
        <v>0</v>
      </c>
    </row>
    <row r="3465" spans="1:27" x14ac:dyDescent="0.25">
      <c r="A3465" t="s">
        <v>3557</v>
      </c>
      <c r="B3465" s="1">
        <v>45677</v>
      </c>
      <c r="C3465" s="1">
        <v>45678.5</v>
      </c>
      <c r="D3465" t="s">
        <v>96</v>
      </c>
      <c r="E3465" t="s">
        <v>52</v>
      </c>
      <c r="F3465" t="s">
        <v>29</v>
      </c>
      <c r="G3465" t="s">
        <v>151</v>
      </c>
      <c r="H3465" t="s">
        <v>56</v>
      </c>
      <c r="I3465" t="s">
        <v>32</v>
      </c>
      <c r="J3465">
        <v>1.5</v>
      </c>
      <c r="K3465" t="s">
        <v>33</v>
      </c>
      <c r="L3465">
        <v>44</v>
      </c>
      <c r="M3465" s="1">
        <v>45677</v>
      </c>
      <c r="N3465" t="s">
        <v>34</v>
      </c>
      <c r="O3465">
        <v>9.9</v>
      </c>
      <c r="P3465">
        <v>1.9</v>
      </c>
      <c r="Q3465" s="2">
        <v>3339.49</v>
      </c>
      <c r="R3465" t="s">
        <v>35</v>
      </c>
      <c r="S3465" s="2">
        <v>1574.26</v>
      </c>
      <c r="T3465">
        <v>3.2</v>
      </c>
      <c r="U3465" t="s">
        <v>145</v>
      </c>
      <c r="V3465">
        <v>2025</v>
      </c>
      <c r="W3465" t="s">
        <v>37</v>
      </c>
      <c r="X3465" s="2">
        <v>1574.26</v>
      </c>
      <c r="Y3465" s="2">
        <v>1765.23</v>
      </c>
      <c r="Z3465" s="2">
        <v>0.47099999999999997</v>
      </c>
      <c r="AA3465" s="2">
        <f>IF(Table1[[#This Row],[Bed Occupied]]="Yes",1,0)</f>
        <v>1</v>
      </c>
    </row>
    <row r="3466" spans="1:27" x14ac:dyDescent="0.25">
      <c r="A3466" t="s">
        <v>3558</v>
      </c>
      <c r="B3466" s="1">
        <v>45811</v>
      </c>
      <c r="C3466" s="1">
        <v>45816.6</v>
      </c>
      <c r="D3466" t="s">
        <v>46</v>
      </c>
      <c r="E3466" t="s">
        <v>47</v>
      </c>
      <c r="F3466" t="s">
        <v>48</v>
      </c>
      <c r="G3466" t="s">
        <v>151</v>
      </c>
      <c r="H3466" t="s">
        <v>81</v>
      </c>
      <c r="I3466" t="s">
        <v>41</v>
      </c>
      <c r="J3466">
        <v>5.6</v>
      </c>
      <c r="K3466" t="s">
        <v>57</v>
      </c>
      <c r="L3466">
        <v>59</v>
      </c>
      <c r="M3466" s="1">
        <v>45811</v>
      </c>
      <c r="N3466" t="s">
        <v>63</v>
      </c>
      <c r="O3466">
        <v>10.9</v>
      </c>
      <c r="P3466">
        <v>0.9</v>
      </c>
      <c r="Q3466" s="2">
        <v>7107.57</v>
      </c>
      <c r="R3466" t="s">
        <v>35</v>
      </c>
      <c r="S3466" s="2">
        <v>3672.14</v>
      </c>
      <c r="T3466">
        <v>4.9000000000000004</v>
      </c>
      <c r="U3466" t="s">
        <v>64</v>
      </c>
      <c r="V3466">
        <v>2025</v>
      </c>
      <c r="W3466" t="s">
        <v>44</v>
      </c>
      <c r="X3466" s="2">
        <v>3672.14</v>
      </c>
      <c r="Y3466" s="2">
        <v>3435.43</v>
      </c>
      <c r="Z3466" s="2">
        <v>0.51700000000000002</v>
      </c>
      <c r="AA3466" s="2">
        <f>IF(Table1[[#This Row],[Bed Occupied]]="Yes",1,0)</f>
        <v>0</v>
      </c>
    </row>
    <row r="3467" spans="1:27" x14ac:dyDescent="0.25">
      <c r="A3467" t="s">
        <v>3559</v>
      </c>
      <c r="B3467" s="1">
        <v>46278</v>
      </c>
      <c r="C3467" s="1">
        <v>46281</v>
      </c>
      <c r="D3467" t="s">
        <v>46</v>
      </c>
      <c r="E3467" t="s">
        <v>52</v>
      </c>
      <c r="F3467" t="s">
        <v>48</v>
      </c>
      <c r="G3467" t="s">
        <v>151</v>
      </c>
      <c r="H3467" t="s">
        <v>76</v>
      </c>
      <c r="I3467" t="s">
        <v>41</v>
      </c>
      <c r="J3467">
        <v>3</v>
      </c>
      <c r="K3467" t="s">
        <v>33</v>
      </c>
      <c r="L3467">
        <v>5</v>
      </c>
      <c r="M3467" s="1">
        <v>46277</v>
      </c>
      <c r="N3467" t="s">
        <v>42</v>
      </c>
      <c r="O3467">
        <v>10</v>
      </c>
      <c r="P3467">
        <v>2</v>
      </c>
      <c r="Q3467" s="2">
        <v>4196.59</v>
      </c>
      <c r="R3467" t="s">
        <v>85</v>
      </c>
      <c r="S3467" s="2">
        <v>2110.59</v>
      </c>
      <c r="T3467">
        <v>4.0999999999999996</v>
      </c>
      <c r="U3467" t="s">
        <v>133</v>
      </c>
      <c r="V3467">
        <v>2026</v>
      </c>
      <c r="W3467" t="s">
        <v>83</v>
      </c>
      <c r="X3467" s="2">
        <v>2110.59</v>
      </c>
      <c r="Y3467" s="2">
        <v>2086</v>
      </c>
      <c r="Z3467" s="2">
        <v>0.503</v>
      </c>
      <c r="AA3467" s="2">
        <f>IF(Table1[[#This Row],[Bed Occupied]]="Yes",1,0)</f>
        <v>1</v>
      </c>
    </row>
    <row r="3468" spans="1:27" x14ac:dyDescent="0.25">
      <c r="A3468" t="s">
        <v>3560</v>
      </c>
      <c r="B3468" s="1">
        <v>46162</v>
      </c>
      <c r="C3468" s="1">
        <v>46163.9</v>
      </c>
      <c r="D3468" t="s">
        <v>46</v>
      </c>
      <c r="E3468" t="s">
        <v>47</v>
      </c>
      <c r="F3468" t="s">
        <v>48</v>
      </c>
      <c r="G3468" t="s">
        <v>30</v>
      </c>
      <c r="H3468" t="s">
        <v>81</v>
      </c>
      <c r="I3468" t="s">
        <v>41</v>
      </c>
      <c r="J3468">
        <v>1.9</v>
      </c>
      <c r="K3468" t="s">
        <v>33</v>
      </c>
      <c r="L3468">
        <v>28</v>
      </c>
      <c r="M3468" s="1">
        <v>46161</v>
      </c>
      <c r="N3468" t="s">
        <v>42</v>
      </c>
      <c r="O3468">
        <v>11.8</v>
      </c>
      <c r="P3468">
        <v>1.8</v>
      </c>
      <c r="Q3468" s="2">
        <v>3529.3</v>
      </c>
      <c r="R3468" t="s">
        <v>35</v>
      </c>
      <c r="S3468" s="2">
        <v>2450.63</v>
      </c>
      <c r="T3468">
        <v>3.8</v>
      </c>
      <c r="U3468" t="s">
        <v>94</v>
      </c>
      <c r="V3468">
        <v>2026</v>
      </c>
      <c r="W3468" t="s">
        <v>44</v>
      </c>
      <c r="X3468" s="2">
        <v>2450.63</v>
      </c>
      <c r="Y3468" s="2">
        <v>1078.67</v>
      </c>
      <c r="Z3468" s="2">
        <v>0.69399999999999995</v>
      </c>
      <c r="AA3468" s="2">
        <f>IF(Table1[[#This Row],[Bed Occupied]]="Yes",1,0)</f>
        <v>1</v>
      </c>
    </row>
    <row r="3469" spans="1:27" x14ac:dyDescent="0.25">
      <c r="A3469" t="s">
        <v>3561</v>
      </c>
      <c r="B3469" s="1">
        <v>45729</v>
      </c>
      <c r="C3469" s="1">
        <v>45729.9</v>
      </c>
      <c r="D3469" t="s">
        <v>102</v>
      </c>
      <c r="E3469" t="s">
        <v>28</v>
      </c>
      <c r="F3469" t="s">
        <v>29</v>
      </c>
      <c r="G3469" t="s">
        <v>30</v>
      </c>
      <c r="H3469" t="s">
        <v>81</v>
      </c>
      <c r="I3469" t="s">
        <v>41</v>
      </c>
      <c r="J3469">
        <v>0.9</v>
      </c>
      <c r="K3469" t="s">
        <v>33</v>
      </c>
      <c r="L3469">
        <v>20</v>
      </c>
      <c r="M3469" s="1">
        <v>45729</v>
      </c>
      <c r="N3469" t="s">
        <v>63</v>
      </c>
      <c r="O3469">
        <v>9.6999999999999993</v>
      </c>
      <c r="P3469">
        <v>1.7</v>
      </c>
      <c r="Q3469" s="2">
        <v>11168.31</v>
      </c>
      <c r="R3469" t="s">
        <v>35</v>
      </c>
      <c r="S3469" s="2">
        <v>7412.21</v>
      </c>
      <c r="T3469">
        <v>3.7</v>
      </c>
      <c r="U3469" t="s">
        <v>173</v>
      </c>
      <c r="V3469">
        <v>2025</v>
      </c>
      <c r="W3469" t="s">
        <v>72</v>
      </c>
      <c r="X3469" s="2">
        <v>7412.21</v>
      </c>
      <c r="Y3469" s="2">
        <v>3756.1</v>
      </c>
      <c r="Z3469" s="2">
        <v>0.66400000000000003</v>
      </c>
      <c r="AA3469" s="2">
        <f>IF(Table1[[#This Row],[Bed Occupied]]="Yes",1,0)</f>
        <v>1</v>
      </c>
    </row>
    <row r="3470" spans="1:27" x14ac:dyDescent="0.25">
      <c r="A3470" t="s">
        <v>3562</v>
      </c>
      <c r="B3470" s="1">
        <v>45966</v>
      </c>
      <c r="C3470" s="1">
        <v>45967.199999999997</v>
      </c>
      <c r="D3470" t="s">
        <v>39</v>
      </c>
      <c r="E3470" t="s">
        <v>66</v>
      </c>
      <c r="F3470" t="s">
        <v>29</v>
      </c>
      <c r="G3470" t="s">
        <v>53</v>
      </c>
      <c r="H3470" t="s">
        <v>40</v>
      </c>
      <c r="I3470" t="s">
        <v>32</v>
      </c>
      <c r="J3470">
        <v>1.2</v>
      </c>
      <c r="K3470" t="s">
        <v>33</v>
      </c>
      <c r="L3470">
        <v>119</v>
      </c>
      <c r="M3470" s="1">
        <v>45966</v>
      </c>
      <c r="N3470" t="s">
        <v>42</v>
      </c>
      <c r="O3470">
        <v>11.4</v>
      </c>
      <c r="P3470">
        <v>1.4</v>
      </c>
      <c r="Q3470" s="2">
        <v>926.47</v>
      </c>
      <c r="R3470" t="s">
        <v>35</v>
      </c>
      <c r="S3470" s="2">
        <v>615.23</v>
      </c>
      <c r="T3470">
        <v>3.5</v>
      </c>
      <c r="U3470" t="s">
        <v>71</v>
      </c>
      <c r="V3470">
        <v>2025</v>
      </c>
      <c r="W3470" t="s">
        <v>69</v>
      </c>
      <c r="X3470" s="2">
        <v>615.23</v>
      </c>
      <c r="Y3470" s="2">
        <v>311.24</v>
      </c>
      <c r="Z3470" s="2">
        <v>0.66400000000000003</v>
      </c>
      <c r="AA3470" s="2">
        <f>IF(Table1[[#This Row],[Bed Occupied]]="Yes",1,0)</f>
        <v>1</v>
      </c>
    </row>
    <row r="3471" spans="1:27" x14ac:dyDescent="0.25">
      <c r="A3471" t="s">
        <v>3563</v>
      </c>
      <c r="B3471" s="1">
        <v>45895</v>
      </c>
      <c r="C3471" s="1">
        <v>45899.4</v>
      </c>
      <c r="D3471" t="s">
        <v>96</v>
      </c>
      <c r="E3471" t="s">
        <v>66</v>
      </c>
      <c r="F3471" t="s">
        <v>29</v>
      </c>
      <c r="G3471" t="s">
        <v>53</v>
      </c>
      <c r="H3471" t="s">
        <v>76</v>
      </c>
      <c r="I3471" t="s">
        <v>32</v>
      </c>
      <c r="J3471">
        <v>4.4000000000000004</v>
      </c>
      <c r="K3471" t="s">
        <v>33</v>
      </c>
      <c r="L3471">
        <v>85</v>
      </c>
      <c r="M3471" s="1">
        <v>45895</v>
      </c>
      <c r="N3471" t="s">
        <v>42</v>
      </c>
      <c r="O3471">
        <v>12.1</v>
      </c>
      <c r="P3471">
        <v>0.1</v>
      </c>
      <c r="Q3471" s="2">
        <v>3907.6</v>
      </c>
      <c r="R3471" t="s">
        <v>58</v>
      </c>
      <c r="S3471" s="2">
        <v>1917.04</v>
      </c>
      <c r="T3471">
        <v>3.8</v>
      </c>
      <c r="U3471" t="s">
        <v>104</v>
      </c>
      <c r="V3471">
        <v>2025</v>
      </c>
      <c r="W3471" t="s">
        <v>44</v>
      </c>
      <c r="X3471" s="2">
        <v>1917.04</v>
      </c>
      <c r="Y3471" s="2">
        <v>1990.56</v>
      </c>
      <c r="Z3471" s="2">
        <v>0.49099999999999999</v>
      </c>
      <c r="AA3471" s="2">
        <f>IF(Table1[[#This Row],[Bed Occupied]]="Yes",1,0)</f>
        <v>1</v>
      </c>
    </row>
    <row r="3472" spans="1:27" x14ac:dyDescent="0.25">
      <c r="A3472" t="s">
        <v>3564</v>
      </c>
      <c r="B3472" s="1">
        <v>45949</v>
      </c>
      <c r="C3472" s="1">
        <v>45949.8</v>
      </c>
      <c r="D3472" t="s">
        <v>39</v>
      </c>
      <c r="E3472" t="s">
        <v>47</v>
      </c>
      <c r="F3472" t="s">
        <v>48</v>
      </c>
      <c r="G3472" t="s">
        <v>53</v>
      </c>
      <c r="H3472" t="s">
        <v>31</v>
      </c>
      <c r="I3472" t="s">
        <v>93</v>
      </c>
      <c r="J3472">
        <v>0.8</v>
      </c>
      <c r="K3472" t="s">
        <v>33</v>
      </c>
      <c r="L3472">
        <v>62</v>
      </c>
      <c r="M3472" s="1">
        <v>45949</v>
      </c>
      <c r="N3472" t="s">
        <v>63</v>
      </c>
      <c r="O3472">
        <v>8.3000000000000007</v>
      </c>
      <c r="P3472">
        <v>0.3</v>
      </c>
      <c r="Q3472" s="2">
        <v>2187.69</v>
      </c>
      <c r="R3472" t="s">
        <v>58</v>
      </c>
      <c r="S3472" s="2">
        <v>1293.9000000000001</v>
      </c>
      <c r="T3472">
        <v>4.0999999999999996</v>
      </c>
      <c r="U3472" t="s">
        <v>82</v>
      </c>
      <c r="V3472">
        <v>2025</v>
      </c>
      <c r="W3472" t="s">
        <v>74</v>
      </c>
      <c r="X3472" s="2">
        <v>1293.9000000000001</v>
      </c>
      <c r="Y3472" s="2">
        <v>893.79</v>
      </c>
      <c r="Z3472" s="2">
        <v>0.59099999999999997</v>
      </c>
      <c r="AA3472" s="2">
        <f>IF(Table1[[#This Row],[Bed Occupied]]="Yes",1,0)</f>
        <v>1</v>
      </c>
    </row>
    <row r="3473" spans="1:27" x14ac:dyDescent="0.25">
      <c r="A3473" t="s">
        <v>3565</v>
      </c>
      <c r="B3473" s="1">
        <v>45720</v>
      </c>
      <c r="C3473" s="1">
        <v>45722.9</v>
      </c>
      <c r="D3473" t="s">
        <v>88</v>
      </c>
      <c r="E3473" t="s">
        <v>52</v>
      </c>
      <c r="F3473" t="s">
        <v>29</v>
      </c>
      <c r="G3473" t="s">
        <v>30</v>
      </c>
      <c r="H3473" t="s">
        <v>40</v>
      </c>
      <c r="I3473" t="s">
        <v>32</v>
      </c>
      <c r="J3473">
        <v>2.9</v>
      </c>
      <c r="K3473" t="s">
        <v>33</v>
      </c>
      <c r="L3473">
        <v>100</v>
      </c>
      <c r="M3473" s="1">
        <v>45720</v>
      </c>
      <c r="N3473" t="s">
        <v>42</v>
      </c>
      <c r="O3473">
        <v>13.1</v>
      </c>
      <c r="P3473">
        <v>1.1000000000000001</v>
      </c>
      <c r="Q3473" s="2">
        <v>21345.99</v>
      </c>
      <c r="R3473" t="s">
        <v>58</v>
      </c>
      <c r="S3473" s="2">
        <v>14077.99</v>
      </c>
      <c r="T3473">
        <v>3.2</v>
      </c>
      <c r="U3473" t="s">
        <v>173</v>
      </c>
      <c r="V3473">
        <v>2025</v>
      </c>
      <c r="W3473" t="s">
        <v>44</v>
      </c>
      <c r="X3473" s="2">
        <v>14077.99</v>
      </c>
      <c r="Y3473" s="2">
        <v>7268</v>
      </c>
      <c r="Z3473" s="2">
        <v>0.66</v>
      </c>
      <c r="AA3473" s="2">
        <f>IF(Table1[[#This Row],[Bed Occupied]]="Yes",1,0)</f>
        <v>1</v>
      </c>
    </row>
    <row r="3474" spans="1:27" x14ac:dyDescent="0.25">
      <c r="A3474" t="s">
        <v>3566</v>
      </c>
      <c r="B3474" s="1">
        <v>46293</v>
      </c>
      <c r="C3474" s="1">
        <v>46298.1</v>
      </c>
      <c r="D3474" t="s">
        <v>51</v>
      </c>
      <c r="E3474" t="s">
        <v>47</v>
      </c>
      <c r="F3474" t="s">
        <v>29</v>
      </c>
      <c r="G3474" t="s">
        <v>53</v>
      </c>
      <c r="H3474" t="s">
        <v>62</v>
      </c>
      <c r="I3474" t="s">
        <v>32</v>
      </c>
      <c r="J3474">
        <v>5.0999999999999996</v>
      </c>
      <c r="K3474" t="s">
        <v>33</v>
      </c>
      <c r="L3474">
        <v>100</v>
      </c>
      <c r="M3474" s="1">
        <v>46292</v>
      </c>
      <c r="N3474" t="s">
        <v>42</v>
      </c>
      <c r="O3474">
        <v>10.4</v>
      </c>
      <c r="P3474">
        <v>2.4</v>
      </c>
      <c r="Q3474" s="2">
        <v>6599.28</v>
      </c>
      <c r="R3474" t="s">
        <v>35</v>
      </c>
      <c r="S3474" s="2">
        <v>3602.76</v>
      </c>
      <c r="T3474">
        <v>2.9</v>
      </c>
      <c r="U3474" t="s">
        <v>133</v>
      </c>
      <c r="V3474">
        <v>2026</v>
      </c>
      <c r="W3474" t="s">
        <v>74</v>
      </c>
      <c r="X3474" s="2">
        <v>3602.76</v>
      </c>
      <c r="Y3474" s="2">
        <v>2996.52</v>
      </c>
      <c r="Z3474" s="2">
        <v>0.54600000000000004</v>
      </c>
      <c r="AA3474" s="2">
        <f>IF(Table1[[#This Row],[Bed Occupied]]="Yes",1,0)</f>
        <v>1</v>
      </c>
    </row>
    <row r="3475" spans="1:27" x14ac:dyDescent="0.25">
      <c r="A3475" t="s">
        <v>3567</v>
      </c>
      <c r="B3475" s="1">
        <v>45707</v>
      </c>
      <c r="C3475" s="1">
        <v>45713.8</v>
      </c>
      <c r="D3475" t="s">
        <v>102</v>
      </c>
      <c r="E3475" t="s">
        <v>47</v>
      </c>
      <c r="F3475" t="s">
        <v>48</v>
      </c>
      <c r="G3475" t="s">
        <v>67</v>
      </c>
      <c r="H3475" t="s">
        <v>56</v>
      </c>
      <c r="I3475" t="s">
        <v>32</v>
      </c>
      <c r="J3475">
        <v>6.8</v>
      </c>
      <c r="K3475" t="s">
        <v>33</v>
      </c>
      <c r="L3475">
        <v>74</v>
      </c>
      <c r="M3475" s="1">
        <v>45706</v>
      </c>
      <c r="N3475" t="s">
        <v>63</v>
      </c>
      <c r="O3475">
        <v>8.1</v>
      </c>
      <c r="P3475">
        <v>0.1</v>
      </c>
      <c r="Q3475" s="2">
        <v>15173.62</v>
      </c>
      <c r="R3475" t="s">
        <v>85</v>
      </c>
      <c r="S3475" s="2">
        <v>9835.0300000000007</v>
      </c>
      <c r="T3475">
        <v>3.9</v>
      </c>
      <c r="U3475" t="s">
        <v>100</v>
      </c>
      <c r="V3475">
        <v>2025</v>
      </c>
      <c r="W3475" t="s">
        <v>44</v>
      </c>
      <c r="X3475" s="2">
        <v>9835.0300000000007</v>
      </c>
      <c r="Y3475" s="2">
        <v>5338.59</v>
      </c>
      <c r="Z3475" s="2">
        <v>0.64800000000000002</v>
      </c>
      <c r="AA3475" s="2">
        <f>IF(Table1[[#This Row],[Bed Occupied]]="Yes",1,0)</f>
        <v>1</v>
      </c>
    </row>
    <row r="3476" spans="1:27" x14ac:dyDescent="0.25">
      <c r="A3476" t="s">
        <v>3568</v>
      </c>
      <c r="B3476" s="1">
        <v>46165</v>
      </c>
      <c r="C3476" s="1">
        <v>46168.800000000003</v>
      </c>
      <c r="D3476" t="s">
        <v>61</v>
      </c>
      <c r="E3476" t="s">
        <v>66</v>
      </c>
      <c r="F3476" t="s">
        <v>48</v>
      </c>
      <c r="G3476" t="s">
        <v>67</v>
      </c>
      <c r="H3476" t="s">
        <v>76</v>
      </c>
      <c r="I3476" t="s">
        <v>32</v>
      </c>
      <c r="J3476">
        <v>3.8</v>
      </c>
      <c r="K3476" t="s">
        <v>33</v>
      </c>
      <c r="L3476">
        <v>112</v>
      </c>
      <c r="M3476" s="1">
        <v>46164</v>
      </c>
      <c r="N3476" t="s">
        <v>42</v>
      </c>
      <c r="O3476">
        <v>12</v>
      </c>
      <c r="P3476">
        <v>2</v>
      </c>
      <c r="Q3476" s="2">
        <v>13285.16</v>
      </c>
      <c r="R3476" t="s">
        <v>35</v>
      </c>
      <c r="S3476" s="2">
        <v>8910.73</v>
      </c>
      <c r="T3476">
        <v>2.9</v>
      </c>
      <c r="U3476" t="s">
        <v>94</v>
      </c>
      <c r="V3476">
        <v>2026</v>
      </c>
      <c r="W3476" t="s">
        <v>77</v>
      </c>
      <c r="X3476" s="2">
        <v>8910.73</v>
      </c>
      <c r="Y3476" s="2">
        <v>4374.43</v>
      </c>
      <c r="Z3476" s="2">
        <v>0.67100000000000004</v>
      </c>
      <c r="AA3476" s="2">
        <f>IF(Table1[[#This Row],[Bed Occupied]]="Yes",1,0)</f>
        <v>1</v>
      </c>
    </row>
    <row r="3477" spans="1:27" x14ac:dyDescent="0.25">
      <c r="A3477" t="s">
        <v>3569</v>
      </c>
      <c r="B3477" s="1">
        <v>45817</v>
      </c>
      <c r="C3477" s="1">
        <v>45822.5</v>
      </c>
      <c r="D3477" t="s">
        <v>51</v>
      </c>
      <c r="E3477" t="s">
        <v>66</v>
      </c>
      <c r="F3477" t="s">
        <v>92</v>
      </c>
      <c r="G3477" t="s">
        <v>53</v>
      </c>
      <c r="H3477" t="s">
        <v>40</v>
      </c>
      <c r="I3477" t="s">
        <v>32</v>
      </c>
      <c r="J3477">
        <v>5.5</v>
      </c>
      <c r="K3477" t="s">
        <v>33</v>
      </c>
      <c r="L3477">
        <v>63</v>
      </c>
      <c r="M3477" s="1">
        <v>45816</v>
      </c>
      <c r="N3477" t="s">
        <v>42</v>
      </c>
      <c r="O3477">
        <v>9.9</v>
      </c>
      <c r="P3477">
        <v>1.9</v>
      </c>
      <c r="Q3477" s="2">
        <v>11019.14</v>
      </c>
      <c r="R3477" t="s">
        <v>35</v>
      </c>
      <c r="S3477" s="2">
        <v>6800.72</v>
      </c>
      <c r="T3477">
        <v>3.5</v>
      </c>
      <c r="U3477" t="s">
        <v>64</v>
      </c>
      <c r="V3477">
        <v>2025</v>
      </c>
      <c r="W3477" t="s">
        <v>74</v>
      </c>
      <c r="X3477" s="2">
        <v>6800.72</v>
      </c>
      <c r="Y3477" s="2">
        <v>4218.42</v>
      </c>
      <c r="Z3477" s="2">
        <v>0.61699999999999999</v>
      </c>
      <c r="AA3477" s="2">
        <f>IF(Table1[[#This Row],[Bed Occupied]]="Yes",1,0)</f>
        <v>1</v>
      </c>
    </row>
    <row r="3478" spans="1:27" x14ac:dyDescent="0.25">
      <c r="A3478" t="s">
        <v>3570</v>
      </c>
      <c r="B3478" s="1">
        <v>45752</v>
      </c>
      <c r="C3478" s="1">
        <v>45754.400000000001</v>
      </c>
      <c r="D3478" t="s">
        <v>102</v>
      </c>
      <c r="E3478" t="s">
        <v>28</v>
      </c>
      <c r="F3478" t="s">
        <v>48</v>
      </c>
      <c r="G3478" t="s">
        <v>30</v>
      </c>
      <c r="H3478" t="s">
        <v>62</v>
      </c>
      <c r="I3478" t="s">
        <v>32</v>
      </c>
      <c r="J3478">
        <v>2.4</v>
      </c>
      <c r="K3478" t="s">
        <v>57</v>
      </c>
      <c r="L3478">
        <v>65</v>
      </c>
      <c r="M3478" s="1">
        <v>45752</v>
      </c>
      <c r="N3478" t="s">
        <v>34</v>
      </c>
      <c r="O3478">
        <v>13.7</v>
      </c>
      <c r="P3478">
        <v>1.7</v>
      </c>
      <c r="Q3478" s="2">
        <v>9479.2000000000007</v>
      </c>
      <c r="R3478" t="s">
        <v>35</v>
      </c>
      <c r="S3478" s="2">
        <v>5162.68</v>
      </c>
      <c r="T3478">
        <v>3.2</v>
      </c>
      <c r="U3478" t="s">
        <v>89</v>
      </c>
      <c r="V3478">
        <v>2025</v>
      </c>
      <c r="W3478" t="s">
        <v>83</v>
      </c>
      <c r="X3478" s="2">
        <v>5162.68</v>
      </c>
      <c r="Y3478" s="2">
        <v>4316.5200000000004</v>
      </c>
      <c r="Z3478" s="2">
        <v>0.54500000000000004</v>
      </c>
      <c r="AA3478" s="2">
        <f>IF(Table1[[#This Row],[Bed Occupied]]="Yes",1,0)</f>
        <v>0</v>
      </c>
    </row>
    <row r="3479" spans="1:27" x14ac:dyDescent="0.25">
      <c r="A3479" t="s">
        <v>3571</v>
      </c>
      <c r="B3479" s="1">
        <v>46336</v>
      </c>
      <c r="C3479" s="1">
        <v>46343.1</v>
      </c>
      <c r="D3479" t="s">
        <v>61</v>
      </c>
      <c r="E3479" t="s">
        <v>52</v>
      </c>
      <c r="F3479" t="s">
        <v>48</v>
      </c>
      <c r="G3479" t="s">
        <v>67</v>
      </c>
      <c r="H3479" t="s">
        <v>40</v>
      </c>
      <c r="I3479" t="s">
        <v>32</v>
      </c>
      <c r="J3479">
        <v>7.1</v>
      </c>
      <c r="K3479" t="s">
        <v>33</v>
      </c>
      <c r="L3479">
        <v>93</v>
      </c>
      <c r="M3479" s="1">
        <v>46336</v>
      </c>
      <c r="N3479" t="s">
        <v>34</v>
      </c>
      <c r="O3479">
        <v>11.9</v>
      </c>
      <c r="P3479">
        <v>3.9</v>
      </c>
      <c r="Q3479" s="2">
        <v>17287.189999999999</v>
      </c>
      <c r="R3479" t="s">
        <v>85</v>
      </c>
      <c r="S3479" s="2">
        <v>11541.89</v>
      </c>
      <c r="T3479">
        <v>3</v>
      </c>
      <c r="U3479" t="s">
        <v>130</v>
      </c>
      <c r="V3479">
        <v>2026</v>
      </c>
      <c r="W3479" t="s">
        <v>44</v>
      </c>
      <c r="X3479" s="2">
        <v>11541.89</v>
      </c>
      <c r="Y3479" s="2">
        <v>5745.3</v>
      </c>
      <c r="Z3479" s="2">
        <v>0.66800000000000004</v>
      </c>
      <c r="AA3479" s="2">
        <f>IF(Table1[[#This Row],[Bed Occupied]]="Yes",1,0)</f>
        <v>1</v>
      </c>
    </row>
    <row r="3480" spans="1:27" x14ac:dyDescent="0.25">
      <c r="A3480" t="s">
        <v>3572</v>
      </c>
      <c r="B3480" s="1">
        <v>45835</v>
      </c>
      <c r="C3480" s="1">
        <v>45845.4</v>
      </c>
      <c r="D3480" t="s">
        <v>61</v>
      </c>
      <c r="E3480" t="s">
        <v>47</v>
      </c>
      <c r="F3480" t="s">
        <v>48</v>
      </c>
      <c r="G3480" t="s">
        <v>67</v>
      </c>
      <c r="H3480" t="s">
        <v>31</v>
      </c>
      <c r="I3480" t="s">
        <v>41</v>
      </c>
      <c r="J3480">
        <v>10.4</v>
      </c>
      <c r="K3480" t="s">
        <v>33</v>
      </c>
      <c r="L3480">
        <v>48</v>
      </c>
      <c r="M3480" s="1">
        <v>45834</v>
      </c>
      <c r="N3480" t="s">
        <v>42</v>
      </c>
      <c r="O3480">
        <v>10</v>
      </c>
      <c r="P3480">
        <v>0</v>
      </c>
      <c r="Q3480" s="2">
        <v>18480.810000000001</v>
      </c>
      <c r="R3480" t="s">
        <v>35</v>
      </c>
      <c r="S3480" s="2">
        <v>12582.89</v>
      </c>
      <c r="T3480">
        <v>4.3</v>
      </c>
      <c r="U3480" t="s">
        <v>64</v>
      </c>
      <c r="V3480">
        <v>2025</v>
      </c>
      <c r="W3480" t="s">
        <v>72</v>
      </c>
      <c r="X3480" s="2">
        <v>12582.89</v>
      </c>
      <c r="Y3480" s="2">
        <v>5897.92</v>
      </c>
      <c r="Z3480" s="2">
        <v>0.68100000000000005</v>
      </c>
      <c r="AA3480" s="2">
        <f>IF(Table1[[#This Row],[Bed Occupied]]="Yes",1,0)</f>
        <v>1</v>
      </c>
    </row>
    <row r="3481" spans="1:27" x14ac:dyDescent="0.25">
      <c r="A3481" t="s">
        <v>3573</v>
      </c>
      <c r="B3481" s="1">
        <v>46027</v>
      </c>
      <c r="C3481" s="1">
        <v>46032</v>
      </c>
      <c r="D3481" t="s">
        <v>46</v>
      </c>
      <c r="E3481" t="s">
        <v>28</v>
      </c>
      <c r="F3481" t="s">
        <v>48</v>
      </c>
      <c r="G3481" t="s">
        <v>67</v>
      </c>
      <c r="H3481" t="s">
        <v>81</v>
      </c>
      <c r="I3481" t="s">
        <v>32</v>
      </c>
      <c r="J3481">
        <v>5</v>
      </c>
      <c r="K3481" t="s">
        <v>33</v>
      </c>
      <c r="L3481">
        <v>42</v>
      </c>
      <c r="M3481" s="1">
        <v>46026</v>
      </c>
      <c r="N3481" t="s">
        <v>34</v>
      </c>
      <c r="O3481">
        <v>10.5</v>
      </c>
      <c r="P3481">
        <v>2.5</v>
      </c>
      <c r="Q3481" s="2">
        <v>5998.42</v>
      </c>
      <c r="R3481" t="s">
        <v>58</v>
      </c>
      <c r="S3481" s="2">
        <v>3296.06</v>
      </c>
      <c r="T3481">
        <v>3.8</v>
      </c>
      <c r="U3481" t="s">
        <v>86</v>
      </c>
      <c r="V3481">
        <v>2026</v>
      </c>
      <c r="W3481" t="s">
        <v>74</v>
      </c>
      <c r="X3481" s="2">
        <v>3296.06</v>
      </c>
      <c r="Y3481" s="2">
        <v>2702.36</v>
      </c>
      <c r="Z3481" s="2">
        <v>0.54900000000000004</v>
      </c>
      <c r="AA3481" s="2">
        <f>IF(Table1[[#This Row],[Bed Occupied]]="Yes",1,0)</f>
        <v>1</v>
      </c>
    </row>
    <row r="3482" spans="1:27" x14ac:dyDescent="0.25">
      <c r="A3482" t="s">
        <v>3574</v>
      </c>
      <c r="B3482" s="1">
        <v>45935</v>
      </c>
      <c r="C3482" s="1">
        <v>45936.5</v>
      </c>
      <c r="D3482" t="s">
        <v>39</v>
      </c>
      <c r="E3482" t="s">
        <v>28</v>
      </c>
      <c r="F3482" t="s">
        <v>48</v>
      </c>
      <c r="G3482" t="s">
        <v>30</v>
      </c>
      <c r="H3482" t="s">
        <v>31</v>
      </c>
      <c r="I3482" t="s">
        <v>41</v>
      </c>
      <c r="J3482">
        <v>1.5</v>
      </c>
      <c r="K3482" t="s">
        <v>57</v>
      </c>
      <c r="L3482">
        <v>58</v>
      </c>
      <c r="M3482" s="1">
        <v>45934</v>
      </c>
      <c r="N3482" t="s">
        <v>42</v>
      </c>
      <c r="O3482">
        <v>8.5</v>
      </c>
      <c r="P3482">
        <v>0.5</v>
      </c>
      <c r="Q3482" s="2">
        <v>2515.0300000000002</v>
      </c>
      <c r="R3482" t="s">
        <v>85</v>
      </c>
      <c r="S3482" s="2">
        <v>1417.68</v>
      </c>
      <c r="T3482">
        <v>4.0999999999999996</v>
      </c>
      <c r="U3482" t="s">
        <v>82</v>
      </c>
      <c r="V3482">
        <v>2025</v>
      </c>
      <c r="W3482" t="s">
        <v>83</v>
      </c>
      <c r="X3482" s="2">
        <v>1417.68</v>
      </c>
      <c r="Y3482" s="2">
        <v>1097.3499999999999</v>
      </c>
      <c r="Z3482" s="2">
        <v>0.56399999999999995</v>
      </c>
      <c r="AA3482" s="2">
        <f>IF(Table1[[#This Row],[Bed Occupied]]="Yes",1,0)</f>
        <v>0</v>
      </c>
    </row>
    <row r="3483" spans="1:27" x14ac:dyDescent="0.25">
      <c r="A3483" t="s">
        <v>3575</v>
      </c>
      <c r="B3483" s="1">
        <v>46063</v>
      </c>
      <c r="C3483" s="1">
        <v>46073.9</v>
      </c>
      <c r="D3483" t="s">
        <v>27</v>
      </c>
      <c r="E3483" t="s">
        <v>66</v>
      </c>
      <c r="F3483" t="s">
        <v>48</v>
      </c>
      <c r="G3483" t="s">
        <v>67</v>
      </c>
      <c r="H3483" t="s">
        <v>76</v>
      </c>
      <c r="I3483" t="s">
        <v>32</v>
      </c>
      <c r="J3483">
        <v>10.9</v>
      </c>
      <c r="K3483" t="s">
        <v>33</v>
      </c>
      <c r="L3483">
        <v>76</v>
      </c>
      <c r="M3483" s="1">
        <v>46062</v>
      </c>
      <c r="N3483" t="s">
        <v>42</v>
      </c>
      <c r="O3483">
        <v>10.199999999999999</v>
      </c>
      <c r="P3483">
        <v>2.2000000000000002</v>
      </c>
      <c r="Q3483" s="2">
        <v>15642.69</v>
      </c>
      <c r="R3483" t="s">
        <v>35</v>
      </c>
      <c r="S3483" s="2">
        <v>8310.69</v>
      </c>
      <c r="T3483">
        <v>2.7</v>
      </c>
      <c r="U3483" t="s">
        <v>68</v>
      </c>
      <c r="V3483">
        <v>2026</v>
      </c>
      <c r="W3483" t="s">
        <v>37</v>
      </c>
      <c r="X3483" s="2">
        <v>8310.69</v>
      </c>
      <c r="Y3483" s="2">
        <v>7332</v>
      </c>
      <c r="Z3483" s="2">
        <v>0.53100000000000003</v>
      </c>
      <c r="AA3483" s="2">
        <f>IF(Table1[[#This Row],[Bed Occupied]]="Yes",1,0)</f>
        <v>1</v>
      </c>
    </row>
    <row r="3484" spans="1:27" x14ac:dyDescent="0.25">
      <c r="A3484" t="s">
        <v>3576</v>
      </c>
      <c r="B3484" s="1">
        <v>45972</v>
      </c>
      <c r="C3484" s="1">
        <v>45975.6</v>
      </c>
      <c r="D3484" t="s">
        <v>61</v>
      </c>
      <c r="E3484" t="s">
        <v>47</v>
      </c>
      <c r="F3484" t="s">
        <v>29</v>
      </c>
      <c r="G3484" t="s">
        <v>67</v>
      </c>
      <c r="H3484" t="s">
        <v>40</v>
      </c>
      <c r="I3484" t="s">
        <v>41</v>
      </c>
      <c r="J3484">
        <v>3.6</v>
      </c>
      <c r="K3484" t="s">
        <v>33</v>
      </c>
      <c r="L3484">
        <v>68</v>
      </c>
      <c r="M3484" s="1">
        <v>45972</v>
      </c>
      <c r="N3484" t="s">
        <v>34</v>
      </c>
      <c r="O3484">
        <v>8</v>
      </c>
      <c r="P3484">
        <v>0</v>
      </c>
      <c r="Q3484" s="2">
        <v>14130.18</v>
      </c>
      <c r="R3484" t="s">
        <v>58</v>
      </c>
      <c r="S3484" s="2">
        <v>7498.28</v>
      </c>
      <c r="T3484">
        <v>4.7</v>
      </c>
      <c r="U3484" t="s">
        <v>71</v>
      </c>
      <c r="V3484">
        <v>2025</v>
      </c>
      <c r="W3484" t="s">
        <v>44</v>
      </c>
      <c r="X3484" s="2">
        <v>7498.28</v>
      </c>
      <c r="Y3484" s="2">
        <v>6631.9</v>
      </c>
      <c r="Z3484" s="2">
        <v>0.53100000000000003</v>
      </c>
      <c r="AA3484" s="2">
        <f>IF(Table1[[#This Row],[Bed Occupied]]="Yes",1,0)</f>
        <v>1</v>
      </c>
    </row>
    <row r="3485" spans="1:27" x14ac:dyDescent="0.25">
      <c r="A3485" t="s">
        <v>3577</v>
      </c>
      <c r="B3485" s="1">
        <v>45978</v>
      </c>
      <c r="C3485" s="1">
        <v>45979.5</v>
      </c>
      <c r="D3485" t="s">
        <v>39</v>
      </c>
      <c r="E3485" t="s">
        <v>28</v>
      </c>
      <c r="F3485" t="s">
        <v>29</v>
      </c>
      <c r="G3485" t="s">
        <v>67</v>
      </c>
      <c r="H3485" t="s">
        <v>40</v>
      </c>
      <c r="I3485" t="s">
        <v>41</v>
      </c>
      <c r="J3485">
        <v>1.5</v>
      </c>
      <c r="K3485" t="s">
        <v>57</v>
      </c>
      <c r="L3485">
        <v>69</v>
      </c>
      <c r="M3485" s="1">
        <v>45977</v>
      </c>
      <c r="N3485" t="s">
        <v>42</v>
      </c>
      <c r="O3485">
        <v>8.6999999999999993</v>
      </c>
      <c r="P3485">
        <v>0.7</v>
      </c>
      <c r="Q3485" s="2">
        <v>1816.38</v>
      </c>
      <c r="R3485" t="s">
        <v>35</v>
      </c>
      <c r="S3485" s="2">
        <v>1272.3699999999999</v>
      </c>
      <c r="T3485">
        <v>3.9</v>
      </c>
      <c r="U3485" t="s">
        <v>71</v>
      </c>
      <c r="V3485">
        <v>2025</v>
      </c>
      <c r="W3485" t="s">
        <v>74</v>
      </c>
      <c r="X3485" s="2">
        <v>1272.3699999999999</v>
      </c>
      <c r="Y3485" s="2">
        <v>544.01</v>
      </c>
      <c r="Z3485" s="2">
        <v>0.7</v>
      </c>
      <c r="AA3485" s="2">
        <f>IF(Table1[[#This Row],[Bed Occupied]]="Yes",1,0)</f>
        <v>0</v>
      </c>
    </row>
    <row r="3486" spans="1:27" x14ac:dyDescent="0.25">
      <c r="A3486" t="s">
        <v>3578</v>
      </c>
      <c r="B3486" s="1">
        <v>46260</v>
      </c>
      <c r="C3486" s="1">
        <v>46262.8</v>
      </c>
      <c r="D3486" t="s">
        <v>102</v>
      </c>
      <c r="E3486" t="s">
        <v>47</v>
      </c>
      <c r="F3486" t="s">
        <v>29</v>
      </c>
      <c r="G3486" t="s">
        <v>53</v>
      </c>
      <c r="H3486" t="s">
        <v>76</v>
      </c>
      <c r="I3486" t="s">
        <v>32</v>
      </c>
      <c r="J3486">
        <v>2.8</v>
      </c>
      <c r="K3486" t="s">
        <v>57</v>
      </c>
      <c r="L3486">
        <v>40</v>
      </c>
      <c r="M3486" s="1">
        <v>46259</v>
      </c>
      <c r="N3486" t="s">
        <v>42</v>
      </c>
      <c r="O3486">
        <v>9.3000000000000007</v>
      </c>
      <c r="P3486">
        <v>1.3</v>
      </c>
      <c r="Q3486" s="2">
        <v>8693.6</v>
      </c>
      <c r="R3486" t="s">
        <v>35</v>
      </c>
      <c r="S3486" s="2">
        <v>5496.88</v>
      </c>
      <c r="T3486">
        <v>3.5</v>
      </c>
      <c r="U3486" t="s">
        <v>138</v>
      </c>
      <c r="V3486">
        <v>2026</v>
      </c>
      <c r="W3486" t="s">
        <v>44</v>
      </c>
      <c r="X3486" s="2">
        <v>5496.88</v>
      </c>
      <c r="Y3486" s="2">
        <v>3196.72</v>
      </c>
      <c r="Z3486" s="2">
        <v>0.63200000000000001</v>
      </c>
      <c r="AA3486" s="2">
        <f>IF(Table1[[#This Row],[Bed Occupied]]="Yes",1,0)</f>
        <v>0</v>
      </c>
    </row>
    <row r="3487" spans="1:27" x14ac:dyDescent="0.25">
      <c r="A3487" t="s">
        <v>3579</v>
      </c>
      <c r="B3487" s="1">
        <v>45862</v>
      </c>
      <c r="C3487" s="1">
        <v>45868.2</v>
      </c>
      <c r="D3487" t="s">
        <v>61</v>
      </c>
      <c r="E3487" t="s">
        <v>28</v>
      </c>
      <c r="F3487" t="s">
        <v>48</v>
      </c>
      <c r="G3487" t="s">
        <v>30</v>
      </c>
      <c r="H3487" t="s">
        <v>62</v>
      </c>
      <c r="I3487" t="s">
        <v>32</v>
      </c>
      <c r="J3487">
        <v>6.2</v>
      </c>
      <c r="K3487" t="s">
        <v>33</v>
      </c>
      <c r="L3487">
        <v>93</v>
      </c>
      <c r="M3487" s="1">
        <v>45861</v>
      </c>
      <c r="N3487" t="s">
        <v>42</v>
      </c>
      <c r="O3487">
        <v>12.1</v>
      </c>
      <c r="P3487">
        <v>2.1</v>
      </c>
      <c r="Q3487" s="2">
        <v>15624.88</v>
      </c>
      <c r="R3487" t="s">
        <v>58</v>
      </c>
      <c r="S3487" s="2">
        <v>9975.94</v>
      </c>
      <c r="T3487">
        <v>3.6</v>
      </c>
      <c r="U3487" t="s">
        <v>135</v>
      </c>
      <c r="V3487">
        <v>2025</v>
      </c>
      <c r="W3487" t="s">
        <v>69</v>
      </c>
      <c r="X3487" s="2">
        <v>9975.94</v>
      </c>
      <c r="Y3487" s="2">
        <v>5648.94</v>
      </c>
      <c r="Z3487" s="2">
        <v>0.63800000000000001</v>
      </c>
      <c r="AA3487" s="2">
        <f>IF(Table1[[#This Row],[Bed Occupied]]="Yes",1,0)</f>
        <v>1</v>
      </c>
    </row>
    <row r="3488" spans="1:27" x14ac:dyDescent="0.25">
      <c r="A3488" t="s">
        <v>3580</v>
      </c>
      <c r="B3488" s="1">
        <v>46153</v>
      </c>
      <c r="C3488" s="1">
        <v>46154.7</v>
      </c>
      <c r="D3488" t="s">
        <v>39</v>
      </c>
      <c r="E3488" t="s">
        <v>47</v>
      </c>
      <c r="F3488" t="s">
        <v>48</v>
      </c>
      <c r="G3488" t="s">
        <v>53</v>
      </c>
      <c r="H3488" t="s">
        <v>81</v>
      </c>
      <c r="I3488" t="s">
        <v>41</v>
      </c>
      <c r="J3488">
        <v>1.7</v>
      </c>
      <c r="K3488" t="s">
        <v>33</v>
      </c>
      <c r="L3488">
        <v>98</v>
      </c>
      <c r="M3488" s="1">
        <v>46153</v>
      </c>
      <c r="N3488" t="s">
        <v>42</v>
      </c>
      <c r="O3488">
        <v>10.3</v>
      </c>
      <c r="P3488">
        <v>0.3</v>
      </c>
      <c r="Q3488" s="2">
        <v>2185.77</v>
      </c>
      <c r="R3488" t="s">
        <v>58</v>
      </c>
      <c r="S3488" s="2">
        <v>1372.43</v>
      </c>
      <c r="T3488">
        <v>3</v>
      </c>
      <c r="U3488" t="s">
        <v>94</v>
      </c>
      <c r="V3488">
        <v>2026</v>
      </c>
      <c r="W3488" t="s">
        <v>37</v>
      </c>
      <c r="X3488" s="2">
        <v>1372.43</v>
      </c>
      <c r="Y3488" s="2">
        <v>813.34</v>
      </c>
      <c r="Z3488" s="2">
        <v>0.628</v>
      </c>
      <c r="AA3488" s="2">
        <f>IF(Table1[[#This Row],[Bed Occupied]]="Yes",1,0)</f>
        <v>1</v>
      </c>
    </row>
    <row r="3489" spans="1:27" x14ac:dyDescent="0.25">
      <c r="A3489" t="s">
        <v>3581</v>
      </c>
      <c r="B3489" s="1">
        <v>46238</v>
      </c>
      <c r="C3489" s="1">
        <v>46243.199999999997</v>
      </c>
      <c r="D3489" t="s">
        <v>46</v>
      </c>
      <c r="E3489" t="s">
        <v>52</v>
      </c>
      <c r="F3489" t="s">
        <v>48</v>
      </c>
      <c r="G3489" t="s">
        <v>30</v>
      </c>
      <c r="H3489" t="s">
        <v>62</v>
      </c>
      <c r="I3489" t="s">
        <v>41</v>
      </c>
      <c r="J3489">
        <v>5.2</v>
      </c>
      <c r="K3489" t="s">
        <v>57</v>
      </c>
      <c r="L3489">
        <v>28</v>
      </c>
      <c r="M3489" s="1">
        <v>46237</v>
      </c>
      <c r="N3489" t="s">
        <v>34</v>
      </c>
      <c r="O3489">
        <v>13.2</v>
      </c>
      <c r="P3489">
        <v>1.2</v>
      </c>
      <c r="Q3489" s="2">
        <v>8449.77</v>
      </c>
      <c r="R3489" t="s">
        <v>35</v>
      </c>
      <c r="S3489" s="2">
        <v>4544.2299999999996</v>
      </c>
      <c r="T3489">
        <v>4.5999999999999996</v>
      </c>
      <c r="U3489" t="s">
        <v>138</v>
      </c>
      <c r="V3489">
        <v>2026</v>
      </c>
      <c r="W3489" t="s">
        <v>37</v>
      </c>
      <c r="X3489" s="2">
        <v>4544.2299999999996</v>
      </c>
      <c r="Y3489" s="2">
        <v>3905.54</v>
      </c>
      <c r="Z3489" s="2">
        <v>0.53800000000000003</v>
      </c>
      <c r="AA3489" s="2">
        <f>IF(Table1[[#This Row],[Bed Occupied]]="Yes",1,0)</f>
        <v>0</v>
      </c>
    </row>
    <row r="3490" spans="1:27" x14ac:dyDescent="0.25">
      <c r="A3490" t="s">
        <v>3582</v>
      </c>
      <c r="B3490" s="1">
        <v>46250</v>
      </c>
      <c r="C3490" s="1">
        <v>46253.599999999999</v>
      </c>
      <c r="D3490" t="s">
        <v>51</v>
      </c>
      <c r="E3490" t="s">
        <v>47</v>
      </c>
      <c r="F3490" t="s">
        <v>29</v>
      </c>
      <c r="G3490" t="s">
        <v>53</v>
      </c>
      <c r="H3490" t="s">
        <v>40</v>
      </c>
      <c r="I3490" t="s">
        <v>93</v>
      </c>
      <c r="J3490">
        <v>3.6</v>
      </c>
      <c r="K3490" t="s">
        <v>33</v>
      </c>
      <c r="L3490">
        <v>80</v>
      </c>
      <c r="M3490" s="1">
        <v>46250</v>
      </c>
      <c r="N3490" t="s">
        <v>63</v>
      </c>
      <c r="O3490">
        <v>12</v>
      </c>
      <c r="P3490">
        <v>0</v>
      </c>
      <c r="Q3490" s="2">
        <v>10885.75</v>
      </c>
      <c r="R3490" t="s">
        <v>35</v>
      </c>
      <c r="S3490" s="2">
        <v>6603.4</v>
      </c>
      <c r="T3490">
        <v>3.8</v>
      </c>
      <c r="U3490" t="s">
        <v>138</v>
      </c>
      <c r="V3490">
        <v>2026</v>
      </c>
      <c r="W3490" t="s">
        <v>74</v>
      </c>
      <c r="X3490" s="2">
        <v>6603.4</v>
      </c>
      <c r="Y3490" s="2">
        <v>4282.3500000000004</v>
      </c>
      <c r="Z3490" s="2">
        <v>0.60699999999999998</v>
      </c>
      <c r="AA3490" s="2">
        <f>IF(Table1[[#This Row],[Bed Occupied]]="Yes",1,0)</f>
        <v>1</v>
      </c>
    </row>
    <row r="3491" spans="1:27" x14ac:dyDescent="0.25">
      <c r="A3491" t="s">
        <v>3583</v>
      </c>
      <c r="B3491" s="1">
        <v>46290</v>
      </c>
      <c r="C3491" s="1">
        <v>46290.6</v>
      </c>
      <c r="D3491" t="s">
        <v>51</v>
      </c>
      <c r="E3491" t="s">
        <v>47</v>
      </c>
      <c r="F3491" t="s">
        <v>29</v>
      </c>
      <c r="G3491" t="s">
        <v>30</v>
      </c>
      <c r="H3491" t="s">
        <v>76</v>
      </c>
      <c r="I3491" t="s">
        <v>32</v>
      </c>
      <c r="J3491">
        <v>0.6</v>
      </c>
      <c r="K3491" t="s">
        <v>33</v>
      </c>
      <c r="L3491">
        <v>91</v>
      </c>
      <c r="M3491" s="1">
        <v>46290</v>
      </c>
      <c r="N3491" t="s">
        <v>42</v>
      </c>
      <c r="O3491">
        <v>9.5</v>
      </c>
      <c r="P3491">
        <v>1.5</v>
      </c>
      <c r="Q3491" s="2">
        <v>8288.0499999999993</v>
      </c>
      <c r="R3491" t="s">
        <v>35</v>
      </c>
      <c r="S3491" s="2">
        <v>5522.95</v>
      </c>
      <c r="T3491">
        <v>3.6</v>
      </c>
      <c r="U3491" t="s">
        <v>133</v>
      </c>
      <c r="V3491">
        <v>2026</v>
      </c>
      <c r="W3491" t="s">
        <v>77</v>
      </c>
      <c r="X3491" s="2">
        <v>5522.95</v>
      </c>
      <c r="Y3491" s="2">
        <v>2765.1</v>
      </c>
      <c r="Z3491" s="2">
        <v>0.66600000000000004</v>
      </c>
      <c r="AA3491" s="2">
        <f>IF(Table1[[#This Row],[Bed Occupied]]="Yes",1,0)</f>
        <v>1</v>
      </c>
    </row>
    <row r="3492" spans="1:27" x14ac:dyDescent="0.25">
      <c r="A3492" t="s">
        <v>3584</v>
      </c>
      <c r="B3492" s="1">
        <v>45915</v>
      </c>
      <c r="C3492" s="1">
        <v>45915.9</v>
      </c>
      <c r="D3492" t="s">
        <v>39</v>
      </c>
      <c r="E3492" t="s">
        <v>47</v>
      </c>
      <c r="F3492" t="s">
        <v>92</v>
      </c>
      <c r="G3492" t="s">
        <v>30</v>
      </c>
      <c r="H3492" t="s">
        <v>62</v>
      </c>
      <c r="I3492" t="s">
        <v>93</v>
      </c>
      <c r="J3492">
        <v>0.9</v>
      </c>
      <c r="K3492" t="s">
        <v>57</v>
      </c>
      <c r="L3492">
        <v>56</v>
      </c>
      <c r="M3492" s="1">
        <v>45915</v>
      </c>
      <c r="N3492" t="s">
        <v>34</v>
      </c>
      <c r="O3492">
        <v>10.4</v>
      </c>
      <c r="P3492">
        <v>0.4</v>
      </c>
      <c r="Q3492" s="2">
        <v>2678.94</v>
      </c>
      <c r="R3492" t="s">
        <v>35</v>
      </c>
      <c r="S3492" s="2">
        <v>1376.64</v>
      </c>
      <c r="T3492">
        <v>4.2</v>
      </c>
      <c r="U3492" t="s">
        <v>59</v>
      </c>
      <c r="V3492">
        <v>2025</v>
      </c>
      <c r="W3492" t="s">
        <v>37</v>
      </c>
      <c r="X3492" s="2">
        <v>1376.64</v>
      </c>
      <c r="Y3492" s="2">
        <v>1302.3</v>
      </c>
      <c r="Z3492" s="2">
        <v>0.51400000000000001</v>
      </c>
      <c r="AA3492" s="2">
        <f>IF(Table1[[#This Row],[Bed Occupied]]="Yes",1,0)</f>
        <v>0</v>
      </c>
    </row>
    <row r="3493" spans="1:27" x14ac:dyDescent="0.25">
      <c r="A3493" t="s">
        <v>3585</v>
      </c>
      <c r="B3493" s="1">
        <v>46057</v>
      </c>
      <c r="C3493" s="1">
        <v>46063.8</v>
      </c>
      <c r="D3493" t="s">
        <v>61</v>
      </c>
      <c r="E3493" t="s">
        <v>66</v>
      </c>
      <c r="F3493" t="s">
        <v>29</v>
      </c>
      <c r="G3493" t="s">
        <v>53</v>
      </c>
      <c r="H3493" t="s">
        <v>49</v>
      </c>
      <c r="I3493" t="s">
        <v>32</v>
      </c>
      <c r="J3493">
        <v>6.8</v>
      </c>
      <c r="K3493" t="s">
        <v>33</v>
      </c>
      <c r="L3493">
        <v>73</v>
      </c>
      <c r="M3493" s="1">
        <v>46056</v>
      </c>
      <c r="N3493" t="s">
        <v>42</v>
      </c>
      <c r="O3493">
        <v>10</v>
      </c>
      <c r="P3493">
        <v>2</v>
      </c>
      <c r="Q3493" s="2">
        <v>19509.439999999999</v>
      </c>
      <c r="R3493" t="s">
        <v>35</v>
      </c>
      <c r="S3493" s="2">
        <v>12300.31</v>
      </c>
      <c r="T3493">
        <v>2.8</v>
      </c>
      <c r="U3493" t="s">
        <v>68</v>
      </c>
      <c r="V3493">
        <v>2026</v>
      </c>
      <c r="W3493" t="s">
        <v>44</v>
      </c>
      <c r="X3493" s="2">
        <v>12300.31</v>
      </c>
      <c r="Y3493" s="2">
        <v>7209.13</v>
      </c>
      <c r="Z3493" s="2">
        <v>0.63</v>
      </c>
      <c r="AA3493" s="2">
        <f>IF(Table1[[#This Row],[Bed Occupied]]="Yes",1,0)</f>
        <v>1</v>
      </c>
    </row>
    <row r="3494" spans="1:27" x14ac:dyDescent="0.25">
      <c r="A3494" t="s">
        <v>3586</v>
      </c>
      <c r="B3494" s="1">
        <v>45889</v>
      </c>
      <c r="C3494" s="1">
        <v>45891.4</v>
      </c>
      <c r="D3494" t="s">
        <v>96</v>
      </c>
      <c r="E3494" t="s">
        <v>66</v>
      </c>
      <c r="F3494" t="s">
        <v>29</v>
      </c>
      <c r="G3494" t="s">
        <v>30</v>
      </c>
      <c r="H3494" t="s">
        <v>31</v>
      </c>
      <c r="I3494" t="s">
        <v>32</v>
      </c>
      <c r="J3494">
        <v>2.4</v>
      </c>
      <c r="K3494" t="s">
        <v>33</v>
      </c>
      <c r="L3494">
        <v>54</v>
      </c>
      <c r="M3494" s="1">
        <v>45889</v>
      </c>
      <c r="N3494" t="s">
        <v>63</v>
      </c>
      <c r="O3494">
        <v>12.8</v>
      </c>
      <c r="P3494">
        <v>2.8</v>
      </c>
      <c r="Q3494" s="2">
        <v>4364.78</v>
      </c>
      <c r="R3494" t="s">
        <v>58</v>
      </c>
      <c r="S3494" s="2">
        <v>2126.3200000000002</v>
      </c>
      <c r="T3494">
        <v>3</v>
      </c>
      <c r="U3494" t="s">
        <v>104</v>
      </c>
      <c r="V3494">
        <v>2025</v>
      </c>
      <c r="W3494" t="s">
        <v>69</v>
      </c>
      <c r="X3494" s="2">
        <v>2126.3200000000002</v>
      </c>
      <c r="Y3494" s="2">
        <v>2238.46</v>
      </c>
      <c r="Z3494" s="2">
        <v>0.48699999999999999</v>
      </c>
      <c r="AA3494" s="2">
        <f>IF(Table1[[#This Row],[Bed Occupied]]="Yes",1,0)</f>
        <v>1</v>
      </c>
    </row>
    <row r="3495" spans="1:27" x14ac:dyDescent="0.25">
      <c r="A3495" t="s">
        <v>3587</v>
      </c>
      <c r="B3495" s="1">
        <v>45829</v>
      </c>
      <c r="C3495" s="1">
        <v>45834.1</v>
      </c>
      <c r="D3495" t="s">
        <v>27</v>
      </c>
      <c r="E3495" t="s">
        <v>28</v>
      </c>
      <c r="F3495" t="s">
        <v>48</v>
      </c>
      <c r="G3495" t="s">
        <v>151</v>
      </c>
      <c r="H3495" t="s">
        <v>49</v>
      </c>
      <c r="I3495" t="s">
        <v>32</v>
      </c>
      <c r="J3495">
        <v>5.0999999999999996</v>
      </c>
      <c r="K3495" t="s">
        <v>33</v>
      </c>
      <c r="L3495">
        <v>77</v>
      </c>
      <c r="M3495" s="1">
        <v>45829</v>
      </c>
      <c r="N3495" t="s">
        <v>34</v>
      </c>
      <c r="O3495">
        <v>9.6999999999999993</v>
      </c>
      <c r="P3495">
        <v>1.7</v>
      </c>
      <c r="Q3495" s="2">
        <v>12111.72</v>
      </c>
      <c r="R3495" t="s">
        <v>35</v>
      </c>
      <c r="S3495" s="2">
        <v>8237.34</v>
      </c>
      <c r="T3495">
        <v>3.4</v>
      </c>
      <c r="U3495" t="s">
        <v>64</v>
      </c>
      <c r="V3495">
        <v>2025</v>
      </c>
      <c r="W3495" t="s">
        <v>83</v>
      </c>
      <c r="X3495" s="2">
        <v>8237.34</v>
      </c>
      <c r="Y3495" s="2">
        <v>3874.38</v>
      </c>
      <c r="Z3495" s="2">
        <v>0.68</v>
      </c>
      <c r="AA3495" s="2">
        <f>IF(Table1[[#This Row],[Bed Occupied]]="Yes",1,0)</f>
        <v>1</v>
      </c>
    </row>
    <row r="3496" spans="1:27" x14ac:dyDescent="0.25">
      <c r="A3496" t="s">
        <v>3588</v>
      </c>
      <c r="B3496" s="1">
        <v>45877</v>
      </c>
      <c r="C3496" s="1">
        <v>45881.599999999999</v>
      </c>
      <c r="D3496" t="s">
        <v>46</v>
      </c>
      <c r="E3496" t="s">
        <v>52</v>
      </c>
      <c r="F3496" t="s">
        <v>29</v>
      </c>
      <c r="G3496" t="s">
        <v>30</v>
      </c>
      <c r="H3496" t="s">
        <v>49</v>
      </c>
      <c r="I3496" t="s">
        <v>32</v>
      </c>
      <c r="J3496">
        <v>4.5999999999999996</v>
      </c>
      <c r="K3496" t="s">
        <v>33</v>
      </c>
      <c r="L3496">
        <v>21</v>
      </c>
      <c r="M3496" s="1">
        <v>45876</v>
      </c>
      <c r="N3496" t="s">
        <v>34</v>
      </c>
      <c r="O3496">
        <v>9.8000000000000007</v>
      </c>
      <c r="P3496">
        <v>1.8</v>
      </c>
      <c r="Q3496" s="2">
        <v>6511.7</v>
      </c>
      <c r="R3496" t="s">
        <v>58</v>
      </c>
      <c r="S3496" s="2">
        <v>3922.14</v>
      </c>
      <c r="T3496">
        <v>3.9</v>
      </c>
      <c r="U3496" t="s">
        <v>104</v>
      </c>
      <c r="V3496">
        <v>2025</v>
      </c>
      <c r="W3496" t="s">
        <v>72</v>
      </c>
      <c r="X3496" s="2">
        <v>3922.14</v>
      </c>
      <c r="Y3496" s="2">
        <v>2589.56</v>
      </c>
      <c r="Z3496" s="2">
        <v>0.60199999999999998</v>
      </c>
      <c r="AA3496" s="2">
        <f>IF(Table1[[#This Row],[Bed Occupied]]="Yes",1,0)</f>
        <v>1</v>
      </c>
    </row>
    <row r="3497" spans="1:27" x14ac:dyDescent="0.25">
      <c r="A3497" t="s">
        <v>3589</v>
      </c>
      <c r="B3497" s="1">
        <v>45757</v>
      </c>
      <c r="C3497" s="1">
        <v>45758.1</v>
      </c>
      <c r="D3497" t="s">
        <v>46</v>
      </c>
      <c r="E3497" t="s">
        <v>52</v>
      </c>
      <c r="F3497" t="s">
        <v>29</v>
      </c>
      <c r="G3497" t="s">
        <v>151</v>
      </c>
      <c r="H3497" t="s">
        <v>31</v>
      </c>
      <c r="I3497" t="s">
        <v>41</v>
      </c>
      <c r="J3497">
        <v>1.1000000000000001</v>
      </c>
      <c r="K3497" t="s">
        <v>33</v>
      </c>
      <c r="L3497">
        <v>26</v>
      </c>
      <c r="M3497" s="1">
        <v>45757</v>
      </c>
      <c r="N3497" t="s">
        <v>42</v>
      </c>
      <c r="O3497">
        <v>10</v>
      </c>
      <c r="P3497">
        <v>0</v>
      </c>
      <c r="Q3497" s="2">
        <v>3478.85</v>
      </c>
      <c r="R3497" t="s">
        <v>35</v>
      </c>
      <c r="S3497" s="2">
        <v>2297.09</v>
      </c>
      <c r="T3497">
        <v>4.5</v>
      </c>
      <c r="U3497" t="s">
        <v>89</v>
      </c>
      <c r="V3497">
        <v>2025</v>
      </c>
      <c r="W3497" t="s">
        <v>72</v>
      </c>
      <c r="X3497" s="2">
        <v>2297.09</v>
      </c>
      <c r="Y3497" s="2">
        <v>1181.76</v>
      </c>
      <c r="Z3497" s="2">
        <v>0.66</v>
      </c>
      <c r="AA3497" s="2">
        <f>IF(Table1[[#This Row],[Bed Occupied]]="Yes",1,0)</f>
        <v>1</v>
      </c>
    </row>
    <row r="3498" spans="1:27" x14ac:dyDescent="0.25">
      <c r="A3498" t="s">
        <v>3590</v>
      </c>
      <c r="B3498" s="1">
        <v>45870</v>
      </c>
      <c r="C3498" s="1">
        <v>45880.1</v>
      </c>
      <c r="D3498" t="s">
        <v>88</v>
      </c>
      <c r="E3498" t="s">
        <v>28</v>
      </c>
      <c r="F3498" t="s">
        <v>29</v>
      </c>
      <c r="G3498" t="s">
        <v>67</v>
      </c>
      <c r="H3498" t="s">
        <v>76</v>
      </c>
      <c r="I3498" t="s">
        <v>93</v>
      </c>
      <c r="J3498">
        <v>10.1</v>
      </c>
      <c r="K3498" t="s">
        <v>33</v>
      </c>
      <c r="L3498">
        <v>15</v>
      </c>
      <c r="M3498" s="1">
        <v>45869</v>
      </c>
      <c r="N3498" t="s">
        <v>34</v>
      </c>
      <c r="O3498">
        <v>8</v>
      </c>
      <c r="P3498">
        <v>0</v>
      </c>
      <c r="Q3498" s="2">
        <v>31168.1</v>
      </c>
      <c r="R3498" t="s">
        <v>58</v>
      </c>
      <c r="S3498" s="2">
        <v>24017.18</v>
      </c>
      <c r="T3498">
        <v>4.9000000000000004</v>
      </c>
      <c r="U3498" t="s">
        <v>104</v>
      </c>
      <c r="V3498">
        <v>2025</v>
      </c>
      <c r="W3498" t="s">
        <v>72</v>
      </c>
      <c r="X3498" s="2">
        <v>24017.18</v>
      </c>
      <c r="Y3498" s="2">
        <v>7150.92</v>
      </c>
      <c r="Z3498" s="2">
        <v>0.77100000000000002</v>
      </c>
      <c r="AA3498" s="2">
        <f>IF(Table1[[#This Row],[Bed Occupied]]="Yes",1,0)</f>
        <v>1</v>
      </c>
    </row>
    <row r="3499" spans="1:27" x14ac:dyDescent="0.25">
      <c r="A3499" t="s">
        <v>3591</v>
      </c>
      <c r="B3499" s="1">
        <v>45795</v>
      </c>
      <c r="C3499" s="1">
        <v>45806.2</v>
      </c>
      <c r="D3499" t="s">
        <v>27</v>
      </c>
      <c r="E3499" t="s">
        <v>47</v>
      </c>
      <c r="F3499" t="s">
        <v>29</v>
      </c>
      <c r="G3499" t="s">
        <v>67</v>
      </c>
      <c r="H3499" t="s">
        <v>31</v>
      </c>
      <c r="I3499" t="s">
        <v>93</v>
      </c>
      <c r="J3499">
        <v>11.2</v>
      </c>
      <c r="K3499" t="s">
        <v>33</v>
      </c>
      <c r="L3499">
        <v>89</v>
      </c>
      <c r="M3499" s="1">
        <v>45795</v>
      </c>
      <c r="N3499" t="s">
        <v>42</v>
      </c>
      <c r="O3499">
        <v>11.4</v>
      </c>
      <c r="P3499">
        <v>1.4</v>
      </c>
      <c r="Q3499" s="2">
        <v>15659.4</v>
      </c>
      <c r="R3499" t="s">
        <v>35</v>
      </c>
      <c r="S3499" s="2">
        <v>9619.7999999999993</v>
      </c>
      <c r="T3499">
        <v>2.8</v>
      </c>
      <c r="U3499" t="s">
        <v>122</v>
      </c>
      <c r="V3499">
        <v>2025</v>
      </c>
      <c r="W3499" t="s">
        <v>74</v>
      </c>
      <c r="X3499" s="2">
        <v>9619.7999999999993</v>
      </c>
      <c r="Y3499" s="2">
        <v>6039.6</v>
      </c>
      <c r="Z3499" s="2">
        <v>0.61399999999999999</v>
      </c>
      <c r="AA3499" s="2">
        <f>IF(Table1[[#This Row],[Bed Occupied]]="Yes",1,0)</f>
        <v>1</v>
      </c>
    </row>
    <row r="3500" spans="1:27" x14ac:dyDescent="0.25">
      <c r="A3500" t="s">
        <v>3592</v>
      </c>
      <c r="B3500" s="1">
        <v>46077</v>
      </c>
      <c r="C3500" s="1">
        <v>46078.5</v>
      </c>
      <c r="D3500" t="s">
        <v>96</v>
      </c>
      <c r="E3500" t="s">
        <v>52</v>
      </c>
      <c r="F3500" t="s">
        <v>48</v>
      </c>
      <c r="G3500" t="s">
        <v>30</v>
      </c>
      <c r="H3500" t="s">
        <v>81</v>
      </c>
      <c r="I3500" t="s">
        <v>41</v>
      </c>
      <c r="J3500">
        <v>1.5</v>
      </c>
      <c r="K3500" t="s">
        <v>57</v>
      </c>
      <c r="L3500">
        <v>39</v>
      </c>
      <c r="M3500" s="1">
        <v>46076</v>
      </c>
      <c r="N3500" t="s">
        <v>42</v>
      </c>
      <c r="O3500">
        <v>11</v>
      </c>
      <c r="P3500">
        <v>1</v>
      </c>
      <c r="Q3500" s="2">
        <v>3081.02</v>
      </c>
      <c r="R3500" t="s">
        <v>35</v>
      </c>
      <c r="S3500" s="2">
        <v>1832.12</v>
      </c>
      <c r="T3500">
        <v>4.4000000000000004</v>
      </c>
      <c r="U3500" t="s">
        <v>68</v>
      </c>
      <c r="V3500">
        <v>2026</v>
      </c>
      <c r="W3500" t="s">
        <v>37</v>
      </c>
      <c r="X3500" s="2">
        <v>1832.12</v>
      </c>
      <c r="Y3500" s="2">
        <v>1248.9000000000001</v>
      </c>
      <c r="Z3500" s="2">
        <v>0.59499999999999997</v>
      </c>
      <c r="AA3500" s="2">
        <f>IF(Table1[[#This Row],[Bed Occupied]]="Yes",1,0)</f>
        <v>0</v>
      </c>
    </row>
    <row r="3501" spans="1:27" x14ac:dyDescent="0.25">
      <c r="A3501" t="s">
        <v>3593</v>
      </c>
      <c r="B3501" s="1">
        <v>46288</v>
      </c>
      <c r="C3501" s="1">
        <v>46299.199999999997</v>
      </c>
      <c r="D3501" t="s">
        <v>88</v>
      </c>
      <c r="E3501" t="s">
        <v>47</v>
      </c>
      <c r="F3501" t="s">
        <v>29</v>
      </c>
      <c r="G3501" t="s">
        <v>30</v>
      </c>
      <c r="H3501" t="s">
        <v>49</v>
      </c>
      <c r="I3501" t="s">
        <v>41</v>
      </c>
      <c r="J3501">
        <v>11.2</v>
      </c>
      <c r="K3501" t="s">
        <v>33</v>
      </c>
      <c r="L3501">
        <v>11</v>
      </c>
      <c r="M3501" s="1">
        <v>46288</v>
      </c>
      <c r="N3501" t="s">
        <v>42</v>
      </c>
      <c r="O3501">
        <v>12</v>
      </c>
      <c r="P3501">
        <v>0</v>
      </c>
      <c r="Q3501" s="2">
        <v>31764.29</v>
      </c>
      <c r="R3501" t="s">
        <v>85</v>
      </c>
      <c r="S3501" s="2">
        <v>23673.55</v>
      </c>
      <c r="T3501">
        <v>4.4000000000000004</v>
      </c>
      <c r="U3501" t="s">
        <v>133</v>
      </c>
      <c r="V3501">
        <v>2026</v>
      </c>
      <c r="W3501" t="s">
        <v>69</v>
      </c>
      <c r="X3501" s="2">
        <v>23673.55</v>
      </c>
      <c r="Y3501" s="2">
        <v>8090.74</v>
      </c>
      <c r="Z3501" s="2">
        <v>0.745</v>
      </c>
      <c r="AA3501" s="2">
        <f>IF(Table1[[#This Row],[Bed Occupied]]="Yes",1,0)</f>
        <v>1</v>
      </c>
    </row>
    <row r="3502" spans="1:27" x14ac:dyDescent="0.25">
      <c r="A3502" t="s">
        <v>3594</v>
      </c>
      <c r="B3502" s="1">
        <v>46292</v>
      </c>
      <c r="C3502" s="1">
        <v>46295</v>
      </c>
      <c r="D3502" t="s">
        <v>46</v>
      </c>
      <c r="E3502" t="s">
        <v>47</v>
      </c>
      <c r="F3502" t="s">
        <v>29</v>
      </c>
      <c r="G3502" t="s">
        <v>30</v>
      </c>
      <c r="H3502" t="s">
        <v>40</v>
      </c>
      <c r="I3502" t="s">
        <v>93</v>
      </c>
      <c r="J3502">
        <v>3</v>
      </c>
      <c r="K3502" t="s">
        <v>33</v>
      </c>
      <c r="L3502">
        <v>32</v>
      </c>
      <c r="M3502" s="1">
        <v>46291</v>
      </c>
      <c r="N3502" t="s">
        <v>42</v>
      </c>
      <c r="O3502">
        <v>8.6</v>
      </c>
      <c r="P3502">
        <v>0.6</v>
      </c>
      <c r="Q3502" s="2">
        <v>6662.05</v>
      </c>
      <c r="R3502" t="s">
        <v>58</v>
      </c>
      <c r="S3502" s="2">
        <v>4223.79</v>
      </c>
      <c r="T3502">
        <v>4.2</v>
      </c>
      <c r="U3502" t="s">
        <v>133</v>
      </c>
      <c r="V3502">
        <v>2026</v>
      </c>
      <c r="W3502" t="s">
        <v>83</v>
      </c>
      <c r="X3502" s="2">
        <v>4223.79</v>
      </c>
      <c r="Y3502" s="2">
        <v>2438.2600000000002</v>
      </c>
      <c r="Z3502" s="2">
        <v>0.63400000000000001</v>
      </c>
      <c r="AA3502" s="2">
        <f>IF(Table1[[#This Row],[Bed Occupied]]="Yes",1,0)</f>
        <v>1</v>
      </c>
    </row>
    <row r="3503" spans="1:27" x14ac:dyDescent="0.25">
      <c r="A3503" t="s">
        <v>3595</v>
      </c>
      <c r="B3503" s="1">
        <v>45769</v>
      </c>
      <c r="C3503" s="1">
        <v>45773.4</v>
      </c>
      <c r="D3503" t="s">
        <v>102</v>
      </c>
      <c r="E3503" t="s">
        <v>47</v>
      </c>
      <c r="F3503" t="s">
        <v>29</v>
      </c>
      <c r="G3503" t="s">
        <v>67</v>
      </c>
      <c r="H3503" t="s">
        <v>49</v>
      </c>
      <c r="I3503" t="s">
        <v>41</v>
      </c>
      <c r="J3503">
        <v>4.4000000000000004</v>
      </c>
      <c r="K3503" t="s">
        <v>57</v>
      </c>
      <c r="L3503">
        <v>53</v>
      </c>
      <c r="M3503" s="1">
        <v>45769</v>
      </c>
      <c r="N3503" t="s">
        <v>42</v>
      </c>
      <c r="O3503">
        <v>10.4</v>
      </c>
      <c r="P3503">
        <v>0.4</v>
      </c>
      <c r="Q3503" s="2">
        <v>11613.48</v>
      </c>
      <c r="R3503" t="s">
        <v>35</v>
      </c>
      <c r="S3503" s="2">
        <v>8222.17</v>
      </c>
      <c r="T3503">
        <v>4.5</v>
      </c>
      <c r="U3503" t="s">
        <v>89</v>
      </c>
      <c r="V3503">
        <v>2025</v>
      </c>
      <c r="W3503" t="s">
        <v>44</v>
      </c>
      <c r="X3503" s="2">
        <v>8222.17</v>
      </c>
      <c r="Y3503" s="2">
        <v>3391.31</v>
      </c>
      <c r="Z3503" s="2">
        <v>0.70799999999999996</v>
      </c>
      <c r="AA3503" s="2">
        <f>IF(Table1[[#This Row],[Bed Occupied]]="Yes",1,0)</f>
        <v>0</v>
      </c>
    </row>
    <row r="3504" spans="1:27" x14ac:dyDescent="0.25">
      <c r="A3504" t="s">
        <v>3596</v>
      </c>
      <c r="B3504" s="1">
        <v>46208</v>
      </c>
      <c r="C3504" s="1">
        <v>46209.9</v>
      </c>
      <c r="D3504" t="s">
        <v>39</v>
      </c>
      <c r="E3504" t="s">
        <v>28</v>
      </c>
      <c r="F3504" t="s">
        <v>48</v>
      </c>
      <c r="G3504" t="s">
        <v>67</v>
      </c>
      <c r="H3504" t="s">
        <v>62</v>
      </c>
      <c r="I3504" t="s">
        <v>93</v>
      </c>
      <c r="J3504">
        <v>1.9</v>
      </c>
      <c r="K3504" t="s">
        <v>33</v>
      </c>
      <c r="L3504">
        <v>68</v>
      </c>
      <c r="M3504" s="1">
        <v>46207</v>
      </c>
      <c r="N3504" t="s">
        <v>42</v>
      </c>
      <c r="O3504">
        <v>11.3</v>
      </c>
      <c r="P3504">
        <v>1.3</v>
      </c>
      <c r="Q3504" s="2">
        <v>2089.9899999999998</v>
      </c>
      <c r="R3504" t="s">
        <v>85</v>
      </c>
      <c r="S3504" s="2">
        <v>1075.45</v>
      </c>
      <c r="T3504">
        <v>3.4</v>
      </c>
      <c r="U3504" t="s">
        <v>43</v>
      </c>
      <c r="V3504">
        <v>2026</v>
      </c>
      <c r="W3504" t="s">
        <v>83</v>
      </c>
      <c r="X3504" s="2">
        <v>1075.45</v>
      </c>
      <c r="Y3504" s="2">
        <v>1014.54</v>
      </c>
      <c r="Z3504" s="2">
        <v>0.51500000000000001</v>
      </c>
      <c r="AA3504" s="2">
        <f>IF(Table1[[#This Row],[Bed Occupied]]="Yes",1,0)</f>
        <v>1</v>
      </c>
    </row>
    <row r="3505" spans="1:27" x14ac:dyDescent="0.25">
      <c r="A3505" t="s">
        <v>3597</v>
      </c>
      <c r="B3505" s="1">
        <v>45908</v>
      </c>
      <c r="C3505" s="1">
        <v>45913.4</v>
      </c>
      <c r="D3505" t="s">
        <v>61</v>
      </c>
      <c r="E3505" t="s">
        <v>52</v>
      </c>
      <c r="F3505" t="s">
        <v>29</v>
      </c>
      <c r="G3505" t="s">
        <v>53</v>
      </c>
      <c r="H3505" t="s">
        <v>76</v>
      </c>
      <c r="I3505" t="s">
        <v>93</v>
      </c>
      <c r="J3505">
        <v>5.4</v>
      </c>
      <c r="K3505" t="s">
        <v>33</v>
      </c>
      <c r="L3505">
        <v>49</v>
      </c>
      <c r="M3505" s="1">
        <v>45907</v>
      </c>
      <c r="N3505" t="s">
        <v>42</v>
      </c>
      <c r="O3505">
        <v>13.8</v>
      </c>
      <c r="P3505">
        <v>1.8</v>
      </c>
      <c r="Q3505" s="2">
        <v>21922.43</v>
      </c>
      <c r="R3505" t="s">
        <v>35</v>
      </c>
      <c r="S3505" s="2">
        <v>12000.79</v>
      </c>
      <c r="T3505">
        <v>4.0999999999999996</v>
      </c>
      <c r="U3505" t="s">
        <v>59</v>
      </c>
      <c r="V3505">
        <v>2025</v>
      </c>
      <c r="W3505" t="s">
        <v>74</v>
      </c>
      <c r="X3505" s="2">
        <v>12000.79</v>
      </c>
      <c r="Y3505" s="2">
        <v>9921.64</v>
      </c>
      <c r="Z3505" s="2">
        <v>0.54700000000000004</v>
      </c>
      <c r="AA3505" s="2">
        <f>IF(Table1[[#This Row],[Bed Occupied]]="Yes",1,0)</f>
        <v>1</v>
      </c>
    </row>
    <row r="3506" spans="1:27" x14ac:dyDescent="0.25">
      <c r="A3506" t="s">
        <v>3598</v>
      </c>
      <c r="B3506" s="1">
        <v>45772</v>
      </c>
      <c r="C3506" s="1">
        <v>45773.4</v>
      </c>
      <c r="D3506" t="s">
        <v>96</v>
      </c>
      <c r="E3506" t="s">
        <v>47</v>
      </c>
      <c r="F3506" t="s">
        <v>29</v>
      </c>
      <c r="G3506" t="s">
        <v>53</v>
      </c>
      <c r="H3506" t="s">
        <v>31</v>
      </c>
      <c r="I3506" t="s">
        <v>32</v>
      </c>
      <c r="J3506">
        <v>1.4</v>
      </c>
      <c r="K3506" t="s">
        <v>33</v>
      </c>
      <c r="L3506">
        <v>50</v>
      </c>
      <c r="M3506" s="1">
        <v>45772</v>
      </c>
      <c r="N3506" t="s">
        <v>42</v>
      </c>
      <c r="O3506">
        <v>9</v>
      </c>
      <c r="P3506">
        <v>1</v>
      </c>
      <c r="Q3506" s="2">
        <v>3885.27</v>
      </c>
      <c r="R3506" t="s">
        <v>35</v>
      </c>
      <c r="S3506" s="2">
        <v>1969.55</v>
      </c>
      <c r="T3506">
        <v>3.5</v>
      </c>
      <c r="U3506" t="s">
        <v>89</v>
      </c>
      <c r="V3506">
        <v>2025</v>
      </c>
      <c r="W3506" t="s">
        <v>77</v>
      </c>
      <c r="X3506" s="2">
        <v>1969.55</v>
      </c>
      <c r="Y3506" s="2">
        <v>1915.72</v>
      </c>
      <c r="Z3506" s="2">
        <v>0.50700000000000001</v>
      </c>
      <c r="AA3506" s="2">
        <f>IF(Table1[[#This Row],[Bed Occupied]]="Yes",1,0)</f>
        <v>1</v>
      </c>
    </row>
    <row r="3507" spans="1:27" x14ac:dyDescent="0.25">
      <c r="A3507" t="s">
        <v>3599</v>
      </c>
      <c r="B3507" s="1">
        <v>46026</v>
      </c>
      <c r="C3507" s="1">
        <v>46029.5</v>
      </c>
      <c r="D3507" t="s">
        <v>46</v>
      </c>
      <c r="E3507" t="s">
        <v>66</v>
      </c>
      <c r="F3507" t="s">
        <v>29</v>
      </c>
      <c r="G3507" t="s">
        <v>67</v>
      </c>
      <c r="H3507" t="s">
        <v>40</v>
      </c>
      <c r="I3507" t="s">
        <v>32</v>
      </c>
      <c r="J3507">
        <v>3.5</v>
      </c>
      <c r="K3507" t="s">
        <v>57</v>
      </c>
      <c r="L3507">
        <v>74</v>
      </c>
      <c r="M3507" s="1">
        <v>46025</v>
      </c>
      <c r="N3507" t="s">
        <v>34</v>
      </c>
      <c r="O3507">
        <v>11.2</v>
      </c>
      <c r="P3507">
        <v>1.2</v>
      </c>
      <c r="Q3507" s="2">
        <v>5676.69</v>
      </c>
      <c r="R3507" t="s">
        <v>35</v>
      </c>
      <c r="S3507" s="2">
        <v>3510.28</v>
      </c>
      <c r="T3507">
        <v>4</v>
      </c>
      <c r="U3507" t="s">
        <v>86</v>
      </c>
      <c r="V3507">
        <v>2026</v>
      </c>
      <c r="W3507" t="s">
        <v>83</v>
      </c>
      <c r="X3507" s="2">
        <v>3510.28</v>
      </c>
      <c r="Y3507" s="2">
        <v>2166.41</v>
      </c>
      <c r="Z3507" s="2">
        <v>0.61799999999999999</v>
      </c>
      <c r="AA3507" s="2">
        <f>IF(Table1[[#This Row],[Bed Occupied]]="Yes",1,0)</f>
        <v>0</v>
      </c>
    </row>
    <row r="3508" spans="1:27" x14ac:dyDescent="0.25">
      <c r="A3508" t="s">
        <v>3600</v>
      </c>
      <c r="B3508" s="1">
        <v>46137</v>
      </c>
      <c r="C3508" s="1">
        <v>46138.7</v>
      </c>
      <c r="D3508" t="s">
        <v>51</v>
      </c>
      <c r="E3508" t="s">
        <v>52</v>
      </c>
      <c r="F3508" t="s">
        <v>29</v>
      </c>
      <c r="G3508" t="s">
        <v>30</v>
      </c>
      <c r="H3508" t="s">
        <v>62</v>
      </c>
      <c r="I3508" t="s">
        <v>32</v>
      </c>
      <c r="J3508">
        <v>1.7</v>
      </c>
      <c r="K3508" t="s">
        <v>33</v>
      </c>
      <c r="L3508">
        <v>50</v>
      </c>
      <c r="M3508" s="1">
        <v>46136</v>
      </c>
      <c r="N3508" t="s">
        <v>34</v>
      </c>
      <c r="O3508">
        <v>13.8</v>
      </c>
      <c r="P3508">
        <v>1.8</v>
      </c>
      <c r="Q3508" s="2">
        <v>9671.75</v>
      </c>
      <c r="R3508" t="s">
        <v>35</v>
      </c>
      <c r="S3508" s="2">
        <v>6043.16</v>
      </c>
      <c r="T3508">
        <v>3.6</v>
      </c>
      <c r="U3508" t="s">
        <v>98</v>
      </c>
      <c r="V3508">
        <v>2026</v>
      </c>
      <c r="W3508" t="s">
        <v>77</v>
      </c>
      <c r="X3508" s="2">
        <v>6043.16</v>
      </c>
      <c r="Y3508" s="2">
        <v>3628.59</v>
      </c>
      <c r="Z3508" s="2">
        <v>0.625</v>
      </c>
      <c r="AA3508" s="2">
        <f>IF(Table1[[#This Row],[Bed Occupied]]="Yes",1,0)</f>
        <v>1</v>
      </c>
    </row>
    <row r="3509" spans="1:27" x14ac:dyDescent="0.25">
      <c r="A3509" t="s">
        <v>3601</v>
      </c>
      <c r="B3509" s="1">
        <v>46347</v>
      </c>
      <c r="C3509" s="1">
        <v>46347.3</v>
      </c>
      <c r="D3509" t="s">
        <v>39</v>
      </c>
      <c r="E3509" t="s">
        <v>28</v>
      </c>
      <c r="F3509" t="s">
        <v>29</v>
      </c>
      <c r="G3509" t="s">
        <v>30</v>
      </c>
      <c r="H3509" t="s">
        <v>56</v>
      </c>
      <c r="I3509" t="s">
        <v>41</v>
      </c>
      <c r="J3509">
        <v>0.3</v>
      </c>
      <c r="K3509" t="s">
        <v>57</v>
      </c>
      <c r="L3509">
        <v>55</v>
      </c>
      <c r="M3509" s="1">
        <v>46346</v>
      </c>
      <c r="N3509" t="s">
        <v>63</v>
      </c>
      <c r="O3509">
        <v>12</v>
      </c>
      <c r="P3509">
        <v>0</v>
      </c>
      <c r="Q3509" s="2">
        <v>1613.12</v>
      </c>
      <c r="R3509" t="s">
        <v>85</v>
      </c>
      <c r="S3509" s="2">
        <v>880.56</v>
      </c>
      <c r="T3509">
        <v>4.0999999999999996</v>
      </c>
      <c r="U3509" t="s">
        <v>130</v>
      </c>
      <c r="V3509">
        <v>2026</v>
      </c>
      <c r="W3509" t="s">
        <v>77</v>
      </c>
      <c r="X3509" s="2">
        <v>880.56</v>
      </c>
      <c r="Y3509" s="2">
        <v>732.56</v>
      </c>
      <c r="Z3509" s="2">
        <v>0.54600000000000004</v>
      </c>
      <c r="AA3509" s="2">
        <f>IF(Table1[[#This Row],[Bed Occupied]]="Yes",1,0)</f>
        <v>0</v>
      </c>
    </row>
    <row r="3510" spans="1:27" x14ac:dyDescent="0.25">
      <c r="A3510" t="s">
        <v>3602</v>
      </c>
      <c r="B3510" s="1">
        <v>46344</v>
      </c>
      <c r="C3510" s="1">
        <v>46353.3</v>
      </c>
      <c r="D3510" t="s">
        <v>27</v>
      </c>
      <c r="E3510" t="s">
        <v>52</v>
      </c>
      <c r="F3510" t="s">
        <v>48</v>
      </c>
      <c r="G3510" t="s">
        <v>53</v>
      </c>
      <c r="H3510" t="s">
        <v>40</v>
      </c>
      <c r="I3510" t="s">
        <v>41</v>
      </c>
      <c r="J3510">
        <v>9.3000000000000007</v>
      </c>
      <c r="K3510" t="s">
        <v>33</v>
      </c>
      <c r="L3510">
        <v>38</v>
      </c>
      <c r="M3510" s="1">
        <v>46344</v>
      </c>
      <c r="N3510" t="s">
        <v>63</v>
      </c>
      <c r="O3510">
        <v>8.9</v>
      </c>
      <c r="P3510">
        <v>0.9</v>
      </c>
      <c r="Q3510" s="2">
        <v>14391.53</v>
      </c>
      <c r="R3510" t="s">
        <v>35</v>
      </c>
      <c r="S3510" s="2">
        <v>8831.99</v>
      </c>
      <c r="T3510">
        <v>4</v>
      </c>
      <c r="U3510" t="s">
        <v>130</v>
      </c>
      <c r="V3510">
        <v>2026</v>
      </c>
      <c r="W3510" t="s">
        <v>69</v>
      </c>
      <c r="X3510" s="2">
        <v>8831.99</v>
      </c>
      <c r="Y3510" s="2">
        <v>5559.54</v>
      </c>
      <c r="Z3510" s="2">
        <v>0.61399999999999999</v>
      </c>
      <c r="AA3510" s="2">
        <f>IF(Table1[[#This Row],[Bed Occupied]]="Yes",1,0)</f>
        <v>1</v>
      </c>
    </row>
    <row r="3511" spans="1:27" x14ac:dyDescent="0.25">
      <c r="A3511" t="s">
        <v>3603</v>
      </c>
      <c r="B3511" s="1">
        <v>46142</v>
      </c>
      <c r="C3511" s="1">
        <v>46143.4</v>
      </c>
      <c r="D3511" t="s">
        <v>39</v>
      </c>
      <c r="E3511" t="s">
        <v>47</v>
      </c>
      <c r="F3511" t="s">
        <v>48</v>
      </c>
      <c r="G3511" t="s">
        <v>30</v>
      </c>
      <c r="H3511" t="s">
        <v>76</v>
      </c>
      <c r="I3511" t="s">
        <v>41</v>
      </c>
      <c r="J3511">
        <v>1.4</v>
      </c>
      <c r="K3511" t="s">
        <v>57</v>
      </c>
      <c r="L3511">
        <v>55</v>
      </c>
      <c r="M3511" s="1">
        <v>46142</v>
      </c>
      <c r="N3511" t="s">
        <v>63</v>
      </c>
      <c r="O3511">
        <v>8.3000000000000007</v>
      </c>
      <c r="P3511">
        <v>0.3</v>
      </c>
      <c r="Q3511" s="2">
        <v>1921.8</v>
      </c>
      <c r="R3511" t="s">
        <v>35</v>
      </c>
      <c r="S3511" s="2">
        <v>1018.44</v>
      </c>
      <c r="T3511">
        <v>3.9</v>
      </c>
      <c r="U3511" t="s">
        <v>98</v>
      </c>
      <c r="V3511">
        <v>2026</v>
      </c>
      <c r="W3511" t="s">
        <v>72</v>
      </c>
      <c r="X3511" s="2">
        <v>1018.44</v>
      </c>
      <c r="Y3511" s="2">
        <v>903.36</v>
      </c>
      <c r="Z3511" s="2">
        <v>0.53</v>
      </c>
      <c r="AA3511" s="2">
        <f>IF(Table1[[#This Row],[Bed Occupied]]="Yes",1,0)</f>
        <v>0</v>
      </c>
    </row>
    <row r="3512" spans="1:27" x14ac:dyDescent="0.25">
      <c r="A3512" t="s">
        <v>3604</v>
      </c>
      <c r="B3512" s="1">
        <v>46201</v>
      </c>
      <c r="C3512" s="1">
        <v>46204.1</v>
      </c>
      <c r="D3512" t="s">
        <v>96</v>
      </c>
      <c r="E3512" t="s">
        <v>52</v>
      </c>
      <c r="F3512" t="s">
        <v>48</v>
      </c>
      <c r="G3512" t="s">
        <v>67</v>
      </c>
      <c r="H3512" t="s">
        <v>76</v>
      </c>
      <c r="I3512" t="s">
        <v>32</v>
      </c>
      <c r="J3512">
        <v>3.1</v>
      </c>
      <c r="K3512" t="s">
        <v>33</v>
      </c>
      <c r="L3512">
        <v>45</v>
      </c>
      <c r="M3512" s="1">
        <v>46200</v>
      </c>
      <c r="N3512" t="s">
        <v>34</v>
      </c>
      <c r="O3512">
        <v>15</v>
      </c>
      <c r="P3512">
        <v>5</v>
      </c>
      <c r="Q3512" s="2">
        <v>4079.73</v>
      </c>
      <c r="R3512" t="s">
        <v>35</v>
      </c>
      <c r="S3512" s="2">
        <v>2299.23</v>
      </c>
      <c r="T3512">
        <v>2</v>
      </c>
      <c r="U3512" t="s">
        <v>126</v>
      </c>
      <c r="V3512">
        <v>2026</v>
      </c>
      <c r="W3512" t="s">
        <v>83</v>
      </c>
      <c r="X3512" s="2">
        <v>2299.23</v>
      </c>
      <c r="Y3512" s="2">
        <v>1780.5</v>
      </c>
      <c r="Z3512" s="2">
        <v>0.56399999999999995</v>
      </c>
      <c r="AA3512" s="2">
        <f>IF(Table1[[#This Row],[Bed Occupied]]="Yes",1,0)</f>
        <v>1</v>
      </c>
    </row>
    <row r="3513" spans="1:27" x14ac:dyDescent="0.25">
      <c r="A3513" t="s">
        <v>3605</v>
      </c>
      <c r="B3513" s="1">
        <v>46195</v>
      </c>
      <c r="C3513" s="1">
        <v>46199.4</v>
      </c>
      <c r="D3513" t="s">
        <v>27</v>
      </c>
      <c r="E3513" t="s">
        <v>66</v>
      </c>
      <c r="F3513" t="s">
        <v>48</v>
      </c>
      <c r="G3513" t="s">
        <v>30</v>
      </c>
      <c r="H3513" t="s">
        <v>76</v>
      </c>
      <c r="I3513" t="s">
        <v>32</v>
      </c>
      <c r="J3513">
        <v>4.4000000000000004</v>
      </c>
      <c r="K3513" t="s">
        <v>33</v>
      </c>
      <c r="L3513">
        <v>96</v>
      </c>
      <c r="M3513" s="1">
        <v>46194</v>
      </c>
      <c r="N3513" t="s">
        <v>34</v>
      </c>
      <c r="O3513">
        <v>9.6999999999999993</v>
      </c>
      <c r="P3513">
        <v>1.7</v>
      </c>
      <c r="Q3513" s="2">
        <v>11960.07</v>
      </c>
      <c r="R3513" t="s">
        <v>58</v>
      </c>
      <c r="S3513" s="2">
        <v>7037.02</v>
      </c>
      <c r="T3513">
        <v>3.9</v>
      </c>
      <c r="U3513" t="s">
        <v>126</v>
      </c>
      <c r="V3513">
        <v>2026</v>
      </c>
      <c r="W3513" t="s">
        <v>74</v>
      </c>
      <c r="X3513" s="2">
        <v>7037.02</v>
      </c>
      <c r="Y3513" s="2">
        <v>4923.05</v>
      </c>
      <c r="Z3513" s="2">
        <v>0.58799999999999997</v>
      </c>
      <c r="AA3513" s="2">
        <f>IF(Table1[[#This Row],[Bed Occupied]]="Yes",1,0)</f>
        <v>1</v>
      </c>
    </row>
    <row r="3514" spans="1:27" x14ac:dyDescent="0.25">
      <c r="A3514" t="s">
        <v>3606</v>
      </c>
      <c r="B3514" s="1">
        <v>46091</v>
      </c>
      <c r="C3514" s="1">
        <v>46091.8</v>
      </c>
      <c r="D3514" t="s">
        <v>51</v>
      </c>
      <c r="E3514" t="s">
        <v>47</v>
      </c>
      <c r="F3514" t="s">
        <v>29</v>
      </c>
      <c r="G3514" t="s">
        <v>30</v>
      </c>
      <c r="H3514" t="s">
        <v>62</v>
      </c>
      <c r="I3514" t="s">
        <v>93</v>
      </c>
      <c r="J3514">
        <v>0.8</v>
      </c>
      <c r="K3514" t="s">
        <v>33</v>
      </c>
      <c r="L3514">
        <v>69</v>
      </c>
      <c r="M3514" s="1">
        <v>46090</v>
      </c>
      <c r="N3514" t="s">
        <v>42</v>
      </c>
      <c r="O3514">
        <v>8.6</v>
      </c>
      <c r="P3514">
        <v>0.6</v>
      </c>
      <c r="Q3514" s="2">
        <v>6231.1</v>
      </c>
      <c r="R3514" t="s">
        <v>85</v>
      </c>
      <c r="S3514" s="2">
        <v>4350.6099999999997</v>
      </c>
      <c r="T3514">
        <v>4</v>
      </c>
      <c r="U3514" t="s">
        <v>115</v>
      </c>
      <c r="V3514">
        <v>2026</v>
      </c>
      <c r="W3514" t="s">
        <v>37</v>
      </c>
      <c r="X3514" s="2">
        <v>4350.6099999999997</v>
      </c>
      <c r="Y3514" s="2">
        <v>1880.49</v>
      </c>
      <c r="Z3514" s="2">
        <v>0.69799999999999995</v>
      </c>
      <c r="AA3514" s="2">
        <f>IF(Table1[[#This Row],[Bed Occupied]]="Yes",1,0)</f>
        <v>1</v>
      </c>
    </row>
    <row r="3515" spans="1:27" x14ac:dyDescent="0.25">
      <c r="A3515" t="s">
        <v>3607</v>
      </c>
      <c r="B3515" s="1">
        <v>46005</v>
      </c>
      <c r="C3515" s="1">
        <v>46011.6</v>
      </c>
      <c r="D3515" t="s">
        <v>46</v>
      </c>
      <c r="E3515" t="s">
        <v>47</v>
      </c>
      <c r="F3515" t="s">
        <v>48</v>
      </c>
      <c r="G3515" t="s">
        <v>67</v>
      </c>
      <c r="H3515" t="s">
        <v>31</v>
      </c>
      <c r="I3515" t="s">
        <v>32</v>
      </c>
      <c r="J3515">
        <v>6.6</v>
      </c>
      <c r="K3515" t="s">
        <v>33</v>
      </c>
      <c r="L3515">
        <v>70</v>
      </c>
      <c r="M3515" s="1">
        <v>46004</v>
      </c>
      <c r="N3515" t="s">
        <v>34</v>
      </c>
      <c r="O3515">
        <v>9.8000000000000007</v>
      </c>
      <c r="P3515">
        <v>1.8</v>
      </c>
      <c r="Q3515" s="2">
        <v>7313.87</v>
      </c>
      <c r="R3515" t="s">
        <v>85</v>
      </c>
      <c r="S3515" s="2">
        <v>4895.6899999999996</v>
      </c>
      <c r="T3515">
        <v>3.1</v>
      </c>
      <c r="U3515" t="s">
        <v>79</v>
      </c>
      <c r="V3515">
        <v>2025</v>
      </c>
      <c r="W3515" t="s">
        <v>83</v>
      </c>
      <c r="X3515" s="2">
        <v>4895.6899999999996</v>
      </c>
      <c r="Y3515" s="2">
        <v>2418.1799999999998</v>
      </c>
      <c r="Z3515" s="2">
        <v>0.66900000000000004</v>
      </c>
      <c r="AA3515" s="2">
        <f>IF(Table1[[#This Row],[Bed Occupied]]="Yes",1,0)</f>
        <v>1</v>
      </c>
    </row>
    <row r="3516" spans="1:27" x14ac:dyDescent="0.25">
      <c r="A3516" t="s">
        <v>3608</v>
      </c>
      <c r="B3516" s="1">
        <v>45934</v>
      </c>
      <c r="C3516" s="1">
        <v>45937.2</v>
      </c>
      <c r="D3516" t="s">
        <v>61</v>
      </c>
      <c r="E3516" t="s">
        <v>66</v>
      </c>
      <c r="F3516" t="s">
        <v>29</v>
      </c>
      <c r="G3516" t="s">
        <v>67</v>
      </c>
      <c r="H3516" t="s">
        <v>76</v>
      </c>
      <c r="I3516" t="s">
        <v>41</v>
      </c>
      <c r="J3516">
        <v>3.2</v>
      </c>
      <c r="K3516" t="s">
        <v>33</v>
      </c>
      <c r="L3516">
        <v>64</v>
      </c>
      <c r="M3516" s="1">
        <v>45933</v>
      </c>
      <c r="N3516" t="s">
        <v>42</v>
      </c>
      <c r="O3516">
        <v>11.9</v>
      </c>
      <c r="P3516">
        <v>1.9</v>
      </c>
      <c r="Q3516" s="2">
        <v>15849.8</v>
      </c>
      <c r="R3516" t="s">
        <v>35</v>
      </c>
      <c r="S3516" s="2">
        <v>11149.18</v>
      </c>
      <c r="T3516">
        <v>3.8</v>
      </c>
      <c r="U3516" t="s">
        <v>82</v>
      </c>
      <c r="V3516">
        <v>2025</v>
      </c>
      <c r="W3516" t="s">
        <v>77</v>
      </c>
      <c r="X3516" s="2">
        <v>11149.18</v>
      </c>
      <c r="Y3516" s="2">
        <v>4700.62</v>
      </c>
      <c r="Z3516" s="2">
        <v>0.70299999999999996</v>
      </c>
      <c r="AA3516" s="2">
        <f>IF(Table1[[#This Row],[Bed Occupied]]="Yes",1,0)</f>
        <v>1</v>
      </c>
    </row>
    <row r="3517" spans="1:27" x14ac:dyDescent="0.25">
      <c r="A3517" t="s">
        <v>3609</v>
      </c>
      <c r="B3517" s="1">
        <v>46033</v>
      </c>
      <c r="C3517" s="1">
        <v>46036.7</v>
      </c>
      <c r="D3517" t="s">
        <v>61</v>
      </c>
      <c r="E3517" t="s">
        <v>28</v>
      </c>
      <c r="F3517" t="s">
        <v>48</v>
      </c>
      <c r="G3517" t="s">
        <v>67</v>
      </c>
      <c r="H3517" t="s">
        <v>62</v>
      </c>
      <c r="I3517" t="s">
        <v>93</v>
      </c>
      <c r="J3517">
        <v>3.7</v>
      </c>
      <c r="K3517" t="s">
        <v>57</v>
      </c>
      <c r="L3517">
        <v>48</v>
      </c>
      <c r="M3517" s="1">
        <v>46032</v>
      </c>
      <c r="N3517" t="s">
        <v>34</v>
      </c>
      <c r="O3517">
        <v>9.6999999999999993</v>
      </c>
      <c r="P3517">
        <v>1.7</v>
      </c>
      <c r="Q3517" s="2">
        <v>14041.06</v>
      </c>
      <c r="R3517" t="s">
        <v>58</v>
      </c>
      <c r="S3517" s="2">
        <v>9293.43</v>
      </c>
      <c r="T3517">
        <v>3.4</v>
      </c>
      <c r="U3517" t="s">
        <v>86</v>
      </c>
      <c r="V3517">
        <v>2026</v>
      </c>
      <c r="W3517" t="s">
        <v>83</v>
      </c>
      <c r="X3517" s="2">
        <v>9293.43</v>
      </c>
      <c r="Y3517" s="2">
        <v>4747.63</v>
      </c>
      <c r="Z3517" s="2">
        <v>0.66200000000000003</v>
      </c>
      <c r="AA3517" s="2">
        <f>IF(Table1[[#This Row],[Bed Occupied]]="Yes",1,0)</f>
        <v>0</v>
      </c>
    </row>
    <row r="3518" spans="1:27" x14ac:dyDescent="0.25">
      <c r="A3518" t="s">
        <v>3610</v>
      </c>
      <c r="B3518" s="1">
        <v>46342</v>
      </c>
      <c r="C3518" s="1">
        <v>46344.3</v>
      </c>
      <c r="D3518" t="s">
        <v>39</v>
      </c>
      <c r="E3518" t="s">
        <v>52</v>
      </c>
      <c r="F3518" t="s">
        <v>29</v>
      </c>
      <c r="G3518" t="s">
        <v>67</v>
      </c>
      <c r="H3518" t="s">
        <v>81</v>
      </c>
      <c r="I3518" t="s">
        <v>41</v>
      </c>
      <c r="J3518">
        <v>2.2999999999999998</v>
      </c>
      <c r="K3518" t="s">
        <v>57</v>
      </c>
      <c r="L3518">
        <v>38</v>
      </c>
      <c r="M3518" s="1">
        <v>46341</v>
      </c>
      <c r="N3518" t="s">
        <v>42</v>
      </c>
      <c r="O3518">
        <v>11.4</v>
      </c>
      <c r="P3518">
        <v>1.4</v>
      </c>
      <c r="Q3518" s="2">
        <v>2154.41</v>
      </c>
      <c r="R3518" t="s">
        <v>35</v>
      </c>
      <c r="S3518" s="2">
        <v>1396.82</v>
      </c>
      <c r="T3518">
        <v>3.7</v>
      </c>
      <c r="U3518" t="s">
        <v>130</v>
      </c>
      <c r="V3518">
        <v>2026</v>
      </c>
      <c r="W3518" t="s">
        <v>74</v>
      </c>
      <c r="X3518" s="2">
        <v>1396.82</v>
      </c>
      <c r="Y3518" s="2">
        <v>757.59</v>
      </c>
      <c r="Z3518" s="2">
        <v>0.64800000000000002</v>
      </c>
      <c r="AA3518" s="2">
        <f>IF(Table1[[#This Row],[Bed Occupied]]="Yes",1,0)</f>
        <v>0</v>
      </c>
    </row>
    <row r="3519" spans="1:27" x14ac:dyDescent="0.25">
      <c r="A3519" t="s">
        <v>3611</v>
      </c>
      <c r="B3519" s="1">
        <v>45816</v>
      </c>
      <c r="C3519" s="1">
        <v>45816.5</v>
      </c>
      <c r="D3519" t="s">
        <v>39</v>
      </c>
      <c r="E3519" t="s">
        <v>66</v>
      </c>
      <c r="F3519" t="s">
        <v>48</v>
      </c>
      <c r="G3519" t="s">
        <v>30</v>
      </c>
      <c r="H3519" t="s">
        <v>81</v>
      </c>
      <c r="I3519" t="s">
        <v>41</v>
      </c>
      <c r="J3519">
        <v>0.5</v>
      </c>
      <c r="K3519" t="s">
        <v>33</v>
      </c>
      <c r="L3519">
        <v>78</v>
      </c>
      <c r="M3519" s="1">
        <v>45815</v>
      </c>
      <c r="N3519" t="s">
        <v>34</v>
      </c>
      <c r="O3519">
        <v>11.5</v>
      </c>
      <c r="P3519">
        <v>1.5</v>
      </c>
      <c r="Q3519" s="2">
        <v>1480.7</v>
      </c>
      <c r="R3519" t="s">
        <v>35</v>
      </c>
      <c r="S3519" s="2">
        <v>867.58</v>
      </c>
      <c r="T3519">
        <v>3.4</v>
      </c>
      <c r="U3519" t="s">
        <v>64</v>
      </c>
      <c r="V3519">
        <v>2025</v>
      </c>
      <c r="W3519" t="s">
        <v>83</v>
      </c>
      <c r="X3519" s="2">
        <v>867.58</v>
      </c>
      <c r="Y3519" s="2">
        <v>613.12</v>
      </c>
      <c r="Z3519" s="2">
        <v>0.58599999999999997</v>
      </c>
      <c r="AA3519" s="2">
        <f>IF(Table1[[#This Row],[Bed Occupied]]="Yes",1,0)</f>
        <v>1</v>
      </c>
    </row>
    <row r="3520" spans="1:27" x14ac:dyDescent="0.25">
      <c r="A3520" t="s">
        <v>3612</v>
      </c>
      <c r="B3520" s="1">
        <v>45672</v>
      </c>
      <c r="C3520" s="1">
        <v>45675</v>
      </c>
      <c r="D3520" t="s">
        <v>27</v>
      </c>
      <c r="E3520" t="s">
        <v>52</v>
      </c>
      <c r="F3520" t="s">
        <v>48</v>
      </c>
      <c r="G3520" t="s">
        <v>30</v>
      </c>
      <c r="H3520" t="s">
        <v>49</v>
      </c>
      <c r="I3520" t="s">
        <v>32</v>
      </c>
      <c r="J3520">
        <v>3</v>
      </c>
      <c r="K3520" t="s">
        <v>57</v>
      </c>
      <c r="L3520">
        <v>85</v>
      </c>
      <c r="M3520" s="1">
        <v>45672</v>
      </c>
      <c r="N3520" t="s">
        <v>42</v>
      </c>
      <c r="O3520">
        <v>8.3000000000000007</v>
      </c>
      <c r="P3520">
        <v>0.3</v>
      </c>
      <c r="Q3520" s="2">
        <v>7786.09</v>
      </c>
      <c r="R3520" t="s">
        <v>35</v>
      </c>
      <c r="S3520" s="2">
        <v>4980.53</v>
      </c>
      <c r="T3520">
        <v>4.4000000000000004</v>
      </c>
      <c r="U3520" t="s">
        <v>145</v>
      </c>
      <c r="V3520">
        <v>2025</v>
      </c>
      <c r="W3520" t="s">
        <v>69</v>
      </c>
      <c r="X3520" s="2">
        <v>4980.53</v>
      </c>
      <c r="Y3520" s="2">
        <v>2805.56</v>
      </c>
      <c r="Z3520" s="2">
        <v>0.64</v>
      </c>
      <c r="AA3520" s="2">
        <f>IF(Table1[[#This Row],[Bed Occupied]]="Yes",1,0)</f>
        <v>0</v>
      </c>
    </row>
    <row r="3521" spans="1:27" x14ac:dyDescent="0.25">
      <c r="A3521" t="s">
        <v>3613</v>
      </c>
      <c r="B3521" s="1">
        <v>45842</v>
      </c>
      <c r="C3521" s="1">
        <v>45846.400000000001</v>
      </c>
      <c r="D3521" t="s">
        <v>88</v>
      </c>
      <c r="E3521" t="s">
        <v>52</v>
      </c>
      <c r="F3521" t="s">
        <v>29</v>
      </c>
      <c r="G3521" t="s">
        <v>53</v>
      </c>
      <c r="H3521" t="s">
        <v>49</v>
      </c>
      <c r="I3521" t="s">
        <v>41</v>
      </c>
      <c r="J3521">
        <v>4.4000000000000004</v>
      </c>
      <c r="K3521" t="s">
        <v>33</v>
      </c>
      <c r="L3521">
        <v>13</v>
      </c>
      <c r="M3521" s="1">
        <v>45841</v>
      </c>
      <c r="N3521" t="s">
        <v>42</v>
      </c>
      <c r="O3521">
        <v>8.9</v>
      </c>
      <c r="P3521">
        <v>0.9</v>
      </c>
      <c r="Q3521" s="2">
        <v>19369.21</v>
      </c>
      <c r="R3521" t="s">
        <v>58</v>
      </c>
      <c r="S3521" s="2">
        <v>11937.66</v>
      </c>
      <c r="T3521">
        <v>4</v>
      </c>
      <c r="U3521" t="s">
        <v>135</v>
      </c>
      <c r="V3521">
        <v>2025</v>
      </c>
      <c r="W3521" t="s">
        <v>72</v>
      </c>
      <c r="X3521" s="2">
        <v>11937.66</v>
      </c>
      <c r="Y3521" s="2">
        <v>7431.55</v>
      </c>
      <c r="Z3521" s="2">
        <v>0.61599999999999999</v>
      </c>
      <c r="AA3521" s="2">
        <f>IF(Table1[[#This Row],[Bed Occupied]]="Yes",1,0)</f>
        <v>1</v>
      </c>
    </row>
    <row r="3522" spans="1:27" x14ac:dyDescent="0.25">
      <c r="A3522" t="s">
        <v>3614</v>
      </c>
      <c r="B3522" s="1">
        <v>46070</v>
      </c>
      <c r="C3522" s="1">
        <v>46072.1</v>
      </c>
      <c r="D3522" t="s">
        <v>61</v>
      </c>
      <c r="E3522" t="s">
        <v>66</v>
      </c>
      <c r="F3522" t="s">
        <v>29</v>
      </c>
      <c r="G3522" t="s">
        <v>67</v>
      </c>
      <c r="H3522" t="s">
        <v>31</v>
      </c>
      <c r="I3522" t="s">
        <v>32</v>
      </c>
      <c r="J3522">
        <v>2.1</v>
      </c>
      <c r="K3522" t="s">
        <v>33</v>
      </c>
      <c r="L3522">
        <v>66</v>
      </c>
      <c r="M3522" s="1">
        <v>46069</v>
      </c>
      <c r="N3522" t="s">
        <v>42</v>
      </c>
      <c r="O3522">
        <v>12</v>
      </c>
      <c r="P3522">
        <v>2</v>
      </c>
      <c r="Q3522" s="2">
        <v>14895.4</v>
      </c>
      <c r="R3522" t="s">
        <v>35</v>
      </c>
      <c r="S3522" s="2">
        <v>10063.94</v>
      </c>
      <c r="T3522">
        <v>3.4</v>
      </c>
      <c r="U3522" t="s">
        <v>68</v>
      </c>
      <c r="V3522">
        <v>2026</v>
      </c>
      <c r="W3522" t="s">
        <v>37</v>
      </c>
      <c r="X3522" s="2">
        <v>10063.94</v>
      </c>
      <c r="Y3522" s="2">
        <v>4831.46</v>
      </c>
      <c r="Z3522" s="2">
        <v>0.67600000000000005</v>
      </c>
      <c r="AA3522" s="2">
        <f>IF(Table1[[#This Row],[Bed Occupied]]="Yes",1,0)</f>
        <v>1</v>
      </c>
    </row>
    <row r="3523" spans="1:27" x14ac:dyDescent="0.25">
      <c r="A3523" t="s">
        <v>3615</v>
      </c>
      <c r="B3523" s="1">
        <v>46250</v>
      </c>
      <c r="C3523" s="1">
        <v>46254.7</v>
      </c>
      <c r="D3523" t="s">
        <v>61</v>
      </c>
      <c r="E3523" t="s">
        <v>28</v>
      </c>
      <c r="F3523" t="s">
        <v>48</v>
      </c>
      <c r="G3523" t="s">
        <v>30</v>
      </c>
      <c r="H3523" t="s">
        <v>56</v>
      </c>
      <c r="I3523" t="s">
        <v>41</v>
      </c>
      <c r="J3523">
        <v>4.7</v>
      </c>
      <c r="K3523" t="s">
        <v>57</v>
      </c>
      <c r="L3523">
        <v>37</v>
      </c>
      <c r="M3523" s="1">
        <v>46250</v>
      </c>
      <c r="N3523" t="s">
        <v>42</v>
      </c>
      <c r="O3523">
        <v>8.9</v>
      </c>
      <c r="P3523">
        <v>0.9</v>
      </c>
      <c r="Q3523" s="2">
        <v>17320.64</v>
      </c>
      <c r="R3523" t="s">
        <v>58</v>
      </c>
      <c r="S3523" s="2">
        <v>10089.780000000001</v>
      </c>
      <c r="T3523">
        <v>4</v>
      </c>
      <c r="U3523" t="s">
        <v>138</v>
      </c>
      <c r="V3523">
        <v>2026</v>
      </c>
      <c r="W3523" t="s">
        <v>74</v>
      </c>
      <c r="X3523" s="2">
        <v>10089.780000000001</v>
      </c>
      <c r="Y3523" s="2">
        <v>7230.86</v>
      </c>
      <c r="Z3523" s="2">
        <v>0.58299999999999996</v>
      </c>
      <c r="AA3523" s="2">
        <f>IF(Table1[[#This Row],[Bed Occupied]]="Yes",1,0)</f>
        <v>0</v>
      </c>
    </row>
    <row r="3524" spans="1:27" x14ac:dyDescent="0.25">
      <c r="A3524" t="s">
        <v>3616</v>
      </c>
      <c r="B3524" s="1">
        <v>46115</v>
      </c>
      <c r="C3524" s="1">
        <v>46116.7</v>
      </c>
      <c r="D3524" t="s">
        <v>102</v>
      </c>
      <c r="E3524" t="s">
        <v>47</v>
      </c>
      <c r="F3524" t="s">
        <v>29</v>
      </c>
      <c r="G3524" t="s">
        <v>53</v>
      </c>
      <c r="H3524" t="s">
        <v>49</v>
      </c>
      <c r="I3524" t="s">
        <v>32</v>
      </c>
      <c r="J3524">
        <v>1.7</v>
      </c>
      <c r="K3524" t="s">
        <v>33</v>
      </c>
      <c r="L3524">
        <v>73</v>
      </c>
      <c r="M3524" s="1">
        <v>46115</v>
      </c>
      <c r="N3524" t="s">
        <v>42</v>
      </c>
      <c r="O3524">
        <v>12.3</v>
      </c>
      <c r="P3524">
        <v>2.2999999999999998</v>
      </c>
      <c r="Q3524" s="2">
        <v>13221.83</v>
      </c>
      <c r="R3524" t="s">
        <v>58</v>
      </c>
      <c r="S3524" s="2">
        <v>7877.97</v>
      </c>
      <c r="T3524">
        <v>3.5</v>
      </c>
      <c r="U3524" t="s">
        <v>98</v>
      </c>
      <c r="V3524">
        <v>2026</v>
      </c>
      <c r="W3524" t="s">
        <v>77</v>
      </c>
      <c r="X3524" s="2">
        <v>7877.97</v>
      </c>
      <c r="Y3524" s="2">
        <v>5343.86</v>
      </c>
      <c r="Z3524" s="2">
        <v>0.59599999999999997</v>
      </c>
      <c r="AA3524" s="2">
        <f>IF(Table1[[#This Row],[Bed Occupied]]="Yes",1,0)</f>
        <v>1</v>
      </c>
    </row>
    <row r="3525" spans="1:27" x14ac:dyDescent="0.25">
      <c r="A3525" t="s">
        <v>3617</v>
      </c>
      <c r="B3525" s="1">
        <v>46083</v>
      </c>
      <c r="C3525" s="1">
        <v>46087.7</v>
      </c>
      <c r="D3525" t="s">
        <v>96</v>
      </c>
      <c r="E3525" t="s">
        <v>52</v>
      </c>
      <c r="F3525" t="s">
        <v>48</v>
      </c>
      <c r="G3525" t="s">
        <v>67</v>
      </c>
      <c r="H3525" t="s">
        <v>49</v>
      </c>
      <c r="I3525" t="s">
        <v>41</v>
      </c>
      <c r="J3525">
        <v>4.7</v>
      </c>
      <c r="K3525" t="s">
        <v>33</v>
      </c>
      <c r="L3525">
        <v>36</v>
      </c>
      <c r="M3525" s="1">
        <v>46082</v>
      </c>
      <c r="N3525" t="s">
        <v>42</v>
      </c>
      <c r="O3525">
        <v>9.3000000000000007</v>
      </c>
      <c r="P3525">
        <v>1.3</v>
      </c>
      <c r="Q3525" s="2">
        <v>4432.97</v>
      </c>
      <c r="R3525" t="s">
        <v>35</v>
      </c>
      <c r="S3525" s="2">
        <v>2571.73</v>
      </c>
      <c r="T3525">
        <v>4</v>
      </c>
      <c r="U3525" t="s">
        <v>115</v>
      </c>
      <c r="V3525">
        <v>2026</v>
      </c>
      <c r="W3525" t="s">
        <v>74</v>
      </c>
      <c r="X3525" s="2">
        <v>2571.73</v>
      </c>
      <c r="Y3525" s="2">
        <v>1861.24</v>
      </c>
      <c r="Z3525" s="2">
        <v>0.57999999999999996</v>
      </c>
      <c r="AA3525" s="2">
        <f>IF(Table1[[#This Row],[Bed Occupied]]="Yes",1,0)</f>
        <v>1</v>
      </c>
    </row>
    <row r="3526" spans="1:27" x14ac:dyDescent="0.25">
      <c r="A3526" t="s">
        <v>3618</v>
      </c>
      <c r="B3526" s="1">
        <v>46363</v>
      </c>
      <c r="C3526" s="1">
        <v>46363.9</v>
      </c>
      <c r="D3526" t="s">
        <v>51</v>
      </c>
      <c r="E3526" t="s">
        <v>28</v>
      </c>
      <c r="F3526" t="s">
        <v>29</v>
      </c>
      <c r="G3526" t="s">
        <v>30</v>
      </c>
      <c r="H3526" t="s">
        <v>49</v>
      </c>
      <c r="I3526" t="s">
        <v>93</v>
      </c>
      <c r="J3526">
        <v>0.9</v>
      </c>
      <c r="K3526" t="s">
        <v>33</v>
      </c>
      <c r="L3526">
        <v>72</v>
      </c>
      <c r="M3526" s="1">
        <v>46362</v>
      </c>
      <c r="N3526" t="s">
        <v>63</v>
      </c>
      <c r="O3526">
        <v>9.8000000000000007</v>
      </c>
      <c r="P3526">
        <v>1.8</v>
      </c>
      <c r="Q3526" s="2">
        <v>7702.39</v>
      </c>
      <c r="R3526" t="s">
        <v>35</v>
      </c>
      <c r="S3526" s="2">
        <v>4206.1099999999997</v>
      </c>
      <c r="T3526">
        <v>2.7</v>
      </c>
      <c r="U3526" t="s">
        <v>54</v>
      </c>
      <c r="V3526">
        <v>2026</v>
      </c>
      <c r="W3526" t="s">
        <v>74</v>
      </c>
      <c r="X3526" s="2">
        <v>4206.1099999999997</v>
      </c>
      <c r="Y3526" s="2">
        <v>3496.28</v>
      </c>
      <c r="Z3526" s="2">
        <v>0.54600000000000004</v>
      </c>
      <c r="AA3526" s="2">
        <f>IF(Table1[[#This Row],[Bed Occupied]]="Yes",1,0)</f>
        <v>1</v>
      </c>
    </row>
    <row r="3527" spans="1:27" x14ac:dyDescent="0.25">
      <c r="A3527" t="s">
        <v>3619</v>
      </c>
      <c r="B3527" s="1">
        <v>45992</v>
      </c>
      <c r="C3527" s="1">
        <v>45992.4</v>
      </c>
      <c r="D3527" t="s">
        <v>39</v>
      </c>
      <c r="E3527" t="s">
        <v>52</v>
      </c>
      <c r="F3527" t="s">
        <v>29</v>
      </c>
      <c r="G3527" t="s">
        <v>53</v>
      </c>
      <c r="H3527" t="s">
        <v>40</v>
      </c>
      <c r="I3527" t="s">
        <v>93</v>
      </c>
      <c r="J3527">
        <v>0.4</v>
      </c>
      <c r="K3527" t="s">
        <v>33</v>
      </c>
      <c r="L3527">
        <v>61</v>
      </c>
      <c r="M3527" s="1">
        <v>45991</v>
      </c>
      <c r="N3527" t="s">
        <v>63</v>
      </c>
      <c r="O3527">
        <v>9.4</v>
      </c>
      <c r="P3527">
        <v>1.4</v>
      </c>
      <c r="Q3527" s="2">
        <v>1993.37</v>
      </c>
      <c r="R3527" t="s">
        <v>35</v>
      </c>
      <c r="S3527" s="2">
        <v>1213.4100000000001</v>
      </c>
      <c r="T3527">
        <v>3.4</v>
      </c>
      <c r="U3527" t="s">
        <v>79</v>
      </c>
      <c r="V3527">
        <v>2025</v>
      </c>
      <c r="W3527" t="s">
        <v>74</v>
      </c>
      <c r="X3527" s="2">
        <v>1213.4100000000001</v>
      </c>
      <c r="Y3527" s="2">
        <v>779.96</v>
      </c>
      <c r="Z3527" s="2">
        <v>0.60899999999999999</v>
      </c>
      <c r="AA3527" s="2">
        <f>IF(Table1[[#This Row],[Bed Occupied]]="Yes",1,0)</f>
        <v>1</v>
      </c>
    </row>
    <row r="3528" spans="1:27" x14ac:dyDescent="0.25">
      <c r="A3528" t="s">
        <v>3620</v>
      </c>
      <c r="B3528" s="1">
        <v>46325</v>
      </c>
      <c r="C3528" s="1">
        <v>46325.8</v>
      </c>
      <c r="D3528" t="s">
        <v>39</v>
      </c>
      <c r="E3528" t="s">
        <v>52</v>
      </c>
      <c r="F3528" t="s">
        <v>48</v>
      </c>
      <c r="G3528" t="s">
        <v>67</v>
      </c>
      <c r="H3528" t="s">
        <v>62</v>
      </c>
      <c r="I3528" t="s">
        <v>32</v>
      </c>
      <c r="J3528">
        <v>0.8</v>
      </c>
      <c r="K3528" t="s">
        <v>57</v>
      </c>
      <c r="L3528">
        <v>95</v>
      </c>
      <c r="M3528" s="1">
        <v>46324</v>
      </c>
      <c r="N3528" t="s">
        <v>42</v>
      </c>
      <c r="O3528">
        <v>10.6</v>
      </c>
      <c r="P3528">
        <v>2.6</v>
      </c>
      <c r="Q3528" s="2">
        <v>1559.89</v>
      </c>
      <c r="R3528" t="s">
        <v>58</v>
      </c>
      <c r="S3528" s="2">
        <v>1003.17</v>
      </c>
      <c r="T3528">
        <v>3</v>
      </c>
      <c r="U3528" t="s">
        <v>36</v>
      </c>
      <c r="V3528">
        <v>2026</v>
      </c>
      <c r="W3528" t="s">
        <v>72</v>
      </c>
      <c r="X3528" s="2">
        <v>1003.17</v>
      </c>
      <c r="Y3528" s="2">
        <v>556.72</v>
      </c>
      <c r="Z3528" s="2">
        <v>0.64300000000000002</v>
      </c>
      <c r="AA3528" s="2">
        <f>IF(Table1[[#This Row],[Bed Occupied]]="Yes",1,0)</f>
        <v>0</v>
      </c>
    </row>
    <row r="3529" spans="1:27" x14ac:dyDescent="0.25">
      <c r="A3529" t="s">
        <v>3621</v>
      </c>
      <c r="B3529" s="1">
        <v>46017</v>
      </c>
      <c r="C3529" s="1">
        <v>46022.9</v>
      </c>
      <c r="D3529" t="s">
        <v>88</v>
      </c>
      <c r="E3529" t="s">
        <v>52</v>
      </c>
      <c r="F3529" t="s">
        <v>29</v>
      </c>
      <c r="G3529" t="s">
        <v>30</v>
      </c>
      <c r="H3529" t="s">
        <v>49</v>
      </c>
      <c r="I3529" t="s">
        <v>41</v>
      </c>
      <c r="J3529">
        <v>5.9</v>
      </c>
      <c r="K3529" t="s">
        <v>33</v>
      </c>
      <c r="L3529">
        <v>25</v>
      </c>
      <c r="M3529" s="1">
        <v>46017</v>
      </c>
      <c r="N3529" t="s">
        <v>42</v>
      </c>
      <c r="O3529">
        <v>13.2</v>
      </c>
      <c r="P3529">
        <v>1.2</v>
      </c>
      <c r="Q3529" s="2">
        <v>28330.9</v>
      </c>
      <c r="R3529" t="s">
        <v>58</v>
      </c>
      <c r="S3529" s="2">
        <v>18895.900000000001</v>
      </c>
      <c r="T3529">
        <v>4.4000000000000004</v>
      </c>
      <c r="U3529" t="s">
        <v>79</v>
      </c>
      <c r="V3529">
        <v>2025</v>
      </c>
      <c r="W3529" t="s">
        <v>77</v>
      </c>
      <c r="X3529" s="2">
        <v>18895.900000000001</v>
      </c>
      <c r="Y3529" s="2">
        <v>9435</v>
      </c>
      <c r="Z3529" s="2">
        <v>0.66700000000000004</v>
      </c>
      <c r="AA3529" s="2">
        <f>IF(Table1[[#This Row],[Bed Occupied]]="Yes",1,0)</f>
        <v>1</v>
      </c>
    </row>
    <row r="3530" spans="1:27" x14ac:dyDescent="0.25">
      <c r="A3530" t="s">
        <v>3622</v>
      </c>
      <c r="B3530" s="1">
        <v>46341</v>
      </c>
      <c r="C3530" s="1">
        <v>46343</v>
      </c>
      <c r="D3530" t="s">
        <v>102</v>
      </c>
      <c r="E3530" t="s">
        <v>52</v>
      </c>
      <c r="F3530" t="s">
        <v>29</v>
      </c>
      <c r="G3530" t="s">
        <v>67</v>
      </c>
      <c r="H3530" t="s">
        <v>76</v>
      </c>
      <c r="I3530" t="s">
        <v>32</v>
      </c>
      <c r="J3530">
        <v>2</v>
      </c>
      <c r="K3530" t="s">
        <v>57</v>
      </c>
      <c r="L3530">
        <v>60</v>
      </c>
      <c r="M3530" s="1">
        <v>46341</v>
      </c>
      <c r="N3530" t="s">
        <v>42</v>
      </c>
      <c r="O3530">
        <v>8.5</v>
      </c>
      <c r="P3530">
        <v>0.5</v>
      </c>
      <c r="Q3530" s="2">
        <v>10849.54</v>
      </c>
      <c r="R3530" t="s">
        <v>58</v>
      </c>
      <c r="S3530" s="2">
        <v>6803.13</v>
      </c>
      <c r="T3530">
        <v>4.2</v>
      </c>
      <c r="U3530" t="s">
        <v>130</v>
      </c>
      <c r="V3530">
        <v>2026</v>
      </c>
      <c r="W3530" t="s">
        <v>74</v>
      </c>
      <c r="X3530" s="2">
        <v>6803.13</v>
      </c>
      <c r="Y3530" s="2">
        <v>4046.41</v>
      </c>
      <c r="Z3530" s="2">
        <v>0.627</v>
      </c>
      <c r="AA3530" s="2">
        <f>IF(Table1[[#This Row],[Bed Occupied]]="Yes",1,0)</f>
        <v>0</v>
      </c>
    </row>
    <row r="3531" spans="1:27" x14ac:dyDescent="0.25">
      <c r="A3531" t="s">
        <v>3623</v>
      </c>
      <c r="B3531" s="1">
        <v>45920</v>
      </c>
      <c r="C3531" s="1">
        <v>45925.5</v>
      </c>
      <c r="D3531" t="s">
        <v>102</v>
      </c>
      <c r="E3531" t="s">
        <v>47</v>
      </c>
      <c r="F3531" t="s">
        <v>48</v>
      </c>
      <c r="G3531" t="s">
        <v>67</v>
      </c>
      <c r="H3531" t="s">
        <v>49</v>
      </c>
      <c r="I3531" t="s">
        <v>32</v>
      </c>
      <c r="J3531">
        <v>5.5</v>
      </c>
      <c r="K3531" t="s">
        <v>33</v>
      </c>
      <c r="L3531">
        <v>85</v>
      </c>
      <c r="M3531" s="1">
        <v>45919</v>
      </c>
      <c r="N3531" t="s">
        <v>34</v>
      </c>
      <c r="O3531">
        <v>14.2</v>
      </c>
      <c r="P3531">
        <v>2.2000000000000002</v>
      </c>
      <c r="Q3531" s="2">
        <v>11564.49</v>
      </c>
      <c r="R3531" t="s">
        <v>58</v>
      </c>
      <c r="S3531" s="2">
        <v>6305.1</v>
      </c>
      <c r="T3531">
        <v>3</v>
      </c>
      <c r="U3531" t="s">
        <v>59</v>
      </c>
      <c r="V3531">
        <v>2025</v>
      </c>
      <c r="W3531" t="s">
        <v>77</v>
      </c>
      <c r="X3531" s="2">
        <v>6305.1</v>
      </c>
      <c r="Y3531" s="2">
        <v>5259.39</v>
      </c>
      <c r="Z3531" s="2">
        <v>0.54500000000000004</v>
      </c>
      <c r="AA3531" s="2">
        <f>IF(Table1[[#This Row],[Bed Occupied]]="Yes",1,0)</f>
        <v>1</v>
      </c>
    </row>
    <row r="3532" spans="1:27" x14ac:dyDescent="0.25">
      <c r="A3532" t="s">
        <v>3624</v>
      </c>
      <c r="B3532" s="1">
        <v>46254</v>
      </c>
      <c r="C3532" s="1">
        <v>46254.9</v>
      </c>
      <c r="D3532" t="s">
        <v>39</v>
      </c>
      <c r="E3532" t="s">
        <v>52</v>
      </c>
      <c r="F3532" t="s">
        <v>48</v>
      </c>
      <c r="G3532" t="s">
        <v>151</v>
      </c>
      <c r="H3532" t="s">
        <v>40</v>
      </c>
      <c r="I3532" t="s">
        <v>32</v>
      </c>
      <c r="J3532">
        <v>0.9</v>
      </c>
      <c r="K3532" t="s">
        <v>33</v>
      </c>
      <c r="L3532">
        <v>122</v>
      </c>
      <c r="M3532" s="1">
        <v>46254</v>
      </c>
      <c r="N3532" t="s">
        <v>42</v>
      </c>
      <c r="O3532">
        <v>14.5</v>
      </c>
      <c r="P3532">
        <v>2.5</v>
      </c>
      <c r="Q3532" s="2">
        <v>2095.8000000000002</v>
      </c>
      <c r="R3532" t="s">
        <v>58</v>
      </c>
      <c r="S3532" s="2">
        <v>1068.83</v>
      </c>
      <c r="T3532">
        <v>2.8</v>
      </c>
      <c r="U3532" t="s">
        <v>138</v>
      </c>
      <c r="V3532">
        <v>2026</v>
      </c>
      <c r="W3532" t="s">
        <v>72</v>
      </c>
      <c r="X3532" s="2">
        <v>1068.83</v>
      </c>
      <c r="Y3532" s="2">
        <v>1026.97</v>
      </c>
      <c r="Z3532" s="2">
        <v>0.51</v>
      </c>
      <c r="AA3532" s="2">
        <f>IF(Table1[[#This Row],[Bed Occupied]]="Yes",1,0)</f>
        <v>1</v>
      </c>
    </row>
    <row r="3533" spans="1:27" x14ac:dyDescent="0.25">
      <c r="A3533" t="s">
        <v>3625</v>
      </c>
      <c r="B3533" s="1">
        <v>46174</v>
      </c>
      <c r="C3533" s="1">
        <v>46182.5</v>
      </c>
      <c r="D3533" t="s">
        <v>88</v>
      </c>
      <c r="E3533" t="s">
        <v>47</v>
      </c>
      <c r="F3533" t="s">
        <v>48</v>
      </c>
      <c r="G3533" t="s">
        <v>53</v>
      </c>
      <c r="H3533" t="s">
        <v>31</v>
      </c>
      <c r="I3533" t="s">
        <v>41</v>
      </c>
      <c r="J3533">
        <v>8.5</v>
      </c>
      <c r="K3533" t="s">
        <v>33</v>
      </c>
      <c r="L3533">
        <v>5</v>
      </c>
      <c r="M3533" s="1">
        <v>46173</v>
      </c>
      <c r="N3533" t="s">
        <v>42</v>
      </c>
      <c r="O3533">
        <v>8.8000000000000007</v>
      </c>
      <c r="P3533">
        <v>0.8</v>
      </c>
      <c r="Q3533" s="2">
        <v>32027.08</v>
      </c>
      <c r="R3533" t="s">
        <v>35</v>
      </c>
      <c r="S3533" s="2">
        <v>23655.27</v>
      </c>
      <c r="T3533">
        <v>4.3</v>
      </c>
      <c r="U3533" t="s">
        <v>126</v>
      </c>
      <c r="V3533">
        <v>2026</v>
      </c>
      <c r="W3533" t="s">
        <v>74</v>
      </c>
      <c r="X3533" s="2">
        <v>23655.27</v>
      </c>
      <c r="Y3533" s="2">
        <v>8371.81</v>
      </c>
      <c r="Z3533" s="2">
        <v>0.73899999999999999</v>
      </c>
      <c r="AA3533" s="2">
        <f>IF(Table1[[#This Row],[Bed Occupied]]="Yes",1,0)</f>
        <v>1</v>
      </c>
    </row>
    <row r="3534" spans="1:27" x14ac:dyDescent="0.25">
      <c r="A3534" t="s">
        <v>3626</v>
      </c>
      <c r="B3534" s="1">
        <v>45857</v>
      </c>
      <c r="C3534" s="1">
        <v>45865.8</v>
      </c>
      <c r="D3534" t="s">
        <v>27</v>
      </c>
      <c r="E3534" t="s">
        <v>47</v>
      </c>
      <c r="F3534" t="s">
        <v>48</v>
      </c>
      <c r="G3534" t="s">
        <v>30</v>
      </c>
      <c r="H3534" t="s">
        <v>40</v>
      </c>
      <c r="I3534" t="s">
        <v>32</v>
      </c>
      <c r="J3534">
        <v>8.8000000000000007</v>
      </c>
      <c r="K3534" t="s">
        <v>33</v>
      </c>
      <c r="L3534">
        <v>72</v>
      </c>
      <c r="M3534" s="1">
        <v>45856</v>
      </c>
      <c r="N3534" t="s">
        <v>34</v>
      </c>
      <c r="O3534">
        <v>13.5</v>
      </c>
      <c r="P3534">
        <v>1.5</v>
      </c>
      <c r="Q3534" s="2">
        <v>12586.93</v>
      </c>
      <c r="R3534" t="s">
        <v>35</v>
      </c>
      <c r="S3534" s="2">
        <v>8468.56</v>
      </c>
      <c r="T3534">
        <v>3.3</v>
      </c>
      <c r="U3534" t="s">
        <v>135</v>
      </c>
      <c r="V3534">
        <v>2025</v>
      </c>
      <c r="W3534" t="s">
        <v>77</v>
      </c>
      <c r="X3534" s="2">
        <v>8468.56</v>
      </c>
      <c r="Y3534" s="2">
        <v>4118.37</v>
      </c>
      <c r="Z3534" s="2">
        <v>0.67300000000000004</v>
      </c>
      <c r="AA3534" s="2">
        <f>IF(Table1[[#This Row],[Bed Occupied]]="Yes",1,0)</f>
        <v>1</v>
      </c>
    </row>
    <row r="3535" spans="1:27" x14ac:dyDescent="0.25">
      <c r="A3535" t="s">
        <v>3627</v>
      </c>
      <c r="B3535" s="1">
        <v>45948</v>
      </c>
      <c r="C3535" s="1">
        <v>45955.9</v>
      </c>
      <c r="D3535" t="s">
        <v>46</v>
      </c>
      <c r="E3535" t="s">
        <v>28</v>
      </c>
      <c r="F3535" t="s">
        <v>29</v>
      </c>
      <c r="G3535" t="s">
        <v>30</v>
      </c>
      <c r="H3535" t="s">
        <v>76</v>
      </c>
      <c r="I3535" t="s">
        <v>32</v>
      </c>
      <c r="J3535">
        <v>7.9</v>
      </c>
      <c r="K3535" t="s">
        <v>33</v>
      </c>
      <c r="L3535">
        <v>89</v>
      </c>
      <c r="M3535" s="1">
        <v>45948</v>
      </c>
      <c r="N3535" t="s">
        <v>34</v>
      </c>
      <c r="O3535">
        <v>12.5</v>
      </c>
      <c r="P3535">
        <v>2.5</v>
      </c>
      <c r="Q3535" s="2">
        <v>8406.14</v>
      </c>
      <c r="R3535" t="s">
        <v>35</v>
      </c>
      <c r="S3535" s="2">
        <v>4198.41</v>
      </c>
      <c r="T3535">
        <v>3.4</v>
      </c>
      <c r="U3535" t="s">
        <v>82</v>
      </c>
      <c r="V3535">
        <v>2025</v>
      </c>
      <c r="W3535" t="s">
        <v>83</v>
      </c>
      <c r="X3535" s="2">
        <v>4198.41</v>
      </c>
      <c r="Y3535" s="2">
        <v>4207.7299999999996</v>
      </c>
      <c r="Z3535" s="2">
        <v>0.499</v>
      </c>
      <c r="AA3535" s="2">
        <f>IF(Table1[[#This Row],[Bed Occupied]]="Yes",1,0)</f>
        <v>1</v>
      </c>
    </row>
    <row r="3536" spans="1:27" x14ac:dyDescent="0.25">
      <c r="A3536" t="s">
        <v>3628</v>
      </c>
      <c r="B3536" s="1">
        <v>46157</v>
      </c>
      <c r="C3536" s="1">
        <v>46161.7</v>
      </c>
      <c r="D3536" t="s">
        <v>88</v>
      </c>
      <c r="E3536" t="s">
        <v>28</v>
      </c>
      <c r="F3536" t="s">
        <v>29</v>
      </c>
      <c r="G3536" t="s">
        <v>53</v>
      </c>
      <c r="H3536" t="s">
        <v>40</v>
      </c>
      <c r="I3536" t="s">
        <v>41</v>
      </c>
      <c r="J3536">
        <v>4.7</v>
      </c>
      <c r="K3536" t="s">
        <v>33</v>
      </c>
      <c r="L3536">
        <v>31</v>
      </c>
      <c r="M3536" s="1">
        <v>46157</v>
      </c>
      <c r="N3536" t="s">
        <v>34</v>
      </c>
      <c r="O3536">
        <v>8.8000000000000007</v>
      </c>
      <c r="P3536">
        <v>0.8</v>
      </c>
      <c r="Q3536" s="2">
        <v>22079.22</v>
      </c>
      <c r="R3536" t="s">
        <v>85</v>
      </c>
      <c r="S3536" s="2">
        <v>18611</v>
      </c>
      <c r="T3536">
        <v>4.4000000000000004</v>
      </c>
      <c r="U3536" t="s">
        <v>94</v>
      </c>
      <c r="V3536">
        <v>2026</v>
      </c>
      <c r="W3536" t="s">
        <v>77</v>
      </c>
      <c r="X3536" s="2">
        <v>18611</v>
      </c>
      <c r="Y3536" s="2">
        <v>3468.22</v>
      </c>
      <c r="Z3536" s="2">
        <v>0.84299999999999997</v>
      </c>
      <c r="AA3536" s="2">
        <f>IF(Table1[[#This Row],[Bed Occupied]]="Yes",1,0)</f>
        <v>1</v>
      </c>
    </row>
    <row r="3537" spans="1:27" x14ac:dyDescent="0.25">
      <c r="A3537" t="s">
        <v>3629</v>
      </c>
      <c r="B3537" s="1">
        <v>46283</v>
      </c>
      <c r="C3537" s="1">
        <v>46285.1</v>
      </c>
      <c r="D3537" t="s">
        <v>96</v>
      </c>
      <c r="E3537" t="s">
        <v>52</v>
      </c>
      <c r="F3537" t="s">
        <v>29</v>
      </c>
      <c r="G3537" t="s">
        <v>53</v>
      </c>
      <c r="H3537" t="s">
        <v>76</v>
      </c>
      <c r="I3537" t="s">
        <v>32</v>
      </c>
      <c r="J3537">
        <v>2.1</v>
      </c>
      <c r="K3537" t="s">
        <v>57</v>
      </c>
      <c r="L3537">
        <v>62</v>
      </c>
      <c r="M3537" s="1">
        <v>46283</v>
      </c>
      <c r="N3537" t="s">
        <v>34</v>
      </c>
      <c r="O3537">
        <v>9.6999999999999993</v>
      </c>
      <c r="P3537">
        <v>1.7</v>
      </c>
      <c r="Q3537" s="2">
        <v>1787.8</v>
      </c>
      <c r="R3537" t="s">
        <v>58</v>
      </c>
      <c r="S3537" s="2">
        <v>965.75</v>
      </c>
      <c r="T3537">
        <v>3.4</v>
      </c>
      <c r="U3537" t="s">
        <v>133</v>
      </c>
      <c r="V3537">
        <v>2026</v>
      </c>
      <c r="W3537" t="s">
        <v>77</v>
      </c>
      <c r="X3537" s="2">
        <v>965.75</v>
      </c>
      <c r="Y3537" s="2">
        <v>822.05</v>
      </c>
      <c r="Z3537" s="2">
        <v>0.54</v>
      </c>
      <c r="AA3537" s="2">
        <f>IF(Table1[[#This Row],[Bed Occupied]]="Yes",1,0)</f>
        <v>0</v>
      </c>
    </row>
    <row r="3538" spans="1:27" x14ac:dyDescent="0.25">
      <c r="A3538" t="s">
        <v>3630</v>
      </c>
      <c r="B3538" s="1">
        <v>46366</v>
      </c>
      <c r="C3538" s="1">
        <v>46369.4</v>
      </c>
      <c r="D3538" t="s">
        <v>46</v>
      </c>
      <c r="E3538" t="s">
        <v>66</v>
      </c>
      <c r="F3538" t="s">
        <v>92</v>
      </c>
      <c r="G3538" t="s">
        <v>30</v>
      </c>
      <c r="H3538" t="s">
        <v>31</v>
      </c>
      <c r="I3538" t="s">
        <v>32</v>
      </c>
      <c r="J3538">
        <v>3.4</v>
      </c>
      <c r="K3538" t="s">
        <v>33</v>
      </c>
      <c r="L3538">
        <v>71</v>
      </c>
      <c r="M3538" s="1">
        <v>46365</v>
      </c>
      <c r="N3538" t="s">
        <v>42</v>
      </c>
      <c r="O3538">
        <v>11.4</v>
      </c>
      <c r="P3538">
        <v>3.4</v>
      </c>
      <c r="Q3538" s="2">
        <v>6444.45</v>
      </c>
      <c r="R3538" t="s">
        <v>85</v>
      </c>
      <c r="S3538" s="2">
        <v>3882.42</v>
      </c>
      <c r="T3538">
        <v>3.4</v>
      </c>
      <c r="U3538" t="s">
        <v>54</v>
      </c>
      <c r="V3538">
        <v>2026</v>
      </c>
      <c r="W3538" t="s">
        <v>69</v>
      </c>
      <c r="X3538" s="2">
        <v>3882.42</v>
      </c>
      <c r="Y3538" s="2">
        <v>2562.0300000000002</v>
      </c>
      <c r="Z3538" s="2">
        <v>0.60199999999999998</v>
      </c>
      <c r="AA3538" s="2">
        <f>IF(Table1[[#This Row],[Bed Occupied]]="Yes",1,0)</f>
        <v>1</v>
      </c>
    </row>
    <row r="3539" spans="1:27" x14ac:dyDescent="0.25">
      <c r="A3539" t="s">
        <v>3631</v>
      </c>
      <c r="B3539" s="1">
        <v>46356</v>
      </c>
      <c r="C3539" s="1">
        <v>46356.9</v>
      </c>
      <c r="D3539" t="s">
        <v>39</v>
      </c>
      <c r="E3539" t="s">
        <v>47</v>
      </c>
      <c r="F3539" t="s">
        <v>29</v>
      </c>
      <c r="G3539" t="s">
        <v>30</v>
      </c>
      <c r="H3539" t="s">
        <v>56</v>
      </c>
      <c r="I3539" t="s">
        <v>41</v>
      </c>
      <c r="J3539">
        <v>0.9</v>
      </c>
      <c r="K3539" t="s">
        <v>57</v>
      </c>
      <c r="L3539">
        <v>87</v>
      </c>
      <c r="M3539" s="1">
        <v>46356</v>
      </c>
      <c r="N3539" t="s">
        <v>42</v>
      </c>
      <c r="O3539">
        <v>8.6999999999999993</v>
      </c>
      <c r="P3539">
        <v>0.7</v>
      </c>
      <c r="Q3539" s="2">
        <v>2445.38</v>
      </c>
      <c r="R3539" t="s">
        <v>35</v>
      </c>
      <c r="S3539" s="2">
        <v>1339.95</v>
      </c>
      <c r="T3539">
        <v>3.6</v>
      </c>
      <c r="U3539" t="s">
        <v>130</v>
      </c>
      <c r="V3539">
        <v>2026</v>
      </c>
      <c r="W3539" t="s">
        <v>37</v>
      </c>
      <c r="X3539" s="2">
        <v>1339.95</v>
      </c>
      <c r="Y3539" s="2">
        <v>1105.43</v>
      </c>
      <c r="Z3539" s="2">
        <v>0.54800000000000004</v>
      </c>
      <c r="AA3539" s="2">
        <f>IF(Table1[[#This Row],[Bed Occupied]]="Yes",1,0)</f>
        <v>0</v>
      </c>
    </row>
    <row r="3540" spans="1:27" x14ac:dyDescent="0.25">
      <c r="A3540" t="s">
        <v>3632</v>
      </c>
      <c r="B3540" s="1">
        <v>46014</v>
      </c>
      <c r="C3540" s="1">
        <v>46014.5</v>
      </c>
      <c r="D3540" t="s">
        <v>39</v>
      </c>
      <c r="E3540" t="s">
        <v>52</v>
      </c>
      <c r="F3540" t="s">
        <v>29</v>
      </c>
      <c r="G3540" t="s">
        <v>53</v>
      </c>
      <c r="H3540" t="s">
        <v>49</v>
      </c>
      <c r="I3540" t="s">
        <v>41</v>
      </c>
      <c r="J3540">
        <v>0.5</v>
      </c>
      <c r="K3540" t="s">
        <v>57</v>
      </c>
      <c r="L3540">
        <v>82</v>
      </c>
      <c r="M3540" s="1">
        <v>46013</v>
      </c>
      <c r="N3540" t="s">
        <v>42</v>
      </c>
      <c r="O3540">
        <v>10.7</v>
      </c>
      <c r="P3540">
        <v>0.7</v>
      </c>
      <c r="Q3540" s="2">
        <v>1485.52</v>
      </c>
      <c r="R3540" t="s">
        <v>35</v>
      </c>
      <c r="S3540" s="2">
        <v>836.25</v>
      </c>
      <c r="T3540">
        <v>3.3</v>
      </c>
      <c r="U3540" t="s">
        <v>79</v>
      </c>
      <c r="V3540">
        <v>2025</v>
      </c>
      <c r="W3540" t="s">
        <v>37</v>
      </c>
      <c r="X3540" s="2">
        <v>836.25</v>
      </c>
      <c r="Y3540" s="2">
        <v>649.27</v>
      </c>
      <c r="Z3540" s="2">
        <v>0.56299999999999994</v>
      </c>
      <c r="AA3540" s="2">
        <f>IF(Table1[[#This Row],[Bed Occupied]]="Yes",1,0)</f>
        <v>0</v>
      </c>
    </row>
    <row r="3541" spans="1:27" x14ac:dyDescent="0.25">
      <c r="A3541" t="s">
        <v>3633</v>
      </c>
      <c r="B3541" s="1">
        <v>46204</v>
      </c>
      <c r="C3541" s="1">
        <v>46212.6</v>
      </c>
      <c r="D3541" t="s">
        <v>61</v>
      </c>
      <c r="E3541" t="s">
        <v>66</v>
      </c>
      <c r="F3541" t="s">
        <v>48</v>
      </c>
      <c r="G3541" t="s">
        <v>53</v>
      </c>
      <c r="H3541" t="s">
        <v>81</v>
      </c>
      <c r="I3541" t="s">
        <v>41</v>
      </c>
      <c r="J3541">
        <v>8.6</v>
      </c>
      <c r="K3541" t="s">
        <v>33</v>
      </c>
      <c r="L3541">
        <v>64</v>
      </c>
      <c r="M3541" s="1">
        <v>46204</v>
      </c>
      <c r="N3541" t="s">
        <v>34</v>
      </c>
      <c r="O3541">
        <v>8.6</v>
      </c>
      <c r="P3541">
        <v>0.6</v>
      </c>
      <c r="Q3541" s="2">
        <v>16783.78</v>
      </c>
      <c r="R3541" t="s">
        <v>35</v>
      </c>
      <c r="S3541" s="2">
        <v>12606.31</v>
      </c>
      <c r="T3541">
        <v>4</v>
      </c>
      <c r="U3541" t="s">
        <v>43</v>
      </c>
      <c r="V3541">
        <v>2026</v>
      </c>
      <c r="W3541" t="s">
        <v>69</v>
      </c>
      <c r="X3541" s="2">
        <v>12606.31</v>
      </c>
      <c r="Y3541" s="2">
        <v>4177.47</v>
      </c>
      <c r="Z3541" s="2">
        <v>0.751</v>
      </c>
      <c r="AA3541" s="2">
        <f>IF(Table1[[#This Row],[Bed Occupied]]="Yes",1,0)</f>
        <v>1</v>
      </c>
    </row>
    <row r="3542" spans="1:27" x14ac:dyDescent="0.25">
      <c r="A3542" t="s">
        <v>3634</v>
      </c>
      <c r="B3542" s="1">
        <v>46064</v>
      </c>
      <c r="C3542" s="1">
        <v>46066</v>
      </c>
      <c r="D3542" t="s">
        <v>61</v>
      </c>
      <c r="E3542" t="s">
        <v>47</v>
      </c>
      <c r="F3542" t="s">
        <v>92</v>
      </c>
      <c r="G3542" t="s">
        <v>30</v>
      </c>
      <c r="H3542" t="s">
        <v>56</v>
      </c>
      <c r="I3542" t="s">
        <v>32</v>
      </c>
      <c r="J3542">
        <v>2</v>
      </c>
      <c r="K3542" t="s">
        <v>33</v>
      </c>
      <c r="L3542">
        <v>85</v>
      </c>
      <c r="M3542" s="1">
        <v>46063</v>
      </c>
      <c r="N3542" t="s">
        <v>63</v>
      </c>
      <c r="O3542">
        <v>9.6</v>
      </c>
      <c r="P3542">
        <v>1.6</v>
      </c>
      <c r="Q3542" s="2">
        <v>16121.29</v>
      </c>
      <c r="R3542" t="s">
        <v>35</v>
      </c>
      <c r="S3542" s="2">
        <v>12096.26</v>
      </c>
      <c r="T3542">
        <v>3.4</v>
      </c>
      <c r="U3542" t="s">
        <v>68</v>
      </c>
      <c r="V3542">
        <v>2026</v>
      </c>
      <c r="W3542" t="s">
        <v>44</v>
      </c>
      <c r="X3542" s="2">
        <v>12096.26</v>
      </c>
      <c r="Y3542" s="2">
        <v>4025.03</v>
      </c>
      <c r="Z3542" s="2">
        <v>0.75</v>
      </c>
      <c r="AA3542" s="2">
        <f>IF(Table1[[#This Row],[Bed Occupied]]="Yes",1,0)</f>
        <v>1</v>
      </c>
    </row>
    <row r="3543" spans="1:27" x14ac:dyDescent="0.25">
      <c r="A3543" t="s">
        <v>3635</v>
      </c>
      <c r="B3543" s="1">
        <v>46265</v>
      </c>
      <c r="C3543" s="1">
        <v>46269</v>
      </c>
      <c r="D3543" t="s">
        <v>96</v>
      </c>
      <c r="E3543" t="s">
        <v>52</v>
      </c>
      <c r="F3543" t="s">
        <v>48</v>
      </c>
      <c r="G3543" t="s">
        <v>67</v>
      </c>
      <c r="H3543" t="s">
        <v>49</v>
      </c>
      <c r="I3543" t="s">
        <v>32</v>
      </c>
      <c r="J3543">
        <v>4</v>
      </c>
      <c r="K3543" t="s">
        <v>33</v>
      </c>
      <c r="L3543">
        <v>84</v>
      </c>
      <c r="M3543" s="1">
        <v>46264</v>
      </c>
      <c r="N3543" t="s">
        <v>34</v>
      </c>
      <c r="O3543">
        <v>9.4</v>
      </c>
      <c r="P3543">
        <v>1.4</v>
      </c>
      <c r="Q3543" s="2">
        <v>3829.58</v>
      </c>
      <c r="R3543" t="s">
        <v>58</v>
      </c>
      <c r="S3543" s="2">
        <v>1803.63</v>
      </c>
      <c r="T3543">
        <v>3.7</v>
      </c>
      <c r="U3543" t="s">
        <v>138</v>
      </c>
      <c r="V3543">
        <v>2026</v>
      </c>
      <c r="W3543" t="s">
        <v>74</v>
      </c>
      <c r="X3543" s="2">
        <v>1803.63</v>
      </c>
      <c r="Y3543" s="2">
        <v>2025.95</v>
      </c>
      <c r="Z3543" s="2">
        <v>0.47099999999999997</v>
      </c>
      <c r="AA3543" s="2">
        <f>IF(Table1[[#This Row],[Bed Occupied]]="Yes",1,0)</f>
        <v>1</v>
      </c>
    </row>
    <row r="3544" spans="1:27" x14ac:dyDescent="0.25">
      <c r="A3544" t="s">
        <v>3636</v>
      </c>
      <c r="B3544" s="1">
        <v>46107</v>
      </c>
      <c r="C3544" s="1">
        <v>46109.599999999999</v>
      </c>
      <c r="D3544" t="s">
        <v>96</v>
      </c>
      <c r="E3544" t="s">
        <v>28</v>
      </c>
      <c r="F3544" t="s">
        <v>29</v>
      </c>
      <c r="G3544" t="s">
        <v>30</v>
      </c>
      <c r="H3544" t="s">
        <v>81</v>
      </c>
      <c r="I3544" t="s">
        <v>32</v>
      </c>
      <c r="J3544">
        <v>2.6</v>
      </c>
      <c r="K3544" t="s">
        <v>57</v>
      </c>
      <c r="L3544">
        <v>55</v>
      </c>
      <c r="M3544" s="1">
        <v>46107</v>
      </c>
      <c r="N3544" t="s">
        <v>42</v>
      </c>
      <c r="O3544">
        <v>10.199999999999999</v>
      </c>
      <c r="P3544">
        <v>2.2000000000000002</v>
      </c>
      <c r="Q3544" s="2">
        <v>4586.93</v>
      </c>
      <c r="R3544" t="s">
        <v>58</v>
      </c>
      <c r="S3544" s="2">
        <v>2459.42</v>
      </c>
      <c r="T3544">
        <v>3</v>
      </c>
      <c r="U3544" t="s">
        <v>115</v>
      </c>
      <c r="V3544">
        <v>2026</v>
      </c>
      <c r="W3544" t="s">
        <v>72</v>
      </c>
      <c r="X3544" s="2">
        <v>2459.42</v>
      </c>
      <c r="Y3544" s="2">
        <v>2127.5100000000002</v>
      </c>
      <c r="Z3544" s="2">
        <v>0.53600000000000003</v>
      </c>
      <c r="AA3544" s="2">
        <f>IF(Table1[[#This Row],[Bed Occupied]]="Yes",1,0)</f>
        <v>0</v>
      </c>
    </row>
    <row r="3545" spans="1:27" x14ac:dyDescent="0.25">
      <c r="A3545" t="s">
        <v>3637</v>
      </c>
      <c r="B3545" s="1">
        <v>46073</v>
      </c>
      <c r="C3545" s="1">
        <v>46077.5</v>
      </c>
      <c r="D3545" t="s">
        <v>27</v>
      </c>
      <c r="E3545" t="s">
        <v>52</v>
      </c>
      <c r="F3545" t="s">
        <v>48</v>
      </c>
      <c r="G3545" t="s">
        <v>30</v>
      </c>
      <c r="H3545" t="s">
        <v>76</v>
      </c>
      <c r="I3545" t="s">
        <v>32</v>
      </c>
      <c r="J3545">
        <v>4.5</v>
      </c>
      <c r="K3545" t="s">
        <v>33</v>
      </c>
      <c r="L3545">
        <v>80</v>
      </c>
      <c r="M3545" s="1">
        <v>46072</v>
      </c>
      <c r="N3545" t="s">
        <v>63</v>
      </c>
      <c r="O3545">
        <v>10.1</v>
      </c>
      <c r="P3545">
        <v>0.1</v>
      </c>
      <c r="Q3545" s="2">
        <v>8514.5400000000009</v>
      </c>
      <c r="R3545" t="s">
        <v>35</v>
      </c>
      <c r="S3545" s="2">
        <v>6871.56</v>
      </c>
      <c r="T3545">
        <v>3.4</v>
      </c>
      <c r="U3545" t="s">
        <v>68</v>
      </c>
      <c r="V3545">
        <v>2026</v>
      </c>
      <c r="W3545" t="s">
        <v>72</v>
      </c>
      <c r="X3545" s="2">
        <v>6871.56</v>
      </c>
      <c r="Y3545" s="2">
        <v>1642.98</v>
      </c>
      <c r="Z3545" s="2">
        <v>0.80700000000000005</v>
      </c>
      <c r="AA3545" s="2">
        <f>IF(Table1[[#This Row],[Bed Occupied]]="Yes",1,0)</f>
        <v>1</v>
      </c>
    </row>
    <row r="3546" spans="1:27" x14ac:dyDescent="0.25">
      <c r="A3546" t="s">
        <v>3638</v>
      </c>
      <c r="B3546" s="1">
        <v>45785</v>
      </c>
      <c r="C3546" s="1">
        <v>45785.599999999999</v>
      </c>
      <c r="D3546" t="s">
        <v>39</v>
      </c>
      <c r="E3546" t="s">
        <v>28</v>
      </c>
      <c r="F3546" t="s">
        <v>29</v>
      </c>
      <c r="G3546" t="s">
        <v>30</v>
      </c>
      <c r="H3546" t="s">
        <v>40</v>
      </c>
      <c r="I3546" t="s">
        <v>32</v>
      </c>
      <c r="J3546">
        <v>0.6</v>
      </c>
      <c r="K3546" t="s">
        <v>33</v>
      </c>
      <c r="L3546">
        <v>128</v>
      </c>
      <c r="M3546" s="1">
        <v>45784</v>
      </c>
      <c r="N3546" t="s">
        <v>42</v>
      </c>
      <c r="O3546">
        <v>9.8000000000000007</v>
      </c>
      <c r="P3546">
        <v>1.8</v>
      </c>
      <c r="Q3546" s="2">
        <v>2413.86</v>
      </c>
      <c r="R3546" t="s">
        <v>85</v>
      </c>
      <c r="S3546" s="2">
        <v>1337.32</v>
      </c>
      <c r="T3546">
        <v>3</v>
      </c>
      <c r="U3546" t="s">
        <v>122</v>
      </c>
      <c r="V3546">
        <v>2025</v>
      </c>
      <c r="W3546" t="s">
        <v>69</v>
      </c>
      <c r="X3546" s="2">
        <v>1337.32</v>
      </c>
      <c r="Y3546" s="2">
        <v>1076.54</v>
      </c>
      <c r="Z3546" s="2">
        <v>0.55400000000000005</v>
      </c>
      <c r="AA3546" s="2">
        <f>IF(Table1[[#This Row],[Bed Occupied]]="Yes",1,0)</f>
        <v>1</v>
      </c>
    </row>
    <row r="3547" spans="1:27" x14ac:dyDescent="0.25">
      <c r="A3547" t="s">
        <v>3639</v>
      </c>
      <c r="B3547" s="1">
        <v>45691</v>
      </c>
      <c r="C3547" s="1">
        <v>45691.6</v>
      </c>
      <c r="D3547" t="s">
        <v>102</v>
      </c>
      <c r="E3547" t="s">
        <v>28</v>
      </c>
      <c r="F3547" t="s">
        <v>48</v>
      </c>
      <c r="G3547" t="s">
        <v>67</v>
      </c>
      <c r="H3547" t="s">
        <v>76</v>
      </c>
      <c r="I3547" t="s">
        <v>41</v>
      </c>
      <c r="J3547">
        <v>0.6</v>
      </c>
      <c r="K3547" t="s">
        <v>33</v>
      </c>
      <c r="L3547">
        <v>51</v>
      </c>
      <c r="M3547" s="1">
        <v>45691</v>
      </c>
      <c r="N3547" t="s">
        <v>63</v>
      </c>
      <c r="O3547">
        <v>9.1999999999999993</v>
      </c>
      <c r="P3547">
        <v>1.2</v>
      </c>
      <c r="Q3547" s="2">
        <v>10834.7</v>
      </c>
      <c r="R3547" t="s">
        <v>85</v>
      </c>
      <c r="S3547" s="2">
        <v>6992.29</v>
      </c>
      <c r="T3547">
        <v>3.3</v>
      </c>
      <c r="U3547" t="s">
        <v>100</v>
      </c>
      <c r="V3547">
        <v>2025</v>
      </c>
      <c r="W3547" t="s">
        <v>37</v>
      </c>
      <c r="X3547" s="2">
        <v>6992.29</v>
      </c>
      <c r="Y3547" s="2">
        <v>3842.41</v>
      </c>
      <c r="Z3547" s="2">
        <v>0.64500000000000002</v>
      </c>
      <c r="AA3547" s="2">
        <f>IF(Table1[[#This Row],[Bed Occupied]]="Yes",1,0)</f>
        <v>1</v>
      </c>
    </row>
    <row r="3548" spans="1:27" x14ac:dyDescent="0.25">
      <c r="A3548" t="s">
        <v>3640</v>
      </c>
      <c r="B3548" s="1">
        <v>46263</v>
      </c>
      <c r="C3548" s="1">
        <v>46265</v>
      </c>
      <c r="D3548" t="s">
        <v>39</v>
      </c>
      <c r="E3548" t="s">
        <v>66</v>
      </c>
      <c r="F3548" t="s">
        <v>29</v>
      </c>
      <c r="G3548" t="s">
        <v>53</v>
      </c>
      <c r="H3548" t="s">
        <v>76</v>
      </c>
      <c r="I3548" t="s">
        <v>32</v>
      </c>
      <c r="J3548">
        <v>2</v>
      </c>
      <c r="K3548" t="s">
        <v>33</v>
      </c>
      <c r="L3548">
        <v>99</v>
      </c>
      <c r="M3548" s="1">
        <v>46262</v>
      </c>
      <c r="N3548" t="s">
        <v>34</v>
      </c>
      <c r="O3548">
        <v>13.2</v>
      </c>
      <c r="P3548">
        <v>1.2</v>
      </c>
      <c r="Q3548" s="2">
        <v>2354.6</v>
      </c>
      <c r="R3548" t="s">
        <v>85</v>
      </c>
      <c r="S3548" s="2">
        <v>1526.21</v>
      </c>
      <c r="T3548">
        <v>3.1</v>
      </c>
      <c r="U3548" t="s">
        <v>138</v>
      </c>
      <c r="V3548">
        <v>2026</v>
      </c>
      <c r="W3548" t="s">
        <v>77</v>
      </c>
      <c r="X3548" s="2">
        <v>1526.21</v>
      </c>
      <c r="Y3548" s="2">
        <v>828.39</v>
      </c>
      <c r="Z3548" s="2">
        <v>0.64800000000000002</v>
      </c>
      <c r="AA3548" s="2">
        <f>IF(Table1[[#This Row],[Bed Occupied]]="Yes",1,0)</f>
        <v>1</v>
      </c>
    </row>
    <row r="3549" spans="1:27" x14ac:dyDescent="0.25">
      <c r="A3549" t="s">
        <v>3641</v>
      </c>
      <c r="B3549" s="1">
        <v>45783</v>
      </c>
      <c r="C3549" s="1">
        <v>45784.800000000003</v>
      </c>
      <c r="D3549" t="s">
        <v>102</v>
      </c>
      <c r="E3549" t="s">
        <v>47</v>
      </c>
      <c r="F3549" t="s">
        <v>29</v>
      </c>
      <c r="G3549" t="s">
        <v>67</v>
      </c>
      <c r="H3549" t="s">
        <v>49</v>
      </c>
      <c r="I3549" t="s">
        <v>32</v>
      </c>
      <c r="J3549">
        <v>1.8</v>
      </c>
      <c r="K3549" t="s">
        <v>33</v>
      </c>
      <c r="L3549">
        <v>81</v>
      </c>
      <c r="M3549" s="1">
        <v>45782</v>
      </c>
      <c r="N3549" t="s">
        <v>34</v>
      </c>
      <c r="O3549">
        <v>12.7</v>
      </c>
      <c r="P3549">
        <v>0.7</v>
      </c>
      <c r="Q3549" s="2">
        <v>6622.76</v>
      </c>
      <c r="R3549" t="s">
        <v>35</v>
      </c>
      <c r="S3549" s="2">
        <v>4445.16</v>
      </c>
      <c r="T3549">
        <v>3.3</v>
      </c>
      <c r="U3549" t="s">
        <v>122</v>
      </c>
      <c r="V3549">
        <v>2025</v>
      </c>
      <c r="W3549" t="s">
        <v>37</v>
      </c>
      <c r="X3549" s="2">
        <v>4445.16</v>
      </c>
      <c r="Y3549" s="2">
        <v>2177.6</v>
      </c>
      <c r="Z3549" s="2">
        <v>0.67100000000000004</v>
      </c>
      <c r="AA3549" s="2">
        <f>IF(Table1[[#This Row],[Bed Occupied]]="Yes",1,0)</f>
        <v>1</v>
      </c>
    </row>
    <row r="3550" spans="1:27" x14ac:dyDescent="0.25">
      <c r="A3550" t="s">
        <v>3642</v>
      </c>
      <c r="B3550" s="1">
        <v>46202</v>
      </c>
      <c r="C3550" s="1">
        <v>46208.2</v>
      </c>
      <c r="D3550" t="s">
        <v>61</v>
      </c>
      <c r="E3550" t="s">
        <v>47</v>
      </c>
      <c r="F3550" t="s">
        <v>48</v>
      </c>
      <c r="G3550" t="s">
        <v>30</v>
      </c>
      <c r="H3550" t="s">
        <v>31</v>
      </c>
      <c r="I3550" t="s">
        <v>32</v>
      </c>
      <c r="J3550">
        <v>6.2</v>
      </c>
      <c r="K3550" t="s">
        <v>57</v>
      </c>
      <c r="L3550">
        <v>89</v>
      </c>
      <c r="M3550" s="1">
        <v>46201</v>
      </c>
      <c r="N3550" t="s">
        <v>42</v>
      </c>
      <c r="O3550">
        <v>10.4</v>
      </c>
      <c r="P3550">
        <v>2.4</v>
      </c>
      <c r="Q3550" s="2">
        <v>17022.71</v>
      </c>
      <c r="R3550" t="s">
        <v>35</v>
      </c>
      <c r="S3550" s="2">
        <v>8357.24</v>
      </c>
      <c r="T3550">
        <v>2.8</v>
      </c>
      <c r="U3550" t="s">
        <v>126</v>
      </c>
      <c r="V3550">
        <v>2026</v>
      </c>
      <c r="W3550" t="s">
        <v>74</v>
      </c>
      <c r="X3550" s="2">
        <v>8357.24</v>
      </c>
      <c r="Y3550" s="2">
        <v>8665.4699999999993</v>
      </c>
      <c r="Z3550" s="2">
        <v>0.49099999999999999</v>
      </c>
      <c r="AA3550" s="2">
        <f>IF(Table1[[#This Row],[Bed Occupied]]="Yes",1,0)</f>
        <v>0</v>
      </c>
    </row>
    <row r="3551" spans="1:27" x14ac:dyDescent="0.25">
      <c r="A3551" t="s">
        <v>3643</v>
      </c>
      <c r="B3551" s="1">
        <v>45726</v>
      </c>
      <c r="C3551" s="1">
        <v>45730.9</v>
      </c>
      <c r="D3551" t="s">
        <v>102</v>
      </c>
      <c r="E3551" t="s">
        <v>47</v>
      </c>
      <c r="F3551" t="s">
        <v>29</v>
      </c>
      <c r="G3551" t="s">
        <v>53</v>
      </c>
      <c r="H3551" t="s">
        <v>76</v>
      </c>
      <c r="I3551" t="s">
        <v>32</v>
      </c>
      <c r="J3551">
        <v>4.9000000000000004</v>
      </c>
      <c r="K3551" t="s">
        <v>33</v>
      </c>
      <c r="L3551">
        <v>57</v>
      </c>
      <c r="M3551" s="1">
        <v>45725</v>
      </c>
      <c r="N3551" t="s">
        <v>42</v>
      </c>
      <c r="O3551">
        <v>11.3</v>
      </c>
      <c r="P3551">
        <v>3.3</v>
      </c>
      <c r="Q3551" s="2">
        <v>14377.77</v>
      </c>
      <c r="R3551" t="s">
        <v>35</v>
      </c>
      <c r="S3551" s="2">
        <v>9202.32</v>
      </c>
      <c r="T3551">
        <v>3.2</v>
      </c>
      <c r="U3551" t="s">
        <v>173</v>
      </c>
      <c r="V3551">
        <v>2025</v>
      </c>
      <c r="W3551" t="s">
        <v>74</v>
      </c>
      <c r="X3551" s="2">
        <v>9202.32</v>
      </c>
      <c r="Y3551" s="2">
        <v>5175.45</v>
      </c>
      <c r="Z3551" s="2">
        <v>0.64</v>
      </c>
      <c r="AA3551" s="2">
        <f>IF(Table1[[#This Row],[Bed Occupied]]="Yes",1,0)</f>
        <v>1</v>
      </c>
    </row>
    <row r="3552" spans="1:27" x14ac:dyDescent="0.25">
      <c r="A3552" t="s">
        <v>3644</v>
      </c>
      <c r="B3552" s="1">
        <v>45658</v>
      </c>
      <c r="C3552" s="1">
        <v>45659.1</v>
      </c>
      <c r="D3552" t="s">
        <v>39</v>
      </c>
      <c r="E3552" t="s">
        <v>47</v>
      </c>
      <c r="F3552" t="s">
        <v>48</v>
      </c>
      <c r="G3552" t="s">
        <v>30</v>
      </c>
      <c r="H3552" t="s">
        <v>62</v>
      </c>
      <c r="I3552" t="s">
        <v>32</v>
      </c>
      <c r="J3552">
        <v>1.1000000000000001</v>
      </c>
      <c r="K3552" t="s">
        <v>33</v>
      </c>
      <c r="L3552">
        <v>104</v>
      </c>
      <c r="M3552" s="1">
        <v>45658</v>
      </c>
      <c r="N3552" t="s">
        <v>34</v>
      </c>
      <c r="O3552">
        <v>8</v>
      </c>
      <c r="P3552">
        <v>0</v>
      </c>
      <c r="Q3552" s="2">
        <v>1390.68</v>
      </c>
      <c r="R3552" t="s">
        <v>35</v>
      </c>
      <c r="S3552" s="2">
        <v>952.56</v>
      </c>
      <c r="T3552">
        <v>4</v>
      </c>
      <c r="U3552" t="s">
        <v>145</v>
      </c>
      <c r="V3552">
        <v>2025</v>
      </c>
      <c r="W3552" t="s">
        <v>69</v>
      </c>
      <c r="X3552" s="2">
        <v>952.56</v>
      </c>
      <c r="Y3552" s="2">
        <v>438.12</v>
      </c>
      <c r="Z3552" s="2">
        <v>0.68500000000000005</v>
      </c>
      <c r="AA3552" s="2">
        <f>IF(Table1[[#This Row],[Bed Occupied]]="Yes",1,0)</f>
        <v>1</v>
      </c>
    </row>
    <row r="3553" spans="1:27" x14ac:dyDescent="0.25">
      <c r="A3553" t="s">
        <v>3645</v>
      </c>
      <c r="B3553" s="1">
        <v>46351</v>
      </c>
      <c r="C3553" s="1">
        <v>46355.199999999997</v>
      </c>
      <c r="D3553" t="s">
        <v>51</v>
      </c>
      <c r="E3553" t="s">
        <v>47</v>
      </c>
      <c r="F3553" t="s">
        <v>48</v>
      </c>
      <c r="G3553" t="s">
        <v>53</v>
      </c>
      <c r="H3553" t="s">
        <v>76</v>
      </c>
      <c r="I3553" t="s">
        <v>32</v>
      </c>
      <c r="J3553">
        <v>4.2</v>
      </c>
      <c r="K3553" t="s">
        <v>33</v>
      </c>
      <c r="L3553">
        <v>60</v>
      </c>
      <c r="M3553" s="1">
        <v>46351</v>
      </c>
      <c r="N3553" t="s">
        <v>42</v>
      </c>
      <c r="O3553">
        <v>10.199999999999999</v>
      </c>
      <c r="P3553">
        <v>2.2000000000000002</v>
      </c>
      <c r="Q3553" s="2">
        <v>9208.7099999999991</v>
      </c>
      <c r="R3553" t="s">
        <v>35</v>
      </c>
      <c r="S3553" s="2">
        <v>5541.47</v>
      </c>
      <c r="T3553">
        <v>2.7</v>
      </c>
      <c r="U3553" t="s">
        <v>130</v>
      </c>
      <c r="V3553">
        <v>2026</v>
      </c>
      <c r="W3553" t="s">
        <v>69</v>
      </c>
      <c r="X3553" s="2">
        <v>5541.47</v>
      </c>
      <c r="Y3553" s="2">
        <v>3667.24</v>
      </c>
      <c r="Z3553" s="2">
        <v>0.60199999999999998</v>
      </c>
      <c r="AA3553" s="2">
        <f>IF(Table1[[#This Row],[Bed Occupied]]="Yes",1,0)</f>
        <v>1</v>
      </c>
    </row>
    <row r="3554" spans="1:27" x14ac:dyDescent="0.25">
      <c r="A3554" t="s">
        <v>3646</v>
      </c>
      <c r="B3554" s="1">
        <v>46219</v>
      </c>
      <c r="C3554" s="1">
        <v>46224.9</v>
      </c>
      <c r="D3554" t="s">
        <v>61</v>
      </c>
      <c r="E3554" t="s">
        <v>52</v>
      </c>
      <c r="F3554" t="s">
        <v>48</v>
      </c>
      <c r="G3554" t="s">
        <v>53</v>
      </c>
      <c r="H3554" t="s">
        <v>76</v>
      </c>
      <c r="I3554" t="s">
        <v>32</v>
      </c>
      <c r="J3554">
        <v>5.9</v>
      </c>
      <c r="K3554" t="s">
        <v>33</v>
      </c>
      <c r="L3554">
        <v>118</v>
      </c>
      <c r="M3554" s="1">
        <v>46219</v>
      </c>
      <c r="N3554" t="s">
        <v>34</v>
      </c>
      <c r="O3554">
        <v>10.4</v>
      </c>
      <c r="P3554">
        <v>2.4</v>
      </c>
      <c r="Q3554" s="2">
        <v>18362.189999999999</v>
      </c>
      <c r="R3554" t="s">
        <v>85</v>
      </c>
      <c r="S3554" s="2">
        <v>10971.94</v>
      </c>
      <c r="T3554">
        <v>2.9</v>
      </c>
      <c r="U3554" t="s">
        <v>43</v>
      </c>
      <c r="V3554">
        <v>2026</v>
      </c>
      <c r="W3554" t="s">
        <v>72</v>
      </c>
      <c r="X3554" s="2">
        <v>10971.94</v>
      </c>
      <c r="Y3554" s="2">
        <v>7390.25</v>
      </c>
      <c r="Z3554" s="2">
        <v>0.59799999999999998</v>
      </c>
      <c r="AA3554" s="2">
        <f>IF(Table1[[#This Row],[Bed Occupied]]="Yes",1,0)</f>
        <v>1</v>
      </c>
    </row>
    <row r="3555" spans="1:27" x14ac:dyDescent="0.25">
      <c r="A3555" t="s">
        <v>3647</v>
      </c>
      <c r="B3555" s="1">
        <v>45764</v>
      </c>
      <c r="C3555" s="1">
        <v>45767.8</v>
      </c>
      <c r="D3555" t="s">
        <v>102</v>
      </c>
      <c r="E3555" t="s">
        <v>52</v>
      </c>
      <c r="F3555" t="s">
        <v>29</v>
      </c>
      <c r="G3555" t="s">
        <v>30</v>
      </c>
      <c r="H3555" t="s">
        <v>40</v>
      </c>
      <c r="I3555" t="s">
        <v>93</v>
      </c>
      <c r="J3555">
        <v>3.8</v>
      </c>
      <c r="K3555" t="s">
        <v>33</v>
      </c>
      <c r="L3555">
        <v>49</v>
      </c>
      <c r="M3555" s="1">
        <v>45763</v>
      </c>
      <c r="N3555" t="s">
        <v>34</v>
      </c>
      <c r="O3555">
        <v>12</v>
      </c>
      <c r="P3555">
        <v>0</v>
      </c>
      <c r="Q3555" s="2">
        <v>9759.75</v>
      </c>
      <c r="R3555" t="s">
        <v>58</v>
      </c>
      <c r="S3555" s="2">
        <v>5452.51</v>
      </c>
      <c r="T3555">
        <v>3.8</v>
      </c>
      <c r="U3555" t="s">
        <v>89</v>
      </c>
      <c r="V3555">
        <v>2025</v>
      </c>
      <c r="W3555" t="s">
        <v>69</v>
      </c>
      <c r="X3555" s="2">
        <v>5452.51</v>
      </c>
      <c r="Y3555" s="2">
        <v>4307.24</v>
      </c>
      <c r="Z3555" s="2">
        <v>0.55900000000000005</v>
      </c>
      <c r="AA3555" s="2">
        <f>IF(Table1[[#This Row],[Bed Occupied]]="Yes",1,0)</f>
        <v>1</v>
      </c>
    </row>
    <row r="3556" spans="1:27" x14ac:dyDescent="0.25">
      <c r="A3556" t="s">
        <v>3648</v>
      </c>
      <c r="B3556" s="1">
        <v>46210</v>
      </c>
      <c r="C3556" s="1">
        <v>46210.5</v>
      </c>
      <c r="D3556" t="s">
        <v>39</v>
      </c>
      <c r="E3556" t="s">
        <v>28</v>
      </c>
      <c r="F3556" t="s">
        <v>48</v>
      </c>
      <c r="G3556" t="s">
        <v>30</v>
      </c>
      <c r="H3556" t="s">
        <v>49</v>
      </c>
      <c r="I3556" t="s">
        <v>93</v>
      </c>
      <c r="J3556">
        <v>0.5</v>
      </c>
      <c r="K3556" t="s">
        <v>33</v>
      </c>
      <c r="L3556">
        <v>58</v>
      </c>
      <c r="M3556" s="1">
        <v>46209</v>
      </c>
      <c r="N3556" t="s">
        <v>42</v>
      </c>
      <c r="O3556">
        <v>9.9</v>
      </c>
      <c r="P3556">
        <v>1.9</v>
      </c>
      <c r="Q3556" s="2">
        <v>2358.1799999999998</v>
      </c>
      <c r="R3556" t="s">
        <v>35</v>
      </c>
      <c r="S3556" s="2">
        <v>1339.58</v>
      </c>
      <c r="T3556">
        <v>2.9</v>
      </c>
      <c r="U3556" t="s">
        <v>43</v>
      </c>
      <c r="V3556">
        <v>2026</v>
      </c>
      <c r="W3556" t="s">
        <v>37</v>
      </c>
      <c r="X3556" s="2">
        <v>1339.58</v>
      </c>
      <c r="Y3556" s="2">
        <v>1018.6</v>
      </c>
      <c r="Z3556" s="2">
        <v>0.56799999999999995</v>
      </c>
      <c r="AA3556" s="2">
        <f>IF(Table1[[#This Row],[Bed Occupied]]="Yes",1,0)</f>
        <v>1</v>
      </c>
    </row>
    <row r="3557" spans="1:27" x14ac:dyDescent="0.25">
      <c r="A3557" t="s">
        <v>3649</v>
      </c>
      <c r="B3557" s="1">
        <v>46250</v>
      </c>
      <c r="C3557" s="1">
        <v>46250.5</v>
      </c>
      <c r="D3557" t="s">
        <v>96</v>
      </c>
      <c r="E3557" t="s">
        <v>52</v>
      </c>
      <c r="F3557" t="s">
        <v>29</v>
      </c>
      <c r="G3557" t="s">
        <v>53</v>
      </c>
      <c r="H3557" t="s">
        <v>81</v>
      </c>
      <c r="I3557" t="s">
        <v>41</v>
      </c>
      <c r="J3557">
        <v>0.5</v>
      </c>
      <c r="K3557" t="s">
        <v>33</v>
      </c>
      <c r="L3557">
        <v>28</v>
      </c>
      <c r="M3557" s="1">
        <v>46250</v>
      </c>
      <c r="N3557" t="s">
        <v>42</v>
      </c>
      <c r="O3557">
        <v>13.1</v>
      </c>
      <c r="P3557">
        <v>1.1000000000000001</v>
      </c>
      <c r="Q3557" s="2">
        <v>3811.56</v>
      </c>
      <c r="R3557" t="s">
        <v>85</v>
      </c>
      <c r="S3557" s="2">
        <v>2327.0100000000002</v>
      </c>
      <c r="T3557">
        <v>4</v>
      </c>
      <c r="U3557" t="s">
        <v>138</v>
      </c>
      <c r="V3557">
        <v>2026</v>
      </c>
      <c r="W3557" t="s">
        <v>74</v>
      </c>
      <c r="X3557" s="2">
        <v>2327.0100000000002</v>
      </c>
      <c r="Y3557" s="2">
        <v>1484.55</v>
      </c>
      <c r="Z3557" s="2">
        <v>0.61099999999999999</v>
      </c>
      <c r="AA3557" s="2">
        <f>IF(Table1[[#This Row],[Bed Occupied]]="Yes",1,0)</f>
        <v>1</v>
      </c>
    </row>
    <row r="3558" spans="1:27" x14ac:dyDescent="0.25">
      <c r="A3558" t="s">
        <v>3650</v>
      </c>
      <c r="B3558" s="1">
        <v>45847</v>
      </c>
      <c r="C3558" s="1">
        <v>45848.7</v>
      </c>
      <c r="D3558" t="s">
        <v>46</v>
      </c>
      <c r="E3558" t="s">
        <v>66</v>
      </c>
      <c r="F3558" t="s">
        <v>29</v>
      </c>
      <c r="G3558" t="s">
        <v>67</v>
      </c>
      <c r="H3558" t="s">
        <v>56</v>
      </c>
      <c r="I3558" t="s">
        <v>32</v>
      </c>
      <c r="J3558">
        <v>1.7</v>
      </c>
      <c r="K3558" t="s">
        <v>33</v>
      </c>
      <c r="L3558">
        <v>79</v>
      </c>
      <c r="M3558" s="1">
        <v>45846</v>
      </c>
      <c r="N3558" t="s">
        <v>42</v>
      </c>
      <c r="O3558">
        <v>12.2</v>
      </c>
      <c r="P3558">
        <v>0.2</v>
      </c>
      <c r="Q3558" s="2">
        <v>5117.4399999999996</v>
      </c>
      <c r="R3558" t="s">
        <v>35</v>
      </c>
      <c r="S3558" s="2">
        <v>3906.54</v>
      </c>
      <c r="T3558">
        <v>4.0999999999999996</v>
      </c>
      <c r="U3558" t="s">
        <v>135</v>
      </c>
      <c r="V3558">
        <v>2025</v>
      </c>
      <c r="W3558" t="s">
        <v>44</v>
      </c>
      <c r="X3558" s="2">
        <v>3906.54</v>
      </c>
      <c r="Y3558" s="2">
        <v>1210.9000000000001</v>
      </c>
      <c r="Z3558" s="2">
        <v>0.76300000000000001</v>
      </c>
      <c r="AA3558" s="2">
        <f>IF(Table1[[#This Row],[Bed Occupied]]="Yes",1,0)</f>
        <v>1</v>
      </c>
    </row>
    <row r="3559" spans="1:27" x14ac:dyDescent="0.25">
      <c r="A3559" t="s">
        <v>3651</v>
      </c>
      <c r="B3559" s="1">
        <v>45886</v>
      </c>
      <c r="C3559" s="1">
        <v>45888.800000000003</v>
      </c>
      <c r="D3559" t="s">
        <v>27</v>
      </c>
      <c r="E3559" t="s">
        <v>52</v>
      </c>
      <c r="F3559" t="s">
        <v>48</v>
      </c>
      <c r="G3559" t="s">
        <v>30</v>
      </c>
      <c r="H3559" t="s">
        <v>76</v>
      </c>
      <c r="I3559" t="s">
        <v>32</v>
      </c>
      <c r="J3559">
        <v>2.8</v>
      </c>
      <c r="K3559" t="s">
        <v>33</v>
      </c>
      <c r="L3559">
        <v>60</v>
      </c>
      <c r="M3559" s="1">
        <v>45886</v>
      </c>
      <c r="N3559" t="s">
        <v>42</v>
      </c>
      <c r="O3559">
        <v>12.2</v>
      </c>
      <c r="P3559">
        <v>2.2000000000000002</v>
      </c>
      <c r="Q3559" s="2">
        <v>10661.08</v>
      </c>
      <c r="R3559" t="s">
        <v>85</v>
      </c>
      <c r="S3559" s="2">
        <v>6531.11</v>
      </c>
      <c r="T3559">
        <v>3.6</v>
      </c>
      <c r="U3559" t="s">
        <v>104</v>
      </c>
      <c r="V3559">
        <v>2025</v>
      </c>
      <c r="W3559" t="s">
        <v>74</v>
      </c>
      <c r="X3559" s="2">
        <v>6531.11</v>
      </c>
      <c r="Y3559" s="2">
        <v>4129.97</v>
      </c>
      <c r="Z3559" s="2">
        <v>0.61299999999999999</v>
      </c>
      <c r="AA3559" s="2">
        <f>IF(Table1[[#This Row],[Bed Occupied]]="Yes",1,0)</f>
        <v>1</v>
      </c>
    </row>
    <row r="3560" spans="1:27" x14ac:dyDescent="0.25">
      <c r="A3560" t="s">
        <v>3652</v>
      </c>
      <c r="B3560" s="1">
        <v>46077</v>
      </c>
      <c r="C3560" s="1">
        <v>46087.5</v>
      </c>
      <c r="D3560" t="s">
        <v>61</v>
      </c>
      <c r="E3560" t="s">
        <v>28</v>
      </c>
      <c r="F3560" t="s">
        <v>29</v>
      </c>
      <c r="G3560" t="s">
        <v>53</v>
      </c>
      <c r="H3560" t="s">
        <v>56</v>
      </c>
      <c r="I3560" t="s">
        <v>41</v>
      </c>
      <c r="J3560">
        <v>10.5</v>
      </c>
      <c r="K3560" t="s">
        <v>33</v>
      </c>
      <c r="L3560">
        <v>109</v>
      </c>
      <c r="M3560" s="1">
        <v>46077</v>
      </c>
      <c r="N3560" t="s">
        <v>42</v>
      </c>
      <c r="O3560">
        <v>12.9</v>
      </c>
      <c r="P3560">
        <v>0.9</v>
      </c>
      <c r="Q3560" s="2">
        <v>21360.959999999999</v>
      </c>
      <c r="R3560" t="s">
        <v>35</v>
      </c>
      <c r="S3560" s="2">
        <v>14818.48</v>
      </c>
      <c r="T3560">
        <v>3.6</v>
      </c>
      <c r="U3560" t="s">
        <v>68</v>
      </c>
      <c r="V3560">
        <v>2026</v>
      </c>
      <c r="W3560" t="s">
        <v>44</v>
      </c>
      <c r="X3560" s="2">
        <v>14818.48</v>
      </c>
      <c r="Y3560" s="2">
        <v>6542.48</v>
      </c>
      <c r="Z3560" s="2">
        <v>0.69399999999999995</v>
      </c>
      <c r="AA3560" s="2">
        <f>IF(Table1[[#This Row],[Bed Occupied]]="Yes",1,0)</f>
        <v>1</v>
      </c>
    </row>
    <row r="3561" spans="1:27" x14ac:dyDescent="0.25">
      <c r="A3561" t="s">
        <v>3653</v>
      </c>
      <c r="B3561" s="1">
        <v>46213</v>
      </c>
      <c r="C3561" s="1">
        <v>46215.199999999997</v>
      </c>
      <c r="D3561" t="s">
        <v>88</v>
      </c>
      <c r="E3561" t="s">
        <v>47</v>
      </c>
      <c r="F3561" t="s">
        <v>29</v>
      </c>
      <c r="G3561" t="s">
        <v>30</v>
      </c>
      <c r="H3561" t="s">
        <v>31</v>
      </c>
      <c r="I3561" t="s">
        <v>32</v>
      </c>
      <c r="J3561">
        <v>2.2000000000000002</v>
      </c>
      <c r="K3561" t="s">
        <v>33</v>
      </c>
      <c r="L3561">
        <v>24</v>
      </c>
      <c r="M3561" s="1">
        <v>46213</v>
      </c>
      <c r="N3561" t="s">
        <v>42</v>
      </c>
      <c r="O3561">
        <v>13</v>
      </c>
      <c r="P3561">
        <v>1</v>
      </c>
      <c r="Q3561" s="2">
        <v>21407.07</v>
      </c>
      <c r="R3561" t="s">
        <v>58</v>
      </c>
      <c r="S3561" s="2">
        <v>13429.19</v>
      </c>
      <c r="T3561">
        <v>4.3</v>
      </c>
      <c r="U3561" t="s">
        <v>43</v>
      </c>
      <c r="V3561">
        <v>2026</v>
      </c>
      <c r="W3561" t="s">
        <v>77</v>
      </c>
      <c r="X3561" s="2">
        <v>13429.19</v>
      </c>
      <c r="Y3561" s="2">
        <v>7977.88</v>
      </c>
      <c r="Z3561" s="2">
        <v>0.627</v>
      </c>
      <c r="AA3561" s="2">
        <f>IF(Table1[[#This Row],[Bed Occupied]]="Yes",1,0)</f>
        <v>1</v>
      </c>
    </row>
    <row r="3562" spans="1:27" x14ac:dyDescent="0.25">
      <c r="A3562" t="s">
        <v>3654</v>
      </c>
      <c r="B3562" s="1">
        <v>46121</v>
      </c>
      <c r="C3562" s="1">
        <v>46132.5</v>
      </c>
      <c r="D3562" t="s">
        <v>61</v>
      </c>
      <c r="E3562" t="s">
        <v>28</v>
      </c>
      <c r="F3562" t="s">
        <v>29</v>
      </c>
      <c r="G3562" t="s">
        <v>30</v>
      </c>
      <c r="H3562" t="s">
        <v>31</v>
      </c>
      <c r="I3562" t="s">
        <v>41</v>
      </c>
      <c r="J3562">
        <v>11.5</v>
      </c>
      <c r="K3562" t="s">
        <v>33</v>
      </c>
      <c r="L3562">
        <v>77</v>
      </c>
      <c r="M3562" s="1">
        <v>46120</v>
      </c>
      <c r="N3562" t="s">
        <v>42</v>
      </c>
      <c r="O3562">
        <v>9.9</v>
      </c>
      <c r="P3562">
        <v>1.9</v>
      </c>
      <c r="Q3562" s="2">
        <v>22335.02</v>
      </c>
      <c r="R3562" t="s">
        <v>58</v>
      </c>
      <c r="S3562" s="2">
        <v>12483.1</v>
      </c>
      <c r="T3562">
        <v>3.7</v>
      </c>
      <c r="U3562" t="s">
        <v>98</v>
      </c>
      <c r="V3562">
        <v>2026</v>
      </c>
      <c r="W3562" t="s">
        <v>69</v>
      </c>
      <c r="X3562" s="2">
        <v>12483.1</v>
      </c>
      <c r="Y3562" s="2">
        <v>9851.92</v>
      </c>
      <c r="Z3562" s="2">
        <v>0.55900000000000005</v>
      </c>
      <c r="AA3562" s="2">
        <f>IF(Table1[[#This Row],[Bed Occupied]]="Yes",1,0)</f>
        <v>1</v>
      </c>
    </row>
    <row r="3563" spans="1:27" x14ac:dyDescent="0.25">
      <c r="A3563" t="s">
        <v>3655</v>
      </c>
      <c r="B3563" s="1">
        <v>46269</v>
      </c>
      <c r="C3563" s="1">
        <v>46281</v>
      </c>
      <c r="D3563" t="s">
        <v>27</v>
      </c>
      <c r="E3563" t="s">
        <v>28</v>
      </c>
      <c r="F3563" t="s">
        <v>48</v>
      </c>
      <c r="G3563" t="s">
        <v>67</v>
      </c>
      <c r="H3563" t="s">
        <v>62</v>
      </c>
      <c r="I3563" t="s">
        <v>41</v>
      </c>
      <c r="J3563">
        <v>12</v>
      </c>
      <c r="K3563" t="s">
        <v>33</v>
      </c>
      <c r="L3563">
        <v>46</v>
      </c>
      <c r="M3563" s="1">
        <v>46269</v>
      </c>
      <c r="N3563" t="s">
        <v>42</v>
      </c>
      <c r="O3563">
        <v>10.5</v>
      </c>
      <c r="P3563">
        <v>0.5</v>
      </c>
      <c r="Q3563" s="2">
        <v>16853.02</v>
      </c>
      <c r="R3563" t="s">
        <v>58</v>
      </c>
      <c r="S3563" s="2">
        <v>10114.94</v>
      </c>
      <c r="T3563">
        <v>4.5</v>
      </c>
      <c r="U3563" t="s">
        <v>133</v>
      </c>
      <c r="V3563">
        <v>2026</v>
      </c>
      <c r="W3563" t="s">
        <v>77</v>
      </c>
      <c r="X3563" s="2">
        <v>10114.94</v>
      </c>
      <c r="Y3563" s="2">
        <v>6738.08</v>
      </c>
      <c r="Z3563" s="2">
        <v>0.6</v>
      </c>
      <c r="AA3563" s="2">
        <f>IF(Table1[[#This Row],[Bed Occupied]]="Yes",1,0)</f>
        <v>1</v>
      </c>
    </row>
    <row r="3564" spans="1:27" x14ac:dyDescent="0.25">
      <c r="A3564" t="s">
        <v>3656</v>
      </c>
      <c r="B3564" s="1">
        <v>46022</v>
      </c>
      <c r="C3564" s="1">
        <v>46024.1</v>
      </c>
      <c r="D3564" t="s">
        <v>51</v>
      </c>
      <c r="E3564" t="s">
        <v>28</v>
      </c>
      <c r="F3564" t="s">
        <v>48</v>
      </c>
      <c r="G3564" t="s">
        <v>67</v>
      </c>
      <c r="H3564" t="s">
        <v>31</v>
      </c>
      <c r="I3564" t="s">
        <v>32</v>
      </c>
      <c r="J3564">
        <v>2.1</v>
      </c>
      <c r="K3564" t="s">
        <v>33</v>
      </c>
      <c r="L3564">
        <v>60</v>
      </c>
      <c r="M3564" s="1">
        <v>46022</v>
      </c>
      <c r="N3564" t="s">
        <v>42</v>
      </c>
      <c r="O3564">
        <v>13.9</v>
      </c>
      <c r="P3564">
        <v>1.9</v>
      </c>
      <c r="Q3564" s="2">
        <v>7780.63</v>
      </c>
      <c r="R3564" t="s">
        <v>58</v>
      </c>
      <c r="S3564" s="2">
        <v>4876.33</v>
      </c>
      <c r="T3564">
        <v>4.2</v>
      </c>
      <c r="U3564" t="s">
        <v>79</v>
      </c>
      <c r="V3564">
        <v>2025</v>
      </c>
      <c r="W3564" t="s">
        <v>69</v>
      </c>
      <c r="X3564" s="2">
        <v>4876.33</v>
      </c>
      <c r="Y3564" s="2">
        <v>2904.3</v>
      </c>
      <c r="Z3564" s="2">
        <v>0.627</v>
      </c>
      <c r="AA3564" s="2">
        <f>IF(Table1[[#This Row],[Bed Occupied]]="Yes",1,0)</f>
        <v>1</v>
      </c>
    </row>
    <row r="3565" spans="1:27" x14ac:dyDescent="0.25">
      <c r="A3565" t="s">
        <v>3657</v>
      </c>
      <c r="B3565" s="1">
        <v>46041</v>
      </c>
      <c r="C3565" s="1">
        <v>46044.3</v>
      </c>
      <c r="D3565" t="s">
        <v>39</v>
      </c>
      <c r="E3565" t="s">
        <v>47</v>
      </c>
      <c r="F3565" t="s">
        <v>29</v>
      </c>
      <c r="G3565" t="s">
        <v>30</v>
      </c>
      <c r="H3565" t="s">
        <v>76</v>
      </c>
      <c r="I3565" t="s">
        <v>32</v>
      </c>
      <c r="J3565">
        <v>3.3</v>
      </c>
      <c r="K3565" t="s">
        <v>33</v>
      </c>
      <c r="L3565">
        <v>110</v>
      </c>
      <c r="M3565" s="1">
        <v>46041</v>
      </c>
      <c r="N3565" t="s">
        <v>34</v>
      </c>
      <c r="O3565">
        <v>9.1</v>
      </c>
      <c r="P3565">
        <v>1.1000000000000001</v>
      </c>
      <c r="Q3565" s="2">
        <v>2910.79</v>
      </c>
      <c r="R3565" t="s">
        <v>35</v>
      </c>
      <c r="S3565" s="2">
        <v>1673.18</v>
      </c>
      <c r="T3565">
        <v>2.7</v>
      </c>
      <c r="U3565" t="s">
        <v>86</v>
      </c>
      <c r="V3565">
        <v>2026</v>
      </c>
      <c r="W3565" t="s">
        <v>37</v>
      </c>
      <c r="X3565" s="2">
        <v>1673.18</v>
      </c>
      <c r="Y3565" s="2">
        <v>1237.6099999999999</v>
      </c>
      <c r="Z3565" s="2">
        <v>0.57499999999999996</v>
      </c>
      <c r="AA3565" s="2">
        <f>IF(Table1[[#This Row],[Bed Occupied]]="Yes",1,0)</f>
        <v>1</v>
      </c>
    </row>
    <row r="3566" spans="1:27" x14ac:dyDescent="0.25">
      <c r="A3566" t="s">
        <v>3658</v>
      </c>
      <c r="B3566" s="1">
        <v>45978</v>
      </c>
      <c r="C3566" s="1">
        <v>45983.3</v>
      </c>
      <c r="D3566" t="s">
        <v>88</v>
      </c>
      <c r="E3566" t="s">
        <v>52</v>
      </c>
      <c r="F3566" t="s">
        <v>29</v>
      </c>
      <c r="G3566" t="s">
        <v>30</v>
      </c>
      <c r="H3566" t="s">
        <v>56</v>
      </c>
      <c r="I3566" t="s">
        <v>32</v>
      </c>
      <c r="J3566">
        <v>5.3</v>
      </c>
      <c r="K3566" t="s">
        <v>57</v>
      </c>
      <c r="L3566">
        <v>42</v>
      </c>
      <c r="M3566" s="1">
        <v>45978</v>
      </c>
      <c r="N3566" t="s">
        <v>34</v>
      </c>
      <c r="O3566">
        <v>13.1</v>
      </c>
      <c r="P3566">
        <v>1.1000000000000001</v>
      </c>
      <c r="Q3566" s="2">
        <v>28342.59</v>
      </c>
      <c r="R3566" t="s">
        <v>35</v>
      </c>
      <c r="S3566" s="2">
        <v>20497.240000000002</v>
      </c>
      <c r="T3566">
        <v>4</v>
      </c>
      <c r="U3566" t="s">
        <v>71</v>
      </c>
      <c r="V3566">
        <v>2025</v>
      </c>
      <c r="W3566" t="s">
        <v>37</v>
      </c>
      <c r="X3566" s="2">
        <v>20497.240000000002</v>
      </c>
      <c r="Y3566" s="2">
        <v>7845.35</v>
      </c>
      <c r="Z3566" s="2">
        <v>0.72299999999999998</v>
      </c>
      <c r="AA3566" s="2">
        <f>IF(Table1[[#This Row],[Bed Occupied]]="Yes",1,0)</f>
        <v>0</v>
      </c>
    </row>
    <row r="3567" spans="1:27" x14ac:dyDescent="0.25">
      <c r="A3567" t="s">
        <v>3659</v>
      </c>
      <c r="B3567" s="1">
        <v>46027</v>
      </c>
      <c r="C3567" s="1">
        <v>46028.5</v>
      </c>
      <c r="D3567" t="s">
        <v>96</v>
      </c>
      <c r="E3567" t="s">
        <v>52</v>
      </c>
      <c r="F3567" t="s">
        <v>29</v>
      </c>
      <c r="G3567" t="s">
        <v>67</v>
      </c>
      <c r="H3567" t="s">
        <v>81</v>
      </c>
      <c r="I3567" t="s">
        <v>41</v>
      </c>
      <c r="J3567">
        <v>1.5</v>
      </c>
      <c r="K3567" t="s">
        <v>33</v>
      </c>
      <c r="L3567">
        <v>64</v>
      </c>
      <c r="M3567" s="1">
        <v>46026</v>
      </c>
      <c r="N3567" t="s">
        <v>42</v>
      </c>
      <c r="O3567">
        <v>10.199999999999999</v>
      </c>
      <c r="P3567">
        <v>0.2</v>
      </c>
      <c r="Q3567" s="2">
        <v>2847.93</v>
      </c>
      <c r="R3567" t="s">
        <v>85</v>
      </c>
      <c r="S3567" s="2">
        <v>1576.42</v>
      </c>
      <c r="T3567">
        <v>4.7</v>
      </c>
      <c r="U3567" t="s">
        <v>86</v>
      </c>
      <c r="V3567">
        <v>2026</v>
      </c>
      <c r="W3567" t="s">
        <v>74</v>
      </c>
      <c r="X3567" s="2">
        <v>1576.42</v>
      </c>
      <c r="Y3567" s="2">
        <v>1271.51</v>
      </c>
      <c r="Z3567" s="2">
        <v>0.55400000000000005</v>
      </c>
      <c r="AA3567" s="2">
        <f>IF(Table1[[#This Row],[Bed Occupied]]="Yes",1,0)</f>
        <v>1</v>
      </c>
    </row>
    <row r="3568" spans="1:27" x14ac:dyDescent="0.25">
      <c r="A3568" t="s">
        <v>3660</v>
      </c>
      <c r="B3568" s="1">
        <v>46268</v>
      </c>
      <c r="C3568" s="1">
        <v>46270.5</v>
      </c>
      <c r="D3568" t="s">
        <v>39</v>
      </c>
      <c r="E3568" t="s">
        <v>47</v>
      </c>
      <c r="F3568" t="s">
        <v>29</v>
      </c>
      <c r="G3568" t="s">
        <v>67</v>
      </c>
      <c r="H3568" t="s">
        <v>49</v>
      </c>
      <c r="I3568" t="s">
        <v>41</v>
      </c>
      <c r="J3568">
        <v>2.5</v>
      </c>
      <c r="K3568" t="s">
        <v>57</v>
      </c>
      <c r="L3568">
        <v>50</v>
      </c>
      <c r="M3568" s="1">
        <v>46268</v>
      </c>
      <c r="N3568" t="s">
        <v>34</v>
      </c>
      <c r="O3568">
        <v>12</v>
      </c>
      <c r="P3568">
        <v>2</v>
      </c>
      <c r="Q3568" s="2">
        <v>2731.54</v>
      </c>
      <c r="R3568" t="s">
        <v>35</v>
      </c>
      <c r="S3568" s="2">
        <v>1579.75</v>
      </c>
      <c r="T3568">
        <v>3.8</v>
      </c>
      <c r="U3568" t="s">
        <v>133</v>
      </c>
      <c r="V3568">
        <v>2026</v>
      </c>
      <c r="W3568" t="s">
        <v>72</v>
      </c>
      <c r="X3568" s="2">
        <v>1579.75</v>
      </c>
      <c r="Y3568" s="2">
        <v>1151.79</v>
      </c>
      <c r="Z3568" s="2">
        <v>0.57799999999999996</v>
      </c>
      <c r="AA3568" s="2">
        <f>IF(Table1[[#This Row],[Bed Occupied]]="Yes",1,0)</f>
        <v>0</v>
      </c>
    </row>
    <row r="3569" spans="1:27" x14ac:dyDescent="0.25">
      <c r="A3569" t="s">
        <v>3661</v>
      </c>
      <c r="B3569" s="1">
        <v>45927</v>
      </c>
      <c r="C3569" s="1">
        <v>45930.3</v>
      </c>
      <c r="D3569" t="s">
        <v>46</v>
      </c>
      <c r="E3569" t="s">
        <v>52</v>
      </c>
      <c r="F3569" t="s">
        <v>29</v>
      </c>
      <c r="G3569" t="s">
        <v>53</v>
      </c>
      <c r="H3569" t="s">
        <v>56</v>
      </c>
      <c r="I3569" t="s">
        <v>41</v>
      </c>
      <c r="J3569">
        <v>3.3</v>
      </c>
      <c r="K3569" t="s">
        <v>33</v>
      </c>
      <c r="L3569">
        <v>50</v>
      </c>
      <c r="M3569" s="1">
        <v>45927</v>
      </c>
      <c r="N3569" t="s">
        <v>63</v>
      </c>
      <c r="O3569">
        <v>9.5</v>
      </c>
      <c r="P3569">
        <v>1.5</v>
      </c>
      <c r="Q3569" s="2">
        <v>4915.66</v>
      </c>
      <c r="R3569" t="s">
        <v>58</v>
      </c>
      <c r="S3569" s="2">
        <v>2813.58</v>
      </c>
      <c r="T3569">
        <v>3.8</v>
      </c>
      <c r="U3569" t="s">
        <v>59</v>
      </c>
      <c r="V3569">
        <v>2025</v>
      </c>
      <c r="W3569" t="s">
        <v>83</v>
      </c>
      <c r="X3569" s="2">
        <v>2813.58</v>
      </c>
      <c r="Y3569" s="2">
        <v>2102.08</v>
      </c>
      <c r="Z3569" s="2">
        <v>0.57199999999999995</v>
      </c>
      <c r="AA3569" s="2">
        <f>IF(Table1[[#This Row],[Bed Occupied]]="Yes",1,0)</f>
        <v>1</v>
      </c>
    </row>
    <row r="3570" spans="1:27" x14ac:dyDescent="0.25">
      <c r="A3570" t="s">
        <v>3662</v>
      </c>
      <c r="B3570" s="1">
        <v>45978</v>
      </c>
      <c r="C3570" s="1">
        <v>45981.5</v>
      </c>
      <c r="D3570" t="s">
        <v>102</v>
      </c>
      <c r="E3570" t="s">
        <v>47</v>
      </c>
      <c r="F3570" t="s">
        <v>29</v>
      </c>
      <c r="G3570" t="s">
        <v>67</v>
      </c>
      <c r="H3570" t="s">
        <v>49</v>
      </c>
      <c r="I3570" t="s">
        <v>32</v>
      </c>
      <c r="J3570">
        <v>3.5</v>
      </c>
      <c r="K3570" t="s">
        <v>57</v>
      </c>
      <c r="L3570">
        <v>65</v>
      </c>
      <c r="M3570" s="1">
        <v>45977</v>
      </c>
      <c r="N3570" t="s">
        <v>63</v>
      </c>
      <c r="O3570">
        <v>13.4</v>
      </c>
      <c r="P3570">
        <v>1.4</v>
      </c>
      <c r="Q3570" s="2">
        <v>14624.88</v>
      </c>
      <c r="R3570" t="s">
        <v>58</v>
      </c>
      <c r="S3570" s="2">
        <v>7883.12</v>
      </c>
      <c r="T3570">
        <v>3</v>
      </c>
      <c r="U3570" t="s">
        <v>71</v>
      </c>
      <c r="V3570">
        <v>2025</v>
      </c>
      <c r="W3570" t="s">
        <v>74</v>
      </c>
      <c r="X3570" s="2">
        <v>7883.12</v>
      </c>
      <c r="Y3570" s="2">
        <v>6741.76</v>
      </c>
      <c r="Z3570" s="2">
        <v>0.53900000000000003</v>
      </c>
      <c r="AA3570" s="2">
        <f>IF(Table1[[#This Row],[Bed Occupied]]="Yes",1,0)</f>
        <v>0</v>
      </c>
    </row>
    <row r="3571" spans="1:27" x14ac:dyDescent="0.25">
      <c r="A3571" t="s">
        <v>3663</v>
      </c>
      <c r="B3571" s="1">
        <v>46198</v>
      </c>
      <c r="C3571" s="1">
        <v>46200.2</v>
      </c>
      <c r="D3571" t="s">
        <v>27</v>
      </c>
      <c r="E3571" t="s">
        <v>47</v>
      </c>
      <c r="F3571" t="s">
        <v>48</v>
      </c>
      <c r="G3571" t="s">
        <v>67</v>
      </c>
      <c r="H3571" t="s">
        <v>62</v>
      </c>
      <c r="I3571" t="s">
        <v>41</v>
      </c>
      <c r="J3571">
        <v>2.2000000000000002</v>
      </c>
      <c r="K3571" t="s">
        <v>57</v>
      </c>
      <c r="L3571">
        <v>60</v>
      </c>
      <c r="M3571" s="1">
        <v>46197</v>
      </c>
      <c r="N3571" t="s">
        <v>63</v>
      </c>
      <c r="O3571">
        <v>8.8000000000000007</v>
      </c>
      <c r="P3571">
        <v>0.8</v>
      </c>
      <c r="Q3571" s="2">
        <v>11966.68</v>
      </c>
      <c r="R3571" t="s">
        <v>58</v>
      </c>
      <c r="S3571" s="2">
        <v>6468.11</v>
      </c>
      <c r="T3571">
        <v>3.1</v>
      </c>
      <c r="U3571" t="s">
        <v>126</v>
      </c>
      <c r="V3571">
        <v>2026</v>
      </c>
      <c r="W3571" t="s">
        <v>69</v>
      </c>
      <c r="X3571" s="2">
        <v>6468.11</v>
      </c>
      <c r="Y3571" s="2">
        <v>5498.57</v>
      </c>
      <c r="Z3571" s="2">
        <v>0.54100000000000004</v>
      </c>
      <c r="AA3571" s="2">
        <f>IF(Table1[[#This Row],[Bed Occupied]]="Yes",1,0)</f>
        <v>0</v>
      </c>
    </row>
    <row r="3572" spans="1:27" x14ac:dyDescent="0.25">
      <c r="A3572" t="s">
        <v>3664</v>
      </c>
      <c r="B3572" s="1">
        <v>45897</v>
      </c>
      <c r="C3572" s="1">
        <v>45899.4</v>
      </c>
      <c r="D3572" t="s">
        <v>27</v>
      </c>
      <c r="E3572" t="s">
        <v>47</v>
      </c>
      <c r="F3572" t="s">
        <v>48</v>
      </c>
      <c r="G3572" t="s">
        <v>30</v>
      </c>
      <c r="H3572" t="s">
        <v>56</v>
      </c>
      <c r="I3572" t="s">
        <v>93</v>
      </c>
      <c r="J3572">
        <v>2.4</v>
      </c>
      <c r="K3572" t="s">
        <v>33</v>
      </c>
      <c r="L3572">
        <v>64</v>
      </c>
      <c r="M3572" s="1">
        <v>45896</v>
      </c>
      <c r="N3572" t="s">
        <v>63</v>
      </c>
      <c r="O3572">
        <v>9.6</v>
      </c>
      <c r="P3572">
        <v>1.6</v>
      </c>
      <c r="Q3572" s="2">
        <v>13092.72</v>
      </c>
      <c r="R3572" t="s">
        <v>85</v>
      </c>
      <c r="S3572" s="2">
        <v>9316.31</v>
      </c>
      <c r="T3572">
        <v>3.3</v>
      </c>
      <c r="U3572" t="s">
        <v>104</v>
      </c>
      <c r="V3572">
        <v>2025</v>
      </c>
      <c r="W3572" t="s">
        <v>69</v>
      </c>
      <c r="X3572" s="2">
        <v>9316.31</v>
      </c>
      <c r="Y3572" s="2">
        <v>3776.41</v>
      </c>
      <c r="Z3572" s="2">
        <v>0.71199999999999997</v>
      </c>
      <c r="AA3572" s="2">
        <f>IF(Table1[[#This Row],[Bed Occupied]]="Yes",1,0)</f>
        <v>1</v>
      </c>
    </row>
    <row r="3573" spans="1:27" x14ac:dyDescent="0.25">
      <c r="A3573" t="s">
        <v>3665</v>
      </c>
      <c r="B3573" s="1">
        <v>45816</v>
      </c>
      <c r="C3573" s="1">
        <v>45819.7</v>
      </c>
      <c r="D3573" t="s">
        <v>51</v>
      </c>
      <c r="E3573" t="s">
        <v>66</v>
      </c>
      <c r="F3573" t="s">
        <v>29</v>
      </c>
      <c r="G3573" t="s">
        <v>53</v>
      </c>
      <c r="H3573" t="s">
        <v>76</v>
      </c>
      <c r="I3573" t="s">
        <v>41</v>
      </c>
      <c r="J3573">
        <v>3.7</v>
      </c>
      <c r="K3573" t="s">
        <v>33</v>
      </c>
      <c r="L3573">
        <v>19</v>
      </c>
      <c r="M3573" s="1">
        <v>45815</v>
      </c>
      <c r="N3573" t="s">
        <v>42</v>
      </c>
      <c r="O3573">
        <v>9</v>
      </c>
      <c r="P3573">
        <v>1</v>
      </c>
      <c r="Q3573" s="2">
        <v>10000.120000000001</v>
      </c>
      <c r="R3573" t="s">
        <v>58</v>
      </c>
      <c r="S3573" s="2">
        <v>5506.13</v>
      </c>
      <c r="T3573">
        <v>4.5</v>
      </c>
      <c r="U3573" t="s">
        <v>64</v>
      </c>
      <c r="V3573">
        <v>2025</v>
      </c>
      <c r="W3573" t="s">
        <v>83</v>
      </c>
      <c r="X3573" s="2">
        <v>5506.13</v>
      </c>
      <c r="Y3573" s="2">
        <v>4493.99</v>
      </c>
      <c r="Z3573" s="2">
        <v>0.55100000000000005</v>
      </c>
      <c r="AA3573" s="2">
        <f>IF(Table1[[#This Row],[Bed Occupied]]="Yes",1,0)</f>
        <v>1</v>
      </c>
    </row>
    <row r="3574" spans="1:27" x14ac:dyDescent="0.25">
      <c r="A3574" t="s">
        <v>3666</v>
      </c>
      <c r="B3574" s="1">
        <v>45723</v>
      </c>
      <c r="C3574" s="1">
        <v>45733.5</v>
      </c>
      <c r="D3574" t="s">
        <v>61</v>
      </c>
      <c r="E3574" t="s">
        <v>66</v>
      </c>
      <c r="F3574" t="s">
        <v>48</v>
      </c>
      <c r="G3574" t="s">
        <v>30</v>
      </c>
      <c r="H3574" t="s">
        <v>81</v>
      </c>
      <c r="I3574" t="s">
        <v>32</v>
      </c>
      <c r="J3574">
        <v>10.5</v>
      </c>
      <c r="K3574" t="s">
        <v>33</v>
      </c>
      <c r="L3574">
        <v>89</v>
      </c>
      <c r="M3574" s="1">
        <v>45722</v>
      </c>
      <c r="N3574" t="s">
        <v>42</v>
      </c>
      <c r="O3574">
        <v>9.9</v>
      </c>
      <c r="P3574">
        <v>1.9</v>
      </c>
      <c r="Q3574" s="2">
        <v>21932.93</v>
      </c>
      <c r="R3574" t="s">
        <v>58</v>
      </c>
      <c r="S3574" s="2">
        <v>14159.18</v>
      </c>
      <c r="T3574">
        <v>3.1</v>
      </c>
      <c r="U3574" t="s">
        <v>173</v>
      </c>
      <c r="V3574">
        <v>2025</v>
      </c>
      <c r="W3574" t="s">
        <v>72</v>
      </c>
      <c r="X3574" s="2">
        <v>14159.18</v>
      </c>
      <c r="Y3574" s="2">
        <v>7773.75</v>
      </c>
      <c r="Z3574" s="2">
        <v>0.64600000000000002</v>
      </c>
      <c r="AA3574" s="2">
        <f>IF(Table1[[#This Row],[Bed Occupied]]="Yes",1,0)</f>
        <v>1</v>
      </c>
    </row>
    <row r="3575" spans="1:27" x14ac:dyDescent="0.25">
      <c r="A3575" t="s">
        <v>3667</v>
      </c>
      <c r="B3575" s="1">
        <v>45703</v>
      </c>
      <c r="C3575" s="1">
        <v>45704.2</v>
      </c>
      <c r="D3575" t="s">
        <v>102</v>
      </c>
      <c r="E3575" t="s">
        <v>28</v>
      </c>
      <c r="F3575" t="s">
        <v>48</v>
      </c>
      <c r="G3575" t="s">
        <v>67</v>
      </c>
      <c r="H3575" t="s">
        <v>76</v>
      </c>
      <c r="I3575" t="s">
        <v>41</v>
      </c>
      <c r="J3575">
        <v>1.2</v>
      </c>
      <c r="K3575" t="s">
        <v>57</v>
      </c>
      <c r="L3575">
        <v>65</v>
      </c>
      <c r="M3575" s="1">
        <v>45702</v>
      </c>
      <c r="N3575" t="s">
        <v>63</v>
      </c>
      <c r="O3575">
        <v>12.1</v>
      </c>
      <c r="P3575">
        <v>0.1</v>
      </c>
      <c r="Q3575" s="2">
        <v>9005.2999999999993</v>
      </c>
      <c r="R3575" t="s">
        <v>58</v>
      </c>
      <c r="S3575" s="2">
        <v>6226.24</v>
      </c>
      <c r="T3575">
        <v>3.8</v>
      </c>
      <c r="U3575" t="s">
        <v>100</v>
      </c>
      <c r="V3575">
        <v>2025</v>
      </c>
      <c r="W3575" t="s">
        <v>77</v>
      </c>
      <c r="X3575" s="2">
        <v>6226.24</v>
      </c>
      <c r="Y3575" s="2">
        <v>2779.06</v>
      </c>
      <c r="Z3575" s="2">
        <v>0.69099999999999995</v>
      </c>
      <c r="AA3575" s="2">
        <f>IF(Table1[[#This Row],[Bed Occupied]]="Yes",1,0)</f>
        <v>0</v>
      </c>
    </row>
    <row r="3576" spans="1:27" x14ac:dyDescent="0.25">
      <c r="A3576" t="s">
        <v>3668</v>
      </c>
      <c r="B3576" s="1">
        <v>46356</v>
      </c>
      <c r="C3576" s="1">
        <v>46359.3</v>
      </c>
      <c r="D3576" t="s">
        <v>51</v>
      </c>
      <c r="E3576" t="s">
        <v>52</v>
      </c>
      <c r="F3576" t="s">
        <v>48</v>
      </c>
      <c r="G3576" t="s">
        <v>151</v>
      </c>
      <c r="H3576" t="s">
        <v>31</v>
      </c>
      <c r="I3576" t="s">
        <v>41</v>
      </c>
      <c r="J3576">
        <v>3.3</v>
      </c>
      <c r="K3576" t="s">
        <v>57</v>
      </c>
      <c r="L3576">
        <v>58</v>
      </c>
      <c r="M3576" s="1">
        <v>46355</v>
      </c>
      <c r="N3576" t="s">
        <v>42</v>
      </c>
      <c r="O3576">
        <v>9.1</v>
      </c>
      <c r="P3576">
        <v>1.1000000000000001</v>
      </c>
      <c r="Q3576" s="2">
        <v>9835.25</v>
      </c>
      <c r="R3576" t="s">
        <v>35</v>
      </c>
      <c r="S3576" s="2">
        <v>5742.04</v>
      </c>
      <c r="T3576">
        <v>3.1</v>
      </c>
      <c r="U3576" t="s">
        <v>130</v>
      </c>
      <c r="V3576">
        <v>2026</v>
      </c>
      <c r="W3576" t="s">
        <v>74</v>
      </c>
      <c r="X3576" s="2">
        <v>5742.04</v>
      </c>
      <c r="Y3576" s="2">
        <v>4093.21</v>
      </c>
      <c r="Z3576" s="2">
        <v>0.58399999999999996</v>
      </c>
      <c r="AA3576" s="2">
        <f>IF(Table1[[#This Row],[Bed Occupied]]="Yes",1,0)</f>
        <v>0</v>
      </c>
    </row>
    <row r="3577" spans="1:27" x14ac:dyDescent="0.25">
      <c r="A3577" t="s">
        <v>3669</v>
      </c>
      <c r="B3577" s="1">
        <v>46066</v>
      </c>
      <c r="C3577" s="1">
        <v>46067.199999999997</v>
      </c>
      <c r="D3577" t="s">
        <v>27</v>
      </c>
      <c r="E3577" t="s">
        <v>47</v>
      </c>
      <c r="F3577" t="s">
        <v>29</v>
      </c>
      <c r="G3577" t="s">
        <v>53</v>
      </c>
      <c r="H3577" t="s">
        <v>81</v>
      </c>
      <c r="I3577" t="s">
        <v>41</v>
      </c>
      <c r="J3577">
        <v>1.2</v>
      </c>
      <c r="K3577" t="s">
        <v>57</v>
      </c>
      <c r="L3577">
        <v>48</v>
      </c>
      <c r="M3577" s="1">
        <v>46065</v>
      </c>
      <c r="N3577" t="s">
        <v>63</v>
      </c>
      <c r="O3577">
        <v>10</v>
      </c>
      <c r="P3577">
        <v>0</v>
      </c>
      <c r="Q3577" s="2">
        <v>7154.13</v>
      </c>
      <c r="R3577" t="s">
        <v>85</v>
      </c>
      <c r="S3577" s="2">
        <v>4883.76</v>
      </c>
      <c r="T3577">
        <v>4.3</v>
      </c>
      <c r="U3577" t="s">
        <v>68</v>
      </c>
      <c r="V3577">
        <v>2026</v>
      </c>
      <c r="W3577" t="s">
        <v>72</v>
      </c>
      <c r="X3577" s="2">
        <v>4883.76</v>
      </c>
      <c r="Y3577" s="2">
        <v>2270.37</v>
      </c>
      <c r="Z3577" s="2">
        <v>0.68300000000000005</v>
      </c>
      <c r="AA3577" s="2">
        <f>IF(Table1[[#This Row],[Bed Occupied]]="Yes",1,0)</f>
        <v>0</v>
      </c>
    </row>
    <row r="3578" spans="1:27" x14ac:dyDescent="0.25">
      <c r="A3578" t="s">
        <v>3670</v>
      </c>
      <c r="B3578" s="1">
        <v>46054</v>
      </c>
      <c r="C3578" s="1">
        <v>46055.6</v>
      </c>
      <c r="D3578" t="s">
        <v>46</v>
      </c>
      <c r="E3578" t="s">
        <v>47</v>
      </c>
      <c r="F3578" t="s">
        <v>48</v>
      </c>
      <c r="G3578" t="s">
        <v>67</v>
      </c>
      <c r="H3578" t="s">
        <v>40</v>
      </c>
      <c r="I3578" t="s">
        <v>41</v>
      </c>
      <c r="J3578">
        <v>1.6</v>
      </c>
      <c r="K3578" t="s">
        <v>33</v>
      </c>
      <c r="L3578">
        <v>15</v>
      </c>
      <c r="M3578" s="1">
        <v>46053</v>
      </c>
      <c r="N3578" t="s">
        <v>42</v>
      </c>
      <c r="O3578">
        <v>9</v>
      </c>
      <c r="P3578">
        <v>1</v>
      </c>
      <c r="Q3578" s="2">
        <v>2847.91</v>
      </c>
      <c r="R3578" t="s">
        <v>35</v>
      </c>
      <c r="S3578" s="2">
        <v>1528.52</v>
      </c>
      <c r="T3578">
        <v>4.4000000000000004</v>
      </c>
      <c r="U3578" t="s">
        <v>68</v>
      </c>
      <c r="V3578">
        <v>2026</v>
      </c>
      <c r="W3578" t="s">
        <v>83</v>
      </c>
      <c r="X3578" s="2">
        <v>1528.52</v>
      </c>
      <c r="Y3578" s="2">
        <v>1319.39</v>
      </c>
      <c r="Z3578" s="2">
        <v>0.53700000000000003</v>
      </c>
      <c r="AA3578" s="2">
        <f>IF(Table1[[#This Row],[Bed Occupied]]="Yes",1,0)</f>
        <v>1</v>
      </c>
    </row>
    <row r="3579" spans="1:27" x14ac:dyDescent="0.25">
      <c r="A3579" t="s">
        <v>3671</v>
      </c>
      <c r="B3579" s="1">
        <v>46369</v>
      </c>
      <c r="C3579" s="1">
        <v>46375.8</v>
      </c>
      <c r="D3579" t="s">
        <v>61</v>
      </c>
      <c r="E3579" t="s">
        <v>28</v>
      </c>
      <c r="F3579" t="s">
        <v>48</v>
      </c>
      <c r="G3579" t="s">
        <v>53</v>
      </c>
      <c r="H3579" t="s">
        <v>40</v>
      </c>
      <c r="I3579" t="s">
        <v>41</v>
      </c>
      <c r="J3579">
        <v>6.8</v>
      </c>
      <c r="K3579" t="s">
        <v>33</v>
      </c>
      <c r="L3579">
        <v>69</v>
      </c>
      <c r="M3579" s="1">
        <v>46369</v>
      </c>
      <c r="N3579" t="s">
        <v>63</v>
      </c>
      <c r="O3579">
        <v>8.5</v>
      </c>
      <c r="P3579">
        <v>0.5</v>
      </c>
      <c r="Q3579" s="2">
        <v>17600.740000000002</v>
      </c>
      <c r="R3579" t="s">
        <v>58</v>
      </c>
      <c r="S3579" s="2">
        <v>13259.05</v>
      </c>
      <c r="T3579">
        <v>4.5</v>
      </c>
      <c r="U3579" t="s">
        <v>54</v>
      </c>
      <c r="V3579">
        <v>2026</v>
      </c>
      <c r="W3579" t="s">
        <v>74</v>
      </c>
      <c r="X3579" s="2">
        <v>13259.05</v>
      </c>
      <c r="Y3579" s="2">
        <v>4341.6899999999996</v>
      </c>
      <c r="Z3579" s="2">
        <v>0.753</v>
      </c>
      <c r="AA3579" s="2">
        <f>IF(Table1[[#This Row],[Bed Occupied]]="Yes",1,0)</f>
        <v>1</v>
      </c>
    </row>
    <row r="3580" spans="1:27" x14ac:dyDescent="0.25">
      <c r="A3580" t="s">
        <v>3672</v>
      </c>
      <c r="B3580" s="1">
        <v>45788</v>
      </c>
      <c r="C3580" s="1">
        <v>45788.9</v>
      </c>
      <c r="D3580" t="s">
        <v>96</v>
      </c>
      <c r="E3580" t="s">
        <v>28</v>
      </c>
      <c r="F3580" t="s">
        <v>29</v>
      </c>
      <c r="G3580" t="s">
        <v>151</v>
      </c>
      <c r="H3580" t="s">
        <v>56</v>
      </c>
      <c r="I3580" t="s">
        <v>41</v>
      </c>
      <c r="J3580">
        <v>0.9</v>
      </c>
      <c r="K3580" t="s">
        <v>57</v>
      </c>
      <c r="L3580">
        <v>69</v>
      </c>
      <c r="M3580" s="1">
        <v>45787</v>
      </c>
      <c r="N3580" t="s">
        <v>34</v>
      </c>
      <c r="O3580">
        <v>10.1</v>
      </c>
      <c r="P3580">
        <v>2.1</v>
      </c>
      <c r="Q3580" s="2">
        <v>3294.56</v>
      </c>
      <c r="R3580" t="s">
        <v>85</v>
      </c>
      <c r="S3580" s="2">
        <v>1922.77</v>
      </c>
      <c r="T3580">
        <v>3</v>
      </c>
      <c r="U3580" t="s">
        <v>122</v>
      </c>
      <c r="V3580">
        <v>2025</v>
      </c>
      <c r="W3580" t="s">
        <v>83</v>
      </c>
      <c r="X3580" s="2">
        <v>1922.77</v>
      </c>
      <c r="Y3580" s="2">
        <v>1371.79</v>
      </c>
      <c r="Z3580" s="2">
        <v>0.58399999999999996</v>
      </c>
      <c r="AA3580" s="2">
        <f>IF(Table1[[#This Row],[Bed Occupied]]="Yes",1,0)</f>
        <v>0</v>
      </c>
    </row>
    <row r="3581" spans="1:27" x14ac:dyDescent="0.25">
      <c r="A3581" t="s">
        <v>3673</v>
      </c>
      <c r="B3581" s="1">
        <v>45986</v>
      </c>
      <c r="C3581" s="1">
        <v>45991.7</v>
      </c>
      <c r="D3581" t="s">
        <v>46</v>
      </c>
      <c r="E3581" t="s">
        <v>47</v>
      </c>
      <c r="F3581" t="s">
        <v>48</v>
      </c>
      <c r="G3581" t="s">
        <v>53</v>
      </c>
      <c r="H3581" t="s">
        <v>62</v>
      </c>
      <c r="I3581" t="s">
        <v>32</v>
      </c>
      <c r="J3581">
        <v>5.7</v>
      </c>
      <c r="K3581" t="s">
        <v>33</v>
      </c>
      <c r="L3581">
        <v>77</v>
      </c>
      <c r="M3581" s="1">
        <v>45985</v>
      </c>
      <c r="N3581" t="s">
        <v>42</v>
      </c>
      <c r="O3581">
        <v>11</v>
      </c>
      <c r="P3581">
        <v>1</v>
      </c>
      <c r="Q3581" s="2">
        <v>7060.64</v>
      </c>
      <c r="R3581" t="s">
        <v>58</v>
      </c>
      <c r="S3581" s="2">
        <v>4154.41</v>
      </c>
      <c r="T3581">
        <v>3.4</v>
      </c>
      <c r="U3581" t="s">
        <v>71</v>
      </c>
      <c r="V3581">
        <v>2025</v>
      </c>
      <c r="W3581" t="s">
        <v>37</v>
      </c>
      <c r="X3581" s="2">
        <v>4154.41</v>
      </c>
      <c r="Y3581" s="2">
        <v>2906.23</v>
      </c>
      <c r="Z3581" s="2">
        <v>0.58799999999999997</v>
      </c>
      <c r="AA3581" s="2">
        <f>IF(Table1[[#This Row],[Bed Occupied]]="Yes",1,0)</f>
        <v>1</v>
      </c>
    </row>
    <row r="3582" spans="1:27" x14ac:dyDescent="0.25">
      <c r="A3582" t="s">
        <v>3674</v>
      </c>
      <c r="B3582" s="1">
        <v>45936</v>
      </c>
      <c r="C3582" s="1">
        <v>45936.5</v>
      </c>
      <c r="D3582" t="s">
        <v>39</v>
      </c>
      <c r="E3582" t="s">
        <v>47</v>
      </c>
      <c r="F3582" t="s">
        <v>29</v>
      </c>
      <c r="G3582" t="s">
        <v>67</v>
      </c>
      <c r="H3582" t="s">
        <v>76</v>
      </c>
      <c r="I3582" t="s">
        <v>32</v>
      </c>
      <c r="J3582">
        <v>0.5</v>
      </c>
      <c r="K3582" t="s">
        <v>33</v>
      </c>
      <c r="L3582">
        <v>121</v>
      </c>
      <c r="M3582" s="1">
        <v>45935</v>
      </c>
      <c r="N3582" t="s">
        <v>42</v>
      </c>
      <c r="O3582">
        <v>11.2</v>
      </c>
      <c r="P3582">
        <v>1.2</v>
      </c>
      <c r="Q3582" s="2">
        <v>2033</v>
      </c>
      <c r="R3582" t="s">
        <v>35</v>
      </c>
      <c r="S3582" s="2">
        <v>1159.04</v>
      </c>
      <c r="T3582">
        <v>2.6</v>
      </c>
      <c r="U3582" t="s">
        <v>82</v>
      </c>
      <c r="V3582">
        <v>2025</v>
      </c>
      <c r="W3582" t="s">
        <v>74</v>
      </c>
      <c r="X3582" s="2">
        <v>1159.04</v>
      </c>
      <c r="Y3582" s="2">
        <v>873.96</v>
      </c>
      <c r="Z3582" s="2">
        <v>0.56999999999999995</v>
      </c>
      <c r="AA3582" s="2">
        <f>IF(Table1[[#This Row],[Bed Occupied]]="Yes",1,0)</f>
        <v>1</v>
      </c>
    </row>
    <row r="3583" spans="1:27" x14ac:dyDescent="0.25">
      <c r="A3583" t="s">
        <v>3675</v>
      </c>
      <c r="B3583" s="1">
        <v>45684</v>
      </c>
      <c r="C3583" s="1">
        <v>45687.9</v>
      </c>
      <c r="D3583" t="s">
        <v>88</v>
      </c>
      <c r="E3583" t="s">
        <v>66</v>
      </c>
      <c r="F3583" t="s">
        <v>48</v>
      </c>
      <c r="G3583" t="s">
        <v>67</v>
      </c>
      <c r="H3583" t="s">
        <v>49</v>
      </c>
      <c r="I3583" t="s">
        <v>32</v>
      </c>
      <c r="J3583">
        <v>3.9</v>
      </c>
      <c r="K3583" t="s">
        <v>33</v>
      </c>
      <c r="L3583">
        <v>67</v>
      </c>
      <c r="M3583" s="1">
        <v>45684</v>
      </c>
      <c r="N3583" t="s">
        <v>42</v>
      </c>
      <c r="O3583">
        <v>10.1</v>
      </c>
      <c r="P3583">
        <v>2.1</v>
      </c>
      <c r="Q3583" s="2">
        <v>22690.65</v>
      </c>
      <c r="R3583" t="s">
        <v>35</v>
      </c>
      <c r="S3583" s="2">
        <v>17378.830000000002</v>
      </c>
      <c r="T3583">
        <v>3</v>
      </c>
      <c r="U3583" t="s">
        <v>145</v>
      </c>
      <c r="V3583">
        <v>2025</v>
      </c>
      <c r="W3583" t="s">
        <v>37</v>
      </c>
      <c r="X3583" s="2">
        <v>17378.830000000002</v>
      </c>
      <c r="Y3583" s="2">
        <v>5311.82</v>
      </c>
      <c r="Z3583" s="2">
        <v>0.76600000000000001</v>
      </c>
      <c r="AA3583" s="2">
        <f>IF(Table1[[#This Row],[Bed Occupied]]="Yes",1,0)</f>
        <v>1</v>
      </c>
    </row>
    <row r="3584" spans="1:27" x14ac:dyDescent="0.25">
      <c r="A3584" t="s">
        <v>3676</v>
      </c>
      <c r="B3584" s="1">
        <v>45677</v>
      </c>
      <c r="C3584" s="1">
        <v>45677.4</v>
      </c>
      <c r="D3584" t="s">
        <v>96</v>
      </c>
      <c r="E3584" t="s">
        <v>52</v>
      </c>
      <c r="F3584" t="s">
        <v>29</v>
      </c>
      <c r="G3584" t="s">
        <v>30</v>
      </c>
      <c r="H3584" t="s">
        <v>76</v>
      </c>
      <c r="I3584" t="s">
        <v>32</v>
      </c>
      <c r="J3584">
        <v>0.4</v>
      </c>
      <c r="K3584" t="s">
        <v>33</v>
      </c>
      <c r="L3584">
        <v>53</v>
      </c>
      <c r="M3584" s="1">
        <v>45677</v>
      </c>
      <c r="N3584" t="s">
        <v>34</v>
      </c>
      <c r="O3584">
        <v>8.9</v>
      </c>
      <c r="P3584">
        <v>0.9</v>
      </c>
      <c r="Q3584" s="2">
        <v>3821.68</v>
      </c>
      <c r="R3584" t="s">
        <v>35</v>
      </c>
      <c r="S3584" s="2">
        <v>2232.5300000000002</v>
      </c>
      <c r="T3584">
        <v>4.2</v>
      </c>
      <c r="U3584" t="s">
        <v>145</v>
      </c>
      <c r="V3584">
        <v>2025</v>
      </c>
      <c r="W3584" t="s">
        <v>37</v>
      </c>
      <c r="X3584" s="2">
        <v>2232.5300000000002</v>
      </c>
      <c r="Y3584" s="2">
        <v>1589.15</v>
      </c>
      <c r="Z3584" s="2">
        <v>0.58399999999999996</v>
      </c>
      <c r="AA3584" s="2">
        <f>IF(Table1[[#This Row],[Bed Occupied]]="Yes",1,0)</f>
        <v>1</v>
      </c>
    </row>
    <row r="3585" spans="1:27" x14ac:dyDescent="0.25">
      <c r="A3585" t="s">
        <v>3677</v>
      </c>
      <c r="B3585" s="1">
        <v>46236</v>
      </c>
      <c r="C3585" s="1">
        <v>46241.7</v>
      </c>
      <c r="D3585" t="s">
        <v>46</v>
      </c>
      <c r="E3585" t="s">
        <v>28</v>
      </c>
      <c r="F3585" t="s">
        <v>48</v>
      </c>
      <c r="G3585" t="s">
        <v>67</v>
      </c>
      <c r="H3585" t="s">
        <v>76</v>
      </c>
      <c r="I3585" t="s">
        <v>41</v>
      </c>
      <c r="J3585">
        <v>5.7</v>
      </c>
      <c r="K3585" t="s">
        <v>33</v>
      </c>
      <c r="L3585">
        <v>42</v>
      </c>
      <c r="M3585" s="1">
        <v>46235</v>
      </c>
      <c r="N3585" t="s">
        <v>42</v>
      </c>
      <c r="O3585">
        <v>11.1</v>
      </c>
      <c r="P3585">
        <v>1.1000000000000001</v>
      </c>
      <c r="Q3585" s="2">
        <v>5861</v>
      </c>
      <c r="R3585" t="s">
        <v>58</v>
      </c>
      <c r="S3585" s="2">
        <v>2333.61</v>
      </c>
      <c r="T3585">
        <v>3.8</v>
      </c>
      <c r="U3585" t="s">
        <v>138</v>
      </c>
      <c r="V3585">
        <v>2026</v>
      </c>
      <c r="W3585" t="s">
        <v>83</v>
      </c>
      <c r="X3585" s="2">
        <v>2333.61</v>
      </c>
      <c r="Y3585" s="2">
        <v>3527.39</v>
      </c>
      <c r="Z3585" s="2">
        <v>0.39800000000000002</v>
      </c>
      <c r="AA3585" s="2">
        <f>IF(Table1[[#This Row],[Bed Occupied]]="Yes",1,0)</f>
        <v>1</v>
      </c>
    </row>
    <row r="3586" spans="1:27" x14ac:dyDescent="0.25">
      <c r="A3586" t="s">
        <v>3678</v>
      </c>
      <c r="B3586" s="1">
        <v>45670</v>
      </c>
      <c r="C3586" s="1">
        <v>45671.9</v>
      </c>
      <c r="D3586" t="s">
        <v>39</v>
      </c>
      <c r="E3586" t="s">
        <v>47</v>
      </c>
      <c r="F3586" t="s">
        <v>48</v>
      </c>
      <c r="G3586" t="s">
        <v>30</v>
      </c>
      <c r="H3586" t="s">
        <v>56</v>
      </c>
      <c r="I3586" t="s">
        <v>32</v>
      </c>
      <c r="J3586">
        <v>1.9</v>
      </c>
      <c r="K3586" t="s">
        <v>57</v>
      </c>
      <c r="L3586">
        <v>116</v>
      </c>
      <c r="M3586" s="1">
        <v>45669</v>
      </c>
      <c r="N3586" t="s">
        <v>63</v>
      </c>
      <c r="O3586">
        <v>13.8</v>
      </c>
      <c r="P3586">
        <v>1.8</v>
      </c>
      <c r="Q3586" s="2">
        <v>1900.07</v>
      </c>
      <c r="R3586" t="s">
        <v>58</v>
      </c>
      <c r="S3586" s="2">
        <v>1050.96</v>
      </c>
      <c r="T3586">
        <v>3.8</v>
      </c>
      <c r="U3586" t="s">
        <v>145</v>
      </c>
      <c r="V3586">
        <v>2025</v>
      </c>
      <c r="W3586" t="s">
        <v>74</v>
      </c>
      <c r="X3586" s="2">
        <v>1050.96</v>
      </c>
      <c r="Y3586" s="2">
        <v>849.11</v>
      </c>
      <c r="Z3586" s="2">
        <v>0.55300000000000005</v>
      </c>
      <c r="AA3586" s="2">
        <f>IF(Table1[[#This Row],[Bed Occupied]]="Yes",1,0)</f>
        <v>0</v>
      </c>
    </row>
    <row r="3587" spans="1:27" x14ac:dyDescent="0.25">
      <c r="A3587" t="s">
        <v>3679</v>
      </c>
      <c r="B3587" s="1">
        <v>45784</v>
      </c>
      <c r="C3587" s="1">
        <v>45784.3</v>
      </c>
      <c r="D3587" t="s">
        <v>39</v>
      </c>
      <c r="E3587" t="s">
        <v>47</v>
      </c>
      <c r="F3587" t="s">
        <v>48</v>
      </c>
      <c r="G3587" t="s">
        <v>67</v>
      </c>
      <c r="H3587" t="s">
        <v>56</v>
      </c>
      <c r="I3587" t="s">
        <v>32</v>
      </c>
      <c r="J3587">
        <v>0.3</v>
      </c>
      <c r="K3587" t="s">
        <v>33</v>
      </c>
      <c r="L3587">
        <v>72</v>
      </c>
      <c r="M3587" s="1">
        <v>45783</v>
      </c>
      <c r="N3587" t="s">
        <v>42</v>
      </c>
      <c r="O3587">
        <v>9.3000000000000007</v>
      </c>
      <c r="P3587">
        <v>1.3</v>
      </c>
      <c r="Q3587" s="2">
        <v>2613.3000000000002</v>
      </c>
      <c r="R3587" t="s">
        <v>58</v>
      </c>
      <c r="S3587" s="2">
        <v>1566.2</v>
      </c>
      <c r="T3587">
        <v>3.1</v>
      </c>
      <c r="U3587" t="s">
        <v>122</v>
      </c>
      <c r="V3587">
        <v>2025</v>
      </c>
      <c r="W3587" t="s">
        <v>44</v>
      </c>
      <c r="X3587" s="2">
        <v>1566.2</v>
      </c>
      <c r="Y3587" s="2">
        <v>1047.0999999999999</v>
      </c>
      <c r="Z3587" s="2">
        <v>0.59899999999999998</v>
      </c>
      <c r="AA3587" s="2">
        <f>IF(Table1[[#This Row],[Bed Occupied]]="Yes",1,0)</f>
        <v>1</v>
      </c>
    </row>
    <row r="3588" spans="1:27" x14ac:dyDescent="0.25">
      <c r="A3588" t="s">
        <v>3680</v>
      </c>
      <c r="B3588" s="1">
        <v>46028</v>
      </c>
      <c r="C3588" s="1">
        <v>46030.8</v>
      </c>
      <c r="D3588" t="s">
        <v>51</v>
      </c>
      <c r="E3588" t="s">
        <v>52</v>
      </c>
      <c r="F3588" t="s">
        <v>29</v>
      </c>
      <c r="G3588" t="s">
        <v>67</v>
      </c>
      <c r="H3588" t="s">
        <v>31</v>
      </c>
      <c r="I3588" t="s">
        <v>32</v>
      </c>
      <c r="J3588">
        <v>2.8</v>
      </c>
      <c r="K3588" t="s">
        <v>33</v>
      </c>
      <c r="L3588">
        <v>87</v>
      </c>
      <c r="M3588" s="1">
        <v>46028</v>
      </c>
      <c r="N3588" t="s">
        <v>42</v>
      </c>
      <c r="O3588">
        <v>10.7</v>
      </c>
      <c r="P3588">
        <v>0.7</v>
      </c>
      <c r="Q3588" s="2">
        <v>4502.72</v>
      </c>
      <c r="R3588" t="s">
        <v>85</v>
      </c>
      <c r="S3588" s="2">
        <v>2440.06</v>
      </c>
      <c r="T3588">
        <v>4.0999999999999996</v>
      </c>
      <c r="U3588" t="s">
        <v>86</v>
      </c>
      <c r="V3588">
        <v>2026</v>
      </c>
      <c r="W3588" t="s">
        <v>44</v>
      </c>
      <c r="X3588" s="2">
        <v>2440.06</v>
      </c>
      <c r="Y3588" s="2">
        <v>2062.66</v>
      </c>
      <c r="Z3588" s="2">
        <v>0.54200000000000004</v>
      </c>
      <c r="AA3588" s="2">
        <f>IF(Table1[[#This Row],[Bed Occupied]]="Yes",1,0)</f>
        <v>1</v>
      </c>
    </row>
    <row r="3589" spans="1:27" x14ac:dyDescent="0.25">
      <c r="A3589" t="s">
        <v>3681</v>
      </c>
      <c r="B3589" s="1">
        <v>46023</v>
      </c>
      <c r="C3589" s="1">
        <v>46026.3</v>
      </c>
      <c r="D3589" t="s">
        <v>61</v>
      </c>
      <c r="E3589" t="s">
        <v>28</v>
      </c>
      <c r="F3589" t="s">
        <v>29</v>
      </c>
      <c r="G3589" t="s">
        <v>30</v>
      </c>
      <c r="H3589" t="s">
        <v>62</v>
      </c>
      <c r="I3589" t="s">
        <v>32</v>
      </c>
      <c r="J3589">
        <v>3.3</v>
      </c>
      <c r="K3589" t="s">
        <v>57</v>
      </c>
      <c r="L3589">
        <v>108</v>
      </c>
      <c r="M3589" s="1">
        <v>46022</v>
      </c>
      <c r="N3589" t="s">
        <v>63</v>
      </c>
      <c r="O3589">
        <v>10.3</v>
      </c>
      <c r="P3589">
        <v>2.2999999999999998</v>
      </c>
      <c r="Q3589" s="2">
        <v>17091.87</v>
      </c>
      <c r="R3589" t="s">
        <v>35</v>
      </c>
      <c r="S3589" s="2">
        <v>10763.94</v>
      </c>
      <c r="T3589">
        <v>3.6</v>
      </c>
      <c r="U3589" t="s">
        <v>86</v>
      </c>
      <c r="V3589">
        <v>2026</v>
      </c>
      <c r="W3589" t="s">
        <v>69</v>
      </c>
      <c r="X3589" s="2">
        <v>10763.94</v>
      </c>
      <c r="Y3589" s="2">
        <v>6327.93</v>
      </c>
      <c r="Z3589" s="2">
        <v>0.63</v>
      </c>
      <c r="AA3589" s="2">
        <f>IF(Table1[[#This Row],[Bed Occupied]]="Yes",1,0)</f>
        <v>0</v>
      </c>
    </row>
    <row r="3590" spans="1:27" x14ac:dyDescent="0.25">
      <c r="A3590" t="s">
        <v>3682</v>
      </c>
      <c r="B3590" s="1">
        <v>46082</v>
      </c>
      <c r="C3590" s="1">
        <v>46084.4</v>
      </c>
      <c r="D3590" t="s">
        <v>51</v>
      </c>
      <c r="E3590" t="s">
        <v>52</v>
      </c>
      <c r="F3590" t="s">
        <v>29</v>
      </c>
      <c r="G3590" t="s">
        <v>30</v>
      </c>
      <c r="H3590" t="s">
        <v>81</v>
      </c>
      <c r="I3590" t="s">
        <v>41</v>
      </c>
      <c r="J3590">
        <v>2.4</v>
      </c>
      <c r="K3590" t="s">
        <v>33</v>
      </c>
      <c r="L3590">
        <v>49</v>
      </c>
      <c r="M3590" s="1">
        <v>46082</v>
      </c>
      <c r="N3590" t="s">
        <v>34</v>
      </c>
      <c r="O3590">
        <v>12.5</v>
      </c>
      <c r="P3590">
        <v>0.5</v>
      </c>
      <c r="Q3590" s="2">
        <v>9468.77</v>
      </c>
      <c r="R3590" t="s">
        <v>35</v>
      </c>
      <c r="S3590" s="2">
        <v>5460.82</v>
      </c>
      <c r="T3590">
        <v>4.0999999999999996</v>
      </c>
      <c r="U3590" t="s">
        <v>115</v>
      </c>
      <c r="V3590">
        <v>2026</v>
      </c>
      <c r="W3590" t="s">
        <v>74</v>
      </c>
      <c r="X3590" s="2">
        <v>5460.82</v>
      </c>
      <c r="Y3590" s="2">
        <v>4007.95</v>
      </c>
      <c r="Z3590" s="2">
        <v>0.57699999999999996</v>
      </c>
      <c r="AA3590" s="2">
        <f>IF(Table1[[#This Row],[Bed Occupied]]="Yes",1,0)</f>
        <v>1</v>
      </c>
    </row>
    <row r="3591" spans="1:27" x14ac:dyDescent="0.25">
      <c r="A3591" t="s">
        <v>3683</v>
      </c>
      <c r="B3591" s="1">
        <v>45917</v>
      </c>
      <c r="C3591" s="1">
        <v>45936</v>
      </c>
      <c r="D3591" t="s">
        <v>88</v>
      </c>
      <c r="E3591" t="s">
        <v>28</v>
      </c>
      <c r="F3591" t="s">
        <v>29</v>
      </c>
      <c r="G3591" t="s">
        <v>30</v>
      </c>
      <c r="H3591" t="s">
        <v>76</v>
      </c>
      <c r="I3591" t="s">
        <v>41</v>
      </c>
      <c r="J3591">
        <v>19</v>
      </c>
      <c r="K3591" t="s">
        <v>33</v>
      </c>
      <c r="L3591">
        <v>40</v>
      </c>
      <c r="M3591" s="1">
        <v>45916</v>
      </c>
      <c r="N3591" t="s">
        <v>34</v>
      </c>
      <c r="O3591">
        <v>11.1</v>
      </c>
      <c r="P3591">
        <v>1.1000000000000001</v>
      </c>
      <c r="Q3591" s="2">
        <v>46395.57</v>
      </c>
      <c r="R3591" t="s">
        <v>35</v>
      </c>
      <c r="S3591" s="2">
        <v>37844.800000000003</v>
      </c>
      <c r="T3591">
        <v>4.2</v>
      </c>
      <c r="U3591" t="s">
        <v>59</v>
      </c>
      <c r="V3591">
        <v>2025</v>
      </c>
      <c r="W3591" t="s">
        <v>44</v>
      </c>
      <c r="X3591" s="2">
        <v>37844.800000000003</v>
      </c>
      <c r="Y3591" s="2">
        <v>8550.77</v>
      </c>
      <c r="Z3591" s="2">
        <v>0.81599999999999995</v>
      </c>
      <c r="AA3591" s="2">
        <f>IF(Table1[[#This Row],[Bed Occupied]]="Yes",1,0)</f>
        <v>1</v>
      </c>
    </row>
    <row r="3592" spans="1:27" x14ac:dyDescent="0.25">
      <c r="A3592" t="s">
        <v>3684</v>
      </c>
      <c r="B3592" s="1">
        <v>45871</v>
      </c>
      <c r="C3592" s="1">
        <v>45873.4</v>
      </c>
      <c r="D3592" t="s">
        <v>51</v>
      </c>
      <c r="E3592" t="s">
        <v>47</v>
      </c>
      <c r="F3592" t="s">
        <v>29</v>
      </c>
      <c r="G3592" t="s">
        <v>30</v>
      </c>
      <c r="H3592" t="s">
        <v>49</v>
      </c>
      <c r="I3592" t="s">
        <v>41</v>
      </c>
      <c r="J3592">
        <v>2.4</v>
      </c>
      <c r="K3592" t="s">
        <v>33</v>
      </c>
      <c r="L3592">
        <v>40</v>
      </c>
      <c r="M3592" s="1">
        <v>45870</v>
      </c>
      <c r="N3592" t="s">
        <v>63</v>
      </c>
      <c r="O3592">
        <v>13</v>
      </c>
      <c r="P3592">
        <v>1</v>
      </c>
      <c r="Q3592" s="2">
        <v>9934.64</v>
      </c>
      <c r="R3592" t="s">
        <v>35</v>
      </c>
      <c r="S3592" s="2">
        <v>6317.13</v>
      </c>
      <c r="T3592">
        <v>4.2</v>
      </c>
      <c r="U3592" t="s">
        <v>104</v>
      </c>
      <c r="V3592">
        <v>2025</v>
      </c>
      <c r="W3592" t="s">
        <v>77</v>
      </c>
      <c r="X3592" s="2">
        <v>6317.13</v>
      </c>
      <c r="Y3592" s="2">
        <v>3617.51</v>
      </c>
      <c r="Z3592" s="2">
        <v>0.63600000000000001</v>
      </c>
      <c r="AA3592" s="2">
        <f>IF(Table1[[#This Row],[Bed Occupied]]="Yes",1,0)</f>
        <v>1</v>
      </c>
    </row>
    <row r="3593" spans="1:27" x14ac:dyDescent="0.25">
      <c r="A3593" t="s">
        <v>3685</v>
      </c>
      <c r="B3593" s="1">
        <v>46204</v>
      </c>
      <c r="C3593" s="1">
        <v>46205.8</v>
      </c>
      <c r="D3593" t="s">
        <v>51</v>
      </c>
      <c r="E3593" t="s">
        <v>52</v>
      </c>
      <c r="F3593" t="s">
        <v>48</v>
      </c>
      <c r="G3593" t="s">
        <v>67</v>
      </c>
      <c r="H3593" t="s">
        <v>40</v>
      </c>
      <c r="I3593" t="s">
        <v>32</v>
      </c>
      <c r="J3593">
        <v>1.8</v>
      </c>
      <c r="K3593" t="s">
        <v>33</v>
      </c>
      <c r="L3593">
        <v>76</v>
      </c>
      <c r="M3593" s="1">
        <v>46204</v>
      </c>
      <c r="N3593" t="s">
        <v>34</v>
      </c>
      <c r="O3593">
        <v>10</v>
      </c>
      <c r="P3593">
        <v>2</v>
      </c>
      <c r="Q3593" s="2">
        <v>9265.89</v>
      </c>
      <c r="R3593" t="s">
        <v>35</v>
      </c>
      <c r="S3593" s="2">
        <v>5742.47</v>
      </c>
      <c r="T3593">
        <v>3.3</v>
      </c>
      <c r="U3593" t="s">
        <v>43</v>
      </c>
      <c r="V3593">
        <v>2026</v>
      </c>
      <c r="W3593" t="s">
        <v>69</v>
      </c>
      <c r="X3593" s="2">
        <v>5742.47</v>
      </c>
      <c r="Y3593" s="2">
        <v>3523.42</v>
      </c>
      <c r="Z3593" s="2">
        <v>0.62</v>
      </c>
      <c r="AA3593" s="2">
        <f>IF(Table1[[#This Row],[Bed Occupied]]="Yes",1,0)</f>
        <v>1</v>
      </c>
    </row>
    <row r="3594" spans="1:27" x14ac:dyDescent="0.25">
      <c r="A3594" t="s">
        <v>3686</v>
      </c>
      <c r="B3594" s="1">
        <v>46246</v>
      </c>
      <c r="C3594" s="1">
        <v>46246.2</v>
      </c>
      <c r="D3594" t="s">
        <v>39</v>
      </c>
      <c r="E3594" t="s">
        <v>66</v>
      </c>
      <c r="F3594" t="s">
        <v>29</v>
      </c>
      <c r="G3594" t="s">
        <v>151</v>
      </c>
      <c r="H3594" t="s">
        <v>40</v>
      </c>
      <c r="I3594" t="s">
        <v>32</v>
      </c>
      <c r="J3594">
        <v>0.2</v>
      </c>
      <c r="K3594" t="s">
        <v>33</v>
      </c>
      <c r="L3594">
        <v>95</v>
      </c>
      <c r="M3594" s="1">
        <v>46246</v>
      </c>
      <c r="N3594" t="s">
        <v>63</v>
      </c>
      <c r="O3594">
        <v>9.1</v>
      </c>
      <c r="P3594">
        <v>1.1000000000000001</v>
      </c>
      <c r="Q3594" s="2">
        <v>1310.6500000000001</v>
      </c>
      <c r="R3594" t="s">
        <v>35</v>
      </c>
      <c r="S3594" s="2">
        <v>668.5</v>
      </c>
      <c r="T3594">
        <v>3</v>
      </c>
      <c r="U3594" t="s">
        <v>138</v>
      </c>
      <c r="V3594">
        <v>2026</v>
      </c>
      <c r="W3594" t="s">
        <v>69</v>
      </c>
      <c r="X3594" s="2">
        <v>668.5</v>
      </c>
      <c r="Y3594" s="2">
        <v>642.15</v>
      </c>
      <c r="Z3594" s="2">
        <v>0.51</v>
      </c>
      <c r="AA3594" s="2">
        <f>IF(Table1[[#This Row],[Bed Occupied]]="Yes",1,0)</f>
        <v>1</v>
      </c>
    </row>
    <row r="3595" spans="1:27" x14ac:dyDescent="0.25">
      <c r="A3595" t="s">
        <v>3687</v>
      </c>
      <c r="B3595" s="1">
        <v>45859</v>
      </c>
      <c r="C3595" s="1">
        <v>45861.3</v>
      </c>
      <c r="D3595" t="s">
        <v>61</v>
      </c>
      <c r="E3595" t="s">
        <v>52</v>
      </c>
      <c r="F3595" t="s">
        <v>48</v>
      </c>
      <c r="G3595" t="s">
        <v>53</v>
      </c>
      <c r="H3595" t="s">
        <v>56</v>
      </c>
      <c r="I3595" t="s">
        <v>93</v>
      </c>
      <c r="J3595">
        <v>2.2999999999999998</v>
      </c>
      <c r="K3595" t="s">
        <v>33</v>
      </c>
      <c r="L3595">
        <v>68</v>
      </c>
      <c r="M3595" s="1">
        <v>45859</v>
      </c>
      <c r="N3595" t="s">
        <v>42</v>
      </c>
      <c r="O3595">
        <v>8.3000000000000007</v>
      </c>
      <c r="P3595">
        <v>0.3</v>
      </c>
      <c r="Q3595" s="2">
        <v>11387.37</v>
      </c>
      <c r="R3595" t="s">
        <v>35</v>
      </c>
      <c r="S3595" s="2">
        <v>7047.85</v>
      </c>
      <c r="T3595">
        <v>4.2</v>
      </c>
      <c r="U3595" t="s">
        <v>135</v>
      </c>
      <c r="V3595">
        <v>2025</v>
      </c>
      <c r="W3595" t="s">
        <v>37</v>
      </c>
      <c r="X3595" s="2">
        <v>7047.85</v>
      </c>
      <c r="Y3595" s="2">
        <v>4339.5200000000004</v>
      </c>
      <c r="Z3595" s="2">
        <v>0.61899999999999999</v>
      </c>
      <c r="AA3595" s="2">
        <f>IF(Table1[[#This Row],[Bed Occupied]]="Yes",1,0)</f>
        <v>1</v>
      </c>
    </row>
    <row r="3596" spans="1:27" x14ac:dyDescent="0.25">
      <c r="A3596" t="s">
        <v>3688</v>
      </c>
      <c r="B3596" s="1">
        <v>45884</v>
      </c>
      <c r="C3596" s="1">
        <v>45892</v>
      </c>
      <c r="D3596" t="s">
        <v>102</v>
      </c>
      <c r="E3596" t="s">
        <v>28</v>
      </c>
      <c r="F3596" t="s">
        <v>48</v>
      </c>
      <c r="G3596" t="s">
        <v>30</v>
      </c>
      <c r="H3596" t="s">
        <v>56</v>
      </c>
      <c r="I3596" t="s">
        <v>32</v>
      </c>
      <c r="J3596">
        <v>8</v>
      </c>
      <c r="K3596" t="s">
        <v>57</v>
      </c>
      <c r="L3596">
        <v>68</v>
      </c>
      <c r="M3596" s="1">
        <v>45884</v>
      </c>
      <c r="N3596" t="s">
        <v>34</v>
      </c>
      <c r="O3596">
        <v>12</v>
      </c>
      <c r="P3596">
        <v>2</v>
      </c>
      <c r="Q3596" s="2">
        <v>14482.84</v>
      </c>
      <c r="R3596" t="s">
        <v>35</v>
      </c>
      <c r="S3596" s="2">
        <v>9718.2099999999991</v>
      </c>
      <c r="T3596">
        <v>3.4</v>
      </c>
      <c r="U3596" t="s">
        <v>104</v>
      </c>
      <c r="V3596">
        <v>2025</v>
      </c>
      <c r="W3596" t="s">
        <v>77</v>
      </c>
      <c r="X3596" s="2">
        <v>9718.2099999999991</v>
      </c>
      <c r="Y3596" s="2">
        <v>4764.63</v>
      </c>
      <c r="Z3596" s="2">
        <v>0.67100000000000004</v>
      </c>
      <c r="AA3596" s="2">
        <f>IF(Table1[[#This Row],[Bed Occupied]]="Yes",1,0)</f>
        <v>0</v>
      </c>
    </row>
    <row r="3597" spans="1:27" x14ac:dyDescent="0.25">
      <c r="A3597" t="s">
        <v>3689</v>
      </c>
      <c r="B3597" s="1">
        <v>46222</v>
      </c>
      <c r="C3597" s="1">
        <v>46227</v>
      </c>
      <c r="D3597" t="s">
        <v>61</v>
      </c>
      <c r="E3597" t="s">
        <v>28</v>
      </c>
      <c r="F3597" t="s">
        <v>29</v>
      </c>
      <c r="G3597" t="s">
        <v>30</v>
      </c>
      <c r="H3597" t="s">
        <v>31</v>
      </c>
      <c r="I3597" t="s">
        <v>41</v>
      </c>
      <c r="J3597">
        <v>5</v>
      </c>
      <c r="K3597" t="s">
        <v>33</v>
      </c>
      <c r="L3597">
        <v>30</v>
      </c>
      <c r="M3597" s="1">
        <v>46222</v>
      </c>
      <c r="N3597" t="s">
        <v>42</v>
      </c>
      <c r="O3597">
        <v>12.6</v>
      </c>
      <c r="P3597">
        <v>0.6</v>
      </c>
      <c r="Q3597" s="2">
        <v>11833.23</v>
      </c>
      <c r="R3597" t="s">
        <v>35</v>
      </c>
      <c r="S3597" s="2">
        <v>8278.6</v>
      </c>
      <c r="T3597">
        <v>4.5999999999999996</v>
      </c>
      <c r="U3597" t="s">
        <v>43</v>
      </c>
      <c r="V3597">
        <v>2026</v>
      </c>
      <c r="W3597" t="s">
        <v>74</v>
      </c>
      <c r="X3597" s="2">
        <v>8278.6</v>
      </c>
      <c r="Y3597" s="2">
        <v>3554.63</v>
      </c>
      <c r="Z3597" s="2">
        <v>0.7</v>
      </c>
      <c r="AA3597" s="2">
        <f>IF(Table1[[#This Row],[Bed Occupied]]="Yes",1,0)</f>
        <v>1</v>
      </c>
    </row>
    <row r="3598" spans="1:27" x14ac:dyDescent="0.25">
      <c r="A3598" t="s">
        <v>3690</v>
      </c>
      <c r="B3598" s="1">
        <v>46206</v>
      </c>
      <c r="C3598" s="1">
        <v>46212.9</v>
      </c>
      <c r="D3598" t="s">
        <v>88</v>
      </c>
      <c r="E3598" t="s">
        <v>47</v>
      </c>
      <c r="F3598" t="s">
        <v>48</v>
      </c>
      <c r="G3598" t="s">
        <v>67</v>
      </c>
      <c r="H3598" t="s">
        <v>81</v>
      </c>
      <c r="I3598" t="s">
        <v>41</v>
      </c>
      <c r="J3598">
        <v>6.9</v>
      </c>
      <c r="K3598" t="s">
        <v>33</v>
      </c>
      <c r="L3598">
        <v>12</v>
      </c>
      <c r="M3598" s="1">
        <v>46206</v>
      </c>
      <c r="N3598" t="s">
        <v>63</v>
      </c>
      <c r="O3598">
        <v>8.3000000000000007</v>
      </c>
      <c r="P3598">
        <v>0.3</v>
      </c>
      <c r="Q3598" s="2">
        <v>27012.35</v>
      </c>
      <c r="R3598" t="s">
        <v>58</v>
      </c>
      <c r="S3598" s="2">
        <v>17146.59</v>
      </c>
      <c r="T3598">
        <v>5</v>
      </c>
      <c r="U3598" t="s">
        <v>43</v>
      </c>
      <c r="V3598">
        <v>2026</v>
      </c>
      <c r="W3598" t="s">
        <v>77</v>
      </c>
      <c r="X3598" s="2">
        <v>17146.59</v>
      </c>
      <c r="Y3598" s="2">
        <v>9865.76</v>
      </c>
      <c r="Z3598" s="2">
        <v>0.63500000000000001</v>
      </c>
      <c r="AA3598" s="2">
        <f>IF(Table1[[#This Row],[Bed Occupied]]="Yes",1,0)</f>
        <v>1</v>
      </c>
    </row>
    <row r="3599" spans="1:27" x14ac:dyDescent="0.25">
      <c r="A3599" t="s">
        <v>3691</v>
      </c>
      <c r="B3599" s="1">
        <v>45903</v>
      </c>
      <c r="C3599" s="1">
        <v>45906.3</v>
      </c>
      <c r="D3599" t="s">
        <v>88</v>
      </c>
      <c r="E3599" t="s">
        <v>47</v>
      </c>
      <c r="F3599" t="s">
        <v>48</v>
      </c>
      <c r="G3599" t="s">
        <v>67</v>
      </c>
      <c r="H3599" t="s">
        <v>40</v>
      </c>
      <c r="I3599" t="s">
        <v>32</v>
      </c>
      <c r="J3599">
        <v>3.3</v>
      </c>
      <c r="K3599" t="s">
        <v>33</v>
      </c>
      <c r="L3599">
        <v>85</v>
      </c>
      <c r="M3599" s="1">
        <v>45902</v>
      </c>
      <c r="N3599" t="s">
        <v>42</v>
      </c>
      <c r="O3599">
        <v>9.1</v>
      </c>
      <c r="P3599">
        <v>1.1000000000000001</v>
      </c>
      <c r="Q3599" s="2">
        <v>23320.04</v>
      </c>
      <c r="R3599" t="s">
        <v>58</v>
      </c>
      <c r="S3599" s="2">
        <v>18748.48</v>
      </c>
      <c r="T3599">
        <v>3.1</v>
      </c>
      <c r="U3599" t="s">
        <v>59</v>
      </c>
      <c r="V3599">
        <v>2025</v>
      </c>
      <c r="W3599" t="s">
        <v>44</v>
      </c>
      <c r="X3599" s="2">
        <v>18748.48</v>
      </c>
      <c r="Y3599" s="2">
        <v>4571.5600000000004</v>
      </c>
      <c r="Z3599" s="2">
        <v>0.80400000000000005</v>
      </c>
      <c r="AA3599" s="2">
        <f>IF(Table1[[#This Row],[Bed Occupied]]="Yes",1,0)</f>
        <v>1</v>
      </c>
    </row>
    <row r="3600" spans="1:27" x14ac:dyDescent="0.25">
      <c r="A3600" t="s">
        <v>3692</v>
      </c>
      <c r="B3600" s="1">
        <v>46089</v>
      </c>
      <c r="C3600" s="1">
        <v>46096.6</v>
      </c>
      <c r="D3600" t="s">
        <v>51</v>
      </c>
      <c r="E3600" t="s">
        <v>47</v>
      </c>
      <c r="F3600" t="s">
        <v>29</v>
      </c>
      <c r="G3600" t="s">
        <v>67</v>
      </c>
      <c r="H3600" t="s">
        <v>31</v>
      </c>
      <c r="I3600" t="s">
        <v>41</v>
      </c>
      <c r="J3600">
        <v>7.6</v>
      </c>
      <c r="K3600" t="s">
        <v>33</v>
      </c>
      <c r="L3600">
        <v>60</v>
      </c>
      <c r="M3600" s="1">
        <v>46089</v>
      </c>
      <c r="N3600" t="s">
        <v>34</v>
      </c>
      <c r="O3600">
        <v>9</v>
      </c>
      <c r="P3600">
        <v>1</v>
      </c>
      <c r="Q3600" s="2">
        <v>13952.03</v>
      </c>
      <c r="R3600" t="s">
        <v>58</v>
      </c>
      <c r="S3600" s="2">
        <v>7650.76</v>
      </c>
      <c r="T3600">
        <v>3.9</v>
      </c>
      <c r="U3600" t="s">
        <v>115</v>
      </c>
      <c r="V3600">
        <v>2026</v>
      </c>
      <c r="W3600" t="s">
        <v>74</v>
      </c>
      <c r="X3600" s="2">
        <v>7650.76</v>
      </c>
      <c r="Y3600" s="2">
        <v>6301.27</v>
      </c>
      <c r="Z3600" s="2">
        <v>0.54800000000000004</v>
      </c>
      <c r="AA3600" s="2">
        <f>IF(Table1[[#This Row],[Bed Occupied]]="Yes",1,0)</f>
        <v>1</v>
      </c>
    </row>
    <row r="3601" spans="1:27" x14ac:dyDescent="0.25">
      <c r="A3601" t="s">
        <v>3693</v>
      </c>
      <c r="B3601" s="1">
        <v>46083</v>
      </c>
      <c r="C3601" s="1">
        <v>46087</v>
      </c>
      <c r="D3601" t="s">
        <v>46</v>
      </c>
      <c r="E3601" t="s">
        <v>47</v>
      </c>
      <c r="F3601" t="s">
        <v>48</v>
      </c>
      <c r="G3601" t="s">
        <v>30</v>
      </c>
      <c r="H3601" t="s">
        <v>56</v>
      </c>
      <c r="I3601" t="s">
        <v>32</v>
      </c>
      <c r="J3601">
        <v>4</v>
      </c>
      <c r="K3601" t="s">
        <v>57</v>
      </c>
      <c r="L3601">
        <v>27</v>
      </c>
      <c r="M3601" s="1">
        <v>46082</v>
      </c>
      <c r="N3601" t="s">
        <v>42</v>
      </c>
      <c r="O3601">
        <v>11.6</v>
      </c>
      <c r="P3601">
        <v>1.6</v>
      </c>
      <c r="Q3601" s="2">
        <v>5945.49</v>
      </c>
      <c r="R3601" t="s">
        <v>35</v>
      </c>
      <c r="S3601" s="2">
        <v>3635.66</v>
      </c>
      <c r="T3601">
        <v>4.5999999999999996</v>
      </c>
      <c r="U3601" t="s">
        <v>115</v>
      </c>
      <c r="V3601">
        <v>2026</v>
      </c>
      <c r="W3601" t="s">
        <v>74</v>
      </c>
      <c r="X3601" s="2">
        <v>3635.66</v>
      </c>
      <c r="Y3601" s="2">
        <v>2309.83</v>
      </c>
      <c r="Z3601" s="2">
        <v>0.61099999999999999</v>
      </c>
      <c r="AA3601" s="2">
        <f>IF(Table1[[#This Row],[Bed Occupied]]="Yes",1,0)</f>
        <v>0</v>
      </c>
    </row>
    <row r="3602" spans="1:27" x14ac:dyDescent="0.25">
      <c r="A3602" t="s">
        <v>3694</v>
      </c>
      <c r="B3602" s="1">
        <v>45981</v>
      </c>
      <c r="C3602" s="1">
        <v>45984.1</v>
      </c>
      <c r="D3602" t="s">
        <v>61</v>
      </c>
      <c r="E3602" t="s">
        <v>47</v>
      </c>
      <c r="F3602" t="s">
        <v>48</v>
      </c>
      <c r="G3602" t="s">
        <v>30</v>
      </c>
      <c r="H3602" t="s">
        <v>62</v>
      </c>
      <c r="I3602" t="s">
        <v>93</v>
      </c>
      <c r="J3602">
        <v>3.1</v>
      </c>
      <c r="K3602" t="s">
        <v>33</v>
      </c>
      <c r="L3602">
        <v>82</v>
      </c>
      <c r="M3602" s="1">
        <v>45980</v>
      </c>
      <c r="N3602" t="s">
        <v>63</v>
      </c>
      <c r="O3602">
        <v>8.6</v>
      </c>
      <c r="P3602">
        <v>0.6</v>
      </c>
      <c r="Q3602" s="2">
        <v>12760.95</v>
      </c>
      <c r="R3602" t="s">
        <v>35</v>
      </c>
      <c r="S3602" s="2">
        <v>10515.15</v>
      </c>
      <c r="T3602">
        <v>3.4</v>
      </c>
      <c r="U3602" t="s">
        <v>71</v>
      </c>
      <c r="V3602">
        <v>2025</v>
      </c>
      <c r="W3602" t="s">
        <v>69</v>
      </c>
      <c r="X3602" s="2">
        <v>10515.15</v>
      </c>
      <c r="Y3602" s="2">
        <v>2245.8000000000002</v>
      </c>
      <c r="Z3602" s="2">
        <v>0.82399999999999995</v>
      </c>
      <c r="AA3602" s="2">
        <f>IF(Table1[[#This Row],[Bed Occupied]]="Yes",1,0)</f>
        <v>1</v>
      </c>
    </row>
    <row r="3603" spans="1:27" x14ac:dyDescent="0.25">
      <c r="A3603" t="s">
        <v>3695</v>
      </c>
      <c r="B3603" s="1">
        <v>46375</v>
      </c>
      <c r="C3603" s="1">
        <v>46375.5</v>
      </c>
      <c r="D3603" t="s">
        <v>39</v>
      </c>
      <c r="E3603" t="s">
        <v>52</v>
      </c>
      <c r="F3603" t="s">
        <v>48</v>
      </c>
      <c r="G3603" t="s">
        <v>30</v>
      </c>
      <c r="H3603" t="s">
        <v>49</v>
      </c>
      <c r="I3603" t="s">
        <v>32</v>
      </c>
      <c r="J3603">
        <v>0.5</v>
      </c>
      <c r="K3603" t="s">
        <v>33</v>
      </c>
      <c r="L3603">
        <v>79</v>
      </c>
      <c r="M3603" s="1">
        <v>46374</v>
      </c>
      <c r="N3603" t="s">
        <v>42</v>
      </c>
      <c r="O3603">
        <v>12.7</v>
      </c>
      <c r="P3603">
        <v>0.7</v>
      </c>
      <c r="Q3603" s="2">
        <v>1970.64</v>
      </c>
      <c r="R3603" t="s">
        <v>35</v>
      </c>
      <c r="S3603" s="2">
        <v>1093.5</v>
      </c>
      <c r="T3603">
        <v>3.8</v>
      </c>
      <c r="U3603" t="s">
        <v>54</v>
      </c>
      <c r="V3603">
        <v>2026</v>
      </c>
      <c r="W3603" t="s">
        <v>77</v>
      </c>
      <c r="X3603" s="2">
        <v>1093.5</v>
      </c>
      <c r="Y3603" s="2">
        <v>877.14</v>
      </c>
      <c r="Z3603" s="2">
        <v>0.55500000000000005</v>
      </c>
      <c r="AA3603" s="2">
        <f>IF(Table1[[#This Row],[Bed Occupied]]="Yes",1,0)</f>
        <v>1</v>
      </c>
    </row>
    <row r="3604" spans="1:27" x14ac:dyDescent="0.25">
      <c r="A3604" t="s">
        <v>3696</v>
      </c>
      <c r="B3604" s="1">
        <v>45969</v>
      </c>
      <c r="C3604" s="1">
        <v>45972.5</v>
      </c>
      <c r="D3604" t="s">
        <v>27</v>
      </c>
      <c r="E3604" t="s">
        <v>28</v>
      </c>
      <c r="F3604" t="s">
        <v>29</v>
      </c>
      <c r="G3604" t="s">
        <v>67</v>
      </c>
      <c r="H3604" t="s">
        <v>31</v>
      </c>
      <c r="I3604" t="s">
        <v>32</v>
      </c>
      <c r="J3604">
        <v>3.5</v>
      </c>
      <c r="K3604" t="s">
        <v>33</v>
      </c>
      <c r="L3604">
        <v>96</v>
      </c>
      <c r="M3604" s="1">
        <v>45969</v>
      </c>
      <c r="N3604" t="s">
        <v>42</v>
      </c>
      <c r="O3604">
        <v>11.9</v>
      </c>
      <c r="P3604">
        <v>1.9</v>
      </c>
      <c r="Q3604" s="2">
        <v>10407.18</v>
      </c>
      <c r="R3604" t="s">
        <v>35</v>
      </c>
      <c r="S3604" s="2">
        <v>6661.14</v>
      </c>
      <c r="T3604">
        <v>3.2</v>
      </c>
      <c r="U3604" t="s">
        <v>71</v>
      </c>
      <c r="V3604">
        <v>2025</v>
      </c>
      <c r="W3604" t="s">
        <v>83</v>
      </c>
      <c r="X3604" s="2">
        <v>6661.14</v>
      </c>
      <c r="Y3604" s="2">
        <v>3746.04</v>
      </c>
      <c r="Z3604" s="2">
        <v>0.64</v>
      </c>
      <c r="AA3604" s="2">
        <f>IF(Table1[[#This Row],[Bed Occupied]]="Yes",1,0)</f>
        <v>1</v>
      </c>
    </row>
    <row r="3605" spans="1:27" x14ac:dyDescent="0.25">
      <c r="A3605" t="s">
        <v>3697</v>
      </c>
      <c r="B3605" s="1">
        <v>46068</v>
      </c>
      <c r="C3605" s="1">
        <v>46068.5</v>
      </c>
      <c r="D3605" t="s">
        <v>39</v>
      </c>
      <c r="E3605" t="s">
        <v>47</v>
      </c>
      <c r="F3605" t="s">
        <v>48</v>
      </c>
      <c r="G3605" t="s">
        <v>53</v>
      </c>
      <c r="H3605" t="s">
        <v>62</v>
      </c>
      <c r="I3605" t="s">
        <v>41</v>
      </c>
      <c r="J3605">
        <v>0.5</v>
      </c>
      <c r="K3605" t="s">
        <v>33</v>
      </c>
      <c r="L3605">
        <v>98</v>
      </c>
      <c r="M3605" s="1">
        <v>46067</v>
      </c>
      <c r="N3605" t="s">
        <v>42</v>
      </c>
      <c r="O3605">
        <v>9.8000000000000007</v>
      </c>
      <c r="P3605">
        <v>1.8</v>
      </c>
      <c r="Q3605" s="2">
        <v>2172.63</v>
      </c>
      <c r="R3605" t="s">
        <v>85</v>
      </c>
      <c r="S3605" s="2">
        <v>1187.28</v>
      </c>
      <c r="T3605">
        <v>3.5</v>
      </c>
      <c r="U3605" t="s">
        <v>68</v>
      </c>
      <c r="V3605">
        <v>2026</v>
      </c>
      <c r="W3605" t="s">
        <v>83</v>
      </c>
      <c r="X3605" s="2">
        <v>1187.28</v>
      </c>
      <c r="Y3605" s="2">
        <v>985.35</v>
      </c>
      <c r="Z3605" s="2">
        <v>0.54600000000000004</v>
      </c>
      <c r="AA3605" s="2">
        <f>IF(Table1[[#This Row],[Bed Occupied]]="Yes",1,0)</f>
        <v>1</v>
      </c>
    </row>
    <row r="3606" spans="1:27" x14ac:dyDescent="0.25">
      <c r="A3606" t="s">
        <v>3698</v>
      </c>
      <c r="B3606" s="1">
        <v>46346</v>
      </c>
      <c r="C3606" s="1">
        <v>46349</v>
      </c>
      <c r="D3606" t="s">
        <v>51</v>
      </c>
      <c r="E3606" t="s">
        <v>52</v>
      </c>
      <c r="F3606" t="s">
        <v>29</v>
      </c>
      <c r="G3606" t="s">
        <v>53</v>
      </c>
      <c r="H3606" t="s">
        <v>76</v>
      </c>
      <c r="I3606" t="s">
        <v>32</v>
      </c>
      <c r="J3606">
        <v>3</v>
      </c>
      <c r="K3606" t="s">
        <v>33</v>
      </c>
      <c r="L3606">
        <v>77</v>
      </c>
      <c r="M3606" s="1">
        <v>46346</v>
      </c>
      <c r="N3606" t="s">
        <v>42</v>
      </c>
      <c r="O3606">
        <v>12.9</v>
      </c>
      <c r="P3606">
        <v>0.9</v>
      </c>
      <c r="Q3606" s="2">
        <v>9036.4699999999993</v>
      </c>
      <c r="R3606" t="s">
        <v>58</v>
      </c>
      <c r="S3606" s="2">
        <v>5516.9</v>
      </c>
      <c r="T3606">
        <v>3.7</v>
      </c>
      <c r="U3606" t="s">
        <v>130</v>
      </c>
      <c r="V3606">
        <v>2026</v>
      </c>
      <c r="W3606" t="s">
        <v>77</v>
      </c>
      <c r="X3606" s="2">
        <v>5516.9</v>
      </c>
      <c r="Y3606" s="2">
        <v>3519.57</v>
      </c>
      <c r="Z3606" s="2">
        <v>0.61099999999999999</v>
      </c>
      <c r="AA3606" s="2">
        <f>IF(Table1[[#This Row],[Bed Occupied]]="Yes",1,0)</f>
        <v>1</v>
      </c>
    </row>
    <row r="3607" spans="1:27" x14ac:dyDescent="0.25">
      <c r="A3607" t="s">
        <v>3699</v>
      </c>
      <c r="B3607" s="1">
        <v>46091</v>
      </c>
      <c r="C3607" s="1">
        <v>46092.1</v>
      </c>
      <c r="D3607" t="s">
        <v>39</v>
      </c>
      <c r="E3607" t="s">
        <v>28</v>
      </c>
      <c r="F3607" t="s">
        <v>48</v>
      </c>
      <c r="G3607" t="s">
        <v>30</v>
      </c>
      <c r="H3607" t="s">
        <v>56</v>
      </c>
      <c r="I3607" t="s">
        <v>41</v>
      </c>
      <c r="J3607">
        <v>1.1000000000000001</v>
      </c>
      <c r="K3607" t="s">
        <v>33</v>
      </c>
      <c r="L3607">
        <v>57</v>
      </c>
      <c r="M3607" s="1">
        <v>46090</v>
      </c>
      <c r="N3607" t="s">
        <v>42</v>
      </c>
      <c r="O3607">
        <v>9.1</v>
      </c>
      <c r="P3607">
        <v>1.1000000000000001</v>
      </c>
      <c r="Q3607" s="2">
        <v>2318.1999999999998</v>
      </c>
      <c r="R3607" t="s">
        <v>35</v>
      </c>
      <c r="S3607" s="2">
        <v>1542.78</v>
      </c>
      <c r="T3607">
        <v>3.9</v>
      </c>
      <c r="U3607" t="s">
        <v>115</v>
      </c>
      <c r="V3607">
        <v>2026</v>
      </c>
      <c r="W3607" t="s">
        <v>37</v>
      </c>
      <c r="X3607" s="2">
        <v>1542.78</v>
      </c>
      <c r="Y3607" s="2">
        <v>775.42</v>
      </c>
      <c r="Z3607" s="2">
        <v>0.66600000000000004</v>
      </c>
      <c r="AA3607" s="2">
        <f>IF(Table1[[#This Row],[Bed Occupied]]="Yes",1,0)</f>
        <v>1</v>
      </c>
    </row>
    <row r="3608" spans="1:27" x14ac:dyDescent="0.25">
      <c r="A3608" t="s">
        <v>3700</v>
      </c>
      <c r="B3608" s="1">
        <v>45735</v>
      </c>
      <c r="C3608" s="1">
        <v>45735.6</v>
      </c>
      <c r="D3608" t="s">
        <v>39</v>
      </c>
      <c r="E3608" t="s">
        <v>47</v>
      </c>
      <c r="F3608" t="s">
        <v>48</v>
      </c>
      <c r="G3608" t="s">
        <v>53</v>
      </c>
      <c r="H3608" t="s">
        <v>56</v>
      </c>
      <c r="I3608" t="s">
        <v>32</v>
      </c>
      <c r="J3608">
        <v>0.6</v>
      </c>
      <c r="K3608" t="s">
        <v>57</v>
      </c>
      <c r="L3608">
        <v>87</v>
      </c>
      <c r="M3608" s="1">
        <v>45735</v>
      </c>
      <c r="N3608" t="s">
        <v>42</v>
      </c>
      <c r="O3608">
        <v>15.1</v>
      </c>
      <c r="P3608">
        <v>3.1</v>
      </c>
      <c r="Q3608" s="2">
        <v>1813.89</v>
      </c>
      <c r="R3608" t="s">
        <v>85</v>
      </c>
      <c r="S3608" s="2">
        <v>1030.8800000000001</v>
      </c>
      <c r="T3608">
        <v>2.4</v>
      </c>
      <c r="U3608" t="s">
        <v>173</v>
      </c>
      <c r="V3608">
        <v>2025</v>
      </c>
      <c r="W3608" t="s">
        <v>69</v>
      </c>
      <c r="X3608" s="2">
        <v>1030.8800000000001</v>
      </c>
      <c r="Y3608" s="2">
        <v>783.01</v>
      </c>
      <c r="Z3608" s="2">
        <v>0.56799999999999995</v>
      </c>
      <c r="AA3608" s="2">
        <f>IF(Table1[[#This Row],[Bed Occupied]]="Yes",1,0)</f>
        <v>0</v>
      </c>
    </row>
    <row r="3609" spans="1:27" x14ac:dyDescent="0.25">
      <c r="A3609" t="s">
        <v>3701</v>
      </c>
      <c r="B3609" s="1">
        <v>45740</v>
      </c>
      <c r="C3609" s="1">
        <v>45740.2</v>
      </c>
      <c r="D3609" t="s">
        <v>96</v>
      </c>
      <c r="E3609" t="s">
        <v>52</v>
      </c>
      <c r="F3609" t="s">
        <v>48</v>
      </c>
      <c r="G3609" t="s">
        <v>151</v>
      </c>
      <c r="H3609" t="s">
        <v>31</v>
      </c>
      <c r="I3609" t="s">
        <v>32</v>
      </c>
      <c r="J3609">
        <v>0.2</v>
      </c>
      <c r="K3609" t="s">
        <v>33</v>
      </c>
      <c r="L3609">
        <v>71</v>
      </c>
      <c r="M3609" s="1">
        <v>45739</v>
      </c>
      <c r="N3609" t="s">
        <v>42</v>
      </c>
      <c r="O3609">
        <v>8.9</v>
      </c>
      <c r="P3609">
        <v>0.9</v>
      </c>
      <c r="Q3609" s="2">
        <v>3834.14</v>
      </c>
      <c r="R3609" t="s">
        <v>58</v>
      </c>
      <c r="S3609" s="2">
        <v>2117.75</v>
      </c>
      <c r="T3609">
        <v>4</v>
      </c>
      <c r="U3609" t="s">
        <v>173</v>
      </c>
      <c r="V3609">
        <v>2025</v>
      </c>
      <c r="W3609" t="s">
        <v>74</v>
      </c>
      <c r="X3609" s="2">
        <v>2117.75</v>
      </c>
      <c r="Y3609" s="2">
        <v>1716.39</v>
      </c>
      <c r="Z3609" s="2">
        <v>0.55200000000000005</v>
      </c>
      <c r="AA3609" s="2">
        <f>IF(Table1[[#This Row],[Bed Occupied]]="Yes",1,0)</f>
        <v>1</v>
      </c>
    </row>
    <row r="3610" spans="1:27" x14ac:dyDescent="0.25">
      <c r="A3610" t="s">
        <v>3702</v>
      </c>
      <c r="B3610" s="1">
        <v>45759</v>
      </c>
      <c r="C3610" s="1">
        <v>45763.6</v>
      </c>
      <c r="D3610" t="s">
        <v>51</v>
      </c>
      <c r="E3610" t="s">
        <v>66</v>
      </c>
      <c r="F3610" t="s">
        <v>29</v>
      </c>
      <c r="G3610" t="s">
        <v>53</v>
      </c>
      <c r="H3610" t="s">
        <v>49</v>
      </c>
      <c r="I3610" t="s">
        <v>32</v>
      </c>
      <c r="J3610">
        <v>4.5999999999999996</v>
      </c>
      <c r="K3610" t="s">
        <v>33</v>
      </c>
      <c r="L3610">
        <v>55</v>
      </c>
      <c r="M3610" s="1">
        <v>45759</v>
      </c>
      <c r="N3610" t="s">
        <v>42</v>
      </c>
      <c r="O3610">
        <v>9.8000000000000007</v>
      </c>
      <c r="P3610">
        <v>1.8</v>
      </c>
      <c r="Q3610" s="2">
        <v>10468.56</v>
      </c>
      <c r="R3610" t="s">
        <v>58</v>
      </c>
      <c r="S3610" s="2">
        <v>6974.29</v>
      </c>
      <c r="T3610">
        <v>3.3</v>
      </c>
      <c r="U3610" t="s">
        <v>89</v>
      </c>
      <c r="V3610">
        <v>2025</v>
      </c>
      <c r="W3610" t="s">
        <v>83</v>
      </c>
      <c r="X3610" s="2">
        <v>6974.29</v>
      </c>
      <c r="Y3610" s="2">
        <v>3494.27</v>
      </c>
      <c r="Z3610" s="2">
        <v>0.66600000000000004</v>
      </c>
      <c r="AA3610" s="2">
        <f>IF(Table1[[#This Row],[Bed Occupied]]="Yes",1,0)</f>
        <v>1</v>
      </c>
    </row>
    <row r="3611" spans="1:27" x14ac:dyDescent="0.25">
      <c r="A3611" t="s">
        <v>3703</v>
      </c>
      <c r="B3611" s="1">
        <v>46252</v>
      </c>
      <c r="C3611" s="1">
        <v>46253.599999999999</v>
      </c>
      <c r="D3611" t="s">
        <v>46</v>
      </c>
      <c r="E3611" t="s">
        <v>47</v>
      </c>
      <c r="F3611" t="s">
        <v>29</v>
      </c>
      <c r="G3611" t="s">
        <v>53</v>
      </c>
      <c r="H3611" t="s">
        <v>31</v>
      </c>
      <c r="I3611" t="s">
        <v>32</v>
      </c>
      <c r="J3611">
        <v>1.6</v>
      </c>
      <c r="K3611" t="s">
        <v>57</v>
      </c>
      <c r="L3611">
        <v>55</v>
      </c>
      <c r="M3611" s="1">
        <v>46252</v>
      </c>
      <c r="N3611" t="s">
        <v>34</v>
      </c>
      <c r="O3611">
        <v>11.6</v>
      </c>
      <c r="P3611">
        <v>1.6</v>
      </c>
      <c r="Q3611" s="2">
        <v>4369.7700000000004</v>
      </c>
      <c r="R3611" t="s">
        <v>35</v>
      </c>
      <c r="S3611" s="2">
        <v>2246.96</v>
      </c>
      <c r="T3611">
        <v>4</v>
      </c>
      <c r="U3611" t="s">
        <v>138</v>
      </c>
      <c r="V3611">
        <v>2026</v>
      </c>
      <c r="W3611" t="s">
        <v>44</v>
      </c>
      <c r="X3611" s="2">
        <v>2246.96</v>
      </c>
      <c r="Y3611" s="2">
        <v>2122.81</v>
      </c>
      <c r="Z3611" s="2">
        <v>0.51400000000000001</v>
      </c>
      <c r="AA3611" s="2">
        <f>IF(Table1[[#This Row],[Bed Occupied]]="Yes",1,0)</f>
        <v>0</v>
      </c>
    </row>
    <row r="3612" spans="1:27" x14ac:dyDescent="0.25">
      <c r="A3612" t="s">
        <v>3704</v>
      </c>
      <c r="B3612" s="1">
        <v>46102</v>
      </c>
      <c r="C3612" s="1">
        <v>46103.1</v>
      </c>
      <c r="D3612" t="s">
        <v>39</v>
      </c>
      <c r="E3612" t="s">
        <v>28</v>
      </c>
      <c r="F3612" t="s">
        <v>29</v>
      </c>
      <c r="G3612" t="s">
        <v>151</v>
      </c>
      <c r="H3612" t="s">
        <v>62</v>
      </c>
      <c r="I3612" t="s">
        <v>32</v>
      </c>
      <c r="J3612">
        <v>1.1000000000000001</v>
      </c>
      <c r="K3612" t="s">
        <v>57</v>
      </c>
      <c r="L3612">
        <v>109</v>
      </c>
      <c r="M3612" s="1">
        <v>46102</v>
      </c>
      <c r="N3612" t="s">
        <v>42</v>
      </c>
      <c r="O3612">
        <v>11.7</v>
      </c>
      <c r="P3612">
        <v>1.7</v>
      </c>
      <c r="Q3612" s="2">
        <v>1878.07</v>
      </c>
      <c r="R3612" t="s">
        <v>35</v>
      </c>
      <c r="S3612" s="2">
        <v>1098.6500000000001</v>
      </c>
      <c r="T3612">
        <v>3.5</v>
      </c>
      <c r="U3612" t="s">
        <v>115</v>
      </c>
      <c r="V3612">
        <v>2026</v>
      </c>
      <c r="W3612" t="s">
        <v>83</v>
      </c>
      <c r="X3612" s="2">
        <v>1098.6500000000001</v>
      </c>
      <c r="Y3612" s="2">
        <v>779.42</v>
      </c>
      <c r="Z3612" s="2">
        <v>0.58499999999999996</v>
      </c>
      <c r="AA3612" s="2">
        <f>IF(Table1[[#This Row],[Bed Occupied]]="Yes",1,0)</f>
        <v>0</v>
      </c>
    </row>
    <row r="3613" spans="1:27" x14ac:dyDescent="0.25">
      <c r="A3613" t="s">
        <v>3705</v>
      </c>
      <c r="B3613" s="1">
        <v>46173</v>
      </c>
      <c r="C3613" s="1">
        <v>46176.1</v>
      </c>
      <c r="D3613" t="s">
        <v>51</v>
      </c>
      <c r="E3613" t="s">
        <v>28</v>
      </c>
      <c r="F3613" t="s">
        <v>48</v>
      </c>
      <c r="G3613" t="s">
        <v>30</v>
      </c>
      <c r="H3613" t="s">
        <v>49</v>
      </c>
      <c r="I3613" t="s">
        <v>32</v>
      </c>
      <c r="J3613">
        <v>3.1</v>
      </c>
      <c r="K3613" t="s">
        <v>33</v>
      </c>
      <c r="L3613">
        <v>63</v>
      </c>
      <c r="M3613" s="1">
        <v>46173</v>
      </c>
      <c r="N3613" t="s">
        <v>42</v>
      </c>
      <c r="O3613">
        <v>10.9</v>
      </c>
      <c r="P3613">
        <v>0.9</v>
      </c>
      <c r="Q3613" s="2">
        <v>10187.86</v>
      </c>
      <c r="R3613" t="s">
        <v>35</v>
      </c>
      <c r="S3613" s="2">
        <v>5667.9</v>
      </c>
      <c r="T3613">
        <v>3.3</v>
      </c>
      <c r="U3613" t="s">
        <v>94</v>
      </c>
      <c r="V3613">
        <v>2026</v>
      </c>
      <c r="W3613" t="s">
        <v>74</v>
      </c>
      <c r="X3613" s="2">
        <v>5667.9</v>
      </c>
      <c r="Y3613" s="2">
        <v>4519.96</v>
      </c>
      <c r="Z3613" s="2">
        <v>0.55600000000000005</v>
      </c>
      <c r="AA3613" s="2">
        <f>IF(Table1[[#This Row],[Bed Occupied]]="Yes",1,0)</f>
        <v>1</v>
      </c>
    </row>
    <row r="3614" spans="1:27" x14ac:dyDescent="0.25">
      <c r="A3614" t="s">
        <v>3706</v>
      </c>
      <c r="B3614" s="1">
        <v>46210</v>
      </c>
      <c r="C3614" s="1">
        <v>46213</v>
      </c>
      <c r="D3614" t="s">
        <v>39</v>
      </c>
      <c r="E3614" t="s">
        <v>47</v>
      </c>
      <c r="F3614" t="s">
        <v>29</v>
      </c>
      <c r="G3614" t="s">
        <v>30</v>
      </c>
      <c r="H3614" t="s">
        <v>56</v>
      </c>
      <c r="I3614" t="s">
        <v>41</v>
      </c>
      <c r="J3614">
        <v>3</v>
      </c>
      <c r="K3614" t="s">
        <v>33</v>
      </c>
      <c r="L3614">
        <v>101</v>
      </c>
      <c r="M3614" s="1">
        <v>46209</v>
      </c>
      <c r="N3614" t="s">
        <v>63</v>
      </c>
      <c r="O3614">
        <v>8.8000000000000007</v>
      </c>
      <c r="P3614">
        <v>0.8</v>
      </c>
      <c r="Q3614" s="2">
        <v>1882.54</v>
      </c>
      <c r="R3614" t="s">
        <v>35</v>
      </c>
      <c r="S3614" s="2">
        <v>1064.99</v>
      </c>
      <c r="T3614">
        <v>3.4</v>
      </c>
      <c r="U3614" t="s">
        <v>43</v>
      </c>
      <c r="V3614">
        <v>2026</v>
      </c>
      <c r="W3614" t="s">
        <v>37</v>
      </c>
      <c r="X3614" s="2">
        <v>1064.99</v>
      </c>
      <c r="Y3614" s="2">
        <v>817.55</v>
      </c>
      <c r="Z3614" s="2">
        <v>0.56599999999999995</v>
      </c>
      <c r="AA3614" s="2">
        <f>IF(Table1[[#This Row],[Bed Occupied]]="Yes",1,0)</f>
        <v>1</v>
      </c>
    </row>
    <row r="3615" spans="1:27" x14ac:dyDescent="0.25">
      <c r="A3615" t="s">
        <v>3707</v>
      </c>
      <c r="B3615" s="1">
        <v>45794</v>
      </c>
      <c r="C3615" s="1">
        <v>45797.7</v>
      </c>
      <c r="D3615" t="s">
        <v>27</v>
      </c>
      <c r="E3615" t="s">
        <v>52</v>
      </c>
      <c r="F3615" t="s">
        <v>29</v>
      </c>
      <c r="G3615" t="s">
        <v>151</v>
      </c>
      <c r="H3615" t="s">
        <v>62</v>
      </c>
      <c r="I3615" t="s">
        <v>32</v>
      </c>
      <c r="J3615">
        <v>3.7</v>
      </c>
      <c r="K3615" t="s">
        <v>33</v>
      </c>
      <c r="L3615">
        <v>61</v>
      </c>
      <c r="M3615" s="1">
        <v>45793</v>
      </c>
      <c r="N3615" t="s">
        <v>42</v>
      </c>
      <c r="O3615">
        <v>9</v>
      </c>
      <c r="P3615">
        <v>1</v>
      </c>
      <c r="Q3615" s="2">
        <v>10483.91</v>
      </c>
      <c r="R3615" t="s">
        <v>58</v>
      </c>
      <c r="S3615" s="2">
        <v>6046.69</v>
      </c>
      <c r="T3615">
        <v>4.0999999999999996</v>
      </c>
      <c r="U3615" t="s">
        <v>122</v>
      </c>
      <c r="V3615">
        <v>2025</v>
      </c>
      <c r="W3615" t="s">
        <v>77</v>
      </c>
      <c r="X3615" s="2">
        <v>6046.69</v>
      </c>
      <c r="Y3615" s="2">
        <v>4437.22</v>
      </c>
      <c r="Z3615" s="2">
        <v>0.57699999999999996</v>
      </c>
      <c r="AA3615" s="2">
        <f>IF(Table1[[#This Row],[Bed Occupied]]="Yes",1,0)</f>
        <v>1</v>
      </c>
    </row>
    <row r="3616" spans="1:27" x14ac:dyDescent="0.25">
      <c r="A3616" t="s">
        <v>3708</v>
      </c>
      <c r="B3616" s="1">
        <v>45823</v>
      </c>
      <c r="C3616" s="1">
        <v>45828.1</v>
      </c>
      <c r="D3616" t="s">
        <v>46</v>
      </c>
      <c r="E3616" t="s">
        <v>66</v>
      </c>
      <c r="F3616" t="s">
        <v>29</v>
      </c>
      <c r="G3616" t="s">
        <v>67</v>
      </c>
      <c r="H3616" t="s">
        <v>31</v>
      </c>
      <c r="I3616" t="s">
        <v>32</v>
      </c>
      <c r="J3616">
        <v>5.0999999999999996</v>
      </c>
      <c r="K3616" t="s">
        <v>33</v>
      </c>
      <c r="L3616">
        <v>6</v>
      </c>
      <c r="M3616" s="1">
        <v>45822</v>
      </c>
      <c r="N3616" t="s">
        <v>34</v>
      </c>
      <c r="O3616">
        <v>14.3</v>
      </c>
      <c r="P3616">
        <v>2.2999999999999998</v>
      </c>
      <c r="Q3616" s="2">
        <v>7240.13</v>
      </c>
      <c r="R3616" t="s">
        <v>58</v>
      </c>
      <c r="S3616" s="2">
        <v>3650.99</v>
      </c>
      <c r="T3616">
        <v>3.4</v>
      </c>
      <c r="U3616" t="s">
        <v>64</v>
      </c>
      <c r="V3616">
        <v>2025</v>
      </c>
      <c r="W3616" t="s">
        <v>83</v>
      </c>
      <c r="X3616" s="2">
        <v>3650.99</v>
      </c>
      <c r="Y3616" s="2">
        <v>3589.14</v>
      </c>
      <c r="Z3616" s="2">
        <v>0.504</v>
      </c>
      <c r="AA3616" s="2">
        <f>IF(Table1[[#This Row],[Bed Occupied]]="Yes",1,0)</f>
        <v>1</v>
      </c>
    </row>
    <row r="3617" spans="1:27" x14ac:dyDescent="0.25">
      <c r="A3617" t="s">
        <v>3709</v>
      </c>
      <c r="B3617" s="1">
        <v>46214</v>
      </c>
      <c r="C3617" s="1">
        <v>46216.800000000003</v>
      </c>
      <c r="D3617" t="s">
        <v>27</v>
      </c>
      <c r="E3617" t="s">
        <v>52</v>
      </c>
      <c r="F3617" t="s">
        <v>48</v>
      </c>
      <c r="G3617" t="s">
        <v>53</v>
      </c>
      <c r="H3617" t="s">
        <v>81</v>
      </c>
      <c r="I3617" t="s">
        <v>32</v>
      </c>
      <c r="J3617">
        <v>2.8</v>
      </c>
      <c r="K3617" t="s">
        <v>33</v>
      </c>
      <c r="L3617">
        <v>66</v>
      </c>
      <c r="M3617" s="1">
        <v>46213</v>
      </c>
      <c r="N3617" t="s">
        <v>42</v>
      </c>
      <c r="O3617">
        <v>11.1</v>
      </c>
      <c r="P3617">
        <v>3.1</v>
      </c>
      <c r="Q3617" s="2">
        <v>10790.34</v>
      </c>
      <c r="R3617" t="s">
        <v>58</v>
      </c>
      <c r="S3617" s="2">
        <v>5368.09</v>
      </c>
      <c r="T3617">
        <v>3.1</v>
      </c>
      <c r="U3617" t="s">
        <v>43</v>
      </c>
      <c r="V3617">
        <v>2026</v>
      </c>
      <c r="W3617" t="s">
        <v>77</v>
      </c>
      <c r="X3617" s="2">
        <v>5368.09</v>
      </c>
      <c r="Y3617" s="2">
        <v>5422.25</v>
      </c>
      <c r="Z3617" s="2">
        <v>0.497</v>
      </c>
      <c r="AA3617" s="2">
        <f>IF(Table1[[#This Row],[Bed Occupied]]="Yes",1,0)</f>
        <v>1</v>
      </c>
    </row>
    <row r="3618" spans="1:27" x14ac:dyDescent="0.25">
      <c r="A3618" t="s">
        <v>3710</v>
      </c>
      <c r="B3618" s="1">
        <v>46358</v>
      </c>
      <c r="C3618" s="1">
        <v>46359.3</v>
      </c>
      <c r="D3618" t="s">
        <v>46</v>
      </c>
      <c r="E3618" t="s">
        <v>28</v>
      </c>
      <c r="F3618" t="s">
        <v>29</v>
      </c>
      <c r="G3618" t="s">
        <v>53</v>
      </c>
      <c r="H3618" t="s">
        <v>40</v>
      </c>
      <c r="I3618" t="s">
        <v>41</v>
      </c>
      <c r="J3618">
        <v>1.3</v>
      </c>
      <c r="K3618" t="s">
        <v>57</v>
      </c>
      <c r="L3618">
        <v>46</v>
      </c>
      <c r="M3618" s="1">
        <v>46358</v>
      </c>
      <c r="N3618" t="s">
        <v>42</v>
      </c>
      <c r="O3618">
        <v>8.8000000000000007</v>
      </c>
      <c r="P3618">
        <v>0.8</v>
      </c>
      <c r="Q3618" s="2">
        <v>3779.32</v>
      </c>
      <c r="R3618" t="s">
        <v>35</v>
      </c>
      <c r="S3618" s="2">
        <v>2127.14</v>
      </c>
      <c r="T3618">
        <v>3.5</v>
      </c>
      <c r="U3618" t="s">
        <v>54</v>
      </c>
      <c r="V3618">
        <v>2026</v>
      </c>
      <c r="W3618" t="s">
        <v>69</v>
      </c>
      <c r="X3618" s="2">
        <v>2127.14</v>
      </c>
      <c r="Y3618" s="2">
        <v>1652.18</v>
      </c>
      <c r="Z3618" s="2">
        <v>0.56299999999999994</v>
      </c>
      <c r="AA3618" s="2">
        <f>IF(Table1[[#This Row],[Bed Occupied]]="Yes",1,0)</f>
        <v>0</v>
      </c>
    </row>
    <row r="3619" spans="1:27" x14ac:dyDescent="0.25">
      <c r="A3619" t="s">
        <v>3711</v>
      </c>
      <c r="B3619" s="1">
        <v>46295</v>
      </c>
      <c r="C3619" s="1">
        <v>46297.599999999999</v>
      </c>
      <c r="D3619" t="s">
        <v>96</v>
      </c>
      <c r="E3619" t="s">
        <v>28</v>
      </c>
      <c r="F3619" t="s">
        <v>92</v>
      </c>
      <c r="G3619" t="s">
        <v>30</v>
      </c>
      <c r="H3619" t="s">
        <v>31</v>
      </c>
      <c r="I3619" t="s">
        <v>41</v>
      </c>
      <c r="J3619">
        <v>2.6</v>
      </c>
      <c r="K3619" t="s">
        <v>33</v>
      </c>
      <c r="L3619">
        <v>51</v>
      </c>
      <c r="M3619" s="1">
        <v>46295</v>
      </c>
      <c r="N3619" t="s">
        <v>63</v>
      </c>
      <c r="O3619">
        <v>10</v>
      </c>
      <c r="P3619">
        <v>2</v>
      </c>
      <c r="Q3619" s="2">
        <v>3966.74</v>
      </c>
      <c r="R3619" t="s">
        <v>58</v>
      </c>
      <c r="S3619" s="2">
        <v>2315.29</v>
      </c>
      <c r="T3619">
        <v>3.9</v>
      </c>
      <c r="U3619" t="s">
        <v>133</v>
      </c>
      <c r="V3619">
        <v>2026</v>
      </c>
      <c r="W3619" t="s">
        <v>69</v>
      </c>
      <c r="X3619" s="2">
        <v>2315.29</v>
      </c>
      <c r="Y3619" s="2">
        <v>1651.45</v>
      </c>
      <c r="Z3619" s="2">
        <v>0.58399999999999996</v>
      </c>
      <c r="AA3619" s="2">
        <f>IF(Table1[[#This Row],[Bed Occupied]]="Yes",1,0)</f>
        <v>1</v>
      </c>
    </row>
    <row r="3620" spans="1:27" x14ac:dyDescent="0.25">
      <c r="A3620" t="s">
        <v>3712</v>
      </c>
      <c r="B3620" s="1">
        <v>45702</v>
      </c>
      <c r="C3620" s="1">
        <v>45704.4</v>
      </c>
      <c r="D3620" t="s">
        <v>61</v>
      </c>
      <c r="E3620" t="s">
        <v>52</v>
      </c>
      <c r="F3620" t="s">
        <v>48</v>
      </c>
      <c r="G3620" t="s">
        <v>67</v>
      </c>
      <c r="H3620" t="s">
        <v>31</v>
      </c>
      <c r="I3620" t="s">
        <v>93</v>
      </c>
      <c r="J3620">
        <v>2.4</v>
      </c>
      <c r="K3620" t="s">
        <v>57</v>
      </c>
      <c r="L3620">
        <v>53</v>
      </c>
      <c r="M3620" s="1">
        <v>45702</v>
      </c>
      <c r="N3620" t="s">
        <v>34</v>
      </c>
      <c r="O3620">
        <v>8</v>
      </c>
      <c r="P3620">
        <v>0</v>
      </c>
      <c r="Q3620" s="2">
        <v>10687.59</v>
      </c>
      <c r="R3620" t="s">
        <v>35</v>
      </c>
      <c r="S3620" s="2">
        <v>7575.3</v>
      </c>
      <c r="T3620">
        <v>4.5999999999999996</v>
      </c>
      <c r="U3620" t="s">
        <v>100</v>
      </c>
      <c r="V3620">
        <v>2025</v>
      </c>
      <c r="W3620" t="s">
        <v>77</v>
      </c>
      <c r="X3620" s="2">
        <v>7575.3</v>
      </c>
      <c r="Y3620" s="2">
        <v>3112.29</v>
      </c>
      <c r="Z3620" s="2">
        <v>0.70899999999999996</v>
      </c>
      <c r="AA3620" s="2">
        <f>IF(Table1[[#This Row],[Bed Occupied]]="Yes",1,0)</f>
        <v>0</v>
      </c>
    </row>
    <row r="3621" spans="1:27" x14ac:dyDescent="0.25">
      <c r="A3621" t="s">
        <v>3713</v>
      </c>
      <c r="B3621" s="1">
        <v>45995</v>
      </c>
      <c r="C3621" s="1">
        <v>46000.6</v>
      </c>
      <c r="D3621" t="s">
        <v>51</v>
      </c>
      <c r="E3621" t="s">
        <v>28</v>
      </c>
      <c r="F3621" t="s">
        <v>48</v>
      </c>
      <c r="G3621" t="s">
        <v>67</v>
      </c>
      <c r="H3621" t="s">
        <v>62</v>
      </c>
      <c r="I3621" t="s">
        <v>32</v>
      </c>
      <c r="J3621">
        <v>5.6</v>
      </c>
      <c r="K3621" t="s">
        <v>33</v>
      </c>
      <c r="L3621">
        <v>70</v>
      </c>
      <c r="M3621" s="1">
        <v>45994</v>
      </c>
      <c r="N3621" t="s">
        <v>63</v>
      </c>
      <c r="O3621">
        <v>9.6999999999999993</v>
      </c>
      <c r="P3621">
        <v>1.7</v>
      </c>
      <c r="Q3621" s="2">
        <v>11181.16</v>
      </c>
      <c r="R3621" t="s">
        <v>85</v>
      </c>
      <c r="S3621" s="2">
        <v>5812.77</v>
      </c>
      <c r="T3621">
        <v>3.4</v>
      </c>
      <c r="U3621" t="s">
        <v>79</v>
      </c>
      <c r="V3621">
        <v>2025</v>
      </c>
      <c r="W3621" t="s">
        <v>69</v>
      </c>
      <c r="X3621" s="2">
        <v>5812.77</v>
      </c>
      <c r="Y3621" s="2">
        <v>5368.39</v>
      </c>
      <c r="Z3621" s="2">
        <v>0.52</v>
      </c>
      <c r="AA3621" s="2">
        <f>IF(Table1[[#This Row],[Bed Occupied]]="Yes",1,0)</f>
        <v>1</v>
      </c>
    </row>
    <row r="3622" spans="1:27" x14ac:dyDescent="0.25">
      <c r="A3622" t="s">
        <v>3714</v>
      </c>
      <c r="B3622" s="1">
        <v>45974</v>
      </c>
      <c r="C3622" s="1">
        <v>45975.199999999997</v>
      </c>
      <c r="D3622" t="s">
        <v>51</v>
      </c>
      <c r="E3622" t="s">
        <v>47</v>
      </c>
      <c r="F3622" t="s">
        <v>29</v>
      </c>
      <c r="G3622" t="s">
        <v>30</v>
      </c>
      <c r="H3622" t="s">
        <v>81</v>
      </c>
      <c r="I3622" t="s">
        <v>32</v>
      </c>
      <c r="J3622">
        <v>1.2</v>
      </c>
      <c r="K3622" t="s">
        <v>57</v>
      </c>
      <c r="L3622">
        <v>74</v>
      </c>
      <c r="M3622" s="1">
        <v>45974</v>
      </c>
      <c r="N3622" t="s">
        <v>63</v>
      </c>
      <c r="O3622">
        <v>9.9</v>
      </c>
      <c r="P3622">
        <v>1.9</v>
      </c>
      <c r="Q3622" s="2">
        <v>9771.7900000000009</v>
      </c>
      <c r="R3622" t="s">
        <v>35</v>
      </c>
      <c r="S3622" s="2">
        <v>5952.37</v>
      </c>
      <c r="T3622">
        <v>3.3</v>
      </c>
      <c r="U3622" t="s">
        <v>71</v>
      </c>
      <c r="V3622">
        <v>2025</v>
      </c>
      <c r="W3622" t="s">
        <v>72</v>
      </c>
      <c r="X3622" s="2">
        <v>5952.37</v>
      </c>
      <c r="Y3622" s="2">
        <v>3819.42</v>
      </c>
      <c r="Z3622" s="2">
        <v>0.60899999999999999</v>
      </c>
      <c r="AA3622" s="2">
        <f>IF(Table1[[#This Row],[Bed Occupied]]="Yes",1,0)</f>
        <v>0</v>
      </c>
    </row>
    <row r="3623" spans="1:27" x14ac:dyDescent="0.25">
      <c r="A3623" t="s">
        <v>3715</v>
      </c>
      <c r="B3623" s="1">
        <v>45751</v>
      </c>
      <c r="C3623" s="1">
        <v>45754.5</v>
      </c>
      <c r="D3623" t="s">
        <v>46</v>
      </c>
      <c r="E3623" t="s">
        <v>66</v>
      </c>
      <c r="F3623" t="s">
        <v>29</v>
      </c>
      <c r="G3623" t="s">
        <v>30</v>
      </c>
      <c r="H3623" t="s">
        <v>81</v>
      </c>
      <c r="I3623" t="s">
        <v>32</v>
      </c>
      <c r="J3623">
        <v>3.5</v>
      </c>
      <c r="K3623" t="s">
        <v>33</v>
      </c>
      <c r="L3623">
        <v>96</v>
      </c>
      <c r="M3623" s="1">
        <v>45751</v>
      </c>
      <c r="N3623" t="s">
        <v>42</v>
      </c>
      <c r="O3623">
        <v>8.6</v>
      </c>
      <c r="P3623">
        <v>0.6</v>
      </c>
      <c r="Q3623" s="2">
        <v>5731.66</v>
      </c>
      <c r="R3623" t="s">
        <v>58</v>
      </c>
      <c r="S3623" s="2">
        <v>3574.01</v>
      </c>
      <c r="T3623">
        <v>2.9</v>
      </c>
      <c r="U3623" t="s">
        <v>89</v>
      </c>
      <c r="V3623">
        <v>2025</v>
      </c>
      <c r="W3623" t="s">
        <v>77</v>
      </c>
      <c r="X3623" s="2">
        <v>3574.01</v>
      </c>
      <c r="Y3623" s="2">
        <v>2157.65</v>
      </c>
      <c r="Z3623" s="2">
        <v>0.624</v>
      </c>
      <c r="AA3623" s="2">
        <f>IF(Table1[[#This Row],[Bed Occupied]]="Yes",1,0)</f>
        <v>1</v>
      </c>
    </row>
    <row r="3624" spans="1:27" x14ac:dyDescent="0.25">
      <c r="A3624" t="s">
        <v>3716</v>
      </c>
      <c r="B3624" s="1">
        <v>46061</v>
      </c>
      <c r="C3624" s="1">
        <v>46062</v>
      </c>
      <c r="D3624" t="s">
        <v>39</v>
      </c>
      <c r="E3624" t="s">
        <v>47</v>
      </c>
      <c r="F3624" t="s">
        <v>29</v>
      </c>
      <c r="G3624" t="s">
        <v>67</v>
      </c>
      <c r="H3624" t="s">
        <v>76</v>
      </c>
      <c r="I3624" t="s">
        <v>32</v>
      </c>
      <c r="J3624">
        <v>1</v>
      </c>
      <c r="K3624" t="s">
        <v>57</v>
      </c>
      <c r="L3624">
        <v>107</v>
      </c>
      <c r="M3624" s="1">
        <v>46061</v>
      </c>
      <c r="N3624" t="s">
        <v>63</v>
      </c>
      <c r="O3624">
        <v>8.8000000000000007</v>
      </c>
      <c r="P3624">
        <v>0.8</v>
      </c>
      <c r="Q3624" s="2">
        <v>1572.51</v>
      </c>
      <c r="R3624" t="s">
        <v>35</v>
      </c>
      <c r="S3624" s="2">
        <v>946.04</v>
      </c>
      <c r="T3624">
        <v>3.8</v>
      </c>
      <c r="U3624" t="s">
        <v>68</v>
      </c>
      <c r="V3624">
        <v>2026</v>
      </c>
      <c r="W3624" t="s">
        <v>74</v>
      </c>
      <c r="X3624" s="2">
        <v>946.04</v>
      </c>
      <c r="Y3624" s="2">
        <v>626.47</v>
      </c>
      <c r="Z3624" s="2">
        <v>0.60199999999999998</v>
      </c>
      <c r="AA3624" s="2">
        <f>IF(Table1[[#This Row],[Bed Occupied]]="Yes",1,0)</f>
        <v>0</v>
      </c>
    </row>
    <row r="3625" spans="1:27" x14ac:dyDescent="0.25">
      <c r="A3625" t="s">
        <v>3717</v>
      </c>
      <c r="B3625" s="1">
        <v>45980</v>
      </c>
      <c r="C3625" s="1">
        <v>45987</v>
      </c>
      <c r="D3625" t="s">
        <v>46</v>
      </c>
      <c r="E3625" t="s">
        <v>28</v>
      </c>
      <c r="F3625" t="s">
        <v>29</v>
      </c>
      <c r="G3625" t="s">
        <v>30</v>
      </c>
      <c r="H3625" t="s">
        <v>81</v>
      </c>
      <c r="I3625" t="s">
        <v>41</v>
      </c>
      <c r="J3625">
        <v>7</v>
      </c>
      <c r="K3625" t="s">
        <v>33</v>
      </c>
      <c r="L3625">
        <v>31</v>
      </c>
      <c r="M3625" s="1">
        <v>45979</v>
      </c>
      <c r="N3625" t="s">
        <v>34</v>
      </c>
      <c r="O3625">
        <v>8.5</v>
      </c>
      <c r="P3625">
        <v>0.5</v>
      </c>
      <c r="Q3625" s="2">
        <v>6979.57</v>
      </c>
      <c r="R3625" t="s">
        <v>35</v>
      </c>
      <c r="S3625" s="2">
        <v>4225.8900000000003</v>
      </c>
      <c r="T3625">
        <v>4.4000000000000004</v>
      </c>
      <c r="U3625" t="s">
        <v>71</v>
      </c>
      <c r="V3625">
        <v>2025</v>
      </c>
      <c r="W3625" t="s">
        <v>44</v>
      </c>
      <c r="X3625" s="2">
        <v>4225.8900000000003</v>
      </c>
      <c r="Y3625" s="2">
        <v>2753.68</v>
      </c>
      <c r="Z3625" s="2">
        <v>0.60499999999999998</v>
      </c>
      <c r="AA3625" s="2">
        <f>IF(Table1[[#This Row],[Bed Occupied]]="Yes",1,0)</f>
        <v>1</v>
      </c>
    </row>
    <row r="3626" spans="1:27" x14ac:dyDescent="0.25">
      <c r="A3626" t="s">
        <v>3718</v>
      </c>
      <c r="B3626" s="1">
        <v>45817</v>
      </c>
      <c r="C3626" s="1">
        <v>45822</v>
      </c>
      <c r="D3626" t="s">
        <v>27</v>
      </c>
      <c r="E3626" t="s">
        <v>52</v>
      </c>
      <c r="F3626" t="s">
        <v>48</v>
      </c>
      <c r="G3626" t="s">
        <v>30</v>
      </c>
      <c r="H3626" t="s">
        <v>49</v>
      </c>
      <c r="I3626" t="s">
        <v>41</v>
      </c>
      <c r="J3626">
        <v>5</v>
      </c>
      <c r="K3626" t="s">
        <v>33</v>
      </c>
      <c r="L3626">
        <v>92</v>
      </c>
      <c r="M3626" s="1">
        <v>45816</v>
      </c>
      <c r="N3626" t="s">
        <v>42</v>
      </c>
      <c r="O3626">
        <v>10</v>
      </c>
      <c r="P3626">
        <v>0</v>
      </c>
      <c r="Q3626" s="2">
        <v>12003.37</v>
      </c>
      <c r="R3626" t="s">
        <v>58</v>
      </c>
      <c r="S3626" s="2">
        <v>6004.81</v>
      </c>
      <c r="T3626">
        <v>4</v>
      </c>
      <c r="U3626" t="s">
        <v>64</v>
      </c>
      <c r="V3626">
        <v>2025</v>
      </c>
      <c r="W3626" t="s">
        <v>74</v>
      </c>
      <c r="X3626" s="2">
        <v>6004.81</v>
      </c>
      <c r="Y3626" s="2">
        <v>5998.56</v>
      </c>
      <c r="Z3626" s="2">
        <v>0.5</v>
      </c>
      <c r="AA3626" s="2">
        <f>IF(Table1[[#This Row],[Bed Occupied]]="Yes",1,0)</f>
        <v>1</v>
      </c>
    </row>
    <row r="3627" spans="1:27" x14ac:dyDescent="0.25">
      <c r="A3627" t="s">
        <v>3719</v>
      </c>
      <c r="B3627" s="1">
        <v>46326</v>
      </c>
      <c r="C3627" s="1">
        <v>46329</v>
      </c>
      <c r="D3627" t="s">
        <v>102</v>
      </c>
      <c r="E3627" t="s">
        <v>28</v>
      </c>
      <c r="F3627" t="s">
        <v>29</v>
      </c>
      <c r="G3627" t="s">
        <v>30</v>
      </c>
      <c r="H3627" t="s">
        <v>40</v>
      </c>
      <c r="I3627" t="s">
        <v>32</v>
      </c>
      <c r="J3627">
        <v>3</v>
      </c>
      <c r="K3627" t="s">
        <v>57</v>
      </c>
      <c r="L3627">
        <v>70</v>
      </c>
      <c r="M3627" s="1">
        <v>46325</v>
      </c>
      <c r="N3627" t="s">
        <v>63</v>
      </c>
      <c r="O3627">
        <v>10.3</v>
      </c>
      <c r="P3627">
        <v>2.2999999999999998</v>
      </c>
      <c r="Q3627" s="2">
        <v>12906.58</v>
      </c>
      <c r="R3627" t="s">
        <v>58</v>
      </c>
      <c r="S3627" s="2">
        <v>7909.47</v>
      </c>
      <c r="T3627">
        <v>3.2</v>
      </c>
      <c r="U3627" t="s">
        <v>36</v>
      </c>
      <c r="V3627">
        <v>2026</v>
      </c>
      <c r="W3627" t="s">
        <v>77</v>
      </c>
      <c r="X3627" s="2">
        <v>7909.47</v>
      </c>
      <c r="Y3627" s="2">
        <v>4997.1099999999997</v>
      </c>
      <c r="Z3627" s="2">
        <v>0.61299999999999999</v>
      </c>
      <c r="AA3627" s="2">
        <f>IF(Table1[[#This Row],[Bed Occupied]]="Yes",1,0)</f>
        <v>0</v>
      </c>
    </row>
    <row r="3628" spans="1:27" x14ac:dyDescent="0.25">
      <c r="A3628" t="s">
        <v>3720</v>
      </c>
      <c r="B3628" s="1">
        <v>46165</v>
      </c>
      <c r="C3628" s="1">
        <v>46166.8</v>
      </c>
      <c r="D3628" t="s">
        <v>39</v>
      </c>
      <c r="E3628" t="s">
        <v>52</v>
      </c>
      <c r="F3628" t="s">
        <v>29</v>
      </c>
      <c r="G3628" t="s">
        <v>53</v>
      </c>
      <c r="H3628" t="s">
        <v>40</v>
      </c>
      <c r="I3628" t="s">
        <v>41</v>
      </c>
      <c r="J3628">
        <v>1.8</v>
      </c>
      <c r="K3628" t="s">
        <v>33</v>
      </c>
      <c r="L3628">
        <v>38</v>
      </c>
      <c r="M3628" s="1">
        <v>46165</v>
      </c>
      <c r="N3628" t="s">
        <v>42</v>
      </c>
      <c r="O3628">
        <v>12.6</v>
      </c>
      <c r="P3628">
        <v>0.6</v>
      </c>
      <c r="Q3628" s="2">
        <v>2513.9299999999998</v>
      </c>
      <c r="R3628" t="s">
        <v>35</v>
      </c>
      <c r="S3628" s="2">
        <v>1445.67</v>
      </c>
      <c r="T3628">
        <v>4.2</v>
      </c>
      <c r="U3628" t="s">
        <v>94</v>
      </c>
      <c r="V3628">
        <v>2026</v>
      </c>
      <c r="W3628" t="s">
        <v>83</v>
      </c>
      <c r="X3628" s="2">
        <v>1445.67</v>
      </c>
      <c r="Y3628" s="2">
        <v>1068.26</v>
      </c>
      <c r="Z3628" s="2">
        <v>0.57499999999999996</v>
      </c>
      <c r="AA3628" s="2">
        <f>IF(Table1[[#This Row],[Bed Occupied]]="Yes",1,0)</f>
        <v>1</v>
      </c>
    </row>
    <row r="3629" spans="1:27" x14ac:dyDescent="0.25">
      <c r="A3629" t="s">
        <v>3721</v>
      </c>
      <c r="B3629" s="1">
        <v>46186</v>
      </c>
      <c r="C3629" s="1">
        <v>46186.1</v>
      </c>
      <c r="D3629" t="s">
        <v>39</v>
      </c>
      <c r="E3629" t="s">
        <v>66</v>
      </c>
      <c r="F3629" t="s">
        <v>48</v>
      </c>
      <c r="G3629" t="s">
        <v>53</v>
      </c>
      <c r="H3629" t="s">
        <v>76</v>
      </c>
      <c r="I3629" t="s">
        <v>41</v>
      </c>
      <c r="J3629">
        <v>0.1</v>
      </c>
      <c r="K3629" t="s">
        <v>57</v>
      </c>
      <c r="L3629">
        <v>50</v>
      </c>
      <c r="M3629" s="1">
        <v>46185</v>
      </c>
      <c r="N3629" t="s">
        <v>63</v>
      </c>
      <c r="O3629">
        <v>9</v>
      </c>
      <c r="P3629">
        <v>1</v>
      </c>
      <c r="Q3629" s="2">
        <v>1425.87</v>
      </c>
      <c r="R3629" t="s">
        <v>58</v>
      </c>
      <c r="S3629" s="2">
        <v>873.66</v>
      </c>
      <c r="T3629">
        <v>3.8</v>
      </c>
      <c r="U3629" t="s">
        <v>126</v>
      </c>
      <c r="V3629">
        <v>2026</v>
      </c>
      <c r="W3629" t="s">
        <v>77</v>
      </c>
      <c r="X3629" s="2">
        <v>873.66</v>
      </c>
      <c r="Y3629" s="2">
        <v>552.21</v>
      </c>
      <c r="Z3629" s="2">
        <v>0.61299999999999999</v>
      </c>
      <c r="AA3629" s="2">
        <f>IF(Table1[[#This Row],[Bed Occupied]]="Yes",1,0)</f>
        <v>0</v>
      </c>
    </row>
    <row r="3630" spans="1:27" x14ac:dyDescent="0.25">
      <c r="A3630" t="s">
        <v>3722</v>
      </c>
      <c r="B3630" s="1">
        <v>46241</v>
      </c>
      <c r="C3630" s="1">
        <v>46249.599999999999</v>
      </c>
      <c r="D3630" t="s">
        <v>88</v>
      </c>
      <c r="E3630" t="s">
        <v>52</v>
      </c>
      <c r="F3630" t="s">
        <v>29</v>
      </c>
      <c r="G3630" t="s">
        <v>67</v>
      </c>
      <c r="H3630" t="s">
        <v>49</v>
      </c>
      <c r="I3630" t="s">
        <v>93</v>
      </c>
      <c r="J3630">
        <v>8.6</v>
      </c>
      <c r="K3630" t="s">
        <v>33</v>
      </c>
      <c r="L3630">
        <v>35</v>
      </c>
      <c r="M3630" s="1">
        <v>46241</v>
      </c>
      <c r="N3630" t="s">
        <v>34</v>
      </c>
      <c r="O3630">
        <v>9.1999999999999993</v>
      </c>
      <c r="P3630">
        <v>1.2</v>
      </c>
      <c r="Q3630" s="2">
        <v>28722.92</v>
      </c>
      <c r="R3630" t="s">
        <v>35</v>
      </c>
      <c r="S3630" s="2">
        <v>23071.67</v>
      </c>
      <c r="T3630">
        <v>3.5</v>
      </c>
      <c r="U3630" t="s">
        <v>138</v>
      </c>
      <c r="V3630">
        <v>2026</v>
      </c>
      <c r="W3630" t="s">
        <v>77</v>
      </c>
      <c r="X3630" s="2">
        <v>23071.67</v>
      </c>
      <c r="Y3630" s="2">
        <v>5651.25</v>
      </c>
      <c r="Z3630" s="2">
        <v>0.80300000000000005</v>
      </c>
      <c r="AA3630" s="2">
        <f>IF(Table1[[#This Row],[Bed Occupied]]="Yes",1,0)</f>
        <v>1</v>
      </c>
    </row>
    <row r="3631" spans="1:27" x14ac:dyDescent="0.25">
      <c r="A3631" t="s">
        <v>3723</v>
      </c>
      <c r="B3631" s="1">
        <v>46127</v>
      </c>
      <c r="C3631" s="1">
        <v>46131.3</v>
      </c>
      <c r="D3631" t="s">
        <v>46</v>
      </c>
      <c r="E3631" t="s">
        <v>28</v>
      </c>
      <c r="F3631" t="s">
        <v>29</v>
      </c>
      <c r="G3631" t="s">
        <v>30</v>
      </c>
      <c r="H3631" t="s">
        <v>62</v>
      </c>
      <c r="I3631" t="s">
        <v>32</v>
      </c>
      <c r="J3631">
        <v>4.3</v>
      </c>
      <c r="K3631" t="s">
        <v>33</v>
      </c>
      <c r="L3631">
        <v>33</v>
      </c>
      <c r="M3631" s="1">
        <v>46127</v>
      </c>
      <c r="N3631" t="s">
        <v>42</v>
      </c>
      <c r="O3631">
        <v>9.5</v>
      </c>
      <c r="P3631">
        <v>1.5</v>
      </c>
      <c r="Q3631" s="2">
        <v>6336.68</v>
      </c>
      <c r="R3631" t="s">
        <v>85</v>
      </c>
      <c r="S3631" s="2">
        <v>3640.12</v>
      </c>
      <c r="T3631">
        <v>4.5</v>
      </c>
      <c r="U3631" t="s">
        <v>98</v>
      </c>
      <c r="V3631">
        <v>2026</v>
      </c>
      <c r="W3631" t="s">
        <v>69</v>
      </c>
      <c r="X3631" s="2">
        <v>3640.12</v>
      </c>
      <c r="Y3631" s="2">
        <v>2696.56</v>
      </c>
      <c r="Z3631" s="2">
        <v>0.57399999999999995</v>
      </c>
      <c r="AA3631" s="2">
        <f>IF(Table1[[#This Row],[Bed Occupied]]="Yes",1,0)</f>
        <v>1</v>
      </c>
    </row>
    <row r="3632" spans="1:27" x14ac:dyDescent="0.25">
      <c r="A3632" t="s">
        <v>3724</v>
      </c>
      <c r="B3632" s="1">
        <v>46301</v>
      </c>
      <c r="C3632" s="1">
        <v>46302.7</v>
      </c>
      <c r="D3632" t="s">
        <v>39</v>
      </c>
      <c r="E3632" t="s">
        <v>47</v>
      </c>
      <c r="F3632" t="s">
        <v>29</v>
      </c>
      <c r="G3632" t="s">
        <v>151</v>
      </c>
      <c r="H3632" t="s">
        <v>76</v>
      </c>
      <c r="I3632" t="s">
        <v>32</v>
      </c>
      <c r="J3632">
        <v>1.7</v>
      </c>
      <c r="K3632" t="s">
        <v>33</v>
      </c>
      <c r="L3632">
        <v>109</v>
      </c>
      <c r="M3632" s="1">
        <v>46301</v>
      </c>
      <c r="N3632" t="s">
        <v>34</v>
      </c>
      <c r="O3632">
        <v>8.4</v>
      </c>
      <c r="P3632">
        <v>0.4</v>
      </c>
      <c r="Q3632" s="2">
        <v>1888.28</v>
      </c>
      <c r="R3632" t="s">
        <v>58</v>
      </c>
      <c r="S3632" s="2">
        <v>1056.1199999999999</v>
      </c>
      <c r="T3632">
        <v>3.2</v>
      </c>
      <c r="U3632" t="s">
        <v>36</v>
      </c>
      <c r="V3632">
        <v>2026</v>
      </c>
      <c r="W3632" t="s">
        <v>44</v>
      </c>
      <c r="X3632" s="2">
        <v>1056.1199999999999</v>
      </c>
      <c r="Y3632" s="2">
        <v>832.16</v>
      </c>
      <c r="Z3632" s="2">
        <v>0.55900000000000005</v>
      </c>
      <c r="AA3632" s="2">
        <f>IF(Table1[[#This Row],[Bed Occupied]]="Yes",1,0)</f>
        <v>1</v>
      </c>
    </row>
    <row r="3633" spans="1:27" x14ac:dyDescent="0.25">
      <c r="A3633" t="s">
        <v>3725</v>
      </c>
      <c r="B3633" s="1">
        <v>46288</v>
      </c>
      <c r="C3633" s="1">
        <v>46291</v>
      </c>
      <c r="D3633" t="s">
        <v>96</v>
      </c>
      <c r="E3633" t="s">
        <v>28</v>
      </c>
      <c r="F3633" t="s">
        <v>48</v>
      </c>
      <c r="G3633" t="s">
        <v>30</v>
      </c>
      <c r="H3633" t="s">
        <v>62</v>
      </c>
      <c r="I3633" t="s">
        <v>32</v>
      </c>
      <c r="J3633">
        <v>3</v>
      </c>
      <c r="K3633" t="s">
        <v>57</v>
      </c>
      <c r="L3633">
        <v>46</v>
      </c>
      <c r="M3633" s="1">
        <v>46288</v>
      </c>
      <c r="N3633" t="s">
        <v>34</v>
      </c>
      <c r="O3633">
        <v>12.4</v>
      </c>
      <c r="P3633">
        <v>0.4</v>
      </c>
      <c r="Q3633" s="2">
        <v>4199.03</v>
      </c>
      <c r="R3633" t="s">
        <v>35</v>
      </c>
      <c r="S3633" s="2">
        <v>2426.33</v>
      </c>
      <c r="T3633">
        <v>3.6</v>
      </c>
      <c r="U3633" t="s">
        <v>133</v>
      </c>
      <c r="V3633">
        <v>2026</v>
      </c>
      <c r="W3633" t="s">
        <v>69</v>
      </c>
      <c r="X3633" s="2">
        <v>2426.33</v>
      </c>
      <c r="Y3633" s="2">
        <v>1772.7</v>
      </c>
      <c r="Z3633" s="2">
        <v>0.57799999999999996</v>
      </c>
      <c r="AA3633" s="2">
        <f>IF(Table1[[#This Row],[Bed Occupied]]="Yes",1,0)</f>
        <v>0</v>
      </c>
    </row>
    <row r="3634" spans="1:27" x14ac:dyDescent="0.25">
      <c r="A3634" t="s">
        <v>3726</v>
      </c>
      <c r="B3634" s="1">
        <v>46239</v>
      </c>
      <c r="C3634" s="1">
        <v>46244.3</v>
      </c>
      <c r="D3634" t="s">
        <v>27</v>
      </c>
      <c r="E3634" t="s">
        <v>47</v>
      </c>
      <c r="F3634" t="s">
        <v>48</v>
      </c>
      <c r="G3634" t="s">
        <v>30</v>
      </c>
      <c r="H3634" t="s">
        <v>76</v>
      </c>
      <c r="I3634" t="s">
        <v>32</v>
      </c>
      <c r="J3634">
        <v>5.3</v>
      </c>
      <c r="K3634" t="s">
        <v>33</v>
      </c>
      <c r="L3634">
        <v>101</v>
      </c>
      <c r="M3634" s="1">
        <v>46239</v>
      </c>
      <c r="N3634" t="s">
        <v>42</v>
      </c>
      <c r="O3634">
        <v>11.5</v>
      </c>
      <c r="P3634">
        <v>1.5</v>
      </c>
      <c r="Q3634" s="2">
        <v>9831.07</v>
      </c>
      <c r="R3634" t="s">
        <v>35</v>
      </c>
      <c r="S3634" s="2">
        <v>6206.42</v>
      </c>
      <c r="T3634">
        <v>3.5</v>
      </c>
      <c r="U3634" t="s">
        <v>138</v>
      </c>
      <c r="V3634">
        <v>2026</v>
      </c>
      <c r="W3634" t="s">
        <v>69</v>
      </c>
      <c r="X3634" s="2">
        <v>6206.42</v>
      </c>
      <c r="Y3634" s="2">
        <v>3624.65</v>
      </c>
      <c r="Z3634" s="2">
        <v>0.63100000000000001</v>
      </c>
      <c r="AA3634" s="2">
        <f>IF(Table1[[#This Row],[Bed Occupied]]="Yes",1,0)</f>
        <v>1</v>
      </c>
    </row>
    <row r="3635" spans="1:27" x14ac:dyDescent="0.25">
      <c r="A3635" t="s">
        <v>3727</v>
      </c>
      <c r="B3635" s="1">
        <v>46158</v>
      </c>
      <c r="C3635" s="1">
        <v>46161.3</v>
      </c>
      <c r="D3635" t="s">
        <v>61</v>
      </c>
      <c r="E3635" t="s">
        <v>47</v>
      </c>
      <c r="F3635" t="s">
        <v>48</v>
      </c>
      <c r="G3635" t="s">
        <v>30</v>
      </c>
      <c r="H3635" t="s">
        <v>40</v>
      </c>
      <c r="I3635" t="s">
        <v>32</v>
      </c>
      <c r="J3635">
        <v>3.3</v>
      </c>
      <c r="K3635" t="s">
        <v>57</v>
      </c>
      <c r="L3635">
        <v>88</v>
      </c>
      <c r="M3635" s="1">
        <v>46157</v>
      </c>
      <c r="N3635" t="s">
        <v>42</v>
      </c>
      <c r="O3635">
        <v>12.4</v>
      </c>
      <c r="P3635">
        <v>0.4</v>
      </c>
      <c r="Q3635" s="2">
        <v>15205.09</v>
      </c>
      <c r="R3635" t="s">
        <v>35</v>
      </c>
      <c r="S3635" s="2">
        <v>10429.9</v>
      </c>
      <c r="T3635">
        <v>3.6</v>
      </c>
      <c r="U3635" t="s">
        <v>94</v>
      </c>
      <c r="V3635">
        <v>2026</v>
      </c>
      <c r="W3635" t="s">
        <v>77</v>
      </c>
      <c r="X3635" s="2">
        <v>10429.9</v>
      </c>
      <c r="Y3635" s="2">
        <v>4775.1899999999996</v>
      </c>
      <c r="Z3635" s="2">
        <v>0.68600000000000005</v>
      </c>
      <c r="AA3635" s="2">
        <f>IF(Table1[[#This Row],[Bed Occupied]]="Yes",1,0)</f>
        <v>0</v>
      </c>
    </row>
    <row r="3636" spans="1:27" x14ac:dyDescent="0.25">
      <c r="A3636" t="s">
        <v>3728</v>
      </c>
      <c r="B3636" s="1">
        <v>46265</v>
      </c>
      <c r="C3636" s="1">
        <v>46266.2</v>
      </c>
      <c r="D3636" t="s">
        <v>39</v>
      </c>
      <c r="E3636" t="s">
        <v>28</v>
      </c>
      <c r="F3636" t="s">
        <v>29</v>
      </c>
      <c r="G3636" t="s">
        <v>30</v>
      </c>
      <c r="H3636" t="s">
        <v>62</v>
      </c>
      <c r="I3636" t="s">
        <v>41</v>
      </c>
      <c r="J3636">
        <v>1.2</v>
      </c>
      <c r="K3636" t="s">
        <v>33</v>
      </c>
      <c r="L3636">
        <v>46</v>
      </c>
      <c r="M3636" s="1">
        <v>46264</v>
      </c>
      <c r="N3636" t="s">
        <v>63</v>
      </c>
      <c r="O3636">
        <v>8.4</v>
      </c>
      <c r="P3636">
        <v>0.4</v>
      </c>
      <c r="Q3636" s="2">
        <v>2385.84</v>
      </c>
      <c r="R3636" t="s">
        <v>35</v>
      </c>
      <c r="S3636" s="2">
        <v>1459.53</v>
      </c>
      <c r="T3636">
        <v>3.9</v>
      </c>
      <c r="U3636" t="s">
        <v>138</v>
      </c>
      <c r="V3636">
        <v>2026</v>
      </c>
      <c r="W3636" t="s">
        <v>74</v>
      </c>
      <c r="X3636" s="2">
        <v>1459.53</v>
      </c>
      <c r="Y3636" s="2">
        <v>926.31</v>
      </c>
      <c r="Z3636" s="2">
        <v>0.61199999999999999</v>
      </c>
      <c r="AA3636" s="2">
        <f>IF(Table1[[#This Row],[Bed Occupied]]="Yes",1,0)</f>
        <v>1</v>
      </c>
    </row>
    <row r="3637" spans="1:27" x14ac:dyDescent="0.25">
      <c r="A3637" t="s">
        <v>3729</v>
      </c>
      <c r="B3637" s="1">
        <v>46160</v>
      </c>
      <c r="C3637" s="1">
        <v>46162</v>
      </c>
      <c r="D3637" t="s">
        <v>102</v>
      </c>
      <c r="E3637" t="s">
        <v>47</v>
      </c>
      <c r="F3637" t="s">
        <v>29</v>
      </c>
      <c r="G3637" t="s">
        <v>30</v>
      </c>
      <c r="H3637" t="s">
        <v>49</v>
      </c>
      <c r="I3637" t="s">
        <v>32</v>
      </c>
      <c r="J3637">
        <v>2</v>
      </c>
      <c r="K3637" t="s">
        <v>57</v>
      </c>
      <c r="L3637">
        <v>86</v>
      </c>
      <c r="M3637" s="1">
        <v>46159</v>
      </c>
      <c r="N3637" t="s">
        <v>63</v>
      </c>
      <c r="O3637">
        <v>11.4</v>
      </c>
      <c r="P3637">
        <v>1.4</v>
      </c>
      <c r="Q3637" s="2">
        <v>10291.719999999999</v>
      </c>
      <c r="R3637" t="s">
        <v>58</v>
      </c>
      <c r="S3637" s="2">
        <v>6272.11</v>
      </c>
      <c r="T3637">
        <v>3</v>
      </c>
      <c r="U3637" t="s">
        <v>94</v>
      </c>
      <c r="V3637">
        <v>2026</v>
      </c>
      <c r="W3637" t="s">
        <v>74</v>
      </c>
      <c r="X3637" s="2">
        <v>6272.11</v>
      </c>
      <c r="Y3637" s="2">
        <v>4019.61</v>
      </c>
      <c r="Z3637" s="2">
        <v>0.60899999999999999</v>
      </c>
      <c r="AA3637" s="2">
        <f>IF(Table1[[#This Row],[Bed Occupied]]="Yes",1,0)</f>
        <v>0</v>
      </c>
    </row>
    <row r="3638" spans="1:27" x14ac:dyDescent="0.25">
      <c r="A3638" t="s">
        <v>3730</v>
      </c>
      <c r="B3638" s="1">
        <v>45742</v>
      </c>
      <c r="C3638" s="1">
        <v>45744.2</v>
      </c>
      <c r="D3638" t="s">
        <v>61</v>
      </c>
      <c r="E3638" t="s">
        <v>28</v>
      </c>
      <c r="F3638" t="s">
        <v>48</v>
      </c>
      <c r="G3638" t="s">
        <v>30</v>
      </c>
      <c r="H3638" t="s">
        <v>56</v>
      </c>
      <c r="I3638" t="s">
        <v>41</v>
      </c>
      <c r="J3638">
        <v>2.2000000000000002</v>
      </c>
      <c r="K3638" t="s">
        <v>57</v>
      </c>
      <c r="L3638">
        <v>85</v>
      </c>
      <c r="M3638" s="1">
        <v>45742</v>
      </c>
      <c r="N3638" t="s">
        <v>34</v>
      </c>
      <c r="O3638">
        <v>8</v>
      </c>
      <c r="P3638">
        <v>0</v>
      </c>
      <c r="Q3638" s="2">
        <v>13806.63</v>
      </c>
      <c r="R3638" t="s">
        <v>35</v>
      </c>
      <c r="S3638" s="2">
        <v>9525.9500000000007</v>
      </c>
      <c r="T3638">
        <v>4.2</v>
      </c>
      <c r="U3638" t="s">
        <v>173</v>
      </c>
      <c r="V3638">
        <v>2025</v>
      </c>
      <c r="W3638" t="s">
        <v>69</v>
      </c>
      <c r="X3638" s="2">
        <v>9525.9500000000007</v>
      </c>
      <c r="Y3638" s="2">
        <v>4280.68</v>
      </c>
      <c r="Z3638" s="2">
        <v>0.69</v>
      </c>
      <c r="AA3638" s="2">
        <f>IF(Table1[[#This Row],[Bed Occupied]]="Yes",1,0)</f>
        <v>0</v>
      </c>
    </row>
    <row r="3639" spans="1:27" x14ac:dyDescent="0.25">
      <c r="A3639" t="s">
        <v>3731</v>
      </c>
      <c r="B3639" s="1">
        <v>45889</v>
      </c>
      <c r="C3639" s="1">
        <v>45889.8</v>
      </c>
      <c r="D3639" t="s">
        <v>39</v>
      </c>
      <c r="E3639" t="s">
        <v>66</v>
      </c>
      <c r="F3639" t="s">
        <v>48</v>
      </c>
      <c r="G3639" t="s">
        <v>30</v>
      </c>
      <c r="H3639" t="s">
        <v>40</v>
      </c>
      <c r="I3639" t="s">
        <v>41</v>
      </c>
      <c r="J3639">
        <v>0.8</v>
      </c>
      <c r="K3639" t="s">
        <v>33</v>
      </c>
      <c r="L3639">
        <v>52</v>
      </c>
      <c r="M3639" s="1">
        <v>45888</v>
      </c>
      <c r="N3639" t="s">
        <v>42</v>
      </c>
      <c r="O3639">
        <v>11.1</v>
      </c>
      <c r="P3639">
        <v>1.1000000000000001</v>
      </c>
      <c r="Q3639" s="2">
        <v>2247.9499999999998</v>
      </c>
      <c r="R3639" t="s">
        <v>35</v>
      </c>
      <c r="S3639" s="2">
        <v>1274.3</v>
      </c>
      <c r="T3639">
        <v>2.8</v>
      </c>
      <c r="U3639" t="s">
        <v>104</v>
      </c>
      <c r="V3639">
        <v>2025</v>
      </c>
      <c r="W3639" t="s">
        <v>44</v>
      </c>
      <c r="X3639" s="2">
        <v>1274.3</v>
      </c>
      <c r="Y3639" s="2">
        <v>973.65</v>
      </c>
      <c r="Z3639" s="2">
        <v>0.56699999999999995</v>
      </c>
      <c r="AA3639" s="2">
        <f>IF(Table1[[#This Row],[Bed Occupied]]="Yes",1,0)</f>
        <v>1</v>
      </c>
    </row>
    <row r="3640" spans="1:27" x14ac:dyDescent="0.25">
      <c r="A3640" t="s">
        <v>3732</v>
      </c>
      <c r="B3640" s="1">
        <v>45774</v>
      </c>
      <c r="C3640" s="1">
        <v>45774.9</v>
      </c>
      <c r="D3640" t="s">
        <v>39</v>
      </c>
      <c r="E3640" t="s">
        <v>47</v>
      </c>
      <c r="F3640" t="s">
        <v>48</v>
      </c>
      <c r="G3640" t="s">
        <v>67</v>
      </c>
      <c r="H3640" t="s">
        <v>56</v>
      </c>
      <c r="I3640" t="s">
        <v>32</v>
      </c>
      <c r="J3640">
        <v>0.9</v>
      </c>
      <c r="K3640" t="s">
        <v>33</v>
      </c>
      <c r="L3640">
        <v>86</v>
      </c>
      <c r="M3640" s="1">
        <v>45774</v>
      </c>
      <c r="N3640" t="s">
        <v>42</v>
      </c>
      <c r="O3640">
        <v>13.7</v>
      </c>
      <c r="P3640">
        <v>1.7</v>
      </c>
      <c r="Q3640" s="2">
        <v>1802.12</v>
      </c>
      <c r="R3640" t="s">
        <v>35</v>
      </c>
      <c r="S3640" s="2">
        <v>888.4</v>
      </c>
      <c r="T3640">
        <v>3.5</v>
      </c>
      <c r="U3640" t="s">
        <v>89</v>
      </c>
      <c r="V3640">
        <v>2025</v>
      </c>
      <c r="W3640" t="s">
        <v>74</v>
      </c>
      <c r="X3640" s="2">
        <v>888.4</v>
      </c>
      <c r="Y3640" s="2">
        <v>913.72</v>
      </c>
      <c r="Z3640" s="2">
        <v>0.49299999999999999</v>
      </c>
      <c r="AA3640" s="2">
        <f>IF(Table1[[#This Row],[Bed Occupied]]="Yes",1,0)</f>
        <v>1</v>
      </c>
    </row>
    <row r="3641" spans="1:27" x14ac:dyDescent="0.25">
      <c r="A3641" t="s">
        <v>3733</v>
      </c>
      <c r="B3641" s="1">
        <v>46174</v>
      </c>
      <c r="C3641" s="1">
        <v>46181.599999999999</v>
      </c>
      <c r="D3641" t="s">
        <v>88</v>
      </c>
      <c r="E3641" t="s">
        <v>47</v>
      </c>
      <c r="F3641" t="s">
        <v>48</v>
      </c>
      <c r="G3641" t="s">
        <v>30</v>
      </c>
      <c r="H3641" t="s">
        <v>31</v>
      </c>
      <c r="I3641" t="s">
        <v>32</v>
      </c>
      <c r="J3641">
        <v>7.6</v>
      </c>
      <c r="K3641" t="s">
        <v>57</v>
      </c>
      <c r="L3641">
        <v>59</v>
      </c>
      <c r="M3641" s="1">
        <v>46174</v>
      </c>
      <c r="N3641" t="s">
        <v>42</v>
      </c>
      <c r="O3641">
        <v>10.4</v>
      </c>
      <c r="P3641">
        <v>2.4</v>
      </c>
      <c r="Q3641" s="2">
        <v>30150.51</v>
      </c>
      <c r="R3641" t="s">
        <v>58</v>
      </c>
      <c r="S3641" s="2">
        <v>19616.73</v>
      </c>
      <c r="T3641">
        <v>3.2</v>
      </c>
      <c r="U3641" t="s">
        <v>126</v>
      </c>
      <c r="V3641">
        <v>2026</v>
      </c>
      <c r="W3641" t="s">
        <v>37</v>
      </c>
      <c r="X3641" s="2">
        <v>19616.73</v>
      </c>
      <c r="Y3641" s="2">
        <v>10533.78</v>
      </c>
      <c r="Z3641" s="2">
        <v>0.65100000000000002</v>
      </c>
      <c r="AA3641" s="2">
        <f>IF(Table1[[#This Row],[Bed Occupied]]="Yes",1,0)</f>
        <v>0</v>
      </c>
    </row>
    <row r="3642" spans="1:27" x14ac:dyDescent="0.25">
      <c r="A3642" t="s">
        <v>3734</v>
      </c>
      <c r="B3642" s="1">
        <v>45750</v>
      </c>
      <c r="C3642" s="1">
        <v>45758.5</v>
      </c>
      <c r="D3642" t="s">
        <v>27</v>
      </c>
      <c r="E3642" t="s">
        <v>28</v>
      </c>
      <c r="F3642" t="s">
        <v>29</v>
      </c>
      <c r="G3642" t="s">
        <v>67</v>
      </c>
      <c r="H3642" t="s">
        <v>62</v>
      </c>
      <c r="I3642" t="s">
        <v>41</v>
      </c>
      <c r="J3642">
        <v>8.5</v>
      </c>
      <c r="K3642" t="s">
        <v>33</v>
      </c>
      <c r="L3642">
        <v>67</v>
      </c>
      <c r="M3642" s="1">
        <v>45750</v>
      </c>
      <c r="N3642" t="s">
        <v>42</v>
      </c>
      <c r="O3642">
        <v>10.199999999999999</v>
      </c>
      <c r="P3642">
        <v>2.2000000000000002</v>
      </c>
      <c r="Q3642" s="2">
        <v>14382.33</v>
      </c>
      <c r="R3642" t="s">
        <v>58</v>
      </c>
      <c r="S3642" s="2">
        <v>7045.92</v>
      </c>
      <c r="T3642">
        <v>3.6</v>
      </c>
      <c r="U3642" t="s">
        <v>89</v>
      </c>
      <c r="V3642">
        <v>2025</v>
      </c>
      <c r="W3642" t="s">
        <v>72</v>
      </c>
      <c r="X3642" s="2">
        <v>7045.92</v>
      </c>
      <c r="Y3642" s="2">
        <v>7336.41</v>
      </c>
      <c r="Z3642" s="2">
        <v>0.49</v>
      </c>
      <c r="AA3642" s="2">
        <f>IF(Table1[[#This Row],[Bed Occupied]]="Yes",1,0)</f>
        <v>1</v>
      </c>
    </row>
    <row r="3643" spans="1:27" x14ac:dyDescent="0.25">
      <c r="A3643" t="s">
        <v>3735</v>
      </c>
      <c r="B3643" s="1">
        <v>45990</v>
      </c>
      <c r="C3643" s="1">
        <v>45996</v>
      </c>
      <c r="D3643" t="s">
        <v>102</v>
      </c>
      <c r="E3643" t="s">
        <v>52</v>
      </c>
      <c r="F3643" t="s">
        <v>48</v>
      </c>
      <c r="G3643" t="s">
        <v>67</v>
      </c>
      <c r="H3643" t="s">
        <v>56</v>
      </c>
      <c r="I3643" t="s">
        <v>41</v>
      </c>
      <c r="J3643">
        <v>6</v>
      </c>
      <c r="K3643" t="s">
        <v>33</v>
      </c>
      <c r="L3643">
        <v>87</v>
      </c>
      <c r="M3643" s="1">
        <v>45989</v>
      </c>
      <c r="N3643" t="s">
        <v>42</v>
      </c>
      <c r="O3643">
        <v>10</v>
      </c>
      <c r="P3643">
        <v>0</v>
      </c>
      <c r="Q3643" s="2">
        <v>12056.25</v>
      </c>
      <c r="R3643" t="s">
        <v>58</v>
      </c>
      <c r="S3643" s="2">
        <v>8677.64</v>
      </c>
      <c r="T3643">
        <v>4.2</v>
      </c>
      <c r="U3643" t="s">
        <v>71</v>
      </c>
      <c r="V3643">
        <v>2025</v>
      </c>
      <c r="W3643" t="s">
        <v>77</v>
      </c>
      <c r="X3643" s="2">
        <v>8677.64</v>
      </c>
      <c r="Y3643" s="2">
        <v>3378.61</v>
      </c>
      <c r="Z3643" s="2">
        <v>0.72</v>
      </c>
      <c r="AA3643" s="2">
        <f>IF(Table1[[#This Row],[Bed Occupied]]="Yes",1,0)</f>
        <v>1</v>
      </c>
    </row>
    <row r="3644" spans="1:27" x14ac:dyDescent="0.25">
      <c r="A3644" t="s">
        <v>3736</v>
      </c>
      <c r="B3644" s="1">
        <v>46384</v>
      </c>
      <c r="C3644" s="1">
        <v>46385.3</v>
      </c>
      <c r="D3644" t="s">
        <v>39</v>
      </c>
      <c r="E3644" t="s">
        <v>47</v>
      </c>
      <c r="F3644" t="s">
        <v>48</v>
      </c>
      <c r="G3644" t="s">
        <v>30</v>
      </c>
      <c r="H3644" t="s">
        <v>40</v>
      </c>
      <c r="I3644" t="s">
        <v>93</v>
      </c>
      <c r="J3644">
        <v>1.3</v>
      </c>
      <c r="K3644" t="s">
        <v>33</v>
      </c>
      <c r="L3644">
        <v>91</v>
      </c>
      <c r="M3644" s="1">
        <v>46384</v>
      </c>
      <c r="N3644" t="s">
        <v>34</v>
      </c>
      <c r="O3644">
        <v>12</v>
      </c>
      <c r="P3644">
        <v>0</v>
      </c>
      <c r="Q3644" s="2">
        <v>2358.83</v>
      </c>
      <c r="R3644" t="s">
        <v>85</v>
      </c>
      <c r="S3644" s="2">
        <v>1550.02</v>
      </c>
      <c r="T3644">
        <v>4.3</v>
      </c>
      <c r="U3644" t="s">
        <v>54</v>
      </c>
      <c r="V3644">
        <v>2026</v>
      </c>
      <c r="W3644" t="s">
        <v>37</v>
      </c>
      <c r="X3644" s="2">
        <v>1550.02</v>
      </c>
      <c r="Y3644" s="2">
        <v>808.81</v>
      </c>
      <c r="Z3644" s="2">
        <v>0.65700000000000003</v>
      </c>
      <c r="AA3644" s="2">
        <f>IF(Table1[[#This Row],[Bed Occupied]]="Yes",1,0)</f>
        <v>1</v>
      </c>
    </row>
    <row r="3645" spans="1:27" x14ac:dyDescent="0.25">
      <c r="A3645" t="s">
        <v>3737</v>
      </c>
      <c r="B3645" s="1">
        <v>46343</v>
      </c>
      <c r="C3645" s="1">
        <v>46345.2</v>
      </c>
      <c r="D3645" t="s">
        <v>39</v>
      </c>
      <c r="E3645" t="s">
        <v>47</v>
      </c>
      <c r="F3645" t="s">
        <v>48</v>
      </c>
      <c r="G3645" t="s">
        <v>53</v>
      </c>
      <c r="H3645" t="s">
        <v>31</v>
      </c>
      <c r="I3645" t="s">
        <v>41</v>
      </c>
      <c r="J3645">
        <v>2.2000000000000002</v>
      </c>
      <c r="K3645" t="s">
        <v>33</v>
      </c>
      <c r="L3645">
        <v>118</v>
      </c>
      <c r="M3645" s="1">
        <v>46342</v>
      </c>
      <c r="N3645" t="s">
        <v>42</v>
      </c>
      <c r="O3645">
        <v>8.4</v>
      </c>
      <c r="P3645">
        <v>0.4</v>
      </c>
      <c r="Q3645" s="2">
        <v>2700.33</v>
      </c>
      <c r="R3645" t="s">
        <v>35</v>
      </c>
      <c r="S3645" s="2">
        <v>1733.83</v>
      </c>
      <c r="T3645">
        <v>4.0999999999999996</v>
      </c>
      <c r="U3645" t="s">
        <v>130</v>
      </c>
      <c r="V3645">
        <v>2026</v>
      </c>
      <c r="W3645" t="s">
        <v>37</v>
      </c>
      <c r="X3645" s="2">
        <v>1733.83</v>
      </c>
      <c r="Y3645" s="2">
        <v>966.5</v>
      </c>
      <c r="Z3645" s="2">
        <v>0.64200000000000002</v>
      </c>
      <c r="AA3645" s="2">
        <f>IF(Table1[[#This Row],[Bed Occupied]]="Yes",1,0)</f>
        <v>1</v>
      </c>
    </row>
    <row r="3646" spans="1:27" x14ac:dyDescent="0.25">
      <c r="A3646" t="s">
        <v>3738</v>
      </c>
      <c r="B3646" s="1">
        <v>45952</v>
      </c>
      <c r="C3646" s="1">
        <v>45955.3</v>
      </c>
      <c r="D3646" t="s">
        <v>102</v>
      </c>
      <c r="E3646" t="s">
        <v>52</v>
      </c>
      <c r="F3646" t="s">
        <v>48</v>
      </c>
      <c r="G3646" t="s">
        <v>67</v>
      </c>
      <c r="H3646" t="s">
        <v>56</v>
      </c>
      <c r="I3646" t="s">
        <v>41</v>
      </c>
      <c r="J3646">
        <v>3.3</v>
      </c>
      <c r="K3646" t="s">
        <v>33</v>
      </c>
      <c r="L3646">
        <v>45</v>
      </c>
      <c r="M3646" s="1">
        <v>45952</v>
      </c>
      <c r="N3646" t="s">
        <v>34</v>
      </c>
      <c r="O3646">
        <v>10.7</v>
      </c>
      <c r="P3646">
        <v>0.7</v>
      </c>
      <c r="Q3646" s="2">
        <v>13274.49</v>
      </c>
      <c r="R3646" t="s">
        <v>35</v>
      </c>
      <c r="S3646" s="2">
        <v>8057.84</v>
      </c>
      <c r="T3646">
        <v>3.4</v>
      </c>
      <c r="U3646" t="s">
        <v>82</v>
      </c>
      <c r="V3646">
        <v>2025</v>
      </c>
      <c r="W3646" t="s">
        <v>69</v>
      </c>
      <c r="X3646" s="2">
        <v>8057.84</v>
      </c>
      <c r="Y3646" s="2">
        <v>5216.6499999999996</v>
      </c>
      <c r="Z3646" s="2">
        <v>0.60699999999999998</v>
      </c>
      <c r="AA3646" s="2">
        <f>IF(Table1[[#This Row],[Bed Occupied]]="Yes",1,0)</f>
        <v>1</v>
      </c>
    </row>
    <row r="3647" spans="1:27" x14ac:dyDescent="0.25">
      <c r="A3647" t="s">
        <v>3739</v>
      </c>
      <c r="B3647" s="1">
        <v>46142</v>
      </c>
      <c r="C3647" s="1">
        <v>46148.2</v>
      </c>
      <c r="D3647" t="s">
        <v>61</v>
      </c>
      <c r="E3647" t="s">
        <v>66</v>
      </c>
      <c r="F3647" t="s">
        <v>29</v>
      </c>
      <c r="G3647" t="s">
        <v>30</v>
      </c>
      <c r="H3647" t="s">
        <v>31</v>
      </c>
      <c r="I3647" t="s">
        <v>41</v>
      </c>
      <c r="J3647">
        <v>6.2</v>
      </c>
      <c r="K3647" t="s">
        <v>33</v>
      </c>
      <c r="L3647">
        <v>67</v>
      </c>
      <c r="M3647" s="1">
        <v>46141</v>
      </c>
      <c r="N3647" t="s">
        <v>63</v>
      </c>
      <c r="O3647">
        <v>8</v>
      </c>
      <c r="P3647">
        <v>0</v>
      </c>
      <c r="Q3647" s="2">
        <v>19804.96</v>
      </c>
      <c r="R3647" t="s">
        <v>85</v>
      </c>
      <c r="S3647" s="2">
        <v>14231.86</v>
      </c>
      <c r="T3647">
        <v>3.3</v>
      </c>
      <c r="U3647" t="s">
        <v>98</v>
      </c>
      <c r="V3647">
        <v>2026</v>
      </c>
      <c r="W3647" t="s">
        <v>69</v>
      </c>
      <c r="X3647" s="2">
        <v>14231.86</v>
      </c>
      <c r="Y3647" s="2">
        <v>5573.1</v>
      </c>
      <c r="Z3647" s="2">
        <v>0.71899999999999997</v>
      </c>
      <c r="AA3647" s="2">
        <f>IF(Table1[[#This Row],[Bed Occupied]]="Yes",1,0)</f>
        <v>1</v>
      </c>
    </row>
    <row r="3648" spans="1:27" x14ac:dyDescent="0.25">
      <c r="A3648" t="s">
        <v>3740</v>
      </c>
      <c r="B3648" s="1">
        <v>45768</v>
      </c>
      <c r="C3648" s="1">
        <v>45769.5</v>
      </c>
      <c r="D3648" t="s">
        <v>96</v>
      </c>
      <c r="E3648" t="s">
        <v>52</v>
      </c>
      <c r="F3648" t="s">
        <v>48</v>
      </c>
      <c r="G3648" t="s">
        <v>30</v>
      </c>
      <c r="H3648" t="s">
        <v>40</v>
      </c>
      <c r="I3648" t="s">
        <v>32</v>
      </c>
      <c r="J3648">
        <v>1.5</v>
      </c>
      <c r="K3648" t="s">
        <v>33</v>
      </c>
      <c r="L3648">
        <v>50</v>
      </c>
      <c r="M3648" s="1">
        <v>45767</v>
      </c>
      <c r="N3648" t="s">
        <v>42</v>
      </c>
      <c r="O3648">
        <v>10.1</v>
      </c>
      <c r="P3648">
        <v>2.1</v>
      </c>
      <c r="Q3648" s="2">
        <v>3756.39</v>
      </c>
      <c r="R3648" t="s">
        <v>35</v>
      </c>
      <c r="S3648" s="2">
        <v>2343.4899999999998</v>
      </c>
      <c r="T3648">
        <v>3.5</v>
      </c>
      <c r="U3648" t="s">
        <v>89</v>
      </c>
      <c r="V3648">
        <v>2025</v>
      </c>
      <c r="W3648" t="s">
        <v>74</v>
      </c>
      <c r="X3648" s="2">
        <v>2343.4899999999998</v>
      </c>
      <c r="Y3648" s="2">
        <v>1412.9</v>
      </c>
      <c r="Z3648" s="2">
        <v>0.624</v>
      </c>
      <c r="AA3648" s="2">
        <f>IF(Table1[[#This Row],[Bed Occupied]]="Yes",1,0)</f>
        <v>1</v>
      </c>
    </row>
    <row r="3649" spans="1:27" x14ac:dyDescent="0.25">
      <c r="A3649" t="s">
        <v>3741</v>
      </c>
      <c r="B3649" s="1">
        <v>45886</v>
      </c>
      <c r="C3649" s="1">
        <v>45888.7</v>
      </c>
      <c r="D3649" t="s">
        <v>46</v>
      </c>
      <c r="E3649" t="s">
        <v>28</v>
      </c>
      <c r="F3649" t="s">
        <v>48</v>
      </c>
      <c r="G3649" t="s">
        <v>53</v>
      </c>
      <c r="H3649" t="s">
        <v>31</v>
      </c>
      <c r="I3649" t="s">
        <v>41</v>
      </c>
      <c r="J3649">
        <v>2.7</v>
      </c>
      <c r="K3649" t="s">
        <v>33</v>
      </c>
      <c r="L3649">
        <v>31</v>
      </c>
      <c r="M3649" s="1">
        <v>45885</v>
      </c>
      <c r="N3649" t="s">
        <v>42</v>
      </c>
      <c r="O3649">
        <v>8.8000000000000007</v>
      </c>
      <c r="P3649">
        <v>0.8</v>
      </c>
      <c r="Q3649" s="2">
        <v>5638.88</v>
      </c>
      <c r="R3649" t="s">
        <v>58</v>
      </c>
      <c r="S3649" s="2">
        <v>2834.94</v>
      </c>
      <c r="T3649">
        <v>4.4000000000000004</v>
      </c>
      <c r="U3649" t="s">
        <v>104</v>
      </c>
      <c r="V3649">
        <v>2025</v>
      </c>
      <c r="W3649" t="s">
        <v>83</v>
      </c>
      <c r="X3649" s="2">
        <v>2834.94</v>
      </c>
      <c r="Y3649" s="2">
        <v>2803.94</v>
      </c>
      <c r="Z3649" s="2">
        <v>0.503</v>
      </c>
      <c r="AA3649" s="2">
        <f>IF(Table1[[#This Row],[Bed Occupied]]="Yes",1,0)</f>
        <v>1</v>
      </c>
    </row>
    <row r="3650" spans="1:27" x14ac:dyDescent="0.25">
      <c r="A3650" t="s">
        <v>3742</v>
      </c>
      <c r="B3650" s="1">
        <v>45937</v>
      </c>
      <c r="C3650" s="1">
        <v>45941.8</v>
      </c>
      <c r="D3650" t="s">
        <v>88</v>
      </c>
      <c r="E3650" t="s">
        <v>28</v>
      </c>
      <c r="F3650" t="s">
        <v>29</v>
      </c>
      <c r="G3650" t="s">
        <v>53</v>
      </c>
      <c r="H3650" t="s">
        <v>40</v>
      </c>
      <c r="I3650" t="s">
        <v>93</v>
      </c>
      <c r="J3650">
        <v>4.8</v>
      </c>
      <c r="K3650" t="s">
        <v>57</v>
      </c>
      <c r="L3650">
        <v>28</v>
      </c>
      <c r="M3650" s="1">
        <v>45936</v>
      </c>
      <c r="N3650" t="s">
        <v>63</v>
      </c>
      <c r="O3650">
        <v>13.9</v>
      </c>
      <c r="P3650">
        <v>1.9</v>
      </c>
      <c r="Q3650" s="2">
        <v>23379.78</v>
      </c>
      <c r="R3650" t="s">
        <v>35</v>
      </c>
      <c r="S3650" s="2">
        <v>15730.52</v>
      </c>
      <c r="T3650">
        <v>3.7</v>
      </c>
      <c r="U3650" t="s">
        <v>82</v>
      </c>
      <c r="V3650">
        <v>2025</v>
      </c>
      <c r="W3650" t="s">
        <v>37</v>
      </c>
      <c r="X3650" s="2">
        <v>15730.52</v>
      </c>
      <c r="Y3650" s="2">
        <v>7649.26</v>
      </c>
      <c r="Z3650" s="2">
        <v>0.67300000000000004</v>
      </c>
      <c r="AA3650" s="2">
        <f>IF(Table1[[#This Row],[Bed Occupied]]="Yes",1,0)</f>
        <v>0</v>
      </c>
    </row>
    <row r="3651" spans="1:27" x14ac:dyDescent="0.25">
      <c r="A3651" t="s">
        <v>3743</v>
      </c>
      <c r="B3651" s="1">
        <v>46061</v>
      </c>
      <c r="C3651" s="1">
        <v>46061.5</v>
      </c>
      <c r="D3651" t="s">
        <v>96</v>
      </c>
      <c r="E3651" t="s">
        <v>52</v>
      </c>
      <c r="F3651" t="s">
        <v>29</v>
      </c>
      <c r="G3651" t="s">
        <v>67</v>
      </c>
      <c r="H3651" t="s">
        <v>81</v>
      </c>
      <c r="I3651" t="s">
        <v>32</v>
      </c>
      <c r="J3651">
        <v>0.5</v>
      </c>
      <c r="K3651" t="s">
        <v>57</v>
      </c>
      <c r="L3651">
        <v>50</v>
      </c>
      <c r="M3651" s="1">
        <v>46061</v>
      </c>
      <c r="N3651" t="s">
        <v>34</v>
      </c>
      <c r="O3651">
        <v>13.3</v>
      </c>
      <c r="P3651">
        <v>1.3</v>
      </c>
      <c r="Q3651" s="2">
        <v>2752.43</v>
      </c>
      <c r="R3651" t="s">
        <v>58</v>
      </c>
      <c r="S3651" s="2">
        <v>1657.65</v>
      </c>
      <c r="T3651">
        <v>2.8</v>
      </c>
      <c r="U3651" t="s">
        <v>68</v>
      </c>
      <c r="V3651">
        <v>2026</v>
      </c>
      <c r="W3651" t="s">
        <v>74</v>
      </c>
      <c r="X3651" s="2">
        <v>1657.65</v>
      </c>
      <c r="Y3651" s="2">
        <v>1094.78</v>
      </c>
      <c r="Z3651" s="2">
        <v>0.60199999999999998</v>
      </c>
      <c r="AA3651" s="2">
        <f>IF(Table1[[#This Row],[Bed Occupied]]="Yes",1,0)</f>
        <v>0</v>
      </c>
    </row>
    <row r="3652" spans="1:27" x14ac:dyDescent="0.25">
      <c r="A3652" t="s">
        <v>3744</v>
      </c>
      <c r="B3652" s="1">
        <v>46075</v>
      </c>
      <c r="C3652" s="1">
        <v>46075.3</v>
      </c>
      <c r="D3652" t="s">
        <v>39</v>
      </c>
      <c r="E3652" t="s">
        <v>28</v>
      </c>
      <c r="F3652" t="s">
        <v>48</v>
      </c>
      <c r="G3652" t="s">
        <v>30</v>
      </c>
      <c r="H3652" t="s">
        <v>40</v>
      </c>
      <c r="I3652" t="s">
        <v>32</v>
      </c>
      <c r="J3652">
        <v>0.3</v>
      </c>
      <c r="K3652" t="s">
        <v>57</v>
      </c>
      <c r="L3652">
        <v>54</v>
      </c>
      <c r="M3652" s="1">
        <v>46075</v>
      </c>
      <c r="N3652" t="s">
        <v>42</v>
      </c>
      <c r="O3652">
        <v>10.6</v>
      </c>
      <c r="P3652">
        <v>0.6</v>
      </c>
      <c r="Q3652" s="2">
        <v>1110.28</v>
      </c>
      <c r="R3652" t="s">
        <v>35</v>
      </c>
      <c r="S3652" s="2">
        <v>611.38</v>
      </c>
      <c r="T3652">
        <v>3.9</v>
      </c>
      <c r="U3652" t="s">
        <v>68</v>
      </c>
      <c r="V3652">
        <v>2026</v>
      </c>
      <c r="W3652" t="s">
        <v>74</v>
      </c>
      <c r="X3652" s="2">
        <v>611.38</v>
      </c>
      <c r="Y3652" s="2">
        <v>498.9</v>
      </c>
      <c r="Z3652" s="2">
        <v>0.55100000000000005</v>
      </c>
      <c r="AA3652" s="2">
        <f>IF(Table1[[#This Row],[Bed Occupied]]="Yes",1,0)</f>
        <v>0</v>
      </c>
    </row>
    <row r="3653" spans="1:27" x14ac:dyDescent="0.25">
      <c r="A3653" t="s">
        <v>3745</v>
      </c>
      <c r="B3653" s="1">
        <v>45866</v>
      </c>
      <c r="C3653" s="1">
        <v>45867.1</v>
      </c>
      <c r="D3653" t="s">
        <v>51</v>
      </c>
      <c r="E3653" t="s">
        <v>66</v>
      </c>
      <c r="F3653" t="s">
        <v>29</v>
      </c>
      <c r="G3653" t="s">
        <v>67</v>
      </c>
      <c r="H3653" t="s">
        <v>31</v>
      </c>
      <c r="I3653" t="s">
        <v>41</v>
      </c>
      <c r="J3653">
        <v>1.1000000000000001</v>
      </c>
      <c r="K3653" t="s">
        <v>33</v>
      </c>
      <c r="L3653">
        <v>38</v>
      </c>
      <c r="M3653" s="1">
        <v>45865</v>
      </c>
      <c r="N3653" t="s">
        <v>63</v>
      </c>
      <c r="O3653">
        <v>8</v>
      </c>
      <c r="P3653">
        <v>0</v>
      </c>
      <c r="Q3653" s="2">
        <v>5575.7</v>
      </c>
      <c r="R3653" t="s">
        <v>58</v>
      </c>
      <c r="S3653" s="2">
        <v>3108.82</v>
      </c>
      <c r="T3653">
        <v>4.5</v>
      </c>
      <c r="U3653" t="s">
        <v>135</v>
      </c>
      <c r="V3653">
        <v>2025</v>
      </c>
      <c r="W3653" t="s">
        <v>74</v>
      </c>
      <c r="X3653" s="2">
        <v>3108.82</v>
      </c>
      <c r="Y3653" s="2">
        <v>2466.88</v>
      </c>
      <c r="Z3653" s="2">
        <v>0.55800000000000005</v>
      </c>
      <c r="AA3653" s="2">
        <f>IF(Table1[[#This Row],[Bed Occupied]]="Yes",1,0)</f>
        <v>1</v>
      </c>
    </row>
    <row r="3654" spans="1:27" x14ac:dyDescent="0.25">
      <c r="A3654" t="s">
        <v>3746</v>
      </c>
      <c r="B3654" s="1">
        <v>46021</v>
      </c>
      <c r="C3654" s="1">
        <v>46028.3</v>
      </c>
      <c r="D3654" t="s">
        <v>88</v>
      </c>
      <c r="E3654" t="s">
        <v>47</v>
      </c>
      <c r="F3654" t="s">
        <v>48</v>
      </c>
      <c r="G3654" t="s">
        <v>67</v>
      </c>
      <c r="H3654" t="s">
        <v>62</v>
      </c>
      <c r="I3654" t="s">
        <v>93</v>
      </c>
      <c r="J3654">
        <v>7.3</v>
      </c>
      <c r="K3654" t="s">
        <v>33</v>
      </c>
      <c r="L3654">
        <v>44</v>
      </c>
      <c r="M3654" s="1">
        <v>46020</v>
      </c>
      <c r="N3654" t="s">
        <v>42</v>
      </c>
      <c r="O3654">
        <v>8</v>
      </c>
      <c r="P3654">
        <v>0</v>
      </c>
      <c r="Q3654" s="2">
        <v>27726.65</v>
      </c>
      <c r="R3654" t="s">
        <v>58</v>
      </c>
      <c r="S3654" s="2">
        <v>21333.360000000001</v>
      </c>
      <c r="T3654">
        <v>3.9</v>
      </c>
      <c r="U3654" t="s">
        <v>79</v>
      </c>
      <c r="V3654">
        <v>2025</v>
      </c>
      <c r="W3654" t="s">
        <v>37</v>
      </c>
      <c r="X3654" s="2">
        <v>21333.360000000001</v>
      </c>
      <c r="Y3654" s="2">
        <v>6393.29</v>
      </c>
      <c r="Z3654" s="2">
        <v>0.76900000000000002</v>
      </c>
      <c r="AA3654" s="2">
        <f>IF(Table1[[#This Row],[Bed Occupied]]="Yes",1,0)</f>
        <v>1</v>
      </c>
    </row>
    <row r="3655" spans="1:27" x14ac:dyDescent="0.25">
      <c r="A3655" t="s">
        <v>3747</v>
      </c>
      <c r="B3655" s="1">
        <v>46281</v>
      </c>
      <c r="C3655" s="1">
        <v>46291</v>
      </c>
      <c r="D3655" t="s">
        <v>61</v>
      </c>
      <c r="E3655" t="s">
        <v>28</v>
      </c>
      <c r="F3655" t="s">
        <v>29</v>
      </c>
      <c r="G3655" t="s">
        <v>53</v>
      </c>
      <c r="H3655" t="s">
        <v>40</v>
      </c>
      <c r="I3655" t="s">
        <v>32</v>
      </c>
      <c r="J3655">
        <v>10</v>
      </c>
      <c r="K3655" t="s">
        <v>33</v>
      </c>
      <c r="L3655">
        <v>86</v>
      </c>
      <c r="M3655" s="1">
        <v>46280</v>
      </c>
      <c r="N3655" t="s">
        <v>34</v>
      </c>
      <c r="O3655">
        <v>12.2</v>
      </c>
      <c r="P3655">
        <v>2.2000000000000002</v>
      </c>
      <c r="Q3655" s="2">
        <v>19191.939999999999</v>
      </c>
      <c r="R3655" t="s">
        <v>35</v>
      </c>
      <c r="S3655" s="2">
        <v>11712.87</v>
      </c>
      <c r="T3655">
        <v>3</v>
      </c>
      <c r="U3655" t="s">
        <v>133</v>
      </c>
      <c r="V3655">
        <v>2026</v>
      </c>
      <c r="W3655" t="s">
        <v>44</v>
      </c>
      <c r="X3655" s="2">
        <v>11712.87</v>
      </c>
      <c r="Y3655" s="2">
        <v>7479.07</v>
      </c>
      <c r="Z3655" s="2">
        <v>0.61</v>
      </c>
      <c r="AA3655" s="2">
        <f>IF(Table1[[#This Row],[Bed Occupied]]="Yes",1,0)</f>
        <v>1</v>
      </c>
    </row>
    <row r="3656" spans="1:27" x14ac:dyDescent="0.25">
      <c r="A3656" t="s">
        <v>3748</v>
      </c>
      <c r="B3656" s="1">
        <v>46135</v>
      </c>
      <c r="C3656" s="1">
        <v>46137.2</v>
      </c>
      <c r="D3656" t="s">
        <v>39</v>
      </c>
      <c r="E3656" t="s">
        <v>28</v>
      </c>
      <c r="F3656" t="s">
        <v>48</v>
      </c>
      <c r="G3656" t="s">
        <v>67</v>
      </c>
      <c r="H3656" t="s">
        <v>40</v>
      </c>
      <c r="I3656" t="s">
        <v>41</v>
      </c>
      <c r="J3656">
        <v>2.2000000000000002</v>
      </c>
      <c r="K3656" t="s">
        <v>57</v>
      </c>
      <c r="L3656">
        <v>76</v>
      </c>
      <c r="M3656" s="1">
        <v>46134</v>
      </c>
      <c r="N3656" t="s">
        <v>34</v>
      </c>
      <c r="O3656">
        <v>9</v>
      </c>
      <c r="P3656">
        <v>1</v>
      </c>
      <c r="Q3656" s="2">
        <v>2345.0700000000002</v>
      </c>
      <c r="R3656" t="s">
        <v>58</v>
      </c>
      <c r="S3656" s="2">
        <v>1709.31</v>
      </c>
      <c r="T3656">
        <v>3.3</v>
      </c>
      <c r="U3656" t="s">
        <v>98</v>
      </c>
      <c r="V3656">
        <v>2026</v>
      </c>
      <c r="W3656" t="s">
        <v>69</v>
      </c>
      <c r="X3656" s="2">
        <v>1709.31</v>
      </c>
      <c r="Y3656" s="2">
        <v>635.76</v>
      </c>
      <c r="Z3656" s="2">
        <v>0.72899999999999998</v>
      </c>
      <c r="AA3656" s="2">
        <f>IF(Table1[[#This Row],[Bed Occupied]]="Yes",1,0)</f>
        <v>0</v>
      </c>
    </row>
    <row r="3657" spans="1:27" x14ac:dyDescent="0.25">
      <c r="A3657" t="s">
        <v>3749</v>
      </c>
      <c r="B3657" s="1">
        <v>46348</v>
      </c>
      <c r="C3657" s="1">
        <v>46352</v>
      </c>
      <c r="D3657" t="s">
        <v>46</v>
      </c>
      <c r="E3657" t="s">
        <v>52</v>
      </c>
      <c r="F3657" t="s">
        <v>29</v>
      </c>
      <c r="G3657" t="s">
        <v>30</v>
      </c>
      <c r="H3657" t="s">
        <v>62</v>
      </c>
      <c r="I3657" t="s">
        <v>41</v>
      </c>
      <c r="J3657">
        <v>4</v>
      </c>
      <c r="K3657" t="s">
        <v>57</v>
      </c>
      <c r="L3657">
        <v>26</v>
      </c>
      <c r="M3657" s="1">
        <v>46347</v>
      </c>
      <c r="N3657" t="s">
        <v>42</v>
      </c>
      <c r="O3657">
        <v>9.1</v>
      </c>
      <c r="P3657">
        <v>1.1000000000000001</v>
      </c>
      <c r="Q3657" s="2">
        <v>7347.81</v>
      </c>
      <c r="R3657" t="s">
        <v>35</v>
      </c>
      <c r="S3657" s="2">
        <v>5038.07</v>
      </c>
      <c r="T3657">
        <v>3.5</v>
      </c>
      <c r="U3657" t="s">
        <v>130</v>
      </c>
      <c r="V3657">
        <v>2026</v>
      </c>
      <c r="W3657" t="s">
        <v>83</v>
      </c>
      <c r="X3657" s="2">
        <v>5038.07</v>
      </c>
      <c r="Y3657" s="2">
        <v>2309.7399999999998</v>
      </c>
      <c r="Z3657" s="2">
        <v>0.68600000000000005</v>
      </c>
      <c r="AA3657" s="2">
        <f>IF(Table1[[#This Row],[Bed Occupied]]="Yes",1,0)</f>
        <v>0</v>
      </c>
    </row>
    <row r="3658" spans="1:27" x14ac:dyDescent="0.25">
      <c r="A3658" t="s">
        <v>3750</v>
      </c>
      <c r="B3658" s="1">
        <v>46229</v>
      </c>
      <c r="C3658" s="1">
        <v>46231.5</v>
      </c>
      <c r="D3658" t="s">
        <v>27</v>
      </c>
      <c r="E3658" t="s">
        <v>28</v>
      </c>
      <c r="F3658" t="s">
        <v>29</v>
      </c>
      <c r="G3658" t="s">
        <v>30</v>
      </c>
      <c r="H3658" t="s">
        <v>49</v>
      </c>
      <c r="I3658" t="s">
        <v>41</v>
      </c>
      <c r="J3658">
        <v>2.5</v>
      </c>
      <c r="K3658" t="s">
        <v>57</v>
      </c>
      <c r="L3658">
        <v>61</v>
      </c>
      <c r="M3658" s="1">
        <v>46228</v>
      </c>
      <c r="N3658" t="s">
        <v>42</v>
      </c>
      <c r="O3658">
        <v>8.6999999999999993</v>
      </c>
      <c r="P3658">
        <v>0.7</v>
      </c>
      <c r="Q3658" s="2">
        <v>4718.5200000000004</v>
      </c>
      <c r="R3658" t="s">
        <v>35</v>
      </c>
      <c r="S3658" s="2">
        <v>2912.23</v>
      </c>
      <c r="T3658">
        <v>3.5</v>
      </c>
      <c r="U3658" t="s">
        <v>43</v>
      </c>
      <c r="V3658">
        <v>2026</v>
      </c>
      <c r="W3658" t="s">
        <v>83</v>
      </c>
      <c r="X3658" s="2">
        <v>2912.23</v>
      </c>
      <c r="Y3658" s="2">
        <v>1806.29</v>
      </c>
      <c r="Z3658" s="2">
        <v>0.61699999999999999</v>
      </c>
      <c r="AA3658" s="2">
        <f>IF(Table1[[#This Row],[Bed Occupied]]="Yes",1,0)</f>
        <v>0</v>
      </c>
    </row>
    <row r="3659" spans="1:27" x14ac:dyDescent="0.25">
      <c r="A3659" t="s">
        <v>3751</v>
      </c>
      <c r="B3659" s="1">
        <v>46381</v>
      </c>
      <c r="C3659" s="1">
        <v>46384</v>
      </c>
      <c r="D3659" t="s">
        <v>88</v>
      </c>
      <c r="E3659" t="s">
        <v>47</v>
      </c>
      <c r="F3659" t="s">
        <v>48</v>
      </c>
      <c r="G3659" t="s">
        <v>30</v>
      </c>
      <c r="H3659" t="s">
        <v>49</v>
      </c>
      <c r="I3659" t="s">
        <v>41</v>
      </c>
      <c r="J3659">
        <v>3</v>
      </c>
      <c r="K3659" t="s">
        <v>33</v>
      </c>
      <c r="L3659">
        <v>55</v>
      </c>
      <c r="M3659" s="1">
        <v>46381</v>
      </c>
      <c r="N3659" t="s">
        <v>42</v>
      </c>
      <c r="O3659">
        <v>8.9</v>
      </c>
      <c r="P3659">
        <v>0.9</v>
      </c>
      <c r="Q3659" s="2">
        <v>17688.009999999998</v>
      </c>
      <c r="R3659" t="s">
        <v>35</v>
      </c>
      <c r="S3659" s="2">
        <v>14061.55</v>
      </c>
      <c r="T3659">
        <v>3.9</v>
      </c>
      <c r="U3659" t="s">
        <v>54</v>
      </c>
      <c r="V3659">
        <v>2026</v>
      </c>
      <c r="W3659" t="s">
        <v>77</v>
      </c>
      <c r="X3659" s="2">
        <v>14061.55</v>
      </c>
      <c r="Y3659" s="2">
        <v>3626.46</v>
      </c>
      <c r="Z3659" s="2">
        <v>0.79500000000000004</v>
      </c>
      <c r="AA3659" s="2">
        <f>IF(Table1[[#This Row],[Bed Occupied]]="Yes",1,0)</f>
        <v>1</v>
      </c>
    </row>
    <row r="3660" spans="1:27" x14ac:dyDescent="0.25">
      <c r="A3660" t="s">
        <v>3752</v>
      </c>
      <c r="B3660" s="1">
        <v>46074</v>
      </c>
      <c r="C3660" s="1">
        <v>46075.1</v>
      </c>
      <c r="D3660" t="s">
        <v>39</v>
      </c>
      <c r="E3660" t="s">
        <v>28</v>
      </c>
      <c r="F3660" t="s">
        <v>48</v>
      </c>
      <c r="G3660" t="s">
        <v>67</v>
      </c>
      <c r="H3660" t="s">
        <v>31</v>
      </c>
      <c r="I3660" t="s">
        <v>93</v>
      </c>
      <c r="J3660">
        <v>1.1000000000000001</v>
      </c>
      <c r="K3660" t="s">
        <v>57</v>
      </c>
      <c r="L3660">
        <v>100</v>
      </c>
      <c r="M3660" s="1">
        <v>46074</v>
      </c>
      <c r="N3660" t="s">
        <v>63</v>
      </c>
      <c r="O3660">
        <v>8.4</v>
      </c>
      <c r="P3660">
        <v>0.4</v>
      </c>
      <c r="Q3660" s="2">
        <v>2784.92</v>
      </c>
      <c r="R3660" t="s">
        <v>35</v>
      </c>
      <c r="S3660" s="2">
        <v>1646.42</v>
      </c>
      <c r="T3660">
        <v>3.8</v>
      </c>
      <c r="U3660" t="s">
        <v>68</v>
      </c>
      <c r="V3660">
        <v>2026</v>
      </c>
      <c r="W3660" t="s">
        <v>83</v>
      </c>
      <c r="X3660" s="2">
        <v>1646.42</v>
      </c>
      <c r="Y3660" s="2">
        <v>1138.5</v>
      </c>
      <c r="Z3660" s="2">
        <v>0.59099999999999997</v>
      </c>
      <c r="AA3660" s="2">
        <f>IF(Table1[[#This Row],[Bed Occupied]]="Yes",1,0)</f>
        <v>0</v>
      </c>
    </row>
    <row r="3661" spans="1:27" x14ac:dyDescent="0.25">
      <c r="A3661" t="s">
        <v>3753</v>
      </c>
      <c r="B3661" s="1">
        <v>46238</v>
      </c>
      <c r="C3661" s="1">
        <v>46240.5</v>
      </c>
      <c r="D3661" t="s">
        <v>27</v>
      </c>
      <c r="E3661" t="s">
        <v>47</v>
      </c>
      <c r="F3661" t="s">
        <v>29</v>
      </c>
      <c r="G3661" t="s">
        <v>30</v>
      </c>
      <c r="H3661" t="s">
        <v>49</v>
      </c>
      <c r="I3661" t="s">
        <v>32</v>
      </c>
      <c r="J3661">
        <v>2.5</v>
      </c>
      <c r="K3661" t="s">
        <v>33</v>
      </c>
      <c r="L3661">
        <v>87</v>
      </c>
      <c r="M3661" s="1">
        <v>46237</v>
      </c>
      <c r="N3661" t="s">
        <v>34</v>
      </c>
      <c r="O3661">
        <v>10.5</v>
      </c>
      <c r="P3661">
        <v>2.5</v>
      </c>
      <c r="Q3661" s="2">
        <v>11051.39</v>
      </c>
      <c r="R3661" t="s">
        <v>58</v>
      </c>
      <c r="S3661" s="2">
        <v>6686.64</v>
      </c>
      <c r="T3661">
        <v>3</v>
      </c>
      <c r="U3661" t="s">
        <v>138</v>
      </c>
      <c r="V3661">
        <v>2026</v>
      </c>
      <c r="W3661" t="s">
        <v>37</v>
      </c>
      <c r="X3661" s="2">
        <v>6686.64</v>
      </c>
      <c r="Y3661" s="2">
        <v>4364.75</v>
      </c>
      <c r="Z3661" s="2">
        <v>0.60499999999999998</v>
      </c>
      <c r="AA3661" s="2">
        <f>IF(Table1[[#This Row],[Bed Occupied]]="Yes",1,0)</f>
        <v>1</v>
      </c>
    </row>
    <row r="3662" spans="1:27" x14ac:dyDescent="0.25">
      <c r="A3662" t="s">
        <v>3754</v>
      </c>
      <c r="B3662" s="1">
        <v>46051</v>
      </c>
      <c r="C3662" s="1">
        <v>46052.3</v>
      </c>
      <c r="D3662" t="s">
        <v>61</v>
      </c>
      <c r="E3662" t="s">
        <v>28</v>
      </c>
      <c r="F3662" t="s">
        <v>29</v>
      </c>
      <c r="G3662" t="s">
        <v>67</v>
      </c>
      <c r="H3662" t="s">
        <v>56</v>
      </c>
      <c r="I3662" t="s">
        <v>32</v>
      </c>
      <c r="J3662">
        <v>1.3</v>
      </c>
      <c r="K3662" t="s">
        <v>33</v>
      </c>
      <c r="L3662">
        <v>70</v>
      </c>
      <c r="M3662" s="1">
        <v>46051</v>
      </c>
      <c r="N3662" t="s">
        <v>42</v>
      </c>
      <c r="O3662">
        <v>8.3000000000000007</v>
      </c>
      <c r="P3662">
        <v>0.3</v>
      </c>
      <c r="Q3662" s="2">
        <v>12184.34</v>
      </c>
      <c r="R3662" t="s">
        <v>85</v>
      </c>
      <c r="S3662" s="2">
        <v>9487.75</v>
      </c>
      <c r="T3662">
        <v>3.6</v>
      </c>
      <c r="U3662" t="s">
        <v>86</v>
      </c>
      <c r="V3662">
        <v>2026</v>
      </c>
      <c r="W3662" t="s">
        <v>72</v>
      </c>
      <c r="X3662" s="2">
        <v>9487.75</v>
      </c>
      <c r="Y3662" s="2">
        <v>2696.59</v>
      </c>
      <c r="Z3662" s="2">
        <v>0.77900000000000003</v>
      </c>
      <c r="AA3662" s="2">
        <f>IF(Table1[[#This Row],[Bed Occupied]]="Yes",1,0)</f>
        <v>1</v>
      </c>
    </row>
    <row r="3663" spans="1:27" x14ac:dyDescent="0.25">
      <c r="A3663" t="s">
        <v>3755</v>
      </c>
      <c r="B3663" s="1">
        <v>45961</v>
      </c>
      <c r="C3663" s="1">
        <v>45961.8</v>
      </c>
      <c r="D3663" t="s">
        <v>96</v>
      </c>
      <c r="E3663" t="s">
        <v>66</v>
      </c>
      <c r="F3663" t="s">
        <v>48</v>
      </c>
      <c r="G3663" t="s">
        <v>53</v>
      </c>
      <c r="H3663" t="s">
        <v>49</v>
      </c>
      <c r="I3663" t="s">
        <v>32</v>
      </c>
      <c r="J3663">
        <v>0.8</v>
      </c>
      <c r="K3663" t="s">
        <v>33</v>
      </c>
      <c r="L3663">
        <v>92</v>
      </c>
      <c r="M3663" s="1">
        <v>45961</v>
      </c>
      <c r="N3663" t="s">
        <v>34</v>
      </c>
      <c r="O3663">
        <v>9.9</v>
      </c>
      <c r="P3663">
        <v>1.9</v>
      </c>
      <c r="Q3663" s="2">
        <v>2920.87</v>
      </c>
      <c r="R3663" t="s">
        <v>58</v>
      </c>
      <c r="S3663" s="2">
        <v>1733.33</v>
      </c>
      <c r="T3663">
        <v>3.2</v>
      </c>
      <c r="U3663" t="s">
        <v>82</v>
      </c>
      <c r="V3663">
        <v>2025</v>
      </c>
      <c r="W3663" t="s">
        <v>77</v>
      </c>
      <c r="X3663" s="2">
        <v>1733.33</v>
      </c>
      <c r="Y3663" s="2">
        <v>1187.54</v>
      </c>
      <c r="Z3663" s="2">
        <v>0.59299999999999997</v>
      </c>
      <c r="AA3663" s="2">
        <f>IF(Table1[[#This Row],[Bed Occupied]]="Yes",1,0)</f>
        <v>1</v>
      </c>
    </row>
    <row r="3664" spans="1:27" x14ac:dyDescent="0.25">
      <c r="A3664" t="s">
        <v>3756</v>
      </c>
      <c r="B3664" s="1">
        <v>46232</v>
      </c>
      <c r="C3664" s="1">
        <v>46234.6</v>
      </c>
      <c r="D3664" t="s">
        <v>51</v>
      </c>
      <c r="E3664" t="s">
        <v>47</v>
      </c>
      <c r="F3664" t="s">
        <v>48</v>
      </c>
      <c r="G3664" t="s">
        <v>30</v>
      </c>
      <c r="H3664" t="s">
        <v>81</v>
      </c>
      <c r="I3664" t="s">
        <v>32</v>
      </c>
      <c r="J3664">
        <v>2.6</v>
      </c>
      <c r="K3664" t="s">
        <v>33</v>
      </c>
      <c r="L3664">
        <v>94</v>
      </c>
      <c r="M3664" s="1">
        <v>46232</v>
      </c>
      <c r="N3664" t="s">
        <v>42</v>
      </c>
      <c r="O3664">
        <v>9.1999999999999993</v>
      </c>
      <c r="P3664">
        <v>1.2</v>
      </c>
      <c r="Q3664" s="2">
        <v>9640.14</v>
      </c>
      <c r="R3664" t="s">
        <v>58</v>
      </c>
      <c r="S3664" s="2">
        <v>5266.7</v>
      </c>
      <c r="T3664">
        <v>3.6</v>
      </c>
      <c r="U3664" t="s">
        <v>43</v>
      </c>
      <c r="V3664">
        <v>2026</v>
      </c>
      <c r="W3664" t="s">
        <v>69</v>
      </c>
      <c r="X3664" s="2">
        <v>5266.7</v>
      </c>
      <c r="Y3664" s="2">
        <v>4373.4399999999996</v>
      </c>
      <c r="Z3664" s="2">
        <v>0.54600000000000004</v>
      </c>
      <c r="AA3664" s="2">
        <f>IF(Table1[[#This Row],[Bed Occupied]]="Yes",1,0)</f>
        <v>1</v>
      </c>
    </row>
    <row r="3665" spans="1:27" x14ac:dyDescent="0.25">
      <c r="A3665" t="s">
        <v>3757</v>
      </c>
      <c r="B3665" s="1">
        <v>45839</v>
      </c>
      <c r="C3665" s="1">
        <v>45841.4</v>
      </c>
      <c r="D3665" t="s">
        <v>39</v>
      </c>
      <c r="E3665" t="s">
        <v>47</v>
      </c>
      <c r="F3665" t="s">
        <v>48</v>
      </c>
      <c r="G3665" t="s">
        <v>67</v>
      </c>
      <c r="H3665" t="s">
        <v>49</v>
      </c>
      <c r="I3665" t="s">
        <v>32</v>
      </c>
      <c r="J3665">
        <v>2.4</v>
      </c>
      <c r="K3665" t="s">
        <v>33</v>
      </c>
      <c r="L3665">
        <v>73</v>
      </c>
      <c r="M3665" s="1">
        <v>45838</v>
      </c>
      <c r="N3665" t="s">
        <v>42</v>
      </c>
      <c r="O3665">
        <v>10.7</v>
      </c>
      <c r="P3665">
        <v>2.7</v>
      </c>
      <c r="Q3665" s="2">
        <v>2584.5100000000002</v>
      </c>
      <c r="R3665" t="s">
        <v>58</v>
      </c>
      <c r="S3665" s="2">
        <v>1570.36</v>
      </c>
      <c r="T3665">
        <v>2.9</v>
      </c>
      <c r="U3665" t="s">
        <v>135</v>
      </c>
      <c r="V3665">
        <v>2025</v>
      </c>
      <c r="W3665" t="s">
        <v>37</v>
      </c>
      <c r="X3665" s="2">
        <v>1570.36</v>
      </c>
      <c r="Y3665" s="2">
        <v>1014.15</v>
      </c>
      <c r="Z3665" s="2">
        <v>0.60799999999999998</v>
      </c>
      <c r="AA3665" s="2">
        <f>IF(Table1[[#This Row],[Bed Occupied]]="Yes",1,0)</f>
        <v>1</v>
      </c>
    </row>
    <row r="3666" spans="1:27" x14ac:dyDescent="0.25">
      <c r="A3666" t="s">
        <v>3758</v>
      </c>
      <c r="B3666" s="1">
        <v>46315</v>
      </c>
      <c r="C3666" s="1">
        <v>46315.7</v>
      </c>
      <c r="D3666" t="s">
        <v>102</v>
      </c>
      <c r="E3666" t="s">
        <v>47</v>
      </c>
      <c r="F3666" t="s">
        <v>48</v>
      </c>
      <c r="G3666" t="s">
        <v>67</v>
      </c>
      <c r="H3666" t="s">
        <v>56</v>
      </c>
      <c r="I3666" t="s">
        <v>32</v>
      </c>
      <c r="J3666">
        <v>0.7</v>
      </c>
      <c r="K3666" t="s">
        <v>33</v>
      </c>
      <c r="L3666">
        <v>38</v>
      </c>
      <c r="M3666" s="1">
        <v>46314</v>
      </c>
      <c r="N3666" t="s">
        <v>34</v>
      </c>
      <c r="O3666">
        <v>12.8</v>
      </c>
      <c r="P3666">
        <v>0.8</v>
      </c>
      <c r="Q3666" s="2">
        <v>6937.04</v>
      </c>
      <c r="R3666" t="s">
        <v>85</v>
      </c>
      <c r="S3666" s="2">
        <v>4999.16</v>
      </c>
      <c r="T3666">
        <v>4.3</v>
      </c>
      <c r="U3666" t="s">
        <v>36</v>
      </c>
      <c r="V3666">
        <v>2026</v>
      </c>
      <c r="W3666" t="s">
        <v>37</v>
      </c>
      <c r="X3666" s="2">
        <v>4999.16</v>
      </c>
      <c r="Y3666" s="2">
        <v>1937.88</v>
      </c>
      <c r="Z3666" s="2">
        <v>0.72099999999999997</v>
      </c>
      <c r="AA3666" s="2">
        <f>IF(Table1[[#This Row],[Bed Occupied]]="Yes",1,0)</f>
        <v>1</v>
      </c>
    </row>
    <row r="3667" spans="1:27" x14ac:dyDescent="0.25">
      <c r="A3667" t="s">
        <v>3759</v>
      </c>
      <c r="B3667" s="1">
        <v>45884</v>
      </c>
      <c r="C3667" s="1">
        <v>45885.2</v>
      </c>
      <c r="D3667" t="s">
        <v>102</v>
      </c>
      <c r="E3667" t="s">
        <v>47</v>
      </c>
      <c r="F3667" t="s">
        <v>29</v>
      </c>
      <c r="G3667" t="s">
        <v>67</v>
      </c>
      <c r="H3667" t="s">
        <v>40</v>
      </c>
      <c r="I3667" t="s">
        <v>41</v>
      </c>
      <c r="J3667">
        <v>1.2</v>
      </c>
      <c r="K3667" t="s">
        <v>33</v>
      </c>
      <c r="L3667">
        <v>19</v>
      </c>
      <c r="M3667" s="1">
        <v>45883</v>
      </c>
      <c r="N3667" t="s">
        <v>42</v>
      </c>
      <c r="O3667">
        <v>8.4</v>
      </c>
      <c r="P3667">
        <v>0.4</v>
      </c>
      <c r="Q3667" s="2">
        <v>12056.05</v>
      </c>
      <c r="R3667" t="s">
        <v>35</v>
      </c>
      <c r="S3667" s="2">
        <v>7476.45</v>
      </c>
      <c r="T3667">
        <v>4.2</v>
      </c>
      <c r="U3667" t="s">
        <v>104</v>
      </c>
      <c r="V3667">
        <v>2025</v>
      </c>
      <c r="W3667" t="s">
        <v>72</v>
      </c>
      <c r="X3667" s="2">
        <v>7476.45</v>
      </c>
      <c r="Y3667" s="2">
        <v>4579.6000000000004</v>
      </c>
      <c r="Z3667" s="2">
        <v>0.62</v>
      </c>
      <c r="AA3667" s="2">
        <f>IF(Table1[[#This Row],[Bed Occupied]]="Yes",1,0)</f>
        <v>1</v>
      </c>
    </row>
    <row r="3668" spans="1:27" x14ac:dyDescent="0.25">
      <c r="A3668" t="s">
        <v>3760</v>
      </c>
      <c r="B3668" s="1">
        <v>45991</v>
      </c>
      <c r="C3668" s="1">
        <v>45995.8</v>
      </c>
      <c r="D3668" t="s">
        <v>88</v>
      </c>
      <c r="E3668" t="s">
        <v>28</v>
      </c>
      <c r="F3668" t="s">
        <v>48</v>
      </c>
      <c r="G3668" t="s">
        <v>53</v>
      </c>
      <c r="H3668" t="s">
        <v>56</v>
      </c>
      <c r="I3668" t="s">
        <v>32</v>
      </c>
      <c r="J3668">
        <v>4.8</v>
      </c>
      <c r="K3668" t="s">
        <v>33</v>
      </c>
      <c r="L3668">
        <v>41</v>
      </c>
      <c r="M3668" s="1">
        <v>45990</v>
      </c>
      <c r="N3668" t="s">
        <v>34</v>
      </c>
      <c r="O3668">
        <v>8.9</v>
      </c>
      <c r="P3668">
        <v>0.9</v>
      </c>
      <c r="Q3668" s="2">
        <v>24955.08</v>
      </c>
      <c r="R3668" t="s">
        <v>58</v>
      </c>
      <c r="S3668" s="2">
        <v>18281.45</v>
      </c>
      <c r="T3668">
        <v>4.2</v>
      </c>
      <c r="U3668" t="s">
        <v>71</v>
      </c>
      <c r="V3668">
        <v>2025</v>
      </c>
      <c r="W3668" t="s">
        <v>83</v>
      </c>
      <c r="X3668" s="2">
        <v>18281.45</v>
      </c>
      <c r="Y3668" s="2">
        <v>6673.63</v>
      </c>
      <c r="Z3668" s="2">
        <v>0.73299999999999998</v>
      </c>
      <c r="AA3668" s="2">
        <f>IF(Table1[[#This Row],[Bed Occupied]]="Yes",1,0)</f>
        <v>1</v>
      </c>
    </row>
    <row r="3669" spans="1:27" x14ac:dyDescent="0.25">
      <c r="A3669" t="s">
        <v>3761</v>
      </c>
      <c r="B3669" s="1">
        <v>46024</v>
      </c>
      <c r="C3669" s="1">
        <v>46025.8</v>
      </c>
      <c r="D3669" t="s">
        <v>102</v>
      </c>
      <c r="E3669" t="s">
        <v>28</v>
      </c>
      <c r="F3669" t="s">
        <v>48</v>
      </c>
      <c r="G3669" t="s">
        <v>53</v>
      </c>
      <c r="H3669" t="s">
        <v>31</v>
      </c>
      <c r="I3669" t="s">
        <v>41</v>
      </c>
      <c r="J3669">
        <v>1.8</v>
      </c>
      <c r="K3669" t="s">
        <v>57</v>
      </c>
      <c r="L3669">
        <v>61</v>
      </c>
      <c r="M3669" s="1">
        <v>46024</v>
      </c>
      <c r="N3669" t="s">
        <v>42</v>
      </c>
      <c r="O3669">
        <v>8.6</v>
      </c>
      <c r="P3669">
        <v>0.6</v>
      </c>
      <c r="Q3669" s="2">
        <v>11624.84</v>
      </c>
      <c r="R3669" t="s">
        <v>35</v>
      </c>
      <c r="S3669" s="2">
        <v>6998.34</v>
      </c>
      <c r="T3669">
        <v>3.3</v>
      </c>
      <c r="U3669" t="s">
        <v>86</v>
      </c>
      <c r="V3669">
        <v>2026</v>
      </c>
      <c r="W3669" t="s">
        <v>77</v>
      </c>
      <c r="X3669" s="2">
        <v>6998.34</v>
      </c>
      <c r="Y3669" s="2">
        <v>4626.5</v>
      </c>
      <c r="Z3669" s="2">
        <v>0.60199999999999998</v>
      </c>
      <c r="AA3669" s="2">
        <f>IF(Table1[[#This Row],[Bed Occupied]]="Yes",1,0)</f>
        <v>0</v>
      </c>
    </row>
    <row r="3670" spans="1:27" x14ac:dyDescent="0.25">
      <c r="A3670" t="s">
        <v>3762</v>
      </c>
      <c r="B3670" s="1">
        <v>46285</v>
      </c>
      <c r="C3670" s="1">
        <v>46289.599999999999</v>
      </c>
      <c r="D3670" t="s">
        <v>51</v>
      </c>
      <c r="E3670" t="s">
        <v>52</v>
      </c>
      <c r="F3670" t="s">
        <v>48</v>
      </c>
      <c r="G3670" t="s">
        <v>30</v>
      </c>
      <c r="H3670" t="s">
        <v>76</v>
      </c>
      <c r="I3670" t="s">
        <v>32</v>
      </c>
      <c r="J3670">
        <v>4.5999999999999996</v>
      </c>
      <c r="K3670" t="s">
        <v>33</v>
      </c>
      <c r="L3670">
        <v>91</v>
      </c>
      <c r="M3670" s="1">
        <v>46284</v>
      </c>
      <c r="N3670" t="s">
        <v>42</v>
      </c>
      <c r="O3670">
        <v>10.7</v>
      </c>
      <c r="P3670">
        <v>2.7</v>
      </c>
      <c r="Q3670" s="2">
        <v>11653.6</v>
      </c>
      <c r="R3670" t="s">
        <v>35</v>
      </c>
      <c r="S3670" s="2">
        <v>7238.27</v>
      </c>
      <c r="T3670">
        <v>3.5</v>
      </c>
      <c r="U3670" t="s">
        <v>133</v>
      </c>
      <c r="V3670">
        <v>2026</v>
      </c>
      <c r="W3670" t="s">
        <v>83</v>
      </c>
      <c r="X3670" s="2">
        <v>7238.27</v>
      </c>
      <c r="Y3670" s="2">
        <v>4415.33</v>
      </c>
      <c r="Z3670" s="2">
        <v>0.621</v>
      </c>
      <c r="AA3670" s="2">
        <f>IF(Table1[[#This Row],[Bed Occupied]]="Yes",1,0)</f>
        <v>1</v>
      </c>
    </row>
    <row r="3671" spans="1:27" x14ac:dyDescent="0.25">
      <c r="A3671" t="s">
        <v>3763</v>
      </c>
      <c r="B3671" s="1">
        <v>45739</v>
      </c>
      <c r="C3671" s="1">
        <v>45741.3</v>
      </c>
      <c r="D3671" t="s">
        <v>46</v>
      </c>
      <c r="E3671" t="s">
        <v>28</v>
      </c>
      <c r="F3671" t="s">
        <v>48</v>
      </c>
      <c r="G3671" t="s">
        <v>53</v>
      </c>
      <c r="H3671" t="s">
        <v>56</v>
      </c>
      <c r="I3671" t="s">
        <v>32</v>
      </c>
      <c r="J3671">
        <v>2.2999999999999998</v>
      </c>
      <c r="K3671" t="s">
        <v>33</v>
      </c>
      <c r="L3671">
        <v>71</v>
      </c>
      <c r="M3671" s="1">
        <v>45739</v>
      </c>
      <c r="N3671" t="s">
        <v>63</v>
      </c>
      <c r="O3671">
        <v>11.7</v>
      </c>
      <c r="P3671">
        <v>1.7</v>
      </c>
      <c r="Q3671" s="2">
        <v>5428.31</v>
      </c>
      <c r="R3671" t="s">
        <v>35</v>
      </c>
      <c r="S3671" s="2">
        <v>2884.24</v>
      </c>
      <c r="T3671">
        <v>3.8</v>
      </c>
      <c r="U3671" t="s">
        <v>173</v>
      </c>
      <c r="V3671">
        <v>2025</v>
      </c>
      <c r="W3671" t="s">
        <v>74</v>
      </c>
      <c r="X3671" s="2">
        <v>2884.24</v>
      </c>
      <c r="Y3671" s="2">
        <v>2544.0700000000002</v>
      </c>
      <c r="Z3671" s="2">
        <v>0.53100000000000003</v>
      </c>
      <c r="AA3671" s="2">
        <f>IF(Table1[[#This Row],[Bed Occupied]]="Yes",1,0)</f>
        <v>1</v>
      </c>
    </row>
    <row r="3672" spans="1:27" x14ac:dyDescent="0.25">
      <c r="A3672" t="s">
        <v>3764</v>
      </c>
      <c r="B3672" s="1">
        <v>45890</v>
      </c>
      <c r="C3672" s="1">
        <v>45890.3</v>
      </c>
      <c r="D3672" t="s">
        <v>39</v>
      </c>
      <c r="E3672" t="s">
        <v>66</v>
      </c>
      <c r="F3672" t="s">
        <v>48</v>
      </c>
      <c r="G3672" t="s">
        <v>53</v>
      </c>
      <c r="H3672" t="s">
        <v>31</v>
      </c>
      <c r="I3672" t="s">
        <v>32</v>
      </c>
      <c r="J3672">
        <v>0.3</v>
      </c>
      <c r="K3672" t="s">
        <v>33</v>
      </c>
      <c r="L3672">
        <v>97</v>
      </c>
      <c r="M3672" s="1">
        <v>45889</v>
      </c>
      <c r="N3672" t="s">
        <v>42</v>
      </c>
      <c r="O3672">
        <v>10</v>
      </c>
      <c r="P3672">
        <v>2</v>
      </c>
      <c r="Q3672" s="2">
        <v>2014.36</v>
      </c>
      <c r="R3672" t="s">
        <v>35</v>
      </c>
      <c r="S3672" s="2">
        <v>1072.18</v>
      </c>
      <c r="T3672">
        <v>2.9</v>
      </c>
      <c r="U3672" t="s">
        <v>104</v>
      </c>
      <c r="V3672">
        <v>2025</v>
      </c>
      <c r="W3672" t="s">
        <v>69</v>
      </c>
      <c r="X3672" s="2">
        <v>1072.18</v>
      </c>
      <c r="Y3672" s="2">
        <v>942.18</v>
      </c>
      <c r="Z3672" s="2">
        <v>0.53200000000000003</v>
      </c>
      <c r="AA3672" s="2">
        <f>IF(Table1[[#This Row],[Bed Occupied]]="Yes",1,0)</f>
        <v>1</v>
      </c>
    </row>
    <row r="3673" spans="1:27" x14ac:dyDescent="0.25">
      <c r="A3673" t="s">
        <v>3765</v>
      </c>
      <c r="B3673" s="1">
        <v>45792</v>
      </c>
      <c r="C3673" s="1">
        <v>45794.3</v>
      </c>
      <c r="D3673" t="s">
        <v>51</v>
      </c>
      <c r="E3673" t="s">
        <v>47</v>
      </c>
      <c r="F3673" t="s">
        <v>48</v>
      </c>
      <c r="G3673" t="s">
        <v>53</v>
      </c>
      <c r="H3673" t="s">
        <v>31</v>
      </c>
      <c r="I3673" t="s">
        <v>32</v>
      </c>
      <c r="J3673">
        <v>2.2999999999999998</v>
      </c>
      <c r="K3673" t="s">
        <v>57</v>
      </c>
      <c r="L3673">
        <v>118</v>
      </c>
      <c r="M3673" s="1">
        <v>45792</v>
      </c>
      <c r="N3673" t="s">
        <v>34</v>
      </c>
      <c r="O3673">
        <v>10.5</v>
      </c>
      <c r="P3673">
        <v>0.5</v>
      </c>
      <c r="Q3673" s="2">
        <v>9334.85</v>
      </c>
      <c r="R3673" t="s">
        <v>35</v>
      </c>
      <c r="S3673" s="2">
        <v>5409.17</v>
      </c>
      <c r="T3673">
        <v>3.6</v>
      </c>
      <c r="U3673" t="s">
        <v>122</v>
      </c>
      <c r="V3673">
        <v>2025</v>
      </c>
      <c r="W3673" t="s">
        <v>72</v>
      </c>
      <c r="X3673" s="2">
        <v>5409.17</v>
      </c>
      <c r="Y3673" s="2">
        <v>3925.68</v>
      </c>
      <c r="Z3673" s="2">
        <v>0.57899999999999996</v>
      </c>
      <c r="AA3673" s="2">
        <f>IF(Table1[[#This Row],[Bed Occupied]]="Yes",1,0)</f>
        <v>0</v>
      </c>
    </row>
    <row r="3674" spans="1:27" x14ac:dyDescent="0.25">
      <c r="A3674" t="s">
        <v>3766</v>
      </c>
      <c r="B3674" s="1">
        <v>46358</v>
      </c>
      <c r="C3674" s="1">
        <v>46361.1</v>
      </c>
      <c r="D3674" t="s">
        <v>46</v>
      </c>
      <c r="E3674" t="s">
        <v>28</v>
      </c>
      <c r="F3674" t="s">
        <v>48</v>
      </c>
      <c r="G3674" t="s">
        <v>67</v>
      </c>
      <c r="H3674" t="s">
        <v>49</v>
      </c>
      <c r="I3674" t="s">
        <v>32</v>
      </c>
      <c r="J3674">
        <v>3.1</v>
      </c>
      <c r="K3674" t="s">
        <v>57</v>
      </c>
      <c r="L3674">
        <v>66</v>
      </c>
      <c r="M3674" s="1">
        <v>46357</v>
      </c>
      <c r="N3674" t="s">
        <v>63</v>
      </c>
      <c r="O3674">
        <v>13.2</v>
      </c>
      <c r="P3674">
        <v>3.2</v>
      </c>
      <c r="Q3674" s="2">
        <v>5202.04</v>
      </c>
      <c r="R3674" t="s">
        <v>85</v>
      </c>
      <c r="S3674" s="2">
        <v>3121.54</v>
      </c>
      <c r="T3674">
        <v>3.2</v>
      </c>
      <c r="U3674" t="s">
        <v>54</v>
      </c>
      <c r="V3674">
        <v>2026</v>
      </c>
      <c r="W3674" t="s">
        <v>44</v>
      </c>
      <c r="X3674" s="2">
        <v>3121.54</v>
      </c>
      <c r="Y3674" s="2">
        <v>2080.5</v>
      </c>
      <c r="Z3674" s="2">
        <v>0.6</v>
      </c>
      <c r="AA3674" s="2">
        <f>IF(Table1[[#This Row],[Bed Occupied]]="Yes",1,0)</f>
        <v>0</v>
      </c>
    </row>
    <row r="3675" spans="1:27" x14ac:dyDescent="0.25">
      <c r="A3675" t="s">
        <v>3767</v>
      </c>
      <c r="B3675" s="1">
        <v>45997</v>
      </c>
      <c r="C3675" s="1">
        <v>46003.7</v>
      </c>
      <c r="D3675" t="s">
        <v>61</v>
      </c>
      <c r="E3675" t="s">
        <v>66</v>
      </c>
      <c r="F3675" t="s">
        <v>48</v>
      </c>
      <c r="G3675" t="s">
        <v>30</v>
      </c>
      <c r="H3675" t="s">
        <v>49</v>
      </c>
      <c r="I3675" t="s">
        <v>32</v>
      </c>
      <c r="J3675">
        <v>6.7</v>
      </c>
      <c r="K3675" t="s">
        <v>33</v>
      </c>
      <c r="L3675">
        <v>83</v>
      </c>
      <c r="M3675" s="1">
        <v>45997</v>
      </c>
      <c r="N3675" t="s">
        <v>42</v>
      </c>
      <c r="O3675">
        <v>9.9</v>
      </c>
      <c r="P3675">
        <v>1.9</v>
      </c>
      <c r="Q3675" s="2">
        <v>19796.62</v>
      </c>
      <c r="R3675" t="s">
        <v>35</v>
      </c>
      <c r="S3675" s="2">
        <v>14387.12</v>
      </c>
      <c r="T3675">
        <v>2.7</v>
      </c>
      <c r="U3675" t="s">
        <v>79</v>
      </c>
      <c r="V3675">
        <v>2025</v>
      </c>
      <c r="W3675" t="s">
        <v>83</v>
      </c>
      <c r="X3675" s="2">
        <v>14387.12</v>
      </c>
      <c r="Y3675" s="2">
        <v>5409.5</v>
      </c>
      <c r="Z3675" s="2">
        <v>0.72699999999999998</v>
      </c>
      <c r="AA3675" s="2">
        <f>IF(Table1[[#This Row],[Bed Occupied]]="Yes",1,0)</f>
        <v>1</v>
      </c>
    </row>
    <row r="3676" spans="1:27" x14ac:dyDescent="0.25">
      <c r="A3676" t="s">
        <v>3768</v>
      </c>
      <c r="B3676" s="1">
        <v>46304</v>
      </c>
      <c r="C3676" s="1">
        <v>46305</v>
      </c>
      <c r="D3676" t="s">
        <v>46</v>
      </c>
      <c r="E3676" t="s">
        <v>28</v>
      </c>
      <c r="F3676" t="s">
        <v>48</v>
      </c>
      <c r="G3676" t="s">
        <v>30</v>
      </c>
      <c r="H3676" t="s">
        <v>31</v>
      </c>
      <c r="I3676" t="s">
        <v>41</v>
      </c>
      <c r="J3676">
        <v>1</v>
      </c>
      <c r="K3676" t="s">
        <v>57</v>
      </c>
      <c r="L3676">
        <v>31</v>
      </c>
      <c r="M3676" s="1">
        <v>46303</v>
      </c>
      <c r="N3676" t="s">
        <v>42</v>
      </c>
      <c r="O3676">
        <v>12</v>
      </c>
      <c r="P3676">
        <v>0</v>
      </c>
      <c r="Q3676" s="2">
        <v>4401.97</v>
      </c>
      <c r="R3676" t="s">
        <v>58</v>
      </c>
      <c r="S3676" s="2">
        <v>2558.29</v>
      </c>
      <c r="T3676">
        <v>4.5999999999999996</v>
      </c>
      <c r="U3676" t="s">
        <v>36</v>
      </c>
      <c r="V3676">
        <v>2026</v>
      </c>
      <c r="W3676" t="s">
        <v>72</v>
      </c>
      <c r="X3676" s="2">
        <v>2558.29</v>
      </c>
      <c r="Y3676" s="2">
        <v>1843.68</v>
      </c>
      <c r="Z3676" s="2">
        <v>0.58099999999999996</v>
      </c>
      <c r="AA3676" s="2">
        <f>IF(Table1[[#This Row],[Bed Occupied]]="Yes",1,0)</f>
        <v>0</v>
      </c>
    </row>
    <row r="3677" spans="1:27" x14ac:dyDescent="0.25">
      <c r="A3677" t="s">
        <v>3769</v>
      </c>
      <c r="B3677" s="1">
        <v>45661</v>
      </c>
      <c r="C3677" s="1">
        <v>45664.2</v>
      </c>
      <c r="D3677" t="s">
        <v>46</v>
      </c>
      <c r="E3677" t="s">
        <v>28</v>
      </c>
      <c r="F3677" t="s">
        <v>48</v>
      </c>
      <c r="G3677" t="s">
        <v>67</v>
      </c>
      <c r="H3677" t="s">
        <v>40</v>
      </c>
      <c r="I3677" t="s">
        <v>32</v>
      </c>
      <c r="J3677">
        <v>3.2</v>
      </c>
      <c r="K3677" t="s">
        <v>33</v>
      </c>
      <c r="L3677">
        <v>105</v>
      </c>
      <c r="M3677" s="1">
        <v>45661</v>
      </c>
      <c r="N3677" t="s">
        <v>63</v>
      </c>
      <c r="O3677">
        <v>9</v>
      </c>
      <c r="P3677">
        <v>1</v>
      </c>
      <c r="Q3677" s="2">
        <v>5544.55</v>
      </c>
      <c r="R3677" t="s">
        <v>85</v>
      </c>
      <c r="S3677" s="2">
        <v>3546.55</v>
      </c>
      <c r="T3677">
        <v>2.9</v>
      </c>
      <c r="U3677" t="s">
        <v>145</v>
      </c>
      <c r="V3677">
        <v>2025</v>
      </c>
      <c r="W3677" t="s">
        <v>83</v>
      </c>
      <c r="X3677" s="2">
        <v>3546.55</v>
      </c>
      <c r="Y3677" s="2">
        <v>1998</v>
      </c>
      <c r="Z3677" s="2">
        <v>0.64</v>
      </c>
      <c r="AA3677" s="2">
        <f>IF(Table1[[#This Row],[Bed Occupied]]="Yes",1,0)</f>
        <v>1</v>
      </c>
    </row>
    <row r="3678" spans="1:27" x14ac:dyDescent="0.25">
      <c r="A3678" t="s">
        <v>3770</v>
      </c>
      <c r="B3678" s="1">
        <v>45714</v>
      </c>
      <c r="C3678" s="1">
        <v>45714.8</v>
      </c>
      <c r="D3678" t="s">
        <v>39</v>
      </c>
      <c r="E3678" t="s">
        <v>47</v>
      </c>
      <c r="F3678" t="s">
        <v>48</v>
      </c>
      <c r="G3678" t="s">
        <v>30</v>
      </c>
      <c r="H3678" t="s">
        <v>81</v>
      </c>
      <c r="I3678" t="s">
        <v>32</v>
      </c>
      <c r="J3678">
        <v>0.8</v>
      </c>
      <c r="K3678" t="s">
        <v>57</v>
      </c>
      <c r="L3678">
        <v>113</v>
      </c>
      <c r="M3678" s="1">
        <v>45713</v>
      </c>
      <c r="N3678" t="s">
        <v>42</v>
      </c>
      <c r="O3678">
        <v>9.1</v>
      </c>
      <c r="P3678">
        <v>1.1000000000000001</v>
      </c>
      <c r="Q3678" s="2">
        <v>2507.0100000000002</v>
      </c>
      <c r="R3678" t="s">
        <v>35</v>
      </c>
      <c r="S3678" s="2">
        <v>1387.84</v>
      </c>
      <c r="T3678">
        <v>3.3</v>
      </c>
      <c r="U3678" t="s">
        <v>100</v>
      </c>
      <c r="V3678">
        <v>2025</v>
      </c>
      <c r="W3678" t="s">
        <v>44</v>
      </c>
      <c r="X3678" s="2">
        <v>1387.84</v>
      </c>
      <c r="Y3678" s="2">
        <v>1119.17</v>
      </c>
      <c r="Z3678" s="2">
        <v>0.55400000000000005</v>
      </c>
      <c r="AA3678" s="2">
        <f>IF(Table1[[#This Row],[Bed Occupied]]="Yes",1,0)</f>
        <v>0</v>
      </c>
    </row>
    <row r="3679" spans="1:27" x14ac:dyDescent="0.25">
      <c r="A3679" t="s">
        <v>3771</v>
      </c>
      <c r="B3679" s="1">
        <v>46261</v>
      </c>
      <c r="C3679" s="1">
        <v>46273.3</v>
      </c>
      <c r="D3679" t="s">
        <v>88</v>
      </c>
      <c r="E3679" t="s">
        <v>52</v>
      </c>
      <c r="F3679" t="s">
        <v>29</v>
      </c>
      <c r="G3679" t="s">
        <v>53</v>
      </c>
      <c r="H3679" t="s">
        <v>40</v>
      </c>
      <c r="I3679" t="s">
        <v>32</v>
      </c>
      <c r="J3679">
        <v>12.3</v>
      </c>
      <c r="K3679" t="s">
        <v>33</v>
      </c>
      <c r="L3679">
        <v>31</v>
      </c>
      <c r="M3679" s="1">
        <v>46261</v>
      </c>
      <c r="N3679" t="s">
        <v>42</v>
      </c>
      <c r="O3679">
        <v>10.199999999999999</v>
      </c>
      <c r="P3679">
        <v>0.2</v>
      </c>
      <c r="Q3679" s="2">
        <v>35564.68</v>
      </c>
      <c r="R3679" t="s">
        <v>58</v>
      </c>
      <c r="S3679" s="2">
        <v>26862.78</v>
      </c>
      <c r="T3679">
        <v>3.9</v>
      </c>
      <c r="U3679" t="s">
        <v>138</v>
      </c>
      <c r="V3679">
        <v>2026</v>
      </c>
      <c r="W3679" t="s">
        <v>72</v>
      </c>
      <c r="X3679" s="2">
        <v>26862.78</v>
      </c>
      <c r="Y3679" s="2">
        <v>8701.9</v>
      </c>
      <c r="Z3679" s="2">
        <v>0.755</v>
      </c>
      <c r="AA3679" s="2">
        <f>IF(Table1[[#This Row],[Bed Occupied]]="Yes",1,0)</f>
        <v>1</v>
      </c>
    </row>
    <row r="3680" spans="1:27" x14ac:dyDescent="0.25">
      <c r="A3680" t="s">
        <v>3772</v>
      </c>
      <c r="B3680" s="1">
        <v>45731</v>
      </c>
      <c r="C3680" s="1">
        <v>45731.7</v>
      </c>
      <c r="D3680" t="s">
        <v>39</v>
      </c>
      <c r="E3680" t="s">
        <v>47</v>
      </c>
      <c r="F3680" t="s">
        <v>29</v>
      </c>
      <c r="G3680" t="s">
        <v>30</v>
      </c>
      <c r="H3680" t="s">
        <v>31</v>
      </c>
      <c r="I3680" t="s">
        <v>93</v>
      </c>
      <c r="J3680">
        <v>0.7</v>
      </c>
      <c r="K3680" t="s">
        <v>57</v>
      </c>
      <c r="L3680">
        <v>54</v>
      </c>
      <c r="M3680" s="1">
        <v>45731</v>
      </c>
      <c r="N3680" t="s">
        <v>63</v>
      </c>
      <c r="O3680">
        <v>12.6</v>
      </c>
      <c r="P3680">
        <v>0.6</v>
      </c>
      <c r="Q3680" s="2">
        <v>2074.86</v>
      </c>
      <c r="R3680" t="s">
        <v>35</v>
      </c>
      <c r="S3680" s="2">
        <v>1352.68</v>
      </c>
      <c r="T3680">
        <v>3.3</v>
      </c>
      <c r="U3680" t="s">
        <v>173</v>
      </c>
      <c r="V3680">
        <v>2025</v>
      </c>
      <c r="W3680" t="s">
        <v>83</v>
      </c>
      <c r="X3680" s="2">
        <v>1352.68</v>
      </c>
      <c r="Y3680" s="2">
        <v>722.18</v>
      </c>
      <c r="Z3680" s="2">
        <v>0.65200000000000002</v>
      </c>
      <c r="AA3680" s="2">
        <f>IF(Table1[[#This Row],[Bed Occupied]]="Yes",1,0)</f>
        <v>0</v>
      </c>
    </row>
    <row r="3681" spans="1:27" x14ac:dyDescent="0.25">
      <c r="A3681" t="s">
        <v>3773</v>
      </c>
      <c r="B3681" s="1">
        <v>46178</v>
      </c>
      <c r="C3681" s="1">
        <v>46179.3</v>
      </c>
      <c r="D3681" t="s">
        <v>61</v>
      </c>
      <c r="E3681" t="s">
        <v>28</v>
      </c>
      <c r="F3681" t="s">
        <v>48</v>
      </c>
      <c r="G3681" t="s">
        <v>67</v>
      </c>
      <c r="H3681" t="s">
        <v>49</v>
      </c>
      <c r="I3681" t="s">
        <v>32</v>
      </c>
      <c r="J3681">
        <v>1.3</v>
      </c>
      <c r="K3681" t="s">
        <v>57</v>
      </c>
      <c r="L3681">
        <v>55</v>
      </c>
      <c r="M3681" s="1">
        <v>46178</v>
      </c>
      <c r="N3681" t="s">
        <v>42</v>
      </c>
      <c r="O3681">
        <v>10</v>
      </c>
      <c r="P3681">
        <v>2</v>
      </c>
      <c r="Q3681" s="2">
        <v>12045.5</v>
      </c>
      <c r="R3681" t="s">
        <v>35</v>
      </c>
      <c r="S3681" s="2">
        <v>7866.81</v>
      </c>
      <c r="T3681">
        <v>3.2</v>
      </c>
      <c r="U3681" t="s">
        <v>126</v>
      </c>
      <c r="V3681">
        <v>2026</v>
      </c>
      <c r="W3681" t="s">
        <v>77</v>
      </c>
      <c r="X3681" s="2">
        <v>7866.81</v>
      </c>
      <c r="Y3681" s="2">
        <v>4178.6899999999996</v>
      </c>
      <c r="Z3681" s="2">
        <v>0.65300000000000002</v>
      </c>
      <c r="AA3681" s="2">
        <f>IF(Table1[[#This Row],[Bed Occupied]]="Yes",1,0)</f>
        <v>0</v>
      </c>
    </row>
    <row r="3682" spans="1:27" x14ac:dyDescent="0.25">
      <c r="A3682" t="s">
        <v>3774</v>
      </c>
      <c r="B3682" s="1">
        <v>46256</v>
      </c>
      <c r="C3682" s="1">
        <v>46257.9</v>
      </c>
      <c r="D3682" t="s">
        <v>102</v>
      </c>
      <c r="E3682" t="s">
        <v>52</v>
      </c>
      <c r="F3682" t="s">
        <v>48</v>
      </c>
      <c r="G3682" t="s">
        <v>67</v>
      </c>
      <c r="H3682" t="s">
        <v>56</v>
      </c>
      <c r="I3682" t="s">
        <v>32</v>
      </c>
      <c r="J3682">
        <v>1.9</v>
      </c>
      <c r="K3682" t="s">
        <v>33</v>
      </c>
      <c r="L3682">
        <v>68</v>
      </c>
      <c r="M3682" s="1">
        <v>46255</v>
      </c>
      <c r="N3682" t="s">
        <v>34</v>
      </c>
      <c r="O3682">
        <v>11.2</v>
      </c>
      <c r="P3682">
        <v>1.2</v>
      </c>
      <c r="Q3682" s="2">
        <v>9493.09</v>
      </c>
      <c r="R3682" t="s">
        <v>85</v>
      </c>
      <c r="S3682" s="2">
        <v>6085.79</v>
      </c>
      <c r="T3682">
        <v>3.4</v>
      </c>
      <c r="U3682" t="s">
        <v>138</v>
      </c>
      <c r="V3682">
        <v>2026</v>
      </c>
      <c r="W3682" t="s">
        <v>77</v>
      </c>
      <c r="X3682" s="2">
        <v>6085.79</v>
      </c>
      <c r="Y3682" s="2">
        <v>3407.3</v>
      </c>
      <c r="Z3682" s="2">
        <v>0.64100000000000001</v>
      </c>
      <c r="AA3682" s="2">
        <f>IF(Table1[[#This Row],[Bed Occupied]]="Yes",1,0)</f>
        <v>1</v>
      </c>
    </row>
    <row r="3683" spans="1:27" x14ac:dyDescent="0.25">
      <c r="A3683" t="s">
        <v>3775</v>
      </c>
      <c r="B3683" s="1">
        <v>45750</v>
      </c>
      <c r="C3683" s="1">
        <v>45750.9</v>
      </c>
      <c r="D3683" t="s">
        <v>88</v>
      </c>
      <c r="E3683" t="s">
        <v>47</v>
      </c>
      <c r="F3683" t="s">
        <v>29</v>
      </c>
      <c r="G3683" t="s">
        <v>67</v>
      </c>
      <c r="H3683" t="s">
        <v>81</v>
      </c>
      <c r="I3683" t="s">
        <v>32</v>
      </c>
      <c r="J3683">
        <v>0.9</v>
      </c>
      <c r="K3683" t="s">
        <v>33</v>
      </c>
      <c r="L3683">
        <v>23</v>
      </c>
      <c r="M3683" s="1">
        <v>45749</v>
      </c>
      <c r="N3683" t="s">
        <v>34</v>
      </c>
      <c r="O3683">
        <v>10.1</v>
      </c>
      <c r="P3683">
        <v>2.1</v>
      </c>
      <c r="Q3683" s="2">
        <v>23611.88</v>
      </c>
      <c r="R3683" t="s">
        <v>35</v>
      </c>
      <c r="S3683" s="2">
        <v>16169.88</v>
      </c>
      <c r="T3683">
        <v>4.0999999999999996</v>
      </c>
      <c r="U3683" t="s">
        <v>89</v>
      </c>
      <c r="V3683">
        <v>2025</v>
      </c>
      <c r="W3683" t="s">
        <v>69</v>
      </c>
      <c r="X3683" s="2">
        <v>16169.88</v>
      </c>
      <c r="Y3683" s="2">
        <v>7442</v>
      </c>
      <c r="Z3683" s="2">
        <v>0.68500000000000005</v>
      </c>
      <c r="AA3683" s="2">
        <f>IF(Table1[[#This Row],[Bed Occupied]]="Yes",1,0)</f>
        <v>1</v>
      </c>
    </row>
    <row r="3684" spans="1:27" x14ac:dyDescent="0.25">
      <c r="A3684" t="s">
        <v>3776</v>
      </c>
      <c r="B3684" s="1">
        <v>45660</v>
      </c>
      <c r="C3684" s="1">
        <v>45660.5</v>
      </c>
      <c r="D3684" t="s">
        <v>46</v>
      </c>
      <c r="E3684" t="s">
        <v>66</v>
      </c>
      <c r="F3684" t="s">
        <v>29</v>
      </c>
      <c r="G3684" t="s">
        <v>53</v>
      </c>
      <c r="H3684" t="s">
        <v>76</v>
      </c>
      <c r="I3684" t="s">
        <v>41</v>
      </c>
      <c r="J3684">
        <v>0.5</v>
      </c>
      <c r="K3684" t="s">
        <v>33</v>
      </c>
      <c r="L3684">
        <v>19</v>
      </c>
      <c r="M3684" s="1">
        <v>45660</v>
      </c>
      <c r="N3684" t="s">
        <v>42</v>
      </c>
      <c r="O3684">
        <v>9.6</v>
      </c>
      <c r="P3684">
        <v>1.6</v>
      </c>
      <c r="Q3684" s="2">
        <v>3179.89</v>
      </c>
      <c r="R3684" t="s">
        <v>35</v>
      </c>
      <c r="S3684" s="2">
        <v>1988.02</v>
      </c>
      <c r="T3684">
        <v>3.5</v>
      </c>
      <c r="U3684" t="s">
        <v>145</v>
      </c>
      <c r="V3684">
        <v>2025</v>
      </c>
      <c r="W3684" t="s">
        <v>77</v>
      </c>
      <c r="X3684" s="2">
        <v>1988.02</v>
      </c>
      <c r="Y3684" s="2">
        <v>1191.8699999999999</v>
      </c>
      <c r="Z3684" s="2">
        <v>0.625</v>
      </c>
      <c r="AA3684" s="2">
        <f>IF(Table1[[#This Row],[Bed Occupied]]="Yes",1,0)</f>
        <v>1</v>
      </c>
    </row>
    <row r="3685" spans="1:27" x14ac:dyDescent="0.25">
      <c r="A3685" t="s">
        <v>3777</v>
      </c>
      <c r="B3685" s="1">
        <v>45880</v>
      </c>
      <c r="C3685" s="1">
        <v>45880.6</v>
      </c>
      <c r="D3685" t="s">
        <v>46</v>
      </c>
      <c r="E3685" t="s">
        <v>52</v>
      </c>
      <c r="F3685" t="s">
        <v>29</v>
      </c>
      <c r="G3685" t="s">
        <v>67</v>
      </c>
      <c r="H3685" t="s">
        <v>40</v>
      </c>
      <c r="I3685" t="s">
        <v>32</v>
      </c>
      <c r="J3685">
        <v>0.6</v>
      </c>
      <c r="K3685" t="s">
        <v>33</v>
      </c>
      <c r="L3685">
        <v>84</v>
      </c>
      <c r="M3685" s="1">
        <v>45880</v>
      </c>
      <c r="N3685" t="s">
        <v>42</v>
      </c>
      <c r="O3685">
        <v>8.5</v>
      </c>
      <c r="P3685">
        <v>0.5</v>
      </c>
      <c r="Q3685" s="2">
        <v>4495.7700000000004</v>
      </c>
      <c r="R3685" t="s">
        <v>35</v>
      </c>
      <c r="S3685" s="2">
        <v>1896.83</v>
      </c>
      <c r="T3685">
        <v>3.6</v>
      </c>
      <c r="U3685" t="s">
        <v>104</v>
      </c>
      <c r="V3685">
        <v>2025</v>
      </c>
      <c r="W3685" t="s">
        <v>37</v>
      </c>
      <c r="X3685" s="2">
        <v>1896.83</v>
      </c>
      <c r="Y3685" s="2">
        <v>2598.94</v>
      </c>
      <c r="Z3685" s="2">
        <v>0.42199999999999999</v>
      </c>
      <c r="AA3685" s="2">
        <f>IF(Table1[[#This Row],[Bed Occupied]]="Yes",1,0)</f>
        <v>1</v>
      </c>
    </row>
    <row r="3686" spans="1:27" x14ac:dyDescent="0.25">
      <c r="A3686" t="s">
        <v>3778</v>
      </c>
      <c r="B3686" s="1">
        <v>45881</v>
      </c>
      <c r="C3686" s="1">
        <v>45882.400000000001</v>
      </c>
      <c r="D3686" t="s">
        <v>39</v>
      </c>
      <c r="E3686" t="s">
        <v>28</v>
      </c>
      <c r="F3686" t="s">
        <v>29</v>
      </c>
      <c r="G3686" t="s">
        <v>30</v>
      </c>
      <c r="H3686" t="s">
        <v>56</v>
      </c>
      <c r="I3686" t="s">
        <v>32</v>
      </c>
      <c r="J3686">
        <v>1.4</v>
      </c>
      <c r="K3686" t="s">
        <v>33</v>
      </c>
      <c r="L3686">
        <v>116</v>
      </c>
      <c r="M3686" s="1">
        <v>45881</v>
      </c>
      <c r="N3686" t="s">
        <v>42</v>
      </c>
      <c r="O3686">
        <v>9</v>
      </c>
      <c r="P3686">
        <v>1</v>
      </c>
      <c r="Q3686" s="2">
        <v>1619.35</v>
      </c>
      <c r="R3686" t="s">
        <v>35</v>
      </c>
      <c r="S3686" s="2">
        <v>781.24</v>
      </c>
      <c r="T3686">
        <v>3.1</v>
      </c>
      <c r="U3686" t="s">
        <v>104</v>
      </c>
      <c r="V3686">
        <v>2025</v>
      </c>
      <c r="W3686" t="s">
        <v>44</v>
      </c>
      <c r="X3686" s="2">
        <v>781.24</v>
      </c>
      <c r="Y3686" s="2">
        <v>838.11</v>
      </c>
      <c r="Z3686" s="2">
        <v>0.48199999999999998</v>
      </c>
      <c r="AA3686" s="2">
        <f>IF(Table1[[#This Row],[Bed Occupied]]="Yes",1,0)</f>
        <v>1</v>
      </c>
    </row>
    <row r="3687" spans="1:27" x14ac:dyDescent="0.25">
      <c r="A3687" t="s">
        <v>3779</v>
      </c>
      <c r="B3687" s="1">
        <v>45722</v>
      </c>
      <c r="C3687" s="1">
        <v>45726.3</v>
      </c>
      <c r="D3687" t="s">
        <v>51</v>
      </c>
      <c r="E3687" t="s">
        <v>52</v>
      </c>
      <c r="F3687" t="s">
        <v>29</v>
      </c>
      <c r="G3687" t="s">
        <v>30</v>
      </c>
      <c r="H3687" t="s">
        <v>49</v>
      </c>
      <c r="I3687" t="s">
        <v>41</v>
      </c>
      <c r="J3687">
        <v>4.3</v>
      </c>
      <c r="K3687" t="s">
        <v>33</v>
      </c>
      <c r="L3687">
        <v>77</v>
      </c>
      <c r="M3687" s="1">
        <v>45721</v>
      </c>
      <c r="N3687" t="s">
        <v>34</v>
      </c>
      <c r="O3687">
        <v>8</v>
      </c>
      <c r="P3687">
        <v>0</v>
      </c>
      <c r="Q3687" s="2">
        <v>11766.15</v>
      </c>
      <c r="R3687" t="s">
        <v>58</v>
      </c>
      <c r="S3687" s="2">
        <v>7464.07</v>
      </c>
      <c r="T3687">
        <v>4.4000000000000004</v>
      </c>
      <c r="U3687" t="s">
        <v>173</v>
      </c>
      <c r="V3687">
        <v>2025</v>
      </c>
      <c r="W3687" t="s">
        <v>69</v>
      </c>
      <c r="X3687" s="2">
        <v>7464.07</v>
      </c>
      <c r="Y3687" s="2">
        <v>4302.08</v>
      </c>
      <c r="Z3687" s="2">
        <v>0.63400000000000001</v>
      </c>
      <c r="AA3687" s="2">
        <f>IF(Table1[[#This Row],[Bed Occupied]]="Yes",1,0)</f>
        <v>1</v>
      </c>
    </row>
    <row r="3688" spans="1:27" x14ac:dyDescent="0.25">
      <c r="A3688" t="s">
        <v>3780</v>
      </c>
      <c r="B3688" s="1">
        <v>45705</v>
      </c>
      <c r="C3688" s="1">
        <v>45710.2</v>
      </c>
      <c r="D3688" t="s">
        <v>27</v>
      </c>
      <c r="E3688" t="s">
        <v>28</v>
      </c>
      <c r="F3688" t="s">
        <v>48</v>
      </c>
      <c r="G3688" t="s">
        <v>53</v>
      </c>
      <c r="H3688" t="s">
        <v>56</v>
      </c>
      <c r="I3688" t="s">
        <v>41</v>
      </c>
      <c r="J3688">
        <v>5.2</v>
      </c>
      <c r="K3688" t="s">
        <v>33</v>
      </c>
      <c r="L3688">
        <v>29</v>
      </c>
      <c r="M3688" s="1">
        <v>45705</v>
      </c>
      <c r="N3688" t="s">
        <v>42</v>
      </c>
      <c r="O3688">
        <v>13.4</v>
      </c>
      <c r="P3688">
        <v>1.4</v>
      </c>
      <c r="Q3688" s="2">
        <v>11759.94</v>
      </c>
      <c r="R3688" t="s">
        <v>85</v>
      </c>
      <c r="S3688" s="2">
        <v>6254.44</v>
      </c>
      <c r="T3688">
        <v>3.6</v>
      </c>
      <c r="U3688" t="s">
        <v>100</v>
      </c>
      <c r="V3688">
        <v>2025</v>
      </c>
      <c r="W3688" t="s">
        <v>37</v>
      </c>
      <c r="X3688" s="2">
        <v>6254.44</v>
      </c>
      <c r="Y3688" s="2">
        <v>5505.5</v>
      </c>
      <c r="Z3688" s="2">
        <v>0.53200000000000003</v>
      </c>
      <c r="AA3688" s="2">
        <f>IF(Table1[[#This Row],[Bed Occupied]]="Yes",1,0)</f>
        <v>1</v>
      </c>
    </row>
    <row r="3689" spans="1:27" x14ac:dyDescent="0.25">
      <c r="A3689" t="s">
        <v>3781</v>
      </c>
      <c r="B3689" s="1">
        <v>46352</v>
      </c>
      <c r="C3689" s="1">
        <v>46354.7</v>
      </c>
      <c r="D3689" t="s">
        <v>61</v>
      </c>
      <c r="E3689" t="s">
        <v>47</v>
      </c>
      <c r="F3689" t="s">
        <v>48</v>
      </c>
      <c r="G3689" t="s">
        <v>53</v>
      </c>
      <c r="H3689" t="s">
        <v>56</v>
      </c>
      <c r="I3689" t="s">
        <v>32</v>
      </c>
      <c r="J3689">
        <v>2.7</v>
      </c>
      <c r="K3689" t="s">
        <v>33</v>
      </c>
      <c r="L3689">
        <v>67</v>
      </c>
      <c r="M3689" s="1">
        <v>46352</v>
      </c>
      <c r="N3689" t="s">
        <v>42</v>
      </c>
      <c r="O3689">
        <v>13.4</v>
      </c>
      <c r="P3689">
        <v>1.4</v>
      </c>
      <c r="Q3689" s="2">
        <v>12938.61</v>
      </c>
      <c r="R3689" t="s">
        <v>35</v>
      </c>
      <c r="S3689" s="2">
        <v>8159.91</v>
      </c>
      <c r="T3689">
        <v>3.7</v>
      </c>
      <c r="U3689" t="s">
        <v>130</v>
      </c>
      <c r="V3689">
        <v>2026</v>
      </c>
      <c r="W3689" t="s">
        <v>72</v>
      </c>
      <c r="X3689" s="2">
        <v>8159.91</v>
      </c>
      <c r="Y3689" s="2">
        <v>4778.7</v>
      </c>
      <c r="Z3689" s="2">
        <v>0.63100000000000001</v>
      </c>
      <c r="AA3689" s="2">
        <f>IF(Table1[[#This Row],[Bed Occupied]]="Yes",1,0)</f>
        <v>1</v>
      </c>
    </row>
    <row r="3690" spans="1:27" x14ac:dyDescent="0.25">
      <c r="A3690" t="s">
        <v>3782</v>
      </c>
      <c r="B3690" s="1">
        <v>46216</v>
      </c>
      <c r="C3690" s="1">
        <v>46216.5</v>
      </c>
      <c r="D3690" t="s">
        <v>39</v>
      </c>
      <c r="E3690" t="s">
        <v>47</v>
      </c>
      <c r="F3690" t="s">
        <v>48</v>
      </c>
      <c r="G3690" t="s">
        <v>30</v>
      </c>
      <c r="H3690" t="s">
        <v>49</v>
      </c>
      <c r="I3690" t="s">
        <v>32</v>
      </c>
      <c r="J3690">
        <v>0.5</v>
      </c>
      <c r="K3690" t="s">
        <v>57</v>
      </c>
      <c r="L3690">
        <v>89</v>
      </c>
      <c r="M3690" s="1">
        <v>46215</v>
      </c>
      <c r="N3690" t="s">
        <v>34</v>
      </c>
      <c r="O3690">
        <v>11.2</v>
      </c>
      <c r="P3690">
        <v>3.2</v>
      </c>
      <c r="Q3690" s="2">
        <v>1229.4000000000001</v>
      </c>
      <c r="R3690" t="s">
        <v>35</v>
      </c>
      <c r="S3690" s="2">
        <v>816.57</v>
      </c>
      <c r="T3690">
        <v>3.1</v>
      </c>
      <c r="U3690" t="s">
        <v>43</v>
      </c>
      <c r="V3690">
        <v>2026</v>
      </c>
      <c r="W3690" t="s">
        <v>74</v>
      </c>
      <c r="X3690" s="2">
        <v>816.57</v>
      </c>
      <c r="Y3690" s="2">
        <v>412.83</v>
      </c>
      <c r="Z3690" s="2">
        <v>0.66400000000000003</v>
      </c>
      <c r="AA3690" s="2">
        <f>IF(Table1[[#This Row],[Bed Occupied]]="Yes",1,0)</f>
        <v>0</v>
      </c>
    </row>
    <row r="3691" spans="1:27" x14ac:dyDescent="0.25">
      <c r="A3691" t="s">
        <v>3783</v>
      </c>
      <c r="B3691" s="1">
        <v>45785</v>
      </c>
      <c r="C3691" s="1">
        <v>45806</v>
      </c>
      <c r="D3691" t="s">
        <v>88</v>
      </c>
      <c r="E3691" t="s">
        <v>66</v>
      </c>
      <c r="F3691" t="s">
        <v>29</v>
      </c>
      <c r="G3691" t="s">
        <v>30</v>
      </c>
      <c r="H3691" t="s">
        <v>56</v>
      </c>
      <c r="I3691" t="s">
        <v>93</v>
      </c>
      <c r="J3691">
        <v>21</v>
      </c>
      <c r="K3691" t="s">
        <v>33</v>
      </c>
      <c r="L3691">
        <v>55</v>
      </c>
      <c r="M3691" s="1">
        <v>45784</v>
      </c>
      <c r="N3691" t="s">
        <v>42</v>
      </c>
      <c r="O3691">
        <v>11.2</v>
      </c>
      <c r="P3691">
        <v>1.2</v>
      </c>
      <c r="Q3691" s="2">
        <v>54644.09</v>
      </c>
      <c r="R3691" t="s">
        <v>35</v>
      </c>
      <c r="S3691" s="2">
        <v>42176.21</v>
      </c>
      <c r="T3691">
        <v>3.6</v>
      </c>
      <c r="U3691" t="s">
        <v>122</v>
      </c>
      <c r="V3691">
        <v>2025</v>
      </c>
      <c r="W3691" t="s">
        <v>69</v>
      </c>
      <c r="X3691" s="2">
        <v>42176.21</v>
      </c>
      <c r="Y3691" s="2">
        <v>12467.88</v>
      </c>
      <c r="Z3691" s="2">
        <v>0.77200000000000002</v>
      </c>
      <c r="AA3691" s="2">
        <f>IF(Table1[[#This Row],[Bed Occupied]]="Yes",1,0)</f>
        <v>1</v>
      </c>
    </row>
    <row r="3692" spans="1:27" x14ac:dyDescent="0.25">
      <c r="A3692" t="s">
        <v>3784</v>
      </c>
      <c r="B3692" s="1">
        <v>45754</v>
      </c>
      <c r="C3692" s="1">
        <v>45758.6</v>
      </c>
      <c r="D3692" t="s">
        <v>61</v>
      </c>
      <c r="E3692" t="s">
        <v>28</v>
      </c>
      <c r="F3692" t="s">
        <v>48</v>
      </c>
      <c r="G3692" t="s">
        <v>30</v>
      </c>
      <c r="H3692" t="s">
        <v>31</v>
      </c>
      <c r="I3692" t="s">
        <v>32</v>
      </c>
      <c r="J3692">
        <v>4.5999999999999996</v>
      </c>
      <c r="K3692" t="s">
        <v>57</v>
      </c>
      <c r="L3692">
        <v>86</v>
      </c>
      <c r="M3692" s="1">
        <v>45754</v>
      </c>
      <c r="N3692" t="s">
        <v>42</v>
      </c>
      <c r="O3692">
        <v>9.4</v>
      </c>
      <c r="P3692">
        <v>1.4</v>
      </c>
      <c r="Q3692" s="2">
        <v>13138.83</v>
      </c>
      <c r="R3692" t="s">
        <v>85</v>
      </c>
      <c r="S3692" s="2">
        <v>10559.6</v>
      </c>
      <c r="T3692">
        <v>3.5</v>
      </c>
      <c r="U3692" t="s">
        <v>89</v>
      </c>
      <c r="V3692">
        <v>2025</v>
      </c>
      <c r="W3692" t="s">
        <v>37</v>
      </c>
      <c r="X3692" s="2">
        <v>10559.6</v>
      </c>
      <c r="Y3692" s="2">
        <v>2579.23</v>
      </c>
      <c r="Z3692" s="2">
        <v>0.80400000000000005</v>
      </c>
      <c r="AA3692" s="2">
        <f>IF(Table1[[#This Row],[Bed Occupied]]="Yes",1,0)</f>
        <v>0</v>
      </c>
    </row>
    <row r="3693" spans="1:27" x14ac:dyDescent="0.25">
      <c r="A3693" t="s">
        <v>3785</v>
      </c>
      <c r="B3693" s="1">
        <v>45737</v>
      </c>
      <c r="C3693" s="1">
        <v>45738.3</v>
      </c>
      <c r="D3693" t="s">
        <v>102</v>
      </c>
      <c r="E3693" t="s">
        <v>52</v>
      </c>
      <c r="F3693" t="s">
        <v>48</v>
      </c>
      <c r="G3693" t="s">
        <v>151</v>
      </c>
      <c r="H3693" t="s">
        <v>40</v>
      </c>
      <c r="I3693" t="s">
        <v>32</v>
      </c>
      <c r="J3693">
        <v>1.3</v>
      </c>
      <c r="K3693" t="s">
        <v>57</v>
      </c>
      <c r="L3693">
        <v>103</v>
      </c>
      <c r="M3693" s="1">
        <v>45736</v>
      </c>
      <c r="N3693" t="s">
        <v>63</v>
      </c>
      <c r="O3693">
        <v>12.4</v>
      </c>
      <c r="P3693">
        <v>2.4</v>
      </c>
      <c r="Q3693" s="2">
        <v>10432.49</v>
      </c>
      <c r="R3693" t="s">
        <v>35</v>
      </c>
      <c r="S3693" s="2">
        <v>6515.33</v>
      </c>
      <c r="T3693">
        <v>2.7</v>
      </c>
      <c r="U3693" t="s">
        <v>173</v>
      </c>
      <c r="V3693">
        <v>2025</v>
      </c>
      <c r="W3693" t="s">
        <v>72</v>
      </c>
      <c r="X3693" s="2">
        <v>6515.33</v>
      </c>
      <c r="Y3693" s="2">
        <v>3917.16</v>
      </c>
      <c r="Z3693" s="2">
        <v>0.625</v>
      </c>
      <c r="AA3693" s="2">
        <f>IF(Table1[[#This Row],[Bed Occupied]]="Yes",1,0)</f>
        <v>0</v>
      </c>
    </row>
    <row r="3694" spans="1:27" x14ac:dyDescent="0.25">
      <c r="A3694" t="s">
        <v>3786</v>
      </c>
      <c r="B3694" s="1">
        <v>46282</v>
      </c>
      <c r="C3694" s="1">
        <v>46292.7</v>
      </c>
      <c r="D3694" t="s">
        <v>61</v>
      </c>
      <c r="E3694" t="s">
        <v>47</v>
      </c>
      <c r="F3694" t="s">
        <v>29</v>
      </c>
      <c r="G3694" t="s">
        <v>30</v>
      </c>
      <c r="H3694" t="s">
        <v>81</v>
      </c>
      <c r="I3694" t="s">
        <v>32</v>
      </c>
      <c r="J3694">
        <v>10.7</v>
      </c>
      <c r="K3694" t="s">
        <v>33</v>
      </c>
      <c r="L3694">
        <v>96</v>
      </c>
      <c r="M3694" s="1">
        <v>46282</v>
      </c>
      <c r="N3694" t="s">
        <v>34</v>
      </c>
      <c r="O3694">
        <v>14.8</v>
      </c>
      <c r="P3694">
        <v>2.8</v>
      </c>
      <c r="Q3694" s="2">
        <v>24819.91</v>
      </c>
      <c r="R3694" t="s">
        <v>35</v>
      </c>
      <c r="S3694" s="2">
        <v>16257.93</v>
      </c>
      <c r="T3694">
        <v>2.9</v>
      </c>
      <c r="U3694" t="s">
        <v>133</v>
      </c>
      <c r="V3694">
        <v>2026</v>
      </c>
      <c r="W3694" t="s">
        <v>72</v>
      </c>
      <c r="X3694" s="2">
        <v>16257.93</v>
      </c>
      <c r="Y3694" s="2">
        <v>8561.98</v>
      </c>
      <c r="Z3694" s="2">
        <v>0.65500000000000003</v>
      </c>
      <c r="AA3694" s="2">
        <f>IF(Table1[[#This Row],[Bed Occupied]]="Yes",1,0)</f>
        <v>1</v>
      </c>
    </row>
    <row r="3695" spans="1:27" x14ac:dyDescent="0.25">
      <c r="A3695" t="s">
        <v>3787</v>
      </c>
      <c r="B3695" s="1">
        <v>46213</v>
      </c>
      <c r="C3695" s="1">
        <v>46220.7</v>
      </c>
      <c r="D3695" t="s">
        <v>51</v>
      </c>
      <c r="E3695" t="s">
        <v>52</v>
      </c>
      <c r="F3695" t="s">
        <v>29</v>
      </c>
      <c r="G3695" t="s">
        <v>30</v>
      </c>
      <c r="H3695" t="s">
        <v>40</v>
      </c>
      <c r="I3695" t="s">
        <v>41</v>
      </c>
      <c r="J3695">
        <v>7.7</v>
      </c>
      <c r="K3695" t="s">
        <v>33</v>
      </c>
      <c r="L3695">
        <v>48</v>
      </c>
      <c r="M3695" s="1">
        <v>46212</v>
      </c>
      <c r="N3695" t="s">
        <v>34</v>
      </c>
      <c r="O3695">
        <v>8.5</v>
      </c>
      <c r="P3695">
        <v>0.5</v>
      </c>
      <c r="Q3695" s="2">
        <v>15433.46</v>
      </c>
      <c r="R3695" t="s">
        <v>58</v>
      </c>
      <c r="S3695" s="2">
        <v>9269.4699999999993</v>
      </c>
      <c r="T3695">
        <v>4.5</v>
      </c>
      <c r="U3695" t="s">
        <v>43</v>
      </c>
      <c r="V3695">
        <v>2026</v>
      </c>
      <c r="W3695" t="s">
        <v>72</v>
      </c>
      <c r="X3695" s="2">
        <v>9269.4699999999993</v>
      </c>
      <c r="Y3695" s="2">
        <v>6163.99</v>
      </c>
      <c r="Z3695" s="2">
        <v>0.60099999999999998</v>
      </c>
      <c r="AA3695" s="2">
        <f>IF(Table1[[#This Row],[Bed Occupied]]="Yes",1,0)</f>
        <v>1</v>
      </c>
    </row>
    <row r="3696" spans="1:27" x14ac:dyDescent="0.25">
      <c r="A3696" t="s">
        <v>3788</v>
      </c>
      <c r="B3696" s="1">
        <v>46244</v>
      </c>
      <c r="C3696" s="1">
        <v>46249.2</v>
      </c>
      <c r="D3696" t="s">
        <v>51</v>
      </c>
      <c r="E3696" t="s">
        <v>47</v>
      </c>
      <c r="F3696" t="s">
        <v>48</v>
      </c>
      <c r="G3696" t="s">
        <v>30</v>
      </c>
      <c r="H3696" t="s">
        <v>62</v>
      </c>
      <c r="I3696" t="s">
        <v>32</v>
      </c>
      <c r="J3696">
        <v>5.2</v>
      </c>
      <c r="K3696" t="s">
        <v>57</v>
      </c>
      <c r="L3696">
        <v>85</v>
      </c>
      <c r="M3696" s="1">
        <v>46243</v>
      </c>
      <c r="N3696" t="s">
        <v>34</v>
      </c>
      <c r="O3696">
        <v>9.5</v>
      </c>
      <c r="P3696">
        <v>1.5</v>
      </c>
      <c r="Q3696" s="2">
        <v>9868.24</v>
      </c>
      <c r="R3696" t="s">
        <v>35</v>
      </c>
      <c r="S3696" s="2">
        <v>5373.35</v>
      </c>
      <c r="T3696">
        <v>3.8</v>
      </c>
      <c r="U3696" t="s">
        <v>138</v>
      </c>
      <c r="V3696">
        <v>2026</v>
      </c>
      <c r="W3696" t="s">
        <v>74</v>
      </c>
      <c r="X3696" s="2">
        <v>5373.35</v>
      </c>
      <c r="Y3696" s="2">
        <v>4494.8900000000003</v>
      </c>
      <c r="Z3696" s="2">
        <v>0.54500000000000004</v>
      </c>
      <c r="AA3696" s="2">
        <f>IF(Table1[[#This Row],[Bed Occupied]]="Yes",1,0)</f>
        <v>0</v>
      </c>
    </row>
    <row r="3697" spans="1:27" x14ac:dyDescent="0.25">
      <c r="A3697" t="s">
        <v>3789</v>
      </c>
      <c r="B3697" s="1">
        <v>45876</v>
      </c>
      <c r="C3697" s="1">
        <v>45878.8</v>
      </c>
      <c r="D3697" t="s">
        <v>102</v>
      </c>
      <c r="E3697" t="s">
        <v>47</v>
      </c>
      <c r="F3697" t="s">
        <v>48</v>
      </c>
      <c r="G3697" t="s">
        <v>53</v>
      </c>
      <c r="H3697" t="s">
        <v>49</v>
      </c>
      <c r="I3697" t="s">
        <v>32</v>
      </c>
      <c r="J3697">
        <v>2.8</v>
      </c>
      <c r="K3697" t="s">
        <v>57</v>
      </c>
      <c r="L3697">
        <v>39</v>
      </c>
      <c r="M3697" s="1">
        <v>45876</v>
      </c>
      <c r="N3697" t="s">
        <v>63</v>
      </c>
      <c r="O3697">
        <v>9.3000000000000007</v>
      </c>
      <c r="P3697">
        <v>1.3</v>
      </c>
      <c r="Q3697" s="2">
        <v>9425.68</v>
      </c>
      <c r="R3697" t="s">
        <v>35</v>
      </c>
      <c r="S3697" s="2">
        <v>5723.36</v>
      </c>
      <c r="T3697">
        <v>4</v>
      </c>
      <c r="U3697" t="s">
        <v>104</v>
      </c>
      <c r="V3697">
        <v>2025</v>
      </c>
      <c r="W3697" t="s">
        <v>72</v>
      </c>
      <c r="X3697" s="2">
        <v>5723.36</v>
      </c>
      <c r="Y3697" s="2">
        <v>3702.32</v>
      </c>
      <c r="Z3697" s="2">
        <v>0.60699999999999998</v>
      </c>
      <c r="AA3697" s="2">
        <f>IF(Table1[[#This Row],[Bed Occupied]]="Yes",1,0)</f>
        <v>0</v>
      </c>
    </row>
    <row r="3698" spans="1:27" x14ac:dyDescent="0.25">
      <c r="A3698" t="s">
        <v>3790</v>
      </c>
      <c r="B3698" s="1">
        <v>45975</v>
      </c>
      <c r="C3698" s="1">
        <v>45976.9</v>
      </c>
      <c r="D3698" t="s">
        <v>27</v>
      </c>
      <c r="E3698" t="s">
        <v>47</v>
      </c>
      <c r="F3698" t="s">
        <v>48</v>
      </c>
      <c r="G3698" t="s">
        <v>53</v>
      </c>
      <c r="H3698" t="s">
        <v>81</v>
      </c>
      <c r="I3698" t="s">
        <v>32</v>
      </c>
      <c r="J3698">
        <v>1.9</v>
      </c>
      <c r="K3698" t="s">
        <v>33</v>
      </c>
      <c r="L3698">
        <v>43</v>
      </c>
      <c r="M3698" s="1">
        <v>45974</v>
      </c>
      <c r="N3698" t="s">
        <v>42</v>
      </c>
      <c r="O3698">
        <v>8.5</v>
      </c>
      <c r="P3698">
        <v>0.5</v>
      </c>
      <c r="Q3698" s="2">
        <v>8615.4500000000007</v>
      </c>
      <c r="R3698" t="s">
        <v>35</v>
      </c>
      <c r="S3698" s="2">
        <v>4776.13</v>
      </c>
      <c r="T3698">
        <v>3.9</v>
      </c>
      <c r="U3698" t="s">
        <v>71</v>
      </c>
      <c r="V3698">
        <v>2025</v>
      </c>
      <c r="W3698" t="s">
        <v>72</v>
      </c>
      <c r="X3698" s="2">
        <v>4776.13</v>
      </c>
      <c r="Y3698" s="2">
        <v>3839.32</v>
      </c>
      <c r="Z3698" s="2">
        <v>0.55400000000000005</v>
      </c>
      <c r="AA3698" s="2">
        <f>IF(Table1[[#This Row],[Bed Occupied]]="Yes",1,0)</f>
        <v>1</v>
      </c>
    </row>
    <row r="3699" spans="1:27" x14ac:dyDescent="0.25">
      <c r="A3699" t="s">
        <v>3791</v>
      </c>
      <c r="B3699" s="1">
        <v>46103</v>
      </c>
      <c r="C3699" s="1">
        <v>46104.9</v>
      </c>
      <c r="D3699" t="s">
        <v>46</v>
      </c>
      <c r="E3699" t="s">
        <v>52</v>
      </c>
      <c r="F3699" t="s">
        <v>29</v>
      </c>
      <c r="G3699" t="s">
        <v>30</v>
      </c>
      <c r="H3699" t="s">
        <v>31</v>
      </c>
      <c r="I3699" t="s">
        <v>32</v>
      </c>
      <c r="J3699">
        <v>1.9</v>
      </c>
      <c r="K3699" t="s">
        <v>33</v>
      </c>
      <c r="L3699">
        <v>70</v>
      </c>
      <c r="M3699" s="1">
        <v>46103</v>
      </c>
      <c r="N3699" t="s">
        <v>42</v>
      </c>
      <c r="O3699">
        <v>10.1</v>
      </c>
      <c r="P3699">
        <v>2.1</v>
      </c>
      <c r="Q3699" s="2">
        <v>4503.79</v>
      </c>
      <c r="R3699" t="s">
        <v>85</v>
      </c>
      <c r="S3699" s="2">
        <v>2974.24</v>
      </c>
      <c r="T3699">
        <v>3.1</v>
      </c>
      <c r="U3699" t="s">
        <v>115</v>
      </c>
      <c r="V3699">
        <v>2026</v>
      </c>
      <c r="W3699" t="s">
        <v>74</v>
      </c>
      <c r="X3699" s="2">
        <v>2974.24</v>
      </c>
      <c r="Y3699" s="2">
        <v>1529.55</v>
      </c>
      <c r="Z3699" s="2">
        <v>0.66</v>
      </c>
      <c r="AA3699" s="2">
        <f>IF(Table1[[#This Row],[Bed Occupied]]="Yes",1,0)</f>
        <v>1</v>
      </c>
    </row>
    <row r="3700" spans="1:27" x14ac:dyDescent="0.25">
      <c r="A3700" t="s">
        <v>3792</v>
      </c>
      <c r="B3700" s="1">
        <v>46355</v>
      </c>
      <c r="C3700" s="1">
        <v>46358.9</v>
      </c>
      <c r="D3700" t="s">
        <v>96</v>
      </c>
      <c r="E3700" t="s">
        <v>47</v>
      </c>
      <c r="F3700" t="s">
        <v>48</v>
      </c>
      <c r="G3700" t="s">
        <v>30</v>
      </c>
      <c r="H3700" t="s">
        <v>49</v>
      </c>
      <c r="I3700" t="s">
        <v>93</v>
      </c>
      <c r="J3700">
        <v>3.9</v>
      </c>
      <c r="K3700" t="s">
        <v>33</v>
      </c>
      <c r="L3700">
        <v>35</v>
      </c>
      <c r="M3700" s="1">
        <v>46354</v>
      </c>
      <c r="N3700" t="s">
        <v>34</v>
      </c>
      <c r="O3700">
        <v>9.1</v>
      </c>
      <c r="P3700">
        <v>1.1000000000000001</v>
      </c>
      <c r="Q3700" s="2">
        <v>3039.83</v>
      </c>
      <c r="R3700" t="s">
        <v>35</v>
      </c>
      <c r="S3700" s="2">
        <v>1867.39</v>
      </c>
      <c r="T3700">
        <v>4</v>
      </c>
      <c r="U3700" t="s">
        <v>130</v>
      </c>
      <c r="V3700">
        <v>2026</v>
      </c>
      <c r="W3700" t="s">
        <v>83</v>
      </c>
      <c r="X3700" s="2">
        <v>1867.39</v>
      </c>
      <c r="Y3700" s="2">
        <v>1172.44</v>
      </c>
      <c r="Z3700" s="2">
        <v>0.61399999999999999</v>
      </c>
      <c r="AA3700" s="2">
        <f>IF(Table1[[#This Row],[Bed Occupied]]="Yes",1,0)</f>
        <v>1</v>
      </c>
    </row>
    <row r="3701" spans="1:27" x14ac:dyDescent="0.25">
      <c r="A3701" t="s">
        <v>3793</v>
      </c>
      <c r="B3701" s="1">
        <v>45839</v>
      </c>
      <c r="C3701" s="1">
        <v>45840.5</v>
      </c>
      <c r="D3701" t="s">
        <v>46</v>
      </c>
      <c r="E3701" t="s">
        <v>28</v>
      </c>
      <c r="F3701" t="s">
        <v>29</v>
      </c>
      <c r="G3701" t="s">
        <v>67</v>
      </c>
      <c r="H3701" t="s">
        <v>31</v>
      </c>
      <c r="I3701" t="s">
        <v>32</v>
      </c>
      <c r="J3701">
        <v>1.5</v>
      </c>
      <c r="K3701" t="s">
        <v>57</v>
      </c>
      <c r="L3701">
        <v>100</v>
      </c>
      <c r="M3701" s="1">
        <v>45839</v>
      </c>
      <c r="N3701" t="s">
        <v>63</v>
      </c>
      <c r="O3701">
        <v>8.8000000000000007</v>
      </c>
      <c r="P3701">
        <v>0.8</v>
      </c>
      <c r="Q3701" s="2">
        <v>6203.78</v>
      </c>
      <c r="R3701" t="s">
        <v>35</v>
      </c>
      <c r="S3701" s="2">
        <v>3228.27</v>
      </c>
      <c r="T3701">
        <v>4</v>
      </c>
      <c r="U3701" t="s">
        <v>135</v>
      </c>
      <c r="V3701">
        <v>2025</v>
      </c>
      <c r="W3701" t="s">
        <v>44</v>
      </c>
      <c r="X3701" s="2">
        <v>3228.27</v>
      </c>
      <c r="Y3701" s="2">
        <v>2975.51</v>
      </c>
      <c r="Z3701" s="2">
        <v>0.52</v>
      </c>
      <c r="AA3701" s="2">
        <f>IF(Table1[[#This Row],[Bed Occupied]]="Yes",1,0)</f>
        <v>0</v>
      </c>
    </row>
    <row r="3702" spans="1:27" x14ac:dyDescent="0.25">
      <c r="A3702" t="s">
        <v>3794</v>
      </c>
      <c r="B3702" s="1">
        <v>45993</v>
      </c>
      <c r="C3702" s="1">
        <v>45994</v>
      </c>
      <c r="D3702" t="s">
        <v>46</v>
      </c>
      <c r="E3702" t="s">
        <v>47</v>
      </c>
      <c r="F3702" t="s">
        <v>48</v>
      </c>
      <c r="G3702" t="s">
        <v>30</v>
      </c>
      <c r="H3702" t="s">
        <v>76</v>
      </c>
      <c r="I3702" t="s">
        <v>32</v>
      </c>
      <c r="J3702">
        <v>1</v>
      </c>
      <c r="K3702" t="s">
        <v>33</v>
      </c>
      <c r="L3702">
        <v>40</v>
      </c>
      <c r="M3702" s="1">
        <v>45993</v>
      </c>
      <c r="N3702" t="s">
        <v>34</v>
      </c>
      <c r="O3702">
        <v>10.7</v>
      </c>
      <c r="P3702">
        <v>2.7</v>
      </c>
      <c r="Q3702" s="2">
        <v>4268.84</v>
      </c>
      <c r="R3702" t="s">
        <v>58</v>
      </c>
      <c r="S3702" s="2">
        <v>2348.2800000000002</v>
      </c>
      <c r="T3702">
        <v>3.3</v>
      </c>
      <c r="U3702" t="s">
        <v>79</v>
      </c>
      <c r="V3702">
        <v>2025</v>
      </c>
      <c r="W3702" t="s">
        <v>44</v>
      </c>
      <c r="X3702" s="2">
        <v>2348.2800000000002</v>
      </c>
      <c r="Y3702" s="2">
        <v>1920.56</v>
      </c>
      <c r="Z3702" s="2">
        <v>0.55000000000000004</v>
      </c>
      <c r="AA3702" s="2">
        <f>IF(Table1[[#This Row],[Bed Occupied]]="Yes",1,0)</f>
        <v>1</v>
      </c>
    </row>
    <row r="3703" spans="1:27" x14ac:dyDescent="0.25">
      <c r="A3703" t="s">
        <v>3795</v>
      </c>
      <c r="B3703" s="1">
        <v>46238</v>
      </c>
      <c r="C3703" s="1">
        <v>46242.1</v>
      </c>
      <c r="D3703" t="s">
        <v>46</v>
      </c>
      <c r="E3703" t="s">
        <v>52</v>
      </c>
      <c r="F3703" t="s">
        <v>48</v>
      </c>
      <c r="G3703" t="s">
        <v>30</v>
      </c>
      <c r="H3703" t="s">
        <v>76</v>
      </c>
      <c r="I3703" t="s">
        <v>32</v>
      </c>
      <c r="J3703">
        <v>4.0999999999999996</v>
      </c>
      <c r="K3703" t="s">
        <v>33</v>
      </c>
      <c r="L3703">
        <v>72</v>
      </c>
      <c r="M3703" s="1">
        <v>46238</v>
      </c>
      <c r="N3703" t="s">
        <v>42</v>
      </c>
      <c r="O3703">
        <v>13.4</v>
      </c>
      <c r="P3703">
        <v>1.4</v>
      </c>
      <c r="Q3703" s="2">
        <v>5787.87</v>
      </c>
      <c r="R3703" t="s">
        <v>35</v>
      </c>
      <c r="S3703" s="2">
        <v>3550.48</v>
      </c>
      <c r="T3703">
        <v>3.6</v>
      </c>
      <c r="U3703" t="s">
        <v>138</v>
      </c>
      <c r="V3703">
        <v>2026</v>
      </c>
      <c r="W3703" t="s">
        <v>44</v>
      </c>
      <c r="X3703" s="2">
        <v>3550.48</v>
      </c>
      <c r="Y3703" s="2">
        <v>2237.39</v>
      </c>
      <c r="Z3703" s="2">
        <v>0.61299999999999999</v>
      </c>
      <c r="AA3703" s="2">
        <f>IF(Table1[[#This Row],[Bed Occupied]]="Yes",1,0)</f>
        <v>1</v>
      </c>
    </row>
    <row r="3704" spans="1:27" x14ac:dyDescent="0.25">
      <c r="A3704" t="s">
        <v>3796</v>
      </c>
      <c r="B3704" s="1">
        <v>46296</v>
      </c>
      <c r="C3704" s="1">
        <v>46297</v>
      </c>
      <c r="D3704" t="s">
        <v>39</v>
      </c>
      <c r="E3704" t="s">
        <v>52</v>
      </c>
      <c r="F3704" t="s">
        <v>29</v>
      </c>
      <c r="G3704" t="s">
        <v>53</v>
      </c>
      <c r="H3704" t="s">
        <v>76</v>
      </c>
      <c r="I3704" t="s">
        <v>41</v>
      </c>
      <c r="J3704">
        <v>1</v>
      </c>
      <c r="K3704" t="s">
        <v>57</v>
      </c>
      <c r="L3704">
        <v>88</v>
      </c>
      <c r="M3704" s="1">
        <v>46296</v>
      </c>
      <c r="N3704" t="s">
        <v>34</v>
      </c>
      <c r="O3704">
        <v>13.9</v>
      </c>
      <c r="P3704">
        <v>1.9</v>
      </c>
      <c r="Q3704" s="2">
        <v>2205.88</v>
      </c>
      <c r="R3704" t="s">
        <v>58</v>
      </c>
      <c r="S3704" s="2">
        <v>1315.29</v>
      </c>
      <c r="T3704">
        <v>3.9</v>
      </c>
      <c r="U3704" t="s">
        <v>36</v>
      </c>
      <c r="V3704">
        <v>2026</v>
      </c>
      <c r="W3704" t="s">
        <v>72</v>
      </c>
      <c r="X3704" s="2">
        <v>1315.29</v>
      </c>
      <c r="Y3704" s="2">
        <v>890.59</v>
      </c>
      <c r="Z3704" s="2">
        <v>0.59599999999999997</v>
      </c>
      <c r="AA3704" s="2">
        <f>IF(Table1[[#This Row],[Bed Occupied]]="Yes",1,0)</f>
        <v>0</v>
      </c>
    </row>
    <row r="3705" spans="1:27" x14ac:dyDescent="0.25">
      <c r="A3705" t="s">
        <v>3797</v>
      </c>
      <c r="B3705" s="1">
        <v>46097</v>
      </c>
      <c r="C3705" s="1">
        <v>46099.5</v>
      </c>
      <c r="D3705" t="s">
        <v>61</v>
      </c>
      <c r="E3705" t="s">
        <v>52</v>
      </c>
      <c r="F3705" t="s">
        <v>29</v>
      </c>
      <c r="G3705" t="s">
        <v>53</v>
      </c>
      <c r="H3705" t="s">
        <v>81</v>
      </c>
      <c r="I3705" t="s">
        <v>32</v>
      </c>
      <c r="J3705">
        <v>2.5</v>
      </c>
      <c r="K3705" t="s">
        <v>33</v>
      </c>
      <c r="L3705">
        <v>91</v>
      </c>
      <c r="M3705" s="1">
        <v>46097</v>
      </c>
      <c r="N3705" t="s">
        <v>34</v>
      </c>
      <c r="O3705">
        <v>13.6</v>
      </c>
      <c r="P3705">
        <v>1.6</v>
      </c>
      <c r="Q3705" s="2">
        <v>16799.41</v>
      </c>
      <c r="R3705" t="s">
        <v>35</v>
      </c>
      <c r="S3705" s="2">
        <v>10029.75</v>
      </c>
      <c r="T3705">
        <v>3</v>
      </c>
      <c r="U3705" t="s">
        <v>115</v>
      </c>
      <c r="V3705">
        <v>2026</v>
      </c>
      <c r="W3705" t="s">
        <v>37</v>
      </c>
      <c r="X3705" s="2">
        <v>10029.75</v>
      </c>
      <c r="Y3705" s="2">
        <v>6769.66</v>
      </c>
      <c r="Z3705" s="2">
        <v>0.59699999999999998</v>
      </c>
      <c r="AA3705" s="2">
        <f>IF(Table1[[#This Row],[Bed Occupied]]="Yes",1,0)</f>
        <v>1</v>
      </c>
    </row>
    <row r="3706" spans="1:27" x14ac:dyDescent="0.25">
      <c r="A3706" t="s">
        <v>3798</v>
      </c>
      <c r="B3706" s="1">
        <v>45936</v>
      </c>
      <c r="C3706" s="1">
        <v>45938.1</v>
      </c>
      <c r="D3706" t="s">
        <v>51</v>
      </c>
      <c r="E3706" t="s">
        <v>66</v>
      </c>
      <c r="F3706" t="s">
        <v>29</v>
      </c>
      <c r="G3706" t="s">
        <v>151</v>
      </c>
      <c r="H3706" t="s">
        <v>62</v>
      </c>
      <c r="I3706" t="s">
        <v>41</v>
      </c>
      <c r="J3706">
        <v>2.1</v>
      </c>
      <c r="K3706" t="s">
        <v>57</v>
      </c>
      <c r="L3706">
        <v>70</v>
      </c>
      <c r="M3706" s="1">
        <v>45936</v>
      </c>
      <c r="N3706" t="s">
        <v>42</v>
      </c>
      <c r="O3706">
        <v>12.4</v>
      </c>
      <c r="P3706">
        <v>0.4</v>
      </c>
      <c r="Q3706" s="2">
        <v>6845.21</v>
      </c>
      <c r="R3706" t="s">
        <v>35</v>
      </c>
      <c r="S3706" s="2">
        <v>4134.28</v>
      </c>
      <c r="T3706">
        <v>4.2</v>
      </c>
      <c r="U3706" t="s">
        <v>82</v>
      </c>
      <c r="V3706">
        <v>2025</v>
      </c>
      <c r="W3706" t="s">
        <v>37</v>
      </c>
      <c r="X3706" s="2">
        <v>4134.28</v>
      </c>
      <c r="Y3706" s="2">
        <v>2710.93</v>
      </c>
      <c r="Z3706" s="2">
        <v>0.60399999999999998</v>
      </c>
      <c r="AA3706" s="2">
        <f>IF(Table1[[#This Row],[Bed Occupied]]="Yes",1,0)</f>
        <v>0</v>
      </c>
    </row>
    <row r="3707" spans="1:27" x14ac:dyDescent="0.25">
      <c r="A3707" t="s">
        <v>3799</v>
      </c>
      <c r="B3707" s="1">
        <v>46123</v>
      </c>
      <c r="C3707" s="1">
        <v>46123.4</v>
      </c>
      <c r="D3707" t="s">
        <v>102</v>
      </c>
      <c r="E3707" t="s">
        <v>52</v>
      </c>
      <c r="F3707" t="s">
        <v>29</v>
      </c>
      <c r="G3707" t="s">
        <v>67</v>
      </c>
      <c r="H3707" t="s">
        <v>40</v>
      </c>
      <c r="I3707" t="s">
        <v>32</v>
      </c>
      <c r="J3707">
        <v>0.4</v>
      </c>
      <c r="K3707" t="s">
        <v>57</v>
      </c>
      <c r="L3707">
        <v>59</v>
      </c>
      <c r="M3707" s="1">
        <v>46123</v>
      </c>
      <c r="N3707" t="s">
        <v>34</v>
      </c>
      <c r="O3707">
        <v>9.6999999999999993</v>
      </c>
      <c r="P3707">
        <v>1.7</v>
      </c>
      <c r="Q3707" s="2">
        <v>9447.9500000000007</v>
      </c>
      <c r="R3707" t="s">
        <v>35</v>
      </c>
      <c r="S3707" s="2">
        <v>6181.59</v>
      </c>
      <c r="T3707">
        <v>3.4</v>
      </c>
      <c r="U3707" t="s">
        <v>98</v>
      </c>
      <c r="V3707">
        <v>2026</v>
      </c>
      <c r="W3707" t="s">
        <v>83</v>
      </c>
      <c r="X3707" s="2">
        <v>6181.59</v>
      </c>
      <c r="Y3707" s="2">
        <v>3266.36</v>
      </c>
      <c r="Z3707" s="2">
        <v>0.65400000000000003</v>
      </c>
      <c r="AA3707" s="2">
        <f>IF(Table1[[#This Row],[Bed Occupied]]="Yes",1,0)</f>
        <v>0</v>
      </c>
    </row>
    <row r="3708" spans="1:27" x14ac:dyDescent="0.25">
      <c r="A3708" t="s">
        <v>3800</v>
      </c>
      <c r="B3708" s="1">
        <v>46294</v>
      </c>
      <c r="C3708" s="1">
        <v>46296.1</v>
      </c>
      <c r="D3708" t="s">
        <v>102</v>
      </c>
      <c r="E3708" t="s">
        <v>47</v>
      </c>
      <c r="F3708" t="s">
        <v>29</v>
      </c>
      <c r="G3708" t="s">
        <v>30</v>
      </c>
      <c r="H3708" t="s">
        <v>40</v>
      </c>
      <c r="I3708" t="s">
        <v>41</v>
      </c>
      <c r="J3708">
        <v>2.1</v>
      </c>
      <c r="K3708" t="s">
        <v>33</v>
      </c>
      <c r="L3708">
        <v>60</v>
      </c>
      <c r="M3708" s="1">
        <v>46294</v>
      </c>
      <c r="N3708" t="s">
        <v>34</v>
      </c>
      <c r="O3708">
        <v>12.2</v>
      </c>
      <c r="P3708">
        <v>0.2</v>
      </c>
      <c r="Q3708" s="2">
        <v>8218.17</v>
      </c>
      <c r="R3708" t="s">
        <v>85</v>
      </c>
      <c r="S3708" s="2">
        <v>5391.13</v>
      </c>
      <c r="T3708">
        <v>3.7</v>
      </c>
      <c r="U3708" t="s">
        <v>133</v>
      </c>
      <c r="V3708">
        <v>2026</v>
      </c>
      <c r="W3708" t="s">
        <v>44</v>
      </c>
      <c r="X3708" s="2">
        <v>5391.13</v>
      </c>
      <c r="Y3708" s="2">
        <v>2827.04</v>
      </c>
      <c r="Z3708" s="2">
        <v>0.65600000000000003</v>
      </c>
      <c r="AA3708" s="2">
        <f>IF(Table1[[#This Row],[Bed Occupied]]="Yes",1,0)</f>
        <v>1</v>
      </c>
    </row>
    <row r="3709" spans="1:27" x14ac:dyDescent="0.25">
      <c r="A3709" t="s">
        <v>3801</v>
      </c>
      <c r="B3709" s="1">
        <v>46137</v>
      </c>
      <c r="C3709" s="1">
        <v>46143.6</v>
      </c>
      <c r="D3709" t="s">
        <v>51</v>
      </c>
      <c r="E3709" t="s">
        <v>66</v>
      </c>
      <c r="F3709" t="s">
        <v>48</v>
      </c>
      <c r="G3709" t="s">
        <v>53</v>
      </c>
      <c r="H3709" t="s">
        <v>76</v>
      </c>
      <c r="I3709" t="s">
        <v>32</v>
      </c>
      <c r="J3709">
        <v>6.6</v>
      </c>
      <c r="K3709" t="s">
        <v>33</v>
      </c>
      <c r="L3709">
        <v>85</v>
      </c>
      <c r="M3709" s="1">
        <v>46137</v>
      </c>
      <c r="N3709" t="s">
        <v>42</v>
      </c>
      <c r="O3709">
        <v>10.6</v>
      </c>
      <c r="P3709">
        <v>2.6</v>
      </c>
      <c r="Q3709" s="2">
        <v>12087.11</v>
      </c>
      <c r="R3709" t="s">
        <v>58</v>
      </c>
      <c r="S3709" s="2">
        <v>8474.02</v>
      </c>
      <c r="T3709">
        <v>2.9</v>
      </c>
      <c r="U3709" t="s">
        <v>98</v>
      </c>
      <c r="V3709">
        <v>2026</v>
      </c>
      <c r="W3709" t="s">
        <v>83</v>
      </c>
      <c r="X3709" s="2">
        <v>8474.02</v>
      </c>
      <c r="Y3709" s="2">
        <v>3613.09</v>
      </c>
      <c r="Z3709" s="2">
        <v>0.70099999999999996</v>
      </c>
      <c r="AA3709" s="2">
        <f>IF(Table1[[#This Row],[Bed Occupied]]="Yes",1,0)</f>
        <v>1</v>
      </c>
    </row>
    <row r="3710" spans="1:27" x14ac:dyDescent="0.25">
      <c r="A3710" t="s">
        <v>3802</v>
      </c>
      <c r="B3710" s="1">
        <v>46284</v>
      </c>
      <c r="C3710" s="1">
        <v>46286</v>
      </c>
      <c r="D3710" t="s">
        <v>61</v>
      </c>
      <c r="E3710" t="s">
        <v>47</v>
      </c>
      <c r="F3710" t="s">
        <v>48</v>
      </c>
      <c r="G3710" t="s">
        <v>30</v>
      </c>
      <c r="H3710" t="s">
        <v>76</v>
      </c>
      <c r="I3710" t="s">
        <v>32</v>
      </c>
      <c r="J3710">
        <v>2</v>
      </c>
      <c r="K3710" t="s">
        <v>33</v>
      </c>
      <c r="L3710">
        <v>106</v>
      </c>
      <c r="M3710" s="1">
        <v>46284</v>
      </c>
      <c r="N3710" t="s">
        <v>42</v>
      </c>
      <c r="O3710">
        <v>11</v>
      </c>
      <c r="P3710">
        <v>3</v>
      </c>
      <c r="Q3710" s="2">
        <v>13842.87</v>
      </c>
      <c r="R3710" t="s">
        <v>85</v>
      </c>
      <c r="S3710" s="2">
        <v>9343.99</v>
      </c>
      <c r="T3710">
        <v>2.8</v>
      </c>
      <c r="U3710" t="s">
        <v>133</v>
      </c>
      <c r="V3710">
        <v>2026</v>
      </c>
      <c r="W3710" t="s">
        <v>83</v>
      </c>
      <c r="X3710" s="2">
        <v>9343.99</v>
      </c>
      <c r="Y3710" s="2">
        <v>4498.88</v>
      </c>
      <c r="Z3710" s="2">
        <v>0.67500000000000004</v>
      </c>
      <c r="AA3710" s="2">
        <f>IF(Table1[[#This Row],[Bed Occupied]]="Yes",1,0)</f>
        <v>1</v>
      </c>
    </row>
    <row r="3711" spans="1:27" x14ac:dyDescent="0.25">
      <c r="A3711" t="s">
        <v>3803</v>
      </c>
      <c r="B3711" s="1">
        <v>45809</v>
      </c>
      <c r="C3711" s="1">
        <v>45816.5</v>
      </c>
      <c r="D3711" t="s">
        <v>96</v>
      </c>
      <c r="E3711" t="s">
        <v>28</v>
      </c>
      <c r="F3711" t="s">
        <v>48</v>
      </c>
      <c r="G3711" t="s">
        <v>30</v>
      </c>
      <c r="H3711" t="s">
        <v>31</v>
      </c>
      <c r="I3711" t="s">
        <v>41</v>
      </c>
      <c r="J3711">
        <v>7.5</v>
      </c>
      <c r="K3711" t="s">
        <v>33</v>
      </c>
      <c r="L3711">
        <v>26</v>
      </c>
      <c r="M3711" s="1">
        <v>45809</v>
      </c>
      <c r="N3711" t="s">
        <v>34</v>
      </c>
      <c r="O3711">
        <v>8</v>
      </c>
      <c r="P3711">
        <v>0</v>
      </c>
      <c r="Q3711" s="2">
        <v>4966.1899999999996</v>
      </c>
      <c r="R3711" t="s">
        <v>85</v>
      </c>
      <c r="S3711" s="2">
        <v>2460.9899999999998</v>
      </c>
      <c r="T3711">
        <v>3.9</v>
      </c>
      <c r="U3711" t="s">
        <v>64</v>
      </c>
      <c r="V3711">
        <v>2025</v>
      </c>
      <c r="W3711" t="s">
        <v>74</v>
      </c>
      <c r="X3711" s="2">
        <v>2460.9899999999998</v>
      </c>
      <c r="Y3711" s="2">
        <v>2505.1999999999998</v>
      </c>
      <c r="Z3711" s="2">
        <v>0.496</v>
      </c>
      <c r="AA3711" s="2">
        <f>IF(Table1[[#This Row],[Bed Occupied]]="Yes",1,0)</f>
        <v>1</v>
      </c>
    </row>
    <row r="3712" spans="1:27" x14ac:dyDescent="0.25">
      <c r="A3712" t="s">
        <v>3804</v>
      </c>
      <c r="B3712" s="1">
        <v>45800</v>
      </c>
      <c r="C3712" s="1">
        <v>45802.7</v>
      </c>
      <c r="D3712" t="s">
        <v>46</v>
      </c>
      <c r="E3712" t="s">
        <v>28</v>
      </c>
      <c r="F3712" t="s">
        <v>48</v>
      </c>
      <c r="G3712" t="s">
        <v>30</v>
      </c>
      <c r="H3712" t="s">
        <v>62</v>
      </c>
      <c r="I3712" t="s">
        <v>32</v>
      </c>
      <c r="J3712">
        <v>2.7</v>
      </c>
      <c r="K3712" t="s">
        <v>33</v>
      </c>
      <c r="L3712">
        <v>44</v>
      </c>
      <c r="M3712" s="1">
        <v>45800</v>
      </c>
      <c r="N3712" t="s">
        <v>42</v>
      </c>
      <c r="O3712">
        <v>11.6</v>
      </c>
      <c r="P3712">
        <v>1.6</v>
      </c>
      <c r="Q3712" s="2">
        <v>5530.1</v>
      </c>
      <c r="R3712" t="s">
        <v>58</v>
      </c>
      <c r="S3712" s="2">
        <v>2909.54</v>
      </c>
      <c r="T3712">
        <v>4.0999999999999996</v>
      </c>
      <c r="U3712" t="s">
        <v>122</v>
      </c>
      <c r="V3712">
        <v>2025</v>
      </c>
      <c r="W3712" t="s">
        <v>77</v>
      </c>
      <c r="X3712" s="2">
        <v>2909.54</v>
      </c>
      <c r="Y3712" s="2">
        <v>2620.56</v>
      </c>
      <c r="Z3712" s="2">
        <v>0.52600000000000002</v>
      </c>
      <c r="AA3712" s="2">
        <f>IF(Table1[[#This Row],[Bed Occupied]]="Yes",1,0)</f>
        <v>1</v>
      </c>
    </row>
    <row r="3713" spans="1:27" x14ac:dyDescent="0.25">
      <c r="A3713" t="s">
        <v>3805</v>
      </c>
      <c r="B3713" s="1">
        <v>46199</v>
      </c>
      <c r="C3713" s="1">
        <v>46199.3</v>
      </c>
      <c r="D3713" t="s">
        <v>39</v>
      </c>
      <c r="E3713" t="s">
        <v>28</v>
      </c>
      <c r="F3713" t="s">
        <v>48</v>
      </c>
      <c r="G3713" t="s">
        <v>151</v>
      </c>
      <c r="H3713" t="s">
        <v>56</v>
      </c>
      <c r="I3713" t="s">
        <v>41</v>
      </c>
      <c r="J3713">
        <v>0.3</v>
      </c>
      <c r="K3713" t="s">
        <v>57</v>
      </c>
      <c r="L3713">
        <v>64</v>
      </c>
      <c r="M3713" s="1">
        <v>46199</v>
      </c>
      <c r="N3713" t="s">
        <v>34</v>
      </c>
      <c r="O3713">
        <v>12.9</v>
      </c>
      <c r="P3713">
        <v>0.9</v>
      </c>
      <c r="Q3713" s="2">
        <v>1944.64</v>
      </c>
      <c r="R3713" t="s">
        <v>35</v>
      </c>
      <c r="S3713" s="2">
        <v>1274.46</v>
      </c>
      <c r="T3713">
        <v>4.0999999999999996</v>
      </c>
      <c r="U3713" t="s">
        <v>126</v>
      </c>
      <c r="V3713">
        <v>2026</v>
      </c>
      <c r="W3713" t="s">
        <v>77</v>
      </c>
      <c r="X3713" s="2">
        <v>1274.46</v>
      </c>
      <c r="Y3713" s="2">
        <v>670.18</v>
      </c>
      <c r="Z3713" s="2">
        <v>0.65500000000000003</v>
      </c>
      <c r="AA3713" s="2">
        <f>IF(Table1[[#This Row],[Bed Occupied]]="Yes",1,0)</f>
        <v>0</v>
      </c>
    </row>
    <row r="3714" spans="1:27" x14ac:dyDescent="0.25">
      <c r="A3714" t="s">
        <v>3806</v>
      </c>
      <c r="B3714" s="1">
        <v>45975</v>
      </c>
      <c r="C3714" s="1">
        <v>45979</v>
      </c>
      <c r="D3714" t="s">
        <v>51</v>
      </c>
      <c r="E3714" t="s">
        <v>52</v>
      </c>
      <c r="F3714" t="s">
        <v>48</v>
      </c>
      <c r="G3714" t="s">
        <v>53</v>
      </c>
      <c r="H3714" t="s">
        <v>62</v>
      </c>
      <c r="I3714" t="s">
        <v>32</v>
      </c>
      <c r="J3714">
        <v>4</v>
      </c>
      <c r="K3714" t="s">
        <v>33</v>
      </c>
      <c r="L3714">
        <v>56</v>
      </c>
      <c r="M3714" s="1">
        <v>45974</v>
      </c>
      <c r="N3714" t="s">
        <v>34</v>
      </c>
      <c r="O3714">
        <v>9.1</v>
      </c>
      <c r="P3714">
        <v>1.1000000000000001</v>
      </c>
      <c r="Q3714" s="2">
        <v>9685.65</v>
      </c>
      <c r="R3714" t="s">
        <v>58</v>
      </c>
      <c r="S3714" s="2">
        <v>6747.57</v>
      </c>
      <c r="T3714">
        <v>3.9</v>
      </c>
      <c r="U3714" t="s">
        <v>71</v>
      </c>
      <c r="V3714">
        <v>2025</v>
      </c>
      <c r="W3714" t="s">
        <v>72</v>
      </c>
      <c r="X3714" s="2">
        <v>6747.57</v>
      </c>
      <c r="Y3714" s="2">
        <v>2938.08</v>
      </c>
      <c r="Z3714" s="2">
        <v>0.69699999999999995</v>
      </c>
      <c r="AA3714" s="2">
        <f>IF(Table1[[#This Row],[Bed Occupied]]="Yes",1,0)</f>
        <v>1</v>
      </c>
    </row>
    <row r="3715" spans="1:27" x14ac:dyDescent="0.25">
      <c r="A3715" t="s">
        <v>3807</v>
      </c>
      <c r="B3715" s="1">
        <v>46107</v>
      </c>
      <c r="C3715" s="1">
        <v>46109.7</v>
      </c>
      <c r="D3715" t="s">
        <v>88</v>
      </c>
      <c r="E3715" t="s">
        <v>66</v>
      </c>
      <c r="F3715" t="s">
        <v>29</v>
      </c>
      <c r="G3715" t="s">
        <v>30</v>
      </c>
      <c r="H3715" t="s">
        <v>62</v>
      </c>
      <c r="I3715" t="s">
        <v>93</v>
      </c>
      <c r="J3715">
        <v>2.7</v>
      </c>
      <c r="K3715" t="s">
        <v>57</v>
      </c>
      <c r="L3715">
        <v>15</v>
      </c>
      <c r="M3715" s="1">
        <v>46106</v>
      </c>
      <c r="N3715" t="s">
        <v>42</v>
      </c>
      <c r="O3715">
        <v>8.3000000000000007</v>
      </c>
      <c r="P3715">
        <v>0.3</v>
      </c>
      <c r="Q3715" s="2">
        <v>19665.28</v>
      </c>
      <c r="R3715" t="s">
        <v>35</v>
      </c>
      <c r="S3715" s="2">
        <v>14117.86</v>
      </c>
      <c r="T3715">
        <v>4.2</v>
      </c>
      <c r="U3715" t="s">
        <v>115</v>
      </c>
      <c r="V3715">
        <v>2026</v>
      </c>
      <c r="W3715" t="s">
        <v>69</v>
      </c>
      <c r="X3715" s="2">
        <v>14117.86</v>
      </c>
      <c r="Y3715" s="2">
        <v>5547.42</v>
      </c>
      <c r="Z3715" s="2">
        <v>0.71799999999999997</v>
      </c>
      <c r="AA3715" s="2">
        <f>IF(Table1[[#This Row],[Bed Occupied]]="Yes",1,0)</f>
        <v>0</v>
      </c>
    </row>
    <row r="3716" spans="1:27" x14ac:dyDescent="0.25">
      <c r="A3716" t="s">
        <v>3808</v>
      </c>
      <c r="B3716" s="1">
        <v>46183</v>
      </c>
      <c r="C3716" s="1">
        <v>46189.5</v>
      </c>
      <c r="D3716" t="s">
        <v>61</v>
      </c>
      <c r="E3716" t="s">
        <v>28</v>
      </c>
      <c r="F3716" t="s">
        <v>48</v>
      </c>
      <c r="G3716" t="s">
        <v>30</v>
      </c>
      <c r="H3716" t="s">
        <v>56</v>
      </c>
      <c r="I3716" t="s">
        <v>32</v>
      </c>
      <c r="J3716">
        <v>6.5</v>
      </c>
      <c r="K3716" t="s">
        <v>33</v>
      </c>
      <c r="L3716">
        <v>79</v>
      </c>
      <c r="M3716" s="1">
        <v>46182</v>
      </c>
      <c r="N3716" t="s">
        <v>42</v>
      </c>
      <c r="O3716">
        <v>10.199999999999999</v>
      </c>
      <c r="P3716">
        <v>2.2000000000000002</v>
      </c>
      <c r="Q3716" s="2">
        <v>15148.38</v>
      </c>
      <c r="R3716" t="s">
        <v>35</v>
      </c>
      <c r="S3716" s="2">
        <v>10345.48</v>
      </c>
      <c r="T3716">
        <v>3.4</v>
      </c>
      <c r="U3716" t="s">
        <v>126</v>
      </c>
      <c r="V3716">
        <v>2026</v>
      </c>
      <c r="W3716" t="s">
        <v>44</v>
      </c>
      <c r="X3716" s="2">
        <v>10345.48</v>
      </c>
      <c r="Y3716" s="2">
        <v>4802.8999999999996</v>
      </c>
      <c r="Z3716" s="2">
        <v>0.68300000000000005</v>
      </c>
      <c r="AA3716" s="2">
        <f>IF(Table1[[#This Row],[Bed Occupied]]="Yes",1,0)</f>
        <v>1</v>
      </c>
    </row>
    <row r="3717" spans="1:27" x14ac:dyDescent="0.25">
      <c r="A3717" t="s">
        <v>3809</v>
      </c>
      <c r="B3717" s="1">
        <v>46291</v>
      </c>
      <c r="C3717" s="1">
        <v>46293.2</v>
      </c>
      <c r="D3717" t="s">
        <v>39</v>
      </c>
      <c r="E3717" t="s">
        <v>66</v>
      </c>
      <c r="F3717" t="s">
        <v>29</v>
      </c>
      <c r="G3717" t="s">
        <v>53</v>
      </c>
      <c r="H3717" t="s">
        <v>40</v>
      </c>
      <c r="I3717" t="s">
        <v>32</v>
      </c>
      <c r="J3717">
        <v>2.2000000000000002</v>
      </c>
      <c r="K3717" t="s">
        <v>33</v>
      </c>
      <c r="L3717">
        <v>84</v>
      </c>
      <c r="M3717" s="1">
        <v>46290</v>
      </c>
      <c r="N3717" t="s">
        <v>42</v>
      </c>
      <c r="O3717">
        <v>8.6999999999999993</v>
      </c>
      <c r="P3717">
        <v>0.7</v>
      </c>
      <c r="Q3717" s="2">
        <v>1803.34</v>
      </c>
      <c r="R3717" t="s">
        <v>85</v>
      </c>
      <c r="S3717" s="2">
        <v>1056.01</v>
      </c>
      <c r="T3717">
        <v>4</v>
      </c>
      <c r="U3717" t="s">
        <v>133</v>
      </c>
      <c r="V3717">
        <v>2026</v>
      </c>
      <c r="W3717" t="s">
        <v>77</v>
      </c>
      <c r="X3717" s="2">
        <v>1056.01</v>
      </c>
      <c r="Y3717" s="2">
        <v>747.33</v>
      </c>
      <c r="Z3717" s="2">
        <v>0.58599999999999997</v>
      </c>
      <c r="AA3717" s="2">
        <f>IF(Table1[[#This Row],[Bed Occupied]]="Yes",1,0)</f>
        <v>1</v>
      </c>
    </row>
    <row r="3718" spans="1:27" x14ac:dyDescent="0.25">
      <c r="A3718" t="s">
        <v>3810</v>
      </c>
      <c r="B3718" s="1">
        <v>46083</v>
      </c>
      <c r="C3718" s="1">
        <v>46088.9</v>
      </c>
      <c r="D3718" t="s">
        <v>51</v>
      </c>
      <c r="E3718" t="s">
        <v>52</v>
      </c>
      <c r="F3718" t="s">
        <v>29</v>
      </c>
      <c r="G3718" t="s">
        <v>53</v>
      </c>
      <c r="H3718" t="s">
        <v>40</v>
      </c>
      <c r="I3718" t="s">
        <v>32</v>
      </c>
      <c r="J3718">
        <v>5.9</v>
      </c>
      <c r="K3718" t="s">
        <v>33</v>
      </c>
      <c r="L3718">
        <v>75</v>
      </c>
      <c r="M3718" s="1">
        <v>46083</v>
      </c>
      <c r="N3718" t="s">
        <v>42</v>
      </c>
      <c r="O3718">
        <v>8</v>
      </c>
      <c r="P3718">
        <v>0</v>
      </c>
      <c r="Q3718" s="2">
        <v>10270.09</v>
      </c>
      <c r="R3718" t="s">
        <v>35</v>
      </c>
      <c r="S3718" s="2">
        <v>5978.36</v>
      </c>
      <c r="T3718">
        <v>3.8</v>
      </c>
      <c r="U3718" t="s">
        <v>115</v>
      </c>
      <c r="V3718">
        <v>2026</v>
      </c>
      <c r="W3718" t="s">
        <v>37</v>
      </c>
      <c r="X3718" s="2">
        <v>5978.36</v>
      </c>
      <c r="Y3718" s="2">
        <v>4291.7299999999996</v>
      </c>
      <c r="Z3718" s="2">
        <v>0.58199999999999996</v>
      </c>
      <c r="AA3718" s="2">
        <f>IF(Table1[[#This Row],[Bed Occupied]]="Yes",1,0)</f>
        <v>1</v>
      </c>
    </row>
    <row r="3719" spans="1:27" x14ac:dyDescent="0.25">
      <c r="A3719" t="s">
        <v>3811</v>
      </c>
      <c r="B3719" s="1">
        <v>46040</v>
      </c>
      <c r="C3719" s="1">
        <v>46045.5</v>
      </c>
      <c r="D3719" t="s">
        <v>102</v>
      </c>
      <c r="E3719" t="s">
        <v>47</v>
      </c>
      <c r="F3719" t="s">
        <v>48</v>
      </c>
      <c r="G3719" t="s">
        <v>53</v>
      </c>
      <c r="H3719" t="s">
        <v>76</v>
      </c>
      <c r="I3719" t="s">
        <v>32</v>
      </c>
      <c r="J3719">
        <v>5.5</v>
      </c>
      <c r="K3719" t="s">
        <v>33</v>
      </c>
      <c r="L3719">
        <v>49</v>
      </c>
      <c r="M3719" s="1">
        <v>46040</v>
      </c>
      <c r="N3719" t="s">
        <v>42</v>
      </c>
      <c r="O3719">
        <v>10.5</v>
      </c>
      <c r="P3719">
        <v>2.5</v>
      </c>
      <c r="Q3719" s="2">
        <v>11460.25</v>
      </c>
      <c r="R3719" t="s">
        <v>35</v>
      </c>
      <c r="S3719" s="2">
        <v>6080.08</v>
      </c>
      <c r="T3719">
        <v>3.2</v>
      </c>
      <c r="U3719" t="s">
        <v>86</v>
      </c>
      <c r="V3719">
        <v>2026</v>
      </c>
      <c r="W3719" t="s">
        <v>74</v>
      </c>
      <c r="X3719" s="2">
        <v>6080.08</v>
      </c>
      <c r="Y3719" s="2">
        <v>5380.17</v>
      </c>
      <c r="Z3719" s="2">
        <v>0.53100000000000003</v>
      </c>
      <c r="AA3719" s="2">
        <f>IF(Table1[[#This Row],[Bed Occupied]]="Yes",1,0)</f>
        <v>1</v>
      </c>
    </row>
    <row r="3720" spans="1:27" x14ac:dyDescent="0.25">
      <c r="A3720" t="s">
        <v>3812</v>
      </c>
      <c r="B3720" s="1">
        <v>45835</v>
      </c>
      <c r="C3720" s="1">
        <v>45836.3</v>
      </c>
      <c r="D3720" t="s">
        <v>96</v>
      </c>
      <c r="E3720" t="s">
        <v>52</v>
      </c>
      <c r="F3720" t="s">
        <v>48</v>
      </c>
      <c r="G3720" t="s">
        <v>30</v>
      </c>
      <c r="H3720" t="s">
        <v>40</v>
      </c>
      <c r="I3720" t="s">
        <v>32</v>
      </c>
      <c r="J3720">
        <v>1.3</v>
      </c>
      <c r="K3720" t="s">
        <v>33</v>
      </c>
      <c r="L3720">
        <v>59</v>
      </c>
      <c r="M3720" s="1">
        <v>45835</v>
      </c>
      <c r="N3720" t="s">
        <v>34</v>
      </c>
      <c r="O3720">
        <v>11</v>
      </c>
      <c r="P3720">
        <v>1</v>
      </c>
      <c r="Q3720" s="2">
        <v>3046.03</v>
      </c>
      <c r="R3720" t="s">
        <v>85</v>
      </c>
      <c r="S3720" s="2">
        <v>1823.46</v>
      </c>
      <c r="T3720">
        <v>3.6</v>
      </c>
      <c r="U3720" t="s">
        <v>64</v>
      </c>
      <c r="V3720">
        <v>2025</v>
      </c>
      <c r="W3720" t="s">
        <v>77</v>
      </c>
      <c r="X3720" s="2">
        <v>1823.46</v>
      </c>
      <c r="Y3720" s="2">
        <v>1222.57</v>
      </c>
      <c r="Z3720" s="2">
        <v>0.59899999999999998</v>
      </c>
      <c r="AA3720" s="2">
        <f>IF(Table1[[#This Row],[Bed Occupied]]="Yes",1,0)</f>
        <v>1</v>
      </c>
    </row>
    <row r="3721" spans="1:27" x14ac:dyDescent="0.25">
      <c r="A3721" t="s">
        <v>3813</v>
      </c>
      <c r="B3721" s="1">
        <v>46073</v>
      </c>
      <c r="C3721" s="1">
        <v>46075</v>
      </c>
      <c r="D3721" t="s">
        <v>61</v>
      </c>
      <c r="E3721" t="s">
        <v>28</v>
      </c>
      <c r="F3721" t="s">
        <v>48</v>
      </c>
      <c r="G3721" t="s">
        <v>67</v>
      </c>
      <c r="H3721" t="s">
        <v>56</v>
      </c>
      <c r="I3721" t="s">
        <v>32</v>
      </c>
      <c r="J3721">
        <v>2</v>
      </c>
      <c r="K3721" t="s">
        <v>33</v>
      </c>
      <c r="L3721">
        <v>76</v>
      </c>
      <c r="M3721" s="1">
        <v>46072</v>
      </c>
      <c r="N3721" t="s">
        <v>42</v>
      </c>
      <c r="O3721">
        <v>12.5</v>
      </c>
      <c r="P3721">
        <v>2.5</v>
      </c>
      <c r="Q3721" s="2">
        <v>13032.46</v>
      </c>
      <c r="R3721" t="s">
        <v>58</v>
      </c>
      <c r="S3721" s="2">
        <v>9994.82</v>
      </c>
      <c r="T3721">
        <v>2.9</v>
      </c>
      <c r="U3721" t="s">
        <v>68</v>
      </c>
      <c r="V3721">
        <v>2026</v>
      </c>
      <c r="W3721" t="s">
        <v>72</v>
      </c>
      <c r="X3721" s="2">
        <v>9994.82</v>
      </c>
      <c r="Y3721" s="2">
        <v>3037.64</v>
      </c>
      <c r="Z3721" s="2">
        <v>0.76700000000000002</v>
      </c>
      <c r="AA3721" s="2">
        <f>IF(Table1[[#This Row],[Bed Occupied]]="Yes",1,0)</f>
        <v>1</v>
      </c>
    </row>
    <row r="3722" spans="1:27" x14ac:dyDescent="0.25">
      <c r="A3722" t="s">
        <v>3814</v>
      </c>
      <c r="B3722" s="1">
        <v>46028</v>
      </c>
      <c r="C3722" s="1">
        <v>46034</v>
      </c>
      <c r="D3722" t="s">
        <v>61</v>
      </c>
      <c r="E3722" t="s">
        <v>28</v>
      </c>
      <c r="F3722" t="s">
        <v>29</v>
      </c>
      <c r="G3722" t="s">
        <v>67</v>
      </c>
      <c r="H3722" t="s">
        <v>62</v>
      </c>
      <c r="I3722" t="s">
        <v>41</v>
      </c>
      <c r="J3722">
        <v>6</v>
      </c>
      <c r="K3722" t="s">
        <v>33</v>
      </c>
      <c r="L3722">
        <v>58</v>
      </c>
      <c r="M3722" s="1">
        <v>46028</v>
      </c>
      <c r="N3722" t="s">
        <v>42</v>
      </c>
      <c r="O3722">
        <v>8.5</v>
      </c>
      <c r="P3722">
        <v>0.5</v>
      </c>
      <c r="Q3722" s="2">
        <v>17794.150000000001</v>
      </c>
      <c r="R3722" t="s">
        <v>35</v>
      </c>
      <c r="S3722" s="2">
        <v>11925.87</v>
      </c>
      <c r="T3722">
        <v>4.0999999999999996</v>
      </c>
      <c r="U3722" t="s">
        <v>86</v>
      </c>
      <c r="V3722">
        <v>2026</v>
      </c>
      <c r="W3722" t="s">
        <v>44</v>
      </c>
      <c r="X3722" s="2">
        <v>11925.87</v>
      </c>
      <c r="Y3722" s="2">
        <v>5868.28</v>
      </c>
      <c r="Z3722" s="2">
        <v>0.67</v>
      </c>
      <c r="AA3722" s="2">
        <f>IF(Table1[[#This Row],[Bed Occupied]]="Yes",1,0)</f>
        <v>1</v>
      </c>
    </row>
    <row r="3723" spans="1:27" x14ac:dyDescent="0.25">
      <c r="A3723" t="s">
        <v>3815</v>
      </c>
      <c r="B3723" s="1">
        <v>46163</v>
      </c>
      <c r="C3723" s="1">
        <v>46164.6</v>
      </c>
      <c r="D3723" t="s">
        <v>102</v>
      </c>
      <c r="E3723" t="s">
        <v>28</v>
      </c>
      <c r="F3723" t="s">
        <v>29</v>
      </c>
      <c r="G3723" t="s">
        <v>151</v>
      </c>
      <c r="H3723" t="s">
        <v>76</v>
      </c>
      <c r="I3723" t="s">
        <v>41</v>
      </c>
      <c r="J3723">
        <v>1.6</v>
      </c>
      <c r="K3723" t="s">
        <v>57</v>
      </c>
      <c r="L3723">
        <v>52</v>
      </c>
      <c r="M3723" s="1">
        <v>46162</v>
      </c>
      <c r="N3723" t="s">
        <v>42</v>
      </c>
      <c r="O3723">
        <v>9.1</v>
      </c>
      <c r="P3723">
        <v>1.1000000000000001</v>
      </c>
      <c r="Q3723" s="2">
        <v>10814.85</v>
      </c>
      <c r="R3723" t="s">
        <v>35</v>
      </c>
      <c r="S3723" s="2">
        <v>6509.27</v>
      </c>
      <c r="T3723">
        <v>4.2</v>
      </c>
      <c r="U3723" t="s">
        <v>94</v>
      </c>
      <c r="V3723">
        <v>2026</v>
      </c>
      <c r="W3723" t="s">
        <v>69</v>
      </c>
      <c r="X3723" s="2">
        <v>6509.27</v>
      </c>
      <c r="Y3723" s="2">
        <v>4305.58</v>
      </c>
      <c r="Z3723" s="2">
        <v>0.60199999999999998</v>
      </c>
      <c r="AA3723" s="2">
        <f>IF(Table1[[#This Row],[Bed Occupied]]="Yes",1,0)</f>
        <v>0</v>
      </c>
    </row>
    <row r="3724" spans="1:27" x14ac:dyDescent="0.25">
      <c r="A3724" t="s">
        <v>3816</v>
      </c>
      <c r="B3724" s="1">
        <v>45779</v>
      </c>
      <c r="C3724" s="1">
        <v>45783.199999999997</v>
      </c>
      <c r="D3724" t="s">
        <v>88</v>
      </c>
      <c r="E3724" t="s">
        <v>28</v>
      </c>
      <c r="F3724" t="s">
        <v>48</v>
      </c>
      <c r="G3724" t="s">
        <v>30</v>
      </c>
      <c r="H3724" t="s">
        <v>76</v>
      </c>
      <c r="I3724" t="s">
        <v>32</v>
      </c>
      <c r="J3724">
        <v>4.2</v>
      </c>
      <c r="K3724" t="s">
        <v>33</v>
      </c>
      <c r="L3724">
        <v>42</v>
      </c>
      <c r="M3724" s="1">
        <v>45779</v>
      </c>
      <c r="N3724" t="s">
        <v>34</v>
      </c>
      <c r="O3724">
        <v>10</v>
      </c>
      <c r="P3724">
        <v>2</v>
      </c>
      <c r="Q3724" s="2">
        <v>23222.03</v>
      </c>
      <c r="R3724" t="s">
        <v>58</v>
      </c>
      <c r="S3724" s="2">
        <v>16118.4</v>
      </c>
      <c r="T3724">
        <v>3.9</v>
      </c>
      <c r="U3724" t="s">
        <v>122</v>
      </c>
      <c r="V3724">
        <v>2025</v>
      </c>
      <c r="W3724" t="s">
        <v>77</v>
      </c>
      <c r="X3724" s="2">
        <v>16118.4</v>
      </c>
      <c r="Y3724" s="2">
        <v>7103.63</v>
      </c>
      <c r="Z3724" s="2">
        <v>0.69399999999999995</v>
      </c>
      <c r="AA3724" s="2">
        <f>IF(Table1[[#This Row],[Bed Occupied]]="Yes",1,0)</f>
        <v>1</v>
      </c>
    </row>
    <row r="3725" spans="1:27" x14ac:dyDescent="0.25">
      <c r="A3725" t="s">
        <v>3817</v>
      </c>
      <c r="B3725" s="1">
        <v>46042</v>
      </c>
      <c r="C3725" s="1">
        <v>46043.9</v>
      </c>
      <c r="D3725" t="s">
        <v>27</v>
      </c>
      <c r="E3725" t="s">
        <v>52</v>
      </c>
      <c r="F3725" t="s">
        <v>29</v>
      </c>
      <c r="G3725" t="s">
        <v>67</v>
      </c>
      <c r="H3725" t="s">
        <v>81</v>
      </c>
      <c r="I3725" t="s">
        <v>41</v>
      </c>
      <c r="J3725">
        <v>1.9</v>
      </c>
      <c r="K3725" t="s">
        <v>57</v>
      </c>
      <c r="L3725">
        <v>41</v>
      </c>
      <c r="M3725" s="1">
        <v>46042</v>
      </c>
      <c r="N3725" t="s">
        <v>63</v>
      </c>
      <c r="O3725">
        <v>8.6</v>
      </c>
      <c r="P3725">
        <v>0.6</v>
      </c>
      <c r="Q3725" s="2">
        <v>9467.65</v>
      </c>
      <c r="R3725" t="s">
        <v>58</v>
      </c>
      <c r="S3725" s="2">
        <v>6246.9</v>
      </c>
      <c r="T3725">
        <v>4.2</v>
      </c>
      <c r="U3725" t="s">
        <v>86</v>
      </c>
      <c r="V3725">
        <v>2026</v>
      </c>
      <c r="W3725" t="s">
        <v>44</v>
      </c>
      <c r="X3725" s="2">
        <v>6246.9</v>
      </c>
      <c r="Y3725" s="2">
        <v>3220.75</v>
      </c>
      <c r="Z3725" s="2">
        <v>0.66</v>
      </c>
      <c r="AA3725" s="2">
        <f>IF(Table1[[#This Row],[Bed Occupied]]="Yes",1,0)</f>
        <v>0</v>
      </c>
    </row>
    <row r="3726" spans="1:27" x14ac:dyDescent="0.25">
      <c r="A3726" t="s">
        <v>3818</v>
      </c>
      <c r="B3726" s="1">
        <v>45749</v>
      </c>
      <c r="C3726" s="1">
        <v>45750.1</v>
      </c>
      <c r="D3726" t="s">
        <v>96</v>
      </c>
      <c r="E3726" t="s">
        <v>28</v>
      </c>
      <c r="F3726" t="s">
        <v>29</v>
      </c>
      <c r="G3726" t="s">
        <v>30</v>
      </c>
      <c r="H3726" t="s">
        <v>49</v>
      </c>
      <c r="I3726" t="s">
        <v>32</v>
      </c>
      <c r="J3726">
        <v>1.1000000000000001</v>
      </c>
      <c r="K3726" t="s">
        <v>33</v>
      </c>
      <c r="L3726">
        <v>48</v>
      </c>
      <c r="M3726" s="1">
        <v>45749</v>
      </c>
      <c r="N3726" t="s">
        <v>34</v>
      </c>
      <c r="O3726">
        <v>9.1</v>
      </c>
      <c r="P3726">
        <v>1.1000000000000001</v>
      </c>
      <c r="Q3726" s="2">
        <v>3651.84</v>
      </c>
      <c r="R3726" t="s">
        <v>58</v>
      </c>
      <c r="S3726" s="2">
        <v>2333.77</v>
      </c>
      <c r="T3726">
        <v>3.6</v>
      </c>
      <c r="U3726" t="s">
        <v>89</v>
      </c>
      <c r="V3726">
        <v>2025</v>
      </c>
      <c r="W3726" t="s">
        <v>69</v>
      </c>
      <c r="X3726" s="2">
        <v>2333.77</v>
      </c>
      <c r="Y3726" s="2">
        <v>1318.07</v>
      </c>
      <c r="Z3726" s="2">
        <v>0.63900000000000001</v>
      </c>
      <c r="AA3726" s="2">
        <f>IF(Table1[[#This Row],[Bed Occupied]]="Yes",1,0)</f>
        <v>1</v>
      </c>
    </row>
    <row r="3727" spans="1:27" x14ac:dyDescent="0.25">
      <c r="A3727" t="s">
        <v>3819</v>
      </c>
      <c r="B3727" s="1">
        <v>45724</v>
      </c>
      <c r="C3727" s="1">
        <v>45729</v>
      </c>
      <c r="D3727" t="s">
        <v>51</v>
      </c>
      <c r="E3727" t="s">
        <v>52</v>
      </c>
      <c r="F3727" t="s">
        <v>29</v>
      </c>
      <c r="G3727" t="s">
        <v>67</v>
      </c>
      <c r="H3727" t="s">
        <v>56</v>
      </c>
      <c r="I3727" t="s">
        <v>41</v>
      </c>
      <c r="J3727">
        <v>5</v>
      </c>
      <c r="K3727" t="s">
        <v>57</v>
      </c>
      <c r="L3727">
        <v>68</v>
      </c>
      <c r="M3727" s="1">
        <v>45724</v>
      </c>
      <c r="N3727" t="s">
        <v>42</v>
      </c>
      <c r="O3727">
        <v>10.4</v>
      </c>
      <c r="P3727">
        <v>0.4</v>
      </c>
      <c r="Q3727" s="2">
        <v>9216.36</v>
      </c>
      <c r="R3727" t="s">
        <v>35</v>
      </c>
      <c r="S3727" s="2">
        <v>5824.37</v>
      </c>
      <c r="T3727">
        <v>3.9</v>
      </c>
      <c r="U3727" t="s">
        <v>173</v>
      </c>
      <c r="V3727">
        <v>2025</v>
      </c>
      <c r="W3727" t="s">
        <v>83</v>
      </c>
      <c r="X3727" s="2">
        <v>5824.37</v>
      </c>
      <c r="Y3727" s="2">
        <v>3391.99</v>
      </c>
      <c r="Z3727" s="2">
        <v>0.63200000000000001</v>
      </c>
      <c r="AA3727" s="2">
        <f>IF(Table1[[#This Row],[Bed Occupied]]="Yes",1,0)</f>
        <v>0</v>
      </c>
    </row>
    <row r="3728" spans="1:27" x14ac:dyDescent="0.25">
      <c r="A3728" t="s">
        <v>3820</v>
      </c>
      <c r="B3728" s="1">
        <v>45816</v>
      </c>
      <c r="C3728" s="1">
        <v>45818</v>
      </c>
      <c r="D3728" t="s">
        <v>27</v>
      </c>
      <c r="E3728" t="s">
        <v>47</v>
      </c>
      <c r="F3728" t="s">
        <v>92</v>
      </c>
      <c r="G3728" t="s">
        <v>30</v>
      </c>
      <c r="H3728" t="s">
        <v>76</v>
      </c>
      <c r="I3728" t="s">
        <v>32</v>
      </c>
      <c r="J3728">
        <v>2</v>
      </c>
      <c r="K3728" t="s">
        <v>57</v>
      </c>
      <c r="L3728">
        <v>103</v>
      </c>
      <c r="M3728" s="1">
        <v>45815</v>
      </c>
      <c r="N3728" t="s">
        <v>42</v>
      </c>
      <c r="O3728">
        <v>10.4</v>
      </c>
      <c r="P3728">
        <v>2.4</v>
      </c>
      <c r="Q3728" s="2">
        <v>8060.14</v>
      </c>
      <c r="R3728" t="s">
        <v>35</v>
      </c>
      <c r="S3728" s="2">
        <v>4173.7</v>
      </c>
      <c r="T3728">
        <v>3.3</v>
      </c>
      <c r="U3728" t="s">
        <v>64</v>
      </c>
      <c r="V3728">
        <v>2025</v>
      </c>
      <c r="W3728" t="s">
        <v>83</v>
      </c>
      <c r="X3728" s="2">
        <v>4173.7</v>
      </c>
      <c r="Y3728" s="2">
        <v>3886.44</v>
      </c>
      <c r="Z3728" s="2">
        <v>0.51800000000000002</v>
      </c>
      <c r="AA3728" s="2">
        <f>IF(Table1[[#This Row],[Bed Occupied]]="Yes",1,0)</f>
        <v>0</v>
      </c>
    </row>
    <row r="3729" spans="1:27" x14ac:dyDescent="0.25">
      <c r="A3729" t="s">
        <v>3821</v>
      </c>
      <c r="B3729" s="1">
        <v>46118</v>
      </c>
      <c r="C3729" s="1">
        <v>46123.5</v>
      </c>
      <c r="D3729" t="s">
        <v>27</v>
      </c>
      <c r="E3729" t="s">
        <v>66</v>
      </c>
      <c r="F3729" t="s">
        <v>29</v>
      </c>
      <c r="G3729" t="s">
        <v>53</v>
      </c>
      <c r="H3729" t="s">
        <v>56</v>
      </c>
      <c r="I3729" t="s">
        <v>32</v>
      </c>
      <c r="J3729">
        <v>5.5</v>
      </c>
      <c r="K3729" t="s">
        <v>33</v>
      </c>
      <c r="L3729">
        <v>71</v>
      </c>
      <c r="M3729" s="1">
        <v>46118</v>
      </c>
      <c r="N3729" t="s">
        <v>63</v>
      </c>
      <c r="O3729">
        <v>11.3</v>
      </c>
      <c r="P3729">
        <v>3.3</v>
      </c>
      <c r="Q3729" s="2">
        <v>11507.79</v>
      </c>
      <c r="R3729" t="s">
        <v>58</v>
      </c>
      <c r="S3729" s="2">
        <v>8452.9599999999991</v>
      </c>
      <c r="T3729">
        <v>3.4</v>
      </c>
      <c r="U3729" t="s">
        <v>98</v>
      </c>
      <c r="V3729">
        <v>2026</v>
      </c>
      <c r="W3729" t="s">
        <v>37</v>
      </c>
      <c r="X3729" s="2">
        <v>8452.9599999999991</v>
      </c>
      <c r="Y3729" s="2">
        <v>3054.83</v>
      </c>
      <c r="Z3729" s="2">
        <v>0.73499999999999999</v>
      </c>
      <c r="AA3729" s="2">
        <f>IF(Table1[[#This Row],[Bed Occupied]]="Yes",1,0)</f>
        <v>1</v>
      </c>
    </row>
    <row r="3730" spans="1:27" x14ac:dyDescent="0.25">
      <c r="A3730" t="s">
        <v>3822</v>
      </c>
      <c r="B3730" s="1">
        <v>46120</v>
      </c>
      <c r="C3730" s="1">
        <v>46127.3</v>
      </c>
      <c r="D3730" t="s">
        <v>51</v>
      </c>
      <c r="E3730" t="s">
        <v>47</v>
      </c>
      <c r="F3730" t="s">
        <v>48</v>
      </c>
      <c r="G3730" t="s">
        <v>30</v>
      </c>
      <c r="H3730" t="s">
        <v>81</v>
      </c>
      <c r="I3730" t="s">
        <v>41</v>
      </c>
      <c r="J3730">
        <v>7.3</v>
      </c>
      <c r="K3730" t="s">
        <v>57</v>
      </c>
      <c r="L3730">
        <v>47</v>
      </c>
      <c r="M3730" s="1">
        <v>46119</v>
      </c>
      <c r="N3730" t="s">
        <v>42</v>
      </c>
      <c r="O3730">
        <v>9.1999999999999993</v>
      </c>
      <c r="P3730">
        <v>1.2</v>
      </c>
      <c r="Q3730" s="2">
        <v>11133.91</v>
      </c>
      <c r="R3730" t="s">
        <v>85</v>
      </c>
      <c r="S3730" s="2">
        <v>7237</v>
      </c>
      <c r="T3730">
        <v>3.5</v>
      </c>
      <c r="U3730" t="s">
        <v>98</v>
      </c>
      <c r="V3730">
        <v>2026</v>
      </c>
      <c r="W3730" t="s">
        <v>44</v>
      </c>
      <c r="X3730" s="2">
        <v>7237</v>
      </c>
      <c r="Y3730" s="2">
        <v>3896.91</v>
      </c>
      <c r="Z3730" s="2">
        <v>0.65</v>
      </c>
      <c r="AA3730" s="2">
        <f>IF(Table1[[#This Row],[Bed Occupied]]="Yes",1,0)</f>
        <v>0</v>
      </c>
    </row>
    <row r="3731" spans="1:27" x14ac:dyDescent="0.25">
      <c r="A3731" t="s">
        <v>3823</v>
      </c>
      <c r="B3731" s="1">
        <v>46104</v>
      </c>
      <c r="C3731" s="1">
        <v>46106.2</v>
      </c>
      <c r="D3731" t="s">
        <v>51</v>
      </c>
      <c r="E3731" t="s">
        <v>28</v>
      </c>
      <c r="F3731" t="s">
        <v>48</v>
      </c>
      <c r="G3731" t="s">
        <v>30</v>
      </c>
      <c r="H3731" t="s">
        <v>62</v>
      </c>
      <c r="I3731" t="s">
        <v>32</v>
      </c>
      <c r="J3731">
        <v>2.2000000000000002</v>
      </c>
      <c r="K3731" t="s">
        <v>57</v>
      </c>
      <c r="L3731">
        <v>44</v>
      </c>
      <c r="M3731" s="1">
        <v>46103</v>
      </c>
      <c r="N3731" t="s">
        <v>34</v>
      </c>
      <c r="O3731">
        <v>14.3</v>
      </c>
      <c r="P3731">
        <v>2.2999999999999998</v>
      </c>
      <c r="Q3731" s="2">
        <v>6085.7</v>
      </c>
      <c r="R3731" t="s">
        <v>35</v>
      </c>
      <c r="S3731" s="2">
        <v>3585.66</v>
      </c>
      <c r="T3731">
        <v>3.5</v>
      </c>
      <c r="U3731" t="s">
        <v>115</v>
      </c>
      <c r="V3731">
        <v>2026</v>
      </c>
      <c r="W3731" t="s">
        <v>74</v>
      </c>
      <c r="X3731" s="2">
        <v>3585.66</v>
      </c>
      <c r="Y3731" s="2">
        <v>2500.04</v>
      </c>
      <c r="Z3731" s="2">
        <v>0.58899999999999997</v>
      </c>
      <c r="AA3731" s="2">
        <f>IF(Table1[[#This Row],[Bed Occupied]]="Yes",1,0)</f>
        <v>0</v>
      </c>
    </row>
    <row r="3732" spans="1:27" x14ac:dyDescent="0.25">
      <c r="A3732" t="s">
        <v>3824</v>
      </c>
      <c r="B3732" s="1">
        <v>46044</v>
      </c>
      <c r="C3732" s="1">
        <v>46044.4</v>
      </c>
      <c r="D3732" t="s">
        <v>39</v>
      </c>
      <c r="E3732" t="s">
        <v>66</v>
      </c>
      <c r="F3732" t="s">
        <v>48</v>
      </c>
      <c r="G3732" t="s">
        <v>30</v>
      </c>
      <c r="H3732" t="s">
        <v>81</v>
      </c>
      <c r="I3732" t="s">
        <v>41</v>
      </c>
      <c r="J3732">
        <v>0.4</v>
      </c>
      <c r="K3732" t="s">
        <v>57</v>
      </c>
      <c r="L3732">
        <v>72</v>
      </c>
      <c r="M3732" s="1">
        <v>46043</v>
      </c>
      <c r="N3732" t="s">
        <v>34</v>
      </c>
      <c r="O3732">
        <v>8</v>
      </c>
      <c r="P3732">
        <v>0</v>
      </c>
      <c r="Q3732" s="2">
        <v>2079.36</v>
      </c>
      <c r="R3732" t="s">
        <v>35</v>
      </c>
      <c r="S3732" s="2">
        <v>1139.8699999999999</v>
      </c>
      <c r="T3732">
        <v>4.7</v>
      </c>
      <c r="U3732" t="s">
        <v>86</v>
      </c>
      <c r="V3732">
        <v>2026</v>
      </c>
      <c r="W3732" t="s">
        <v>69</v>
      </c>
      <c r="X3732" s="2">
        <v>1139.8699999999999</v>
      </c>
      <c r="Y3732" s="2">
        <v>939.49</v>
      </c>
      <c r="Z3732" s="2">
        <v>0.54800000000000004</v>
      </c>
      <c r="AA3732" s="2">
        <f>IF(Table1[[#This Row],[Bed Occupied]]="Yes",1,0)</f>
        <v>0</v>
      </c>
    </row>
    <row r="3733" spans="1:27" x14ac:dyDescent="0.25">
      <c r="A3733" t="s">
        <v>3825</v>
      </c>
      <c r="B3733" s="1">
        <v>45995</v>
      </c>
      <c r="C3733" s="1">
        <v>46003</v>
      </c>
      <c r="D3733" t="s">
        <v>61</v>
      </c>
      <c r="E3733" t="s">
        <v>66</v>
      </c>
      <c r="F3733" t="s">
        <v>48</v>
      </c>
      <c r="G3733" t="s">
        <v>53</v>
      </c>
      <c r="H3733" t="s">
        <v>76</v>
      </c>
      <c r="I3733" t="s">
        <v>93</v>
      </c>
      <c r="J3733">
        <v>8</v>
      </c>
      <c r="K3733" t="s">
        <v>33</v>
      </c>
      <c r="L3733">
        <v>34</v>
      </c>
      <c r="M3733" s="1">
        <v>45995</v>
      </c>
      <c r="N3733" t="s">
        <v>34</v>
      </c>
      <c r="O3733">
        <v>11.3</v>
      </c>
      <c r="P3733">
        <v>1.3</v>
      </c>
      <c r="Q3733" s="2">
        <v>17603.7</v>
      </c>
      <c r="R3733" t="s">
        <v>58</v>
      </c>
      <c r="S3733" s="2">
        <v>11146.58</v>
      </c>
      <c r="T3733">
        <v>3.8</v>
      </c>
      <c r="U3733" t="s">
        <v>79</v>
      </c>
      <c r="V3733">
        <v>2025</v>
      </c>
      <c r="W3733" t="s">
        <v>72</v>
      </c>
      <c r="X3733" s="2">
        <v>11146.58</v>
      </c>
      <c r="Y3733" s="2">
        <v>6457.12</v>
      </c>
      <c r="Z3733" s="2">
        <v>0.63300000000000001</v>
      </c>
      <c r="AA3733" s="2">
        <f>IF(Table1[[#This Row],[Bed Occupied]]="Yes",1,0)</f>
        <v>1</v>
      </c>
    </row>
    <row r="3734" spans="1:27" x14ac:dyDescent="0.25">
      <c r="A3734" t="s">
        <v>3826</v>
      </c>
      <c r="B3734" s="1">
        <v>46321</v>
      </c>
      <c r="C3734" s="1">
        <v>46325.4</v>
      </c>
      <c r="D3734" t="s">
        <v>27</v>
      </c>
      <c r="E3734" t="s">
        <v>66</v>
      </c>
      <c r="F3734" t="s">
        <v>48</v>
      </c>
      <c r="G3734" t="s">
        <v>53</v>
      </c>
      <c r="H3734" t="s">
        <v>56</v>
      </c>
      <c r="I3734" t="s">
        <v>93</v>
      </c>
      <c r="J3734">
        <v>4.4000000000000004</v>
      </c>
      <c r="K3734" t="s">
        <v>57</v>
      </c>
      <c r="L3734">
        <v>46</v>
      </c>
      <c r="M3734" s="1">
        <v>46320</v>
      </c>
      <c r="N3734" t="s">
        <v>42</v>
      </c>
      <c r="O3734">
        <v>12.1</v>
      </c>
      <c r="P3734">
        <v>2.1</v>
      </c>
      <c r="Q3734" s="2">
        <v>14058.11</v>
      </c>
      <c r="R3734" t="s">
        <v>35</v>
      </c>
      <c r="S3734" s="2">
        <v>9584.24</v>
      </c>
      <c r="T3734">
        <v>3.7</v>
      </c>
      <c r="U3734" t="s">
        <v>36</v>
      </c>
      <c r="V3734">
        <v>2026</v>
      </c>
      <c r="W3734" t="s">
        <v>74</v>
      </c>
      <c r="X3734" s="2">
        <v>9584.24</v>
      </c>
      <c r="Y3734" s="2">
        <v>4473.87</v>
      </c>
      <c r="Z3734" s="2">
        <v>0.68200000000000005</v>
      </c>
      <c r="AA3734" s="2">
        <f>IF(Table1[[#This Row],[Bed Occupied]]="Yes",1,0)</f>
        <v>0</v>
      </c>
    </row>
    <row r="3735" spans="1:27" x14ac:dyDescent="0.25">
      <c r="A3735" t="s">
        <v>3827</v>
      </c>
      <c r="B3735" s="1">
        <v>45753</v>
      </c>
      <c r="C3735" s="1">
        <v>45753.5</v>
      </c>
      <c r="D3735" t="s">
        <v>39</v>
      </c>
      <c r="E3735" t="s">
        <v>47</v>
      </c>
      <c r="F3735" t="s">
        <v>92</v>
      </c>
      <c r="G3735" t="s">
        <v>30</v>
      </c>
      <c r="H3735" t="s">
        <v>56</v>
      </c>
      <c r="I3735" t="s">
        <v>93</v>
      </c>
      <c r="J3735">
        <v>0.5</v>
      </c>
      <c r="K3735" t="s">
        <v>33</v>
      </c>
      <c r="L3735">
        <v>94</v>
      </c>
      <c r="M3735" s="1">
        <v>45752</v>
      </c>
      <c r="N3735" t="s">
        <v>34</v>
      </c>
      <c r="O3735">
        <v>12.9</v>
      </c>
      <c r="P3735">
        <v>0.9</v>
      </c>
      <c r="Q3735" s="2">
        <v>1949.53</v>
      </c>
      <c r="R3735" t="s">
        <v>58</v>
      </c>
      <c r="S3735" s="2">
        <v>899.65</v>
      </c>
      <c r="T3735">
        <v>4.0999999999999996</v>
      </c>
      <c r="U3735" t="s">
        <v>89</v>
      </c>
      <c r="V3735">
        <v>2025</v>
      </c>
      <c r="W3735" t="s">
        <v>83</v>
      </c>
      <c r="X3735" s="2">
        <v>899.65</v>
      </c>
      <c r="Y3735" s="2">
        <v>1049.8800000000001</v>
      </c>
      <c r="Z3735" s="2">
        <v>0.46100000000000002</v>
      </c>
      <c r="AA3735" s="2">
        <f>IF(Table1[[#This Row],[Bed Occupied]]="Yes",1,0)</f>
        <v>1</v>
      </c>
    </row>
    <row r="3736" spans="1:27" x14ac:dyDescent="0.25">
      <c r="A3736" t="s">
        <v>3828</v>
      </c>
      <c r="B3736" s="1">
        <v>46344</v>
      </c>
      <c r="C3736" s="1">
        <v>46347.199999999997</v>
      </c>
      <c r="D3736" t="s">
        <v>61</v>
      </c>
      <c r="E3736" t="s">
        <v>52</v>
      </c>
      <c r="F3736" t="s">
        <v>48</v>
      </c>
      <c r="G3736" t="s">
        <v>30</v>
      </c>
      <c r="H3736" t="s">
        <v>56</v>
      </c>
      <c r="I3736" t="s">
        <v>32</v>
      </c>
      <c r="J3736">
        <v>3.2</v>
      </c>
      <c r="K3736" t="s">
        <v>57</v>
      </c>
      <c r="L3736">
        <v>58</v>
      </c>
      <c r="M3736" s="1">
        <v>46343</v>
      </c>
      <c r="N3736" t="s">
        <v>34</v>
      </c>
      <c r="O3736">
        <v>9.1</v>
      </c>
      <c r="P3736">
        <v>1.1000000000000001</v>
      </c>
      <c r="Q3736" s="2">
        <v>11216.2</v>
      </c>
      <c r="R3736" t="s">
        <v>35</v>
      </c>
      <c r="S3736" s="2">
        <v>7748.4</v>
      </c>
      <c r="T3736">
        <v>4</v>
      </c>
      <c r="U3736" t="s">
        <v>130</v>
      </c>
      <c r="V3736">
        <v>2026</v>
      </c>
      <c r="W3736" t="s">
        <v>44</v>
      </c>
      <c r="X3736" s="2">
        <v>7748.4</v>
      </c>
      <c r="Y3736" s="2">
        <v>3467.8</v>
      </c>
      <c r="Z3736" s="2">
        <v>0.69099999999999995</v>
      </c>
      <c r="AA3736" s="2">
        <f>IF(Table1[[#This Row],[Bed Occupied]]="Yes",1,0)</f>
        <v>0</v>
      </c>
    </row>
    <row r="3737" spans="1:27" x14ac:dyDescent="0.25">
      <c r="A3737" t="s">
        <v>3829</v>
      </c>
      <c r="B3737" s="1">
        <v>46085</v>
      </c>
      <c r="C3737" s="1">
        <v>46092.4</v>
      </c>
      <c r="D3737" t="s">
        <v>88</v>
      </c>
      <c r="E3737" t="s">
        <v>28</v>
      </c>
      <c r="F3737" t="s">
        <v>29</v>
      </c>
      <c r="G3737" t="s">
        <v>67</v>
      </c>
      <c r="H3737" t="s">
        <v>81</v>
      </c>
      <c r="I3737" t="s">
        <v>41</v>
      </c>
      <c r="J3737">
        <v>7.4</v>
      </c>
      <c r="K3737" t="s">
        <v>33</v>
      </c>
      <c r="L3737">
        <v>9</v>
      </c>
      <c r="M3737" s="1">
        <v>46084</v>
      </c>
      <c r="N3737" t="s">
        <v>34</v>
      </c>
      <c r="O3737">
        <v>10.5</v>
      </c>
      <c r="P3737">
        <v>0.5</v>
      </c>
      <c r="Q3737" s="2">
        <v>29974.19</v>
      </c>
      <c r="R3737" t="s">
        <v>35</v>
      </c>
      <c r="S3737" s="2">
        <v>22085.97</v>
      </c>
      <c r="T3737">
        <v>4.7</v>
      </c>
      <c r="U3737" t="s">
        <v>115</v>
      </c>
      <c r="V3737">
        <v>2026</v>
      </c>
      <c r="W3737" t="s">
        <v>44</v>
      </c>
      <c r="X3737" s="2">
        <v>22085.97</v>
      </c>
      <c r="Y3737" s="2">
        <v>7888.22</v>
      </c>
      <c r="Z3737" s="2">
        <v>0.73699999999999999</v>
      </c>
      <c r="AA3737" s="2">
        <f>IF(Table1[[#This Row],[Bed Occupied]]="Yes",1,0)</f>
        <v>1</v>
      </c>
    </row>
    <row r="3738" spans="1:27" x14ac:dyDescent="0.25">
      <c r="A3738" t="s">
        <v>3830</v>
      </c>
      <c r="B3738" s="1">
        <v>46365</v>
      </c>
      <c r="C3738" s="1">
        <v>46366.400000000001</v>
      </c>
      <c r="D3738" t="s">
        <v>88</v>
      </c>
      <c r="E3738" t="s">
        <v>47</v>
      </c>
      <c r="F3738" t="s">
        <v>29</v>
      </c>
      <c r="G3738" t="s">
        <v>67</v>
      </c>
      <c r="H3738" t="s">
        <v>31</v>
      </c>
      <c r="I3738" t="s">
        <v>32</v>
      </c>
      <c r="J3738">
        <v>1.4</v>
      </c>
      <c r="K3738" t="s">
        <v>57</v>
      </c>
      <c r="L3738">
        <v>34</v>
      </c>
      <c r="M3738" s="1">
        <v>46365</v>
      </c>
      <c r="N3738" t="s">
        <v>34</v>
      </c>
      <c r="O3738">
        <v>8.9</v>
      </c>
      <c r="P3738">
        <v>0.9</v>
      </c>
      <c r="Q3738" s="2">
        <v>18346.490000000002</v>
      </c>
      <c r="R3738" t="s">
        <v>58</v>
      </c>
      <c r="S3738" s="2">
        <v>13502.93</v>
      </c>
      <c r="T3738">
        <v>3.9</v>
      </c>
      <c r="U3738" t="s">
        <v>54</v>
      </c>
      <c r="V3738">
        <v>2026</v>
      </c>
      <c r="W3738" t="s">
        <v>69</v>
      </c>
      <c r="X3738" s="2">
        <v>13502.93</v>
      </c>
      <c r="Y3738" s="2">
        <v>4843.5600000000004</v>
      </c>
      <c r="Z3738" s="2">
        <v>0.73599999999999999</v>
      </c>
      <c r="AA3738" s="2">
        <f>IF(Table1[[#This Row],[Bed Occupied]]="Yes",1,0)</f>
        <v>0</v>
      </c>
    </row>
    <row r="3739" spans="1:27" x14ac:dyDescent="0.25">
      <c r="A3739" t="s">
        <v>3831</v>
      </c>
      <c r="B3739" s="1">
        <v>46262</v>
      </c>
      <c r="C3739" s="1">
        <v>46267.199999999997</v>
      </c>
      <c r="D3739" t="s">
        <v>96</v>
      </c>
      <c r="E3739" t="s">
        <v>47</v>
      </c>
      <c r="F3739" t="s">
        <v>48</v>
      </c>
      <c r="G3739" t="s">
        <v>30</v>
      </c>
      <c r="H3739" t="s">
        <v>31</v>
      </c>
      <c r="I3739" t="s">
        <v>41</v>
      </c>
      <c r="J3739">
        <v>5.2</v>
      </c>
      <c r="K3739" t="s">
        <v>33</v>
      </c>
      <c r="L3739">
        <v>5</v>
      </c>
      <c r="M3739" s="1">
        <v>46262</v>
      </c>
      <c r="N3739" t="s">
        <v>63</v>
      </c>
      <c r="O3739">
        <v>10.1</v>
      </c>
      <c r="P3739">
        <v>2.1</v>
      </c>
      <c r="Q3739" s="2">
        <v>4734.59</v>
      </c>
      <c r="R3739" t="s">
        <v>35</v>
      </c>
      <c r="S3739" s="2">
        <v>2368.4</v>
      </c>
      <c r="T3739">
        <v>3.8</v>
      </c>
      <c r="U3739" t="s">
        <v>138</v>
      </c>
      <c r="V3739">
        <v>2026</v>
      </c>
      <c r="W3739" t="s">
        <v>77</v>
      </c>
      <c r="X3739" s="2">
        <v>2368.4</v>
      </c>
      <c r="Y3739" s="2">
        <v>2366.19</v>
      </c>
      <c r="Z3739" s="2">
        <v>0.5</v>
      </c>
      <c r="AA3739" s="2">
        <f>IF(Table1[[#This Row],[Bed Occupied]]="Yes",1,0)</f>
        <v>1</v>
      </c>
    </row>
    <row r="3740" spans="1:27" x14ac:dyDescent="0.25">
      <c r="A3740" t="s">
        <v>3832</v>
      </c>
      <c r="B3740" s="1">
        <v>45944</v>
      </c>
      <c r="C3740" s="1">
        <v>45945.8</v>
      </c>
      <c r="D3740" t="s">
        <v>39</v>
      </c>
      <c r="E3740" t="s">
        <v>28</v>
      </c>
      <c r="F3740" t="s">
        <v>48</v>
      </c>
      <c r="G3740" t="s">
        <v>53</v>
      </c>
      <c r="H3740" t="s">
        <v>56</v>
      </c>
      <c r="I3740" t="s">
        <v>32</v>
      </c>
      <c r="J3740">
        <v>1.8</v>
      </c>
      <c r="K3740" t="s">
        <v>33</v>
      </c>
      <c r="L3740">
        <v>116</v>
      </c>
      <c r="M3740" s="1">
        <v>45943</v>
      </c>
      <c r="N3740" t="s">
        <v>63</v>
      </c>
      <c r="O3740">
        <v>15.1</v>
      </c>
      <c r="P3740">
        <v>3.1</v>
      </c>
      <c r="Q3740" s="2">
        <v>1944.88</v>
      </c>
      <c r="R3740" t="s">
        <v>58</v>
      </c>
      <c r="S3740" s="2">
        <v>929.18</v>
      </c>
      <c r="T3740">
        <v>2</v>
      </c>
      <c r="U3740" t="s">
        <v>82</v>
      </c>
      <c r="V3740">
        <v>2025</v>
      </c>
      <c r="W3740" t="s">
        <v>37</v>
      </c>
      <c r="X3740" s="2">
        <v>929.18</v>
      </c>
      <c r="Y3740" s="2">
        <v>1015.7</v>
      </c>
      <c r="Z3740" s="2">
        <v>0.47799999999999998</v>
      </c>
      <c r="AA3740" s="2">
        <f>IF(Table1[[#This Row],[Bed Occupied]]="Yes",1,0)</f>
        <v>1</v>
      </c>
    </row>
    <row r="3741" spans="1:27" x14ac:dyDescent="0.25">
      <c r="A3741" t="s">
        <v>3833</v>
      </c>
      <c r="B3741" s="1">
        <v>46319</v>
      </c>
      <c r="C3741" s="1">
        <v>46322.400000000001</v>
      </c>
      <c r="D3741" t="s">
        <v>51</v>
      </c>
      <c r="E3741" t="s">
        <v>52</v>
      </c>
      <c r="F3741" t="s">
        <v>48</v>
      </c>
      <c r="G3741" t="s">
        <v>30</v>
      </c>
      <c r="H3741" t="s">
        <v>56</v>
      </c>
      <c r="I3741" t="s">
        <v>32</v>
      </c>
      <c r="J3741">
        <v>3.4</v>
      </c>
      <c r="K3741" t="s">
        <v>33</v>
      </c>
      <c r="L3741">
        <v>80</v>
      </c>
      <c r="M3741" s="1">
        <v>46319</v>
      </c>
      <c r="N3741" t="s">
        <v>42</v>
      </c>
      <c r="O3741">
        <v>14.4</v>
      </c>
      <c r="P3741">
        <v>2.4</v>
      </c>
      <c r="Q3741" s="2">
        <v>8076.26</v>
      </c>
      <c r="R3741" t="s">
        <v>35</v>
      </c>
      <c r="S3741" s="2">
        <v>5933.33</v>
      </c>
      <c r="T3741">
        <v>3.5</v>
      </c>
      <c r="U3741" t="s">
        <v>36</v>
      </c>
      <c r="V3741">
        <v>2026</v>
      </c>
      <c r="W3741" t="s">
        <v>83</v>
      </c>
      <c r="X3741" s="2">
        <v>5933.33</v>
      </c>
      <c r="Y3741" s="2">
        <v>2142.9299999999998</v>
      </c>
      <c r="Z3741" s="2">
        <v>0.73499999999999999</v>
      </c>
      <c r="AA3741" s="2">
        <f>IF(Table1[[#This Row],[Bed Occupied]]="Yes",1,0)</f>
        <v>1</v>
      </c>
    </row>
    <row r="3742" spans="1:27" x14ac:dyDescent="0.25">
      <c r="A3742" t="s">
        <v>3834</v>
      </c>
      <c r="B3742" s="1">
        <v>45909</v>
      </c>
      <c r="C3742" s="1">
        <v>45911.7</v>
      </c>
      <c r="D3742" t="s">
        <v>39</v>
      </c>
      <c r="E3742" t="s">
        <v>52</v>
      </c>
      <c r="F3742" t="s">
        <v>48</v>
      </c>
      <c r="G3742" t="s">
        <v>151</v>
      </c>
      <c r="H3742" t="s">
        <v>49</v>
      </c>
      <c r="I3742" t="s">
        <v>93</v>
      </c>
      <c r="J3742">
        <v>2.7</v>
      </c>
      <c r="K3742" t="s">
        <v>57</v>
      </c>
      <c r="L3742">
        <v>108</v>
      </c>
      <c r="M3742" s="1">
        <v>45908</v>
      </c>
      <c r="N3742" t="s">
        <v>63</v>
      </c>
      <c r="O3742">
        <v>9.1</v>
      </c>
      <c r="P3742">
        <v>1.1000000000000001</v>
      </c>
      <c r="Q3742" s="2">
        <v>1759.94</v>
      </c>
      <c r="R3742" t="s">
        <v>35</v>
      </c>
      <c r="S3742" s="2">
        <v>1034.8</v>
      </c>
      <c r="T3742">
        <v>3.2</v>
      </c>
      <c r="U3742" t="s">
        <v>59</v>
      </c>
      <c r="V3742">
        <v>2025</v>
      </c>
      <c r="W3742" t="s">
        <v>37</v>
      </c>
      <c r="X3742" s="2">
        <v>1034.8</v>
      </c>
      <c r="Y3742" s="2">
        <v>725.14</v>
      </c>
      <c r="Z3742" s="2">
        <v>0.58799999999999997</v>
      </c>
      <c r="AA3742" s="2">
        <f>IF(Table1[[#This Row],[Bed Occupied]]="Yes",1,0)</f>
        <v>0</v>
      </c>
    </row>
    <row r="3743" spans="1:27" x14ac:dyDescent="0.25">
      <c r="A3743" t="s">
        <v>3835</v>
      </c>
      <c r="B3743" s="1">
        <v>46364</v>
      </c>
      <c r="C3743" s="1">
        <v>46377.8</v>
      </c>
      <c r="D3743" t="s">
        <v>88</v>
      </c>
      <c r="E3743" t="s">
        <v>28</v>
      </c>
      <c r="F3743" t="s">
        <v>48</v>
      </c>
      <c r="G3743" t="s">
        <v>30</v>
      </c>
      <c r="H3743" t="s">
        <v>76</v>
      </c>
      <c r="I3743" t="s">
        <v>41</v>
      </c>
      <c r="J3743">
        <v>13.8</v>
      </c>
      <c r="K3743" t="s">
        <v>33</v>
      </c>
      <c r="L3743">
        <v>7</v>
      </c>
      <c r="M3743" s="1">
        <v>46363</v>
      </c>
      <c r="N3743" t="s">
        <v>42</v>
      </c>
      <c r="O3743">
        <v>10.1</v>
      </c>
      <c r="P3743">
        <v>0.1</v>
      </c>
      <c r="Q3743" s="2">
        <v>33977.599999999999</v>
      </c>
      <c r="R3743" t="s">
        <v>35</v>
      </c>
      <c r="S3743" s="2">
        <v>28410.62</v>
      </c>
      <c r="T3743">
        <v>4.5</v>
      </c>
      <c r="U3743" t="s">
        <v>54</v>
      </c>
      <c r="V3743">
        <v>2026</v>
      </c>
      <c r="W3743" t="s">
        <v>37</v>
      </c>
      <c r="X3743" s="2">
        <v>28410.62</v>
      </c>
      <c r="Y3743" s="2">
        <v>5566.98</v>
      </c>
      <c r="Z3743" s="2">
        <v>0.83599999999999997</v>
      </c>
      <c r="AA3743" s="2">
        <f>IF(Table1[[#This Row],[Bed Occupied]]="Yes",1,0)</f>
        <v>1</v>
      </c>
    </row>
    <row r="3744" spans="1:27" x14ac:dyDescent="0.25">
      <c r="A3744" t="s">
        <v>3836</v>
      </c>
      <c r="B3744" s="1">
        <v>45801</v>
      </c>
      <c r="C3744" s="1">
        <v>45801.9</v>
      </c>
      <c r="D3744" t="s">
        <v>39</v>
      </c>
      <c r="E3744" t="s">
        <v>28</v>
      </c>
      <c r="F3744" t="s">
        <v>29</v>
      </c>
      <c r="G3744" t="s">
        <v>30</v>
      </c>
      <c r="H3744" t="s">
        <v>81</v>
      </c>
      <c r="I3744" t="s">
        <v>93</v>
      </c>
      <c r="J3744">
        <v>0.9</v>
      </c>
      <c r="K3744" t="s">
        <v>33</v>
      </c>
      <c r="L3744">
        <v>43</v>
      </c>
      <c r="M3744" s="1">
        <v>45800</v>
      </c>
      <c r="N3744" t="s">
        <v>42</v>
      </c>
      <c r="O3744">
        <v>12.9</v>
      </c>
      <c r="P3744">
        <v>0.9</v>
      </c>
      <c r="Q3744" s="2">
        <v>1469.48</v>
      </c>
      <c r="R3744" t="s">
        <v>85</v>
      </c>
      <c r="S3744" s="2">
        <v>931.95</v>
      </c>
      <c r="T3744">
        <v>4.2</v>
      </c>
      <c r="U3744" t="s">
        <v>122</v>
      </c>
      <c r="V3744">
        <v>2025</v>
      </c>
      <c r="W3744" t="s">
        <v>77</v>
      </c>
      <c r="X3744" s="2">
        <v>931.95</v>
      </c>
      <c r="Y3744" s="2">
        <v>537.53</v>
      </c>
      <c r="Z3744" s="2">
        <v>0.63400000000000001</v>
      </c>
      <c r="AA3744" s="2">
        <f>IF(Table1[[#This Row],[Bed Occupied]]="Yes",1,0)</f>
        <v>1</v>
      </c>
    </row>
    <row r="3745" spans="1:27" x14ac:dyDescent="0.25">
      <c r="A3745" t="s">
        <v>3837</v>
      </c>
      <c r="B3745" s="1">
        <v>46079</v>
      </c>
      <c r="C3745" s="1">
        <v>46081.599999999999</v>
      </c>
      <c r="D3745" t="s">
        <v>102</v>
      </c>
      <c r="E3745" t="s">
        <v>66</v>
      </c>
      <c r="F3745" t="s">
        <v>29</v>
      </c>
      <c r="G3745" t="s">
        <v>30</v>
      </c>
      <c r="H3745" t="s">
        <v>49</v>
      </c>
      <c r="I3745" t="s">
        <v>32</v>
      </c>
      <c r="J3745">
        <v>2.6</v>
      </c>
      <c r="K3745" t="s">
        <v>33</v>
      </c>
      <c r="L3745">
        <v>87</v>
      </c>
      <c r="M3745" s="1">
        <v>46079</v>
      </c>
      <c r="N3745" t="s">
        <v>42</v>
      </c>
      <c r="O3745">
        <v>9</v>
      </c>
      <c r="P3745">
        <v>1</v>
      </c>
      <c r="Q3745" s="2">
        <v>10102.42</v>
      </c>
      <c r="R3745" t="s">
        <v>85</v>
      </c>
      <c r="S3745" s="2">
        <v>6331.64</v>
      </c>
      <c r="T3745">
        <v>3.6</v>
      </c>
      <c r="U3745" t="s">
        <v>68</v>
      </c>
      <c r="V3745">
        <v>2026</v>
      </c>
      <c r="W3745" t="s">
        <v>72</v>
      </c>
      <c r="X3745" s="2">
        <v>6331.64</v>
      </c>
      <c r="Y3745" s="2">
        <v>3770.78</v>
      </c>
      <c r="Z3745" s="2">
        <v>0.627</v>
      </c>
      <c r="AA3745" s="2">
        <f>IF(Table1[[#This Row],[Bed Occupied]]="Yes",1,0)</f>
        <v>1</v>
      </c>
    </row>
    <row r="3746" spans="1:27" x14ac:dyDescent="0.25">
      <c r="A3746" t="s">
        <v>3838</v>
      </c>
      <c r="B3746" s="1">
        <v>45964</v>
      </c>
      <c r="C3746" s="1">
        <v>45965.5</v>
      </c>
      <c r="D3746" t="s">
        <v>96</v>
      </c>
      <c r="E3746" t="s">
        <v>52</v>
      </c>
      <c r="F3746" t="s">
        <v>48</v>
      </c>
      <c r="G3746" t="s">
        <v>67</v>
      </c>
      <c r="H3746" t="s">
        <v>56</v>
      </c>
      <c r="I3746" t="s">
        <v>32</v>
      </c>
      <c r="J3746">
        <v>1.5</v>
      </c>
      <c r="K3746" t="s">
        <v>57</v>
      </c>
      <c r="L3746">
        <v>54</v>
      </c>
      <c r="M3746" s="1">
        <v>45963</v>
      </c>
      <c r="N3746" t="s">
        <v>42</v>
      </c>
      <c r="O3746">
        <v>14</v>
      </c>
      <c r="P3746">
        <v>2</v>
      </c>
      <c r="Q3746" s="2">
        <v>3419.04</v>
      </c>
      <c r="R3746" t="s">
        <v>35</v>
      </c>
      <c r="S3746" s="2">
        <v>1996.43</v>
      </c>
      <c r="T3746">
        <v>3.1</v>
      </c>
      <c r="U3746" t="s">
        <v>71</v>
      </c>
      <c r="V3746">
        <v>2025</v>
      </c>
      <c r="W3746" t="s">
        <v>74</v>
      </c>
      <c r="X3746" s="2">
        <v>1996.43</v>
      </c>
      <c r="Y3746" s="2">
        <v>1422.61</v>
      </c>
      <c r="Z3746" s="2">
        <v>0.58399999999999996</v>
      </c>
      <c r="AA3746" s="2">
        <f>IF(Table1[[#This Row],[Bed Occupied]]="Yes",1,0)</f>
        <v>0</v>
      </c>
    </row>
    <row r="3747" spans="1:27" x14ac:dyDescent="0.25">
      <c r="A3747" t="s">
        <v>3839</v>
      </c>
      <c r="B3747" s="1">
        <v>45781</v>
      </c>
      <c r="C3747" s="1">
        <v>45783.7</v>
      </c>
      <c r="D3747" t="s">
        <v>96</v>
      </c>
      <c r="E3747" t="s">
        <v>52</v>
      </c>
      <c r="F3747" t="s">
        <v>29</v>
      </c>
      <c r="G3747" t="s">
        <v>30</v>
      </c>
      <c r="H3747" t="s">
        <v>40</v>
      </c>
      <c r="I3747" t="s">
        <v>93</v>
      </c>
      <c r="J3747">
        <v>2.7</v>
      </c>
      <c r="K3747" t="s">
        <v>33</v>
      </c>
      <c r="L3747">
        <v>27</v>
      </c>
      <c r="M3747" s="1">
        <v>45781</v>
      </c>
      <c r="N3747" t="s">
        <v>42</v>
      </c>
      <c r="O3747">
        <v>10.6</v>
      </c>
      <c r="P3747">
        <v>2.6</v>
      </c>
      <c r="Q3747" s="2">
        <v>2881.75</v>
      </c>
      <c r="R3747" t="s">
        <v>35</v>
      </c>
      <c r="S3747" s="2">
        <v>1829.39</v>
      </c>
      <c r="T3747">
        <v>3.5</v>
      </c>
      <c r="U3747" t="s">
        <v>122</v>
      </c>
      <c r="V3747">
        <v>2025</v>
      </c>
      <c r="W3747" t="s">
        <v>74</v>
      </c>
      <c r="X3747" s="2">
        <v>1829.39</v>
      </c>
      <c r="Y3747" s="2">
        <v>1052.3599999999999</v>
      </c>
      <c r="Z3747" s="2">
        <v>0.63500000000000001</v>
      </c>
      <c r="AA3747" s="2">
        <f>IF(Table1[[#This Row],[Bed Occupied]]="Yes",1,0)</f>
        <v>1</v>
      </c>
    </row>
    <row r="3748" spans="1:27" x14ac:dyDescent="0.25">
      <c r="A3748" t="s">
        <v>3840</v>
      </c>
      <c r="B3748" s="1">
        <v>45805</v>
      </c>
      <c r="C3748" s="1">
        <v>45810.8</v>
      </c>
      <c r="D3748" t="s">
        <v>61</v>
      </c>
      <c r="E3748" t="s">
        <v>52</v>
      </c>
      <c r="F3748" t="s">
        <v>29</v>
      </c>
      <c r="G3748" t="s">
        <v>53</v>
      </c>
      <c r="H3748" t="s">
        <v>31</v>
      </c>
      <c r="I3748" t="s">
        <v>32</v>
      </c>
      <c r="J3748">
        <v>5.8</v>
      </c>
      <c r="K3748" t="s">
        <v>33</v>
      </c>
      <c r="L3748">
        <v>112</v>
      </c>
      <c r="M3748" s="1">
        <v>45804</v>
      </c>
      <c r="N3748" t="s">
        <v>63</v>
      </c>
      <c r="O3748">
        <v>13.1</v>
      </c>
      <c r="P3748">
        <v>1.1000000000000001</v>
      </c>
      <c r="Q3748" s="2">
        <v>19365.89</v>
      </c>
      <c r="R3748" t="s">
        <v>35</v>
      </c>
      <c r="S3748" s="2">
        <v>14167.46</v>
      </c>
      <c r="T3748">
        <v>3.7</v>
      </c>
      <c r="U3748" t="s">
        <v>122</v>
      </c>
      <c r="V3748">
        <v>2025</v>
      </c>
      <c r="W3748" t="s">
        <v>44</v>
      </c>
      <c r="X3748" s="2">
        <v>14167.46</v>
      </c>
      <c r="Y3748" s="2">
        <v>5198.43</v>
      </c>
      <c r="Z3748" s="2">
        <v>0.73199999999999998</v>
      </c>
      <c r="AA3748" s="2">
        <f>IF(Table1[[#This Row],[Bed Occupied]]="Yes",1,0)</f>
        <v>1</v>
      </c>
    </row>
    <row r="3749" spans="1:27" x14ac:dyDescent="0.25">
      <c r="A3749" t="s">
        <v>3841</v>
      </c>
      <c r="B3749" s="1">
        <v>46114</v>
      </c>
      <c r="C3749" s="1">
        <v>46114.6</v>
      </c>
      <c r="D3749" t="s">
        <v>51</v>
      </c>
      <c r="E3749" t="s">
        <v>52</v>
      </c>
      <c r="F3749" t="s">
        <v>48</v>
      </c>
      <c r="G3749" t="s">
        <v>30</v>
      </c>
      <c r="H3749" t="s">
        <v>31</v>
      </c>
      <c r="I3749" t="s">
        <v>93</v>
      </c>
      <c r="J3749">
        <v>0.6</v>
      </c>
      <c r="K3749" t="s">
        <v>57</v>
      </c>
      <c r="L3749">
        <v>53</v>
      </c>
      <c r="M3749" s="1">
        <v>46113</v>
      </c>
      <c r="N3749" t="s">
        <v>42</v>
      </c>
      <c r="O3749">
        <v>8.6999999999999993</v>
      </c>
      <c r="P3749">
        <v>0.7</v>
      </c>
      <c r="Q3749" s="2">
        <v>7618.3</v>
      </c>
      <c r="R3749" t="s">
        <v>58</v>
      </c>
      <c r="S3749" s="2">
        <v>4788.5600000000004</v>
      </c>
      <c r="T3749">
        <v>3.8</v>
      </c>
      <c r="U3749" t="s">
        <v>98</v>
      </c>
      <c r="V3749">
        <v>2026</v>
      </c>
      <c r="W3749" t="s">
        <v>69</v>
      </c>
      <c r="X3749" s="2">
        <v>4788.5600000000004</v>
      </c>
      <c r="Y3749" s="2">
        <v>2829.74</v>
      </c>
      <c r="Z3749" s="2">
        <v>0.629</v>
      </c>
      <c r="AA3749" s="2">
        <f>IF(Table1[[#This Row],[Bed Occupied]]="Yes",1,0)</f>
        <v>0</v>
      </c>
    </row>
    <row r="3750" spans="1:27" x14ac:dyDescent="0.25">
      <c r="A3750" t="s">
        <v>3842</v>
      </c>
      <c r="B3750" s="1">
        <v>46318</v>
      </c>
      <c r="C3750" s="1">
        <v>46319.3</v>
      </c>
      <c r="D3750" t="s">
        <v>39</v>
      </c>
      <c r="E3750" t="s">
        <v>47</v>
      </c>
      <c r="F3750" t="s">
        <v>29</v>
      </c>
      <c r="G3750" t="s">
        <v>30</v>
      </c>
      <c r="H3750" t="s">
        <v>49</v>
      </c>
      <c r="I3750" t="s">
        <v>41</v>
      </c>
      <c r="J3750">
        <v>1.3</v>
      </c>
      <c r="K3750" t="s">
        <v>57</v>
      </c>
      <c r="L3750">
        <v>91</v>
      </c>
      <c r="M3750" s="1">
        <v>46317</v>
      </c>
      <c r="N3750" t="s">
        <v>34</v>
      </c>
      <c r="O3750">
        <v>8.1</v>
      </c>
      <c r="P3750">
        <v>0.1</v>
      </c>
      <c r="Q3750" s="2">
        <v>2907.76</v>
      </c>
      <c r="R3750" t="s">
        <v>85</v>
      </c>
      <c r="S3750" s="2">
        <v>1877.15</v>
      </c>
      <c r="T3750">
        <v>3.6</v>
      </c>
      <c r="U3750" t="s">
        <v>36</v>
      </c>
      <c r="V3750">
        <v>2026</v>
      </c>
      <c r="W3750" t="s">
        <v>72</v>
      </c>
      <c r="X3750" s="2">
        <v>1877.15</v>
      </c>
      <c r="Y3750" s="2">
        <v>1030.6099999999999</v>
      </c>
      <c r="Z3750" s="2">
        <v>0.64600000000000002</v>
      </c>
      <c r="AA3750" s="2">
        <f>IF(Table1[[#This Row],[Bed Occupied]]="Yes",1,0)</f>
        <v>0</v>
      </c>
    </row>
    <row r="3751" spans="1:27" x14ac:dyDescent="0.25">
      <c r="A3751" t="s">
        <v>3843</v>
      </c>
      <c r="B3751" s="1">
        <v>46258</v>
      </c>
      <c r="C3751" s="1">
        <v>46262.2</v>
      </c>
      <c r="D3751" t="s">
        <v>102</v>
      </c>
      <c r="E3751" t="s">
        <v>28</v>
      </c>
      <c r="F3751" t="s">
        <v>29</v>
      </c>
      <c r="G3751" t="s">
        <v>53</v>
      </c>
      <c r="H3751" t="s">
        <v>31</v>
      </c>
      <c r="I3751" t="s">
        <v>41</v>
      </c>
      <c r="J3751">
        <v>4.2</v>
      </c>
      <c r="K3751" t="s">
        <v>33</v>
      </c>
      <c r="L3751">
        <v>34</v>
      </c>
      <c r="M3751" s="1">
        <v>46257</v>
      </c>
      <c r="N3751" t="s">
        <v>63</v>
      </c>
      <c r="O3751">
        <v>12.9</v>
      </c>
      <c r="P3751">
        <v>0.9</v>
      </c>
      <c r="Q3751" s="2">
        <v>11381.33</v>
      </c>
      <c r="R3751" t="s">
        <v>58</v>
      </c>
      <c r="S3751" s="2">
        <v>7835.14</v>
      </c>
      <c r="T3751">
        <v>3.5</v>
      </c>
      <c r="U3751" t="s">
        <v>138</v>
      </c>
      <c r="V3751">
        <v>2026</v>
      </c>
      <c r="W3751" t="s">
        <v>74</v>
      </c>
      <c r="X3751" s="2">
        <v>7835.14</v>
      </c>
      <c r="Y3751" s="2">
        <v>3546.19</v>
      </c>
      <c r="Z3751" s="2">
        <v>0.68799999999999994</v>
      </c>
      <c r="AA3751" s="2">
        <f>IF(Table1[[#This Row],[Bed Occupied]]="Yes",1,0)</f>
        <v>1</v>
      </c>
    </row>
    <row r="3752" spans="1:27" x14ac:dyDescent="0.25">
      <c r="A3752" t="s">
        <v>3844</v>
      </c>
      <c r="B3752" s="1">
        <v>45814</v>
      </c>
      <c r="C3752" s="1">
        <v>45816.800000000003</v>
      </c>
      <c r="D3752" t="s">
        <v>51</v>
      </c>
      <c r="E3752" t="s">
        <v>52</v>
      </c>
      <c r="F3752" t="s">
        <v>48</v>
      </c>
      <c r="G3752" t="s">
        <v>151</v>
      </c>
      <c r="H3752" t="s">
        <v>31</v>
      </c>
      <c r="I3752" t="s">
        <v>41</v>
      </c>
      <c r="J3752">
        <v>2.8</v>
      </c>
      <c r="K3752" t="s">
        <v>33</v>
      </c>
      <c r="L3752">
        <v>37</v>
      </c>
      <c r="M3752" s="1">
        <v>45813</v>
      </c>
      <c r="N3752" t="s">
        <v>42</v>
      </c>
      <c r="O3752">
        <v>12.8</v>
      </c>
      <c r="P3752">
        <v>0.8</v>
      </c>
      <c r="Q3752" s="2">
        <v>12086.16</v>
      </c>
      <c r="R3752" t="s">
        <v>58</v>
      </c>
      <c r="S3752" s="2">
        <v>7490.75</v>
      </c>
      <c r="T3752">
        <v>4.0999999999999996</v>
      </c>
      <c r="U3752" t="s">
        <v>64</v>
      </c>
      <c r="V3752">
        <v>2025</v>
      </c>
      <c r="W3752" t="s">
        <v>72</v>
      </c>
      <c r="X3752" s="2">
        <v>7490.75</v>
      </c>
      <c r="Y3752" s="2">
        <v>4595.41</v>
      </c>
      <c r="Z3752" s="2">
        <v>0.62</v>
      </c>
      <c r="AA3752" s="2">
        <f>IF(Table1[[#This Row],[Bed Occupied]]="Yes",1,0)</f>
        <v>1</v>
      </c>
    </row>
    <row r="3753" spans="1:27" x14ac:dyDescent="0.25">
      <c r="A3753" t="s">
        <v>3845</v>
      </c>
      <c r="B3753" s="1">
        <v>46383</v>
      </c>
      <c r="C3753" s="1">
        <v>46384.1</v>
      </c>
      <c r="D3753" t="s">
        <v>39</v>
      </c>
      <c r="E3753" t="s">
        <v>47</v>
      </c>
      <c r="F3753" t="s">
        <v>48</v>
      </c>
      <c r="G3753" t="s">
        <v>67</v>
      </c>
      <c r="H3753" t="s">
        <v>40</v>
      </c>
      <c r="I3753" t="s">
        <v>41</v>
      </c>
      <c r="J3753">
        <v>1.1000000000000001</v>
      </c>
      <c r="K3753" t="s">
        <v>57</v>
      </c>
      <c r="L3753">
        <v>68</v>
      </c>
      <c r="M3753" s="1">
        <v>46383</v>
      </c>
      <c r="N3753" t="s">
        <v>42</v>
      </c>
      <c r="O3753">
        <v>8.8000000000000007</v>
      </c>
      <c r="P3753">
        <v>0.8</v>
      </c>
      <c r="Q3753" s="2">
        <v>2266.5500000000002</v>
      </c>
      <c r="R3753" t="s">
        <v>58</v>
      </c>
      <c r="S3753" s="2">
        <v>1232.49</v>
      </c>
      <c r="T3753">
        <v>3.8</v>
      </c>
      <c r="U3753" t="s">
        <v>54</v>
      </c>
      <c r="V3753">
        <v>2026</v>
      </c>
      <c r="W3753" t="s">
        <v>74</v>
      </c>
      <c r="X3753" s="2">
        <v>1232.49</v>
      </c>
      <c r="Y3753" s="2">
        <v>1034.06</v>
      </c>
      <c r="Z3753" s="2">
        <v>0.54400000000000004</v>
      </c>
      <c r="AA3753" s="2">
        <f>IF(Table1[[#This Row],[Bed Occupied]]="Yes",1,0)</f>
        <v>0</v>
      </c>
    </row>
    <row r="3754" spans="1:27" x14ac:dyDescent="0.25">
      <c r="A3754" t="s">
        <v>3846</v>
      </c>
      <c r="B3754" s="1">
        <v>46192</v>
      </c>
      <c r="C3754" s="1">
        <v>46192.800000000003</v>
      </c>
      <c r="D3754" t="s">
        <v>27</v>
      </c>
      <c r="E3754" t="s">
        <v>52</v>
      </c>
      <c r="F3754" t="s">
        <v>29</v>
      </c>
      <c r="G3754" t="s">
        <v>53</v>
      </c>
      <c r="H3754" t="s">
        <v>76</v>
      </c>
      <c r="I3754" t="s">
        <v>32</v>
      </c>
      <c r="J3754">
        <v>0.8</v>
      </c>
      <c r="K3754" t="s">
        <v>57</v>
      </c>
      <c r="L3754">
        <v>92</v>
      </c>
      <c r="M3754" s="1">
        <v>46191</v>
      </c>
      <c r="N3754" t="s">
        <v>42</v>
      </c>
      <c r="O3754">
        <v>14.2</v>
      </c>
      <c r="P3754">
        <v>2.2000000000000002</v>
      </c>
      <c r="Q3754" s="2">
        <v>5367.42</v>
      </c>
      <c r="R3754" t="s">
        <v>35</v>
      </c>
      <c r="S3754" s="2">
        <v>3541.57</v>
      </c>
      <c r="T3754">
        <v>3.5</v>
      </c>
      <c r="U3754" t="s">
        <v>126</v>
      </c>
      <c r="V3754">
        <v>2026</v>
      </c>
      <c r="W3754" t="s">
        <v>72</v>
      </c>
      <c r="X3754" s="2">
        <v>3541.57</v>
      </c>
      <c r="Y3754" s="2">
        <v>1825.85</v>
      </c>
      <c r="Z3754" s="2">
        <v>0.66</v>
      </c>
      <c r="AA3754" s="2">
        <f>IF(Table1[[#This Row],[Bed Occupied]]="Yes",1,0)</f>
        <v>0</v>
      </c>
    </row>
    <row r="3755" spans="1:27" x14ac:dyDescent="0.25">
      <c r="A3755" t="s">
        <v>3847</v>
      </c>
      <c r="B3755" s="1">
        <v>46007</v>
      </c>
      <c r="C3755" s="1">
        <v>46008.3</v>
      </c>
      <c r="D3755" t="s">
        <v>27</v>
      </c>
      <c r="E3755" t="s">
        <v>47</v>
      </c>
      <c r="F3755" t="s">
        <v>48</v>
      </c>
      <c r="G3755" t="s">
        <v>30</v>
      </c>
      <c r="H3755" t="s">
        <v>56</v>
      </c>
      <c r="I3755" t="s">
        <v>93</v>
      </c>
      <c r="J3755">
        <v>1.3</v>
      </c>
      <c r="K3755" t="s">
        <v>57</v>
      </c>
      <c r="L3755">
        <v>56</v>
      </c>
      <c r="M3755" s="1">
        <v>46007</v>
      </c>
      <c r="N3755" t="s">
        <v>63</v>
      </c>
      <c r="O3755">
        <v>12.1</v>
      </c>
      <c r="P3755">
        <v>0.1</v>
      </c>
      <c r="Q3755" s="2">
        <v>6956.55</v>
      </c>
      <c r="R3755" t="s">
        <v>85</v>
      </c>
      <c r="S3755" s="2">
        <v>4070.29</v>
      </c>
      <c r="T3755">
        <v>4.3</v>
      </c>
      <c r="U3755" t="s">
        <v>79</v>
      </c>
      <c r="V3755">
        <v>2025</v>
      </c>
      <c r="W3755" t="s">
        <v>44</v>
      </c>
      <c r="X3755" s="2">
        <v>4070.29</v>
      </c>
      <c r="Y3755" s="2">
        <v>2886.26</v>
      </c>
      <c r="Z3755" s="2">
        <v>0.58499999999999996</v>
      </c>
      <c r="AA3755" s="2">
        <f>IF(Table1[[#This Row],[Bed Occupied]]="Yes",1,0)</f>
        <v>0</v>
      </c>
    </row>
    <row r="3756" spans="1:27" x14ac:dyDescent="0.25">
      <c r="A3756" t="s">
        <v>3848</v>
      </c>
      <c r="B3756" s="1">
        <v>46175</v>
      </c>
      <c r="C3756" s="1">
        <v>46176.4</v>
      </c>
      <c r="D3756" t="s">
        <v>46</v>
      </c>
      <c r="E3756" t="s">
        <v>47</v>
      </c>
      <c r="F3756" t="s">
        <v>48</v>
      </c>
      <c r="G3756" t="s">
        <v>30</v>
      </c>
      <c r="H3756" t="s">
        <v>62</v>
      </c>
      <c r="I3756" t="s">
        <v>32</v>
      </c>
      <c r="J3756">
        <v>1.4</v>
      </c>
      <c r="K3756" t="s">
        <v>57</v>
      </c>
      <c r="L3756">
        <v>73</v>
      </c>
      <c r="M3756" s="1">
        <v>46175</v>
      </c>
      <c r="N3756" t="s">
        <v>34</v>
      </c>
      <c r="O3756">
        <v>9.1999999999999993</v>
      </c>
      <c r="P3756">
        <v>1.2</v>
      </c>
      <c r="Q3756" s="2">
        <v>5055.08</v>
      </c>
      <c r="R3756" t="s">
        <v>35</v>
      </c>
      <c r="S3756" s="2">
        <v>2867.12</v>
      </c>
      <c r="T3756">
        <v>3.5</v>
      </c>
      <c r="U3756" t="s">
        <v>126</v>
      </c>
      <c r="V3756">
        <v>2026</v>
      </c>
      <c r="W3756" t="s">
        <v>44</v>
      </c>
      <c r="X3756" s="2">
        <v>2867.12</v>
      </c>
      <c r="Y3756" s="2">
        <v>2187.96</v>
      </c>
      <c r="Z3756" s="2">
        <v>0.56699999999999995</v>
      </c>
      <c r="AA3756" s="2">
        <f>IF(Table1[[#This Row],[Bed Occupied]]="Yes",1,0)</f>
        <v>0</v>
      </c>
    </row>
    <row r="3757" spans="1:27" x14ac:dyDescent="0.25">
      <c r="A3757" t="s">
        <v>3849</v>
      </c>
      <c r="B3757" s="1">
        <v>45790</v>
      </c>
      <c r="C3757" s="1">
        <v>45798.400000000001</v>
      </c>
      <c r="D3757" t="s">
        <v>88</v>
      </c>
      <c r="E3757" t="s">
        <v>28</v>
      </c>
      <c r="F3757" t="s">
        <v>29</v>
      </c>
      <c r="G3757" t="s">
        <v>30</v>
      </c>
      <c r="H3757" t="s">
        <v>49</v>
      </c>
      <c r="I3757" t="s">
        <v>32</v>
      </c>
      <c r="J3757">
        <v>8.4</v>
      </c>
      <c r="K3757" t="s">
        <v>33</v>
      </c>
      <c r="L3757">
        <v>5</v>
      </c>
      <c r="M3757" s="1">
        <v>45790</v>
      </c>
      <c r="N3757" t="s">
        <v>42</v>
      </c>
      <c r="O3757">
        <v>9.5</v>
      </c>
      <c r="P3757">
        <v>1.5</v>
      </c>
      <c r="Q3757" s="2">
        <v>23847.71</v>
      </c>
      <c r="R3757" t="s">
        <v>35</v>
      </c>
      <c r="S3757" s="2">
        <v>17739.189999999999</v>
      </c>
      <c r="T3757">
        <v>4.5</v>
      </c>
      <c r="U3757" t="s">
        <v>122</v>
      </c>
      <c r="V3757">
        <v>2025</v>
      </c>
      <c r="W3757" t="s">
        <v>44</v>
      </c>
      <c r="X3757" s="2">
        <v>17739.189999999999</v>
      </c>
      <c r="Y3757" s="2">
        <v>6108.52</v>
      </c>
      <c r="Z3757" s="2">
        <v>0.74399999999999999</v>
      </c>
      <c r="AA3757" s="2">
        <f>IF(Table1[[#This Row],[Bed Occupied]]="Yes",1,0)</f>
        <v>1</v>
      </c>
    </row>
    <row r="3758" spans="1:27" x14ac:dyDescent="0.25">
      <c r="A3758" t="s">
        <v>3850</v>
      </c>
      <c r="B3758" s="1">
        <v>45979</v>
      </c>
      <c r="C3758" s="1">
        <v>45991.9</v>
      </c>
      <c r="D3758" t="s">
        <v>88</v>
      </c>
      <c r="E3758" t="s">
        <v>52</v>
      </c>
      <c r="F3758" t="s">
        <v>29</v>
      </c>
      <c r="G3758" t="s">
        <v>151</v>
      </c>
      <c r="H3758" t="s">
        <v>40</v>
      </c>
      <c r="I3758" t="s">
        <v>41</v>
      </c>
      <c r="J3758">
        <v>12.9</v>
      </c>
      <c r="K3758" t="s">
        <v>33</v>
      </c>
      <c r="L3758">
        <v>5</v>
      </c>
      <c r="M3758" s="1">
        <v>45978</v>
      </c>
      <c r="N3758" t="s">
        <v>42</v>
      </c>
      <c r="O3758">
        <v>8.9</v>
      </c>
      <c r="P3758">
        <v>0.9</v>
      </c>
      <c r="Q3758" s="2">
        <v>33771.980000000003</v>
      </c>
      <c r="R3758" t="s">
        <v>58</v>
      </c>
      <c r="S3758" s="2">
        <v>24155.29</v>
      </c>
      <c r="T3758">
        <v>4.4000000000000004</v>
      </c>
      <c r="U3758" t="s">
        <v>71</v>
      </c>
      <c r="V3758">
        <v>2025</v>
      </c>
      <c r="W3758" t="s">
        <v>37</v>
      </c>
      <c r="X3758" s="2">
        <v>24155.29</v>
      </c>
      <c r="Y3758" s="2">
        <v>9616.69</v>
      </c>
      <c r="Z3758" s="2">
        <v>0.71499999999999997</v>
      </c>
      <c r="AA3758" s="2">
        <f>IF(Table1[[#This Row],[Bed Occupied]]="Yes",1,0)</f>
        <v>1</v>
      </c>
    </row>
    <row r="3759" spans="1:27" x14ac:dyDescent="0.25">
      <c r="A3759" t="s">
        <v>3851</v>
      </c>
      <c r="B3759" s="1">
        <v>45700</v>
      </c>
      <c r="C3759" s="1">
        <v>45708</v>
      </c>
      <c r="D3759" t="s">
        <v>88</v>
      </c>
      <c r="E3759" t="s">
        <v>66</v>
      </c>
      <c r="F3759" t="s">
        <v>29</v>
      </c>
      <c r="G3759" t="s">
        <v>67</v>
      </c>
      <c r="H3759" t="s">
        <v>81</v>
      </c>
      <c r="I3759" t="s">
        <v>41</v>
      </c>
      <c r="J3759">
        <v>8</v>
      </c>
      <c r="K3759" t="s">
        <v>33</v>
      </c>
      <c r="L3759">
        <v>5</v>
      </c>
      <c r="M3759" s="1">
        <v>45699</v>
      </c>
      <c r="N3759" t="s">
        <v>42</v>
      </c>
      <c r="O3759">
        <v>14.1</v>
      </c>
      <c r="P3759">
        <v>2.1</v>
      </c>
      <c r="Q3759" s="2">
        <v>23704.52</v>
      </c>
      <c r="R3759" t="s">
        <v>85</v>
      </c>
      <c r="S3759" s="2">
        <v>18938.3</v>
      </c>
      <c r="T3759">
        <v>4</v>
      </c>
      <c r="U3759" t="s">
        <v>100</v>
      </c>
      <c r="V3759">
        <v>2025</v>
      </c>
      <c r="W3759" t="s">
        <v>44</v>
      </c>
      <c r="X3759" s="2">
        <v>18938.3</v>
      </c>
      <c r="Y3759" s="2">
        <v>4766.22</v>
      </c>
      <c r="Z3759" s="2">
        <v>0.79900000000000004</v>
      </c>
      <c r="AA3759" s="2">
        <f>IF(Table1[[#This Row],[Bed Occupied]]="Yes",1,0)</f>
        <v>1</v>
      </c>
    </row>
    <row r="3760" spans="1:27" x14ac:dyDescent="0.25">
      <c r="A3760" t="s">
        <v>3852</v>
      </c>
      <c r="B3760" s="1">
        <v>45973</v>
      </c>
      <c r="C3760" s="1">
        <v>45976.5</v>
      </c>
      <c r="D3760" t="s">
        <v>102</v>
      </c>
      <c r="E3760" t="s">
        <v>47</v>
      </c>
      <c r="F3760" t="s">
        <v>48</v>
      </c>
      <c r="G3760" t="s">
        <v>30</v>
      </c>
      <c r="H3760" t="s">
        <v>81</v>
      </c>
      <c r="I3760" t="s">
        <v>41</v>
      </c>
      <c r="J3760">
        <v>3.5</v>
      </c>
      <c r="K3760" t="s">
        <v>57</v>
      </c>
      <c r="L3760">
        <v>38</v>
      </c>
      <c r="M3760" s="1">
        <v>45973</v>
      </c>
      <c r="N3760" t="s">
        <v>63</v>
      </c>
      <c r="O3760">
        <v>11.8</v>
      </c>
      <c r="P3760">
        <v>1.8</v>
      </c>
      <c r="Q3760" s="2">
        <v>15110.81</v>
      </c>
      <c r="R3760" t="s">
        <v>35</v>
      </c>
      <c r="S3760" s="2">
        <v>8769.93</v>
      </c>
      <c r="T3760">
        <v>4.3</v>
      </c>
      <c r="U3760" t="s">
        <v>71</v>
      </c>
      <c r="V3760">
        <v>2025</v>
      </c>
      <c r="W3760" t="s">
        <v>69</v>
      </c>
      <c r="X3760" s="2">
        <v>8769.93</v>
      </c>
      <c r="Y3760" s="2">
        <v>6340.88</v>
      </c>
      <c r="Z3760" s="2">
        <v>0.57999999999999996</v>
      </c>
      <c r="AA3760" s="2">
        <f>IF(Table1[[#This Row],[Bed Occupied]]="Yes",1,0)</f>
        <v>0</v>
      </c>
    </row>
    <row r="3761" spans="1:27" x14ac:dyDescent="0.25">
      <c r="A3761" t="s">
        <v>3853</v>
      </c>
      <c r="B3761" s="1">
        <v>46172</v>
      </c>
      <c r="C3761" s="1">
        <v>46173.599999999999</v>
      </c>
      <c r="D3761" t="s">
        <v>39</v>
      </c>
      <c r="E3761" t="s">
        <v>52</v>
      </c>
      <c r="F3761" t="s">
        <v>48</v>
      </c>
      <c r="G3761" t="s">
        <v>30</v>
      </c>
      <c r="H3761" t="s">
        <v>40</v>
      </c>
      <c r="I3761" t="s">
        <v>32</v>
      </c>
      <c r="J3761">
        <v>1.6</v>
      </c>
      <c r="K3761" t="s">
        <v>33</v>
      </c>
      <c r="L3761">
        <v>75</v>
      </c>
      <c r="M3761" s="1">
        <v>46172</v>
      </c>
      <c r="N3761" t="s">
        <v>42</v>
      </c>
      <c r="O3761">
        <v>12.4</v>
      </c>
      <c r="P3761">
        <v>0.4</v>
      </c>
      <c r="Q3761" s="2">
        <v>2483.5100000000002</v>
      </c>
      <c r="R3761" t="s">
        <v>35</v>
      </c>
      <c r="S3761" s="2">
        <v>1123.32</v>
      </c>
      <c r="T3761">
        <v>3.9</v>
      </c>
      <c r="U3761" t="s">
        <v>94</v>
      </c>
      <c r="V3761">
        <v>2026</v>
      </c>
      <c r="W3761" t="s">
        <v>83</v>
      </c>
      <c r="X3761" s="2">
        <v>1123.32</v>
      </c>
      <c r="Y3761" s="2">
        <v>1360.19</v>
      </c>
      <c r="Z3761" s="2">
        <v>0.45200000000000001</v>
      </c>
      <c r="AA3761" s="2">
        <f>IF(Table1[[#This Row],[Bed Occupied]]="Yes",1,0)</f>
        <v>1</v>
      </c>
    </row>
    <row r="3762" spans="1:27" x14ac:dyDescent="0.25">
      <c r="A3762" t="s">
        <v>3854</v>
      </c>
      <c r="B3762" s="1">
        <v>46066</v>
      </c>
      <c r="C3762" s="1">
        <v>46066.2</v>
      </c>
      <c r="D3762" t="s">
        <v>102</v>
      </c>
      <c r="E3762" t="s">
        <v>52</v>
      </c>
      <c r="F3762" t="s">
        <v>48</v>
      </c>
      <c r="G3762" t="s">
        <v>30</v>
      </c>
      <c r="H3762" t="s">
        <v>56</v>
      </c>
      <c r="I3762" t="s">
        <v>41</v>
      </c>
      <c r="J3762">
        <v>0.2</v>
      </c>
      <c r="K3762" t="s">
        <v>33</v>
      </c>
      <c r="L3762">
        <v>75</v>
      </c>
      <c r="M3762" s="1">
        <v>46066</v>
      </c>
      <c r="N3762" t="s">
        <v>34</v>
      </c>
      <c r="O3762">
        <v>8</v>
      </c>
      <c r="P3762">
        <v>0</v>
      </c>
      <c r="Q3762" s="2">
        <v>8093.73</v>
      </c>
      <c r="R3762" t="s">
        <v>35</v>
      </c>
      <c r="S3762" s="2">
        <v>5654.3</v>
      </c>
      <c r="T3762">
        <v>3.9</v>
      </c>
      <c r="U3762" t="s">
        <v>68</v>
      </c>
      <c r="V3762">
        <v>2026</v>
      </c>
      <c r="W3762" t="s">
        <v>77</v>
      </c>
      <c r="X3762" s="2">
        <v>5654.3</v>
      </c>
      <c r="Y3762" s="2">
        <v>2439.4299999999998</v>
      </c>
      <c r="Z3762" s="2">
        <v>0.69899999999999995</v>
      </c>
      <c r="AA3762" s="2">
        <f>IF(Table1[[#This Row],[Bed Occupied]]="Yes",1,0)</f>
        <v>1</v>
      </c>
    </row>
    <row r="3763" spans="1:27" x14ac:dyDescent="0.25">
      <c r="A3763" t="s">
        <v>3855</v>
      </c>
      <c r="B3763" s="1">
        <v>45726</v>
      </c>
      <c r="C3763" s="1">
        <v>45735</v>
      </c>
      <c r="D3763" t="s">
        <v>61</v>
      </c>
      <c r="E3763" t="s">
        <v>66</v>
      </c>
      <c r="F3763" t="s">
        <v>48</v>
      </c>
      <c r="G3763" t="s">
        <v>30</v>
      </c>
      <c r="H3763" t="s">
        <v>81</v>
      </c>
      <c r="I3763" t="s">
        <v>41</v>
      </c>
      <c r="J3763">
        <v>9</v>
      </c>
      <c r="K3763" t="s">
        <v>57</v>
      </c>
      <c r="L3763">
        <v>60</v>
      </c>
      <c r="M3763" s="1">
        <v>45725</v>
      </c>
      <c r="N3763" t="s">
        <v>34</v>
      </c>
      <c r="O3763">
        <v>8.1</v>
      </c>
      <c r="P3763">
        <v>0.1</v>
      </c>
      <c r="Q3763" s="2">
        <v>24227.29</v>
      </c>
      <c r="R3763" t="s">
        <v>35</v>
      </c>
      <c r="S3763" s="2">
        <v>16059.08</v>
      </c>
      <c r="T3763">
        <v>4.2</v>
      </c>
      <c r="U3763" t="s">
        <v>173</v>
      </c>
      <c r="V3763">
        <v>2025</v>
      </c>
      <c r="W3763" t="s">
        <v>74</v>
      </c>
      <c r="X3763" s="2">
        <v>16059.08</v>
      </c>
      <c r="Y3763" s="2">
        <v>8168.21</v>
      </c>
      <c r="Z3763" s="2">
        <v>0.66300000000000003</v>
      </c>
      <c r="AA3763" s="2">
        <f>IF(Table1[[#This Row],[Bed Occupied]]="Yes",1,0)</f>
        <v>0</v>
      </c>
    </row>
    <row r="3764" spans="1:27" x14ac:dyDescent="0.25">
      <c r="A3764" t="s">
        <v>3856</v>
      </c>
      <c r="B3764" s="1">
        <v>45695</v>
      </c>
      <c r="C3764" s="1">
        <v>45700.2</v>
      </c>
      <c r="D3764" t="s">
        <v>88</v>
      </c>
      <c r="E3764" t="s">
        <v>47</v>
      </c>
      <c r="F3764" t="s">
        <v>29</v>
      </c>
      <c r="G3764" t="s">
        <v>67</v>
      </c>
      <c r="H3764" t="s">
        <v>40</v>
      </c>
      <c r="I3764" t="s">
        <v>41</v>
      </c>
      <c r="J3764">
        <v>5.2</v>
      </c>
      <c r="K3764" t="s">
        <v>33</v>
      </c>
      <c r="L3764">
        <v>29</v>
      </c>
      <c r="M3764" s="1">
        <v>45695</v>
      </c>
      <c r="N3764" t="s">
        <v>42</v>
      </c>
      <c r="O3764">
        <v>10.8</v>
      </c>
      <c r="P3764">
        <v>0.8</v>
      </c>
      <c r="Q3764" s="2">
        <v>28345.31</v>
      </c>
      <c r="R3764" t="s">
        <v>58</v>
      </c>
      <c r="S3764" s="2">
        <v>20570.3</v>
      </c>
      <c r="T3764">
        <v>3.9</v>
      </c>
      <c r="U3764" t="s">
        <v>100</v>
      </c>
      <c r="V3764">
        <v>2025</v>
      </c>
      <c r="W3764" t="s">
        <v>77</v>
      </c>
      <c r="X3764" s="2">
        <v>20570.3</v>
      </c>
      <c r="Y3764" s="2">
        <v>7775.01</v>
      </c>
      <c r="Z3764" s="2">
        <v>0.72599999999999998</v>
      </c>
      <c r="AA3764" s="2">
        <f>IF(Table1[[#This Row],[Bed Occupied]]="Yes",1,0)</f>
        <v>1</v>
      </c>
    </row>
    <row r="3765" spans="1:27" x14ac:dyDescent="0.25">
      <c r="A3765" t="s">
        <v>3857</v>
      </c>
      <c r="B3765" s="1">
        <v>45693</v>
      </c>
      <c r="C3765" s="1">
        <v>45701.2</v>
      </c>
      <c r="D3765" t="s">
        <v>61</v>
      </c>
      <c r="E3765" t="s">
        <v>52</v>
      </c>
      <c r="F3765" t="s">
        <v>29</v>
      </c>
      <c r="G3765" t="s">
        <v>30</v>
      </c>
      <c r="H3765" t="s">
        <v>31</v>
      </c>
      <c r="I3765" t="s">
        <v>32</v>
      </c>
      <c r="J3765">
        <v>8.1999999999999993</v>
      </c>
      <c r="K3765" t="s">
        <v>33</v>
      </c>
      <c r="L3765">
        <v>65</v>
      </c>
      <c r="M3765" s="1">
        <v>45692</v>
      </c>
      <c r="N3765" t="s">
        <v>34</v>
      </c>
      <c r="O3765">
        <v>13.4</v>
      </c>
      <c r="P3765">
        <v>1.4</v>
      </c>
      <c r="Q3765" s="2">
        <v>22902.75</v>
      </c>
      <c r="R3765" t="s">
        <v>58</v>
      </c>
      <c r="S3765" s="2">
        <v>14032.4</v>
      </c>
      <c r="T3765">
        <v>4.3</v>
      </c>
      <c r="U3765" t="s">
        <v>100</v>
      </c>
      <c r="V3765">
        <v>2025</v>
      </c>
      <c r="W3765" t="s">
        <v>44</v>
      </c>
      <c r="X3765" s="2">
        <v>14032.4</v>
      </c>
      <c r="Y3765" s="2">
        <v>8870.35</v>
      </c>
      <c r="Z3765" s="2">
        <v>0.61299999999999999</v>
      </c>
      <c r="AA3765" s="2">
        <f>IF(Table1[[#This Row],[Bed Occupied]]="Yes",1,0)</f>
        <v>1</v>
      </c>
    </row>
    <row r="3766" spans="1:27" x14ac:dyDescent="0.25">
      <c r="A3766" t="s">
        <v>3858</v>
      </c>
      <c r="B3766" s="1">
        <v>45822</v>
      </c>
      <c r="C3766" s="1">
        <v>45823.6</v>
      </c>
      <c r="D3766" t="s">
        <v>39</v>
      </c>
      <c r="E3766" t="s">
        <v>28</v>
      </c>
      <c r="F3766" t="s">
        <v>29</v>
      </c>
      <c r="G3766" t="s">
        <v>30</v>
      </c>
      <c r="H3766" t="s">
        <v>76</v>
      </c>
      <c r="I3766" t="s">
        <v>41</v>
      </c>
      <c r="J3766">
        <v>1.6</v>
      </c>
      <c r="K3766" t="s">
        <v>33</v>
      </c>
      <c r="L3766">
        <v>55</v>
      </c>
      <c r="M3766" s="1">
        <v>45822</v>
      </c>
      <c r="N3766" t="s">
        <v>34</v>
      </c>
      <c r="O3766">
        <v>11.2</v>
      </c>
      <c r="P3766">
        <v>3.2</v>
      </c>
      <c r="Q3766" s="2">
        <v>1886.64</v>
      </c>
      <c r="R3766" t="s">
        <v>85</v>
      </c>
      <c r="S3766" s="2">
        <v>881.03</v>
      </c>
      <c r="T3766">
        <v>2.8</v>
      </c>
      <c r="U3766" t="s">
        <v>64</v>
      </c>
      <c r="V3766">
        <v>2025</v>
      </c>
      <c r="W3766" t="s">
        <v>83</v>
      </c>
      <c r="X3766" s="2">
        <v>881.03</v>
      </c>
      <c r="Y3766" s="2">
        <v>1005.61</v>
      </c>
      <c r="Z3766" s="2">
        <v>0.46700000000000003</v>
      </c>
      <c r="AA3766" s="2">
        <f>IF(Table1[[#This Row],[Bed Occupied]]="Yes",1,0)</f>
        <v>1</v>
      </c>
    </row>
    <row r="3767" spans="1:27" x14ac:dyDescent="0.25">
      <c r="A3767" t="s">
        <v>3859</v>
      </c>
      <c r="B3767" s="1">
        <v>45831</v>
      </c>
      <c r="C3767" s="1">
        <v>45834.1</v>
      </c>
      <c r="D3767" t="s">
        <v>88</v>
      </c>
      <c r="E3767" t="s">
        <v>47</v>
      </c>
      <c r="F3767" t="s">
        <v>29</v>
      </c>
      <c r="G3767" t="s">
        <v>30</v>
      </c>
      <c r="H3767" t="s">
        <v>49</v>
      </c>
      <c r="I3767" t="s">
        <v>41</v>
      </c>
      <c r="J3767">
        <v>3.1</v>
      </c>
      <c r="K3767" t="s">
        <v>57</v>
      </c>
      <c r="L3767">
        <v>53</v>
      </c>
      <c r="M3767" s="1">
        <v>45831</v>
      </c>
      <c r="N3767" t="s">
        <v>42</v>
      </c>
      <c r="O3767">
        <v>9</v>
      </c>
      <c r="P3767">
        <v>1</v>
      </c>
      <c r="Q3767" s="2">
        <v>19971.57</v>
      </c>
      <c r="R3767" t="s">
        <v>58</v>
      </c>
      <c r="S3767" s="2">
        <v>13398.33</v>
      </c>
      <c r="T3767">
        <v>4.4000000000000004</v>
      </c>
      <c r="U3767" t="s">
        <v>64</v>
      </c>
      <c r="V3767">
        <v>2025</v>
      </c>
      <c r="W3767" t="s">
        <v>37</v>
      </c>
      <c r="X3767" s="2">
        <v>13398.33</v>
      </c>
      <c r="Y3767" s="2">
        <v>6573.24</v>
      </c>
      <c r="Z3767" s="2">
        <v>0.67100000000000004</v>
      </c>
      <c r="AA3767" s="2">
        <f>IF(Table1[[#This Row],[Bed Occupied]]="Yes",1,0)</f>
        <v>0</v>
      </c>
    </row>
    <row r="3768" spans="1:27" x14ac:dyDescent="0.25">
      <c r="A3768" t="s">
        <v>3860</v>
      </c>
      <c r="B3768" s="1">
        <v>46324</v>
      </c>
      <c r="C3768" s="1">
        <v>46326.2</v>
      </c>
      <c r="D3768" t="s">
        <v>96</v>
      </c>
      <c r="E3768" t="s">
        <v>52</v>
      </c>
      <c r="F3768" t="s">
        <v>48</v>
      </c>
      <c r="G3768" t="s">
        <v>67</v>
      </c>
      <c r="H3768" t="s">
        <v>49</v>
      </c>
      <c r="I3768" t="s">
        <v>93</v>
      </c>
      <c r="J3768">
        <v>2.2000000000000002</v>
      </c>
      <c r="K3768" t="s">
        <v>57</v>
      </c>
      <c r="L3768">
        <v>67</v>
      </c>
      <c r="M3768" s="1">
        <v>46323</v>
      </c>
      <c r="N3768" t="s">
        <v>34</v>
      </c>
      <c r="O3768">
        <v>8.3000000000000007</v>
      </c>
      <c r="P3768">
        <v>0.3</v>
      </c>
      <c r="Q3768" s="2">
        <v>3002.04</v>
      </c>
      <c r="R3768" t="s">
        <v>35</v>
      </c>
      <c r="S3768" s="2">
        <v>1813.83</v>
      </c>
      <c r="T3768">
        <v>4.2</v>
      </c>
      <c r="U3768" t="s">
        <v>36</v>
      </c>
      <c r="V3768">
        <v>2026</v>
      </c>
      <c r="W3768" t="s">
        <v>69</v>
      </c>
      <c r="X3768" s="2">
        <v>1813.83</v>
      </c>
      <c r="Y3768" s="2">
        <v>1188.21</v>
      </c>
      <c r="Z3768" s="2">
        <v>0.60399999999999998</v>
      </c>
      <c r="AA3768" s="2">
        <f>IF(Table1[[#This Row],[Bed Occupied]]="Yes",1,0)</f>
        <v>0</v>
      </c>
    </row>
    <row r="3769" spans="1:27" x14ac:dyDescent="0.25">
      <c r="A3769" t="s">
        <v>3861</v>
      </c>
      <c r="B3769" s="1">
        <v>45979</v>
      </c>
      <c r="C3769" s="1">
        <v>45979.6</v>
      </c>
      <c r="D3769" t="s">
        <v>39</v>
      </c>
      <c r="E3769" t="s">
        <v>47</v>
      </c>
      <c r="F3769" t="s">
        <v>48</v>
      </c>
      <c r="G3769" t="s">
        <v>53</v>
      </c>
      <c r="H3769" t="s">
        <v>31</v>
      </c>
      <c r="I3769" t="s">
        <v>32</v>
      </c>
      <c r="J3769">
        <v>0.6</v>
      </c>
      <c r="K3769" t="s">
        <v>57</v>
      </c>
      <c r="L3769">
        <v>107</v>
      </c>
      <c r="M3769" s="1">
        <v>45978</v>
      </c>
      <c r="N3769" t="s">
        <v>42</v>
      </c>
      <c r="O3769">
        <v>9.4</v>
      </c>
      <c r="P3769">
        <v>1.4</v>
      </c>
      <c r="Q3769" s="2">
        <v>1867.06</v>
      </c>
      <c r="R3769" t="s">
        <v>35</v>
      </c>
      <c r="S3769" s="2">
        <v>1060.3599999999999</v>
      </c>
      <c r="T3769">
        <v>3.3</v>
      </c>
      <c r="U3769" t="s">
        <v>71</v>
      </c>
      <c r="V3769">
        <v>2025</v>
      </c>
      <c r="W3769" t="s">
        <v>37</v>
      </c>
      <c r="X3769" s="2">
        <v>1060.3599999999999</v>
      </c>
      <c r="Y3769" s="2">
        <v>806.7</v>
      </c>
      <c r="Z3769" s="2">
        <v>0.56799999999999995</v>
      </c>
      <c r="AA3769" s="2">
        <f>IF(Table1[[#This Row],[Bed Occupied]]="Yes",1,0)</f>
        <v>0</v>
      </c>
    </row>
    <row r="3770" spans="1:27" x14ac:dyDescent="0.25">
      <c r="A3770" t="s">
        <v>3862</v>
      </c>
      <c r="B3770" s="1">
        <v>45732</v>
      </c>
      <c r="C3770" s="1">
        <v>45736.6</v>
      </c>
      <c r="D3770" t="s">
        <v>51</v>
      </c>
      <c r="E3770" t="s">
        <v>52</v>
      </c>
      <c r="F3770" t="s">
        <v>29</v>
      </c>
      <c r="G3770" t="s">
        <v>30</v>
      </c>
      <c r="H3770" t="s">
        <v>62</v>
      </c>
      <c r="I3770" t="s">
        <v>32</v>
      </c>
      <c r="J3770">
        <v>4.5999999999999996</v>
      </c>
      <c r="K3770" t="s">
        <v>33</v>
      </c>
      <c r="L3770">
        <v>38</v>
      </c>
      <c r="M3770" s="1">
        <v>45732</v>
      </c>
      <c r="N3770" t="s">
        <v>42</v>
      </c>
      <c r="O3770">
        <v>11.8</v>
      </c>
      <c r="P3770">
        <v>1.8</v>
      </c>
      <c r="Q3770" s="2">
        <v>9082.42</v>
      </c>
      <c r="R3770" t="s">
        <v>58</v>
      </c>
      <c r="S3770" s="2">
        <v>5268.23</v>
      </c>
      <c r="T3770">
        <v>3.8</v>
      </c>
      <c r="U3770" t="s">
        <v>173</v>
      </c>
      <c r="V3770">
        <v>2025</v>
      </c>
      <c r="W3770" t="s">
        <v>74</v>
      </c>
      <c r="X3770" s="2">
        <v>5268.23</v>
      </c>
      <c r="Y3770" s="2">
        <v>3814.19</v>
      </c>
      <c r="Z3770" s="2">
        <v>0.57999999999999996</v>
      </c>
      <c r="AA3770" s="2">
        <f>IF(Table1[[#This Row],[Bed Occupied]]="Yes",1,0)</f>
        <v>1</v>
      </c>
    </row>
    <row r="3771" spans="1:27" x14ac:dyDescent="0.25">
      <c r="A3771" t="s">
        <v>3863</v>
      </c>
      <c r="B3771" s="1">
        <v>46164</v>
      </c>
      <c r="C3771" s="1">
        <v>46167</v>
      </c>
      <c r="D3771" t="s">
        <v>39</v>
      </c>
      <c r="E3771" t="s">
        <v>47</v>
      </c>
      <c r="F3771" t="s">
        <v>29</v>
      </c>
      <c r="G3771" t="s">
        <v>53</v>
      </c>
      <c r="H3771" t="s">
        <v>56</v>
      </c>
      <c r="I3771" t="s">
        <v>32</v>
      </c>
      <c r="J3771">
        <v>3</v>
      </c>
      <c r="K3771" t="s">
        <v>57</v>
      </c>
      <c r="L3771">
        <v>92</v>
      </c>
      <c r="M3771" s="1">
        <v>46163</v>
      </c>
      <c r="N3771" t="s">
        <v>42</v>
      </c>
      <c r="O3771">
        <v>9.4</v>
      </c>
      <c r="P3771">
        <v>1.4</v>
      </c>
      <c r="Q3771" s="2">
        <v>1953.31</v>
      </c>
      <c r="R3771" t="s">
        <v>58</v>
      </c>
      <c r="S3771" s="2">
        <v>933.76</v>
      </c>
      <c r="T3771">
        <v>3.5</v>
      </c>
      <c r="U3771" t="s">
        <v>94</v>
      </c>
      <c r="V3771">
        <v>2026</v>
      </c>
      <c r="W3771" t="s">
        <v>72</v>
      </c>
      <c r="X3771" s="2">
        <v>933.76</v>
      </c>
      <c r="Y3771" s="2">
        <v>1019.55</v>
      </c>
      <c r="Z3771" s="2">
        <v>0.47799999999999998</v>
      </c>
      <c r="AA3771" s="2">
        <f>IF(Table1[[#This Row],[Bed Occupied]]="Yes",1,0)</f>
        <v>0</v>
      </c>
    </row>
    <row r="3772" spans="1:27" x14ac:dyDescent="0.25">
      <c r="A3772" t="s">
        <v>3864</v>
      </c>
      <c r="B3772" s="1">
        <v>46321</v>
      </c>
      <c r="C3772" s="1">
        <v>46326</v>
      </c>
      <c r="D3772" t="s">
        <v>27</v>
      </c>
      <c r="E3772" t="s">
        <v>47</v>
      </c>
      <c r="F3772" t="s">
        <v>29</v>
      </c>
      <c r="G3772" t="s">
        <v>30</v>
      </c>
      <c r="H3772" t="s">
        <v>76</v>
      </c>
      <c r="I3772" t="s">
        <v>32</v>
      </c>
      <c r="J3772">
        <v>5</v>
      </c>
      <c r="K3772" t="s">
        <v>57</v>
      </c>
      <c r="L3772">
        <v>86</v>
      </c>
      <c r="M3772" s="1">
        <v>46321</v>
      </c>
      <c r="N3772" t="s">
        <v>42</v>
      </c>
      <c r="O3772">
        <v>8.5</v>
      </c>
      <c r="P3772">
        <v>0.5</v>
      </c>
      <c r="Q3772" s="2">
        <v>13465.29</v>
      </c>
      <c r="R3772" t="s">
        <v>35</v>
      </c>
      <c r="S3772" s="2">
        <v>9946.5</v>
      </c>
      <c r="T3772">
        <v>4.0999999999999996</v>
      </c>
      <c r="U3772" t="s">
        <v>36</v>
      </c>
      <c r="V3772">
        <v>2026</v>
      </c>
      <c r="W3772" t="s">
        <v>37</v>
      </c>
      <c r="X3772" s="2">
        <v>9946.5</v>
      </c>
      <c r="Y3772" s="2">
        <v>3518.79</v>
      </c>
      <c r="Z3772" s="2">
        <v>0.73899999999999999</v>
      </c>
      <c r="AA3772" s="2">
        <f>IF(Table1[[#This Row],[Bed Occupied]]="Yes",1,0)</f>
        <v>0</v>
      </c>
    </row>
    <row r="3773" spans="1:27" x14ac:dyDescent="0.25">
      <c r="A3773" t="s">
        <v>3865</v>
      </c>
      <c r="B3773" s="1">
        <v>45704</v>
      </c>
      <c r="C3773" s="1">
        <v>45705</v>
      </c>
      <c r="D3773" t="s">
        <v>96</v>
      </c>
      <c r="E3773" t="s">
        <v>47</v>
      </c>
      <c r="F3773" t="s">
        <v>48</v>
      </c>
      <c r="G3773" t="s">
        <v>30</v>
      </c>
      <c r="H3773" t="s">
        <v>81</v>
      </c>
      <c r="I3773" t="s">
        <v>32</v>
      </c>
      <c r="J3773">
        <v>1</v>
      </c>
      <c r="K3773" t="s">
        <v>33</v>
      </c>
      <c r="L3773">
        <v>56</v>
      </c>
      <c r="M3773" s="1">
        <v>45703</v>
      </c>
      <c r="N3773" t="s">
        <v>63</v>
      </c>
      <c r="O3773">
        <v>9.1</v>
      </c>
      <c r="P3773">
        <v>1.1000000000000001</v>
      </c>
      <c r="Q3773" s="2">
        <v>3702.97</v>
      </c>
      <c r="R3773" t="s">
        <v>35</v>
      </c>
      <c r="S3773" s="2">
        <v>2097.52</v>
      </c>
      <c r="T3773">
        <v>3.7</v>
      </c>
      <c r="U3773" t="s">
        <v>100</v>
      </c>
      <c r="V3773">
        <v>2025</v>
      </c>
      <c r="W3773" t="s">
        <v>83</v>
      </c>
      <c r="X3773" s="2">
        <v>2097.52</v>
      </c>
      <c r="Y3773" s="2">
        <v>1605.45</v>
      </c>
      <c r="Z3773" s="2">
        <v>0.56599999999999995</v>
      </c>
      <c r="AA3773" s="2">
        <f>IF(Table1[[#This Row],[Bed Occupied]]="Yes",1,0)</f>
        <v>1</v>
      </c>
    </row>
    <row r="3774" spans="1:27" x14ac:dyDescent="0.25">
      <c r="A3774" t="s">
        <v>3866</v>
      </c>
      <c r="B3774" s="1">
        <v>45908</v>
      </c>
      <c r="C3774" s="1">
        <v>45914.1</v>
      </c>
      <c r="D3774" t="s">
        <v>51</v>
      </c>
      <c r="E3774" t="s">
        <v>28</v>
      </c>
      <c r="F3774" t="s">
        <v>48</v>
      </c>
      <c r="G3774" t="s">
        <v>53</v>
      </c>
      <c r="H3774" t="s">
        <v>62</v>
      </c>
      <c r="I3774" t="s">
        <v>41</v>
      </c>
      <c r="J3774">
        <v>6.1</v>
      </c>
      <c r="K3774" t="s">
        <v>33</v>
      </c>
      <c r="L3774">
        <v>12</v>
      </c>
      <c r="M3774" s="1">
        <v>45907</v>
      </c>
      <c r="N3774" t="s">
        <v>63</v>
      </c>
      <c r="O3774">
        <v>9.6999999999999993</v>
      </c>
      <c r="P3774">
        <v>1.7</v>
      </c>
      <c r="Q3774" s="2">
        <v>10034.620000000001</v>
      </c>
      <c r="R3774" t="s">
        <v>35</v>
      </c>
      <c r="S3774" s="2">
        <v>7430.79</v>
      </c>
      <c r="T3774">
        <v>4.5999999999999996</v>
      </c>
      <c r="U3774" t="s">
        <v>59</v>
      </c>
      <c r="V3774">
        <v>2025</v>
      </c>
      <c r="W3774" t="s">
        <v>74</v>
      </c>
      <c r="X3774" s="2">
        <v>7430.79</v>
      </c>
      <c r="Y3774" s="2">
        <v>2603.83</v>
      </c>
      <c r="Z3774" s="2">
        <v>0.74099999999999999</v>
      </c>
      <c r="AA3774" s="2">
        <f>IF(Table1[[#This Row],[Bed Occupied]]="Yes",1,0)</f>
        <v>1</v>
      </c>
    </row>
    <row r="3775" spans="1:27" x14ac:dyDescent="0.25">
      <c r="A3775" t="s">
        <v>3867</v>
      </c>
      <c r="B3775" s="1">
        <v>46239</v>
      </c>
      <c r="C3775" s="1">
        <v>46240.800000000003</v>
      </c>
      <c r="D3775" t="s">
        <v>27</v>
      </c>
      <c r="E3775" t="s">
        <v>52</v>
      </c>
      <c r="F3775" t="s">
        <v>48</v>
      </c>
      <c r="G3775" t="s">
        <v>30</v>
      </c>
      <c r="H3775" t="s">
        <v>49</v>
      </c>
      <c r="I3775" t="s">
        <v>41</v>
      </c>
      <c r="J3775">
        <v>1.8</v>
      </c>
      <c r="K3775" t="s">
        <v>57</v>
      </c>
      <c r="L3775">
        <v>88</v>
      </c>
      <c r="M3775" s="1">
        <v>46239</v>
      </c>
      <c r="N3775" t="s">
        <v>34</v>
      </c>
      <c r="O3775">
        <v>8.9</v>
      </c>
      <c r="P3775">
        <v>0.9</v>
      </c>
      <c r="Q3775" s="2">
        <v>10678.91</v>
      </c>
      <c r="R3775" t="s">
        <v>35</v>
      </c>
      <c r="S3775" s="2">
        <v>6962.72</v>
      </c>
      <c r="T3775">
        <v>3.3</v>
      </c>
      <c r="U3775" t="s">
        <v>138</v>
      </c>
      <c r="V3775">
        <v>2026</v>
      </c>
      <c r="W3775" t="s">
        <v>69</v>
      </c>
      <c r="X3775" s="2">
        <v>6962.72</v>
      </c>
      <c r="Y3775" s="2">
        <v>3716.19</v>
      </c>
      <c r="Z3775" s="2">
        <v>0.65200000000000002</v>
      </c>
      <c r="AA3775" s="2">
        <f>IF(Table1[[#This Row],[Bed Occupied]]="Yes",1,0)</f>
        <v>0</v>
      </c>
    </row>
    <row r="3776" spans="1:27" x14ac:dyDescent="0.25">
      <c r="A3776" t="s">
        <v>3868</v>
      </c>
      <c r="B3776" s="1">
        <v>46159</v>
      </c>
      <c r="C3776" s="1">
        <v>46168.2</v>
      </c>
      <c r="D3776" t="s">
        <v>61</v>
      </c>
      <c r="E3776" t="s">
        <v>28</v>
      </c>
      <c r="F3776" t="s">
        <v>29</v>
      </c>
      <c r="G3776" t="s">
        <v>67</v>
      </c>
      <c r="H3776" t="s">
        <v>49</v>
      </c>
      <c r="I3776" t="s">
        <v>32</v>
      </c>
      <c r="J3776">
        <v>9.1999999999999993</v>
      </c>
      <c r="K3776" t="s">
        <v>57</v>
      </c>
      <c r="L3776">
        <v>70</v>
      </c>
      <c r="M3776" s="1">
        <v>46159</v>
      </c>
      <c r="N3776" t="s">
        <v>42</v>
      </c>
      <c r="O3776">
        <v>13</v>
      </c>
      <c r="P3776">
        <v>1</v>
      </c>
      <c r="Q3776" s="2">
        <v>21799.4</v>
      </c>
      <c r="R3776" t="s">
        <v>35</v>
      </c>
      <c r="S3776" s="2">
        <v>16416.349999999999</v>
      </c>
      <c r="T3776">
        <v>3.3</v>
      </c>
      <c r="U3776" t="s">
        <v>94</v>
      </c>
      <c r="V3776">
        <v>2026</v>
      </c>
      <c r="W3776" t="s">
        <v>74</v>
      </c>
      <c r="X3776" s="2">
        <v>16416.349999999999</v>
      </c>
      <c r="Y3776" s="2">
        <v>5383.05</v>
      </c>
      <c r="Z3776" s="2">
        <v>0.753</v>
      </c>
      <c r="AA3776" s="2">
        <f>IF(Table1[[#This Row],[Bed Occupied]]="Yes",1,0)</f>
        <v>0</v>
      </c>
    </row>
    <row r="3777" spans="1:27" x14ac:dyDescent="0.25">
      <c r="A3777" t="s">
        <v>3869</v>
      </c>
      <c r="B3777" s="1">
        <v>46284</v>
      </c>
      <c r="C3777" s="1">
        <v>46285.1</v>
      </c>
      <c r="D3777" t="s">
        <v>46</v>
      </c>
      <c r="E3777" t="s">
        <v>28</v>
      </c>
      <c r="F3777" t="s">
        <v>29</v>
      </c>
      <c r="G3777" t="s">
        <v>151</v>
      </c>
      <c r="H3777" t="s">
        <v>56</v>
      </c>
      <c r="I3777" t="s">
        <v>32</v>
      </c>
      <c r="J3777">
        <v>1.1000000000000001</v>
      </c>
      <c r="K3777" t="s">
        <v>33</v>
      </c>
      <c r="L3777">
        <v>41</v>
      </c>
      <c r="M3777" s="1">
        <v>46284</v>
      </c>
      <c r="N3777" t="s">
        <v>63</v>
      </c>
      <c r="O3777">
        <v>12.2</v>
      </c>
      <c r="P3777">
        <v>2.2000000000000002</v>
      </c>
      <c r="Q3777" s="2">
        <v>4397.09</v>
      </c>
      <c r="R3777" t="s">
        <v>58</v>
      </c>
      <c r="S3777" s="2">
        <v>2404.91</v>
      </c>
      <c r="T3777">
        <v>4.2</v>
      </c>
      <c r="U3777" t="s">
        <v>133</v>
      </c>
      <c r="V3777">
        <v>2026</v>
      </c>
      <c r="W3777" t="s">
        <v>83</v>
      </c>
      <c r="X3777" s="2">
        <v>2404.91</v>
      </c>
      <c r="Y3777" s="2">
        <v>1992.18</v>
      </c>
      <c r="Z3777" s="2">
        <v>0.54700000000000004</v>
      </c>
      <c r="AA3777" s="2">
        <f>IF(Table1[[#This Row],[Bed Occupied]]="Yes",1,0)</f>
        <v>1</v>
      </c>
    </row>
    <row r="3778" spans="1:27" x14ac:dyDescent="0.25">
      <c r="A3778" t="s">
        <v>3870</v>
      </c>
      <c r="B3778" s="1">
        <v>46154</v>
      </c>
      <c r="C3778" s="1">
        <v>46160.800000000003</v>
      </c>
      <c r="D3778" t="s">
        <v>51</v>
      </c>
      <c r="E3778" t="s">
        <v>52</v>
      </c>
      <c r="F3778" t="s">
        <v>29</v>
      </c>
      <c r="G3778" t="s">
        <v>67</v>
      </c>
      <c r="H3778" t="s">
        <v>76</v>
      </c>
      <c r="I3778" t="s">
        <v>32</v>
      </c>
      <c r="J3778">
        <v>6.8</v>
      </c>
      <c r="K3778" t="s">
        <v>57</v>
      </c>
      <c r="L3778">
        <v>74</v>
      </c>
      <c r="M3778" s="1">
        <v>46153</v>
      </c>
      <c r="N3778" t="s">
        <v>42</v>
      </c>
      <c r="O3778">
        <v>11.6</v>
      </c>
      <c r="P3778">
        <v>1.6</v>
      </c>
      <c r="Q3778" s="2">
        <v>13987.07</v>
      </c>
      <c r="R3778" t="s">
        <v>35</v>
      </c>
      <c r="S3778" s="2">
        <v>7121.34</v>
      </c>
      <c r="T3778">
        <v>3.2</v>
      </c>
      <c r="U3778" t="s">
        <v>94</v>
      </c>
      <c r="V3778">
        <v>2026</v>
      </c>
      <c r="W3778" t="s">
        <v>37</v>
      </c>
      <c r="X3778" s="2">
        <v>7121.34</v>
      </c>
      <c r="Y3778" s="2">
        <v>6865.73</v>
      </c>
      <c r="Z3778" s="2">
        <v>0.50900000000000001</v>
      </c>
      <c r="AA3778" s="2">
        <f>IF(Table1[[#This Row],[Bed Occupied]]="Yes",1,0)</f>
        <v>0</v>
      </c>
    </row>
    <row r="3779" spans="1:27" x14ac:dyDescent="0.25">
      <c r="A3779" t="s">
        <v>3871</v>
      </c>
      <c r="B3779" s="1">
        <v>45658</v>
      </c>
      <c r="C3779" s="1">
        <v>45660.800000000003</v>
      </c>
      <c r="D3779" t="s">
        <v>61</v>
      </c>
      <c r="E3779" t="s">
        <v>52</v>
      </c>
      <c r="F3779" t="s">
        <v>92</v>
      </c>
      <c r="G3779" t="s">
        <v>30</v>
      </c>
      <c r="H3779" t="s">
        <v>40</v>
      </c>
      <c r="I3779" t="s">
        <v>32</v>
      </c>
      <c r="J3779">
        <v>2.8</v>
      </c>
      <c r="K3779" t="s">
        <v>33</v>
      </c>
      <c r="L3779">
        <v>106</v>
      </c>
      <c r="M3779" s="1">
        <v>45657</v>
      </c>
      <c r="N3779" t="s">
        <v>42</v>
      </c>
      <c r="O3779">
        <v>10.5</v>
      </c>
      <c r="P3779">
        <v>2.5</v>
      </c>
      <c r="Q3779" s="2">
        <v>14751.84</v>
      </c>
      <c r="R3779" t="s">
        <v>35</v>
      </c>
      <c r="S3779" s="2">
        <v>9571.14</v>
      </c>
      <c r="T3779">
        <v>2.6</v>
      </c>
      <c r="U3779" t="s">
        <v>145</v>
      </c>
      <c r="V3779">
        <v>2025</v>
      </c>
      <c r="W3779" t="s">
        <v>44</v>
      </c>
      <c r="X3779" s="2">
        <v>9571.14</v>
      </c>
      <c r="Y3779" s="2">
        <v>5180.7</v>
      </c>
      <c r="Z3779" s="2">
        <v>0.64900000000000002</v>
      </c>
      <c r="AA3779" s="2">
        <f>IF(Table1[[#This Row],[Bed Occupied]]="Yes",1,0)</f>
        <v>1</v>
      </c>
    </row>
    <row r="3780" spans="1:27" x14ac:dyDescent="0.25">
      <c r="A3780" t="s">
        <v>3872</v>
      </c>
      <c r="B3780" s="1">
        <v>45950</v>
      </c>
      <c r="C3780" s="1">
        <v>45958.400000000001</v>
      </c>
      <c r="D3780" t="s">
        <v>88</v>
      </c>
      <c r="E3780" t="s">
        <v>52</v>
      </c>
      <c r="F3780" t="s">
        <v>48</v>
      </c>
      <c r="G3780" t="s">
        <v>151</v>
      </c>
      <c r="H3780" t="s">
        <v>81</v>
      </c>
      <c r="I3780" t="s">
        <v>41</v>
      </c>
      <c r="J3780">
        <v>8.4</v>
      </c>
      <c r="K3780" t="s">
        <v>33</v>
      </c>
      <c r="L3780">
        <v>34</v>
      </c>
      <c r="M3780" s="1">
        <v>45950</v>
      </c>
      <c r="N3780" t="s">
        <v>63</v>
      </c>
      <c r="O3780">
        <v>12.3</v>
      </c>
      <c r="P3780">
        <v>2.2999999999999998</v>
      </c>
      <c r="Q3780" s="2">
        <v>35128.07</v>
      </c>
      <c r="R3780" t="s">
        <v>58</v>
      </c>
      <c r="S3780" s="2">
        <v>26472.54</v>
      </c>
      <c r="T3780">
        <v>3.5</v>
      </c>
      <c r="U3780" t="s">
        <v>82</v>
      </c>
      <c r="V3780">
        <v>2025</v>
      </c>
      <c r="W3780" t="s">
        <v>37</v>
      </c>
      <c r="X3780" s="2">
        <v>26472.54</v>
      </c>
      <c r="Y3780" s="2">
        <v>8655.5300000000007</v>
      </c>
      <c r="Z3780" s="2">
        <v>0.754</v>
      </c>
      <c r="AA3780" s="2">
        <f>IF(Table1[[#This Row],[Bed Occupied]]="Yes",1,0)</f>
        <v>1</v>
      </c>
    </row>
    <row r="3781" spans="1:27" x14ac:dyDescent="0.25">
      <c r="A3781" t="s">
        <v>3873</v>
      </c>
      <c r="B3781" s="1">
        <v>45960</v>
      </c>
      <c r="C3781" s="1">
        <v>45961.8</v>
      </c>
      <c r="D3781" t="s">
        <v>39</v>
      </c>
      <c r="E3781" t="s">
        <v>52</v>
      </c>
      <c r="F3781" t="s">
        <v>48</v>
      </c>
      <c r="G3781" t="s">
        <v>30</v>
      </c>
      <c r="H3781" t="s">
        <v>49</v>
      </c>
      <c r="I3781" t="s">
        <v>32</v>
      </c>
      <c r="J3781">
        <v>1.8</v>
      </c>
      <c r="K3781" t="s">
        <v>57</v>
      </c>
      <c r="L3781">
        <v>76</v>
      </c>
      <c r="M3781" s="1">
        <v>45960</v>
      </c>
      <c r="N3781" t="s">
        <v>34</v>
      </c>
      <c r="O3781">
        <v>10.1</v>
      </c>
      <c r="P3781">
        <v>0.1</v>
      </c>
      <c r="Q3781" s="2">
        <v>2327.73</v>
      </c>
      <c r="R3781" t="s">
        <v>35</v>
      </c>
      <c r="S3781" s="2">
        <v>1443.46</v>
      </c>
      <c r="T3781">
        <v>4.2</v>
      </c>
      <c r="U3781" t="s">
        <v>82</v>
      </c>
      <c r="V3781">
        <v>2025</v>
      </c>
      <c r="W3781" t="s">
        <v>72</v>
      </c>
      <c r="X3781" s="2">
        <v>1443.46</v>
      </c>
      <c r="Y3781" s="2">
        <v>884.27</v>
      </c>
      <c r="Z3781" s="2">
        <v>0.62</v>
      </c>
      <c r="AA3781" s="2">
        <f>IF(Table1[[#This Row],[Bed Occupied]]="Yes",1,0)</f>
        <v>0</v>
      </c>
    </row>
    <row r="3782" spans="1:27" x14ac:dyDescent="0.25">
      <c r="A3782" t="s">
        <v>3874</v>
      </c>
      <c r="B3782" s="1">
        <v>45972</v>
      </c>
      <c r="C3782" s="1">
        <v>45976.2</v>
      </c>
      <c r="D3782" t="s">
        <v>27</v>
      </c>
      <c r="E3782" t="s">
        <v>47</v>
      </c>
      <c r="F3782" t="s">
        <v>48</v>
      </c>
      <c r="G3782" t="s">
        <v>67</v>
      </c>
      <c r="H3782" t="s">
        <v>49</v>
      </c>
      <c r="I3782" t="s">
        <v>41</v>
      </c>
      <c r="J3782">
        <v>4.2</v>
      </c>
      <c r="K3782" t="s">
        <v>33</v>
      </c>
      <c r="L3782">
        <v>28</v>
      </c>
      <c r="M3782" s="1">
        <v>45972</v>
      </c>
      <c r="N3782" t="s">
        <v>42</v>
      </c>
      <c r="O3782">
        <v>12.5</v>
      </c>
      <c r="P3782">
        <v>0.5</v>
      </c>
      <c r="Q3782" s="2">
        <v>12092.92</v>
      </c>
      <c r="R3782" t="s">
        <v>35</v>
      </c>
      <c r="S3782" s="2">
        <v>7904.8</v>
      </c>
      <c r="T3782">
        <v>4.0999999999999996</v>
      </c>
      <c r="U3782" t="s">
        <v>71</v>
      </c>
      <c r="V3782">
        <v>2025</v>
      </c>
      <c r="W3782" t="s">
        <v>44</v>
      </c>
      <c r="X3782" s="2">
        <v>7904.8</v>
      </c>
      <c r="Y3782" s="2">
        <v>4188.12</v>
      </c>
      <c r="Z3782" s="2">
        <v>0.65400000000000003</v>
      </c>
      <c r="AA3782" s="2">
        <f>IF(Table1[[#This Row],[Bed Occupied]]="Yes",1,0)</f>
        <v>1</v>
      </c>
    </row>
    <row r="3783" spans="1:27" x14ac:dyDescent="0.25">
      <c r="A3783" t="s">
        <v>3875</v>
      </c>
      <c r="B3783" s="1">
        <v>46246</v>
      </c>
      <c r="C3783" s="1">
        <v>46248.3</v>
      </c>
      <c r="D3783" t="s">
        <v>102</v>
      </c>
      <c r="E3783" t="s">
        <v>66</v>
      </c>
      <c r="F3783" t="s">
        <v>48</v>
      </c>
      <c r="G3783" t="s">
        <v>30</v>
      </c>
      <c r="H3783" t="s">
        <v>81</v>
      </c>
      <c r="I3783" t="s">
        <v>32</v>
      </c>
      <c r="J3783">
        <v>2.2999999999999998</v>
      </c>
      <c r="K3783" t="s">
        <v>33</v>
      </c>
      <c r="L3783">
        <v>31</v>
      </c>
      <c r="M3783" s="1">
        <v>46245</v>
      </c>
      <c r="N3783" t="s">
        <v>42</v>
      </c>
      <c r="O3783">
        <v>13.5</v>
      </c>
      <c r="P3783">
        <v>1.5</v>
      </c>
      <c r="Q3783" s="2">
        <v>8626.0499999999993</v>
      </c>
      <c r="R3783" t="s">
        <v>58</v>
      </c>
      <c r="S3783" s="2">
        <v>6534.29</v>
      </c>
      <c r="T3783">
        <v>4</v>
      </c>
      <c r="U3783" t="s">
        <v>138</v>
      </c>
      <c r="V3783">
        <v>2026</v>
      </c>
      <c r="W3783" t="s">
        <v>44</v>
      </c>
      <c r="X3783" s="2">
        <v>6534.29</v>
      </c>
      <c r="Y3783" s="2">
        <v>2091.7600000000002</v>
      </c>
      <c r="Z3783" s="2">
        <v>0.75800000000000001</v>
      </c>
      <c r="AA3783" s="2">
        <f>IF(Table1[[#This Row],[Bed Occupied]]="Yes",1,0)</f>
        <v>1</v>
      </c>
    </row>
    <row r="3784" spans="1:27" x14ac:dyDescent="0.25">
      <c r="A3784" t="s">
        <v>3876</v>
      </c>
      <c r="B3784" s="1">
        <v>46125</v>
      </c>
      <c r="C3784" s="1">
        <v>46126.2</v>
      </c>
      <c r="D3784" t="s">
        <v>39</v>
      </c>
      <c r="E3784" t="s">
        <v>28</v>
      </c>
      <c r="F3784" t="s">
        <v>29</v>
      </c>
      <c r="G3784" t="s">
        <v>67</v>
      </c>
      <c r="H3784" t="s">
        <v>62</v>
      </c>
      <c r="I3784" t="s">
        <v>41</v>
      </c>
      <c r="J3784">
        <v>1.2</v>
      </c>
      <c r="K3784" t="s">
        <v>33</v>
      </c>
      <c r="L3784">
        <v>70</v>
      </c>
      <c r="M3784" s="1">
        <v>46125</v>
      </c>
      <c r="N3784" t="s">
        <v>34</v>
      </c>
      <c r="O3784">
        <v>8.8000000000000007</v>
      </c>
      <c r="P3784">
        <v>0.8</v>
      </c>
      <c r="Q3784" s="2">
        <v>1815.44</v>
      </c>
      <c r="R3784" t="s">
        <v>35</v>
      </c>
      <c r="S3784" s="2">
        <v>1095.6400000000001</v>
      </c>
      <c r="T3784">
        <v>2.9</v>
      </c>
      <c r="U3784" t="s">
        <v>98</v>
      </c>
      <c r="V3784">
        <v>2026</v>
      </c>
      <c r="W3784" t="s">
        <v>37</v>
      </c>
      <c r="X3784" s="2">
        <v>1095.6400000000001</v>
      </c>
      <c r="Y3784" s="2">
        <v>719.8</v>
      </c>
      <c r="Z3784" s="2">
        <v>0.60399999999999998</v>
      </c>
      <c r="AA3784" s="2">
        <f>IF(Table1[[#This Row],[Bed Occupied]]="Yes",1,0)</f>
        <v>1</v>
      </c>
    </row>
    <row r="3785" spans="1:27" x14ac:dyDescent="0.25">
      <c r="A3785" t="s">
        <v>3877</v>
      </c>
      <c r="B3785" s="1">
        <v>46006</v>
      </c>
      <c r="C3785" s="1">
        <v>46008.4</v>
      </c>
      <c r="D3785" t="s">
        <v>46</v>
      </c>
      <c r="E3785" t="s">
        <v>66</v>
      </c>
      <c r="F3785" t="s">
        <v>29</v>
      </c>
      <c r="G3785" t="s">
        <v>67</v>
      </c>
      <c r="H3785" t="s">
        <v>76</v>
      </c>
      <c r="I3785" t="s">
        <v>41</v>
      </c>
      <c r="J3785">
        <v>2.4</v>
      </c>
      <c r="K3785" t="s">
        <v>57</v>
      </c>
      <c r="L3785">
        <v>31</v>
      </c>
      <c r="M3785" s="1">
        <v>46005</v>
      </c>
      <c r="N3785" t="s">
        <v>34</v>
      </c>
      <c r="O3785">
        <v>11.1</v>
      </c>
      <c r="P3785">
        <v>3.1</v>
      </c>
      <c r="Q3785" s="2">
        <v>6432.27</v>
      </c>
      <c r="R3785" t="s">
        <v>35</v>
      </c>
      <c r="S3785" s="2">
        <v>3675.37</v>
      </c>
      <c r="T3785">
        <v>2.8</v>
      </c>
      <c r="U3785" t="s">
        <v>79</v>
      </c>
      <c r="V3785">
        <v>2025</v>
      </c>
      <c r="W3785" t="s">
        <v>74</v>
      </c>
      <c r="X3785" s="2">
        <v>3675.37</v>
      </c>
      <c r="Y3785" s="2">
        <v>2756.9</v>
      </c>
      <c r="Z3785" s="2">
        <v>0.57099999999999995</v>
      </c>
      <c r="AA3785" s="2">
        <f>IF(Table1[[#This Row],[Bed Occupied]]="Yes",1,0)</f>
        <v>0</v>
      </c>
    </row>
    <row r="3786" spans="1:27" x14ac:dyDescent="0.25">
      <c r="A3786" t="s">
        <v>3878</v>
      </c>
      <c r="B3786" s="1">
        <v>46266</v>
      </c>
      <c r="C3786" s="1">
        <v>46270.3</v>
      </c>
      <c r="D3786" t="s">
        <v>61</v>
      </c>
      <c r="E3786" t="s">
        <v>52</v>
      </c>
      <c r="F3786" t="s">
        <v>48</v>
      </c>
      <c r="G3786" t="s">
        <v>30</v>
      </c>
      <c r="H3786" t="s">
        <v>76</v>
      </c>
      <c r="I3786" t="s">
        <v>32</v>
      </c>
      <c r="J3786">
        <v>4.3</v>
      </c>
      <c r="K3786" t="s">
        <v>33</v>
      </c>
      <c r="L3786">
        <v>94</v>
      </c>
      <c r="M3786" s="1">
        <v>46266</v>
      </c>
      <c r="N3786" t="s">
        <v>42</v>
      </c>
      <c r="O3786">
        <v>10</v>
      </c>
      <c r="P3786">
        <v>0</v>
      </c>
      <c r="Q3786" s="2">
        <v>18286.259999999998</v>
      </c>
      <c r="R3786" t="s">
        <v>35</v>
      </c>
      <c r="S3786" s="2">
        <v>11812.69</v>
      </c>
      <c r="T3786">
        <v>3.5</v>
      </c>
      <c r="U3786" t="s">
        <v>133</v>
      </c>
      <c r="V3786">
        <v>2026</v>
      </c>
      <c r="W3786" t="s">
        <v>44</v>
      </c>
      <c r="X3786" s="2">
        <v>11812.69</v>
      </c>
      <c r="Y3786" s="2">
        <v>6473.57</v>
      </c>
      <c r="Z3786" s="2">
        <v>0.64600000000000002</v>
      </c>
      <c r="AA3786" s="2">
        <f>IF(Table1[[#This Row],[Bed Occupied]]="Yes",1,0)</f>
        <v>1</v>
      </c>
    </row>
    <row r="3787" spans="1:27" x14ac:dyDescent="0.25">
      <c r="A3787" t="s">
        <v>3879</v>
      </c>
      <c r="B3787" s="1">
        <v>45709</v>
      </c>
      <c r="C3787" s="1">
        <v>45709.3</v>
      </c>
      <c r="D3787" t="s">
        <v>39</v>
      </c>
      <c r="E3787" t="s">
        <v>66</v>
      </c>
      <c r="F3787" t="s">
        <v>29</v>
      </c>
      <c r="G3787" t="s">
        <v>53</v>
      </c>
      <c r="H3787" t="s">
        <v>76</v>
      </c>
      <c r="I3787" t="s">
        <v>41</v>
      </c>
      <c r="J3787">
        <v>0.3</v>
      </c>
      <c r="K3787" t="s">
        <v>33</v>
      </c>
      <c r="L3787">
        <v>63</v>
      </c>
      <c r="M3787" s="1">
        <v>45709</v>
      </c>
      <c r="N3787" t="s">
        <v>42</v>
      </c>
      <c r="O3787">
        <v>12.7</v>
      </c>
      <c r="P3787">
        <v>0.7</v>
      </c>
      <c r="Q3787" s="2">
        <v>1725</v>
      </c>
      <c r="R3787" t="s">
        <v>35</v>
      </c>
      <c r="S3787" s="2">
        <v>917.15</v>
      </c>
      <c r="T3787">
        <v>3.6</v>
      </c>
      <c r="U3787" t="s">
        <v>100</v>
      </c>
      <c r="V3787">
        <v>2025</v>
      </c>
      <c r="W3787" t="s">
        <v>77</v>
      </c>
      <c r="X3787" s="2">
        <v>917.15</v>
      </c>
      <c r="Y3787" s="2">
        <v>807.85</v>
      </c>
      <c r="Z3787" s="2">
        <v>0.53200000000000003</v>
      </c>
      <c r="AA3787" s="2">
        <f>IF(Table1[[#This Row],[Bed Occupied]]="Yes",1,0)</f>
        <v>1</v>
      </c>
    </row>
    <row r="3788" spans="1:27" x14ac:dyDescent="0.25">
      <c r="A3788" t="s">
        <v>3880</v>
      </c>
      <c r="B3788" s="1">
        <v>46209</v>
      </c>
      <c r="C3788" s="1">
        <v>46215.7</v>
      </c>
      <c r="D3788" t="s">
        <v>61</v>
      </c>
      <c r="E3788" t="s">
        <v>52</v>
      </c>
      <c r="F3788" t="s">
        <v>29</v>
      </c>
      <c r="G3788" t="s">
        <v>151</v>
      </c>
      <c r="H3788" t="s">
        <v>49</v>
      </c>
      <c r="I3788" t="s">
        <v>32</v>
      </c>
      <c r="J3788">
        <v>6.7</v>
      </c>
      <c r="K3788" t="s">
        <v>33</v>
      </c>
      <c r="L3788">
        <v>103</v>
      </c>
      <c r="M3788" s="1">
        <v>46208</v>
      </c>
      <c r="N3788" t="s">
        <v>42</v>
      </c>
      <c r="O3788">
        <v>12.4</v>
      </c>
      <c r="P3788">
        <v>2.4</v>
      </c>
      <c r="Q3788" s="2">
        <v>15393.54</v>
      </c>
      <c r="R3788" t="s">
        <v>35</v>
      </c>
      <c r="S3788" s="2">
        <v>10430.52</v>
      </c>
      <c r="T3788">
        <v>1.8</v>
      </c>
      <c r="U3788" t="s">
        <v>43</v>
      </c>
      <c r="V3788">
        <v>2026</v>
      </c>
      <c r="W3788" t="s">
        <v>74</v>
      </c>
      <c r="X3788" s="2">
        <v>10430.52</v>
      </c>
      <c r="Y3788" s="2">
        <v>4963.0200000000004</v>
      </c>
      <c r="Z3788" s="2">
        <v>0.67800000000000005</v>
      </c>
      <c r="AA3788" s="2">
        <f>IF(Table1[[#This Row],[Bed Occupied]]="Yes",1,0)</f>
        <v>1</v>
      </c>
    </row>
    <row r="3789" spans="1:27" x14ac:dyDescent="0.25">
      <c r="A3789" t="s">
        <v>3881</v>
      </c>
      <c r="B3789" s="1">
        <v>45782</v>
      </c>
      <c r="C3789" s="1">
        <v>45786.8</v>
      </c>
      <c r="D3789" t="s">
        <v>61</v>
      </c>
      <c r="E3789" t="s">
        <v>28</v>
      </c>
      <c r="F3789" t="s">
        <v>48</v>
      </c>
      <c r="G3789" t="s">
        <v>30</v>
      </c>
      <c r="H3789" t="s">
        <v>40</v>
      </c>
      <c r="I3789" t="s">
        <v>32</v>
      </c>
      <c r="J3789">
        <v>4.8</v>
      </c>
      <c r="K3789" t="s">
        <v>57</v>
      </c>
      <c r="L3789">
        <v>97</v>
      </c>
      <c r="M3789" s="1">
        <v>45782</v>
      </c>
      <c r="N3789" t="s">
        <v>34</v>
      </c>
      <c r="O3789">
        <v>9.5</v>
      </c>
      <c r="P3789">
        <v>1.5</v>
      </c>
      <c r="Q3789" s="2">
        <v>19931.5</v>
      </c>
      <c r="R3789" t="s">
        <v>35</v>
      </c>
      <c r="S3789" s="2">
        <v>14448.22</v>
      </c>
      <c r="T3789">
        <v>3.1</v>
      </c>
      <c r="U3789" t="s">
        <v>122</v>
      </c>
      <c r="V3789">
        <v>2025</v>
      </c>
      <c r="W3789" t="s">
        <v>37</v>
      </c>
      <c r="X3789" s="2">
        <v>14448.22</v>
      </c>
      <c r="Y3789" s="2">
        <v>5483.28</v>
      </c>
      <c r="Z3789" s="2">
        <v>0.72499999999999998</v>
      </c>
      <c r="AA3789" s="2">
        <f>IF(Table1[[#This Row],[Bed Occupied]]="Yes",1,0)</f>
        <v>0</v>
      </c>
    </row>
    <row r="3790" spans="1:27" x14ac:dyDescent="0.25">
      <c r="A3790" t="s">
        <v>3882</v>
      </c>
      <c r="B3790" s="1">
        <v>45800</v>
      </c>
      <c r="C3790" s="1">
        <v>45801.1</v>
      </c>
      <c r="D3790" t="s">
        <v>88</v>
      </c>
      <c r="E3790" t="s">
        <v>47</v>
      </c>
      <c r="F3790" t="s">
        <v>48</v>
      </c>
      <c r="G3790" t="s">
        <v>53</v>
      </c>
      <c r="H3790" t="s">
        <v>31</v>
      </c>
      <c r="I3790" t="s">
        <v>41</v>
      </c>
      <c r="J3790">
        <v>1.1000000000000001</v>
      </c>
      <c r="K3790" t="s">
        <v>33</v>
      </c>
      <c r="L3790">
        <v>12</v>
      </c>
      <c r="M3790" s="1">
        <v>45799</v>
      </c>
      <c r="N3790" t="s">
        <v>42</v>
      </c>
      <c r="O3790">
        <v>8.8000000000000007</v>
      </c>
      <c r="P3790">
        <v>0.8</v>
      </c>
      <c r="Q3790" s="2">
        <v>21173.26</v>
      </c>
      <c r="R3790" t="s">
        <v>35</v>
      </c>
      <c r="S3790" s="2">
        <v>17034.71</v>
      </c>
      <c r="T3790">
        <v>4.3</v>
      </c>
      <c r="U3790" t="s">
        <v>122</v>
      </c>
      <c r="V3790">
        <v>2025</v>
      </c>
      <c r="W3790" t="s">
        <v>72</v>
      </c>
      <c r="X3790" s="2">
        <v>17034.71</v>
      </c>
      <c r="Y3790" s="2">
        <v>4138.55</v>
      </c>
      <c r="Z3790" s="2">
        <v>0.80500000000000005</v>
      </c>
      <c r="AA3790" s="2">
        <f>IF(Table1[[#This Row],[Bed Occupied]]="Yes",1,0)</f>
        <v>1</v>
      </c>
    </row>
    <row r="3791" spans="1:27" x14ac:dyDescent="0.25">
      <c r="A3791" t="s">
        <v>3883</v>
      </c>
      <c r="B3791" s="1">
        <v>45664</v>
      </c>
      <c r="C3791" s="1">
        <v>45666.5</v>
      </c>
      <c r="D3791" t="s">
        <v>102</v>
      </c>
      <c r="E3791" t="s">
        <v>52</v>
      </c>
      <c r="F3791" t="s">
        <v>48</v>
      </c>
      <c r="G3791" t="s">
        <v>30</v>
      </c>
      <c r="H3791" t="s">
        <v>62</v>
      </c>
      <c r="I3791" t="s">
        <v>41</v>
      </c>
      <c r="J3791">
        <v>2.5</v>
      </c>
      <c r="K3791" t="s">
        <v>57</v>
      </c>
      <c r="L3791">
        <v>52</v>
      </c>
      <c r="M3791" s="1">
        <v>45664</v>
      </c>
      <c r="N3791" t="s">
        <v>63</v>
      </c>
      <c r="O3791">
        <v>8.9</v>
      </c>
      <c r="P3791">
        <v>0.9</v>
      </c>
      <c r="Q3791" s="2">
        <v>8679.48</v>
      </c>
      <c r="R3791" t="s">
        <v>58</v>
      </c>
      <c r="S3791" s="2">
        <v>5226.7</v>
      </c>
      <c r="T3791">
        <v>4.4000000000000004</v>
      </c>
      <c r="U3791" t="s">
        <v>145</v>
      </c>
      <c r="V3791">
        <v>2025</v>
      </c>
      <c r="W3791" t="s">
        <v>44</v>
      </c>
      <c r="X3791" s="2">
        <v>5226.7</v>
      </c>
      <c r="Y3791" s="2">
        <v>3452.78</v>
      </c>
      <c r="Z3791" s="2">
        <v>0.60199999999999998</v>
      </c>
      <c r="AA3791" s="2">
        <f>IF(Table1[[#This Row],[Bed Occupied]]="Yes",1,0)</f>
        <v>0</v>
      </c>
    </row>
    <row r="3792" spans="1:27" x14ac:dyDescent="0.25">
      <c r="A3792" t="s">
        <v>3884</v>
      </c>
      <c r="B3792" s="1">
        <v>45816</v>
      </c>
      <c r="C3792" s="1">
        <v>45816.7</v>
      </c>
      <c r="D3792" t="s">
        <v>88</v>
      </c>
      <c r="E3792" t="s">
        <v>28</v>
      </c>
      <c r="F3792" t="s">
        <v>29</v>
      </c>
      <c r="G3792" t="s">
        <v>30</v>
      </c>
      <c r="H3792" t="s">
        <v>49</v>
      </c>
      <c r="I3792" t="s">
        <v>41</v>
      </c>
      <c r="J3792">
        <v>0.7</v>
      </c>
      <c r="K3792" t="s">
        <v>57</v>
      </c>
      <c r="L3792">
        <v>49</v>
      </c>
      <c r="M3792" s="1">
        <v>45815</v>
      </c>
      <c r="N3792" t="s">
        <v>42</v>
      </c>
      <c r="O3792">
        <v>11.4</v>
      </c>
      <c r="P3792">
        <v>1.4</v>
      </c>
      <c r="Q3792" s="2">
        <v>13457.45</v>
      </c>
      <c r="R3792" t="s">
        <v>58</v>
      </c>
      <c r="S3792" s="2">
        <v>9646.69</v>
      </c>
      <c r="T3792">
        <v>3.7</v>
      </c>
      <c r="U3792" t="s">
        <v>64</v>
      </c>
      <c r="V3792">
        <v>2025</v>
      </c>
      <c r="W3792" t="s">
        <v>83</v>
      </c>
      <c r="X3792" s="2">
        <v>9646.69</v>
      </c>
      <c r="Y3792" s="2">
        <v>3810.76</v>
      </c>
      <c r="Z3792" s="2">
        <v>0.71699999999999997</v>
      </c>
      <c r="AA3792" s="2">
        <f>IF(Table1[[#This Row],[Bed Occupied]]="Yes",1,0)</f>
        <v>0</v>
      </c>
    </row>
    <row r="3793" spans="1:27" x14ac:dyDescent="0.25">
      <c r="A3793" t="s">
        <v>3885</v>
      </c>
      <c r="B3793" s="1">
        <v>46122</v>
      </c>
      <c r="C3793" s="1">
        <v>46125.3</v>
      </c>
      <c r="D3793" t="s">
        <v>102</v>
      </c>
      <c r="E3793" t="s">
        <v>28</v>
      </c>
      <c r="F3793" t="s">
        <v>29</v>
      </c>
      <c r="G3793" t="s">
        <v>151</v>
      </c>
      <c r="H3793" t="s">
        <v>56</v>
      </c>
      <c r="I3793" t="s">
        <v>32</v>
      </c>
      <c r="J3793">
        <v>3.3</v>
      </c>
      <c r="K3793" t="s">
        <v>57</v>
      </c>
      <c r="L3793">
        <v>53</v>
      </c>
      <c r="M3793" s="1">
        <v>46121</v>
      </c>
      <c r="N3793" t="s">
        <v>42</v>
      </c>
      <c r="O3793">
        <v>9.6999999999999993</v>
      </c>
      <c r="P3793">
        <v>1.7</v>
      </c>
      <c r="Q3793" s="2">
        <v>14422.04</v>
      </c>
      <c r="R3793" t="s">
        <v>58</v>
      </c>
      <c r="S3793" s="2">
        <v>8386.48</v>
      </c>
      <c r="T3793">
        <v>2.9</v>
      </c>
      <c r="U3793" t="s">
        <v>98</v>
      </c>
      <c r="V3793">
        <v>2026</v>
      </c>
      <c r="W3793" t="s">
        <v>72</v>
      </c>
      <c r="X3793" s="2">
        <v>8386.48</v>
      </c>
      <c r="Y3793" s="2">
        <v>6035.56</v>
      </c>
      <c r="Z3793" s="2">
        <v>0.58199999999999996</v>
      </c>
      <c r="AA3793" s="2">
        <f>IF(Table1[[#This Row],[Bed Occupied]]="Yes",1,0)</f>
        <v>0</v>
      </c>
    </row>
    <row r="3794" spans="1:27" x14ac:dyDescent="0.25">
      <c r="A3794" t="s">
        <v>3886</v>
      </c>
      <c r="B3794" s="1">
        <v>45775</v>
      </c>
      <c r="C3794" s="1">
        <v>45780.2</v>
      </c>
      <c r="D3794" t="s">
        <v>27</v>
      </c>
      <c r="E3794" t="s">
        <v>28</v>
      </c>
      <c r="F3794" t="s">
        <v>48</v>
      </c>
      <c r="G3794" t="s">
        <v>67</v>
      </c>
      <c r="H3794" t="s">
        <v>62</v>
      </c>
      <c r="I3794" t="s">
        <v>32</v>
      </c>
      <c r="J3794">
        <v>5.2</v>
      </c>
      <c r="K3794" t="s">
        <v>33</v>
      </c>
      <c r="L3794">
        <v>76</v>
      </c>
      <c r="M3794" s="1">
        <v>45774</v>
      </c>
      <c r="N3794" t="s">
        <v>42</v>
      </c>
      <c r="O3794">
        <v>13.2</v>
      </c>
      <c r="P3794">
        <v>1.2</v>
      </c>
      <c r="Q3794" s="2">
        <v>11064.12</v>
      </c>
      <c r="R3794" t="s">
        <v>35</v>
      </c>
      <c r="S3794" s="2">
        <v>7613.21</v>
      </c>
      <c r="T3794">
        <v>3.6</v>
      </c>
      <c r="U3794" t="s">
        <v>89</v>
      </c>
      <c r="V3794">
        <v>2025</v>
      </c>
      <c r="W3794" t="s">
        <v>74</v>
      </c>
      <c r="X3794" s="2">
        <v>7613.21</v>
      </c>
      <c r="Y3794" s="2">
        <v>3450.91</v>
      </c>
      <c r="Z3794" s="2">
        <v>0.68799999999999994</v>
      </c>
      <c r="AA3794" s="2">
        <f>IF(Table1[[#This Row],[Bed Occupied]]="Yes",1,0)</f>
        <v>1</v>
      </c>
    </row>
    <row r="3795" spans="1:27" x14ac:dyDescent="0.25">
      <c r="A3795" t="s">
        <v>3887</v>
      </c>
      <c r="B3795" s="1">
        <v>45665</v>
      </c>
      <c r="C3795" s="1">
        <v>45665.599999999999</v>
      </c>
      <c r="D3795" t="s">
        <v>39</v>
      </c>
      <c r="E3795" t="s">
        <v>28</v>
      </c>
      <c r="F3795" t="s">
        <v>48</v>
      </c>
      <c r="G3795" t="s">
        <v>30</v>
      </c>
      <c r="H3795" t="s">
        <v>56</v>
      </c>
      <c r="I3795" t="s">
        <v>32</v>
      </c>
      <c r="J3795">
        <v>0.6</v>
      </c>
      <c r="K3795" t="s">
        <v>57</v>
      </c>
      <c r="L3795">
        <v>96</v>
      </c>
      <c r="M3795" s="1">
        <v>45665</v>
      </c>
      <c r="N3795" t="s">
        <v>42</v>
      </c>
      <c r="O3795">
        <v>9.4</v>
      </c>
      <c r="P3795">
        <v>1.4</v>
      </c>
      <c r="Q3795" s="2">
        <v>1731.66</v>
      </c>
      <c r="R3795" t="s">
        <v>35</v>
      </c>
      <c r="S3795" s="2">
        <v>876.09</v>
      </c>
      <c r="T3795">
        <v>3.5</v>
      </c>
      <c r="U3795" t="s">
        <v>145</v>
      </c>
      <c r="V3795">
        <v>2025</v>
      </c>
      <c r="W3795" t="s">
        <v>69</v>
      </c>
      <c r="X3795" s="2">
        <v>876.09</v>
      </c>
      <c r="Y3795" s="2">
        <v>855.57</v>
      </c>
      <c r="Z3795" s="2">
        <v>0.50600000000000001</v>
      </c>
      <c r="AA3795" s="2">
        <f>IF(Table1[[#This Row],[Bed Occupied]]="Yes",1,0)</f>
        <v>0</v>
      </c>
    </row>
    <row r="3796" spans="1:27" x14ac:dyDescent="0.25">
      <c r="A3796" t="s">
        <v>3888</v>
      </c>
      <c r="B3796" s="1">
        <v>46171</v>
      </c>
      <c r="C3796" s="1">
        <v>46171.6</v>
      </c>
      <c r="D3796" t="s">
        <v>39</v>
      </c>
      <c r="E3796" t="s">
        <v>47</v>
      </c>
      <c r="F3796" t="s">
        <v>48</v>
      </c>
      <c r="G3796" t="s">
        <v>67</v>
      </c>
      <c r="H3796" t="s">
        <v>40</v>
      </c>
      <c r="I3796" t="s">
        <v>32</v>
      </c>
      <c r="J3796">
        <v>0.6</v>
      </c>
      <c r="K3796" t="s">
        <v>33</v>
      </c>
      <c r="L3796">
        <v>94</v>
      </c>
      <c r="M3796" s="1">
        <v>46171</v>
      </c>
      <c r="N3796" t="s">
        <v>42</v>
      </c>
      <c r="O3796">
        <v>9.8000000000000007</v>
      </c>
      <c r="P3796">
        <v>1.8</v>
      </c>
      <c r="Q3796" s="2">
        <v>1663.01</v>
      </c>
      <c r="R3796" t="s">
        <v>35</v>
      </c>
      <c r="S3796" s="2">
        <v>892.5</v>
      </c>
      <c r="T3796">
        <v>2.9</v>
      </c>
      <c r="U3796" t="s">
        <v>94</v>
      </c>
      <c r="V3796">
        <v>2026</v>
      </c>
      <c r="W3796" t="s">
        <v>77</v>
      </c>
      <c r="X3796" s="2">
        <v>892.5</v>
      </c>
      <c r="Y3796" s="2">
        <v>770.51</v>
      </c>
      <c r="Z3796" s="2">
        <v>0.53700000000000003</v>
      </c>
      <c r="AA3796" s="2">
        <f>IF(Table1[[#This Row],[Bed Occupied]]="Yes",1,0)</f>
        <v>1</v>
      </c>
    </row>
    <row r="3797" spans="1:27" x14ac:dyDescent="0.25">
      <c r="A3797" t="s">
        <v>3889</v>
      </c>
      <c r="B3797" s="1">
        <v>45667</v>
      </c>
      <c r="C3797" s="1">
        <v>45669</v>
      </c>
      <c r="D3797" t="s">
        <v>46</v>
      </c>
      <c r="E3797" t="s">
        <v>47</v>
      </c>
      <c r="F3797" t="s">
        <v>48</v>
      </c>
      <c r="G3797" t="s">
        <v>30</v>
      </c>
      <c r="H3797" t="s">
        <v>62</v>
      </c>
      <c r="I3797" t="s">
        <v>32</v>
      </c>
      <c r="J3797">
        <v>2</v>
      </c>
      <c r="K3797" t="s">
        <v>33</v>
      </c>
      <c r="L3797">
        <v>79</v>
      </c>
      <c r="M3797" s="1">
        <v>45667</v>
      </c>
      <c r="N3797" t="s">
        <v>42</v>
      </c>
      <c r="O3797">
        <v>12.8</v>
      </c>
      <c r="P3797">
        <v>0.8</v>
      </c>
      <c r="Q3797" s="2">
        <v>5338.59</v>
      </c>
      <c r="R3797" t="s">
        <v>58</v>
      </c>
      <c r="S3797" s="2">
        <v>1817.98</v>
      </c>
      <c r="T3797">
        <v>4.3</v>
      </c>
      <c r="U3797" t="s">
        <v>145</v>
      </c>
      <c r="V3797">
        <v>2025</v>
      </c>
      <c r="W3797" t="s">
        <v>77</v>
      </c>
      <c r="X3797" s="2">
        <v>1817.98</v>
      </c>
      <c r="Y3797" s="2">
        <v>3520.61</v>
      </c>
      <c r="Z3797" s="2">
        <v>0.34100000000000003</v>
      </c>
      <c r="AA3797" s="2">
        <f>IF(Table1[[#This Row],[Bed Occupied]]="Yes",1,0)</f>
        <v>1</v>
      </c>
    </row>
    <row r="3798" spans="1:27" x14ac:dyDescent="0.25">
      <c r="A3798" t="s">
        <v>3890</v>
      </c>
      <c r="B3798" s="1">
        <v>46366</v>
      </c>
      <c r="C3798" s="1">
        <v>46367.9</v>
      </c>
      <c r="D3798" t="s">
        <v>51</v>
      </c>
      <c r="E3798" t="s">
        <v>52</v>
      </c>
      <c r="F3798" t="s">
        <v>48</v>
      </c>
      <c r="G3798" t="s">
        <v>67</v>
      </c>
      <c r="H3798" t="s">
        <v>49</v>
      </c>
      <c r="I3798" t="s">
        <v>41</v>
      </c>
      <c r="J3798">
        <v>1.9</v>
      </c>
      <c r="K3798" t="s">
        <v>33</v>
      </c>
      <c r="L3798">
        <v>66</v>
      </c>
      <c r="M3798" s="1">
        <v>46365</v>
      </c>
      <c r="N3798" t="s">
        <v>42</v>
      </c>
      <c r="O3798">
        <v>12.5</v>
      </c>
      <c r="P3798">
        <v>0.5</v>
      </c>
      <c r="Q3798" s="2">
        <v>6369.61</v>
      </c>
      <c r="R3798" t="s">
        <v>35</v>
      </c>
      <c r="S3798" s="2">
        <v>3371.09</v>
      </c>
      <c r="T3798">
        <v>4.3</v>
      </c>
      <c r="U3798" t="s">
        <v>54</v>
      </c>
      <c r="V3798">
        <v>2026</v>
      </c>
      <c r="W3798" t="s">
        <v>69</v>
      </c>
      <c r="X3798" s="2">
        <v>3371.09</v>
      </c>
      <c r="Y3798" s="2">
        <v>2998.52</v>
      </c>
      <c r="Z3798" s="2">
        <v>0.52900000000000003</v>
      </c>
      <c r="AA3798" s="2">
        <f>IF(Table1[[#This Row],[Bed Occupied]]="Yes",1,0)</f>
        <v>1</v>
      </c>
    </row>
    <row r="3799" spans="1:27" x14ac:dyDescent="0.25">
      <c r="A3799" t="s">
        <v>3891</v>
      </c>
      <c r="B3799" s="1">
        <v>45765</v>
      </c>
      <c r="C3799" s="1">
        <v>45766.5</v>
      </c>
      <c r="D3799" t="s">
        <v>102</v>
      </c>
      <c r="E3799" t="s">
        <v>52</v>
      </c>
      <c r="F3799" t="s">
        <v>29</v>
      </c>
      <c r="G3799" t="s">
        <v>67</v>
      </c>
      <c r="H3799" t="s">
        <v>49</v>
      </c>
      <c r="I3799" t="s">
        <v>41</v>
      </c>
      <c r="J3799">
        <v>1.5</v>
      </c>
      <c r="K3799" t="s">
        <v>57</v>
      </c>
      <c r="L3799">
        <v>52</v>
      </c>
      <c r="M3799" s="1">
        <v>45764</v>
      </c>
      <c r="N3799" t="s">
        <v>34</v>
      </c>
      <c r="O3799">
        <v>8</v>
      </c>
      <c r="P3799">
        <v>0</v>
      </c>
      <c r="Q3799" s="2">
        <v>10178.91</v>
      </c>
      <c r="R3799" t="s">
        <v>58</v>
      </c>
      <c r="S3799" s="2">
        <v>5949.94</v>
      </c>
      <c r="T3799">
        <v>3.9</v>
      </c>
      <c r="U3799" t="s">
        <v>89</v>
      </c>
      <c r="V3799">
        <v>2025</v>
      </c>
      <c r="W3799" t="s">
        <v>72</v>
      </c>
      <c r="X3799" s="2">
        <v>5949.94</v>
      </c>
      <c r="Y3799" s="2">
        <v>4228.97</v>
      </c>
      <c r="Z3799" s="2">
        <v>0.58499999999999996</v>
      </c>
      <c r="AA3799" s="2">
        <f>IF(Table1[[#This Row],[Bed Occupied]]="Yes",1,0)</f>
        <v>0</v>
      </c>
    </row>
    <row r="3800" spans="1:27" x14ac:dyDescent="0.25">
      <c r="A3800" t="s">
        <v>3892</v>
      </c>
      <c r="B3800" s="1">
        <v>45716</v>
      </c>
      <c r="C3800" s="1">
        <v>45716.2</v>
      </c>
      <c r="D3800" t="s">
        <v>39</v>
      </c>
      <c r="E3800" t="s">
        <v>47</v>
      </c>
      <c r="F3800" t="s">
        <v>29</v>
      </c>
      <c r="G3800" t="s">
        <v>53</v>
      </c>
      <c r="H3800" t="s">
        <v>81</v>
      </c>
      <c r="I3800" t="s">
        <v>41</v>
      </c>
      <c r="J3800">
        <v>0.2</v>
      </c>
      <c r="K3800" t="s">
        <v>33</v>
      </c>
      <c r="L3800">
        <v>81</v>
      </c>
      <c r="M3800" s="1">
        <v>45716</v>
      </c>
      <c r="N3800" t="s">
        <v>42</v>
      </c>
      <c r="O3800">
        <v>8.8000000000000007</v>
      </c>
      <c r="P3800">
        <v>0.8</v>
      </c>
      <c r="Q3800" s="2">
        <v>1329.57</v>
      </c>
      <c r="R3800" t="s">
        <v>58</v>
      </c>
      <c r="S3800" s="2">
        <v>730.4</v>
      </c>
      <c r="T3800">
        <v>4.2</v>
      </c>
      <c r="U3800" t="s">
        <v>100</v>
      </c>
      <c r="V3800">
        <v>2025</v>
      </c>
      <c r="W3800" t="s">
        <v>77</v>
      </c>
      <c r="X3800" s="2">
        <v>730.4</v>
      </c>
      <c r="Y3800" s="2">
        <v>599.16999999999996</v>
      </c>
      <c r="Z3800" s="2">
        <v>0.54900000000000004</v>
      </c>
      <c r="AA3800" s="2">
        <f>IF(Table1[[#This Row],[Bed Occupied]]="Yes",1,0)</f>
        <v>1</v>
      </c>
    </row>
    <row r="3801" spans="1:27" x14ac:dyDescent="0.25">
      <c r="A3801" t="s">
        <v>3893</v>
      </c>
      <c r="B3801" s="1">
        <v>45791</v>
      </c>
      <c r="C3801" s="1">
        <v>45792.5</v>
      </c>
      <c r="D3801" t="s">
        <v>46</v>
      </c>
      <c r="E3801" t="s">
        <v>28</v>
      </c>
      <c r="F3801" t="s">
        <v>29</v>
      </c>
      <c r="G3801" t="s">
        <v>30</v>
      </c>
      <c r="H3801" t="s">
        <v>76</v>
      </c>
      <c r="I3801" t="s">
        <v>41</v>
      </c>
      <c r="J3801">
        <v>1.5</v>
      </c>
      <c r="K3801" t="s">
        <v>33</v>
      </c>
      <c r="L3801">
        <v>30</v>
      </c>
      <c r="M3801" s="1">
        <v>45791</v>
      </c>
      <c r="N3801" t="s">
        <v>63</v>
      </c>
      <c r="O3801">
        <v>8.1</v>
      </c>
      <c r="P3801">
        <v>0.1</v>
      </c>
      <c r="Q3801" s="2">
        <v>3654.25</v>
      </c>
      <c r="R3801" t="s">
        <v>35</v>
      </c>
      <c r="S3801" s="2">
        <v>1872.1</v>
      </c>
      <c r="T3801">
        <v>4.8</v>
      </c>
      <c r="U3801" t="s">
        <v>122</v>
      </c>
      <c r="V3801">
        <v>2025</v>
      </c>
      <c r="W3801" t="s">
        <v>69</v>
      </c>
      <c r="X3801" s="2">
        <v>1872.1</v>
      </c>
      <c r="Y3801" s="2">
        <v>1782.15</v>
      </c>
      <c r="Z3801" s="2">
        <v>0.51200000000000001</v>
      </c>
      <c r="AA3801" s="2">
        <f>IF(Table1[[#This Row],[Bed Occupied]]="Yes",1,0)</f>
        <v>1</v>
      </c>
    </row>
    <row r="3802" spans="1:27" x14ac:dyDescent="0.25">
      <c r="A3802" t="s">
        <v>3894</v>
      </c>
      <c r="B3802" s="1">
        <v>45898</v>
      </c>
      <c r="C3802" s="1">
        <v>45898.3</v>
      </c>
      <c r="D3802" t="s">
        <v>39</v>
      </c>
      <c r="E3802" t="s">
        <v>47</v>
      </c>
      <c r="F3802" t="s">
        <v>48</v>
      </c>
      <c r="G3802" t="s">
        <v>30</v>
      </c>
      <c r="H3802" t="s">
        <v>40</v>
      </c>
      <c r="I3802" t="s">
        <v>32</v>
      </c>
      <c r="J3802">
        <v>0.3</v>
      </c>
      <c r="K3802" t="s">
        <v>57</v>
      </c>
      <c r="L3802">
        <v>106</v>
      </c>
      <c r="M3802" s="1">
        <v>45897</v>
      </c>
      <c r="N3802" t="s">
        <v>42</v>
      </c>
      <c r="O3802">
        <v>12</v>
      </c>
      <c r="P3802">
        <v>2</v>
      </c>
      <c r="Q3802" s="2">
        <v>1362.37</v>
      </c>
      <c r="R3802" t="s">
        <v>58</v>
      </c>
      <c r="S3802" s="2">
        <v>697.82</v>
      </c>
      <c r="T3802">
        <v>2.8</v>
      </c>
      <c r="U3802" t="s">
        <v>104</v>
      </c>
      <c r="V3802">
        <v>2025</v>
      </c>
      <c r="W3802" t="s">
        <v>72</v>
      </c>
      <c r="X3802" s="2">
        <v>697.82</v>
      </c>
      <c r="Y3802" s="2">
        <v>664.55</v>
      </c>
      <c r="Z3802" s="2">
        <v>0.51200000000000001</v>
      </c>
      <c r="AA3802" s="2">
        <f>IF(Table1[[#This Row],[Bed Occupied]]="Yes",1,0)</f>
        <v>0</v>
      </c>
    </row>
    <row r="3803" spans="1:27" x14ac:dyDescent="0.25">
      <c r="A3803" t="s">
        <v>3895</v>
      </c>
      <c r="B3803" s="1">
        <v>45967</v>
      </c>
      <c r="C3803" s="1">
        <v>45976</v>
      </c>
      <c r="D3803" t="s">
        <v>61</v>
      </c>
      <c r="E3803" t="s">
        <v>28</v>
      </c>
      <c r="F3803" t="s">
        <v>29</v>
      </c>
      <c r="G3803" t="s">
        <v>30</v>
      </c>
      <c r="H3803" t="s">
        <v>81</v>
      </c>
      <c r="I3803" t="s">
        <v>32</v>
      </c>
      <c r="J3803">
        <v>9</v>
      </c>
      <c r="K3803" t="s">
        <v>33</v>
      </c>
      <c r="L3803">
        <v>62</v>
      </c>
      <c r="M3803" s="1">
        <v>45967</v>
      </c>
      <c r="N3803" t="s">
        <v>42</v>
      </c>
      <c r="O3803">
        <v>13</v>
      </c>
      <c r="P3803">
        <v>1</v>
      </c>
      <c r="Q3803" s="2">
        <v>17980.22</v>
      </c>
      <c r="R3803" t="s">
        <v>35</v>
      </c>
      <c r="S3803" s="2">
        <v>13227.94</v>
      </c>
      <c r="T3803">
        <v>3.8</v>
      </c>
      <c r="U3803" t="s">
        <v>71</v>
      </c>
      <c r="V3803">
        <v>2025</v>
      </c>
      <c r="W3803" t="s">
        <v>72</v>
      </c>
      <c r="X3803" s="2">
        <v>13227.94</v>
      </c>
      <c r="Y3803" s="2">
        <v>4752.28</v>
      </c>
      <c r="Z3803" s="2">
        <v>0.73599999999999999</v>
      </c>
      <c r="AA3803" s="2">
        <f>IF(Table1[[#This Row],[Bed Occupied]]="Yes",1,0)</f>
        <v>1</v>
      </c>
    </row>
    <row r="3804" spans="1:27" x14ac:dyDescent="0.25">
      <c r="A3804" t="s">
        <v>3896</v>
      </c>
      <c r="B3804" s="1">
        <v>45836</v>
      </c>
      <c r="C3804" s="1">
        <v>45838.400000000001</v>
      </c>
      <c r="D3804" t="s">
        <v>39</v>
      </c>
      <c r="E3804" t="s">
        <v>52</v>
      </c>
      <c r="F3804" t="s">
        <v>48</v>
      </c>
      <c r="G3804" t="s">
        <v>30</v>
      </c>
      <c r="H3804" t="s">
        <v>40</v>
      </c>
      <c r="I3804" t="s">
        <v>32</v>
      </c>
      <c r="J3804">
        <v>2.4</v>
      </c>
      <c r="K3804" t="s">
        <v>57</v>
      </c>
      <c r="L3804">
        <v>145</v>
      </c>
      <c r="M3804" s="1">
        <v>45835</v>
      </c>
      <c r="N3804" t="s">
        <v>42</v>
      </c>
      <c r="O3804">
        <v>12.7</v>
      </c>
      <c r="P3804">
        <v>2.7</v>
      </c>
      <c r="Q3804" s="2">
        <v>2492.0500000000002</v>
      </c>
      <c r="R3804" t="s">
        <v>58</v>
      </c>
      <c r="S3804" s="2">
        <v>1328.77</v>
      </c>
      <c r="T3804">
        <v>1.6</v>
      </c>
      <c r="U3804" t="s">
        <v>64</v>
      </c>
      <c r="V3804">
        <v>2025</v>
      </c>
      <c r="W3804" t="s">
        <v>77</v>
      </c>
      <c r="X3804" s="2">
        <v>1328.77</v>
      </c>
      <c r="Y3804" s="2">
        <v>1163.28</v>
      </c>
      <c r="Z3804" s="2">
        <v>0.53300000000000003</v>
      </c>
      <c r="AA3804" s="2">
        <f>IF(Table1[[#This Row],[Bed Occupied]]="Yes",1,0)</f>
        <v>0</v>
      </c>
    </row>
    <row r="3805" spans="1:27" x14ac:dyDescent="0.25">
      <c r="A3805" t="s">
        <v>3897</v>
      </c>
      <c r="B3805" s="1">
        <v>46070</v>
      </c>
      <c r="C3805" s="1">
        <v>46071.4</v>
      </c>
      <c r="D3805" t="s">
        <v>39</v>
      </c>
      <c r="E3805" t="s">
        <v>47</v>
      </c>
      <c r="F3805" t="s">
        <v>48</v>
      </c>
      <c r="G3805" t="s">
        <v>151</v>
      </c>
      <c r="H3805" t="s">
        <v>56</v>
      </c>
      <c r="I3805" t="s">
        <v>32</v>
      </c>
      <c r="J3805">
        <v>1.4</v>
      </c>
      <c r="K3805" t="s">
        <v>33</v>
      </c>
      <c r="L3805">
        <v>124</v>
      </c>
      <c r="M3805" s="1">
        <v>46070</v>
      </c>
      <c r="N3805" t="s">
        <v>63</v>
      </c>
      <c r="O3805">
        <v>9.6</v>
      </c>
      <c r="P3805">
        <v>1.6</v>
      </c>
      <c r="Q3805" s="2">
        <v>2312.17</v>
      </c>
      <c r="R3805" t="s">
        <v>35</v>
      </c>
      <c r="S3805" s="2">
        <v>1090.06</v>
      </c>
      <c r="T3805">
        <v>3</v>
      </c>
      <c r="U3805" t="s">
        <v>68</v>
      </c>
      <c r="V3805">
        <v>2026</v>
      </c>
      <c r="W3805" t="s">
        <v>44</v>
      </c>
      <c r="X3805" s="2">
        <v>1090.06</v>
      </c>
      <c r="Y3805" s="2">
        <v>1222.1099999999999</v>
      </c>
      <c r="Z3805" s="2">
        <v>0.47099999999999997</v>
      </c>
      <c r="AA3805" s="2">
        <f>IF(Table1[[#This Row],[Bed Occupied]]="Yes",1,0)</f>
        <v>1</v>
      </c>
    </row>
    <row r="3806" spans="1:27" x14ac:dyDescent="0.25">
      <c r="A3806" t="s">
        <v>3898</v>
      </c>
      <c r="B3806" s="1">
        <v>46115</v>
      </c>
      <c r="C3806" s="1">
        <v>46118.8</v>
      </c>
      <c r="D3806" t="s">
        <v>96</v>
      </c>
      <c r="E3806" t="s">
        <v>47</v>
      </c>
      <c r="F3806" t="s">
        <v>29</v>
      </c>
      <c r="G3806" t="s">
        <v>151</v>
      </c>
      <c r="H3806" t="s">
        <v>56</v>
      </c>
      <c r="I3806" t="s">
        <v>41</v>
      </c>
      <c r="J3806">
        <v>3.8</v>
      </c>
      <c r="K3806" t="s">
        <v>33</v>
      </c>
      <c r="L3806">
        <v>52</v>
      </c>
      <c r="M3806" s="1">
        <v>46115</v>
      </c>
      <c r="N3806" t="s">
        <v>42</v>
      </c>
      <c r="O3806">
        <v>11.2</v>
      </c>
      <c r="P3806">
        <v>1.2</v>
      </c>
      <c r="Q3806" s="2">
        <v>4042.38</v>
      </c>
      <c r="R3806" t="s">
        <v>35</v>
      </c>
      <c r="S3806" s="2">
        <v>2051.2199999999998</v>
      </c>
      <c r="T3806">
        <v>3.9</v>
      </c>
      <c r="U3806" t="s">
        <v>98</v>
      </c>
      <c r="V3806">
        <v>2026</v>
      </c>
      <c r="W3806" t="s">
        <v>77</v>
      </c>
      <c r="X3806" s="2">
        <v>2051.2199999999998</v>
      </c>
      <c r="Y3806" s="2">
        <v>1991.16</v>
      </c>
      <c r="Z3806" s="2">
        <v>0.50700000000000001</v>
      </c>
      <c r="AA3806" s="2">
        <f>IF(Table1[[#This Row],[Bed Occupied]]="Yes",1,0)</f>
        <v>1</v>
      </c>
    </row>
    <row r="3807" spans="1:27" x14ac:dyDescent="0.25">
      <c r="A3807" t="s">
        <v>3899</v>
      </c>
      <c r="B3807" s="1">
        <v>45777</v>
      </c>
      <c r="C3807" s="1">
        <v>45778.7</v>
      </c>
      <c r="D3807" t="s">
        <v>51</v>
      </c>
      <c r="E3807" t="s">
        <v>47</v>
      </c>
      <c r="F3807" t="s">
        <v>48</v>
      </c>
      <c r="G3807" t="s">
        <v>53</v>
      </c>
      <c r="H3807" t="s">
        <v>31</v>
      </c>
      <c r="I3807" t="s">
        <v>41</v>
      </c>
      <c r="J3807">
        <v>1.7</v>
      </c>
      <c r="K3807" t="s">
        <v>33</v>
      </c>
      <c r="L3807">
        <v>57</v>
      </c>
      <c r="M3807" s="1">
        <v>45777</v>
      </c>
      <c r="N3807" t="s">
        <v>34</v>
      </c>
      <c r="O3807">
        <v>8.4</v>
      </c>
      <c r="P3807">
        <v>0.4</v>
      </c>
      <c r="Q3807" s="2">
        <v>7305.81</v>
      </c>
      <c r="R3807" t="s">
        <v>85</v>
      </c>
      <c r="S3807" s="2">
        <v>3932.18</v>
      </c>
      <c r="T3807">
        <v>4.5</v>
      </c>
      <c r="U3807" t="s">
        <v>89</v>
      </c>
      <c r="V3807">
        <v>2025</v>
      </c>
      <c r="W3807" t="s">
        <v>69</v>
      </c>
      <c r="X3807" s="2">
        <v>3932.18</v>
      </c>
      <c r="Y3807" s="2">
        <v>3373.63</v>
      </c>
      <c r="Z3807" s="2">
        <v>0.53800000000000003</v>
      </c>
      <c r="AA3807" s="2">
        <f>IF(Table1[[#This Row],[Bed Occupied]]="Yes",1,0)</f>
        <v>1</v>
      </c>
    </row>
    <row r="3808" spans="1:27" x14ac:dyDescent="0.25">
      <c r="A3808" t="s">
        <v>3900</v>
      </c>
      <c r="B3808" s="1">
        <v>45966</v>
      </c>
      <c r="C3808" s="1">
        <v>45968.6</v>
      </c>
      <c r="D3808" t="s">
        <v>96</v>
      </c>
      <c r="E3808" t="s">
        <v>47</v>
      </c>
      <c r="F3808" t="s">
        <v>48</v>
      </c>
      <c r="G3808" t="s">
        <v>67</v>
      </c>
      <c r="H3808" t="s">
        <v>76</v>
      </c>
      <c r="I3808" t="s">
        <v>32</v>
      </c>
      <c r="J3808">
        <v>2.6</v>
      </c>
      <c r="K3808" t="s">
        <v>57</v>
      </c>
      <c r="L3808">
        <v>67</v>
      </c>
      <c r="M3808" s="1">
        <v>45965</v>
      </c>
      <c r="N3808" t="s">
        <v>42</v>
      </c>
      <c r="O3808">
        <v>9.9</v>
      </c>
      <c r="P3808">
        <v>1.9</v>
      </c>
      <c r="Q3808" s="2">
        <v>4609.08</v>
      </c>
      <c r="R3808" t="s">
        <v>58</v>
      </c>
      <c r="S3808" s="2">
        <v>2607.7199999999998</v>
      </c>
      <c r="T3808">
        <v>3.5</v>
      </c>
      <c r="U3808" t="s">
        <v>71</v>
      </c>
      <c r="V3808">
        <v>2025</v>
      </c>
      <c r="W3808" t="s">
        <v>44</v>
      </c>
      <c r="X3808" s="2">
        <v>2607.7199999999998</v>
      </c>
      <c r="Y3808" s="2">
        <v>2001.36</v>
      </c>
      <c r="Z3808" s="2">
        <v>0.56599999999999995</v>
      </c>
      <c r="AA3808" s="2">
        <f>IF(Table1[[#This Row],[Bed Occupied]]="Yes",1,0)</f>
        <v>0</v>
      </c>
    </row>
    <row r="3809" spans="1:27" x14ac:dyDescent="0.25">
      <c r="A3809" t="s">
        <v>3901</v>
      </c>
      <c r="B3809" s="1">
        <v>46338</v>
      </c>
      <c r="C3809" s="1">
        <v>46342.5</v>
      </c>
      <c r="D3809" t="s">
        <v>102</v>
      </c>
      <c r="E3809" t="s">
        <v>52</v>
      </c>
      <c r="F3809" t="s">
        <v>48</v>
      </c>
      <c r="G3809" t="s">
        <v>53</v>
      </c>
      <c r="H3809" t="s">
        <v>76</v>
      </c>
      <c r="I3809" t="s">
        <v>32</v>
      </c>
      <c r="J3809">
        <v>4.5</v>
      </c>
      <c r="K3809" t="s">
        <v>33</v>
      </c>
      <c r="L3809">
        <v>40</v>
      </c>
      <c r="M3809" s="1">
        <v>46338</v>
      </c>
      <c r="N3809" t="s">
        <v>42</v>
      </c>
      <c r="O3809">
        <v>14</v>
      </c>
      <c r="P3809">
        <v>2</v>
      </c>
      <c r="Q3809" s="2">
        <v>13506.23</v>
      </c>
      <c r="R3809" t="s">
        <v>35</v>
      </c>
      <c r="S3809" s="2">
        <v>8665.2900000000009</v>
      </c>
      <c r="T3809">
        <v>3.6</v>
      </c>
      <c r="U3809" t="s">
        <v>130</v>
      </c>
      <c r="V3809">
        <v>2026</v>
      </c>
      <c r="W3809" t="s">
        <v>72</v>
      </c>
      <c r="X3809" s="2">
        <v>8665.2900000000009</v>
      </c>
      <c r="Y3809" s="2">
        <v>4840.9399999999996</v>
      </c>
      <c r="Z3809" s="2">
        <v>0.64200000000000002</v>
      </c>
      <c r="AA3809" s="2">
        <f>IF(Table1[[#This Row],[Bed Occupied]]="Yes",1,0)</f>
        <v>1</v>
      </c>
    </row>
    <row r="3810" spans="1:27" x14ac:dyDescent="0.25">
      <c r="A3810" t="s">
        <v>3902</v>
      </c>
      <c r="B3810" s="1">
        <v>46032</v>
      </c>
      <c r="C3810" s="1">
        <v>46039</v>
      </c>
      <c r="D3810" t="s">
        <v>88</v>
      </c>
      <c r="E3810" t="s">
        <v>52</v>
      </c>
      <c r="F3810" t="s">
        <v>48</v>
      </c>
      <c r="G3810" t="s">
        <v>30</v>
      </c>
      <c r="H3810" t="s">
        <v>40</v>
      </c>
      <c r="I3810" t="s">
        <v>93</v>
      </c>
      <c r="J3810">
        <v>7</v>
      </c>
      <c r="K3810" t="s">
        <v>33</v>
      </c>
      <c r="L3810">
        <v>5</v>
      </c>
      <c r="M3810" s="1">
        <v>46032</v>
      </c>
      <c r="N3810" t="s">
        <v>42</v>
      </c>
      <c r="O3810">
        <v>12.2</v>
      </c>
      <c r="P3810">
        <v>0.2</v>
      </c>
      <c r="Q3810" s="2">
        <v>23428.21</v>
      </c>
      <c r="R3810" t="s">
        <v>58</v>
      </c>
      <c r="S3810" s="2">
        <v>14965.59</v>
      </c>
      <c r="T3810">
        <v>4.8</v>
      </c>
      <c r="U3810" t="s">
        <v>86</v>
      </c>
      <c r="V3810">
        <v>2026</v>
      </c>
      <c r="W3810" t="s">
        <v>83</v>
      </c>
      <c r="X3810" s="2">
        <v>14965.59</v>
      </c>
      <c r="Y3810" s="2">
        <v>8462.6200000000008</v>
      </c>
      <c r="Z3810" s="2">
        <v>0.63900000000000001</v>
      </c>
      <c r="AA3810" s="2">
        <f>IF(Table1[[#This Row],[Bed Occupied]]="Yes",1,0)</f>
        <v>1</v>
      </c>
    </row>
    <row r="3811" spans="1:27" x14ac:dyDescent="0.25">
      <c r="A3811" t="s">
        <v>3903</v>
      </c>
      <c r="B3811" s="1">
        <v>45729</v>
      </c>
      <c r="C3811" s="1">
        <v>45730.9</v>
      </c>
      <c r="D3811" t="s">
        <v>46</v>
      </c>
      <c r="E3811" t="s">
        <v>28</v>
      </c>
      <c r="F3811" t="s">
        <v>29</v>
      </c>
      <c r="G3811" t="s">
        <v>30</v>
      </c>
      <c r="H3811" t="s">
        <v>56</v>
      </c>
      <c r="I3811" t="s">
        <v>32</v>
      </c>
      <c r="J3811">
        <v>1.9</v>
      </c>
      <c r="K3811" t="s">
        <v>33</v>
      </c>
      <c r="L3811">
        <v>45</v>
      </c>
      <c r="M3811" s="1">
        <v>45728</v>
      </c>
      <c r="N3811" t="s">
        <v>42</v>
      </c>
      <c r="O3811">
        <v>12.5</v>
      </c>
      <c r="P3811">
        <v>0.5</v>
      </c>
      <c r="Q3811" s="2">
        <v>5292.47</v>
      </c>
      <c r="R3811" t="s">
        <v>35</v>
      </c>
      <c r="S3811" s="2">
        <v>3217.92</v>
      </c>
      <c r="T3811">
        <v>4.2</v>
      </c>
      <c r="U3811" t="s">
        <v>173</v>
      </c>
      <c r="V3811">
        <v>2025</v>
      </c>
      <c r="W3811" t="s">
        <v>69</v>
      </c>
      <c r="X3811" s="2">
        <v>3217.92</v>
      </c>
      <c r="Y3811" s="2">
        <v>2074.5500000000002</v>
      </c>
      <c r="Z3811" s="2">
        <v>0.60799999999999998</v>
      </c>
      <c r="AA3811" s="2">
        <f>IF(Table1[[#This Row],[Bed Occupied]]="Yes",1,0)</f>
        <v>1</v>
      </c>
    </row>
    <row r="3812" spans="1:27" x14ac:dyDescent="0.25">
      <c r="A3812" t="s">
        <v>3904</v>
      </c>
      <c r="B3812" s="1">
        <v>46168</v>
      </c>
      <c r="C3812" s="1">
        <v>46169</v>
      </c>
      <c r="D3812" t="s">
        <v>39</v>
      </c>
      <c r="E3812" t="s">
        <v>66</v>
      </c>
      <c r="F3812" t="s">
        <v>29</v>
      </c>
      <c r="G3812" t="s">
        <v>30</v>
      </c>
      <c r="H3812" t="s">
        <v>81</v>
      </c>
      <c r="I3812" t="s">
        <v>93</v>
      </c>
      <c r="J3812">
        <v>1</v>
      </c>
      <c r="K3812" t="s">
        <v>57</v>
      </c>
      <c r="L3812">
        <v>76</v>
      </c>
      <c r="M3812" s="1">
        <v>46168</v>
      </c>
      <c r="N3812" t="s">
        <v>42</v>
      </c>
      <c r="O3812">
        <v>12</v>
      </c>
      <c r="P3812">
        <v>0</v>
      </c>
      <c r="Q3812" s="2">
        <v>2087.64</v>
      </c>
      <c r="R3812" t="s">
        <v>35</v>
      </c>
      <c r="S3812" s="2">
        <v>1386.16</v>
      </c>
      <c r="T3812">
        <v>4</v>
      </c>
      <c r="U3812" t="s">
        <v>94</v>
      </c>
      <c r="V3812">
        <v>2026</v>
      </c>
      <c r="W3812" t="s">
        <v>44</v>
      </c>
      <c r="X3812" s="2">
        <v>1386.16</v>
      </c>
      <c r="Y3812" s="2">
        <v>701.48</v>
      </c>
      <c r="Z3812" s="2">
        <v>0.66400000000000003</v>
      </c>
      <c r="AA3812" s="2">
        <f>IF(Table1[[#This Row],[Bed Occupied]]="Yes",1,0)</f>
        <v>0</v>
      </c>
    </row>
    <row r="3813" spans="1:27" x14ac:dyDescent="0.25">
      <c r="A3813" t="s">
        <v>3905</v>
      </c>
      <c r="B3813" s="1">
        <v>45806</v>
      </c>
      <c r="C3813" s="1">
        <v>45810</v>
      </c>
      <c r="D3813" t="s">
        <v>51</v>
      </c>
      <c r="E3813" t="s">
        <v>47</v>
      </c>
      <c r="F3813" t="s">
        <v>29</v>
      </c>
      <c r="G3813" t="s">
        <v>53</v>
      </c>
      <c r="H3813" t="s">
        <v>49</v>
      </c>
      <c r="I3813" t="s">
        <v>41</v>
      </c>
      <c r="J3813">
        <v>4</v>
      </c>
      <c r="K3813" t="s">
        <v>33</v>
      </c>
      <c r="L3813">
        <v>45</v>
      </c>
      <c r="M3813" s="1">
        <v>45805</v>
      </c>
      <c r="N3813" t="s">
        <v>34</v>
      </c>
      <c r="O3813">
        <v>9.4</v>
      </c>
      <c r="P3813">
        <v>1.4</v>
      </c>
      <c r="Q3813" s="2">
        <v>10805.83</v>
      </c>
      <c r="R3813" t="s">
        <v>58</v>
      </c>
      <c r="S3813" s="2">
        <v>7142.24</v>
      </c>
      <c r="T3813">
        <v>3.9</v>
      </c>
      <c r="U3813" t="s">
        <v>122</v>
      </c>
      <c r="V3813">
        <v>2025</v>
      </c>
      <c r="W3813" t="s">
        <v>69</v>
      </c>
      <c r="X3813" s="2">
        <v>7142.24</v>
      </c>
      <c r="Y3813" s="2">
        <v>3663.59</v>
      </c>
      <c r="Z3813" s="2">
        <v>0.66100000000000003</v>
      </c>
      <c r="AA3813" s="2">
        <f>IF(Table1[[#This Row],[Bed Occupied]]="Yes",1,0)</f>
        <v>1</v>
      </c>
    </row>
    <row r="3814" spans="1:27" x14ac:dyDescent="0.25">
      <c r="A3814" t="s">
        <v>3906</v>
      </c>
      <c r="B3814" s="1">
        <v>46318</v>
      </c>
      <c r="C3814" s="1">
        <v>46322.9</v>
      </c>
      <c r="D3814" t="s">
        <v>61</v>
      </c>
      <c r="E3814" t="s">
        <v>47</v>
      </c>
      <c r="F3814" t="s">
        <v>48</v>
      </c>
      <c r="G3814" t="s">
        <v>67</v>
      </c>
      <c r="H3814" t="s">
        <v>76</v>
      </c>
      <c r="I3814" t="s">
        <v>32</v>
      </c>
      <c r="J3814">
        <v>4.9000000000000004</v>
      </c>
      <c r="K3814" t="s">
        <v>33</v>
      </c>
      <c r="L3814">
        <v>100</v>
      </c>
      <c r="M3814" s="1">
        <v>46318</v>
      </c>
      <c r="N3814" t="s">
        <v>34</v>
      </c>
      <c r="O3814">
        <v>8.9</v>
      </c>
      <c r="P3814">
        <v>0.9</v>
      </c>
      <c r="Q3814" s="2">
        <v>22437.82</v>
      </c>
      <c r="R3814" t="s">
        <v>35</v>
      </c>
      <c r="S3814" s="2">
        <v>15588.75</v>
      </c>
      <c r="T3814">
        <v>3.3</v>
      </c>
      <c r="U3814" t="s">
        <v>36</v>
      </c>
      <c r="V3814">
        <v>2026</v>
      </c>
      <c r="W3814" t="s">
        <v>77</v>
      </c>
      <c r="X3814" s="2">
        <v>15588.75</v>
      </c>
      <c r="Y3814" s="2">
        <v>6849.07</v>
      </c>
      <c r="Z3814" s="2">
        <v>0.69499999999999995</v>
      </c>
      <c r="AA3814" s="2">
        <f>IF(Table1[[#This Row],[Bed Occupied]]="Yes",1,0)</f>
        <v>1</v>
      </c>
    </row>
    <row r="3815" spans="1:27" x14ac:dyDescent="0.25">
      <c r="A3815" t="s">
        <v>3907</v>
      </c>
      <c r="B3815" s="1">
        <v>46012</v>
      </c>
      <c r="C3815" s="1">
        <v>46013.5</v>
      </c>
      <c r="D3815" t="s">
        <v>102</v>
      </c>
      <c r="E3815" t="s">
        <v>52</v>
      </c>
      <c r="F3815" t="s">
        <v>48</v>
      </c>
      <c r="G3815" t="s">
        <v>67</v>
      </c>
      <c r="H3815" t="s">
        <v>49</v>
      </c>
      <c r="I3815" t="s">
        <v>32</v>
      </c>
      <c r="J3815">
        <v>1.5</v>
      </c>
      <c r="K3815" t="s">
        <v>33</v>
      </c>
      <c r="L3815">
        <v>53</v>
      </c>
      <c r="M3815" s="1">
        <v>46012</v>
      </c>
      <c r="N3815" t="s">
        <v>34</v>
      </c>
      <c r="O3815">
        <v>10.199999999999999</v>
      </c>
      <c r="P3815">
        <v>2.2000000000000002</v>
      </c>
      <c r="Q3815" s="2">
        <v>8383.67</v>
      </c>
      <c r="R3815" t="s">
        <v>35</v>
      </c>
      <c r="S3815" s="2">
        <v>5402.97</v>
      </c>
      <c r="T3815">
        <v>2.5</v>
      </c>
      <c r="U3815" t="s">
        <v>79</v>
      </c>
      <c r="V3815">
        <v>2025</v>
      </c>
      <c r="W3815" t="s">
        <v>74</v>
      </c>
      <c r="X3815" s="2">
        <v>5402.97</v>
      </c>
      <c r="Y3815" s="2">
        <v>2980.7</v>
      </c>
      <c r="Z3815" s="2">
        <v>0.64400000000000002</v>
      </c>
      <c r="AA3815" s="2">
        <f>IF(Table1[[#This Row],[Bed Occupied]]="Yes",1,0)</f>
        <v>1</v>
      </c>
    </row>
    <row r="3816" spans="1:27" x14ac:dyDescent="0.25">
      <c r="A3816" t="s">
        <v>3908</v>
      </c>
      <c r="B3816" s="1">
        <v>45798</v>
      </c>
      <c r="C3816" s="1">
        <v>45800.3</v>
      </c>
      <c r="D3816" t="s">
        <v>39</v>
      </c>
      <c r="E3816" t="s">
        <v>28</v>
      </c>
      <c r="F3816" t="s">
        <v>48</v>
      </c>
      <c r="G3816" t="s">
        <v>30</v>
      </c>
      <c r="H3816" t="s">
        <v>56</v>
      </c>
      <c r="I3816" t="s">
        <v>93</v>
      </c>
      <c r="J3816">
        <v>2.2999999999999998</v>
      </c>
      <c r="K3816" t="s">
        <v>57</v>
      </c>
      <c r="L3816">
        <v>93</v>
      </c>
      <c r="M3816" s="1">
        <v>45797</v>
      </c>
      <c r="N3816" t="s">
        <v>42</v>
      </c>
      <c r="O3816">
        <v>12.8</v>
      </c>
      <c r="P3816">
        <v>0.8</v>
      </c>
      <c r="Q3816" s="2">
        <v>2413.59</v>
      </c>
      <c r="R3816" t="s">
        <v>85</v>
      </c>
      <c r="S3816" s="2">
        <v>1353.99</v>
      </c>
      <c r="T3816">
        <v>3.6</v>
      </c>
      <c r="U3816" t="s">
        <v>122</v>
      </c>
      <c r="V3816">
        <v>2025</v>
      </c>
      <c r="W3816" t="s">
        <v>44</v>
      </c>
      <c r="X3816" s="2">
        <v>1353.99</v>
      </c>
      <c r="Y3816" s="2">
        <v>1059.5999999999999</v>
      </c>
      <c r="Z3816" s="2">
        <v>0.56100000000000005</v>
      </c>
      <c r="AA3816" s="2">
        <f>IF(Table1[[#This Row],[Bed Occupied]]="Yes",1,0)</f>
        <v>0</v>
      </c>
    </row>
    <row r="3817" spans="1:27" x14ac:dyDescent="0.25">
      <c r="A3817" t="s">
        <v>3909</v>
      </c>
      <c r="B3817" s="1">
        <v>45925</v>
      </c>
      <c r="C3817" s="1">
        <v>45927.8</v>
      </c>
      <c r="D3817" t="s">
        <v>46</v>
      </c>
      <c r="E3817" t="s">
        <v>28</v>
      </c>
      <c r="F3817" t="s">
        <v>29</v>
      </c>
      <c r="G3817" t="s">
        <v>67</v>
      </c>
      <c r="H3817" t="s">
        <v>31</v>
      </c>
      <c r="I3817" t="s">
        <v>41</v>
      </c>
      <c r="J3817">
        <v>2.8</v>
      </c>
      <c r="K3817" t="s">
        <v>57</v>
      </c>
      <c r="L3817">
        <v>25</v>
      </c>
      <c r="M3817" s="1">
        <v>45924</v>
      </c>
      <c r="N3817" t="s">
        <v>34</v>
      </c>
      <c r="O3817">
        <v>8.1999999999999993</v>
      </c>
      <c r="P3817">
        <v>0.2</v>
      </c>
      <c r="Q3817" s="2">
        <v>6632.66</v>
      </c>
      <c r="R3817" t="s">
        <v>35</v>
      </c>
      <c r="S3817" s="2">
        <v>4477.92</v>
      </c>
      <c r="T3817">
        <v>4</v>
      </c>
      <c r="U3817" t="s">
        <v>59</v>
      </c>
      <c r="V3817">
        <v>2025</v>
      </c>
      <c r="W3817" t="s">
        <v>69</v>
      </c>
      <c r="X3817" s="2">
        <v>4477.92</v>
      </c>
      <c r="Y3817" s="2">
        <v>2154.7399999999998</v>
      </c>
      <c r="Z3817" s="2">
        <v>0.67500000000000004</v>
      </c>
      <c r="AA3817" s="2">
        <f>IF(Table1[[#This Row],[Bed Occupied]]="Yes",1,0)</f>
        <v>0</v>
      </c>
    </row>
    <row r="3818" spans="1:27" x14ac:dyDescent="0.25">
      <c r="A3818" t="s">
        <v>3910</v>
      </c>
      <c r="B3818" s="1">
        <v>46281</v>
      </c>
      <c r="C3818" s="1">
        <v>46287</v>
      </c>
      <c r="D3818" t="s">
        <v>27</v>
      </c>
      <c r="E3818" t="s">
        <v>28</v>
      </c>
      <c r="F3818" t="s">
        <v>48</v>
      </c>
      <c r="G3818" t="s">
        <v>53</v>
      </c>
      <c r="H3818" t="s">
        <v>56</v>
      </c>
      <c r="I3818" t="s">
        <v>32</v>
      </c>
      <c r="J3818">
        <v>6</v>
      </c>
      <c r="K3818" t="s">
        <v>33</v>
      </c>
      <c r="L3818">
        <v>72</v>
      </c>
      <c r="M3818" s="1">
        <v>46280</v>
      </c>
      <c r="N3818" t="s">
        <v>34</v>
      </c>
      <c r="O3818">
        <v>8.6999999999999993</v>
      </c>
      <c r="P3818">
        <v>0.7</v>
      </c>
      <c r="Q3818" s="2">
        <v>15160.46</v>
      </c>
      <c r="R3818" t="s">
        <v>35</v>
      </c>
      <c r="S3818" s="2">
        <v>9941.5400000000009</v>
      </c>
      <c r="T3818">
        <v>3.2</v>
      </c>
      <c r="U3818" t="s">
        <v>133</v>
      </c>
      <c r="V3818">
        <v>2026</v>
      </c>
      <c r="W3818" t="s">
        <v>44</v>
      </c>
      <c r="X3818" s="2">
        <v>9941.5400000000009</v>
      </c>
      <c r="Y3818" s="2">
        <v>5218.92</v>
      </c>
      <c r="Z3818" s="2">
        <v>0.65600000000000003</v>
      </c>
      <c r="AA3818" s="2">
        <f>IF(Table1[[#This Row],[Bed Occupied]]="Yes",1,0)</f>
        <v>1</v>
      </c>
    </row>
    <row r="3819" spans="1:27" x14ac:dyDescent="0.25">
      <c r="A3819" t="s">
        <v>3911</v>
      </c>
      <c r="B3819" s="1">
        <v>45979</v>
      </c>
      <c r="C3819" s="1">
        <v>45981.3</v>
      </c>
      <c r="D3819" t="s">
        <v>27</v>
      </c>
      <c r="E3819" t="s">
        <v>52</v>
      </c>
      <c r="F3819" t="s">
        <v>92</v>
      </c>
      <c r="G3819" t="s">
        <v>30</v>
      </c>
      <c r="H3819" t="s">
        <v>49</v>
      </c>
      <c r="I3819" t="s">
        <v>41</v>
      </c>
      <c r="J3819">
        <v>2.2999999999999998</v>
      </c>
      <c r="K3819" t="s">
        <v>33</v>
      </c>
      <c r="L3819">
        <v>71</v>
      </c>
      <c r="M3819" s="1">
        <v>45979</v>
      </c>
      <c r="N3819" t="s">
        <v>42</v>
      </c>
      <c r="O3819">
        <v>9</v>
      </c>
      <c r="P3819">
        <v>1</v>
      </c>
      <c r="Q3819" s="2">
        <v>9875.66</v>
      </c>
      <c r="R3819" t="s">
        <v>35</v>
      </c>
      <c r="S3819" s="2">
        <v>5745.04</v>
      </c>
      <c r="T3819">
        <v>3.7</v>
      </c>
      <c r="U3819" t="s">
        <v>71</v>
      </c>
      <c r="V3819">
        <v>2025</v>
      </c>
      <c r="W3819" t="s">
        <v>44</v>
      </c>
      <c r="X3819" s="2">
        <v>5745.04</v>
      </c>
      <c r="Y3819" s="2">
        <v>4130.62</v>
      </c>
      <c r="Z3819" s="2">
        <v>0.58199999999999996</v>
      </c>
      <c r="AA3819" s="2">
        <f>IF(Table1[[#This Row],[Bed Occupied]]="Yes",1,0)</f>
        <v>1</v>
      </c>
    </row>
    <row r="3820" spans="1:27" x14ac:dyDescent="0.25">
      <c r="A3820" t="s">
        <v>3912</v>
      </c>
      <c r="B3820" s="1">
        <v>46162</v>
      </c>
      <c r="C3820" s="1">
        <v>46163.4</v>
      </c>
      <c r="D3820" t="s">
        <v>39</v>
      </c>
      <c r="E3820" t="s">
        <v>47</v>
      </c>
      <c r="F3820" t="s">
        <v>48</v>
      </c>
      <c r="G3820" t="s">
        <v>67</v>
      </c>
      <c r="H3820" t="s">
        <v>56</v>
      </c>
      <c r="I3820" t="s">
        <v>41</v>
      </c>
      <c r="J3820">
        <v>1.4</v>
      </c>
      <c r="K3820" t="s">
        <v>57</v>
      </c>
      <c r="L3820">
        <v>84</v>
      </c>
      <c r="M3820" s="1">
        <v>46161</v>
      </c>
      <c r="N3820" t="s">
        <v>42</v>
      </c>
      <c r="O3820">
        <v>8.4</v>
      </c>
      <c r="P3820">
        <v>0.4</v>
      </c>
      <c r="Q3820" s="2">
        <v>1581.25</v>
      </c>
      <c r="R3820" t="s">
        <v>35</v>
      </c>
      <c r="S3820" s="2">
        <v>902.82</v>
      </c>
      <c r="T3820">
        <v>3.7</v>
      </c>
      <c r="U3820" t="s">
        <v>94</v>
      </c>
      <c r="V3820">
        <v>2026</v>
      </c>
      <c r="W3820" t="s">
        <v>44</v>
      </c>
      <c r="X3820" s="2">
        <v>902.82</v>
      </c>
      <c r="Y3820" s="2">
        <v>678.43</v>
      </c>
      <c r="Z3820" s="2">
        <v>0.57099999999999995</v>
      </c>
      <c r="AA3820" s="2">
        <f>IF(Table1[[#This Row],[Bed Occupied]]="Yes",1,0)</f>
        <v>0</v>
      </c>
    </row>
    <row r="3821" spans="1:27" x14ac:dyDescent="0.25">
      <c r="A3821" t="s">
        <v>3913</v>
      </c>
      <c r="B3821" s="1">
        <v>46258</v>
      </c>
      <c r="C3821" s="1">
        <v>46259.1</v>
      </c>
      <c r="D3821" t="s">
        <v>39</v>
      </c>
      <c r="E3821" t="s">
        <v>28</v>
      </c>
      <c r="F3821" t="s">
        <v>29</v>
      </c>
      <c r="G3821" t="s">
        <v>30</v>
      </c>
      <c r="H3821" t="s">
        <v>76</v>
      </c>
      <c r="I3821" t="s">
        <v>32</v>
      </c>
      <c r="J3821">
        <v>1.1000000000000001</v>
      </c>
      <c r="K3821" t="s">
        <v>33</v>
      </c>
      <c r="L3821">
        <v>77</v>
      </c>
      <c r="M3821" s="1">
        <v>46257</v>
      </c>
      <c r="N3821" t="s">
        <v>42</v>
      </c>
      <c r="O3821">
        <v>9.1</v>
      </c>
      <c r="P3821">
        <v>1.1000000000000001</v>
      </c>
      <c r="Q3821" s="2">
        <v>1351.84</v>
      </c>
      <c r="R3821" t="s">
        <v>35</v>
      </c>
      <c r="S3821" s="2">
        <v>729.26</v>
      </c>
      <c r="T3821">
        <v>3.4</v>
      </c>
      <c r="U3821" t="s">
        <v>138</v>
      </c>
      <c r="V3821">
        <v>2026</v>
      </c>
      <c r="W3821" t="s">
        <v>74</v>
      </c>
      <c r="X3821" s="2">
        <v>729.26</v>
      </c>
      <c r="Y3821" s="2">
        <v>622.58000000000004</v>
      </c>
      <c r="Z3821" s="2">
        <v>0.53900000000000003</v>
      </c>
      <c r="AA3821" s="2">
        <f>IF(Table1[[#This Row],[Bed Occupied]]="Yes",1,0)</f>
        <v>1</v>
      </c>
    </row>
    <row r="3822" spans="1:27" x14ac:dyDescent="0.25">
      <c r="A3822" t="s">
        <v>3914</v>
      </c>
      <c r="B3822" s="1">
        <v>46160</v>
      </c>
      <c r="C3822" s="1">
        <v>46161.3</v>
      </c>
      <c r="D3822" t="s">
        <v>46</v>
      </c>
      <c r="E3822" t="s">
        <v>28</v>
      </c>
      <c r="F3822" t="s">
        <v>48</v>
      </c>
      <c r="G3822" t="s">
        <v>53</v>
      </c>
      <c r="H3822" t="s">
        <v>40</v>
      </c>
      <c r="I3822" t="s">
        <v>32</v>
      </c>
      <c r="J3822">
        <v>1.3</v>
      </c>
      <c r="K3822" t="s">
        <v>57</v>
      </c>
      <c r="L3822">
        <v>84</v>
      </c>
      <c r="M3822" s="1">
        <v>46160</v>
      </c>
      <c r="N3822" t="s">
        <v>42</v>
      </c>
      <c r="O3822">
        <v>11</v>
      </c>
      <c r="P3822">
        <v>1</v>
      </c>
      <c r="Q3822" s="2">
        <v>5440.23</v>
      </c>
      <c r="R3822" t="s">
        <v>58</v>
      </c>
      <c r="S3822" s="2">
        <v>3164.41</v>
      </c>
      <c r="T3822">
        <v>4</v>
      </c>
      <c r="U3822" t="s">
        <v>94</v>
      </c>
      <c r="V3822">
        <v>2026</v>
      </c>
      <c r="W3822" t="s">
        <v>37</v>
      </c>
      <c r="X3822" s="2">
        <v>3164.41</v>
      </c>
      <c r="Y3822" s="2">
        <v>2275.8200000000002</v>
      </c>
      <c r="Z3822" s="2">
        <v>0.58199999999999996</v>
      </c>
      <c r="AA3822" s="2">
        <f>IF(Table1[[#This Row],[Bed Occupied]]="Yes",1,0)</f>
        <v>0</v>
      </c>
    </row>
    <row r="3823" spans="1:27" x14ac:dyDescent="0.25">
      <c r="A3823" t="s">
        <v>3915</v>
      </c>
      <c r="B3823" s="1">
        <v>46281</v>
      </c>
      <c r="C3823" s="1">
        <v>46282</v>
      </c>
      <c r="D3823" t="s">
        <v>39</v>
      </c>
      <c r="E3823" t="s">
        <v>28</v>
      </c>
      <c r="F3823" t="s">
        <v>29</v>
      </c>
      <c r="G3823" t="s">
        <v>67</v>
      </c>
      <c r="H3823" t="s">
        <v>40</v>
      </c>
      <c r="I3823" t="s">
        <v>32</v>
      </c>
      <c r="J3823">
        <v>1</v>
      </c>
      <c r="K3823" t="s">
        <v>33</v>
      </c>
      <c r="L3823">
        <v>102</v>
      </c>
      <c r="M3823" s="1">
        <v>46281</v>
      </c>
      <c r="N3823" t="s">
        <v>63</v>
      </c>
      <c r="O3823">
        <v>12.1</v>
      </c>
      <c r="P3823">
        <v>0.1</v>
      </c>
      <c r="Q3823" s="2">
        <v>2103.31</v>
      </c>
      <c r="R3823" t="s">
        <v>58</v>
      </c>
      <c r="S3823" s="2">
        <v>1373.31</v>
      </c>
      <c r="T3823">
        <v>4.5</v>
      </c>
      <c r="U3823" t="s">
        <v>133</v>
      </c>
      <c r="V3823">
        <v>2026</v>
      </c>
      <c r="W3823" t="s">
        <v>69</v>
      </c>
      <c r="X3823" s="2">
        <v>1373.31</v>
      </c>
      <c r="Y3823" s="2">
        <v>730</v>
      </c>
      <c r="Z3823" s="2">
        <v>0.65300000000000002</v>
      </c>
      <c r="AA3823" s="2">
        <f>IF(Table1[[#This Row],[Bed Occupied]]="Yes",1,0)</f>
        <v>1</v>
      </c>
    </row>
    <row r="3824" spans="1:27" x14ac:dyDescent="0.25">
      <c r="A3824" t="s">
        <v>3916</v>
      </c>
      <c r="B3824" s="1">
        <v>46194</v>
      </c>
      <c r="C3824" s="1">
        <v>46196.7</v>
      </c>
      <c r="D3824" t="s">
        <v>51</v>
      </c>
      <c r="E3824" t="s">
        <v>28</v>
      </c>
      <c r="F3824" t="s">
        <v>29</v>
      </c>
      <c r="G3824" t="s">
        <v>30</v>
      </c>
      <c r="H3824" t="s">
        <v>49</v>
      </c>
      <c r="I3824" t="s">
        <v>32</v>
      </c>
      <c r="J3824">
        <v>2.7</v>
      </c>
      <c r="K3824" t="s">
        <v>57</v>
      </c>
      <c r="L3824">
        <v>36</v>
      </c>
      <c r="M3824" s="1">
        <v>46194</v>
      </c>
      <c r="N3824" t="s">
        <v>42</v>
      </c>
      <c r="O3824">
        <v>12.9</v>
      </c>
      <c r="P3824">
        <v>2.9</v>
      </c>
      <c r="Q3824" s="2">
        <v>9069.3799999999992</v>
      </c>
      <c r="R3824" t="s">
        <v>58</v>
      </c>
      <c r="S3824" s="2">
        <v>5345.7</v>
      </c>
      <c r="T3824">
        <v>2.8</v>
      </c>
      <c r="U3824" t="s">
        <v>126</v>
      </c>
      <c r="V3824">
        <v>2026</v>
      </c>
      <c r="W3824" t="s">
        <v>74</v>
      </c>
      <c r="X3824" s="2">
        <v>5345.7</v>
      </c>
      <c r="Y3824" s="2">
        <v>3723.68</v>
      </c>
      <c r="Z3824" s="2">
        <v>0.58899999999999997</v>
      </c>
      <c r="AA3824" s="2">
        <f>IF(Table1[[#This Row],[Bed Occupied]]="Yes",1,0)</f>
        <v>0</v>
      </c>
    </row>
    <row r="3825" spans="1:27" x14ac:dyDescent="0.25">
      <c r="A3825" t="s">
        <v>3917</v>
      </c>
      <c r="B3825" s="1">
        <v>45982</v>
      </c>
      <c r="C3825" s="1">
        <v>45985.1</v>
      </c>
      <c r="D3825" t="s">
        <v>27</v>
      </c>
      <c r="E3825" t="s">
        <v>52</v>
      </c>
      <c r="F3825" t="s">
        <v>29</v>
      </c>
      <c r="G3825" t="s">
        <v>67</v>
      </c>
      <c r="H3825" t="s">
        <v>49</v>
      </c>
      <c r="I3825" t="s">
        <v>32</v>
      </c>
      <c r="J3825">
        <v>3.1</v>
      </c>
      <c r="K3825" t="s">
        <v>57</v>
      </c>
      <c r="L3825">
        <v>65</v>
      </c>
      <c r="M3825" s="1">
        <v>45982</v>
      </c>
      <c r="N3825" t="s">
        <v>42</v>
      </c>
      <c r="O3825">
        <v>10</v>
      </c>
      <c r="P3825">
        <v>2</v>
      </c>
      <c r="Q3825" s="2">
        <v>10658.93</v>
      </c>
      <c r="R3825" t="s">
        <v>58</v>
      </c>
      <c r="S3825" s="2">
        <v>6206.95</v>
      </c>
      <c r="T3825">
        <v>3.5</v>
      </c>
      <c r="U3825" t="s">
        <v>71</v>
      </c>
      <c r="V3825">
        <v>2025</v>
      </c>
      <c r="W3825" t="s">
        <v>77</v>
      </c>
      <c r="X3825" s="2">
        <v>6206.95</v>
      </c>
      <c r="Y3825" s="2">
        <v>4451.9799999999996</v>
      </c>
      <c r="Z3825" s="2">
        <v>0.58199999999999996</v>
      </c>
      <c r="AA3825" s="2">
        <f>IF(Table1[[#This Row],[Bed Occupied]]="Yes",1,0)</f>
        <v>0</v>
      </c>
    </row>
    <row r="3826" spans="1:27" x14ac:dyDescent="0.25">
      <c r="A3826" t="s">
        <v>3918</v>
      </c>
      <c r="B3826" s="1">
        <v>45873</v>
      </c>
      <c r="C3826" s="1">
        <v>45878.9</v>
      </c>
      <c r="D3826" t="s">
        <v>102</v>
      </c>
      <c r="E3826" t="s">
        <v>66</v>
      </c>
      <c r="F3826" t="s">
        <v>29</v>
      </c>
      <c r="G3826" t="s">
        <v>30</v>
      </c>
      <c r="H3826" t="s">
        <v>31</v>
      </c>
      <c r="I3826" t="s">
        <v>32</v>
      </c>
      <c r="J3826">
        <v>5.9</v>
      </c>
      <c r="K3826" t="s">
        <v>33</v>
      </c>
      <c r="L3826">
        <v>63</v>
      </c>
      <c r="M3826" s="1">
        <v>45872</v>
      </c>
      <c r="N3826" t="s">
        <v>42</v>
      </c>
      <c r="O3826">
        <v>10.4</v>
      </c>
      <c r="P3826">
        <v>2.4</v>
      </c>
      <c r="Q3826" s="2">
        <v>15178.48</v>
      </c>
      <c r="R3826" t="s">
        <v>35</v>
      </c>
      <c r="S3826" s="2">
        <v>10358.41</v>
      </c>
      <c r="T3826">
        <v>3.3</v>
      </c>
      <c r="U3826" t="s">
        <v>104</v>
      </c>
      <c r="V3826">
        <v>2025</v>
      </c>
      <c r="W3826" t="s">
        <v>74</v>
      </c>
      <c r="X3826" s="2">
        <v>10358.41</v>
      </c>
      <c r="Y3826" s="2">
        <v>4820.07</v>
      </c>
      <c r="Z3826" s="2">
        <v>0.68200000000000005</v>
      </c>
      <c r="AA3826" s="2">
        <f>IF(Table1[[#This Row],[Bed Occupied]]="Yes",1,0)</f>
        <v>1</v>
      </c>
    </row>
    <row r="3827" spans="1:27" x14ac:dyDescent="0.25">
      <c r="A3827" t="s">
        <v>3919</v>
      </c>
      <c r="B3827" s="1">
        <v>46331</v>
      </c>
      <c r="C3827" s="1">
        <v>46336.2</v>
      </c>
      <c r="D3827" t="s">
        <v>88</v>
      </c>
      <c r="E3827" t="s">
        <v>28</v>
      </c>
      <c r="F3827" t="s">
        <v>48</v>
      </c>
      <c r="G3827" t="s">
        <v>53</v>
      </c>
      <c r="H3827" t="s">
        <v>62</v>
      </c>
      <c r="I3827" t="s">
        <v>32</v>
      </c>
      <c r="J3827">
        <v>5.2</v>
      </c>
      <c r="K3827" t="s">
        <v>33</v>
      </c>
      <c r="L3827">
        <v>29</v>
      </c>
      <c r="M3827" s="1">
        <v>46331</v>
      </c>
      <c r="N3827" t="s">
        <v>42</v>
      </c>
      <c r="O3827">
        <v>11.8</v>
      </c>
      <c r="P3827">
        <v>1.8</v>
      </c>
      <c r="Q3827" s="2">
        <v>26068.3</v>
      </c>
      <c r="R3827" t="s">
        <v>35</v>
      </c>
      <c r="S3827" s="2">
        <v>20765.79</v>
      </c>
      <c r="T3827">
        <v>4.0999999999999996</v>
      </c>
      <c r="U3827" t="s">
        <v>130</v>
      </c>
      <c r="V3827">
        <v>2026</v>
      </c>
      <c r="W3827" t="s">
        <v>72</v>
      </c>
      <c r="X3827" s="2">
        <v>20765.79</v>
      </c>
      <c r="Y3827" s="2">
        <v>5302.51</v>
      </c>
      <c r="Z3827" s="2">
        <v>0.79700000000000004</v>
      </c>
      <c r="AA3827" s="2">
        <f>IF(Table1[[#This Row],[Bed Occupied]]="Yes",1,0)</f>
        <v>1</v>
      </c>
    </row>
    <row r="3828" spans="1:27" x14ac:dyDescent="0.25">
      <c r="A3828" t="s">
        <v>3920</v>
      </c>
      <c r="B3828" s="1">
        <v>45976</v>
      </c>
      <c r="C3828" s="1">
        <v>45983.5</v>
      </c>
      <c r="D3828" t="s">
        <v>61</v>
      </c>
      <c r="E3828" t="s">
        <v>28</v>
      </c>
      <c r="F3828" t="s">
        <v>29</v>
      </c>
      <c r="G3828" t="s">
        <v>151</v>
      </c>
      <c r="H3828" t="s">
        <v>76</v>
      </c>
      <c r="I3828" t="s">
        <v>32</v>
      </c>
      <c r="J3828">
        <v>7.5</v>
      </c>
      <c r="K3828" t="s">
        <v>33</v>
      </c>
      <c r="L3828">
        <v>109</v>
      </c>
      <c r="M3828" s="1">
        <v>45976</v>
      </c>
      <c r="N3828" t="s">
        <v>63</v>
      </c>
      <c r="O3828">
        <v>15</v>
      </c>
      <c r="P3828">
        <v>3</v>
      </c>
      <c r="Q3828" s="2">
        <v>20100.64</v>
      </c>
      <c r="R3828" t="s">
        <v>85</v>
      </c>
      <c r="S3828" s="2">
        <v>12319.25</v>
      </c>
      <c r="T3828">
        <v>2.8</v>
      </c>
      <c r="U3828" t="s">
        <v>71</v>
      </c>
      <c r="V3828">
        <v>2025</v>
      </c>
      <c r="W3828" t="s">
        <v>83</v>
      </c>
      <c r="X3828" s="2">
        <v>12319.25</v>
      </c>
      <c r="Y3828" s="2">
        <v>7781.39</v>
      </c>
      <c r="Z3828" s="2">
        <v>0.61299999999999999</v>
      </c>
      <c r="AA3828" s="2">
        <f>IF(Table1[[#This Row],[Bed Occupied]]="Yes",1,0)</f>
        <v>1</v>
      </c>
    </row>
    <row r="3829" spans="1:27" x14ac:dyDescent="0.25">
      <c r="A3829" t="s">
        <v>3921</v>
      </c>
      <c r="B3829" s="1">
        <v>46184</v>
      </c>
      <c r="C3829" s="1">
        <v>46187.9</v>
      </c>
      <c r="D3829" t="s">
        <v>46</v>
      </c>
      <c r="E3829" t="s">
        <v>28</v>
      </c>
      <c r="F3829" t="s">
        <v>48</v>
      </c>
      <c r="G3829" t="s">
        <v>67</v>
      </c>
      <c r="H3829" t="s">
        <v>81</v>
      </c>
      <c r="I3829" t="s">
        <v>93</v>
      </c>
      <c r="J3829">
        <v>3.9</v>
      </c>
      <c r="K3829" t="s">
        <v>33</v>
      </c>
      <c r="L3829">
        <v>33</v>
      </c>
      <c r="M3829" s="1">
        <v>46183</v>
      </c>
      <c r="N3829" t="s">
        <v>42</v>
      </c>
      <c r="O3829">
        <v>10.7</v>
      </c>
      <c r="P3829">
        <v>0.7</v>
      </c>
      <c r="Q3829" s="2">
        <v>5339.39</v>
      </c>
      <c r="R3829" t="s">
        <v>35</v>
      </c>
      <c r="S3829" s="2">
        <v>3624.36</v>
      </c>
      <c r="T3829">
        <v>4.4000000000000004</v>
      </c>
      <c r="U3829" t="s">
        <v>126</v>
      </c>
      <c r="V3829">
        <v>2026</v>
      </c>
      <c r="W3829" t="s">
        <v>69</v>
      </c>
      <c r="X3829" s="2">
        <v>3624.36</v>
      </c>
      <c r="Y3829" s="2">
        <v>1715.03</v>
      </c>
      <c r="Z3829" s="2">
        <v>0.67900000000000005</v>
      </c>
      <c r="AA3829" s="2">
        <f>IF(Table1[[#This Row],[Bed Occupied]]="Yes",1,0)</f>
        <v>1</v>
      </c>
    </row>
    <row r="3830" spans="1:27" x14ac:dyDescent="0.25">
      <c r="A3830" t="s">
        <v>3922</v>
      </c>
      <c r="B3830" s="1">
        <v>45841</v>
      </c>
      <c r="C3830" s="1">
        <v>45842.1</v>
      </c>
      <c r="D3830" t="s">
        <v>39</v>
      </c>
      <c r="E3830" t="s">
        <v>52</v>
      </c>
      <c r="F3830" t="s">
        <v>29</v>
      </c>
      <c r="G3830" t="s">
        <v>30</v>
      </c>
      <c r="H3830" t="s">
        <v>62</v>
      </c>
      <c r="I3830" t="s">
        <v>41</v>
      </c>
      <c r="J3830">
        <v>1.1000000000000001</v>
      </c>
      <c r="K3830" t="s">
        <v>57</v>
      </c>
      <c r="L3830">
        <v>83</v>
      </c>
      <c r="M3830" s="1">
        <v>45841</v>
      </c>
      <c r="N3830" t="s">
        <v>63</v>
      </c>
      <c r="O3830">
        <v>8.1</v>
      </c>
      <c r="P3830">
        <v>0.1</v>
      </c>
      <c r="Q3830" s="2">
        <v>2372.21</v>
      </c>
      <c r="R3830" t="s">
        <v>85</v>
      </c>
      <c r="S3830" s="2">
        <v>1512.88</v>
      </c>
      <c r="T3830">
        <v>4</v>
      </c>
      <c r="U3830" t="s">
        <v>135</v>
      </c>
      <c r="V3830">
        <v>2025</v>
      </c>
      <c r="W3830" t="s">
        <v>72</v>
      </c>
      <c r="X3830" s="2">
        <v>1512.88</v>
      </c>
      <c r="Y3830" s="2">
        <v>859.33</v>
      </c>
      <c r="Z3830" s="2">
        <v>0.63800000000000001</v>
      </c>
      <c r="AA3830" s="2">
        <f>IF(Table1[[#This Row],[Bed Occupied]]="Yes",1,0)</f>
        <v>0</v>
      </c>
    </row>
    <row r="3831" spans="1:27" x14ac:dyDescent="0.25">
      <c r="A3831" t="s">
        <v>3923</v>
      </c>
      <c r="B3831" s="1">
        <v>45798</v>
      </c>
      <c r="C3831" s="1">
        <v>45799.9</v>
      </c>
      <c r="D3831" t="s">
        <v>39</v>
      </c>
      <c r="E3831" t="s">
        <v>47</v>
      </c>
      <c r="F3831" t="s">
        <v>29</v>
      </c>
      <c r="G3831" t="s">
        <v>67</v>
      </c>
      <c r="H3831" t="s">
        <v>31</v>
      </c>
      <c r="I3831" t="s">
        <v>32</v>
      </c>
      <c r="J3831">
        <v>1.9</v>
      </c>
      <c r="K3831" t="s">
        <v>57</v>
      </c>
      <c r="L3831">
        <v>104</v>
      </c>
      <c r="M3831" s="1">
        <v>45797</v>
      </c>
      <c r="N3831" t="s">
        <v>42</v>
      </c>
      <c r="O3831">
        <v>8.9</v>
      </c>
      <c r="P3831">
        <v>0.9</v>
      </c>
      <c r="Q3831" s="2">
        <v>1934.17</v>
      </c>
      <c r="R3831" t="s">
        <v>35</v>
      </c>
      <c r="S3831" s="2">
        <v>1057.77</v>
      </c>
      <c r="T3831">
        <v>4.3</v>
      </c>
      <c r="U3831" t="s">
        <v>122</v>
      </c>
      <c r="V3831">
        <v>2025</v>
      </c>
      <c r="W3831" t="s">
        <v>44</v>
      </c>
      <c r="X3831" s="2">
        <v>1057.77</v>
      </c>
      <c r="Y3831" s="2">
        <v>876.4</v>
      </c>
      <c r="Z3831" s="2">
        <v>0.54700000000000004</v>
      </c>
      <c r="AA3831" s="2">
        <f>IF(Table1[[#This Row],[Bed Occupied]]="Yes",1,0)</f>
        <v>0</v>
      </c>
    </row>
    <row r="3832" spans="1:27" x14ac:dyDescent="0.25">
      <c r="A3832" t="s">
        <v>3924</v>
      </c>
      <c r="B3832" s="1">
        <v>46161</v>
      </c>
      <c r="C3832" s="1">
        <v>46167.1</v>
      </c>
      <c r="D3832" t="s">
        <v>51</v>
      </c>
      <c r="E3832" t="s">
        <v>52</v>
      </c>
      <c r="F3832" t="s">
        <v>29</v>
      </c>
      <c r="G3832" t="s">
        <v>67</v>
      </c>
      <c r="H3832" t="s">
        <v>76</v>
      </c>
      <c r="I3832" t="s">
        <v>41</v>
      </c>
      <c r="J3832">
        <v>6.1</v>
      </c>
      <c r="K3832" t="s">
        <v>33</v>
      </c>
      <c r="L3832">
        <v>63</v>
      </c>
      <c r="M3832" s="1">
        <v>46161</v>
      </c>
      <c r="N3832" t="s">
        <v>63</v>
      </c>
      <c r="O3832">
        <v>11.4</v>
      </c>
      <c r="P3832">
        <v>1.4</v>
      </c>
      <c r="Q3832" s="2">
        <v>12624.84</v>
      </c>
      <c r="R3832" t="s">
        <v>35</v>
      </c>
      <c r="S3832" s="2">
        <v>8498.2000000000007</v>
      </c>
      <c r="T3832">
        <v>4.3</v>
      </c>
      <c r="U3832" t="s">
        <v>94</v>
      </c>
      <c r="V3832">
        <v>2026</v>
      </c>
      <c r="W3832" t="s">
        <v>44</v>
      </c>
      <c r="X3832" s="2">
        <v>8498.2000000000007</v>
      </c>
      <c r="Y3832" s="2">
        <v>4126.6400000000003</v>
      </c>
      <c r="Z3832" s="2">
        <v>0.67300000000000004</v>
      </c>
      <c r="AA3832" s="2">
        <f>IF(Table1[[#This Row],[Bed Occupied]]="Yes",1,0)</f>
        <v>1</v>
      </c>
    </row>
    <row r="3833" spans="1:27" x14ac:dyDescent="0.25">
      <c r="A3833" t="s">
        <v>3925</v>
      </c>
      <c r="B3833" s="1">
        <v>46195</v>
      </c>
      <c r="C3833" s="1">
        <v>46196.1</v>
      </c>
      <c r="D3833" t="s">
        <v>39</v>
      </c>
      <c r="E3833" t="s">
        <v>47</v>
      </c>
      <c r="F3833" t="s">
        <v>29</v>
      </c>
      <c r="G3833" t="s">
        <v>30</v>
      </c>
      <c r="H3833" t="s">
        <v>40</v>
      </c>
      <c r="I3833" t="s">
        <v>32</v>
      </c>
      <c r="J3833">
        <v>1.1000000000000001</v>
      </c>
      <c r="K3833" t="s">
        <v>33</v>
      </c>
      <c r="L3833">
        <v>130</v>
      </c>
      <c r="M3833" s="1">
        <v>46194</v>
      </c>
      <c r="N3833" t="s">
        <v>34</v>
      </c>
      <c r="O3833">
        <v>10.8</v>
      </c>
      <c r="P3833">
        <v>0.8</v>
      </c>
      <c r="Q3833" s="2">
        <v>1856.64</v>
      </c>
      <c r="R3833" t="s">
        <v>35</v>
      </c>
      <c r="S3833" s="2">
        <v>939.62</v>
      </c>
      <c r="T3833">
        <v>2.4</v>
      </c>
      <c r="U3833" t="s">
        <v>126</v>
      </c>
      <c r="V3833">
        <v>2026</v>
      </c>
      <c r="W3833" t="s">
        <v>74</v>
      </c>
      <c r="X3833" s="2">
        <v>939.62</v>
      </c>
      <c r="Y3833" s="2">
        <v>917.02</v>
      </c>
      <c r="Z3833" s="2">
        <v>0.50600000000000001</v>
      </c>
      <c r="AA3833" s="2">
        <f>IF(Table1[[#This Row],[Bed Occupied]]="Yes",1,0)</f>
        <v>1</v>
      </c>
    </row>
    <row r="3834" spans="1:27" x14ac:dyDescent="0.25">
      <c r="A3834" t="s">
        <v>3926</v>
      </c>
      <c r="B3834" s="1">
        <v>46245</v>
      </c>
      <c r="C3834" s="1">
        <v>46251.5</v>
      </c>
      <c r="D3834" t="s">
        <v>88</v>
      </c>
      <c r="E3834" t="s">
        <v>52</v>
      </c>
      <c r="F3834" t="s">
        <v>29</v>
      </c>
      <c r="G3834" t="s">
        <v>30</v>
      </c>
      <c r="H3834" t="s">
        <v>81</v>
      </c>
      <c r="I3834" t="s">
        <v>93</v>
      </c>
      <c r="J3834">
        <v>6.5</v>
      </c>
      <c r="K3834" t="s">
        <v>33</v>
      </c>
      <c r="L3834">
        <v>37</v>
      </c>
      <c r="M3834" s="1">
        <v>46244</v>
      </c>
      <c r="N3834" t="s">
        <v>42</v>
      </c>
      <c r="O3834">
        <v>9.6</v>
      </c>
      <c r="P3834">
        <v>1.6</v>
      </c>
      <c r="Q3834" s="2">
        <v>28286.17</v>
      </c>
      <c r="R3834" t="s">
        <v>35</v>
      </c>
      <c r="S3834" s="2">
        <v>19548.5</v>
      </c>
      <c r="T3834">
        <v>3.6</v>
      </c>
      <c r="U3834" t="s">
        <v>138</v>
      </c>
      <c r="V3834">
        <v>2026</v>
      </c>
      <c r="W3834" t="s">
        <v>37</v>
      </c>
      <c r="X3834" s="2">
        <v>19548.5</v>
      </c>
      <c r="Y3834" s="2">
        <v>8737.67</v>
      </c>
      <c r="Z3834" s="2">
        <v>0.69099999999999995</v>
      </c>
      <c r="AA3834" s="2">
        <f>IF(Table1[[#This Row],[Bed Occupied]]="Yes",1,0)</f>
        <v>1</v>
      </c>
    </row>
    <row r="3835" spans="1:27" x14ac:dyDescent="0.25">
      <c r="A3835" t="s">
        <v>3927</v>
      </c>
      <c r="B3835" s="1">
        <v>45819</v>
      </c>
      <c r="C3835" s="1">
        <v>45821</v>
      </c>
      <c r="D3835" t="s">
        <v>39</v>
      </c>
      <c r="E3835" t="s">
        <v>28</v>
      </c>
      <c r="F3835" t="s">
        <v>48</v>
      </c>
      <c r="G3835" t="s">
        <v>53</v>
      </c>
      <c r="H3835" t="s">
        <v>62</v>
      </c>
      <c r="I3835" t="s">
        <v>41</v>
      </c>
      <c r="J3835">
        <v>2</v>
      </c>
      <c r="K3835" t="s">
        <v>33</v>
      </c>
      <c r="L3835">
        <v>106</v>
      </c>
      <c r="M3835" s="1">
        <v>45818</v>
      </c>
      <c r="N3835" t="s">
        <v>34</v>
      </c>
      <c r="O3835">
        <v>10.4</v>
      </c>
      <c r="P3835">
        <v>0.4</v>
      </c>
      <c r="Q3835" s="2">
        <v>2794.9</v>
      </c>
      <c r="R3835" t="s">
        <v>85</v>
      </c>
      <c r="S3835" s="2">
        <v>1437.43</v>
      </c>
      <c r="T3835">
        <v>3.1</v>
      </c>
      <c r="U3835" t="s">
        <v>64</v>
      </c>
      <c r="V3835">
        <v>2025</v>
      </c>
      <c r="W3835" t="s">
        <v>44</v>
      </c>
      <c r="X3835" s="2">
        <v>1437.43</v>
      </c>
      <c r="Y3835" s="2">
        <v>1357.47</v>
      </c>
      <c r="Z3835" s="2">
        <v>0.51400000000000001</v>
      </c>
      <c r="AA3835" s="2">
        <f>IF(Table1[[#This Row],[Bed Occupied]]="Yes",1,0)</f>
        <v>1</v>
      </c>
    </row>
    <row r="3836" spans="1:27" x14ac:dyDescent="0.25">
      <c r="A3836" t="s">
        <v>3928</v>
      </c>
      <c r="B3836" s="1">
        <v>46132</v>
      </c>
      <c r="C3836" s="1">
        <v>46137.1</v>
      </c>
      <c r="D3836" t="s">
        <v>51</v>
      </c>
      <c r="E3836" t="s">
        <v>52</v>
      </c>
      <c r="F3836" t="s">
        <v>92</v>
      </c>
      <c r="G3836" t="s">
        <v>53</v>
      </c>
      <c r="H3836" t="s">
        <v>40</v>
      </c>
      <c r="I3836" t="s">
        <v>32</v>
      </c>
      <c r="J3836">
        <v>5.0999999999999996</v>
      </c>
      <c r="K3836" t="s">
        <v>33</v>
      </c>
      <c r="L3836">
        <v>88</v>
      </c>
      <c r="M3836" s="1">
        <v>46131</v>
      </c>
      <c r="N3836" t="s">
        <v>63</v>
      </c>
      <c r="O3836">
        <v>14.7</v>
      </c>
      <c r="P3836">
        <v>2.7</v>
      </c>
      <c r="Q3836" s="2">
        <v>11494.8</v>
      </c>
      <c r="R3836" t="s">
        <v>35</v>
      </c>
      <c r="S3836" s="2">
        <v>6223.31</v>
      </c>
      <c r="T3836">
        <v>3.5</v>
      </c>
      <c r="U3836" t="s">
        <v>98</v>
      </c>
      <c r="V3836">
        <v>2026</v>
      </c>
      <c r="W3836" t="s">
        <v>74</v>
      </c>
      <c r="X3836" s="2">
        <v>6223.31</v>
      </c>
      <c r="Y3836" s="2">
        <v>5271.49</v>
      </c>
      <c r="Z3836" s="2">
        <v>0.54100000000000004</v>
      </c>
      <c r="AA3836" s="2">
        <f>IF(Table1[[#This Row],[Bed Occupied]]="Yes",1,0)</f>
        <v>1</v>
      </c>
    </row>
    <row r="3837" spans="1:27" x14ac:dyDescent="0.25">
      <c r="A3837" t="s">
        <v>3929</v>
      </c>
      <c r="B3837" s="1">
        <v>46365</v>
      </c>
      <c r="C3837" s="1">
        <v>46369.2</v>
      </c>
      <c r="D3837" t="s">
        <v>96</v>
      </c>
      <c r="E3837" t="s">
        <v>47</v>
      </c>
      <c r="F3837" t="s">
        <v>29</v>
      </c>
      <c r="G3837" t="s">
        <v>53</v>
      </c>
      <c r="H3837" t="s">
        <v>49</v>
      </c>
      <c r="I3837" t="s">
        <v>93</v>
      </c>
      <c r="J3837">
        <v>4.2</v>
      </c>
      <c r="K3837" t="s">
        <v>33</v>
      </c>
      <c r="L3837">
        <v>37</v>
      </c>
      <c r="M3837" s="1">
        <v>46364</v>
      </c>
      <c r="N3837" t="s">
        <v>42</v>
      </c>
      <c r="O3837">
        <v>8.8000000000000007</v>
      </c>
      <c r="P3837">
        <v>0.8</v>
      </c>
      <c r="Q3837" s="2">
        <v>5109.8100000000004</v>
      </c>
      <c r="R3837" t="s">
        <v>58</v>
      </c>
      <c r="S3837" s="2">
        <v>3173.53</v>
      </c>
      <c r="T3837">
        <v>4.2</v>
      </c>
      <c r="U3837" t="s">
        <v>54</v>
      </c>
      <c r="V3837">
        <v>2026</v>
      </c>
      <c r="W3837" t="s">
        <v>44</v>
      </c>
      <c r="X3837" s="2">
        <v>3173.53</v>
      </c>
      <c r="Y3837" s="2">
        <v>1936.28</v>
      </c>
      <c r="Z3837" s="2">
        <v>0.621</v>
      </c>
      <c r="AA3837" s="2">
        <f>IF(Table1[[#This Row],[Bed Occupied]]="Yes",1,0)</f>
        <v>1</v>
      </c>
    </row>
    <row r="3838" spans="1:27" x14ac:dyDescent="0.25">
      <c r="A3838" t="s">
        <v>3930</v>
      </c>
      <c r="B3838" s="1">
        <v>45944</v>
      </c>
      <c r="C3838" s="1">
        <v>45946.400000000001</v>
      </c>
      <c r="D3838" t="s">
        <v>46</v>
      </c>
      <c r="E3838" t="s">
        <v>52</v>
      </c>
      <c r="F3838" t="s">
        <v>29</v>
      </c>
      <c r="G3838" t="s">
        <v>67</v>
      </c>
      <c r="H3838" t="s">
        <v>40</v>
      </c>
      <c r="I3838" t="s">
        <v>41</v>
      </c>
      <c r="J3838">
        <v>2.4</v>
      </c>
      <c r="K3838" t="s">
        <v>33</v>
      </c>
      <c r="L3838">
        <v>46</v>
      </c>
      <c r="M3838" s="1">
        <v>45944</v>
      </c>
      <c r="N3838" t="s">
        <v>63</v>
      </c>
      <c r="O3838">
        <v>10.3</v>
      </c>
      <c r="P3838">
        <v>0.3</v>
      </c>
      <c r="Q3838" s="2">
        <v>4896</v>
      </c>
      <c r="R3838" t="s">
        <v>35</v>
      </c>
      <c r="S3838" s="2">
        <v>2884.34</v>
      </c>
      <c r="T3838">
        <v>4.3</v>
      </c>
      <c r="U3838" t="s">
        <v>82</v>
      </c>
      <c r="V3838">
        <v>2025</v>
      </c>
      <c r="W3838" t="s">
        <v>44</v>
      </c>
      <c r="X3838" s="2">
        <v>2884.34</v>
      </c>
      <c r="Y3838" s="2">
        <v>2011.66</v>
      </c>
      <c r="Z3838" s="2">
        <v>0.58899999999999997</v>
      </c>
      <c r="AA3838" s="2">
        <f>IF(Table1[[#This Row],[Bed Occupied]]="Yes",1,0)</f>
        <v>1</v>
      </c>
    </row>
    <row r="3839" spans="1:27" x14ac:dyDescent="0.25">
      <c r="A3839" t="s">
        <v>3931</v>
      </c>
      <c r="B3839" s="1">
        <v>46211</v>
      </c>
      <c r="C3839" s="1">
        <v>46211.4</v>
      </c>
      <c r="D3839" t="s">
        <v>39</v>
      </c>
      <c r="E3839" t="s">
        <v>47</v>
      </c>
      <c r="F3839" t="s">
        <v>29</v>
      </c>
      <c r="G3839" t="s">
        <v>53</v>
      </c>
      <c r="H3839" t="s">
        <v>62</v>
      </c>
      <c r="I3839" t="s">
        <v>32</v>
      </c>
      <c r="J3839">
        <v>0.4</v>
      </c>
      <c r="K3839" t="s">
        <v>57</v>
      </c>
      <c r="L3839">
        <v>53</v>
      </c>
      <c r="M3839" s="1">
        <v>46211</v>
      </c>
      <c r="N3839" t="s">
        <v>42</v>
      </c>
      <c r="O3839">
        <v>10.7</v>
      </c>
      <c r="P3839">
        <v>2.7</v>
      </c>
      <c r="Q3839" s="2">
        <v>1906.62</v>
      </c>
      <c r="R3839" t="s">
        <v>58</v>
      </c>
      <c r="S3839" s="2">
        <v>978.74</v>
      </c>
      <c r="T3839">
        <v>3.4</v>
      </c>
      <c r="U3839" t="s">
        <v>43</v>
      </c>
      <c r="V3839">
        <v>2026</v>
      </c>
      <c r="W3839" t="s">
        <v>69</v>
      </c>
      <c r="X3839" s="2">
        <v>978.74</v>
      </c>
      <c r="Y3839" s="2">
        <v>927.88</v>
      </c>
      <c r="Z3839" s="2">
        <v>0.51300000000000001</v>
      </c>
      <c r="AA3839" s="2">
        <f>IF(Table1[[#This Row],[Bed Occupied]]="Yes",1,0)</f>
        <v>0</v>
      </c>
    </row>
    <row r="3840" spans="1:27" x14ac:dyDescent="0.25">
      <c r="A3840" t="s">
        <v>3932</v>
      </c>
      <c r="B3840" s="1">
        <v>45892</v>
      </c>
      <c r="C3840" s="1">
        <v>45894</v>
      </c>
      <c r="D3840" t="s">
        <v>51</v>
      </c>
      <c r="E3840" t="s">
        <v>47</v>
      </c>
      <c r="F3840" t="s">
        <v>48</v>
      </c>
      <c r="G3840" t="s">
        <v>67</v>
      </c>
      <c r="H3840" t="s">
        <v>31</v>
      </c>
      <c r="I3840" t="s">
        <v>93</v>
      </c>
      <c r="J3840">
        <v>2</v>
      </c>
      <c r="K3840" t="s">
        <v>33</v>
      </c>
      <c r="L3840">
        <v>42</v>
      </c>
      <c r="M3840" s="1">
        <v>45892</v>
      </c>
      <c r="N3840" t="s">
        <v>34</v>
      </c>
      <c r="O3840">
        <v>11.1</v>
      </c>
      <c r="P3840">
        <v>1.1000000000000001</v>
      </c>
      <c r="Q3840" s="2">
        <v>7903.54</v>
      </c>
      <c r="R3840" t="s">
        <v>35</v>
      </c>
      <c r="S3840" s="2">
        <v>4462.53</v>
      </c>
      <c r="T3840">
        <v>4.3</v>
      </c>
      <c r="U3840" t="s">
        <v>104</v>
      </c>
      <c r="V3840">
        <v>2025</v>
      </c>
      <c r="W3840" t="s">
        <v>83</v>
      </c>
      <c r="X3840" s="2">
        <v>4462.53</v>
      </c>
      <c r="Y3840" s="2">
        <v>3441.01</v>
      </c>
      <c r="Z3840" s="2">
        <v>0.56499999999999995</v>
      </c>
      <c r="AA3840" s="2">
        <f>IF(Table1[[#This Row],[Bed Occupied]]="Yes",1,0)</f>
        <v>1</v>
      </c>
    </row>
    <row r="3841" spans="1:27" x14ac:dyDescent="0.25">
      <c r="A3841" t="s">
        <v>3933</v>
      </c>
      <c r="B3841" s="1">
        <v>45976</v>
      </c>
      <c r="C3841" s="1">
        <v>45976.6</v>
      </c>
      <c r="D3841" t="s">
        <v>102</v>
      </c>
      <c r="E3841" t="s">
        <v>28</v>
      </c>
      <c r="F3841" t="s">
        <v>48</v>
      </c>
      <c r="G3841" t="s">
        <v>30</v>
      </c>
      <c r="H3841" t="s">
        <v>49</v>
      </c>
      <c r="I3841" t="s">
        <v>41</v>
      </c>
      <c r="J3841">
        <v>0.6</v>
      </c>
      <c r="K3841" t="s">
        <v>33</v>
      </c>
      <c r="L3841">
        <v>42</v>
      </c>
      <c r="M3841" s="1">
        <v>45976</v>
      </c>
      <c r="N3841" t="s">
        <v>42</v>
      </c>
      <c r="O3841">
        <v>10.199999999999999</v>
      </c>
      <c r="P3841">
        <v>0.2</v>
      </c>
      <c r="Q3841" s="2">
        <v>6188.51</v>
      </c>
      <c r="R3841" t="s">
        <v>58</v>
      </c>
      <c r="S3841" s="2">
        <v>3590.09</v>
      </c>
      <c r="T3841">
        <v>3.6</v>
      </c>
      <c r="U3841" t="s">
        <v>71</v>
      </c>
      <c r="V3841">
        <v>2025</v>
      </c>
      <c r="W3841" t="s">
        <v>83</v>
      </c>
      <c r="X3841" s="2">
        <v>3590.09</v>
      </c>
      <c r="Y3841" s="2">
        <v>2598.42</v>
      </c>
      <c r="Z3841" s="2">
        <v>0.57999999999999996</v>
      </c>
      <c r="AA3841" s="2">
        <f>IF(Table1[[#This Row],[Bed Occupied]]="Yes",1,0)</f>
        <v>1</v>
      </c>
    </row>
    <row r="3842" spans="1:27" x14ac:dyDescent="0.25">
      <c r="A3842" t="s">
        <v>3934</v>
      </c>
      <c r="B3842" s="1">
        <v>46186</v>
      </c>
      <c r="C3842" s="1">
        <v>46188.3</v>
      </c>
      <c r="D3842" t="s">
        <v>61</v>
      </c>
      <c r="E3842" t="s">
        <v>66</v>
      </c>
      <c r="F3842" t="s">
        <v>48</v>
      </c>
      <c r="G3842" t="s">
        <v>53</v>
      </c>
      <c r="H3842" t="s">
        <v>49</v>
      </c>
      <c r="I3842" t="s">
        <v>93</v>
      </c>
      <c r="J3842">
        <v>2.2999999999999998</v>
      </c>
      <c r="K3842" t="s">
        <v>57</v>
      </c>
      <c r="L3842">
        <v>68</v>
      </c>
      <c r="M3842" s="1">
        <v>46185</v>
      </c>
      <c r="N3842" t="s">
        <v>34</v>
      </c>
      <c r="O3842">
        <v>12</v>
      </c>
      <c r="P3842">
        <v>0</v>
      </c>
      <c r="Q3842" s="2">
        <v>15881.16</v>
      </c>
      <c r="R3842" t="s">
        <v>85</v>
      </c>
      <c r="S3842" s="2">
        <v>10720.6</v>
      </c>
      <c r="T3842">
        <v>3.2</v>
      </c>
      <c r="U3842" t="s">
        <v>126</v>
      </c>
      <c r="V3842">
        <v>2026</v>
      </c>
      <c r="W3842" t="s">
        <v>77</v>
      </c>
      <c r="X3842" s="2">
        <v>10720.6</v>
      </c>
      <c r="Y3842" s="2">
        <v>5160.5600000000004</v>
      </c>
      <c r="Z3842" s="2">
        <v>0.67500000000000004</v>
      </c>
      <c r="AA3842" s="2">
        <f>IF(Table1[[#This Row],[Bed Occupied]]="Yes",1,0)</f>
        <v>0</v>
      </c>
    </row>
    <row r="3843" spans="1:27" x14ac:dyDescent="0.25">
      <c r="A3843" t="s">
        <v>3935</v>
      </c>
      <c r="B3843" s="1">
        <v>45720</v>
      </c>
      <c r="C3843" s="1">
        <v>45721.5</v>
      </c>
      <c r="D3843" t="s">
        <v>39</v>
      </c>
      <c r="E3843" t="s">
        <v>52</v>
      </c>
      <c r="F3843" t="s">
        <v>29</v>
      </c>
      <c r="G3843" t="s">
        <v>151</v>
      </c>
      <c r="H3843" t="s">
        <v>62</v>
      </c>
      <c r="I3843" t="s">
        <v>32</v>
      </c>
      <c r="J3843">
        <v>1.5</v>
      </c>
      <c r="K3843" t="s">
        <v>57</v>
      </c>
      <c r="L3843">
        <v>100</v>
      </c>
      <c r="M3843" s="1">
        <v>45720</v>
      </c>
      <c r="N3843" t="s">
        <v>63</v>
      </c>
      <c r="O3843">
        <v>9.6999999999999993</v>
      </c>
      <c r="P3843">
        <v>1.7</v>
      </c>
      <c r="Q3843" s="2">
        <v>2274.8000000000002</v>
      </c>
      <c r="R3843" t="s">
        <v>35</v>
      </c>
      <c r="S3843" s="2">
        <v>1629.64</v>
      </c>
      <c r="T3843">
        <v>3.4</v>
      </c>
      <c r="U3843" t="s">
        <v>173</v>
      </c>
      <c r="V3843">
        <v>2025</v>
      </c>
      <c r="W3843" t="s">
        <v>44</v>
      </c>
      <c r="X3843" s="2">
        <v>1629.64</v>
      </c>
      <c r="Y3843" s="2">
        <v>645.16</v>
      </c>
      <c r="Z3843" s="2">
        <v>0.71599999999999997</v>
      </c>
      <c r="AA3843" s="2">
        <f>IF(Table1[[#This Row],[Bed Occupied]]="Yes",1,0)</f>
        <v>0</v>
      </c>
    </row>
    <row r="3844" spans="1:27" x14ac:dyDescent="0.25">
      <c r="A3844" t="s">
        <v>3936</v>
      </c>
      <c r="B3844" s="1">
        <v>45984</v>
      </c>
      <c r="C3844" s="1">
        <v>45989.2</v>
      </c>
      <c r="D3844" t="s">
        <v>88</v>
      </c>
      <c r="E3844" t="s">
        <v>28</v>
      </c>
      <c r="F3844" t="s">
        <v>29</v>
      </c>
      <c r="G3844" t="s">
        <v>53</v>
      </c>
      <c r="H3844" t="s">
        <v>49</v>
      </c>
      <c r="I3844" t="s">
        <v>93</v>
      </c>
      <c r="J3844">
        <v>5.2</v>
      </c>
      <c r="K3844" t="s">
        <v>33</v>
      </c>
      <c r="L3844">
        <v>31</v>
      </c>
      <c r="M3844" s="1">
        <v>45984</v>
      </c>
      <c r="N3844" t="s">
        <v>42</v>
      </c>
      <c r="O3844">
        <v>8.3000000000000007</v>
      </c>
      <c r="P3844">
        <v>0.3</v>
      </c>
      <c r="Q3844" s="2">
        <v>25913.35</v>
      </c>
      <c r="R3844" t="s">
        <v>85</v>
      </c>
      <c r="S3844" s="2">
        <v>18977.490000000002</v>
      </c>
      <c r="T3844">
        <v>4.2</v>
      </c>
      <c r="U3844" t="s">
        <v>71</v>
      </c>
      <c r="V3844">
        <v>2025</v>
      </c>
      <c r="W3844" t="s">
        <v>74</v>
      </c>
      <c r="X3844" s="2">
        <v>18977.490000000002</v>
      </c>
      <c r="Y3844" s="2">
        <v>6935.86</v>
      </c>
      <c r="Z3844" s="2">
        <v>0.73199999999999998</v>
      </c>
      <c r="AA3844" s="2">
        <f>IF(Table1[[#This Row],[Bed Occupied]]="Yes",1,0)</f>
        <v>1</v>
      </c>
    </row>
    <row r="3845" spans="1:27" x14ac:dyDescent="0.25">
      <c r="A3845" t="s">
        <v>3937</v>
      </c>
      <c r="B3845" s="1">
        <v>46241</v>
      </c>
      <c r="C3845" s="1">
        <v>46243.1</v>
      </c>
      <c r="D3845" t="s">
        <v>61</v>
      </c>
      <c r="E3845" t="s">
        <v>52</v>
      </c>
      <c r="F3845" t="s">
        <v>29</v>
      </c>
      <c r="G3845" t="s">
        <v>53</v>
      </c>
      <c r="H3845" t="s">
        <v>76</v>
      </c>
      <c r="I3845" t="s">
        <v>41</v>
      </c>
      <c r="J3845">
        <v>2.1</v>
      </c>
      <c r="K3845" t="s">
        <v>33</v>
      </c>
      <c r="L3845">
        <v>36</v>
      </c>
      <c r="M3845" s="1">
        <v>46240</v>
      </c>
      <c r="N3845" t="s">
        <v>34</v>
      </c>
      <c r="O3845">
        <v>8.5</v>
      </c>
      <c r="P3845">
        <v>0.5</v>
      </c>
      <c r="Q3845" s="2">
        <v>16019.88</v>
      </c>
      <c r="R3845" t="s">
        <v>35</v>
      </c>
      <c r="S3845" s="2">
        <v>10834.5</v>
      </c>
      <c r="T3845">
        <v>4.0999999999999996</v>
      </c>
      <c r="U3845" t="s">
        <v>138</v>
      </c>
      <c r="V3845">
        <v>2026</v>
      </c>
      <c r="W3845" t="s">
        <v>72</v>
      </c>
      <c r="X3845" s="2">
        <v>10834.5</v>
      </c>
      <c r="Y3845" s="2">
        <v>5185.38</v>
      </c>
      <c r="Z3845" s="2">
        <v>0.67600000000000005</v>
      </c>
      <c r="AA3845" s="2">
        <f>IF(Table1[[#This Row],[Bed Occupied]]="Yes",1,0)</f>
        <v>1</v>
      </c>
    </row>
    <row r="3846" spans="1:27" x14ac:dyDescent="0.25">
      <c r="A3846" t="s">
        <v>3938</v>
      </c>
      <c r="B3846" s="1">
        <v>45706</v>
      </c>
      <c r="C3846" s="1">
        <v>45708.1</v>
      </c>
      <c r="D3846" t="s">
        <v>102</v>
      </c>
      <c r="E3846" t="s">
        <v>52</v>
      </c>
      <c r="F3846" t="s">
        <v>48</v>
      </c>
      <c r="G3846" t="s">
        <v>53</v>
      </c>
      <c r="H3846" t="s">
        <v>81</v>
      </c>
      <c r="I3846" t="s">
        <v>41</v>
      </c>
      <c r="J3846">
        <v>2.1</v>
      </c>
      <c r="K3846" t="s">
        <v>33</v>
      </c>
      <c r="L3846">
        <v>17</v>
      </c>
      <c r="M3846" s="1">
        <v>45705</v>
      </c>
      <c r="N3846" t="s">
        <v>34</v>
      </c>
      <c r="O3846">
        <v>10.7</v>
      </c>
      <c r="P3846">
        <v>0.7</v>
      </c>
      <c r="Q3846" s="2">
        <v>8354.7999999999993</v>
      </c>
      <c r="R3846" t="s">
        <v>85</v>
      </c>
      <c r="S3846" s="2">
        <v>5952.54</v>
      </c>
      <c r="T3846">
        <v>4</v>
      </c>
      <c r="U3846" t="s">
        <v>100</v>
      </c>
      <c r="V3846">
        <v>2025</v>
      </c>
      <c r="W3846" t="s">
        <v>37</v>
      </c>
      <c r="X3846" s="2">
        <v>5952.54</v>
      </c>
      <c r="Y3846" s="2">
        <v>2402.2600000000002</v>
      </c>
      <c r="Z3846" s="2">
        <v>0.71199999999999997</v>
      </c>
      <c r="AA3846" s="2">
        <f>IF(Table1[[#This Row],[Bed Occupied]]="Yes",1,0)</f>
        <v>1</v>
      </c>
    </row>
    <row r="3847" spans="1:27" x14ac:dyDescent="0.25">
      <c r="A3847" t="s">
        <v>3939</v>
      </c>
      <c r="B3847" s="1">
        <v>46190</v>
      </c>
      <c r="C3847" s="1">
        <v>46195.1</v>
      </c>
      <c r="D3847" t="s">
        <v>61</v>
      </c>
      <c r="E3847" t="s">
        <v>47</v>
      </c>
      <c r="F3847" t="s">
        <v>29</v>
      </c>
      <c r="G3847" t="s">
        <v>67</v>
      </c>
      <c r="H3847" t="s">
        <v>76</v>
      </c>
      <c r="I3847" t="s">
        <v>32</v>
      </c>
      <c r="J3847">
        <v>5.0999999999999996</v>
      </c>
      <c r="K3847" t="s">
        <v>33</v>
      </c>
      <c r="L3847">
        <v>64</v>
      </c>
      <c r="M3847" s="1">
        <v>46190</v>
      </c>
      <c r="N3847" t="s">
        <v>63</v>
      </c>
      <c r="O3847">
        <v>9.1999999999999993</v>
      </c>
      <c r="P3847">
        <v>1.2</v>
      </c>
      <c r="Q3847" s="2">
        <v>13584.2</v>
      </c>
      <c r="R3847" t="s">
        <v>35</v>
      </c>
      <c r="S3847" s="2">
        <v>8523.1200000000008</v>
      </c>
      <c r="T3847">
        <v>3.2</v>
      </c>
      <c r="U3847" t="s">
        <v>126</v>
      </c>
      <c r="V3847">
        <v>2026</v>
      </c>
      <c r="W3847" t="s">
        <v>69</v>
      </c>
      <c r="X3847" s="2">
        <v>8523.1200000000008</v>
      </c>
      <c r="Y3847" s="2">
        <v>5061.08</v>
      </c>
      <c r="Z3847" s="2">
        <v>0.627</v>
      </c>
      <c r="AA3847" s="2">
        <f>IF(Table1[[#This Row],[Bed Occupied]]="Yes",1,0)</f>
        <v>1</v>
      </c>
    </row>
    <row r="3848" spans="1:27" x14ac:dyDescent="0.25">
      <c r="A3848" t="s">
        <v>3940</v>
      </c>
      <c r="B3848" s="1">
        <v>45999</v>
      </c>
      <c r="C3848" s="1">
        <v>45999.7</v>
      </c>
      <c r="D3848" t="s">
        <v>39</v>
      </c>
      <c r="E3848" t="s">
        <v>47</v>
      </c>
      <c r="F3848" t="s">
        <v>48</v>
      </c>
      <c r="G3848" t="s">
        <v>53</v>
      </c>
      <c r="H3848" t="s">
        <v>49</v>
      </c>
      <c r="I3848" t="s">
        <v>32</v>
      </c>
      <c r="J3848">
        <v>0.7</v>
      </c>
      <c r="K3848" t="s">
        <v>33</v>
      </c>
      <c r="L3848">
        <v>128</v>
      </c>
      <c r="M3848" s="1">
        <v>45999</v>
      </c>
      <c r="N3848" t="s">
        <v>42</v>
      </c>
      <c r="O3848">
        <v>11</v>
      </c>
      <c r="P3848">
        <v>3</v>
      </c>
      <c r="Q3848" s="2">
        <v>2372.89</v>
      </c>
      <c r="R3848" t="s">
        <v>85</v>
      </c>
      <c r="S3848" s="2">
        <v>1566.04</v>
      </c>
      <c r="T3848">
        <v>2.7</v>
      </c>
      <c r="U3848" t="s">
        <v>79</v>
      </c>
      <c r="V3848">
        <v>2025</v>
      </c>
      <c r="W3848" t="s">
        <v>37</v>
      </c>
      <c r="X3848" s="2">
        <v>1566.04</v>
      </c>
      <c r="Y3848" s="2">
        <v>806.85</v>
      </c>
      <c r="Z3848" s="2">
        <v>0.66</v>
      </c>
      <c r="AA3848" s="2">
        <f>IF(Table1[[#This Row],[Bed Occupied]]="Yes",1,0)</f>
        <v>1</v>
      </c>
    </row>
    <row r="3849" spans="1:27" x14ac:dyDescent="0.25">
      <c r="A3849" t="s">
        <v>3941</v>
      </c>
      <c r="B3849" s="1">
        <v>46248</v>
      </c>
      <c r="C3849" s="1">
        <v>46252.800000000003</v>
      </c>
      <c r="D3849" t="s">
        <v>88</v>
      </c>
      <c r="E3849" t="s">
        <v>66</v>
      </c>
      <c r="F3849" t="s">
        <v>48</v>
      </c>
      <c r="G3849" t="s">
        <v>67</v>
      </c>
      <c r="H3849" t="s">
        <v>62</v>
      </c>
      <c r="I3849" t="s">
        <v>32</v>
      </c>
      <c r="J3849">
        <v>4.8</v>
      </c>
      <c r="K3849" t="s">
        <v>57</v>
      </c>
      <c r="L3849">
        <v>27</v>
      </c>
      <c r="M3849" s="1">
        <v>46248</v>
      </c>
      <c r="N3849" t="s">
        <v>42</v>
      </c>
      <c r="O3849">
        <v>14.3</v>
      </c>
      <c r="P3849">
        <v>2.2999999999999998</v>
      </c>
      <c r="Q3849" s="2">
        <v>23454.91</v>
      </c>
      <c r="R3849" t="s">
        <v>35</v>
      </c>
      <c r="S3849" s="2">
        <v>16290.14</v>
      </c>
      <c r="T3849">
        <v>3.4</v>
      </c>
      <c r="U3849" t="s">
        <v>138</v>
      </c>
      <c r="V3849">
        <v>2026</v>
      </c>
      <c r="W3849" t="s">
        <v>77</v>
      </c>
      <c r="X3849" s="2">
        <v>16290.14</v>
      </c>
      <c r="Y3849" s="2">
        <v>7164.77</v>
      </c>
      <c r="Z3849" s="2">
        <v>0.69499999999999995</v>
      </c>
      <c r="AA3849" s="2">
        <f>IF(Table1[[#This Row],[Bed Occupied]]="Yes",1,0)</f>
        <v>0</v>
      </c>
    </row>
    <row r="3850" spans="1:27" x14ac:dyDescent="0.25">
      <c r="A3850" t="s">
        <v>3942</v>
      </c>
      <c r="B3850" s="1">
        <v>46371</v>
      </c>
      <c r="C3850" s="1">
        <v>46371.9</v>
      </c>
      <c r="D3850" t="s">
        <v>51</v>
      </c>
      <c r="E3850" t="s">
        <v>52</v>
      </c>
      <c r="F3850" t="s">
        <v>48</v>
      </c>
      <c r="G3850" t="s">
        <v>30</v>
      </c>
      <c r="H3850" t="s">
        <v>31</v>
      </c>
      <c r="I3850" t="s">
        <v>32</v>
      </c>
      <c r="J3850">
        <v>0.9</v>
      </c>
      <c r="K3850" t="s">
        <v>33</v>
      </c>
      <c r="L3850">
        <v>61</v>
      </c>
      <c r="M3850" s="1">
        <v>46370</v>
      </c>
      <c r="N3850" t="s">
        <v>34</v>
      </c>
      <c r="O3850">
        <v>8.6999999999999993</v>
      </c>
      <c r="P3850">
        <v>0.7</v>
      </c>
      <c r="Q3850" s="2">
        <v>7930.79</v>
      </c>
      <c r="R3850" t="s">
        <v>58</v>
      </c>
      <c r="S3850" s="2">
        <v>4587.07</v>
      </c>
      <c r="T3850">
        <v>3.6</v>
      </c>
      <c r="U3850" t="s">
        <v>54</v>
      </c>
      <c r="V3850">
        <v>2026</v>
      </c>
      <c r="W3850" t="s">
        <v>37</v>
      </c>
      <c r="X3850" s="2">
        <v>4587.07</v>
      </c>
      <c r="Y3850" s="2">
        <v>3343.72</v>
      </c>
      <c r="Z3850" s="2">
        <v>0.57799999999999996</v>
      </c>
      <c r="AA3850" s="2">
        <f>IF(Table1[[#This Row],[Bed Occupied]]="Yes",1,0)</f>
        <v>1</v>
      </c>
    </row>
    <row r="3851" spans="1:27" x14ac:dyDescent="0.25">
      <c r="A3851" t="s">
        <v>3943</v>
      </c>
      <c r="B3851" s="1">
        <v>46346</v>
      </c>
      <c r="C3851" s="1">
        <v>46352.7</v>
      </c>
      <c r="D3851" t="s">
        <v>102</v>
      </c>
      <c r="E3851" t="s">
        <v>28</v>
      </c>
      <c r="F3851" t="s">
        <v>29</v>
      </c>
      <c r="G3851" t="s">
        <v>53</v>
      </c>
      <c r="H3851" t="s">
        <v>40</v>
      </c>
      <c r="I3851" t="s">
        <v>32</v>
      </c>
      <c r="J3851">
        <v>6.7</v>
      </c>
      <c r="K3851" t="s">
        <v>57</v>
      </c>
      <c r="L3851">
        <v>72</v>
      </c>
      <c r="M3851" s="1">
        <v>46346</v>
      </c>
      <c r="N3851" t="s">
        <v>34</v>
      </c>
      <c r="O3851">
        <v>9.8000000000000007</v>
      </c>
      <c r="P3851">
        <v>1.8</v>
      </c>
      <c r="Q3851" s="2">
        <v>11700.93</v>
      </c>
      <c r="R3851" t="s">
        <v>85</v>
      </c>
      <c r="S3851" s="2">
        <v>7023.11</v>
      </c>
      <c r="T3851">
        <v>3.1</v>
      </c>
      <c r="U3851" t="s">
        <v>130</v>
      </c>
      <c r="V3851">
        <v>2026</v>
      </c>
      <c r="W3851" t="s">
        <v>77</v>
      </c>
      <c r="X3851" s="2">
        <v>7023.11</v>
      </c>
      <c r="Y3851" s="2">
        <v>4677.82</v>
      </c>
      <c r="Z3851" s="2">
        <v>0.6</v>
      </c>
      <c r="AA3851" s="2">
        <f>IF(Table1[[#This Row],[Bed Occupied]]="Yes",1,0)</f>
        <v>0</v>
      </c>
    </row>
    <row r="3852" spans="1:27" x14ac:dyDescent="0.25">
      <c r="A3852" t="s">
        <v>3944</v>
      </c>
      <c r="B3852" s="1">
        <v>46044</v>
      </c>
      <c r="C3852" s="1">
        <v>46048.2</v>
      </c>
      <c r="D3852" t="s">
        <v>96</v>
      </c>
      <c r="E3852" t="s">
        <v>47</v>
      </c>
      <c r="F3852" t="s">
        <v>48</v>
      </c>
      <c r="G3852" t="s">
        <v>151</v>
      </c>
      <c r="H3852" t="s">
        <v>62</v>
      </c>
      <c r="I3852" t="s">
        <v>32</v>
      </c>
      <c r="J3852">
        <v>4.2</v>
      </c>
      <c r="K3852" t="s">
        <v>33</v>
      </c>
      <c r="L3852">
        <v>31</v>
      </c>
      <c r="M3852" s="1">
        <v>46044</v>
      </c>
      <c r="N3852" t="s">
        <v>42</v>
      </c>
      <c r="O3852">
        <v>10.5</v>
      </c>
      <c r="P3852">
        <v>2.5</v>
      </c>
      <c r="Q3852" s="2">
        <v>5143.2700000000004</v>
      </c>
      <c r="R3852" t="s">
        <v>85</v>
      </c>
      <c r="S3852" s="2">
        <v>2898.64</v>
      </c>
      <c r="T3852">
        <v>2.9</v>
      </c>
      <c r="U3852" t="s">
        <v>86</v>
      </c>
      <c r="V3852">
        <v>2026</v>
      </c>
      <c r="W3852" t="s">
        <v>72</v>
      </c>
      <c r="X3852" s="2">
        <v>2898.64</v>
      </c>
      <c r="Y3852" s="2">
        <v>2244.63</v>
      </c>
      <c r="Z3852" s="2">
        <v>0.56399999999999995</v>
      </c>
      <c r="AA3852" s="2">
        <f>IF(Table1[[#This Row],[Bed Occupied]]="Yes",1,0)</f>
        <v>1</v>
      </c>
    </row>
    <row r="3853" spans="1:27" x14ac:dyDescent="0.25">
      <c r="A3853" t="s">
        <v>3945</v>
      </c>
      <c r="B3853" s="1">
        <v>46242</v>
      </c>
      <c r="C3853" s="1">
        <v>46242.5</v>
      </c>
      <c r="D3853" t="s">
        <v>39</v>
      </c>
      <c r="E3853" t="s">
        <v>66</v>
      </c>
      <c r="F3853" t="s">
        <v>29</v>
      </c>
      <c r="G3853" t="s">
        <v>30</v>
      </c>
      <c r="H3853" t="s">
        <v>49</v>
      </c>
      <c r="I3853" t="s">
        <v>93</v>
      </c>
      <c r="J3853">
        <v>0.5</v>
      </c>
      <c r="K3853" t="s">
        <v>33</v>
      </c>
      <c r="L3853">
        <v>59</v>
      </c>
      <c r="M3853" s="1">
        <v>46241</v>
      </c>
      <c r="N3853" t="s">
        <v>34</v>
      </c>
      <c r="O3853">
        <v>10.1</v>
      </c>
      <c r="P3853">
        <v>0.1</v>
      </c>
      <c r="Q3853" s="2">
        <v>2131.65</v>
      </c>
      <c r="R3853" t="s">
        <v>35</v>
      </c>
      <c r="S3853" s="2">
        <v>1213.98</v>
      </c>
      <c r="T3853">
        <v>4.0999999999999996</v>
      </c>
      <c r="U3853" t="s">
        <v>138</v>
      </c>
      <c r="V3853">
        <v>2026</v>
      </c>
      <c r="W3853" t="s">
        <v>77</v>
      </c>
      <c r="X3853" s="2">
        <v>1213.98</v>
      </c>
      <c r="Y3853" s="2">
        <v>917.67</v>
      </c>
      <c r="Z3853" s="2">
        <v>0.56999999999999995</v>
      </c>
      <c r="AA3853" s="2">
        <f>IF(Table1[[#This Row],[Bed Occupied]]="Yes",1,0)</f>
        <v>1</v>
      </c>
    </row>
    <row r="3854" spans="1:27" x14ac:dyDescent="0.25">
      <c r="A3854" t="s">
        <v>3946</v>
      </c>
      <c r="B3854" s="1">
        <v>45926</v>
      </c>
      <c r="C3854" s="1">
        <v>45930.400000000001</v>
      </c>
      <c r="D3854" t="s">
        <v>88</v>
      </c>
      <c r="E3854" t="s">
        <v>52</v>
      </c>
      <c r="F3854" t="s">
        <v>92</v>
      </c>
      <c r="G3854" t="s">
        <v>53</v>
      </c>
      <c r="H3854" t="s">
        <v>81</v>
      </c>
      <c r="I3854" t="s">
        <v>41</v>
      </c>
      <c r="J3854">
        <v>4.4000000000000004</v>
      </c>
      <c r="K3854" t="s">
        <v>33</v>
      </c>
      <c r="L3854">
        <v>37</v>
      </c>
      <c r="M3854" s="1">
        <v>45926</v>
      </c>
      <c r="N3854" t="s">
        <v>42</v>
      </c>
      <c r="O3854">
        <v>8</v>
      </c>
      <c r="P3854">
        <v>0</v>
      </c>
      <c r="Q3854" s="2">
        <v>21198.080000000002</v>
      </c>
      <c r="R3854" t="s">
        <v>35</v>
      </c>
      <c r="S3854" s="2">
        <v>15718.28</v>
      </c>
      <c r="T3854">
        <v>4.4000000000000004</v>
      </c>
      <c r="U3854" t="s">
        <v>59</v>
      </c>
      <c r="V3854">
        <v>2025</v>
      </c>
      <c r="W3854" t="s">
        <v>77</v>
      </c>
      <c r="X3854" s="2">
        <v>15718.28</v>
      </c>
      <c r="Y3854" s="2">
        <v>5479.8</v>
      </c>
      <c r="Z3854" s="2">
        <v>0.74099999999999999</v>
      </c>
      <c r="AA3854" s="2">
        <f>IF(Table1[[#This Row],[Bed Occupied]]="Yes",1,0)</f>
        <v>1</v>
      </c>
    </row>
    <row r="3855" spans="1:27" x14ac:dyDescent="0.25">
      <c r="A3855" t="s">
        <v>3947</v>
      </c>
      <c r="B3855" s="1">
        <v>46088</v>
      </c>
      <c r="C3855" s="1">
        <v>46088.2</v>
      </c>
      <c r="D3855" t="s">
        <v>39</v>
      </c>
      <c r="E3855" t="s">
        <v>47</v>
      </c>
      <c r="F3855" t="s">
        <v>29</v>
      </c>
      <c r="G3855" t="s">
        <v>30</v>
      </c>
      <c r="H3855" t="s">
        <v>76</v>
      </c>
      <c r="I3855" t="s">
        <v>32</v>
      </c>
      <c r="J3855">
        <v>0.2</v>
      </c>
      <c r="K3855" t="s">
        <v>57</v>
      </c>
      <c r="L3855">
        <v>92</v>
      </c>
      <c r="M3855" s="1">
        <v>46088</v>
      </c>
      <c r="N3855" t="s">
        <v>63</v>
      </c>
      <c r="O3855">
        <v>10.5</v>
      </c>
      <c r="P3855">
        <v>2.5</v>
      </c>
      <c r="Q3855" s="2">
        <v>2586.85</v>
      </c>
      <c r="R3855" t="s">
        <v>58</v>
      </c>
      <c r="S3855" s="2">
        <v>1434.52</v>
      </c>
      <c r="T3855">
        <v>3.2</v>
      </c>
      <c r="U3855" t="s">
        <v>115</v>
      </c>
      <c r="V3855">
        <v>2026</v>
      </c>
      <c r="W3855" t="s">
        <v>83</v>
      </c>
      <c r="X3855" s="2">
        <v>1434.52</v>
      </c>
      <c r="Y3855" s="2">
        <v>1152.33</v>
      </c>
      <c r="Z3855" s="2">
        <v>0.55500000000000005</v>
      </c>
      <c r="AA3855" s="2">
        <f>IF(Table1[[#This Row],[Bed Occupied]]="Yes",1,0)</f>
        <v>0</v>
      </c>
    </row>
    <row r="3856" spans="1:27" x14ac:dyDescent="0.25">
      <c r="A3856" t="s">
        <v>3948</v>
      </c>
      <c r="B3856" s="1">
        <v>45696</v>
      </c>
      <c r="C3856" s="1">
        <v>45701.3</v>
      </c>
      <c r="D3856" t="s">
        <v>46</v>
      </c>
      <c r="E3856" t="s">
        <v>52</v>
      </c>
      <c r="F3856" t="s">
        <v>29</v>
      </c>
      <c r="G3856" t="s">
        <v>151</v>
      </c>
      <c r="H3856" t="s">
        <v>81</v>
      </c>
      <c r="I3856" t="s">
        <v>41</v>
      </c>
      <c r="J3856">
        <v>5.3</v>
      </c>
      <c r="K3856" t="s">
        <v>33</v>
      </c>
      <c r="L3856">
        <v>70</v>
      </c>
      <c r="M3856" s="1">
        <v>45695</v>
      </c>
      <c r="N3856" t="s">
        <v>34</v>
      </c>
      <c r="O3856">
        <v>8.5</v>
      </c>
      <c r="P3856">
        <v>0.5</v>
      </c>
      <c r="Q3856" s="2">
        <v>5280.69</v>
      </c>
      <c r="R3856" t="s">
        <v>58</v>
      </c>
      <c r="S3856" s="2">
        <v>3147.44</v>
      </c>
      <c r="T3856">
        <v>3.6</v>
      </c>
      <c r="U3856" t="s">
        <v>100</v>
      </c>
      <c r="V3856">
        <v>2025</v>
      </c>
      <c r="W3856" t="s">
        <v>77</v>
      </c>
      <c r="X3856" s="2">
        <v>3147.44</v>
      </c>
      <c r="Y3856" s="2">
        <v>2133.25</v>
      </c>
      <c r="Z3856" s="2">
        <v>0.59599999999999997</v>
      </c>
      <c r="AA3856" s="2">
        <f>IF(Table1[[#This Row],[Bed Occupied]]="Yes",1,0)</f>
        <v>1</v>
      </c>
    </row>
    <row r="3857" spans="1:27" x14ac:dyDescent="0.25">
      <c r="A3857" t="s">
        <v>3949</v>
      </c>
      <c r="B3857" s="1">
        <v>46321</v>
      </c>
      <c r="C3857" s="1">
        <v>46322.2</v>
      </c>
      <c r="D3857" t="s">
        <v>51</v>
      </c>
      <c r="E3857" t="s">
        <v>28</v>
      </c>
      <c r="F3857" t="s">
        <v>29</v>
      </c>
      <c r="G3857" t="s">
        <v>53</v>
      </c>
      <c r="H3857" t="s">
        <v>76</v>
      </c>
      <c r="I3857" t="s">
        <v>41</v>
      </c>
      <c r="J3857">
        <v>1.2</v>
      </c>
      <c r="K3857" t="s">
        <v>57</v>
      </c>
      <c r="L3857">
        <v>19</v>
      </c>
      <c r="M3857" s="1">
        <v>46321</v>
      </c>
      <c r="N3857" t="s">
        <v>42</v>
      </c>
      <c r="O3857">
        <v>8.1999999999999993</v>
      </c>
      <c r="P3857">
        <v>0.2</v>
      </c>
      <c r="Q3857" s="2">
        <v>7378.82</v>
      </c>
      <c r="R3857" t="s">
        <v>35</v>
      </c>
      <c r="S3857" s="2">
        <v>3713.77</v>
      </c>
      <c r="T3857">
        <v>3.7</v>
      </c>
      <c r="U3857" t="s">
        <v>36</v>
      </c>
      <c r="V3857">
        <v>2026</v>
      </c>
      <c r="W3857" t="s">
        <v>37</v>
      </c>
      <c r="X3857" s="2">
        <v>3713.77</v>
      </c>
      <c r="Y3857" s="2">
        <v>3665.05</v>
      </c>
      <c r="Z3857" s="2">
        <v>0.503</v>
      </c>
      <c r="AA3857" s="2">
        <f>IF(Table1[[#This Row],[Bed Occupied]]="Yes",1,0)</f>
        <v>0</v>
      </c>
    </row>
    <row r="3858" spans="1:27" x14ac:dyDescent="0.25">
      <c r="A3858" t="s">
        <v>3950</v>
      </c>
      <c r="B3858" s="1">
        <v>45860</v>
      </c>
      <c r="C3858" s="1">
        <v>45865.5</v>
      </c>
      <c r="D3858" t="s">
        <v>88</v>
      </c>
      <c r="E3858" t="s">
        <v>47</v>
      </c>
      <c r="F3858" t="s">
        <v>48</v>
      </c>
      <c r="G3858" t="s">
        <v>67</v>
      </c>
      <c r="H3858" t="s">
        <v>40</v>
      </c>
      <c r="I3858" t="s">
        <v>32</v>
      </c>
      <c r="J3858">
        <v>5.5</v>
      </c>
      <c r="K3858" t="s">
        <v>33</v>
      </c>
      <c r="L3858">
        <v>44</v>
      </c>
      <c r="M3858" s="1">
        <v>45860</v>
      </c>
      <c r="N3858" t="s">
        <v>42</v>
      </c>
      <c r="O3858">
        <v>12</v>
      </c>
      <c r="P3858">
        <v>2</v>
      </c>
      <c r="Q3858" s="2">
        <v>27958.28</v>
      </c>
      <c r="R3858" t="s">
        <v>58</v>
      </c>
      <c r="S3858" s="2">
        <v>21442.46</v>
      </c>
      <c r="T3858">
        <v>3.9</v>
      </c>
      <c r="U3858" t="s">
        <v>135</v>
      </c>
      <c r="V3858">
        <v>2025</v>
      </c>
      <c r="W3858" t="s">
        <v>44</v>
      </c>
      <c r="X3858" s="2">
        <v>21442.46</v>
      </c>
      <c r="Y3858" s="2">
        <v>6515.82</v>
      </c>
      <c r="Z3858" s="2">
        <v>0.76700000000000002</v>
      </c>
      <c r="AA3858" s="2">
        <f>IF(Table1[[#This Row],[Bed Occupied]]="Yes",1,0)</f>
        <v>1</v>
      </c>
    </row>
    <row r="3859" spans="1:27" x14ac:dyDescent="0.25">
      <c r="A3859" t="s">
        <v>3951</v>
      </c>
      <c r="B3859" s="1">
        <v>46219</v>
      </c>
      <c r="C3859" s="1">
        <v>46220.4</v>
      </c>
      <c r="D3859" t="s">
        <v>102</v>
      </c>
      <c r="E3859" t="s">
        <v>47</v>
      </c>
      <c r="F3859" t="s">
        <v>29</v>
      </c>
      <c r="G3859" t="s">
        <v>53</v>
      </c>
      <c r="H3859" t="s">
        <v>62</v>
      </c>
      <c r="I3859" t="s">
        <v>41</v>
      </c>
      <c r="J3859">
        <v>1.4</v>
      </c>
      <c r="K3859" t="s">
        <v>57</v>
      </c>
      <c r="L3859">
        <v>37</v>
      </c>
      <c r="M3859" s="1">
        <v>46218</v>
      </c>
      <c r="N3859" t="s">
        <v>34</v>
      </c>
      <c r="O3859">
        <v>12.6</v>
      </c>
      <c r="P3859">
        <v>0.6</v>
      </c>
      <c r="Q3859" s="2">
        <v>11650.57</v>
      </c>
      <c r="R3859" t="s">
        <v>35</v>
      </c>
      <c r="S3859" s="2">
        <v>8014.68</v>
      </c>
      <c r="T3859">
        <v>4.0999999999999996</v>
      </c>
      <c r="U3859" t="s">
        <v>43</v>
      </c>
      <c r="V3859">
        <v>2026</v>
      </c>
      <c r="W3859" t="s">
        <v>69</v>
      </c>
      <c r="X3859" s="2">
        <v>8014.68</v>
      </c>
      <c r="Y3859" s="2">
        <v>3635.89</v>
      </c>
      <c r="Z3859" s="2">
        <v>0.68799999999999994</v>
      </c>
      <c r="AA3859" s="2">
        <f>IF(Table1[[#This Row],[Bed Occupied]]="Yes",1,0)</f>
        <v>0</v>
      </c>
    </row>
    <row r="3860" spans="1:27" x14ac:dyDescent="0.25">
      <c r="A3860" t="s">
        <v>3952</v>
      </c>
      <c r="B3860" s="1">
        <v>45914</v>
      </c>
      <c r="C3860" s="1">
        <v>45917.5</v>
      </c>
      <c r="D3860" t="s">
        <v>27</v>
      </c>
      <c r="E3860" t="s">
        <v>28</v>
      </c>
      <c r="F3860" t="s">
        <v>29</v>
      </c>
      <c r="G3860" t="s">
        <v>53</v>
      </c>
      <c r="H3860" t="s">
        <v>81</v>
      </c>
      <c r="I3860" t="s">
        <v>41</v>
      </c>
      <c r="J3860">
        <v>3.5</v>
      </c>
      <c r="K3860" t="s">
        <v>57</v>
      </c>
      <c r="L3860">
        <v>55</v>
      </c>
      <c r="M3860" s="1">
        <v>45914</v>
      </c>
      <c r="N3860" t="s">
        <v>42</v>
      </c>
      <c r="O3860">
        <v>9.4</v>
      </c>
      <c r="P3860">
        <v>1.4</v>
      </c>
      <c r="Q3860" s="2">
        <v>8200.7099999999991</v>
      </c>
      <c r="R3860" t="s">
        <v>58</v>
      </c>
      <c r="S3860" s="2">
        <v>5275.47</v>
      </c>
      <c r="T3860">
        <v>3</v>
      </c>
      <c r="U3860" t="s">
        <v>59</v>
      </c>
      <c r="V3860">
        <v>2025</v>
      </c>
      <c r="W3860" t="s">
        <v>74</v>
      </c>
      <c r="X3860" s="2">
        <v>5275.47</v>
      </c>
      <c r="Y3860" s="2">
        <v>2925.24</v>
      </c>
      <c r="Z3860" s="2">
        <v>0.64300000000000002</v>
      </c>
      <c r="AA3860" s="2">
        <f>IF(Table1[[#This Row],[Bed Occupied]]="Yes",1,0)</f>
        <v>0</v>
      </c>
    </row>
    <row r="3861" spans="1:27" x14ac:dyDescent="0.25">
      <c r="A3861" t="s">
        <v>3953</v>
      </c>
      <c r="B3861" s="1">
        <v>46177</v>
      </c>
      <c r="C3861" s="1">
        <v>46182.9</v>
      </c>
      <c r="D3861" t="s">
        <v>51</v>
      </c>
      <c r="E3861" t="s">
        <v>52</v>
      </c>
      <c r="F3861" t="s">
        <v>29</v>
      </c>
      <c r="G3861" t="s">
        <v>53</v>
      </c>
      <c r="H3861" t="s">
        <v>81</v>
      </c>
      <c r="I3861" t="s">
        <v>32</v>
      </c>
      <c r="J3861">
        <v>5.9</v>
      </c>
      <c r="K3861" t="s">
        <v>33</v>
      </c>
      <c r="L3861">
        <v>53</v>
      </c>
      <c r="M3861" s="1">
        <v>46177</v>
      </c>
      <c r="N3861" t="s">
        <v>63</v>
      </c>
      <c r="O3861">
        <v>13</v>
      </c>
      <c r="P3861">
        <v>3</v>
      </c>
      <c r="Q3861" s="2">
        <v>10733.28</v>
      </c>
      <c r="R3861" t="s">
        <v>35</v>
      </c>
      <c r="S3861" s="2">
        <v>6921.58</v>
      </c>
      <c r="T3861">
        <v>3.6</v>
      </c>
      <c r="U3861" t="s">
        <v>126</v>
      </c>
      <c r="V3861">
        <v>2026</v>
      </c>
      <c r="W3861" t="s">
        <v>72</v>
      </c>
      <c r="X3861" s="2">
        <v>6921.58</v>
      </c>
      <c r="Y3861" s="2">
        <v>3811.7</v>
      </c>
      <c r="Z3861" s="2">
        <v>0.64500000000000002</v>
      </c>
      <c r="AA3861" s="2">
        <f>IF(Table1[[#This Row],[Bed Occupied]]="Yes",1,0)</f>
        <v>1</v>
      </c>
    </row>
    <row r="3862" spans="1:27" x14ac:dyDescent="0.25">
      <c r="A3862" t="s">
        <v>3954</v>
      </c>
      <c r="B3862" s="1">
        <v>45892</v>
      </c>
      <c r="C3862" s="1">
        <v>45895.9</v>
      </c>
      <c r="D3862" t="s">
        <v>46</v>
      </c>
      <c r="E3862" t="s">
        <v>52</v>
      </c>
      <c r="F3862" t="s">
        <v>29</v>
      </c>
      <c r="G3862" t="s">
        <v>151</v>
      </c>
      <c r="H3862" t="s">
        <v>76</v>
      </c>
      <c r="I3862" t="s">
        <v>32</v>
      </c>
      <c r="J3862">
        <v>3.9</v>
      </c>
      <c r="K3862" t="s">
        <v>33</v>
      </c>
      <c r="L3862">
        <v>55</v>
      </c>
      <c r="M3862" s="1">
        <v>45892</v>
      </c>
      <c r="N3862" t="s">
        <v>42</v>
      </c>
      <c r="O3862">
        <v>11.1</v>
      </c>
      <c r="P3862">
        <v>3.1</v>
      </c>
      <c r="Q3862" s="2">
        <v>6464.47</v>
      </c>
      <c r="R3862" t="s">
        <v>35</v>
      </c>
      <c r="S3862" s="2">
        <v>3489.22</v>
      </c>
      <c r="T3862">
        <v>2.2999999999999998</v>
      </c>
      <c r="U3862" t="s">
        <v>104</v>
      </c>
      <c r="V3862">
        <v>2025</v>
      </c>
      <c r="W3862" t="s">
        <v>83</v>
      </c>
      <c r="X3862" s="2">
        <v>3489.22</v>
      </c>
      <c r="Y3862" s="2">
        <v>2975.25</v>
      </c>
      <c r="Z3862" s="2">
        <v>0.54</v>
      </c>
      <c r="AA3862" s="2">
        <f>IF(Table1[[#This Row],[Bed Occupied]]="Yes",1,0)</f>
        <v>1</v>
      </c>
    </row>
    <row r="3863" spans="1:27" x14ac:dyDescent="0.25">
      <c r="A3863" t="s">
        <v>3955</v>
      </c>
      <c r="B3863" s="1">
        <v>45755</v>
      </c>
      <c r="C3863" s="1">
        <v>45756.5</v>
      </c>
      <c r="D3863" t="s">
        <v>39</v>
      </c>
      <c r="E3863" t="s">
        <v>47</v>
      </c>
      <c r="F3863" t="s">
        <v>48</v>
      </c>
      <c r="G3863" t="s">
        <v>30</v>
      </c>
      <c r="H3863" t="s">
        <v>62</v>
      </c>
      <c r="I3863" t="s">
        <v>32</v>
      </c>
      <c r="J3863">
        <v>1.5</v>
      </c>
      <c r="K3863" t="s">
        <v>33</v>
      </c>
      <c r="L3863">
        <v>114</v>
      </c>
      <c r="M3863" s="1">
        <v>45754</v>
      </c>
      <c r="N3863" t="s">
        <v>63</v>
      </c>
      <c r="O3863">
        <v>10.5</v>
      </c>
      <c r="P3863">
        <v>2.5</v>
      </c>
      <c r="Q3863" s="2">
        <v>2600.3000000000002</v>
      </c>
      <c r="R3863" t="s">
        <v>35</v>
      </c>
      <c r="S3863" s="2">
        <v>1744.94</v>
      </c>
      <c r="T3863">
        <v>2.7</v>
      </c>
      <c r="U3863" t="s">
        <v>89</v>
      </c>
      <c r="V3863">
        <v>2025</v>
      </c>
      <c r="W3863" t="s">
        <v>37</v>
      </c>
      <c r="X3863" s="2">
        <v>1744.94</v>
      </c>
      <c r="Y3863" s="2">
        <v>855.36</v>
      </c>
      <c r="Z3863" s="2">
        <v>0.67100000000000004</v>
      </c>
      <c r="AA3863" s="2">
        <f>IF(Table1[[#This Row],[Bed Occupied]]="Yes",1,0)</f>
        <v>1</v>
      </c>
    </row>
    <row r="3864" spans="1:27" x14ac:dyDescent="0.25">
      <c r="A3864" t="s">
        <v>3956</v>
      </c>
      <c r="B3864" s="1">
        <v>46268</v>
      </c>
      <c r="C3864" s="1">
        <v>46268.3</v>
      </c>
      <c r="D3864" t="s">
        <v>39</v>
      </c>
      <c r="E3864" t="s">
        <v>47</v>
      </c>
      <c r="F3864" t="s">
        <v>29</v>
      </c>
      <c r="G3864" t="s">
        <v>30</v>
      </c>
      <c r="H3864" t="s">
        <v>76</v>
      </c>
      <c r="I3864" t="s">
        <v>41</v>
      </c>
      <c r="J3864">
        <v>0.3</v>
      </c>
      <c r="K3864" t="s">
        <v>33</v>
      </c>
      <c r="L3864">
        <v>70</v>
      </c>
      <c r="M3864" s="1">
        <v>46268</v>
      </c>
      <c r="N3864" t="s">
        <v>42</v>
      </c>
      <c r="O3864">
        <v>9.9</v>
      </c>
      <c r="P3864">
        <v>1.9</v>
      </c>
      <c r="Q3864" s="2">
        <v>2354.0100000000002</v>
      </c>
      <c r="R3864" t="s">
        <v>58</v>
      </c>
      <c r="S3864" s="2">
        <v>1392.19</v>
      </c>
      <c r="T3864">
        <v>2.8</v>
      </c>
      <c r="U3864" t="s">
        <v>133</v>
      </c>
      <c r="V3864">
        <v>2026</v>
      </c>
      <c r="W3864" t="s">
        <v>72</v>
      </c>
      <c r="X3864" s="2">
        <v>1392.19</v>
      </c>
      <c r="Y3864" s="2">
        <v>961.82</v>
      </c>
      <c r="Z3864" s="2">
        <v>0.59099999999999997</v>
      </c>
      <c r="AA3864" s="2">
        <f>IF(Table1[[#This Row],[Bed Occupied]]="Yes",1,0)</f>
        <v>1</v>
      </c>
    </row>
    <row r="3865" spans="1:27" x14ac:dyDescent="0.25">
      <c r="A3865" t="s">
        <v>3957</v>
      </c>
      <c r="B3865" s="1">
        <v>45833</v>
      </c>
      <c r="C3865" s="1">
        <v>45834</v>
      </c>
      <c r="D3865" t="s">
        <v>39</v>
      </c>
      <c r="E3865" t="s">
        <v>52</v>
      </c>
      <c r="F3865" t="s">
        <v>48</v>
      </c>
      <c r="G3865" t="s">
        <v>53</v>
      </c>
      <c r="H3865" t="s">
        <v>76</v>
      </c>
      <c r="I3865" t="s">
        <v>32</v>
      </c>
      <c r="J3865">
        <v>1</v>
      </c>
      <c r="K3865" t="s">
        <v>33</v>
      </c>
      <c r="L3865">
        <v>81</v>
      </c>
      <c r="M3865" s="1">
        <v>45832</v>
      </c>
      <c r="N3865" t="s">
        <v>42</v>
      </c>
      <c r="O3865">
        <v>10.4</v>
      </c>
      <c r="P3865">
        <v>2.4</v>
      </c>
      <c r="Q3865" s="2">
        <v>2232.16</v>
      </c>
      <c r="R3865" t="s">
        <v>35</v>
      </c>
      <c r="S3865" s="2">
        <v>1079.68</v>
      </c>
      <c r="T3865">
        <v>3.1</v>
      </c>
      <c r="U3865" t="s">
        <v>64</v>
      </c>
      <c r="V3865">
        <v>2025</v>
      </c>
      <c r="W3865" t="s">
        <v>44</v>
      </c>
      <c r="X3865" s="2">
        <v>1079.68</v>
      </c>
      <c r="Y3865" s="2">
        <v>1152.48</v>
      </c>
      <c r="Z3865" s="2">
        <v>0.48399999999999999</v>
      </c>
      <c r="AA3865" s="2">
        <f>IF(Table1[[#This Row],[Bed Occupied]]="Yes",1,0)</f>
        <v>1</v>
      </c>
    </row>
    <row r="3866" spans="1:27" x14ac:dyDescent="0.25">
      <c r="A3866" t="s">
        <v>3958</v>
      </c>
      <c r="B3866" s="1">
        <v>45836</v>
      </c>
      <c r="C3866" s="1">
        <v>45844.7</v>
      </c>
      <c r="D3866" t="s">
        <v>46</v>
      </c>
      <c r="E3866" t="s">
        <v>52</v>
      </c>
      <c r="F3866" t="s">
        <v>48</v>
      </c>
      <c r="G3866" t="s">
        <v>151</v>
      </c>
      <c r="H3866" t="s">
        <v>56</v>
      </c>
      <c r="I3866" t="s">
        <v>41</v>
      </c>
      <c r="J3866">
        <v>8.6999999999999993</v>
      </c>
      <c r="K3866" t="s">
        <v>33</v>
      </c>
      <c r="L3866">
        <v>77</v>
      </c>
      <c r="M3866" s="1">
        <v>45835</v>
      </c>
      <c r="N3866" t="s">
        <v>63</v>
      </c>
      <c r="O3866">
        <v>13.4</v>
      </c>
      <c r="P3866">
        <v>1.4</v>
      </c>
      <c r="Q3866" s="2">
        <v>7929.34</v>
      </c>
      <c r="R3866" t="s">
        <v>58</v>
      </c>
      <c r="S3866" s="2">
        <v>5256.54</v>
      </c>
      <c r="T3866">
        <v>3.2</v>
      </c>
      <c r="U3866" t="s">
        <v>64</v>
      </c>
      <c r="V3866">
        <v>2025</v>
      </c>
      <c r="W3866" t="s">
        <v>77</v>
      </c>
      <c r="X3866" s="2">
        <v>5256.54</v>
      </c>
      <c r="Y3866" s="2">
        <v>2672.8</v>
      </c>
      <c r="Z3866" s="2">
        <v>0.66300000000000003</v>
      </c>
      <c r="AA3866" s="2">
        <f>IF(Table1[[#This Row],[Bed Occupied]]="Yes",1,0)</f>
        <v>1</v>
      </c>
    </row>
    <row r="3867" spans="1:27" x14ac:dyDescent="0.25">
      <c r="A3867" t="s">
        <v>3959</v>
      </c>
      <c r="B3867" s="1">
        <v>46025</v>
      </c>
      <c r="C3867" s="1">
        <v>46026.2</v>
      </c>
      <c r="D3867" t="s">
        <v>39</v>
      </c>
      <c r="E3867" t="s">
        <v>52</v>
      </c>
      <c r="F3867" t="s">
        <v>48</v>
      </c>
      <c r="G3867" t="s">
        <v>30</v>
      </c>
      <c r="H3867" t="s">
        <v>40</v>
      </c>
      <c r="I3867" t="s">
        <v>32</v>
      </c>
      <c r="J3867">
        <v>1.2</v>
      </c>
      <c r="K3867" t="s">
        <v>33</v>
      </c>
      <c r="L3867">
        <v>101</v>
      </c>
      <c r="M3867" s="1">
        <v>46025</v>
      </c>
      <c r="N3867" t="s">
        <v>34</v>
      </c>
      <c r="O3867">
        <v>10</v>
      </c>
      <c r="P3867">
        <v>2</v>
      </c>
      <c r="Q3867" s="2">
        <v>1951.42</v>
      </c>
      <c r="R3867" t="s">
        <v>85</v>
      </c>
      <c r="S3867" s="2">
        <v>1215.8599999999999</v>
      </c>
      <c r="T3867">
        <v>2.8</v>
      </c>
      <c r="U3867" t="s">
        <v>86</v>
      </c>
      <c r="V3867">
        <v>2026</v>
      </c>
      <c r="W3867" t="s">
        <v>83</v>
      </c>
      <c r="X3867" s="2">
        <v>1215.8599999999999</v>
      </c>
      <c r="Y3867" s="2">
        <v>735.56</v>
      </c>
      <c r="Z3867" s="2">
        <v>0.623</v>
      </c>
      <c r="AA3867" s="2">
        <f>IF(Table1[[#This Row],[Bed Occupied]]="Yes",1,0)</f>
        <v>1</v>
      </c>
    </row>
    <row r="3868" spans="1:27" x14ac:dyDescent="0.25">
      <c r="A3868" t="s">
        <v>3960</v>
      </c>
      <c r="B3868" s="1">
        <v>45915</v>
      </c>
      <c r="C3868" s="1">
        <v>45918.6</v>
      </c>
      <c r="D3868" t="s">
        <v>27</v>
      </c>
      <c r="E3868" t="s">
        <v>52</v>
      </c>
      <c r="F3868" t="s">
        <v>29</v>
      </c>
      <c r="G3868" t="s">
        <v>30</v>
      </c>
      <c r="H3868" t="s">
        <v>81</v>
      </c>
      <c r="I3868" t="s">
        <v>41</v>
      </c>
      <c r="J3868">
        <v>3.6</v>
      </c>
      <c r="K3868" t="s">
        <v>57</v>
      </c>
      <c r="L3868">
        <v>66</v>
      </c>
      <c r="M3868" s="1">
        <v>45914</v>
      </c>
      <c r="N3868" t="s">
        <v>42</v>
      </c>
      <c r="O3868">
        <v>8.9</v>
      </c>
      <c r="P3868">
        <v>0.9</v>
      </c>
      <c r="Q3868" s="2">
        <v>11385.07</v>
      </c>
      <c r="R3868" t="s">
        <v>35</v>
      </c>
      <c r="S3868" s="2">
        <v>8451.11</v>
      </c>
      <c r="T3868">
        <v>3.4</v>
      </c>
      <c r="U3868" t="s">
        <v>59</v>
      </c>
      <c r="V3868">
        <v>2025</v>
      </c>
      <c r="W3868" t="s">
        <v>74</v>
      </c>
      <c r="X3868" s="2">
        <v>8451.11</v>
      </c>
      <c r="Y3868" s="2">
        <v>2933.96</v>
      </c>
      <c r="Z3868" s="2">
        <v>0.74199999999999999</v>
      </c>
      <c r="AA3868" s="2">
        <f>IF(Table1[[#This Row],[Bed Occupied]]="Yes",1,0)</f>
        <v>0</v>
      </c>
    </row>
    <row r="3869" spans="1:27" x14ac:dyDescent="0.25">
      <c r="A3869" t="s">
        <v>3961</v>
      </c>
      <c r="B3869" s="1">
        <v>45815</v>
      </c>
      <c r="C3869" s="1">
        <v>45815.8</v>
      </c>
      <c r="D3869" t="s">
        <v>39</v>
      </c>
      <c r="E3869" t="s">
        <v>28</v>
      </c>
      <c r="F3869" t="s">
        <v>29</v>
      </c>
      <c r="G3869" t="s">
        <v>30</v>
      </c>
      <c r="H3869" t="s">
        <v>56</v>
      </c>
      <c r="I3869" t="s">
        <v>93</v>
      </c>
      <c r="J3869">
        <v>0.8</v>
      </c>
      <c r="K3869" t="s">
        <v>57</v>
      </c>
      <c r="L3869">
        <v>89</v>
      </c>
      <c r="M3869" s="1">
        <v>45814</v>
      </c>
      <c r="N3869" t="s">
        <v>34</v>
      </c>
      <c r="O3869">
        <v>11.3</v>
      </c>
      <c r="P3869">
        <v>1.3</v>
      </c>
      <c r="Q3869" s="2">
        <v>2460.25</v>
      </c>
      <c r="R3869" t="s">
        <v>58</v>
      </c>
      <c r="S3869" s="2">
        <v>1672.56</v>
      </c>
      <c r="T3869">
        <v>3.4</v>
      </c>
      <c r="U3869" t="s">
        <v>64</v>
      </c>
      <c r="V3869">
        <v>2025</v>
      </c>
      <c r="W3869" t="s">
        <v>77</v>
      </c>
      <c r="X3869" s="2">
        <v>1672.56</v>
      </c>
      <c r="Y3869" s="2">
        <v>787.69</v>
      </c>
      <c r="Z3869" s="2">
        <v>0.68</v>
      </c>
      <c r="AA3869" s="2">
        <f>IF(Table1[[#This Row],[Bed Occupied]]="Yes",1,0)</f>
        <v>0</v>
      </c>
    </row>
    <row r="3870" spans="1:27" x14ac:dyDescent="0.25">
      <c r="A3870" t="s">
        <v>3962</v>
      </c>
      <c r="B3870" s="1">
        <v>45673</v>
      </c>
      <c r="C3870" s="1">
        <v>45677.599999999999</v>
      </c>
      <c r="D3870" t="s">
        <v>61</v>
      </c>
      <c r="E3870" t="s">
        <v>47</v>
      </c>
      <c r="F3870" t="s">
        <v>48</v>
      </c>
      <c r="G3870" t="s">
        <v>30</v>
      </c>
      <c r="H3870" t="s">
        <v>56</v>
      </c>
      <c r="I3870" t="s">
        <v>41</v>
      </c>
      <c r="J3870">
        <v>4.5999999999999996</v>
      </c>
      <c r="K3870" t="s">
        <v>33</v>
      </c>
      <c r="L3870">
        <v>59</v>
      </c>
      <c r="M3870" s="1">
        <v>45673</v>
      </c>
      <c r="N3870" t="s">
        <v>42</v>
      </c>
      <c r="O3870">
        <v>8</v>
      </c>
      <c r="P3870">
        <v>0</v>
      </c>
      <c r="Q3870" s="2">
        <v>15589.15</v>
      </c>
      <c r="R3870" t="s">
        <v>58</v>
      </c>
      <c r="S3870" s="2">
        <v>11543.91</v>
      </c>
      <c r="T3870">
        <v>5</v>
      </c>
      <c r="U3870" t="s">
        <v>145</v>
      </c>
      <c r="V3870">
        <v>2025</v>
      </c>
      <c r="W3870" t="s">
        <v>72</v>
      </c>
      <c r="X3870" s="2">
        <v>11543.91</v>
      </c>
      <c r="Y3870" s="2">
        <v>4045.24</v>
      </c>
      <c r="Z3870" s="2">
        <v>0.74099999999999999</v>
      </c>
      <c r="AA3870" s="2">
        <f>IF(Table1[[#This Row],[Bed Occupied]]="Yes",1,0)</f>
        <v>1</v>
      </c>
    </row>
    <row r="3871" spans="1:27" x14ac:dyDescent="0.25">
      <c r="A3871" t="s">
        <v>3963</v>
      </c>
      <c r="B3871" s="1">
        <v>45993</v>
      </c>
      <c r="C3871" s="1">
        <v>45998.6</v>
      </c>
      <c r="D3871" t="s">
        <v>88</v>
      </c>
      <c r="E3871" t="s">
        <v>47</v>
      </c>
      <c r="F3871" t="s">
        <v>48</v>
      </c>
      <c r="G3871" t="s">
        <v>53</v>
      </c>
      <c r="H3871" t="s">
        <v>49</v>
      </c>
      <c r="I3871" t="s">
        <v>41</v>
      </c>
      <c r="J3871">
        <v>5.6</v>
      </c>
      <c r="K3871" t="s">
        <v>57</v>
      </c>
      <c r="L3871">
        <v>11</v>
      </c>
      <c r="M3871" s="1">
        <v>45992</v>
      </c>
      <c r="N3871" t="s">
        <v>34</v>
      </c>
      <c r="O3871">
        <v>12.3</v>
      </c>
      <c r="P3871">
        <v>0.3</v>
      </c>
      <c r="Q3871" s="2">
        <v>24085.85</v>
      </c>
      <c r="R3871" t="s">
        <v>35</v>
      </c>
      <c r="S3871" s="2">
        <v>18026.78</v>
      </c>
      <c r="T3871">
        <v>4.7</v>
      </c>
      <c r="U3871" t="s">
        <v>79</v>
      </c>
      <c r="V3871">
        <v>2025</v>
      </c>
      <c r="W3871" t="s">
        <v>37</v>
      </c>
      <c r="X3871" s="2">
        <v>18026.78</v>
      </c>
      <c r="Y3871" s="2">
        <v>6059.07</v>
      </c>
      <c r="Z3871" s="2">
        <v>0.748</v>
      </c>
      <c r="AA3871" s="2">
        <f>IF(Table1[[#This Row],[Bed Occupied]]="Yes",1,0)</f>
        <v>0</v>
      </c>
    </row>
    <row r="3872" spans="1:27" x14ac:dyDescent="0.25">
      <c r="A3872" t="s">
        <v>3964</v>
      </c>
      <c r="B3872" s="1">
        <v>46131</v>
      </c>
      <c r="C3872" s="1">
        <v>46140.7</v>
      </c>
      <c r="D3872" t="s">
        <v>51</v>
      </c>
      <c r="E3872" t="s">
        <v>52</v>
      </c>
      <c r="F3872" t="s">
        <v>29</v>
      </c>
      <c r="G3872" t="s">
        <v>30</v>
      </c>
      <c r="H3872" t="s">
        <v>62</v>
      </c>
      <c r="I3872" t="s">
        <v>32</v>
      </c>
      <c r="J3872">
        <v>9.6999999999999993</v>
      </c>
      <c r="K3872" t="s">
        <v>33</v>
      </c>
      <c r="L3872">
        <v>79</v>
      </c>
      <c r="M3872" s="1">
        <v>46130</v>
      </c>
      <c r="N3872" t="s">
        <v>42</v>
      </c>
      <c r="O3872">
        <v>9.6999999999999993</v>
      </c>
      <c r="P3872">
        <v>1.7</v>
      </c>
      <c r="Q3872" s="2">
        <v>15393.35</v>
      </c>
      <c r="R3872" t="s">
        <v>58</v>
      </c>
      <c r="S3872" s="2">
        <v>9894.56</v>
      </c>
      <c r="T3872">
        <v>3.4</v>
      </c>
      <c r="U3872" t="s">
        <v>98</v>
      </c>
      <c r="V3872">
        <v>2026</v>
      </c>
      <c r="W3872" t="s">
        <v>83</v>
      </c>
      <c r="X3872" s="2">
        <v>9894.56</v>
      </c>
      <c r="Y3872" s="2">
        <v>5498.79</v>
      </c>
      <c r="Z3872" s="2">
        <v>0.64300000000000002</v>
      </c>
      <c r="AA3872" s="2">
        <f>IF(Table1[[#This Row],[Bed Occupied]]="Yes",1,0)</f>
        <v>1</v>
      </c>
    </row>
    <row r="3873" spans="1:27" x14ac:dyDescent="0.25">
      <c r="A3873" t="s">
        <v>3965</v>
      </c>
      <c r="B3873" s="1">
        <v>45674</v>
      </c>
      <c r="C3873" s="1">
        <v>45677.1</v>
      </c>
      <c r="D3873" t="s">
        <v>96</v>
      </c>
      <c r="E3873" t="s">
        <v>52</v>
      </c>
      <c r="F3873" t="s">
        <v>48</v>
      </c>
      <c r="G3873" t="s">
        <v>30</v>
      </c>
      <c r="H3873" t="s">
        <v>56</v>
      </c>
      <c r="I3873" t="s">
        <v>41</v>
      </c>
      <c r="J3873">
        <v>3.1</v>
      </c>
      <c r="K3873" t="s">
        <v>33</v>
      </c>
      <c r="L3873">
        <v>22</v>
      </c>
      <c r="M3873" s="1">
        <v>45673</v>
      </c>
      <c r="N3873" t="s">
        <v>42</v>
      </c>
      <c r="O3873">
        <v>11.4</v>
      </c>
      <c r="P3873">
        <v>1.4</v>
      </c>
      <c r="Q3873" s="2">
        <v>4566.97</v>
      </c>
      <c r="R3873" t="s">
        <v>58</v>
      </c>
      <c r="S3873" s="2">
        <v>2307.61</v>
      </c>
      <c r="T3873">
        <v>4.0999999999999996</v>
      </c>
      <c r="U3873" t="s">
        <v>145</v>
      </c>
      <c r="V3873">
        <v>2025</v>
      </c>
      <c r="W3873" t="s">
        <v>72</v>
      </c>
      <c r="X3873" s="2">
        <v>2307.61</v>
      </c>
      <c r="Y3873" s="2">
        <v>2259.36</v>
      </c>
      <c r="Z3873" s="2">
        <v>0.505</v>
      </c>
      <c r="AA3873" s="2">
        <f>IF(Table1[[#This Row],[Bed Occupied]]="Yes",1,0)</f>
        <v>1</v>
      </c>
    </row>
    <row r="3874" spans="1:27" x14ac:dyDescent="0.25">
      <c r="A3874" t="s">
        <v>3966</v>
      </c>
      <c r="B3874" s="1">
        <v>46065</v>
      </c>
      <c r="C3874" s="1">
        <v>46067.9</v>
      </c>
      <c r="D3874" t="s">
        <v>102</v>
      </c>
      <c r="E3874" t="s">
        <v>52</v>
      </c>
      <c r="F3874" t="s">
        <v>48</v>
      </c>
      <c r="G3874" t="s">
        <v>53</v>
      </c>
      <c r="H3874" t="s">
        <v>56</v>
      </c>
      <c r="I3874" t="s">
        <v>41</v>
      </c>
      <c r="J3874">
        <v>2.9</v>
      </c>
      <c r="K3874" t="s">
        <v>33</v>
      </c>
      <c r="L3874">
        <v>52</v>
      </c>
      <c r="M3874" s="1">
        <v>46065</v>
      </c>
      <c r="N3874" t="s">
        <v>42</v>
      </c>
      <c r="O3874">
        <v>12.6</v>
      </c>
      <c r="P3874">
        <v>0.6</v>
      </c>
      <c r="Q3874" s="2">
        <v>10115.18</v>
      </c>
      <c r="R3874" t="s">
        <v>85</v>
      </c>
      <c r="S3874" s="2">
        <v>6103.3</v>
      </c>
      <c r="T3874">
        <v>4.4000000000000004</v>
      </c>
      <c r="U3874" t="s">
        <v>68</v>
      </c>
      <c r="V3874">
        <v>2026</v>
      </c>
      <c r="W3874" t="s">
        <v>72</v>
      </c>
      <c r="X3874" s="2">
        <v>6103.3</v>
      </c>
      <c r="Y3874" s="2">
        <v>4011.88</v>
      </c>
      <c r="Z3874" s="2">
        <v>0.60299999999999998</v>
      </c>
      <c r="AA3874" s="2">
        <f>IF(Table1[[#This Row],[Bed Occupied]]="Yes",1,0)</f>
        <v>1</v>
      </c>
    </row>
    <row r="3875" spans="1:27" x14ac:dyDescent="0.25">
      <c r="A3875" t="s">
        <v>3967</v>
      </c>
      <c r="B3875" s="1">
        <v>46052</v>
      </c>
      <c r="C3875" s="1">
        <v>46053.599999999999</v>
      </c>
      <c r="D3875" t="s">
        <v>39</v>
      </c>
      <c r="E3875" t="s">
        <v>66</v>
      </c>
      <c r="F3875" t="s">
        <v>29</v>
      </c>
      <c r="G3875" t="s">
        <v>30</v>
      </c>
      <c r="H3875" t="s">
        <v>76</v>
      </c>
      <c r="I3875" t="s">
        <v>41</v>
      </c>
      <c r="J3875">
        <v>1.6</v>
      </c>
      <c r="K3875" t="s">
        <v>33</v>
      </c>
      <c r="L3875">
        <v>72</v>
      </c>
      <c r="M3875" s="1">
        <v>46051</v>
      </c>
      <c r="N3875" t="s">
        <v>42</v>
      </c>
      <c r="O3875">
        <v>13.5</v>
      </c>
      <c r="P3875">
        <v>1.5</v>
      </c>
      <c r="Q3875" s="2">
        <v>1613.25</v>
      </c>
      <c r="R3875" t="s">
        <v>58</v>
      </c>
      <c r="S3875" s="2">
        <v>1224.54</v>
      </c>
      <c r="T3875">
        <v>3.7</v>
      </c>
      <c r="U3875" t="s">
        <v>86</v>
      </c>
      <c r="V3875">
        <v>2026</v>
      </c>
      <c r="W3875" t="s">
        <v>72</v>
      </c>
      <c r="X3875" s="2">
        <v>1224.54</v>
      </c>
      <c r="Y3875" s="2">
        <v>388.71</v>
      </c>
      <c r="Z3875" s="2">
        <v>0.75900000000000001</v>
      </c>
      <c r="AA3875" s="2">
        <f>IF(Table1[[#This Row],[Bed Occupied]]="Yes",1,0)</f>
        <v>1</v>
      </c>
    </row>
    <row r="3876" spans="1:27" x14ac:dyDescent="0.25">
      <c r="A3876" t="s">
        <v>3968</v>
      </c>
      <c r="B3876" s="1">
        <v>45967</v>
      </c>
      <c r="C3876" s="1">
        <v>45968.800000000003</v>
      </c>
      <c r="D3876" t="s">
        <v>102</v>
      </c>
      <c r="E3876" t="s">
        <v>52</v>
      </c>
      <c r="F3876" t="s">
        <v>48</v>
      </c>
      <c r="G3876" t="s">
        <v>53</v>
      </c>
      <c r="H3876" t="s">
        <v>76</v>
      </c>
      <c r="I3876" t="s">
        <v>41</v>
      </c>
      <c r="J3876">
        <v>1.8</v>
      </c>
      <c r="K3876" t="s">
        <v>33</v>
      </c>
      <c r="L3876">
        <v>64</v>
      </c>
      <c r="M3876" s="1">
        <v>45966</v>
      </c>
      <c r="N3876" t="s">
        <v>42</v>
      </c>
      <c r="O3876">
        <v>10.7</v>
      </c>
      <c r="P3876">
        <v>0.7</v>
      </c>
      <c r="Q3876" s="2">
        <v>7117.15</v>
      </c>
      <c r="R3876" t="s">
        <v>58</v>
      </c>
      <c r="S3876" s="2">
        <v>3674.87</v>
      </c>
      <c r="T3876">
        <v>4</v>
      </c>
      <c r="U3876" t="s">
        <v>71</v>
      </c>
      <c r="V3876">
        <v>2025</v>
      </c>
      <c r="W3876" t="s">
        <v>69</v>
      </c>
      <c r="X3876" s="2">
        <v>3674.87</v>
      </c>
      <c r="Y3876" s="2">
        <v>3442.28</v>
      </c>
      <c r="Z3876" s="2">
        <v>0.51600000000000001</v>
      </c>
      <c r="AA3876" s="2">
        <f>IF(Table1[[#This Row],[Bed Occupied]]="Yes",1,0)</f>
        <v>1</v>
      </c>
    </row>
    <row r="3877" spans="1:27" x14ac:dyDescent="0.25">
      <c r="A3877" t="s">
        <v>3969</v>
      </c>
      <c r="B3877" s="1">
        <v>46302</v>
      </c>
      <c r="C3877" s="1">
        <v>46304.6</v>
      </c>
      <c r="D3877" t="s">
        <v>46</v>
      </c>
      <c r="E3877" t="s">
        <v>52</v>
      </c>
      <c r="F3877" t="s">
        <v>48</v>
      </c>
      <c r="G3877" t="s">
        <v>30</v>
      </c>
      <c r="H3877" t="s">
        <v>31</v>
      </c>
      <c r="I3877" t="s">
        <v>32</v>
      </c>
      <c r="J3877">
        <v>2.6</v>
      </c>
      <c r="K3877" t="s">
        <v>57</v>
      </c>
      <c r="L3877">
        <v>44</v>
      </c>
      <c r="M3877" s="1">
        <v>46302</v>
      </c>
      <c r="N3877" t="s">
        <v>34</v>
      </c>
      <c r="O3877">
        <v>8</v>
      </c>
      <c r="P3877">
        <v>0</v>
      </c>
      <c r="Q3877" s="2">
        <v>5401.34</v>
      </c>
      <c r="R3877" t="s">
        <v>58</v>
      </c>
      <c r="S3877" s="2">
        <v>3287.33</v>
      </c>
      <c r="T3877">
        <v>3.5</v>
      </c>
      <c r="U3877" t="s">
        <v>36</v>
      </c>
      <c r="V3877">
        <v>2026</v>
      </c>
      <c r="W3877" t="s">
        <v>69</v>
      </c>
      <c r="X3877" s="2">
        <v>3287.33</v>
      </c>
      <c r="Y3877" s="2">
        <v>2114.0100000000002</v>
      </c>
      <c r="Z3877" s="2">
        <v>0.60899999999999999</v>
      </c>
      <c r="AA3877" s="2">
        <f>IF(Table1[[#This Row],[Bed Occupied]]="Yes",1,0)</f>
        <v>0</v>
      </c>
    </row>
    <row r="3878" spans="1:27" x14ac:dyDescent="0.25">
      <c r="A3878" t="s">
        <v>3970</v>
      </c>
      <c r="B3878" s="1">
        <v>46292</v>
      </c>
      <c r="C3878" s="1">
        <v>46294.5</v>
      </c>
      <c r="D3878" t="s">
        <v>27</v>
      </c>
      <c r="E3878" t="s">
        <v>47</v>
      </c>
      <c r="F3878" t="s">
        <v>29</v>
      </c>
      <c r="G3878" t="s">
        <v>67</v>
      </c>
      <c r="H3878" t="s">
        <v>40</v>
      </c>
      <c r="I3878" t="s">
        <v>41</v>
      </c>
      <c r="J3878">
        <v>2.5</v>
      </c>
      <c r="K3878" t="s">
        <v>33</v>
      </c>
      <c r="L3878">
        <v>68</v>
      </c>
      <c r="M3878" s="1">
        <v>46291</v>
      </c>
      <c r="N3878" t="s">
        <v>34</v>
      </c>
      <c r="O3878">
        <v>9.8000000000000007</v>
      </c>
      <c r="P3878">
        <v>1.8</v>
      </c>
      <c r="Q3878" s="2">
        <v>8026.83</v>
      </c>
      <c r="R3878" t="s">
        <v>58</v>
      </c>
      <c r="S3878" s="2">
        <v>5037.91</v>
      </c>
      <c r="T3878">
        <v>3.4</v>
      </c>
      <c r="U3878" t="s">
        <v>133</v>
      </c>
      <c r="V3878">
        <v>2026</v>
      </c>
      <c r="W3878" t="s">
        <v>83</v>
      </c>
      <c r="X3878" s="2">
        <v>5037.91</v>
      </c>
      <c r="Y3878" s="2">
        <v>2988.92</v>
      </c>
      <c r="Z3878" s="2">
        <v>0.628</v>
      </c>
      <c r="AA3878" s="2">
        <f>IF(Table1[[#This Row],[Bed Occupied]]="Yes",1,0)</f>
        <v>1</v>
      </c>
    </row>
    <row r="3879" spans="1:27" x14ac:dyDescent="0.25">
      <c r="A3879" t="s">
        <v>3971</v>
      </c>
      <c r="B3879" s="1">
        <v>45847</v>
      </c>
      <c r="C3879" s="1">
        <v>45855.9</v>
      </c>
      <c r="D3879" t="s">
        <v>88</v>
      </c>
      <c r="E3879" t="s">
        <v>28</v>
      </c>
      <c r="F3879" t="s">
        <v>29</v>
      </c>
      <c r="G3879" t="s">
        <v>30</v>
      </c>
      <c r="H3879" t="s">
        <v>62</v>
      </c>
      <c r="I3879" t="s">
        <v>32</v>
      </c>
      <c r="J3879">
        <v>8.9</v>
      </c>
      <c r="K3879" t="s">
        <v>33</v>
      </c>
      <c r="L3879">
        <v>61</v>
      </c>
      <c r="M3879" s="1">
        <v>45847</v>
      </c>
      <c r="N3879" t="s">
        <v>42</v>
      </c>
      <c r="O3879">
        <v>9</v>
      </c>
      <c r="P3879">
        <v>1</v>
      </c>
      <c r="Q3879" s="2">
        <v>33108.03</v>
      </c>
      <c r="R3879" t="s">
        <v>35</v>
      </c>
      <c r="S3879" s="2">
        <v>25532.94</v>
      </c>
      <c r="T3879">
        <v>3.5</v>
      </c>
      <c r="U3879" t="s">
        <v>135</v>
      </c>
      <c r="V3879">
        <v>2025</v>
      </c>
      <c r="W3879" t="s">
        <v>69</v>
      </c>
      <c r="X3879" s="2">
        <v>25532.94</v>
      </c>
      <c r="Y3879" s="2">
        <v>7575.09</v>
      </c>
      <c r="Z3879" s="2">
        <v>0.77100000000000002</v>
      </c>
      <c r="AA3879" s="2">
        <f>IF(Table1[[#This Row],[Bed Occupied]]="Yes",1,0)</f>
        <v>1</v>
      </c>
    </row>
    <row r="3880" spans="1:27" x14ac:dyDescent="0.25">
      <c r="A3880" t="s">
        <v>3972</v>
      </c>
      <c r="B3880" s="1">
        <v>46113</v>
      </c>
      <c r="C3880" s="1">
        <v>46114.7</v>
      </c>
      <c r="D3880" t="s">
        <v>96</v>
      </c>
      <c r="E3880" t="s">
        <v>52</v>
      </c>
      <c r="F3880" t="s">
        <v>29</v>
      </c>
      <c r="G3880" t="s">
        <v>30</v>
      </c>
      <c r="H3880" t="s">
        <v>81</v>
      </c>
      <c r="I3880" t="s">
        <v>32</v>
      </c>
      <c r="J3880">
        <v>1.7</v>
      </c>
      <c r="K3880" t="s">
        <v>33</v>
      </c>
      <c r="L3880">
        <v>56</v>
      </c>
      <c r="M3880" s="1">
        <v>46113</v>
      </c>
      <c r="N3880" t="s">
        <v>42</v>
      </c>
      <c r="O3880">
        <v>8.5</v>
      </c>
      <c r="P3880">
        <v>0.5</v>
      </c>
      <c r="Q3880" s="2">
        <v>2479.96</v>
      </c>
      <c r="R3880" t="s">
        <v>35</v>
      </c>
      <c r="S3880" s="2">
        <v>1443.13</v>
      </c>
      <c r="T3880">
        <v>4.2</v>
      </c>
      <c r="U3880" t="s">
        <v>98</v>
      </c>
      <c r="V3880">
        <v>2026</v>
      </c>
      <c r="W3880" t="s">
        <v>69</v>
      </c>
      <c r="X3880" s="2">
        <v>1443.13</v>
      </c>
      <c r="Y3880" s="2">
        <v>1036.83</v>
      </c>
      <c r="Z3880" s="2">
        <v>0.58199999999999996</v>
      </c>
      <c r="AA3880" s="2">
        <f>IF(Table1[[#This Row],[Bed Occupied]]="Yes",1,0)</f>
        <v>1</v>
      </c>
    </row>
    <row r="3881" spans="1:27" x14ac:dyDescent="0.25">
      <c r="A3881" t="s">
        <v>3973</v>
      </c>
      <c r="B3881" s="1">
        <v>45787</v>
      </c>
      <c r="C3881" s="1">
        <v>45789.9</v>
      </c>
      <c r="D3881" t="s">
        <v>46</v>
      </c>
      <c r="E3881" t="s">
        <v>28</v>
      </c>
      <c r="F3881" t="s">
        <v>29</v>
      </c>
      <c r="G3881" t="s">
        <v>67</v>
      </c>
      <c r="H3881" t="s">
        <v>40</v>
      </c>
      <c r="I3881" t="s">
        <v>41</v>
      </c>
      <c r="J3881">
        <v>2.9</v>
      </c>
      <c r="K3881" t="s">
        <v>33</v>
      </c>
      <c r="L3881">
        <v>53</v>
      </c>
      <c r="M3881" s="1">
        <v>45787</v>
      </c>
      <c r="N3881" t="s">
        <v>63</v>
      </c>
      <c r="O3881">
        <v>13.7</v>
      </c>
      <c r="P3881">
        <v>1.7</v>
      </c>
      <c r="Q3881" s="2">
        <v>6773.45</v>
      </c>
      <c r="R3881" t="s">
        <v>35</v>
      </c>
      <c r="S3881" s="2">
        <v>4489.95</v>
      </c>
      <c r="T3881">
        <v>3.5</v>
      </c>
      <c r="U3881" t="s">
        <v>122</v>
      </c>
      <c r="V3881">
        <v>2025</v>
      </c>
      <c r="W3881" t="s">
        <v>83</v>
      </c>
      <c r="X3881" s="2">
        <v>4489.95</v>
      </c>
      <c r="Y3881" s="2">
        <v>2283.5</v>
      </c>
      <c r="Z3881" s="2">
        <v>0.66300000000000003</v>
      </c>
      <c r="AA3881" s="2">
        <f>IF(Table1[[#This Row],[Bed Occupied]]="Yes",1,0)</f>
        <v>1</v>
      </c>
    </row>
    <row r="3882" spans="1:27" x14ac:dyDescent="0.25">
      <c r="A3882" t="s">
        <v>3974</v>
      </c>
      <c r="B3882" s="1">
        <v>45932</v>
      </c>
      <c r="C3882" s="1">
        <v>45934.9</v>
      </c>
      <c r="D3882" t="s">
        <v>51</v>
      </c>
      <c r="E3882" t="s">
        <v>28</v>
      </c>
      <c r="F3882" t="s">
        <v>48</v>
      </c>
      <c r="G3882" t="s">
        <v>53</v>
      </c>
      <c r="H3882" t="s">
        <v>56</v>
      </c>
      <c r="I3882" t="s">
        <v>32</v>
      </c>
      <c r="J3882">
        <v>2.9</v>
      </c>
      <c r="K3882" t="s">
        <v>57</v>
      </c>
      <c r="L3882">
        <v>83</v>
      </c>
      <c r="M3882" s="1">
        <v>45932</v>
      </c>
      <c r="N3882" t="s">
        <v>63</v>
      </c>
      <c r="O3882">
        <v>8</v>
      </c>
      <c r="P3882">
        <v>0</v>
      </c>
      <c r="Q3882" s="2">
        <v>8558.49</v>
      </c>
      <c r="R3882" t="s">
        <v>58</v>
      </c>
      <c r="S3882" s="2">
        <v>5142.87</v>
      </c>
      <c r="T3882">
        <v>4.2</v>
      </c>
      <c r="U3882" t="s">
        <v>82</v>
      </c>
      <c r="V3882">
        <v>2025</v>
      </c>
      <c r="W3882" t="s">
        <v>72</v>
      </c>
      <c r="X3882" s="2">
        <v>5142.87</v>
      </c>
      <c r="Y3882" s="2">
        <v>3415.62</v>
      </c>
      <c r="Z3882" s="2">
        <v>0.60099999999999998</v>
      </c>
      <c r="AA3882" s="2">
        <f>IF(Table1[[#This Row],[Bed Occupied]]="Yes",1,0)</f>
        <v>0</v>
      </c>
    </row>
    <row r="3883" spans="1:27" x14ac:dyDescent="0.25">
      <c r="A3883" t="s">
        <v>3975</v>
      </c>
      <c r="B3883" s="1">
        <v>46007</v>
      </c>
      <c r="C3883" s="1">
        <v>46011.199999999997</v>
      </c>
      <c r="D3883" t="s">
        <v>51</v>
      </c>
      <c r="E3883" t="s">
        <v>28</v>
      </c>
      <c r="F3883" t="s">
        <v>48</v>
      </c>
      <c r="G3883" t="s">
        <v>67</v>
      </c>
      <c r="H3883" t="s">
        <v>56</v>
      </c>
      <c r="I3883" t="s">
        <v>41</v>
      </c>
      <c r="J3883">
        <v>4.2</v>
      </c>
      <c r="K3883" t="s">
        <v>57</v>
      </c>
      <c r="L3883">
        <v>62</v>
      </c>
      <c r="M3883" s="1">
        <v>46007</v>
      </c>
      <c r="N3883" t="s">
        <v>42</v>
      </c>
      <c r="O3883">
        <v>10.7</v>
      </c>
      <c r="P3883">
        <v>0.7</v>
      </c>
      <c r="Q3883" s="2">
        <v>8821.7800000000007</v>
      </c>
      <c r="R3883" t="s">
        <v>35</v>
      </c>
      <c r="S3883" s="2">
        <v>5702.89</v>
      </c>
      <c r="T3883">
        <v>3.4</v>
      </c>
      <c r="U3883" t="s">
        <v>79</v>
      </c>
      <c r="V3883">
        <v>2025</v>
      </c>
      <c r="W3883" t="s">
        <v>44</v>
      </c>
      <c r="X3883" s="2">
        <v>5702.89</v>
      </c>
      <c r="Y3883" s="2">
        <v>3118.89</v>
      </c>
      <c r="Z3883" s="2">
        <v>0.64600000000000002</v>
      </c>
      <c r="AA3883" s="2">
        <f>IF(Table1[[#This Row],[Bed Occupied]]="Yes",1,0)</f>
        <v>0</v>
      </c>
    </row>
    <row r="3884" spans="1:27" x14ac:dyDescent="0.25">
      <c r="A3884" t="s">
        <v>3976</v>
      </c>
      <c r="B3884" s="1">
        <v>46172</v>
      </c>
      <c r="C3884" s="1">
        <v>46177</v>
      </c>
      <c r="D3884" t="s">
        <v>102</v>
      </c>
      <c r="E3884" t="s">
        <v>28</v>
      </c>
      <c r="F3884" t="s">
        <v>48</v>
      </c>
      <c r="G3884" t="s">
        <v>30</v>
      </c>
      <c r="H3884" t="s">
        <v>81</v>
      </c>
      <c r="I3884" t="s">
        <v>41</v>
      </c>
      <c r="J3884">
        <v>5</v>
      </c>
      <c r="K3884" t="s">
        <v>33</v>
      </c>
      <c r="L3884">
        <v>56</v>
      </c>
      <c r="M3884" s="1">
        <v>46172</v>
      </c>
      <c r="N3884" t="s">
        <v>42</v>
      </c>
      <c r="O3884">
        <v>13.2</v>
      </c>
      <c r="P3884">
        <v>1.2</v>
      </c>
      <c r="Q3884" s="2">
        <v>11830.03</v>
      </c>
      <c r="R3884" t="s">
        <v>35</v>
      </c>
      <c r="S3884" s="2">
        <v>7594.18</v>
      </c>
      <c r="T3884">
        <v>4.0999999999999996</v>
      </c>
      <c r="U3884" t="s">
        <v>94</v>
      </c>
      <c r="V3884">
        <v>2026</v>
      </c>
      <c r="W3884" t="s">
        <v>83</v>
      </c>
      <c r="X3884" s="2">
        <v>7594.18</v>
      </c>
      <c r="Y3884" s="2">
        <v>4235.8500000000004</v>
      </c>
      <c r="Z3884" s="2">
        <v>0.64200000000000002</v>
      </c>
      <c r="AA3884" s="2">
        <f>IF(Table1[[#This Row],[Bed Occupied]]="Yes",1,0)</f>
        <v>1</v>
      </c>
    </row>
    <row r="3885" spans="1:27" x14ac:dyDescent="0.25">
      <c r="A3885" t="s">
        <v>3977</v>
      </c>
      <c r="B3885" s="1">
        <v>46362</v>
      </c>
      <c r="C3885" s="1">
        <v>46369.7</v>
      </c>
      <c r="D3885" t="s">
        <v>51</v>
      </c>
      <c r="E3885" t="s">
        <v>47</v>
      </c>
      <c r="F3885" t="s">
        <v>48</v>
      </c>
      <c r="G3885" t="s">
        <v>53</v>
      </c>
      <c r="H3885" t="s">
        <v>40</v>
      </c>
      <c r="I3885" t="s">
        <v>41</v>
      </c>
      <c r="J3885">
        <v>7.7</v>
      </c>
      <c r="K3885" t="s">
        <v>33</v>
      </c>
      <c r="L3885">
        <v>51</v>
      </c>
      <c r="M3885" s="1">
        <v>46362</v>
      </c>
      <c r="N3885" t="s">
        <v>34</v>
      </c>
      <c r="O3885">
        <v>9.8000000000000007</v>
      </c>
      <c r="P3885">
        <v>1.8</v>
      </c>
      <c r="Q3885" s="2">
        <v>11179.33</v>
      </c>
      <c r="R3885" t="s">
        <v>35</v>
      </c>
      <c r="S3885" s="2">
        <v>6512</v>
      </c>
      <c r="T3885">
        <v>3.9</v>
      </c>
      <c r="U3885" t="s">
        <v>54</v>
      </c>
      <c r="V3885">
        <v>2026</v>
      </c>
      <c r="W3885" t="s">
        <v>74</v>
      </c>
      <c r="X3885" s="2">
        <v>6512</v>
      </c>
      <c r="Y3885" s="2">
        <v>4667.33</v>
      </c>
      <c r="Z3885" s="2">
        <v>0.58299999999999996</v>
      </c>
      <c r="AA3885" s="2">
        <f>IF(Table1[[#This Row],[Bed Occupied]]="Yes",1,0)</f>
        <v>1</v>
      </c>
    </row>
    <row r="3886" spans="1:27" x14ac:dyDescent="0.25">
      <c r="A3886" t="s">
        <v>3978</v>
      </c>
      <c r="B3886" s="1">
        <v>46122</v>
      </c>
      <c r="C3886" s="1">
        <v>46124.7</v>
      </c>
      <c r="D3886" t="s">
        <v>51</v>
      </c>
      <c r="E3886" t="s">
        <v>47</v>
      </c>
      <c r="F3886" t="s">
        <v>29</v>
      </c>
      <c r="G3886" t="s">
        <v>30</v>
      </c>
      <c r="H3886" t="s">
        <v>76</v>
      </c>
      <c r="I3886" t="s">
        <v>93</v>
      </c>
      <c r="J3886">
        <v>2.7</v>
      </c>
      <c r="K3886" t="s">
        <v>57</v>
      </c>
      <c r="L3886">
        <v>39</v>
      </c>
      <c r="M3886" s="1">
        <v>46121</v>
      </c>
      <c r="N3886" t="s">
        <v>63</v>
      </c>
      <c r="O3886">
        <v>8</v>
      </c>
      <c r="P3886">
        <v>0</v>
      </c>
      <c r="Q3886" s="2">
        <v>11010.59</v>
      </c>
      <c r="R3886" t="s">
        <v>58</v>
      </c>
      <c r="S3886" s="2">
        <v>6319.62</v>
      </c>
      <c r="T3886">
        <v>4.5999999999999996</v>
      </c>
      <c r="U3886" t="s">
        <v>98</v>
      </c>
      <c r="V3886">
        <v>2026</v>
      </c>
      <c r="W3886" t="s">
        <v>72</v>
      </c>
      <c r="X3886" s="2">
        <v>6319.62</v>
      </c>
      <c r="Y3886" s="2">
        <v>4690.97</v>
      </c>
      <c r="Z3886" s="2">
        <v>0.57399999999999995</v>
      </c>
      <c r="AA3886" s="2">
        <f>IF(Table1[[#This Row],[Bed Occupied]]="Yes",1,0)</f>
        <v>0</v>
      </c>
    </row>
    <row r="3887" spans="1:27" x14ac:dyDescent="0.25">
      <c r="A3887" t="s">
        <v>3979</v>
      </c>
      <c r="B3887" s="1">
        <v>45942</v>
      </c>
      <c r="C3887" s="1">
        <v>45943.199999999997</v>
      </c>
      <c r="D3887" t="s">
        <v>46</v>
      </c>
      <c r="E3887" t="s">
        <v>66</v>
      </c>
      <c r="F3887" t="s">
        <v>29</v>
      </c>
      <c r="G3887" t="s">
        <v>151</v>
      </c>
      <c r="H3887" t="s">
        <v>76</v>
      </c>
      <c r="I3887" t="s">
        <v>41</v>
      </c>
      <c r="J3887">
        <v>1.2</v>
      </c>
      <c r="K3887" t="s">
        <v>33</v>
      </c>
      <c r="L3887">
        <v>29</v>
      </c>
      <c r="M3887" s="1">
        <v>45941</v>
      </c>
      <c r="N3887" t="s">
        <v>34</v>
      </c>
      <c r="O3887">
        <v>9.4</v>
      </c>
      <c r="P3887">
        <v>1.4</v>
      </c>
      <c r="Q3887" s="2">
        <v>5268.17</v>
      </c>
      <c r="R3887" t="s">
        <v>58</v>
      </c>
      <c r="S3887" s="2">
        <v>3512.14</v>
      </c>
      <c r="T3887">
        <v>4.0999999999999996</v>
      </c>
      <c r="U3887" t="s">
        <v>82</v>
      </c>
      <c r="V3887">
        <v>2025</v>
      </c>
      <c r="W3887" t="s">
        <v>83</v>
      </c>
      <c r="X3887" s="2">
        <v>3512.14</v>
      </c>
      <c r="Y3887" s="2">
        <v>1756.03</v>
      </c>
      <c r="Z3887" s="2">
        <v>0.66700000000000004</v>
      </c>
      <c r="AA3887" s="2">
        <f>IF(Table1[[#This Row],[Bed Occupied]]="Yes",1,0)</f>
        <v>1</v>
      </c>
    </row>
    <row r="3888" spans="1:27" x14ac:dyDescent="0.25">
      <c r="A3888" t="s">
        <v>3980</v>
      </c>
      <c r="B3888" s="1">
        <v>46279</v>
      </c>
      <c r="C3888" s="1">
        <v>46286.5</v>
      </c>
      <c r="D3888" t="s">
        <v>88</v>
      </c>
      <c r="E3888" t="s">
        <v>28</v>
      </c>
      <c r="F3888" t="s">
        <v>48</v>
      </c>
      <c r="G3888" t="s">
        <v>30</v>
      </c>
      <c r="H3888" t="s">
        <v>81</v>
      </c>
      <c r="I3888" t="s">
        <v>93</v>
      </c>
      <c r="J3888">
        <v>7.5</v>
      </c>
      <c r="K3888" t="s">
        <v>33</v>
      </c>
      <c r="L3888">
        <v>21</v>
      </c>
      <c r="M3888" s="1">
        <v>46278</v>
      </c>
      <c r="N3888" t="s">
        <v>42</v>
      </c>
      <c r="O3888">
        <v>10</v>
      </c>
      <c r="P3888">
        <v>2</v>
      </c>
      <c r="Q3888" s="2">
        <v>28309.919999999998</v>
      </c>
      <c r="R3888" t="s">
        <v>35</v>
      </c>
      <c r="S3888" s="2">
        <v>21444.67</v>
      </c>
      <c r="T3888">
        <v>4.2</v>
      </c>
      <c r="U3888" t="s">
        <v>133</v>
      </c>
      <c r="V3888">
        <v>2026</v>
      </c>
      <c r="W3888" t="s">
        <v>74</v>
      </c>
      <c r="X3888" s="2">
        <v>21444.67</v>
      </c>
      <c r="Y3888" s="2">
        <v>6865.25</v>
      </c>
      <c r="Z3888" s="2">
        <v>0.75700000000000001</v>
      </c>
      <c r="AA3888" s="2">
        <f>IF(Table1[[#This Row],[Bed Occupied]]="Yes",1,0)</f>
        <v>1</v>
      </c>
    </row>
    <row r="3889" spans="1:27" x14ac:dyDescent="0.25">
      <c r="A3889" t="s">
        <v>3981</v>
      </c>
      <c r="B3889" s="1">
        <v>45785</v>
      </c>
      <c r="C3889" s="1">
        <v>45786.1</v>
      </c>
      <c r="D3889" t="s">
        <v>102</v>
      </c>
      <c r="E3889" t="s">
        <v>47</v>
      </c>
      <c r="F3889" t="s">
        <v>48</v>
      </c>
      <c r="G3889" t="s">
        <v>67</v>
      </c>
      <c r="H3889" t="s">
        <v>62</v>
      </c>
      <c r="I3889" t="s">
        <v>41</v>
      </c>
      <c r="J3889">
        <v>1.1000000000000001</v>
      </c>
      <c r="K3889" t="s">
        <v>33</v>
      </c>
      <c r="L3889">
        <v>60</v>
      </c>
      <c r="M3889" s="1">
        <v>45785</v>
      </c>
      <c r="N3889" t="s">
        <v>42</v>
      </c>
      <c r="O3889">
        <v>12.2</v>
      </c>
      <c r="P3889">
        <v>0.2</v>
      </c>
      <c r="Q3889" s="2">
        <v>7390.1</v>
      </c>
      <c r="R3889" t="s">
        <v>58</v>
      </c>
      <c r="S3889" s="2">
        <v>5023.58</v>
      </c>
      <c r="T3889">
        <v>4.0999999999999996</v>
      </c>
      <c r="U3889" t="s">
        <v>122</v>
      </c>
      <c r="V3889">
        <v>2025</v>
      </c>
      <c r="W3889" t="s">
        <v>72</v>
      </c>
      <c r="X3889" s="2">
        <v>5023.58</v>
      </c>
      <c r="Y3889" s="2">
        <v>2366.52</v>
      </c>
      <c r="Z3889" s="2">
        <v>0.68</v>
      </c>
      <c r="AA3889" s="2">
        <f>IF(Table1[[#This Row],[Bed Occupied]]="Yes",1,0)</f>
        <v>1</v>
      </c>
    </row>
    <row r="3890" spans="1:27" x14ac:dyDescent="0.25">
      <c r="A3890" t="s">
        <v>3982</v>
      </c>
      <c r="B3890" s="1">
        <v>46131</v>
      </c>
      <c r="C3890" s="1">
        <v>46131.8</v>
      </c>
      <c r="D3890" t="s">
        <v>39</v>
      </c>
      <c r="E3890" t="s">
        <v>47</v>
      </c>
      <c r="F3890" t="s">
        <v>48</v>
      </c>
      <c r="G3890" t="s">
        <v>30</v>
      </c>
      <c r="H3890" t="s">
        <v>81</v>
      </c>
      <c r="I3890" t="s">
        <v>32</v>
      </c>
      <c r="J3890">
        <v>0.8</v>
      </c>
      <c r="K3890" t="s">
        <v>57</v>
      </c>
      <c r="L3890">
        <v>111</v>
      </c>
      <c r="M3890" s="1">
        <v>46131</v>
      </c>
      <c r="N3890" t="s">
        <v>42</v>
      </c>
      <c r="O3890">
        <v>11.4</v>
      </c>
      <c r="P3890">
        <v>1.4</v>
      </c>
      <c r="Q3890" s="2">
        <v>1924.18</v>
      </c>
      <c r="R3890" t="s">
        <v>85</v>
      </c>
      <c r="S3890" s="2">
        <v>1260.8900000000001</v>
      </c>
      <c r="T3890">
        <v>3.4</v>
      </c>
      <c r="U3890" t="s">
        <v>98</v>
      </c>
      <c r="V3890">
        <v>2026</v>
      </c>
      <c r="W3890" t="s">
        <v>74</v>
      </c>
      <c r="X3890" s="2">
        <v>1260.8900000000001</v>
      </c>
      <c r="Y3890" s="2">
        <v>663.29</v>
      </c>
      <c r="Z3890" s="2">
        <v>0.65500000000000003</v>
      </c>
      <c r="AA3890" s="2">
        <f>IF(Table1[[#This Row],[Bed Occupied]]="Yes",1,0)</f>
        <v>0</v>
      </c>
    </row>
    <row r="3891" spans="1:27" x14ac:dyDescent="0.25">
      <c r="A3891" t="s">
        <v>3983</v>
      </c>
      <c r="B3891" s="1">
        <v>46265</v>
      </c>
      <c r="C3891" s="1">
        <v>46265.9</v>
      </c>
      <c r="D3891" t="s">
        <v>51</v>
      </c>
      <c r="E3891" t="s">
        <v>47</v>
      </c>
      <c r="F3891" t="s">
        <v>92</v>
      </c>
      <c r="G3891" t="s">
        <v>67</v>
      </c>
      <c r="H3891" t="s">
        <v>76</v>
      </c>
      <c r="I3891" t="s">
        <v>32</v>
      </c>
      <c r="J3891">
        <v>0.9</v>
      </c>
      <c r="K3891" t="s">
        <v>33</v>
      </c>
      <c r="L3891">
        <v>93</v>
      </c>
      <c r="M3891" s="1">
        <v>46265</v>
      </c>
      <c r="N3891" t="s">
        <v>42</v>
      </c>
      <c r="O3891">
        <v>14.1</v>
      </c>
      <c r="P3891">
        <v>2.1</v>
      </c>
      <c r="Q3891" s="2">
        <v>6551.13</v>
      </c>
      <c r="R3891" t="s">
        <v>85</v>
      </c>
      <c r="S3891" s="2">
        <v>3727.15</v>
      </c>
      <c r="T3891">
        <v>3.2</v>
      </c>
      <c r="U3891" t="s">
        <v>138</v>
      </c>
      <c r="V3891">
        <v>2026</v>
      </c>
      <c r="W3891" t="s">
        <v>37</v>
      </c>
      <c r="X3891" s="2">
        <v>3727.15</v>
      </c>
      <c r="Y3891" s="2">
        <v>2823.98</v>
      </c>
      <c r="Z3891" s="2">
        <v>0.56899999999999995</v>
      </c>
      <c r="AA3891" s="2">
        <f>IF(Table1[[#This Row],[Bed Occupied]]="Yes",1,0)</f>
        <v>1</v>
      </c>
    </row>
    <row r="3892" spans="1:27" x14ac:dyDescent="0.25">
      <c r="A3892" t="s">
        <v>3984</v>
      </c>
      <c r="B3892" s="1">
        <v>45961</v>
      </c>
      <c r="C3892" s="1">
        <v>45978.6</v>
      </c>
      <c r="D3892" t="s">
        <v>27</v>
      </c>
      <c r="E3892" t="s">
        <v>47</v>
      </c>
      <c r="F3892" t="s">
        <v>29</v>
      </c>
      <c r="G3892" t="s">
        <v>67</v>
      </c>
      <c r="H3892" t="s">
        <v>62</v>
      </c>
      <c r="I3892" t="s">
        <v>41</v>
      </c>
      <c r="J3892">
        <v>17.600000000000001</v>
      </c>
      <c r="K3892" t="s">
        <v>33</v>
      </c>
      <c r="L3892">
        <v>75</v>
      </c>
      <c r="M3892" s="1">
        <v>45960</v>
      </c>
      <c r="N3892" t="s">
        <v>34</v>
      </c>
      <c r="O3892">
        <v>13.1</v>
      </c>
      <c r="P3892">
        <v>1.1000000000000001</v>
      </c>
      <c r="Q3892" s="2">
        <v>17423.72</v>
      </c>
      <c r="R3892" t="s">
        <v>58</v>
      </c>
      <c r="S3892" s="2">
        <v>10693.82</v>
      </c>
      <c r="T3892">
        <v>3.5</v>
      </c>
      <c r="U3892" t="s">
        <v>82</v>
      </c>
      <c r="V3892">
        <v>2025</v>
      </c>
      <c r="W3892" t="s">
        <v>72</v>
      </c>
      <c r="X3892" s="2">
        <v>10693.82</v>
      </c>
      <c r="Y3892" s="2">
        <v>6729.9</v>
      </c>
      <c r="Z3892" s="2">
        <v>0.61399999999999999</v>
      </c>
      <c r="AA3892" s="2">
        <f>IF(Table1[[#This Row],[Bed Occupied]]="Yes",1,0)</f>
        <v>1</v>
      </c>
    </row>
    <row r="3893" spans="1:27" x14ac:dyDescent="0.25">
      <c r="A3893" t="s">
        <v>3985</v>
      </c>
      <c r="B3893" s="1">
        <v>46120</v>
      </c>
      <c r="C3893" s="1">
        <v>46122.1</v>
      </c>
      <c r="D3893" t="s">
        <v>39</v>
      </c>
      <c r="E3893" t="s">
        <v>47</v>
      </c>
      <c r="F3893" t="s">
        <v>48</v>
      </c>
      <c r="G3893" t="s">
        <v>30</v>
      </c>
      <c r="H3893" t="s">
        <v>81</v>
      </c>
      <c r="I3893" t="s">
        <v>41</v>
      </c>
      <c r="J3893">
        <v>2.1</v>
      </c>
      <c r="K3893" t="s">
        <v>33</v>
      </c>
      <c r="L3893">
        <v>71</v>
      </c>
      <c r="M3893" s="1">
        <v>46120</v>
      </c>
      <c r="N3893" t="s">
        <v>42</v>
      </c>
      <c r="O3893">
        <v>12.2</v>
      </c>
      <c r="P3893">
        <v>0.2</v>
      </c>
      <c r="Q3893" s="2">
        <v>1928.3</v>
      </c>
      <c r="R3893" t="s">
        <v>35</v>
      </c>
      <c r="S3893" s="2">
        <v>1078.98</v>
      </c>
      <c r="T3893">
        <v>4.5</v>
      </c>
      <c r="U3893" t="s">
        <v>98</v>
      </c>
      <c r="V3893">
        <v>2026</v>
      </c>
      <c r="W3893" t="s">
        <v>69</v>
      </c>
      <c r="X3893" s="2">
        <v>1078.98</v>
      </c>
      <c r="Y3893" s="2">
        <v>849.32</v>
      </c>
      <c r="Z3893" s="2">
        <v>0.56000000000000005</v>
      </c>
      <c r="AA3893" s="2">
        <f>IF(Table1[[#This Row],[Bed Occupied]]="Yes",1,0)</f>
        <v>1</v>
      </c>
    </row>
    <row r="3894" spans="1:27" x14ac:dyDescent="0.25">
      <c r="A3894" t="s">
        <v>3986</v>
      </c>
      <c r="B3894" s="1">
        <v>45910</v>
      </c>
      <c r="C3894" s="1">
        <v>45918.3</v>
      </c>
      <c r="D3894" t="s">
        <v>61</v>
      </c>
      <c r="E3894" t="s">
        <v>52</v>
      </c>
      <c r="F3894" t="s">
        <v>48</v>
      </c>
      <c r="G3894" t="s">
        <v>30</v>
      </c>
      <c r="H3894" t="s">
        <v>62</v>
      </c>
      <c r="I3894" t="s">
        <v>41</v>
      </c>
      <c r="J3894">
        <v>8.3000000000000007</v>
      </c>
      <c r="K3894" t="s">
        <v>33</v>
      </c>
      <c r="L3894">
        <v>95</v>
      </c>
      <c r="M3894" s="1">
        <v>45910</v>
      </c>
      <c r="N3894" t="s">
        <v>34</v>
      </c>
      <c r="O3894">
        <v>8.9</v>
      </c>
      <c r="P3894">
        <v>0.9</v>
      </c>
      <c r="Q3894" s="2">
        <v>21461.53</v>
      </c>
      <c r="R3894" t="s">
        <v>35</v>
      </c>
      <c r="S3894" s="2">
        <v>15492.39</v>
      </c>
      <c r="T3894">
        <v>3.6</v>
      </c>
      <c r="U3894" t="s">
        <v>59</v>
      </c>
      <c r="V3894">
        <v>2025</v>
      </c>
      <c r="W3894" t="s">
        <v>69</v>
      </c>
      <c r="X3894" s="2">
        <v>15492.39</v>
      </c>
      <c r="Y3894" s="2">
        <v>5969.14</v>
      </c>
      <c r="Z3894" s="2">
        <v>0.72199999999999998</v>
      </c>
      <c r="AA3894" s="2">
        <f>IF(Table1[[#This Row],[Bed Occupied]]="Yes",1,0)</f>
        <v>1</v>
      </c>
    </row>
    <row r="3895" spans="1:27" x14ac:dyDescent="0.25">
      <c r="A3895" t="s">
        <v>3987</v>
      </c>
      <c r="B3895" s="1">
        <v>46291</v>
      </c>
      <c r="C3895" s="1">
        <v>46304.6</v>
      </c>
      <c r="D3895" t="s">
        <v>88</v>
      </c>
      <c r="E3895" t="s">
        <v>28</v>
      </c>
      <c r="F3895" t="s">
        <v>29</v>
      </c>
      <c r="G3895" t="s">
        <v>53</v>
      </c>
      <c r="H3895" t="s">
        <v>40</v>
      </c>
      <c r="I3895" t="s">
        <v>41</v>
      </c>
      <c r="J3895">
        <v>13.6</v>
      </c>
      <c r="K3895" t="s">
        <v>33</v>
      </c>
      <c r="L3895">
        <v>23</v>
      </c>
      <c r="M3895" s="1">
        <v>46291</v>
      </c>
      <c r="N3895" t="s">
        <v>42</v>
      </c>
      <c r="O3895">
        <v>10</v>
      </c>
      <c r="P3895">
        <v>2</v>
      </c>
      <c r="Q3895" s="2">
        <v>36396.35</v>
      </c>
      <c r="R3895" t="s">
        <v>35</v>
      </c>
      <c r="S3895" s="2">
        <v>26403.82</v>
      </c>
      <c r="T3895">
        <v>3.7</v>
      </c>
      <c r="U3895" t="s">
        <v>133</v>
      </c>
      <c r="V3895">
        <v>2026</v>
      </c>
      <c r="W3895" t="s">
        <v>83</v>
      </c>
      <c r="X3895" s="2">
        <v>26403.82</v>
      </c>
      <c r="Y3895" s="2">
        <v>9992.5300000000007</v>
      </c>
      <c r="Z3895" s="2">
        <v>0.72499999999999998</v>
      </c>
      <c r="AA3895" s="2">
        <f>IF(Table1[[#This Row],[Bed Occupied]]="Yes",1,0)</f>
        <v>1</v>
      </c>
    </row>
    <row r="3896" spans="1:27" x14ac:dyDescent="0.25">
      <c r="A3896" t="s">
        <v>3988</v>
      </c>
      <c r="B3896" s="1">
        <v>45907</v>
      </c>
      <c r="C3896" s="1">
        <v>45917.599999999999</v>
      </c>
      <c r="D3896" t="s">
        <v>88</v>
      </c>
      <c r="E3896" t="s">
        <v>28</v>
      </c>
      <c r="F3896" t="s">
        <v>29</v>
      </c>
      <c r="G3896" t="s">
        <v>53</v>
      </c>
      <c r="H3896" t="s">
        <v>76</v>
      </c>
      <c r="I3896" t="s">
        <v>41</v>
      </c>
      <c r="J3896">
        <v>10.6</v>
      </c>
      <c r="K3896" t="s">
        <v>33</v>
      </c>
      <c r="L3896">
        <v>16</v>
      </c>
      <c r="M3896" s="1">
        <v>45906</v>
      </c>
      <c r="N3896" t="s">
        <v>42</v>
      </c>
      <c r="O3896">
        <v>10.199999999999999</v>
      </c>
      <c r="P3896">
        <v>0.2</v>
      </c>
      <c r="Q3896" s="2">
        <v>32496.03</v>
      </c>
      <c r="R3896" t="s">
        <v>58</v>
      </c>
      <c r="S3896" s="2">
        <v>23754.46</v>
      </c>
      <c r="T3896">
        <v>4.9000000000000004</v>
      </c>
      <c r="U3896" t="s">
        <v>59</v>
      </c>
      <c r="V3896">
        <v>2025</v>
      </c>
      <c r="W3896" t="s">
        <v>83</v>
      </c>
      <c r="X3896" s="2">
        <v>23754.46</v>
      </c>
      <c r="Y3896" s="2">
        <v>8741.57</v>
      </c>
      <c r="Z3896" s="2">
        <v>0.73099999999999998</v>
      </c>
      <c r="AA3896" s="2">
        <f>IF(Table1[[#This Row],[Bed Occupied]]="Yes",1,0)</f>
        <v>1</v>
      </c>
    </row>
    <row r="3897" spans="1:27" x14ac:dyDescent="0.25">
      <c r="A3897" t="s">
        <v>3989</v>
      </c>
      <c r="B3897" s="1">
        <v>46298</v>
      </c>
      <c r="C3897" s="1">
        <v>46299.199999999997</v>
      </c>
      <c r="D3897" t="s">
        <v>39</v>
      </c>
      <c r="E3897" t="s">
        <v>28</v>
      </c>
      <c r="F3897" t="s">
        <v>92</v>
      </c>
      <c r="G3897" t="s">
        <v>67</v>
      </c>
      <c r="H3897" t="s">
        <v>81</v>
      </c>
      <c r="I3897" t="s">
        <v>32</v>
      </c>
      <c r="J3897">
        <v>1.2</v>
      </c>
      <c r="K3897" t="s">
        <v>57</v>
      </c>
      <c r="L3897">
        <v>106</v>
      </c>
      <c r="M3897" s="1">
        <v>46298</v>
      </c>
      <c r="N3897" t="s">
        <v>42</v>
      </c>
      <c r="O3897">
        <v>11.7</v>
      </c>
      <c r="P3897">
        <v>1.7</v>
      </c>
      <c r="Q3897" s="2">
        <v>2390.7600000000002</v>
      </c>
      <c r="R3897" t="s">
        <v>58</v>
      </c>
      <c r="S3897" s="2">
        <v>1235.3399999999999</v>
      </c>
      <c r="T3897">
        <v>3.6</v>
      </c>
      <c r="U3897" t="s">
        <v>36</v>
      </c>
      <c r="V3897">
        <v>2026</v>
      </c>
      <c r="W3897" t="s">
        <v>83</v>
      </c>
      <c r="X3897" s="2">
        <v>1235.3399999999999</v>
      </c>
      <c r="Y3897" s="2">
        <v>1155.42</v>
      </c>
      <c r="Z3897" s="2">
        <v>0.51700000000000002</v>
      </c>
      <c r="AA3897" s="2">
        <f>IF(Table1[[#This Row],[Bed Occupied]]="Yes",1,0)</f>
        <v>0</v>
      </c>
    </row>
    <row r="3898" spans="1:27" x14ac:dyDescent="0.25">
      <c r="A3898" t="s">
        <v>3990</v>
      </c>
      <c r="B3898" s="1">
        <v>46347</v>
      </c>
      <c r="C3898" s="1">
        <v>46352</v>
      </c>
      <c r="D3898" t="s">
        <v>61</v>
      </c>
      <c r="E3898" t="s">
        <v>28</v>
      </c>
      <c r="F3898" t="s">
        <v>29</v>
      </c>
      <c r="G3898" t="s">
        <v>67</v>
      </c>
      <c r="H3898" t="s">
        <v>76</v>
      </c>
      <c r="I3898" t="s">
        <v>41</v>
      </c>
      <c r="J3898">
        <v>5</v>
      </c>
      <c r="K3898" t="s">
        <v>33</v>
      </c>
      <c r="L3898">
        <v>69</v>
      </c>
      <c r="M3898" s="1">
        <v>46347</v>
      </c>
      <c r="N3898" t="s">
        <v>34</v>
      </c>
      <c r="O3898">
        <v>10.6</v>
      </c>
      <c r="P3898">
        <v>2.6</v>
      </c>
      <c r="Q3898" s="2">
        <v>18396.29</v>
      </c>
      <c r="R3898" t="s">
        <v>58</v>
      </c>
      <c r="S3898" s="2">
        <v>13051.1</v>
      </c>
      <c r="T3898">
        <v>2.5</v>
      </c>
      <c r="U3898" t="s">
        <v>130</v>
      </c>
      <c r="V3898">
        <v>2026</v>
      </c>
      <c r="W3898" t="s">
        <v>83</v>
      </c>
      <c r="X3898" s="2">
        <v>13051.1</v>
      </c>
      <c r="Y3898" s="2">
        <v>5345.19</v>
      </c>
      <c r="Z3898" s="2">
        <v>0.70899999999999996</v>
      </c>
      <c r="AA3898" s="2">
        <f>IF(Table1[[#This Row],[Bed Occupied]]="Yes",1,0)</f>
        <v>1</v>
      </c>
    </row>
    <row r="3899" spans="1:27" x14ac:dyDescent="0.25">
      <c r="A3899" t="s">
        <v>3991</v>
      </c>
      <c r="B3899" s="1">
        <v>46237</v>
      </c>
      <c r="C3899" s="1">
        <v>46243</v>
      </c>
      <c r="D3899" t="s">
        <v>46</v>
      </c>
      <c r="E3899" t="s">
        <v>66</v>
      </c>
      <c r="F3899" t="s">
        <v>29</v>
      </c>
      <c r="G3899" t="s">
        <v>53</v>
      </c>
      <c r="H3899" t="s">
        <v>31</v>
      </c>
      <c r="I3899" t="s">
        <v>41</v>
      </c>
      <c r="J3899">
        <v>6</v>
      </c>
      <c r="K3899" t="s">
        <v>57</v>
      </c>
      <c r="L3899">
        <v>27</v>
      </c>
      <c r="M3899" s="1">
        <v>46237</v>
      </c>
      <c r="N3899" t="s">
        <v>63</v>
      </c>
      <c r="O3899">
        <v>8.3000000000000007</v>
      </c>
      <c r="P3899">
        <v>0.3</v>
      </c>
      <c r="Q3899" s="2">
        <v>8367.17</v>
      </c>
      <c r="R3899" t="s">
        <v>35</v>
      </c>
      <c r="S3899" s="2">
        <v>5366.94</v>
      </c>
      <c r="T3899">
        <v>4.4000000000000004</v>
      </c>
      <c r="U3899" t="s">
        <v>138</v>
      </c>
      <c r="V3899">
        <v>2026</v>
      </c>
      <c r="W3899" t="s">
        <v>37</v>
      </c>
      <c r="X3899" s="2">
        <v>5366.94</v>
      </c>
      <c r="Y3899" s="2">
        <v>3000.23</v>
      </c>
      <c r="Z3899" s="2">
        <v>0.64100000000000001</v>
      </c>
      <c r="AA3899" s="2">
        <f>IF(Table1[[#This Row],[Bed Occupied]]="Yes",1,0)</f>
        <v>0</v>
      </c>
    </row>
    <row r="3900" spans="1:27" x14ac:dyDescent="0.25">
      <c r="A3900" t="s">
        <v>3992</v>
      </c>
      <c r="B3900" s="1">
        <v>46086</v>
      </c>
      <c r="C3900" s="1">
        <v>46093.8</v>
      </c>
      <c r="D3900" t="s">
        <v>51</v>
      </c>
      <c r="E3900" t="s">
        <v>28</v>
      </c>
      <c r="F3900" t="s">
        <v>48</v>
      </c>
      <c r="G3900" t="s">
        <v>30</v>
      </c>
      <c r="H3900" t="s">
        <v>76</v>
      </c>
      <c r="I3900" t="s">
        <v>32</v>
      </c>
      <c r="J3900">
        <v>7.8</v>
      </c>
      <c r="K3900" t="s">
        <v>57</v>
      </c>
      <c r="L3900">
        <v>72</v>
      </c>
      <c r="M3900" s="1">
        <v>46085</v>
      </c>
      <c r="N3900" t="s">
        <v>34</v>
      </c>
      <c r="O3900">
        <v>9.3000000000000007</v>
      </c>
      <c r="P3900">
        <v>1.3</v>
      </c>
      <c r="Q3900" s="2">
        <v>9389.0300000000007</v>
      </c>
      <c r="R3900" t="s">
        <v>35</v>
      </c>
      <c r="S3900" s="2">
        <v>5949.46</v>
      </c>
      <c r="T3900">
        <v>3.4</v>
      </c>
      <c r="U3900" t="s">
        <v>115</v>
      </c>
      <c r="V3900">
        <v>2026</v>
      </c>
      <c r="W3900" t="s">
        <v>69</v>
      </c>
      <c r="X3900" s="2">
        <v>5949.46</v>
      </c>
      <c r="Y3900" s="2">
        <v>3439.57</v>
      </c>
      <c r="Z3900" s="2">
        <v>0.63400000000000001</v>
      </c>
      <c r="AA3900" s="2">
        <f>IF(Table1[[#This Row],[Bed Occupied]]="Yes",1,0)</f>
        <v>0</v>
      </c>
    </row>
    <row r="3901" spans="1:27" x14ac:dyDescent="0.25">
      <c r="A3901" t="s">
        <v>3993</v>
      </c>
      <c r="B3901" s="1">
        <v>46292</v>
      </c>
      <c r="C3901" s="1">
        <v>46293.8</v>
      </c>
      <c r="D3901" t="s">
        <v>27</v>
      </c>
      <c r="E3901" t="s">
        <v>52</v>
      </c>
      <c r="F3901" t="s">
        <v>48</v>
      </c>
      <c r="G3901" t="s">
        <v>151</v>
      </c>
      <c r="H3901" t="s">
        <v>76</v>
      </c>
      <c r="I3901" t="s">
        <v>93</v>
      </c>
      <c r="J3901">
        <v>1.8</v>
      </c>
      <c r="K3901" t="s">
        <v>33</v>
      </c>
      <c r="L3901">
        <v>47</v>
      </c>
      <c r="M3901" s="1">
        <v>46291</v>
      </c>
      <c r="N3901" t="s">
        <v>42</v>
      </c>
      <c r="O3901">
        <v>14</v>
      </c>
      <c r="P3901">
        <v>2</v>
      </c>
      <c r="Q3901" s="2">
        <v>7890.03</v>
      </c>
      <c r="R3901" t="s">
        <v>58</v>
      </c>
      <c r="S3901" s="2">
        <v>5047.79</v>
      </c>
      <c r="T3901">
        <v>4.4000000000000004</v>
      </c>
      <c r="U3901" t="s">
        <v>133</v>
      </c>
      <c r="V3901">
        <v>2026</v>
      </c>
      <c r="W3901" t="s">
        <v>83</v>
      </c>
      <c r="X3901" s="2">
        <v>5047.79</v>
      </c>
      <c r="Y3901" s="2">
        <v>2842.24</v>
      </c>
      <c r="Z3901" s="2">
        <v>0.64</v>
      </c>
      <c r="AA3901" s="2">
        <f>IF(Table1[[#This Row],[Bed Occupied]]="Yes",1,0)</f>
        <v>1</v>
      </c>
    </row>
    <row r="3902" spans="1:27" x14ac:dyDescent="0.25">
      <c r="A3902" t="s">
        <v>3994</v>
      </c>
      <c r="B3902" s="1">
        <v>46078</v>
      </c>
      <c r="C3902" s="1">
        <v>46081.8</v>
      </c>
      <c r="D3902" t="s">
        <v>61</v>
      </c>
      <c r="E3902" t="s">
        <v>28</v>
      </c>
      <c r="F3902" t="s">
        <v>48</v>
      </c>
      <c r="G3902" t="s">
        <v>30</v>
      </c>
      <c r="H3902" t="s">
        <v>56</v>
      </c>
      <c r="I3902" t="s">
        <v>41</v>
      </c>
      <c r="J3902">
        <v>3.8</v>
      </c>
      <c r="K3902" t="s">
        <v>33</v>
      </c>
      <c r="L3902">
        <v>63</v>
      </c>
      <c r="M3902" s="1">
        <v>46077</v>
      </c>
      <c r="N3902" t="s">
        <v>63</v>
      </c>
      <c r="O3902">
        <v>10</v>
      </c>
      <c r="P3902">
        <v>0</v>
      </c>
      <c r="Q3902" s="2">
        <v>17177.91</v>
      </c>
      <c r="R3902" t="s">
        <v>35</v>
      </c>
      <c r="S3902" s="2">
        <v>12412.67</v>
      </c>
      <c r="T3902">
        <v>4.7</v>
      </c>
      <c r="U3902" t="s">
        <v>68</v>
      </c>
      <c r="V3902">
        <v>2026</v>
      </c>
      <c r="W3902" t="s">
        <v>44</v>
      </c>
      <c r="X3902" s="2">
        <v>12412.67</v>
      </c>
      <c r="Y3902" s="2">
        <v>4765.24</v>
      </c>
      <c r="Z3902" s="2">
        <v>0.72299999999999998</v>
      </c>
      <c r="AA3902" s="2">
        <f>IF(Table1[[#This Row],[Bed Occupied]]="Yes",1,0)</f>
        <v>1</v>
      </c>
    </row>
    <row r="3903" spans="1:27" x14ac:dyDescent="0.25">
      <c r="A3903" t="s">
        <v>3995</v>
      </c>
      <c r="B3903" s="1">
        <v>46333</v>
      </c>
      <c r="C3903" s="1">
        <v>46336.6</v>
      </c>
      <c r="D3903" t="s">
        <v>51</v>
      </c>
      <c r="E3903" t="s">
        <v>52</v>
      </c>
      <c r="F3903" t="s">
        <v>48</v>
      </c>
      <c r="G3903" t="s">
        <v>67</v>
      </c>
      <c r="H3903" t="s">
        <v>40</v>
      </c>
      <c r="I3903" t="s">
        <v>32</v>
      </c>
      <c r="J3903">
        <v>3.6</v>
      </c>
      <c r="K3903" t="s">
        <v>33</v>
      </c>
      <c r="L3903">
        <v>89</v>
      </c>
      <c r="M3903" s="1">
        <v>46333</v>
      </c>
      <c r="N3903" t="s">
        <v>42</v>
      </c>
      <c r="O3903">
        <v>9.5</v>
      </c>
      <c r="P3903">
        <v>1.5</v>
      </c>
      <c r="Q3903" s="2">
        <v>10123.950000000001</v>
      </c>
      <c r="R3903" t="s">
        <v>35</v>
      </c>
      <c r="S3903" s="2">
        <v>6044.6</v>
      </c>
      <c r="T3903">
        <v>2.9</v>
      </c>
      <c r="U3903" t="s">
        <v>130</v>
      </c>
      <c r="V3903">
        <v>2026</v>
      </c>
      <c r="W3903" t="s">
        <v>83</v>
      </c>
      <c r="X3903" s="2">
        <v>6044.6</v>
      </c>
      <c r="Y3903" s="2">
        <v>4079.35</v>
      </c>
      <c r="Z3903" s="2">
        <v>0.59699999999999998</v>
      </c>
      <c r="AA3903" s="2">
        <f>IF(Table1[[#This Row],[Bed Occupied]]="Yes",1,0)</f>
        <v>1</v>
      </c>
    </row>
    <row r="3904" spans="1:27" x14ac:dyDescent="0.25">
      <c r="A3904" t="s">
        <v>3996</v>
      </c>
      <c r="B3904" s="1">
        <v>45761</v>
      </c>
      <c r="C3904" s="1">
        <v>45764.5</v>
      </c>
      <c r="D3904" t="s">
        <v>96</v>
      </c>
      <c r="E3904" t="s">
        <v>47</v>
      </c>
      <c r="F3904" t="s">
        <v>48</v>
      </c>
      <c r="G3904" t="s">
        <v>67</v>
      </c>
      <c r="H3904" t="s">
        <v>62</v>
      </c>
      <c r="I3904" t="s">
        <v>32</v>
      </c>
      <c r="J3904">
        <v>3.5</v>
      </c>
      <c r="K3904" t="s">
        <v>33</v>
      </c>
      <c r="L3904">
        <v>55</v>
      </c>
      <c r="M3904" s="1">
        <v>45761</v>
      </c>
      <c r="N3904" t="s">
        <v>42</v>
      </c>
      <c r="O3904">
        <v>10</v>
      </c>
      <c r="P3904">
        <v>2</v>
      </c>
      <c r="Q3904" s="2">
        <v>4109.68</v>
      </c>
      <c r="R3904" t="s">
        <v>35</v>
      </c>
      <c r="S3904" s="2">
        <v>2692.56</v>
      </c>
      <c r="T3904">
        <v>3.5</v>
      </c>
      <c r="U3904" t="s">
        <v>89</v>
      </c>
      <c r="V3904">
        <v>2025</v>
      </c>
      <c r="W3904" t="s">
        <v>37</v>
      </c>
      <c r="X3904" s="2">
        <v>2692.56</v>
      </c>
      <c r="Y3904" s="2">
        <v>1417.12</v>
      </c>
      <c r="Z3904" s="2">
        <v>0.65500000000000003</v>
      </c>
      <c r="AA3904" s="2">
        <f>IF(Table1[[#This Row],[Bed Occupied]]="Yes",1,0)</f>
        <v>1</v>
      </c>
    </row>
    <row r="3905" spans="1:27" x14ac:dyDescent="0.25">
      <c r="A3905" t="s">
        <v>3997</v>
      </c>
      <c r="B3905" s="1">
        <v>46076</v>
      </c>
      <c r="C3905" s="1">
        <v>46077.9</v>
      </c>
      <c r="D3905" t="s">
        <v>51</v>
      </c>
      <c r="E3905" t="s">
        <v>28</v>
      </c>
      <c r="F3905" t="s">
        <v>48</v>
      </c>
      <c r="G3905" t="s">
        <v>67</v>
      </c>
      <c r="H3905" t="s">
        <v>76</v>
      </c>
      <c r="I3905" t="s">
        <v>41</v>
      </c>
      <c r="J3905">
        <v>1.9</v>
      </c>
      <c r="K3905" t="s">
        <v>33</v>
      </c>
      <c r="L3905">
        <v>60</v>
      </c>
      <c r="M3905" s="1">
        <v>46076</v>
      </c>
      <c r="N3905" t="s">
        <v>34</v>
      </c>
      <c r="O3905">
        <v>12</v>
      </c>
      <c r="P3905">
        <v>0</v>
      </c>
      <c r="Q3905" s="2">
        <v>7483.29</v>
      </c>
      <c r="R3905" t="s">
        <v>58</v>
      </c>
      <c r="S3905" s="2">
        <v>4810.95</v>
      </c>
      <c r="T3905">
        <v>3.8</v>
      </c>
      <c r="U3905" t="s">
        <v>68</v>
      </c>
      <c r="V3905">
        <v>2026</v>
      </c>
      <c r="W3905" t="s">
        <v>37</v>
      </c>
      <c r="X3905" s="2">
        <v>4810.95</v>
      </c>
      <c r="Y3905" s="2">
        <v>2672.34</v>
      </c>
      <c r="Z3905" s="2">
        <v>0.64300000000000002</v>
      </c>
      <c r="AA3905" s="2">
        <f>IF(Table1[[#This Row],[Bed Occupied]]="Yes",1,0)</f>
        <v>1</v>
      </c>
    </row>
    <row r="3906" spans="1:27" x14ac:dyDescent="0.25">
      <c r="A3906" t="s">
        <v>3998</v>
      </c>
      <c r="B3906" s="1">
        <v>45993</v>
      </c>
      <c r="C3906" s="1">
        <v>45994.8</v>
      </c>
      <c r="D3906" t="s">
        <v>27</v>
      </c>
      <c r="E3906" t="s">
        <v>47</v>
      </c>
      <c r="F3906" t="s">
        <v>29</v>
      </c>
      <c r="G3906" t="s">
        <v>53</v>
      </c>
      <c r="H3906" t="s">
        <v>81</v>
      </c>
      <c r="I3906" t="s">
        <v>32</v>
      </c>
      <c r="J3906">
        <v>1.8</v>
      </c>
      <c r="K3906" t="s">
        <v>57</v>
      </c>
      <c r="L3906">
        <v>55</v>
      </c>
      <c r="M3906" s="1">
        <v>45992</v>
      </c>
      <c r="N3906" t="s">
        <v>63</v>
      </c>
      <c r="O3906">
        <v>9.8000000000000007</v>
      </c>
      <c r="P3906">
        <v>1.8</v>
      </c>
      <c r="Q3906" s="2">
        <v>9557.26</v>
      </c>
      <c r="R3906" t="s">
        <v>58</v>
      </c>
      <c r="S3906" s="2">
        <v>5297.27</v>
      </c>
      <c r="T3906">
        <v>2.6</v>
      </c>
      <c r="U3906" t="s">
        <v>79</v>
      </c>
      <c r="V3906">
        <v>2025</v>
      </c>
      <c r="W3906" t="s">
        <v>37</v>
      </c>
      <c r="X3906" s="2">
        <v>5297.27</v>
      </c>
      <c r="Y3906" s="2">
        <v>4259.99</v>
      </c>
      <c r="Z3906" s="2">
        <v>0.55400000000000005</v>
      </c>
      <c r="AA3906" s="2">
        <f>IF(Table1[[#This Row],[Bed Occupied]]="Yes",1,0)</f>
        <v>0</v>
      </c>
    </row>
    <row r="3907" spans="1:27" x14ac:dyDescent="0.25">
      <c r="A3907" t="s">
        <v>3999</v>
      </c>
      <c r="B3907" s="1">
        <v>45862</v>
      </c>
      <c r="C3907" s="1">
        <v>45862.3</v>
      </c>
      <c r="D3907" t="s">
        <v>39</v>
      </c>
      <c r="E3907" t="s">
        <v>47</v>
      </c>
      <c r="F3907" t="s">
        <v>48</v>
      </c>
      <c r="G3907" t="s">
        <v>30</v>
      </c>
      <c r="H3907" t="s">
        <v>49</v>
      </c>
      <c r="I3907" t="s">
        <v>32</v>
      </c>
      <c r="J3907">
        <v>0.3</v>
      </c>
      <c r="K3907" t="s">
        <v>33</v>
      </c>
      <c r="L3907">
        <v>116</v>
      </c>
      <c r="M3907" s="1">
        <v>45862</v>
      </c>
      <c r="N3907" t="s">
        <v>34</v>
      </c>
      <c r="O3907">
        <v>11.1</v>
      </c>
      <c r="P3907">
        <v>1.1000000000000001</v>
      </c>
      <c r="Q3907" s="2">
        <v>1914.8</v>
      </c>
      <c r="R3907" t="s">
        <v>35</v>
      </c>
      <c r="S3907" s="2">
        <v>1095.24</v>
      </c>
      <c r="T3907">
        <v>2.7</v>
      </c>
      <c r="U3907" t="s">
        <v>135</v>
      </c>
      <c r="V3907">
        <v>2025</v>
      </c>
      <c r="W3907" t="s">
        <v>72</v>
      </c>
      <c r="X3907" s="2">
        <v>1095.24</v>
      </c>
      <c r="Y3907" s="2">
        <v>819.56</v>
      </c>
      <c r="Z3907" s="2">
        <v>0.57199999999999995</v>
      </c>
      <c r="AA3907" s="2">
        <f>IF(Table1[[#This Row],[Bed Occupied]]="Yes",1,0)</f>
        <v>1</v>
      </c>
    </row>
    <row r="3908" spans="1:27" x14ac:dyDescent="0.25">
      <c r="A3908" t="s">
        <v>4000</v>
      </c>
      <c r="B3908" s="1">
        <v>45844</v>
      </c>
      <c r="C3908" s="1">
        <v>45848</v>
      </c>
      <c r="D3908" t="s">
        <v>88</v>
      </c>
      <c r="E3908" t="s">
        <v>47</v>
      </c>
      <c r="F3908" t="s">
        <v>29</v>
      </c>
      <c r="G3908" t="s">
        <v>53</v>
      </c>
      <c r="H3908" t="s">
        <v>81</v>
      </c>
      <c r="I3908" t="s">
        <v>32</v>
      </c>
      <c r="J3908">
        <v>4</v>
      </c>
      <c r="K3908" t="s">
        <v>33</v>
      </c>
      <c r="L3908">
        <v>42</v>
      </c>
      <c r="M3908" s="1">
        <v>45844</v>
      </c>
      <c r="N3908" t="s">
        <v>42</v>
      </c>
      <c r="O3908">
        <v>12.7</v>
      </c>
      <c r="P3908">
        <v>0.7</v>
      </c>
      <c r="Q3908" s="2">
        <v>16473.63</v>
      </c>
      <c r="R3908" t="s">
        <v>35</v>
      </c>
      <c r="S3908" s="2">
        <v>12182.18</v>
      </c>
      <c r="T3908">
        <v>4</v>
      </c>
      <c r="U3908" t="s">
        <v>135</v>
      </c>
      <c r="V3908">
        <v>2025</v>
      </c>
      <c r="W3908" t="s">
        <v>74</v>
      </c>
      <c r="X3908" s="2">
        <v>12182.18</v>
      </c>
      <c r="Y3908" s="2">
        <v>4291.45</v>
      </c>
      <c r="Z3908" s="2">
        <v>0.73899999999999999</v>
      </c>
      <c r="AA3908" s="2">
        <f>IF(Table1[[#This Row],[Bed Occupied]]="Yes",1,0)</f>
        <v>1</v>
      </c>
    </row>
    <row r="3909" spans="1:27" x14ac:dyDescent="0.25">
      <c r="A3909" t="s">
        <v>4001</v>
      </c>
      <c r="B3909" s="1">
        <v>45773</v>
      </c>
      <c r="C3909" s="1">
        <v>45775.1</v>
      </c>
      <c r="D3909" t="s">
        <v>46</v>
      </c>
      <c r="E3909" t="s">
        <v>47</v>
      </c>
      <c r="F3909" t="s">
        <v>29</v>
      </c>
      <c r="G3909" t="s">
        <v>67</v>
      </c>
      <c r="H3909" t="s">
        <v>56</v>
      </c>
      <c r="I3909" t="s">
        <v>41</v>
      </c>
      <c r="J3909">
        <v>2.1</v>
      </c>
      <c r="K3909" t="s">
        <v>57</v>
      </c>
      <c r="L3909">
        <v>32</v>
      </c>
      <c r="M3909" s="1">
        <v>45773</v>
      </c>
      <c r="N3909" t="s">
        <v>42</v>
      </c>
      <c r="O3909">
        <v>8</v>
      </c>
      <c r="P3909">
        <v>0</v>
      </c>
      <c r="Q3909" s="2">
        <v>5261.45</v>
      </c>
      <c r="R3909" t="s">
        <v>58</v>
      </c>
      <c r="S3909" s="2">
        <v>2884.34</v>
      </c>
      <c r="T3909">
        <v>4.0999999999999996</v>
      </c>
      <c r="U3909" t="s">
        <v>89</v>
      </c>
      <c r="V3909">
        <v>2025</v>
      </c>
      <c r="W3909" t="s">
        <v>83</v>
      </c>
      <c r="X3909" s="2">
        <v>2884.34</v>
      </c>
      <c r="Y3909" s="2">
        <v>2377.11</v>
      </c>
      <c r="Z3909" s="2">
        <v>0.54800000000000004</v>
      </c>
      <c r="AA3909" s="2">
        <f>IF(Table1[[#This Row],[Bed Occupied]]="Yes",1,0)</f>
        <v>0</v>
      </c>
    </row>
    <row r="3910" spans="1:27" x14ac:dyDescent="0.25">
      <c r="A3910" t="s">
        <v>4002</v>
      </c>
      <c r="B3910" s="1">
        <v>45745</v>
      </c>
      <c r="C3910" s="1">
        <v>45752.1</v>
      </c>
      <c r="D3910" t="s">
        <v>46</v>
      </c>
      <c r="E3910" t="s">
        <v>52</v>
      </c>
      <c r="F3910" t="s">
        <v>48</v>
      </c>
      <c r="G3910" t="s">
        <v>30</v>
      </c>
      <c r="H3910" t="s">
        <v>81</v>
      </c>
      <c r="I3910" t="s">
        <v>41</v>
      </c>
      <c r="J3910">
        <v>7.1</v>
      </c>
      <c r="K3910" t="s">
        <v>57</v>
      </c>
      <c r="L3910">
        <v>47</v>
      </c>
      <c r="M3910" s="1">
        <v>45744</v>
      </c>
      <c r="N3910" t="s">
        <v>42</v>
      </c>
      <c r="O3910">
        <v>8</v>
      </c>
      <c r="P3910">
        <v>0</v>
      </c>
      <c r="Q3910" s="2">
        <v>6747.69</v>
      </c>
      <c r="R3910" t="s">
        <v>85</v>
      </c>
      <c r="S3910" s="2">
        <v>4418.21</v>
      </c>
      <c r="T3910">
        <v>4.3</v>
      </c>
      <c r="U3910" t="s">
        <v>173</v>
      </c>
      <c r="V3910">
        <v>2025</v>
      </c>
      <c r="W3910" t="s">
        <v>77</v>
      </c>
      <c r="X3910" s="2">
        <v>4418.21</v>
      </c>
      <c r="Y3910" s="2">
        <v>2329.48</v>
      </c>
      <c r="Z3910" s="2">
        <v>0.65500000000000003</v>
      </c>
      <c r="AA3910" s="2">
        <f>IF(Table1[[#This Row],[Bed Occupied]]="Yes",1,0)</f>
        <v>0</v>
      </c>
    </row>
    <row r="3911" spans="1:27" x14ac:dyDescent="0.25">
      <c r="A3911" t="s">
        <v>4003</v>
      </c>
      <c r="B3911" s="1">
        <v>45720</v>
      </c>
      <c r="C3911" s="1">
        <v>45721.8</v>
      </c>
      <c r="D3911" t="s">
        <v>39</v>
      </c>
      <c r="E3911" t="s">
        <v>47</v>
      </c>
      <c r="F3911" t="s">
        <v>29</v>
      </c>
      <c r="G3911" t="s">
        <v>30</v>
      </c>
      <c r="H3911" t="s">
        <v>31</v>
      </c>
      <c r="I3911" t="s">
        <v>32</v>
      </c>
      <c r="J3911">
        <v>1.8</v>
      </c>
      <c r="K3911" t="s">
        <v>33</v>
      </c>
      <c r="L3911">
        <v>108</v>
      </c>
      <c r="M3911" s="1">
        <v>45720</v>
      </c>
      <c r="N3911" t="s">
        <v>34</v>
      </c>
      <c r="O3911">
        <v>9.8000000000000007</v>
      </c>
      <c r="P3911">
        <v>1.8</v>
      </c>
      <c r="Q3911" s="2">
        <v>2426.7800000000002</v>
      </c>
      <c r="R3911" t="s">
        <v>85</v>
      </c>
      <c r="S3911" s="2">
        <v>1119.8</v>
      </c>
      <c r="T3911">
        <v>2.9</v>
      </c>
      <c r="U3911" t="s">
        <v>173</v>
      </c>
      <c r="V3911">
        <v>2025</v>
      </c>
      <c r="W3911" t="s">
        <v>44</v>
      </c>
      <c r="X3911" s="2">
        <v>1119.8</v>
      </c>
      <c r="Y3911" s="2">
        <v>1306.98</v>
      </c>
      <c r="Z3911" s="2">
        <v>0.46100000000000002</v>
      </c>
      <c r="AA3911" s="2">
        <f>IF(Table1[[#This Row],[Bed Occupied]]="Yes",1,0)</f>
        <v>1</v>
      </c>
    </row>
    <row r="3912" spans="1:27" x14ac:dyDescent="0.25">
      <c r="A3912" t="s">
        <v>4004</v>
      </c>
      <c r="B3912" s="1">
        <v>45798</v>
      </c>
      <c r="C3912" s="1">
        <v>45804.800000000003</v>
      </c>
      <c r="D3912" t="s">
        <v>27</v>
      </c>
      <c r="E3912" t="s">
        <v>52</v>
      </c>
      <c r="F3912" t="s">
        <v>48</v>
      </c>
      <c r="G3912" t="s">
        <v>53</v>
      </c>
      <c r="H3912" t="s">
        <v>49</v>
      </c>
      <c r="I3912" t="s">
        <v>41</v>
      </c>
      <c r="J3912">
        <v>6.8</v>
      </c>
      <c r="K3912" t="s">
        <v>33</v>
      </c>
      <c r="L3912">
        <v>53</v>
      </c>
      <c r="M3912" s="1">
        <v>45797</v>
      </c>
      <c r="N3912" t="s">
        <v>42</v>
      </c>
      <c r="O3912">
        <v>8.6999999999999993</v>
      </c>
      <c r="P3912">
        <v>0.7</v>
      </c>
      <c r="Q3912" s="2">
        <v>13641.66</v>
      </c>
      <c r="R3912" t="s">
        <v>35</v>
      </c>
      <c r="S3912" s="2">
        <v>9252.15</v>
      </c>
      <c r="T3912">
        <v>4</v>
      </c>
      <c r="U3912" t="s">
        <v>122</v>
      </c>
      <c r="V3912">
        <v>2025</v>
      </c>
      <c r="W3912" t="s">
        <v>44</v>
      </c>
      <c r="X3912" s="2">
        <v>9252.15</v>
      </c>
      <c r="Y3912" s="2">
        <v>4389.51</v>
      </c>
      <c r="Z3912" s="2">
        <v>0.67800000000000005</v>
      </c>
      <c r="AA3912" s="2">
        <f>IF(Table1[[#This Row],[Bed Occupied]]="Yes",1,0)</f>
        <v>1</v>
      </c>
    </row>
    <row r="3913" spans="1:27" x14ac:dyDescent="0.25">
      <c r="A3913" t="s">
        <v>4005</v>
      </c>
      <c r="B3913" s="1">
        <v>45825</v>
      </c>
      <c r="C3913" s="1">
        <v>45825.4</v>
      </c>
      <c r="D3913" t="s">
        <v>39</v>
      </c>
      <c r="E3913" t="s">
        <v>47</v>
      </c>
      <c r="F3913" t="s">
        <v>29</v>
      </c>
      <c r="G3913" t="s">
        <v>30</v>
      </c>
      <c r="H3913" t="s">
        <v>49</v>
      </c>
      <c r="I3913" t="s">
        <v>93</v>
      </c>
      <c r="J3913">
        <v>0.4</v>
      </c>
      <c r="K3913" t="s">
        <v>33</v>
      </c>
      <c r="L3913">
        <v>59</v>
      </c>
      <c r="M3913" s="1">
        <v>45824</v>
      </c>
      <c r="N3913" t="s">
        <v>63</v>
      </c>
      <c r="O3913">
        <v>8</v>
      </c>
      <c r="P3913">
        <v>0</v>
      </c>
      <c r="Q3913" s="2">
        <v>2576.13</v>
      </c>
      <c r="R3913" t="s">
        <v>35</v>
      </c>
      <c r="S3913" s="2">
        <v>1600.86</v>
      </c>
      <c r="T3913">
        <v>4.3</v>
      </c>
      <c r="U3913" t="s">
        <v>64</v>
      </c>
      <c r="V3913">
        <v>2025</v>
      </c>
      <c r="W3913" t="s">
        <v>37</v>
      </c>
      <c r="X3913" s="2">
        <v>1600.86</v>
      </c>
      <c r="Y3913" s="2">
        <v>975.27</v>
      </c>
      <c r="Z3913" s="2">
        <v>0.621</v>
      </c>
      <c r="AA3913" s="2">
        <f>IF(Table1[[#This Row],[Bed Occupied]]="Yes",1,0)</f>
        <v>1</v>
      </c>
    </row>
    <row r="3914" spans="1:27" x14ac:dyDescent="0.25">
      <c r="A3914" t="s">
        <v>4006</v>
      </c>
      <c r="B3914" s="1">
        <v>45885</v>
      </c>
      <c r="C3914" s="1">
        <v>45885.9</v>
      </c>
      <c r="D3914" t="s">
        <v>39</v>
      </c>
      <c r="E3914" t="s">
        <v>66</v>
      </c>
      <c r="F3914" t="s">
        <v>48</v>
      </c>
      <c r="G3914" t="s">
        <v>67</v>
      </c>
      <c r="H3914" t="s">
        <v>62</v>
      </c>
      <c r="I3914" t="s">
        <v>41</v>
      </c>
      <c r="J3914">
        <v>0.9</v>
      </c>
      <c r="K3914" t="s">
        <v>57</v>
      </c>
      <c r="L3914">
        <v>66</v>
      </c>
      <c r="M3914" s="1">
        <v>45885</v>
      </c>
      <c r="N3914" t="s">
        <v>34</v>
      </c>
      <c r="O3914">
        <v>11.5</v>
      </c>
      <c r="P3914">
        <v>1.5</v>
      </c>
      <c r="Q3914" s="2">
        <v>1961.97</v>
      </c>
      <c r="R3914" t="s">
        <v>58</v>
      </c>
      <c r="S3914" s="2">
        <v>903.98</v>
      </c>
      <c r="T3914">
        <v>3.5</v>
      </c>
      <c r="U3914" t="s">
        <v>104</v>
      </c>
      <c r="V3914">
        <v>2025</v>
      </c>
      <c r="W3914" t="s">
        <v>83</v>
      </c>
      <c r="X3914" s="2">
        <v>903.98</v>
      </c>
      <c r="Y3914" s="2">
        <v>1057.99</v>
      </c>
      <c r="Z3914" s="2">
        <v>0.46100000000000002</v>
      </c>
      <c r="AA3914" s="2">
        <f>IF(Table1[[#This Row],[Bed Occupied]]="Yes",1,0)</f>
        <v>0</v>
      </c>
    </row>
    <row r="3915" spans="1:27" x14ac:dyDescent="0.25">
      <c r="A3915" t="s">
        <v>4007</v>
      </c>
      <c r="B3915" s="1">
        <v>45924</v>
      </c>
      <c r="C3915" s="1">
        <v>45929.4</v>
      </c>
      <c r="D3915" t="s">
        <v>51</v>
      </c>
      <c r="E3915" t="s">
        <v>47</v>
      </c>
      <c r="F3915" t="s">
        <v>29</v>
      </c>
      <c r="G3915" t="s">
        <v>67</v>
      </c>
      <c r="H3915" t="s">
        <v>40</v>
      </c>
      <c r="I3915" t="s">
        <v>32</v>
      </c>
      <c r="J3915">
        <v>5.4</v>
      </c>
      <c r="K3915" t="s">
        <v>33</v>
      </c>
      <c r="L3915">
        <v>77</v>
      </c>
      <c r="M3915" s="1">
        <v>45924</v>
      </c>
      <c r="N3915" t="s">
        <v>42</v>
      </c>
      <c r="O3915">
        <v>11.6</v>
      </c>
      <c r="P3915">
        <v>1.6</v>
      </c>
      <c r="Q3915" s="2">
        <v>9252.16</v>
      </c>
      <c r="R3915" t="s">
        <v>35</v>
      </c>
      <c r="S3915" s="2">
        <v>5608.75</v>
      </c>
      <c r="T3915">
        <v>3.8</v>
      </c>
      <c r="U3915" t="s">
        <v>59</v>
      </c>
      <c r="V3915">
        <v>2025</v>
      </c>
      <c r="W3915" t="s">
        <v>69</v>
      </c>
      <c r="X3915" s="2">
        <v>5608.75</v>
      </c>
      <c r="Y3915" s="2">
        <v>3643.41</v>
      </c>
      <c r="Z3915" s="2">
        <v>0.60599999999999998</v>
      </c>
      <c r="AA3915" s="2">
        <f>IF(Table1[[#This Row],[Bed Occupied]]="Yes",1,0)</f>
        <v>1</v>
      </c>
    </row>
    <row r="3916" spans="1:27" x14ac:dyDescent="0.25">
      <c r="A3916" t="s">
        <v>4008</v>
      </c>
      <c r="B3916" s="1">
        <v>46214</v>
      </c>
      <c r="C3916" s="1">
        <v>46216.1</v>
      </c>
      <c r="D3916" t="s">
        <v>96</v>
      </c>
      <c r="E3916" t="s">
        <v>47</v>
      </c>
      <c r="F3916" t="s">
        <v>29</v>
      </c>
      <c r="G3916" t="s">
        <v>67</v>
      </c>
      <c r="H3916" t="s">
        <v>56</v>
      </c>
      <c r="I3916" t="s">
        <v>41</v>
      </c>
      <c r="J3916">
        <v>2.1</v>
      </c>
      <c r="K3916" t="s">
        <v>33</v>
      </c>
      <c r="L3916">
        <v>44</v>
      </c>
      <c r="M3916" s="1">
        <v>46213</v>
      </c>
      <c r="N3916" t="s">
        <v>42</v>
      </c>
      <c r="O3916">
        <v>13.3</v>
      </c>
      <c r="P3916">
        <v>1.3</v>
      </c>
      <c r="Q3916" s="2">
        <v>2136.81</v>
      </c>
      <c r="R3916" t="s">
        <v>35</v>
      </c>
      <c r="S3916" s="2">
        <v>1162.21</v>
      </c>
      <c r="T3916">
        <v>4.2</v>
      </c>
      <c r="U3916" t="s">
        <v>43</v>
      </c>
      <c r="V3916">
        <v>2026</v>
      </c>
      <c r="W3916" t="s">
        <v>77</v>
      </c>
      <c r="X3916" s="2">
        <v>1162.21</v>
      </c>
      <c r="Y3916" s="2">
        <v>974.6</v>
      </c>
      <c r="Z3916" s="2">
        <v>0.54400000000000004</v>
      </c>
      <c r="AA3916" s="2">
        <f>IF(Table1[[#This Row],[Bed Occupied]]="Yes",1,0)</f>
        <v>1</v>
      </c>
    </row>
    <row r="3917" spans="1:27" x14ac:dyDescent="0.25">
      <c r="A3917" t="s">
        <v>4009</v>
      </c>
      <c r="B3917" s="1">
        <v>45931</v>
      </c>
      <c r="C3917" s="1">
        <v>45936.2</v>
      </c>
      <c r="D3917" t="s">
        <v>27</v>
      </c>
      <c r="E3917" t="s">
        <v>52</v>
      </c>
      <c r="F3917" t="s">
        <v>29</v>
      </c>
      <c r="G3917" t="s">
        <v>53</v>
      </c>
      <c r="H3917" t="s">
        <v>40</v>
      </c>
      <c r="I3917" t="s">
        <v>32</v>
      </c>
      <c r="J3917">
        <v>5.2</v>
      </c>
      <c r="K3917" t="s">
        <v>33</v>
      </c>
      <c r="L3917">
        <v>65</v>
      </c>
      <c r="M3917" s="1">
        <v>45930</v>
      </c>
      <c r="N3917" t="s">
        <v>42</v>
      </c>
      <c r="O3917">
        <v>9.9</v>
      </c>
      <c r="P3917">
        <v>1.9</v>
      </c>
      <c r="Q3917" s="2">
        <v>10392.290000000001</v>
      </c>
      <c r="R3917" t="s">
        <v>58</v>
      </c>
      <c r="S3917" s="2">
        <v>7431.03</v>
      </c>
      <c r="T3917">
        <v>3.3</v>
      </c>
      <c r="U3917" t="s">
        <v>82</v>
      </c>
      <c r="V3917">
        <v>2025</v>
      </c>
      <c r="W3917" t="s">
        <v>44</v>
      </c>
      <c r="X3917" s="2">
        <v>7431.03</v>
      </c>
      <c r="Y3917" s="2">
        <v>2961.26</v>
      </c>
      <c r="Z3917" s="2">
        <v>0.71499999999999997</v>
      </c>
      <c r="AA3917" s="2">
        <f>IF(Table1[[#This Row],[Bed Occupied]]="Yes",1,0)</f>
        <v>1</v>
      </c>
    </row>
    <row r="3918" spans="1:27" x14ac:dyDescent="0.25">
      <c r="A3918" t="s">
        <v>4010</v>
      </c>
      <c r="B3918" s="1">
        <v>45877</v>
      </c>
      <c r="C3918" s="1">
        <v>45877.3</v>
      </c>
      <c r="D3918" t="s">
        <v>39</v>
      </c>
      <c r="E3918" t="s">
        <v>47</v>
      </c>
      <c r="F3918" t="s">
        <v>29</v>
      </c>
      <c r="G3918" t="s">
        <v>30</v>
      </c>
      <c r="H3918" t="s">
        <v>49</v>
      </c>
      <c r="I3918" t="s">
        <v>41</v>
      </c>
      <c r="J3918">
        <v>0.3</v>
      </c>
      <c r="K3918" t="s">
        <v>33</v>
      </c>
      <c r="L3918">
        <v>63</v>
      </c>
      <c r="M3918" s="1">
        <v>45877</v>
      </c>
      <c r="N3918" t="s">
        <v>42</v>
      </c>
      <c r="O3918">
        <v>9.1</v>
      </c>
      <c r="P3918">
        <v>1.1000000000000001</v>
      </c>
      <c r="Q3918" s="2">
        <v>1989.85</v>
      </c>
      <c r="R3918" t="s">
        <v>35</v>
      </c>
      <c r="S3918" s="2">
        <v>1054.1199999999999</v>
      </c>
      <c r="T3918">
        <v>4.5</v>
      </c>
      <c r="U3918" t="s">
        <v>104</v>
      </c>
      <c r="V3918">
        <v>2025</v>
      </c>
      <c r="W3918" t="s">
        <v>77</v>
      </c>
      <c r="X3918" s="2">
        <v>1054.1199999999999</v>
      </c>
      <c r="Y3918" s="2">
        <v>935.73</v>
      </c>
      <c r="Z3918" s="2">
        <v>0.53</v>
      </c>
      <c r="AA3918" s="2">
        <f>IF(Table1[[#This Row],[Bed Occupied]]="Yes",1,0)</f>
        <v>1</v>
      </c>
    </row>
    <row r="3919" spans="1:27" x14ac:dyDescent="0.25">
      <c r="A3919" t="s">
        <v>4011</v>
      </c>
      <c r="B3919" s="1">
        <v>46112</v>
      </c>
      <c r="C3919" s="1">
        <v>46115.6</v>
      </c>
      <c r="D3919" t="s">
        <v>51</v>
      </c>
      <c r="E3919" t="s">
        <v>47</v>
      </c>
      <c r="F3919" t="s">
        <v>48</v>
      </c>
      <c r="G3919" t="s">
        <v>67</v>
      </c>
      <c r="H3919" t="s">
        <v>76</v>
      </c>
      <c r="I3919" t="s">
        <v>32</v>
      </c>
      <c r="J3919">
        <v>3.6</v>
      </c>
      <c r="K3919" t="s">
        <v>33</v>
      </c>
      <c r="L3919">
        <v>80</v>
      </c>
      <c r="M3919" s="1">
        <v>46111</v>
      </c>
      <c r="N3919" t="s">
        <v>42</v>
      </c>
      <c r="O3919">
        <v>10.6</v>
      </c>
      <c r="P3919">
        <v>2.6</v>
      </c>
      <c r="Q3919" s="2">
        <v>10406.02</v>
      </c>
      <c r="R3919" t="s">
        <v>35</v>
      </c>
      <c r="S3919" s="2">
        <v>6742.59</v>
      </c>
      <c r="T3919">
        <v>2.8</v>
      </c>
      <c r="U3919" t="s">
        <v>115</v>
      </c>
      <c r="V3919">
        <v>2026</v>
      </c>
      <c r="W3919" t="s">
        <v>37</v>
      </c>
      <c r="X3919" s="2">
        <v>6742.59</v>
      </c>
      <c r="Y3919" s="2">
        <v>3663.43</v>
      </c>
      <c r="Z3919" s="2">
        <v>0.64800000000000002</v>
      </c>
      <c r="AA3919" s="2">
        <f>IF(Table1[[#This Row],[Bed Occupied]]="Yes",1,0)</f>
        <v>1</v>
      </c>
    </row>
    <row r="3920" spans="1:27" x14ac:dyDescent="0.25">
      <c r="A3920" t="s">
        <v>4012</v>
      </c>
      <c r="B3920" s="1">
        <v>46340</v>
      </c>
      <c r="C3920" s="1">
        <v>46341.7</v>
      </c>
      <c r="D3920" t="s">
        <v>39</v>
      </c>
      <c r="E3920" t="s">
        <v>28</v>
      </c>
      <c r="F3920" t="s">
        <v>48</v>
      </c>
      <c r="G3920" t="s">
        <v>67</v>
      </c>
      <c r="H3920" t="s">
        <v>56</v>
      </c>
      <c r="I3920" t="s">
        <v>32</v>
      </c>
      <c r="J3920">
        <v>1.7</v>
      </c>
      <c r="K3920" t="s">
        <v>57</v>
      </c>
      <c r="L3920">
        <v>99</v>
      </c>
      <c r="M3920" s="1">
        <v>46340</v>
      </c>
      <c r="N3920" t="s">
        <v>34</v>
      </c>
      <c r="O3920">
        <v>12.1</v>
      </c>
      <c r="P3920">
        <v>2.1</v>
      </c>
      <c r="Q3920" s="2">
        <v>1888.13</v>
      </c>
      <c r="R3920" t="s">
        <v>58</v>
      </c>
      <c r="S3920" s="2">
        <v>1208.21</v>
      </c>
      <c r="T3920">
        <v>2.7</v>
      </c>
      <c r="U3920" t="s">
        <v>130</v>
      </c>
      <c r="V3920">
        <v>2026</v>
      </c>
      <c r="W3920" t="s">
        <v>83</v>
      </c>
      <c r="X3920" s="2">
        <v>1208.21</v>
      </c>
      <c r="Y3920" s="2">
        <v>679.92</v>
      </c>
      <c r="Z3920" s="2">
        <v>0.64</v>
      </c>
      <c r="AA3920" s="2">
        <f>IF(Table1[[#This Row],[Bed Occupied]]="Yes",1,0)</f>
        <v>0</v>
      </c>
    </row>
    <row r="3921" spans="1:27" x14ac:dyDescent="0.25">
      <c r="A3921" t="s">
        <v>4013</v>
      </c>
      <c r="B3921" s="1">
        <v>46319</v>
      </c>
      <c r="C3921" s="1">
        <v>46321.599999999999</v>
      </c>
      <c r="D3921" t="s">
        <v>88</v>
      </c>
      <c r="E3921" t="s">
        <v>28</v>
      </c>
      <c r="F3921" t="s">
        <v>48</v>
      </c>
      <c r="G3921" t="s">
        <v>30</v>
      </c>
      <c r="H3921" t="s">
        <v>40</v>
      </c>
      <c r="I3921" t="s">
        <v>32</v>
      </c>
      <c r="J3921">
        <v>2.6</v>
      </c>
      <c r="K3921" t="s">
        <v>33</v>
      </c>
      <c r="L3921">
        <v>53</v>
      </c>
      <c r="M3921" s="1">
        <v>46318</v>
      </c>
      <c r="N3921" t="s">
        <v>42</v>
      </c>
      <c r="O3921">
        <v>13.6</v>
      </c>
      <c r="P3921">
        <v>1.6</v>
      </c>
      <c r="Q3921" s="2">
        <v>18783.59</v>
      </c>
      <c r="R3921" t="s">
        <v>58</v>
      </c>
      <c r="S3921" s="2">
        <v>13081.73</v>
      </c>
      <c r="T3921">
        <v>4</v>
      </c>
      <c r="U3921" t="s">
        <v>36</v>
      </c>
      <c r="V3921">
        <v>2026</v>
      </c>
      <c r="W3921" t="s">
        <v>77</v>
      </c>
      <c r="X3921" s="2">
        <v>13081.73</v>
      </c>
      <c r="Y3921" s="2">
        <v>5701.86</v>
      </c>
      <c r="Z3921" s="2">
        <v>0.69599999999999995</v>
      </c>
      <c r="AA3921" s="2">
        <f>IF(Table1[[#This Row],[Bed Occupied]]="Yes",1,0)</f>
        <v>1</v>
      </c>
    </row>
    <row r="3922" spans="1:27" x14ac:dyDescent="0.25">
      <c r="A3922" t="s">
        <v>4014</v>
      </c>
      <c r="B3922" s="1">
        <v>45688</v>
      </c>
      <c r="C3922" s="1">
        <v>45688.800000000003</v>
      </c>
      <c r="D3922" t="s">
        <v>27</v>
      </c>
      <c r="E3922" t="s">
        <v>28</v>
      </c>
      <c r="F3922" t="s">
        <v>29</v>
      </c>
      <c r="G3922" t="s">
        <v>151</v>
      </c>
      <c r="H3922" t="s">
        <v>31</v>
      </c>
      <c r="I3922" t="s">
        <v>41</v>
      </c>
      <c r="J3922">
        <v>0.8</v>
      </c>
      <c r="K3922" t="s">
        <v>57</v>
      </c>
      <c r="L3922">
        <v>8</v>
      </c>
      <c r="M3922" s="1">
        <v>45688</v>
      </c>
      <c r="N3922" t="s">
        <v>63</v>
      </c>
      <c r="O3922">
        <v>8.8000000000000007</v>
      </c>
      <c r="P3922">
        <v>0.8</v>
      </c>
      <c r="Q3922" s="2">
        <v>8533.1</v>
      </c>
      <c r="R3922" t="s">
        <v>58</v>
      </c>
      <c r="S3922" s="2">
        <v>6040.28</v>
      </c>
      <c r="T3922">
        <v>4</v>
      </c>
      <c r="U3922" t="s">
        <v>145</v>
      </c>
      <c r="V3922">
        <v>2025</v>
      </c>
      <c r="W3922" t="s">
        <v>77</v>
      </c>
      <c r="X3922" s="2">
        <v>6040.28</v>
      </c>
      <c r="Y3922" s="2">
        <v>2492.8200000000002</v>
      </c>
      <c r="Z3922" s="2">
        <v>0.70799999999999996</v>
      </c>
      <c r="AA3922" s="2">
        <f>IF(Table1[[#This Row],[Bed Occupied]]="Yes",1,0)</f>
        <v>0</v>
      </c>
    </row>
    <row r="3923" spans="1:27" x14ac:dyDescent="0.25">
      <c r="A3923" t="s">
        <v>4015</v>
      </c>
      <c r="B3923" s="1">
        <v>45694</v>
      </c>
      <c r="C3923" s="1">
        <v>45695.199999999997</v>
      </c>
      <c r="D3923" t="s">
        <v>46</v>
      </c>
      <c r="E3923" t="s">
        <v>47</v>
      </c>
      <c r="F3923" t="s">
        <v>29</v>
      </c>
      <c r="G3923" t="s">
        <v>30</v>
      </c>
      <c r="H3923" t="s">
        <v>49</v>
      </c>
      <c r="I3923" t="s">
        <v>32</v>
      </c>
      <c r="J3923">
        <v>1.2</v>
      </c>
      <c r="K3923" t="s">
        <v>57</v>
      </c>
      <c r="L3923">
        <v>60</v>
      </c>
      <c r="M3923" s="1">
        <v>45694</v>
      </c>
      <c r="N3923" t="s">
        <v>63</v>
      </c>
      <c r="O3923">
        <v>10.5</v>
      </c>
      <c r="P3923">
        <v>2.5</v>
      </c>
      <c r="Q3923" s="2">
        <v>5023.24</v>
      </c>
      <c r="R3923" t="s">
        <v>85</v>
      </c>
      <c r="S3923" s="2">
        <v>2838.48</v>
      </c>
      <c r="T3923">
        <v>3.3</v>
      </c>
      <c r="U3923" t="s">
        <v>100</v>
      </c>
      <c r="V3923">
        <v>2025</v>
      </c>
      <c r="W3923" t="s">
        <v>72</v>
      </c>
      <c r="X3923" s="2">
        <v>2838.48</v>
      </c>
      <c r="Y3923" s="2">
        <v>2184.7600000000002</v>
      </c>
      <c r="Z3923" s="2">
        <v>0.56499999999999995</v>
      </c>
      <c r="AA3923" s="2">
        <f>IF(Table1[[#This Row],[Bed Occupied]]="Yes",1,0)</f>
        <v>0</v>
      </c>
    </row>
    <row r="3924" spans="1:27" x14ac:dyDescent="0.25">
      <c r="A3924" t="s">
        <v>4016</v>
      </c>
      <c r="B3924" s="1">
        <v>45975</v>
      </c>
      <c r="C3924" s="1">
        <v>45982.1</v>
      </c>
      <c r="D3924" t="s">
        <v>102</v>
      </c>
      <c r="E3924" t="s">
        <v>52</v>
      </c>
      <c r="F3924" t="s">
        <v>29</v>
      </c>
      <c r="G3924" t="s">
        <v>30</v>
      </c>
      <c r="H3924" t="s">
        <v>49</v>
      </c>
      <c r="I3924" t="s">
        <v>41</v>
      </c>
      <c r="J3924">
        <v>7.1</v>
      </c>
      <c r="K3924" t="s">
        <v>33</v>
      </c>
      <c r="L3924">
        <v>60</v>
      </c>
      <c r="M3924" s="1">
        <v>45974</v>
      </c>
      <c r="N3924" t="s">
        <v>42</v>
      </c>
      <c r="O3924">
        <v>12.1</v>
      </c>
      <c r="P3924">
        <v>2.1</v>
      </c>
      <c r="Q3924" s="2">
        <v>16269.14</v>
      </c>
      <c r="R3924" t="s">
        <v>35</v>
      </c>
      <c r="S3924" s="2">
        <v>11387.62</v>
      </c>
      <c r="T3924">
        <v>3.4</v>
      </c>
      <c r="U3924" t="s">
        <v>71</v>
      </c>
      <c r="V3924">
        <v>2025</v>
      </c>
      <c r="W3924" t="s">
        <v>72</v>
      </c>
      <c r="X3924" s="2">
        <v>11387.62</v>
      </c>
      <c r="Y3924" s="2">
        <v>4881.5200000000004</v>
      </c>
      <c r="Z3924" s="2">
        <v>0.7</v>
      </c>
      <c r="AA3924" s="2">
        <f>IF(Table1[[#This Row],[Bed Occupied]]="Yes",1,0)</f>
        <v>1</v>
      </c>
    </row>
    <row r="3925" spans="1:27" x14ac:dyDescent="0.25">
      <c r="A3925" t="s">
        <v>4017</v>
      </c>
      <c r="B3925" s="1">
        <v>46210</v>
      </c>
      <c r="C3925" s="1">
        <v>46210.400000000001</v>
      </c>
      <c r="D3925" t="s">
        <v>39</v>
      </c>
      <c r="E3925" t="s">
        <v>66</v>
      </c>
      <c r="F3925" t="s">
        <v>29</v>
      </c>
      <c r="G3925" t="s">
        <v>53</v>
      </c>
      <c r="H3925" t="s">
        <v>56</v>
      </c>
      <c r="I3925" t="s">
        <v>41</v>
      </c>
      <c r="J3925">
        <v>0.4</v>
      </c>
      <c r="K3925" t="s">
        <v>33</v>
      </c>
      <c r="L3925">
        <v>64</v>
      </c>
      <c r="M3925" s="1">
        <v>46210</v>
      </c>
      <c r="N3925" t="s">
        <v>42</v>
      </c>
      <c r="O3925">
        <v>8</v>
      </c>
      <c r="P3925">
        <v>0</v>
      </c>
      <c r="Q3925" s="2">
        <v>1660.47</v>
      </c>
      <c r="R3925" t="s">
        <v>58</v>
      </c>
      <c r="S3925" s="2">
        <v>1222.54</v>
      </c>
      <c r="T3925">
        <v>4.3</v>
      </c>
      <c r="U3925" t="s">
        <v>43</v>
      </c>
      <c r="V3925">
        <v>2026</v>
      </c>
      <c r="W3925" t="s">
        <v>44</v>
      </c>
      <c r="X3925" s="2">
        <v>1222.54</v>
      </c>
      <c r="Y3925" s="2">
        <v>437.93</v>
      </c>
      <c r="Z3925" s="2">
        <v>0.73599999999999999</v>
      </c>
      <c r="AA3925" s="2">
        <f>IF(Table1[[#This Row],[Bed Occupied]]="Yes",1,0)</f>
        <v>1</v>
      </c>
    </row>
    <row r="3926" spans="1:27" x14ac:dyDescent="0.25">
      <c r="A3926" t="s">
        <v>4018</v>
      </c>
      <c r="B3926" s="1">
        <v>46231</v>
      </c>
      <c r="C3926" s="1">
        <v>46236.800000000003</v>
      </c>
      <c r="D3926" t="s">
        <v>88</v>
      </c>
      <c r="E3926" t="s">
        <v>52</v>
      </c>
      <c r="F3926" t="s">
        <v>48</v>
      </c>
      <c r="G3926" t="s">
        <v>30</v>
      </c>
      <c r="H3926" t="s">
        <v>49</v>
      </c>
      <c r="I3926" t="s">
        <v>32</v>
      </c>
      <c r="J3926">
        <v>5.8</v>
      </c>
      <c r="K3926" t="s">
        <v>57</v>
      </c>
      <c r="L3926">
        <v>59</v>
      </c>
      <c r="M3926" s="1">
        <v>46231</v>
      </c>
      <c r="N3926" t="s">
        <v>42</v>
      </c>
      <c r="O3926">
        <v>9.4</v>
      </c>
      <c r="P3926">
        <v>1.4</v>
      </c>
      <c r="Q3926" s="2">
        <v>22903.58</v>
      </c>
      <c r="R3926" t="s">
        <v>35</v>
      </c>
      <c r="S3926" s="2">
        <v>17768.93</v>
      </c>
      <c r="T3926">
        <v>3.6</v>
      </c>
      <c r="U3926" t="s">
        <v>43</v>
      </c>
      <c r="V3926">
        <v>2026</v>
      </c>
      <c r="W3926" t="s">
        <v>44</v>
      </c>
      <c r="X3926" s="2">
        <v>17768.93</v>
      </c>
      <c r="Y3926" s="2">
        <v>5134.6499999999996</v>
      </c>
      <c r="Z3926" s="2">
        <v>0.77600000000000002</v>
      </c>
      <c r="AA3926" s="2">
        <f>IF(Table1[[#This Row],[Bed Occupied]]="Yes",1,0)</f>
        <v>0</v>
      </c>
    </row>
    <row r="3927" spans="1:27" x14ac:dyDescent="0.25">
      <c r="A3927" t="s">
        <v>4019</v>
      </c>
      <c r="B3927" s="1">
        <v>45938</v>
      </c>
      <c r="C3927" s="1">
        <v>45938.7</v>
      </c>
      <c r="D3927" t="s">
        <v>102</v>
      </c>
      <c r="E3927" t="s">
        <v>28</v>
      </c>
      <c r="F3927" t="s">
        <v>29</v>
      </c>
      <c r="G3927" t="s">
        <v>53</v>
      </c>
      <c r="H3927" t="s">
        <v>62</v>
      </c>
      <c r="I3927" t="s">
        <v>41</v>
      </c>
      <c r="J3927">
        <v>0.7</v>
      </c>
      <c r="K3927" t="s">
        <v>57</v>
      </c>
      <c r="L3927">
        <v>23</v>
      </c>
      <c r="M3927" s="1">
        <v>45938</v>
      </c>
      <c r="N3927" t="s">
        <v>42</v>
      </c>
      <c r="O3927">
        <v>12.5</v>
      </c>
      <c r="P3927">
        <v>2.5</v>
      </c>
      <c r="Q3927" s="2">
        <v>12537.15</v>
      </c>
      <c r="R3927" t="s">
        <v>35</v>
      </c>
      <c r="S3927" s="2">
        <v>8233.52</v>
      </c>
      <c r="T3927">
        <v>3.8</v>
      </c>
      <c r="U3927" t="s">
        <v>82</v>
      </c>
      <c r="V3927">
        <v>2025</v>
      </c>
      <c r="W3927" t="s">
        <v>69</v>
      </c>
      <c r="X3927" s="2">
        <v>8233.52</v>
      </c>
      <c r="Y3927" s="2">
        <v>4303.63</v>
      </c>
      <c r="Z3927" s="2">
        <v>0.65700000000000003</v>
      </c>
      <c r="AA3927" s="2">
        <f>IF(Table1[[#This Row],[Bed Occupied]]="Yes",1,0)</f>
        <v>0</v>
      </c>
    </row>
    <row r="3928" spans="1:27" x14ac:dyDescent="0.25">
      <c r="A3928" t="s">
        <v>4020</v>
      </c>
      <c r="B3928" s="1">
        <v>45792</v>
      </c>
      <c r="C3928" s="1">
        <v>45792.9</v>
      </c>
      <c r="D3928" t="s">
        <v>96</v>
      </c>
      <c r="E3928" t="s">
        <v>52</v>
      </c>
      <c r="F3928" t="s">
        <v>48</v>
      </c>
      <c r="G3928" t="s">
        <v>53</v>
      </c>
      <c r="H3928" t="s">
        <v>49</v>
      </c>
      <c r="I3928" t="s">
        <v>32</v>
      </c>
      <c r="J3928">
        <v>0.9</v>
      </c>
      <c r="K3928" t="s">
        <v>57</v>
      </c>
      <c r="L3928">
        <v>32</v>
      </c>
      <c r="M3928" s="1">
        <v>45791</v>
      </c>
      <c r="N3928" t="s">
        <v>34</v>
      </c>
      <c r="O3928">
        <v>13.2</v>
      </c>
      <c r="P3928">
        <v>1.2</v>
      </c>
      <c r="Q3928" s="2">
        <v>4339.9399999999996</v>
      </c>
      <c r="R3928" t="s">
        <v>35</v>
      </c>
      <c r="S3928" s="2">
        <v>2350.5700000000002</v>
      </c>
      <c r="T3928">
        <v>3.3</v>
      </c>
      <c r="U3928" t="s">
        <v>122</v>
      </c>
      <c r="V3928">
        <v>2025</v>
      </c>
      <c r="W3928" t="s">
        <v>69</v>
      </c>
      <c r="X3928" s="2">
        <v>2350.5700000000002</v>
      </c>
      <c r="Y3928" s="2">
        <v>1989.37</v>
      </c>
      <c r="Z3928" s="2">
        <v>0.54200000000000004</v>
      </c>
      <c r="AA3928" s="2">
        <f>IF(Table1[[#This Row],[Bed Occupied]]="Yes",1,0)</f>
        <v>0</v>
      </c>
    </row>
    <row r="3929" spans="1:27" x14ac:dyDescent="0.25">
      <c r="A3929" t="s">
        <v>4021</v>
      </c>
      <c r="B3929" s="1">
        <v>45677</v>
      </c>
      <c r="C3929" s="1">
        <v>45680.1</v>
      </c>
      <c r="D3929" t="s">
        <v>46</v>
      </c>
      <c r="E3929" t="s">
        <v>47</v>
      </c>
      <c r="F3929" t="s">
        <v>29</v>
      </c>
      <c r="G3929" t="s">
        <v>30</v>
      </c>
      <c r="H3929" t="s">
        <v>31</v>
      </c>
      <c r="I3929" t="s">
        <v>41</v>
      </c>
      <c r="J3929">
        <v>3.1</v>
      </c>
      <c r="K3929" t="s">
        <v>33</v>
      </c>
      <c r="L3929">
        <v>48</v>
      </c>
      <c r="M3929" s="1">
        <v>45677</v>
      </c>
      <c r="N3929" t="s">
        <v>34</v>
      </c>
      <c r="O3929">
        <v>10</v>
      </c>
      <c r="P3929">
        <v>0</v>
      </c>
      <c r="Q3929" s="2">
        <v>5057.28</v>
      </c>
      <c r="R3929" t="s">
        <v>35</v>
      </c>
      <c r="S3929" s="2">
        <v>3547.29</v>
      </c>
      <c r="T3929">
        <v>4.0999999999999996</v>
      </c>
      <c r="U3929" t="s">
        <v>145</v>
      </c>
      <c r="V3929">
        <v>2025</v>
      </c>
      <c r="W3929" t="s">
        <v>37</v>
      </c>
      <c r="X3929" s="2">
        <v>3547.29</v>
      </c>
      <c r="Y3929" s="2">
        <v>1509.99</v>
      </c>
      <c r="Z3929" s="2">
        <v>0.70099999999999996</v>
      </c>
      <c r="AA3929" s="2">
        <f>IF(Table1[[#This Row],[Bed Occupied]]="Yes",1,0)</f>
        <v>1</v>
      </c>
    </row>
    <row r="3930" spans="1:27" x14ac:dyDescent="0.25">
      <c r="A3930" t="s">
        <v>4022</v>
      </c>
      <c r="B3930" s="1">
        <v>46195</v>
      </c>
      <c r="C3930" s="1">
        <v>46196</v>
      </c>
      <c r="D3930" t="s">
        <v>39</v>
      </c>
      <c r="E3930" t="s">
        <v>52</v>
      </c>
      <c r="F3930" t="s">
        <v>48</v>
      </c>
      <c r="G3930" t="s">
        <v>30</v>
      </c>
      <c r="H3930" t="s">
        <v>31</v>
      </c>
      <c r="I3930" t="s">
        <v>32</v>
      </c>
      <c r="J3930">
        <v>1</v>
      </c>
      <c r="K3930" t="s">
        <v>57</v>
      </c>
      <c r="L3930">
        <v>99</v>
      </c>
      <c r="M3930" s="1">
        <v>46194</v>
      </c>
      <c r="N3930" t="s">
        <v>34</v>
      </c>
      <c r="O3930">
        <v>10.9</v>
      </c>
      <c r="P3930">
        <v>0.9</v>
      </c>
      <c r="Q3930" s="2">
        <v>2391.31</v>
      </c>
      <c r="R3930" t="s">
        <v>35</v>
      </c>
      <c r="S3930" s="2">
        <v>1514.4</v>
      </c>
      <c r="T3930">
        <v>3.6</v>
      </c>
      <c r="U3930" t="s">
        <v>126</v>
      </c>
      <c r="V3930">
        <v>2026</v>
      </c>
      <c r="W3930" t="s">
        <v>74</v>
      </c>
      <c r="X3930" s="2">
        <v>1514.4</v>
      </c>
      <c r="Y3930" s="2">
        <v>876.91</v>
      </c>
      <c r="Z3930" s="2">
        <v>0.63300000000000001</v>
      </c>
      <c r="AA3930" s="2">
        <f>IF(Table1[[#This Row],[Bed Occupied]]="Yes",1,0)</f>
        <v>0</v>
      </c>
    </row>
    <row r="3931" spans="1:27" x14ac:dyDescent="0.25">
      <c r="A3931" t="s">
        <v>4023</v>
      </c>
      <c r="B3931" s="1">
        <v>45805</v>
      </c>
      <c r="C3931" s="1">
        <v>45813.4</v>
      </c>
      <c r="D3931" t="s">
        <v>61</v>
      </c>
      <c r="E3931" t="s">
        <v>52</v>
      </c>
      <c r="F3931" t="s">
        <v>48</v>
      </c>
      <c r="G3931" t="s">
        <v>30</v>
      </c>
      <c r="H3931" t="s">
        <v>56</v>
      </c>
      <c r="I3931" t="s">
        <v>41</v>
      </c>
      <c r="J3931">
        <v>8.4</v>
      </c>
      <c r="K3931" t="s">
        <v>33</v>
      </c>
      <c r="L3931">
        <v>54</v>
      </c>
      <c r="M3931" s="1">
        <v>45805</v>
      </c>
      <c r="N3931" t="s">
        <v>42</v>
      </c>
      <c r="O3931">
        <v>10.199999999999999</v>
      </c>
      <c r="P3931">
        <v>0.2</v>
      </c>
      <c r="Q3931" s="2">
        <v>25090.36</v>
      </c>
      <c r="R3931" t="s">
        <v>35</v>
      </c>
      <c r="S3931" s="2">
        <v>15866.49</v>
      </c>
      <c r="T3931">
        <v>4.3</v>
      </c>
      <c r="U3931" t="s">
        <v>122</v>
      </c>
      <c r="V3931">
        <v>2025</v>
      </c>
      <c r="W3931" t="s">
        <v>69</v>
      </c>
      <c r="X3931" s="2">
        <v>15866.49</v>
      </c>
      <c r="Y3931" s="2">
        <v>9223.8700000000008</v>
      </c>
      <c r="Z3931" s="2">
        <v>0.63200000000000001</v>
      </c>
      <c r="AA3931" s="2">
        <f>IF(Table1[[#This Row],[Bed Occupied]]="Yes",1,0)</f>
        <v>1</v>
      </c>
    </row>
    <row r="3932" spans="1:27" x14ac:dyDescent="0.25">
      <c r="A3932" t="s">
        <v>4024</v>
      </c>
      <c r="B3932" s="1">
        <v>45716</v>
      </c>
      <c r="C3932" s="1">
        <v>45720.800000000003</v>
      </c>
      <c r="D3932" t="s">
        <v>27</v>
      </c>
      <c r="E3932" t="s">
        <v>66</v>
      </c>
      <c r="F3932" t="s">
        <v>29</v>
      </c>
      <c r="G3932" t="s">
        <v>30</v>
      </c>
      <c r="H3932" t="s">
        <v>49</v>
      </c>
      <c r="I3932" t="s">
        <v>32</v>
      </c>
      <c r="J3932">
        <v>4.8</v>
      </c>
      <c r="K3932" t="s">
        <v>33</v>
      </c>
      <c r="L3932">
        <v>95</v>
      </c>
      <c r="M3932" s="1">
        <v>45715</v>
      </c>
      <c r="N3932" t="s">
        <v>42</v>
      </c>
      <c r="O3932">
        <v>8.5</v>
      </c>
      <c r="P3932">
        <v>0.5</v>
      </c>
      <c r="Q3932" s="2">
        <v>13598.46</v>
      </c>
      <c r="R3932" t="s">
        <v>58</v>
      </c>
      <c r="S3932" s="2">
        <v>9790.17</v>
      </c>
      <c r="T3932">
        <v>3.1</v>
      </c>
      <c r="U3932" t="s">
        <v>100</v>
      </c>
      <c r="V3932">
        <v>2025</v>
      </c>
      <c r="W3932" t="s">
        <v>72</v>
      </c>
      <c r="X3932" s="2">
        <v>9790.17</v>
      </c>
      <c r="Y3932" s="2">
        <v>3808.29</v>
      </c>
      <c r="Z3932" s="2">
        <v>0.72</v>
      </c>
      <c r="AA3932" s="2">
        <f>IF(Table1[[#This Row],[Bed Occupied]]="Yes",1,0)</f>
        <v>1</v>
      </c>
    </row>
    <row r="3933" spans="1:27" x14ac:dyDescent="0.25">
      <c r="A3933" t="s">
        <v>4025</v>
      </c>
      <c r="B3933" s="1">
        <v>46028</v>
      </c>
      <c r="C3933" s="1">
        <v>46029.4</v>
      </c>
      <c r="D3933" t="s">
        <v>102</v>
      </c>
      <c r="E3933" t="s">
        <v>47</v>
      </c>
      <c r="F3933" t="s">
        <v>48</v>
      </c>
      <c r="G3933" t="s">
        <v>30</v>
      </c>
      <c r="H3933" t="s">
        <v>40</v>
      </c>
      <c r="I3933" t="s">
        <v>32</v>
      </c>
      <c r="J3933">
        <v>1.4</v>
      </c>
      <c r="K3933" t="s">
        <v>57</v>
      </c>
      <c r="L3933">
        <v>64</v>
      </c>
      <c r="M3933" s="1">
        <v>46027</v>
      </c>
      <c r="N3933" t="s">
        <v>42</v>
      </c>
      <c r="O3933">
        <v>12.3</v>
      </c>
      <c r="P3933">
        <v>2.2999999999999998</v>
      </c>
      <c r="Q3933" s="2">
        <v>8393.0499999999993</v>
      </c>
      <c r="R3933" t="s">
        <v>35</v>
      </c>
      <c r="S3933" s="2">
        <v>5259.03</v>
      </c>
      <c r="T3933">
        <v>3.2</v>
      </c>
      <c r="U3933" t="s">
        <v>86</v>
      </c>
      <c r="V3933">
        <v>2026</v>
      </c>
      <c r="W3933" t="s">
        <v>37</v>
      </c>
      <c r="X3933" s="2">
        <v>5259.03</v>
      </c>
      <c r="Y3933" s="2">
        <v>3134.02</v>
      </c>
      <c r="Z3933" s="2">
        <v>0.627</v>
      </c>
      <c r="AA3933" s="2">
        <f>IF(Table1[[#This Row],[Bed Occupied]]="Yes",1,0)</f>
        <v>0</v>
      </c>
    </row>
    <row r="3934" spans="1:27" x14ac:dyDescent="0.25">
      <c r="A3934" t="s">
        <v>4026</v>
      </c>
      <c r="B3934" s="1">
        <v>45663</v>
      </c>
      <c r="C3934" s="1">
        <v>45663.9</v>
      </c>
      <c r="D3934" t="s">
        <v>39</v>
      </c>
      <c r="E3934" t="s">
        <v>47</v>
      </c>
      <c r="F3934" t="s">
        <v>48</v>
      </c>
      <c r="G3934" t="s">
        <v>53</v>
      </c>
      <c r="H3934" t="s">
        <v>62</v>
      </c>
      <c r="I3934" t="s">
        <v>32</v>
      </c>
      <c r="J3934">
        <v>0.9</v>
      </c>
      <c r="K3934" t="s">
        <v>33</v>
      </c>
      <c r="L3934">
        <v>89</v>
      </c>
      <c r="M3934" s="1">
        <v>45663</v>
      </c>
      <c r="N3934" t="s">
        <v>42</v>
      </c>
      <c r="O3934">
        <v>10.4</v>
      </c>
      <c r="P3934">
        <v>2.4</v>
      </c>
      <c r="Q3934" s="2">
        <v>1999.73</v>
      </c>
      <c r="R3934" t="s">
        <v>35</v>
      </c>
      <c r="S3934" s="2">
        <v>1241.05</v>
      </c>
      <c r="T3934">
        <v>3</v>
      </c>
      <c r="U3934" t="s">
        <v>145</v>
      </c>
      <c r="V3934">
        <v>2025</v>
      </c>
      <c r="W3934" t="s">
        <v>37</v>
      </c>
      <c r="X3934" s="2">
        <v>1241.05</v>
      </c>
      <c r="Y3934" s="2">
        <v>758.68</v>
      </c>
      <c r="Z3934" s="2">
        <v>0.621</v>
      </c>
      <c r="AA3934" s="2">
        <f>IF(Table1[[#This Row],[Bed Occupied]]="Yes",1,0)</f>
        <v>1</v>
      </c>
    </row>
    <row r="3935" spans="1:27" x14ac:dyDescent="0.25">
      <c r="A3935" t="s">
        <v>4027</v>
      </c>
      <c r="B3935" s="1">
        <v>46325</v>
      </c>
      <c r="C3935" s="1">
        <v>46325.7</v>
      </c>
      <c r="D3935" t="s">
        <v>39</v>
      </c>
      <c r="E3935" t="s">
        <v>47</v>
      </c>
      <c r="F3935" t="s">
        <v>48</v>
      </c>
      <c r="G3935" t="s">
        <v>53</v>
      </c>
      <c r="H3935" t="s">
        <v>81</v>
      </c>
      <c r="I3935" t="s">
        <v>41</v>
      </c>
      <c r="J3935">
        <v>0.7</v>
      </c>
      <c r="K3935" t="s">
        <v>57</v>
      </c>
      <c r="L3935">
        <v>62</v>
      </c>
      <c r="M3935" s="1">
        <v>46324</v>
      </c>
      <c r="N3935" t="s">
        <v>42</v>
      </c>
      <c r="O3935">
        <v>10</v>
      </c>
      <c r="P3935">
        <v>0</v>
      </c>
      <c r="Q3935" s="2">
        <v>1295.3499999999999</v>
      </c>
      <c r="R3935" t="s">
        <v>58</v>
      </c>
      <c r="S3935" s="2">
        <v>719.41</v>
      </c>
      <c r="T3935">
        <v>3.5</v>
      </c>
      <c r="U3935" t="s">
        <v>36</v>
      </c>
      <c r="V3935">
        <v>2026</v>
      </c>
      <c r="W3935" t="s">
        <v>72</v>
      </c>
      <c r="X3935" s="2">
        <v>719.41</v>
      </c>
      <c r="Y3935" s="2">
        <v>575.94000000000005</v>
      </c>
      <c r="Z3935" s="2">
        <v>0.55500000000000005</v>
      </c>
      <c r="AA3935" s="2">
        <f>IF(Table1[[#This Row],[Bed Occupied]]="Yes",1,0)</f>
        <v>0</v>
      </c>
    </row>
    <row r="3936" spans="1:27" x14ac:dyDescent="0.25">
      <c r="A3936" t="s">
        <v>4028</v>
      </c>
      <c r="B3936" s="1">
        <v>45731</v>
      </c>
      <c r="C3936" s="1">
        <v>45731.5</v>
      </c>
      <c r="D3936" t="s">
        <v>61</v>
      </c>
      <c r="E3936" t="s">
        <v>47</v>
      </c>
      <c r="F3936" t="s">
        <v>48</v>
      </c>
      <c r="G3936" t="s">
        <v>30</v>
      </c>
      <c r="H3936" t="s">
        <v>56</v>
      </c>
      <c r="I3936" t="s">
        <v>41</v>
      </c>
      <c r="J3936">
        <v>0.5</v>
      </c>
      <c r="K3936" t="s">
        <v>33</v>
      </c>
      <c r="L3936">
        <v>43</v>
      </c>
      <c r="M3936" s="1">
        <v>45731</v>
      </c>
      <c r="N3936" t="s">
        <v>42</v>
      </c>
      <c r="O3936">
        <v>13.1</v>
      </c>
      <c r="P3936">
        <v>1.1000000000000001</v>
      </c>
      <c r="Q3936" s="2">
        <v>9427.1200000000008</v>
      </c>
      <c r="R3936" t="s">
        <v>35</v>
      </c>
      <c r="S3936" s="2">
        <v>5691.01</v>
      </c>
      <c r="T3936">
        <v>4.0999999999999996</v>
      </c>
      <c r="U3936" t="s">
        <v>173</v>
      </c>
      <c r="V3936">
        <v>2025</v>
      </c>
      <c r="W3936" t="s">
        <v>83</v>
      </c>
      <c r="X3936" s="2">
        <v>5691.01</v>
      </c>
      <c r="Y3936" s="2">
        <v>3736.11</v>
      </c>
      <c r="Z3936" s="2">
        <v>0.60399999999999998</v>
      </c>
      <c r="AA3936" s="2">
        <f>IF(Table1[[#This Row],[Bed Occupied]]="Yes",1,0)</f>
        <v>1</v>
      </c>
    </row>
    <row r="3937" spans="1:27" x14ac:dyDescent="0.25">
      <c r="A3937" t="s">
        <v>4029</v>
      </c>
      <c r="B3937" s="1">
        <v>46240</v>
      </c>
      <c r="C3937" s="1">
        <v>46247.199999999997</v>
      </c>
      <c r="D3937" t="s">
        <v>46</v>
      </c>
      <c r="E3937" t="s">
        <v>28</v>
      </c>
      <c r="F3937" t="s">
        <v>48</v>
      </c>
      <c r="G3937" t="s">
        <v>53</v>
      </c>
      <c r="H3937" t="s">
        <v>40</v>
      </c>
      <c r="I3937" t="s">
        <v>93</v>
      </c>
      <c r="J3937">
        <v>7.2</v>
      </c>
      <c r="K3937" t="s">
        <v>33</v>
      </c>
      <c r="L3937">
        <v>48</v>
      </c>
      <c r="M3937" s="1">
        <v>46239</v>
      </c>
      <c r="N3937" t="s">
        <v>34</v>
      </c>
      <c r="O3937">
        <v>8</v>
      </c>
      <c r="P3937">
        <v>0</v>
      </c>
      <c r="Q3937" s="2">
        <v>7211.15</v>
      </c>
      <c r="R3937" t="s">
        <v>35</v>
      </c>
      <c r="S3937" s="2">
        <v>3870.98</v>
      </c>
      <c r="T3937">
        <v>4.2</v>
      </c>
      <c r="U3937" t="s">
        <v>138</v>
      </c>
      <c r="V3937">
        <v>2026</v>
      </c>
      <c r="W3937" t="s">
        <v>69</v>
      </c>
      <c r="X3937" s="2">
        <v>3870.98</v>
      </c>
      <c r="Y3937" s="2">
        <v>3340.17</v>
      </c>
      <c r="Z3937" s="2">
        <v>0.53700000000000003</v>
      </c>
      <c r="AA3937" s="2">
        <f>IF(Table1[[#This Row],[Bed Occupied]]="Yes",1,0)</f>
        <v>1</v>
      </c>
    </row>
    <row r="3938" spans="1:27" x14ac:dyDescent="0.25">
      <c r="A3938" t="s">
        <v>4030</v>
      </c>
      <c r="B3938" s="1">
        <v>46282</v>
      </c>
      <c r="C3938" s="1">
        <v>46285.3</v>
      </c>
      <c r="D3938" t="s">
        <v>102</v>
      </c>
      <c r="E3938" t="s">
        <v>28</v>
      </c>
      <c r="F3938" t="s">
        <v>48</v>
      </c>
      <c r="G3938" t="s">
        <v>30</v>
      </c>
      <c r="H3938" t="s">
        <v>31</v>
      </c>
      <c r="I3938" t="s">
        <v>41</v>
      </c>
      <c r="J3938">
        <v>3.3</v>
      </c>
      <c r="K3938" t="s">
        <v>33</v>
      </c>
      <c r="L3938">
        <v>39</v>
      </c>
      <c r="M3938" s="1">
        <v>46282</v>
      </c>
      <c r="N3938" t="s">
        <v>42</v>
      </c>
      <c r="O3938">
        <v>9.3000000000000007</v>
      </c>
      <c r="P3938">
        <v>1.3</v>
      </c>
      <c r="Q3938" s="2">
        <v>11678.58</v>
      </c>
      <c r="R3938" t="s">
        <v>35</v>
      </c>
      <c r="S3938" s="2">
        <v>6973.48</v>
      </c>
      <c r="T3938">
        <v>3.7</v>
      </c>
      <c r="U3938" t="s">
        <v>133</v>
      </c>
      <c r="V3938">
        <v>2026</v>
      </c>
      <c r="W3938" t="s">
        <v>72</v>
      </c>
      <c r="X3938" s="2">
        <v>6973.48</v>
      </c>
      <c r="Y3938" s="2">
        <v>4705.1000000000004</v>
      </c>
      <c r="Z3938" s="2">
        <v>0.59699999999999998</v>
      </c>
      <c r="AA3938" s="2">
        <f>IF(Table1[[#This Row],[Bed Occupied]]="Yes",1,0)</f>
        <v>1</v>
      </c>
    </row>
    <row r="3939" spans="1:27" x14ac:dyDescent="0.25">
      <c r="A3939" t="s">
        <v>4031</v>
      </c>
      <c r="B3939" s="1">
        <v>45684</v>
      </c>
      <c r="C3939" s="1">
        <v>45685.2</v>
      </c>
      <c r="D3939" t="s">
        <v>39</v>
      </c>
      <c r="E3939" t="s">
        <v>28</v>
      </c>
      <c r="F3939" t="s">
        <v>29</v>
      </c>
      <c r="G3939" t="s">
        <v>67</v>
      </c>
      <c r="H3939" t="s">
        <v>81</v>
      </c>
      <c r="I3939" t="s">
        <v>41</v>
      </c>
      <c r="J3939">
        <v>1.2</v>
      </c>
      <c r="K3939" t="s">
        <v>33</v>
      </c>
      <c r="L3939">
        <v>96</v>
      </c>
      <c r="M3939" s="1">
        <v>45684</v>
      </c>
      <c r="N3939" t="s">
        <v>34</v>
      </c>
      <c r="O3939">
        <v>11.3</v>
      </c>
      <c r="P3939">
        <v>1.3</v>
      </c>
      <c r="Q3939" s="2">
        <v>1766.52</v>
      </c>
      <c r="R3939" t="s">
        <v>35</v>
      </c>
      <c r="S3939" s="2">
        <v>1078.97</v>
      </c>
      <c r="T3939">
        <v>3.5</v>
      </c>
      <c r="U3939" t="s">
        <v>145</v>
      </c>
      <c r="V3939">
        <v>2025</v>
      </c>
      <c r="W3939" t="s">
        <v>37</v>
      </c>
      <c r="X3939" s="2">
        <v>1078.97</v>
      </c>
      <c r="Y3939" s="2">
        <v>687.55</v>
      </c>
      <c r="Z3939" s="2">
        <v>0.61099999999999999</v>
      </c>
      <c r="AA3939" s="2">
        <f>IF(Table1[[#This Row],[Bed Occupied]]="Yes",1,0)</f>
        <v>1</v>
      </c>
    </row>
    <row r="3940" spans="1:27" x14ac:dyDescent="0.25">
      <c r="A3940" t="s">
        <v>4032</v>
      </c>
      <c r="B3940" s="1">
        <v>46363</v>
      </c>
      <c r="C3940" s="1">
        <v>46367.199999999997</v>
      </c>
      <c r="D3940" t="s">
        <v>46</v>
      </c>
      <c r="E3940" t="s">
        <v>47</v>
      </c>
      <c r="F3940" t="s">
        <v>29</v>
      </c>
      <c r="G3940" t="s">
        <v>30</v>
      </c>
      <c r="H3940" t="s">
        <v>40</v>
      </c>
      <c r="I3940" t="s">
        <v>41</v>
      </c>
      <c r="J3940">
        <v>4.2</v>
      </c>
      <c r="K3940" t="s">
        <v>33</v>
      </c>
      <c r="L3940">
        <v>5</v>
      </c>
      <c r="M3940" s="1">
        <v>46362</v>
      </c>
      <c r="N3940" t="s">
        <v>34</v>
      </c>
      <c r="O3940">
        <v>8.1999999999999993</v>
      </c>
      <c r="P3940">
        <v>0.2</v>
      </c>
      <c r="Q3940" s="2">
        <v>3652.59</v>
      </c>
      <c r="R3940" t="s">
        <v>35</v>
      </c>
      <c r="S3940" s="2">
        <v>2089.6999999999998</v>
      </c>
      <c r="T3940">
        <v>4</v>
      </c>
      <c r="U3940" t="s">
        <v>54</v>
      </c>
      <c r="V3940">
        <v>2026</v>
      </c>
      <c r="W3940" t="s">
        <v>74</v>
      </c>
      <c r="X3940" s="2">
        <v>2089.6999999999998</v>
      </c>
      <c r="Y3940" s="2">
        <v>1562.89</v>
      </c>
      <c r="Z3940" s="2">
        <v>0.57199999999999995</v>
      </c>
      <c r="AA3940" s="2">
        <f>IF(Table1[[#This Row],[Bed Occupied]]="Yes",1,0)</f>
        <v>1</v>
      </c>
    </row>
    <row r="3941" spans="1:27" x14ac:dyDescent="0.25">
      <c r="A3941" t="s">
        <v>4033</v>
      </c>
      <c r="B3941" s="1">
        <v>46135</v>
      </c>
      <c r="C3941" s="1">
        <v>46140.7</v>
      </c>
      <c r="D3941" t="s">
        <v>27</v>
      </c>
      <c r="E3941" t="s">
        <v>52</v>
      </c>
      <c r="F3941" t="s">
        <v>29</v>
      </c>
      <c r="G3941" t="s">
        <v>30</v>
      </c>
      <c r="H3941" t="s">
        <v>40</v>
      </c>
      <c r="I3941" t="s">
        <v>32</v>
      </c>
      <c r="J3941">
        <v>5.7</v>
      </c>
      <c r="K3941" t="s">
        <v>33</v>
      </c>
      <c r="L3941">
        <v>97</v>
      </c>
      <c r="M3941" s="1">
        <v>46135</v>
      </c>
      <c r="N3941" t="s">
        <v>63</v>
      </c>
      <c r="O3941">
        <v>12.3</v>
      </c>
      <c r="P3941">
        <v>2.2999999999999998</v>
      </c>
      <c r="Q3941" s="2">
        <v>12547.96</v>
      </c>
      <c r="R3941" t="s">
        <v>58</v>
      </c>
      <c r="S3941" s="2">
        <v>7309.47</v>
      </c>
      <c r="T3941">
        <v>3.3</v>
      </c>
      <c r="U3941" t="s">
        <v>98</v>
      </c>
      <c r="V3941">
        <v>2026</v>
      </c>
      <c r="W3941" t="s">
        <v>72</v>
      </c>
      <c r="X3941" s="2">
        <v>7309.47</v>
      </c>
      <c r="Y3941" s="2">
        <v>5238.49</v>
      </c>
      <c r="Z3941" s="2">
        <v>0.58299999999999996</v>
      </c>
      <c r="AA3941" s="2">
        <f>IF(Table1[[#This Row],[Bed Occupied]]="Yes",1,0)</f>
        <v>1</v>
      </c>
    </row>
    <row r="3942" spans="1:27" x14ac:dyDescent="0.25">
      <c r="A3942" t="s">
        <v>4034</v>
      </c>
      <c r="B3942" s="1">
        <v>45993</v>
      </c>
      <c r="C3942" s="1">
        <v>45996.1</v>
      </c>
      <c r="D3942" t="s">
        <v>96</v>
      </c>
      <c r="E3942" t="s">
        <v>28</v>
      </c>
      <c r="F3942" t="s">
        <v>29</v>
      </c>
      <c r="G3942" t="s">
        <v>53</v>
      </c>
      <c r="H3942" t="s">
        <v>49</v>
      </c>
      <c r="I3942" t="s">
        <v>93</v>
      </c>
      <c r="J3942">
        <v>3.1</v>
      </c>
      <c r="K3942" t="s">
        <v>33</v>
      </c>
      <c r="L3942">
        <v>41</v>
      </c>
      <c r="M3942" s="1">
        <v>45993</v>
      </c>
      <c r="N3942" t="s">
        <v>42</v>
      </c>
      <c r="O3942">
        <v>8.3000000000000007</v>
      </c>
      <c r="P3942">
        <v>0.3</v>
      </c>
      <c r="Q3942" s="2">
        <v>4366.8999999999996</v>
      </c>
      <c r="R3942" t="s">
        <v>85</v>
      </c>
      <c r="S3942" s="2">
        <v>2239.9299999999998</v>
      </c>
      <c r="T3942">
        <v>4.3</v>
      </c>
      <c r="U3942" t="s">
        <v>79</v>
      </c>
      <c r="V3942">
        <v>2025</v>
      </c>
      <c r="W3942" t="s">
        <v>44</v>
      </c>
      <c r="X3942" s="2">
        <v>2239.9299999999998</v>
      </c>
      <c r="Y3942" s="2">
        <v>2126.9699999999998</v>
      </c>
      <c r="Z3942" s="2">
        <v>0.51300000000000001</v>
      </c>
      <c r="AA3942" s="2">
        <f>IF(Table1[[#This Row],[Bed Occupied]]="Yes",1,0)</f>
        <v>1</v>
      </c>
    </row>
    <row r="3943" spans="1:27" x14ac:dyDescent="0.25">
      <c r="A3943" t="s">
        <v>4035</v>
      </c>
      <c r="B3943" s="1">
        <v>45927</v>
      </c>
      <c r="C3943" s="1">
        <v>45928.4</v>
      </c>
      <c r="D3943" t="s">
        <v>96</v>
      </c>
      <c r="E3943" t="s">
        <v>66</v>
      </c>
      <c r="F3943" t="s">
        <v>92</v>
      </c>
      <c r="G3943" t="s">
        <v>67</v>
      </c>
      <c r="H3943" t="s">
        <v>62</v>
      </c>
      <c r="I3943" t="s">
        <v>32</v>
      </c>
      <c r="J3943">
        <v>1.4</v>
      </c>
      <c r="K3943" t="s">
        <v>33</v>
      </c>
      <c r="L3943">
        <v>58</v>
      </c>
      <c r="M3943" s="1">
        <v>45927</v>
      </c>
      <c r="N3943" t="s">
        <v>42</v>
      </c>
      <c r="O3943">
        <v>11.6</v>
      </c>
      <c r="P3943">
        <v>1.6</v>
      </c>
      <c r="Q3943" s="2">
        <v>3879.67</v>
      </c>
      <c r="R3943" t="s">
        <v>58</v>
      </c>
      <c r="S3943" s="2">
        <v>2506.2199999999998</v>
      </c>
      <c r="T3943">
        <v>3</v>
      </c>
      <c r="U3943" t="s">
        <v>59</v>
      </c>
      <c r="V3943">
        <v>2025</v>
      </c>
      <c r="W3943" t="s">
        <v>83</v>
      </c>
      <c r="X3943" s="2">
        <v>2506.2199999999998</v>
      </c>
      <c r="Y3943" s="2">
        <v>1373.45</v>
      </c>
      <c r="Z3943" s="2">
        <v>0.64600000000000002</v>
      </c>
      <c r="AA3943" s="2">
        <f>IF(Table1[[#This Row],[Bed Occupied]]="Yes",1,0)</f>
        <v>1</v>
      </c>
    </row>
    <row r="3944" spans="1:27" x14ac:dyDescent="0.25">
      <c r="A3944" t="s">
        <v>4036</v>
      </c>
      <c r="B3944" s="1">
        <v>46154</v>
      </c>
      <c r="C3944" s="1">
        <v>46154.7</v>
      </c>
      <c r="D3944" t="s">
        <v>39</v>
      </c>
      <c r="E3944" t="s">
        <v>52</v>
      </c>
      <c r="F3944" t="s">
        <v>29</v>
      </c>
      <c r="G3944" t="s">
        <v>67</v>
      </c>
      <c r="H3944" t="s">
        <v>56</v>
      </c>
      <c r="I3944" t="s">
        <v>32</v>
      </c>
      <c r="J3944">
        <v>0.7</v>
      </c>
      <c r="K3944" t="s">
        <v>57</v>
      </c>
      <c r="L3944">
        <v>77</v>
      </c>
      <c r="M3944" s="1">
        <v>46153</v>
      </c>
      <c r="N3944" t="s">
        <v>42</v>
      </c>
      <c r="O3944">
        <v>8.9</v>
      </c>
      <c r="P3944">
        <v>0.9</v>
      </c>
      <c r="Q3944" s="2">
        <v>1851.89</v>
      </c>
      <c r="R3944" t="s">
        <v>35</v>
      </c>
      <c r="S3944" s="2">
        <v>1060.48</v>
      </c>
      <c r="T3944">
        <v>3.6</v>
      </c>
      <c r="U3944" t="s">
        <v>94</v>
      </c>
      <c r="V3944">
        <v>2026</v>
      </c>
      <c r="W3944" t="s">
        <v>37</v>
      </c>
      <c r="X3944" s="2">
        <v>1060.48</v>
      </c>
      <c r="Y3944" s="2">
        <v>791.41</v>
      </c>
      <c r="Z3944" s="2">
        <v>0.57299999999999995</v>
      </c>
      <c r="AA3944" s="2">
        <f>IF(Table1[[#This Row],[Bed Occupied]]="Yes",1,0)</f>
        <v>0</v>
      </c>
    </row>
    <row r="3945" spans="1:27" x14ac:dyDescent="0.25">
      <c r="A3945" t="s">
        <v>4037</v>
      </c>
      <c r="B3945" s="1">
        <v>45835</v>
      </c>
      <c r="C3945" s="1">
        <v>45840.5</v>
      </c>
      <c r="D3945" t="s">
        <v>46</v>
      </c>
      <c r="E3945" t="s">
        <v>47</v>
      </c>
      <c r="F3945" t="s">
        <v>48</v>
      </c>
      <c r="G3945" t="s">
        <v>67</v>
      </c>
      <c r="H3945" t="s">
        <v>56</v>
      </c>
      <c r="I3945" t="s">
        <v>41</v>
      </c>
      <c r="J3945">
        <v>5.5</v>
      </c>
      <c r="K3945" t="s">
        <v>33</v>
      </c>
      <c r="L3945">
        <v>10</v>
      </c>
      <c r="M3945" s="1">
        <v>45834</v>
      </c>
      <c r="N3945" t="s">
        <v>42</v>
      </c>
      <c r="O3945">
        <v>8.3000000000000007</v>
      </c>
      <c r="P3945">
        <v>0.3</v>
      </c>
      <c r="Q3945" s="2">
        <v>6396.46</v>
      </c>
      <c r="R3945" t="s">
        <v>35</v>
      </c>
      <c r="S3945" s="2">
        <v>3022.59</v>
      </c>
      <c r="T3945">
        <v>4.7</v>
      </c>
      <c r="U3945" t="s">
        <v>64</v>
      </c>
      <c r="V3945">
        <v>2025</v>
      </c>
      <c r="W3945" t="s">
        <v>72</v>
      </c>
      <c r="X3945" s="2">
        <v>3022.59</v>
      </c>
      <c r="Y3945" s="2">
        <v>3373.87</v>
      </c>
      <c r="Z3945" s="2">
        <v>0.47299999999999998</v>
      </c>
      <c r="AA3945" s="2">
        <f>IF(Table1[[#This Row],[Bed Occupied]]="Yes",1,0)</f>
        <v>1</v>
      </c>
    </row>
    <row r="3946" spans="1:27" x14ac:dyDescent="0.25">
      <c r="A3946" t="s">
        <v>4038</v>
      </c>
      <c r="B3946" s="1">
        <v>46222</v>
      </c>
      <c r="C3946" s="1">
        <v>46237.599999999999</v>
      </c>
      <c r="D3946" t="s">
        <v>88</v>
      </c>
      <c r="E3946" t="s">
        <v>47</v>
      </c>
      <c r="F3946" t="s">
        <v>29</v>
      </c>
      <c r="G3946" t="s">
        <v>30</v>
      </c>
      <c r="H3946" t="s">
        <v>31</v>
      </c>
      <c r="I3946" t="s">
        <v>32</v>
      </c>
      <c r="J3946">
        <v>15.6</v>
      </c>
      <c r="K3946" t="s">
        <v>33</v>
      </c>
      <c r="L3946">
        <v>64</v>
      </c>
      <c r="M3946" s="1">
        <v>46222</v>
      </c>
      <c r="N3946" t="s">
        <v>42</v>
      </c>
      <c r="O3946">
        <v>8.9</v>
      </c>
      <c r="P3946">
        <v>0.9</v>
      </c>
      <c r="Q3946" s="2">
        <v>41748.82</v>
      </c>
      <c r="R3946" t="s">
        <v>35</v>
      </c>
      <c r="S3946" s="2">
        <v>30039.75</v>
      </c>
      <c r="T3946">
        <v>3.4</v>
      </c>
      <c r="U3946" t="s">
        <v>43</v>
      </c>
      <c r="V3946">
        <v>2026</v>
      </c>
      <c r="W3946" t="s">
        <v>74</v>
      </c>
      <c r="X3946" s="2">
        <v>30039.75</v>
      </c>
      <c r="Y3946" s="2">
        <v>11709.07</v>
      </c>
      <c r="Z3946" s="2">
        <v>0.72</v>
      </c>
      <c r="AA3946" s="2">
        <f>IF(Table1[[#This Row],[Bed Occupied]]="Yes",1,0)</f>
        <v>1</v>
      </c>
    </row>
    <row r="3947" spans="1:27" x14ac:dyDescent="0.25">
      <c r="A3947" t="s">
        <v>4039</v>
      </c>
      <c r="B3947" s="1">
        <v>46061</v>
      </c>
      <c r="C3947" s="1">
        <v>46061.2</v>
      </c>
      <c r="D3947" t="s">
        <v>39</v>
      </c>
      <c r="E3947" t="s">
        <v>66</v>
      </c>
      <c r="F3947" t="s">
        <v>29</v>
      </c>
      <c r="G3947" t="s">
        <v>53</v>
      </c>
      <c r="H3947" t="s">
        <v>76</v>
      </c>
      <c r="I3947" t="s">
        <v>32</v>
      </c>
      <c r="J3947">
        <v>0.2</v>
      </c>
      <c r="K3947" t="s">
        <v>57</v>
      </c>
      <c r="L3947">
        <v>104</v>
      </c>
      <c r="M3947" s="1">
        <v>46061</v>
      </c>
      <c r="N3947" t="s">
        <v>63</v>
      </c>
      <c r="O3947">
        <v>8.6</v>
      </c>
      <c r="P3947">
        <v>0.6</v>
      </c>
      <c r="Q3947" s="2">
        <v>1983.2</v>
      </c>
      <c r="R3947" t="s">
        <v>35</v>
      </c>
      <c r="S3947" s="2">
        <v>1100.83</v>
      </c>
      <c r="T3947">
        <v>3.2</v>
      </c>
      <c r="U3947" t="s">
        <v>68</v>
      </c>
      <c r="V3947">
        <v>2026</v>
      </c>
      <c r="W3947" t="s">
        <v>74</v>
      </c>
      <c r="X3947" s="2">
        <v>1100.83</v>
      </c>
      <c r="Y3947" s="2">
        <v>882.37</v>
      </c>
      <c r="Z3947" s="2">
        <v>0.55500000000000005</v>
      </c>
      <c r="AA3947" s="2">
        <f>IF(Table1[[#This Row],[Bed Occupied]]="Yes",1,0)</f>
        <v>0</v>
      </c>
    </row>
    <row r="3948" spans="1:27" x14ac:dyDescent="0.25">
      <c r="A3948" t="s">
        <v>4040</v>
      </c>
      <c r="B3948" s="1">
        <v>45689</v>
      </c>
      <c r="C3948" s="1">
        <v>45696.2</v>
      </c>
      <c r="D3948" t="s">
        <v>27</v>
      </c>
      <c r="E3948" t="s">
        <v>28</v>
      </c>
      <c r="F3948" t="s">
        <v>48</v>
      </c>
      <c r="G3948" t="s">
        <v>53</v>
      </c>
      <c r="H3948" t="s">
        <v>76</v>
      </c>
      <c r="I3948" t="s">
        <v>32</v>
      </c>
      <c r="J3948">
        <v>7.2</v>
      </c>
      <c r="K3948" t="s">
        <v>33</v>
      </c>
      <c r="L3948">
        <v>84</v>
      </c>
      <c r="M3948" s="1">
        <v>45689</v>
      </c>
      <c r="N3948" t="s">
        <v>63</v>
      </c>
      <c r="O3948">
        <v>10.3</v>
      </c>
      <c r="P3948">
        <v>2.2999999999999998</v>
      </c>
      <c r="Q3948" s="2">
        <v>13270.22</v>
      </c>
      <c r="R3948" t="s">
        <v>35</v>
      </c>
      <c r="S3948" s="2">
        <v>8523.0400000000009</v>
      </c>
      <c r="T3948">
        <v>2.9</v>
      </c>
      <c r="U3948" t="s">
        <v>100</v>
      </c>
      <c r="V3948">
        <v>2025</v>
      </c>
      <c r="W3948" t="s">
        <v>83</v>
      </c>
      <c r="X3948" s="2">
        <v>8523.0400000000009</v>
      </c>
      <c r="Y3948" s="2">
        <v>4747.18</v>
      </c>
      <c r="Z3948" s="2">
        <v>0.64200000000000002</v>
      </c>
      <c r="AA3948" s="2">
        <f>IF(Table1[[#This Row],[Bed Occupied]]="Yes",1,0)</f>
        <v>1</v>
      </c>
    </row>
    <row r="3949" spans="1:27" x14ac:dyDescent="0.25">
      <c r="A3949" t="s">
        <v>4041</v>
      </c>
      <c r="B3949" s="1">
        <v>46040</v>
      </c>
      <c r="C3949" s="1">
        <v>46041.599999999999</v>
      </c>
      <c r="D3949" t="s">
        <v>96</v>
      </c>
      <c r="E3949" t="s">
        <v>47</v>
      </c>
      <c r="F3949" t="s">
        <v>29</v>
      </c>
      <c r="G3949" t="s">
        <v>30</v>
      </c>
      <c r="H3949" t="s">
        <v>76</v>
      </c>
      <c r="I3949" t="s">
        <v>93</v>
      </c>
      <c r="J3949">
        <v>1.6</v>
      </c>
      <c r="K3949" t="s">
        <v>33</v>
      </c>
      <c r="L3949">
        <v>33</v>
      </c>
      <c r="M3949" s="1">
        <v>46039</v>
      </c>
      <c r="N3949" t="s">
        <v>42</v>
      </c>
      <c r="O3949">
        <v>10</v>
      </c>
      <c r="P3949">
        <v>2</v>
      </c>
      <c r="Q3949" s="2">
        <v>2086.21</v>
      </c>
      <c r="R3949" t="s">
        <v>35</v>
      </c>
      <c r="S3949" s="2">
        <v>1118.1400000000001</v>
      </c>
      <c r="T3949">
        <v>3.1</v>
      </c>
      <c r="U3949" t="s">
        <v>86</v>
      </c>
      <c r="V3949">
        <v>2026</v>
      </c>
      <c r="W3949" t="s">
        <v>83</v>
      </c>
      <c r="X3949" s="2">
        <v>1118.1400000000001</v>
      </c>
      <c r="Y3949" s="2">
        <v>968.07</v>
      </c>
      <c r="Z3949" s="2">
        <v>0.53600000000000003</v>
      </c>
      <c r="AA3949" s="2">
        <f>IF(Table1[[#This Row],[Bed Occupied]]="Yes",1,0)</f>
        <v>1</v>
      </c>
    </row>
    <row r="3950" spans="1:27" x14ac:dyDescent="0.25">
      <c r="A3950" t="s">
        <v>4042</v>
      </c>
      <c r="B3950" s="1">
        <v>45672</v>
      </c>
      <c r="C3950" s="1">
        <v>45675.199999999997</v>
      </c>
      <c r="D3950" t="s">
        <v>51</v>
      </c>
      <c r="E3950" t="s">
        <v>47</v>
      </c>
      <c r="F3950" t="s">
        <v>48</v>
      </c>
      <c r="G3950" t="s">
        <v>30</v>
      </c>
      <c r="H3950" t="s">
        <v>56</v>
      </c>
      <c r="I3950" t="s">
        <v>93</v>
      </c>
      <c r="J3950">
        <v>3.2</v>
      </c>
      <c r="K3950" t="s">
        <v>57</v>
      </c>
      <c r="L3950">
        <v>65</v>
      </c>
      <c r="M3950" s="1">
        <v>45672</v>
      </c>
      <c r="N3950" t="s">
        <v>42</v>
      </c>
      <c r="O3950">
        <v>8.1999999999999993</v>
      </c>
      <c r="P3950">
        <v>0.2</v>
      </c>
      <c r="Q3950" s="2">
        <v>11195.87</v>
      </c>
      <c r="R3950" t="s">
        <v>58</v>
      </c>
      <c r="S3950" s="2">
        <v>7581.98</v>
      </c>
      <c r="T3950">
        <v>3.9</v>
      </c>
      <c r="U3950" t="s">
        <v>145</v>
      </c>
      <c r="V3950">
        <v>2025</v>
      </c>
      <c r="W3950" t="s">
        <v>69</v>
      </c>
      <c r="X3950" s="2">
        <v>7581.98</v>
      </c>
      <c r="Y3950" s="2">
        <v>3613.89</v>
      </c>
      <c r="Z3950" s="2">
        <v>0.67700000000000005</v>
      </c>
      <c r="AA3950" s="2">
        <f>IF(Table1[[#This Row],[Bed Occupied]]="Yes",1,0)</f>
        <v>0</v>
      </c>
    </row>
    <row r="3951" spans="1:27" x14ac:dyDescent="0.25">
      <c r="A3951" t="s">
        <v>4043</v>
      </c>
      <c r="B3951" s="1">
        <v>45950</v>
      </c>
      <c r="C3951" s="1">
        <v>45950.2</v>
      </c>
      <c r="D3951" t="s">
        <v>102</v>
      </c>
      <c r="E3951" t="s">
        <v>47</v>
      </c>
      <c r="F3951" t="s">
        <v>48</v>
      </c>
      <c r="G3951" t="s">
        <v>67</v>
      </c>
      <c r="H3951" t="s">
        <v>62</v>
      </c>
      <c r="I3951" t="s">
        <v>41</v>
      </c>
      <c r="J3951">
        <v>0.2</v>
      </c>
      <c r="K3951" t="s">
        <v>33</v>
      </c>
      <c r="L3951">
        <v>34</v>
      </c>
      <c r="M3951" s="1">
        <v>45949</v>
      </c>
      <c r="N3951" t="s">
        <v>42</v>
      </c>
      <c r="O3951">
        <v>11.2</v>
      </c>
      <c r="P3951">
        <v>1.2</v>
      </c>
      <c r="Q3951" s="2">
        <v>7880.63</v>
      </c>
      <c r="R3951" t="s">
        <v>35</v>
      </c>
      <c r="S3951" s="2">
        <v>4813.46</v>
      </c>
      <c r="T3951">
        <v>4.2</v>
      </c>
      <c r="U3951" t="s">
        <v>82</v>
      </c>
      <c r="V3951">
        <v>2025</v>
      </c>
      <c r="W3951" t="s">
        <v>74</v>
      </c>
      <c r="X3951" s="2">
        <v>4813.46</v>
      </c>
      <c r="Y3951" s="2">
        <v>3067.17</v>
      </c>
      <c r="Z3951" s="2">
        <v>0.61099999999999999</v>
      </c>
      <c r="AA3951" s="2">
        <f>IF(Table1[[#This Row],[Bed Occupied]]="Yes",1,0)</f>
        <v>1</v>
      </c>
    </row>
    <row r="3952" spans="1:27" x14ac:dyDescent="0.25">
      <c r="A3952" t="s">
        <v>4044</v>
      </c>
      <c r="B3952" s="1">
        <v>46300</v>
      </c>
      <c r="C3952" s="1">
        <v>46304.3</v>
      </c>
      <c r="D3952" t="s">
        <v>61</v>
      </c>
      <c r="E3952" t="s">
        <v>47</v>
      </c>
      <c r="F3952" t="s">
        <v>48</v>
      </c>
      <c r="G3952" t="s">
        <v>67</v>
      </c>
      <c r="H3952" t="s">
        <v>62</v>
      </c>
      <c r="I3952" t="s">
        <v>93</v>
      </c>
      <c r="J3952">
        <v>4.3</v>
      </c>
      <c r="K3952" t="s">
        <v>33</v>
      </c>
      <c r="L3952">
        <v>54</v>
      </c>
      <c r="M3952" s="1">
        <v>46299</v>
      </c>
      <c r="N3952" t="s">
        <v>42</v>
      </c>
      <c r="O3952">
        <v>8.1</v>
      </c>
      <c r="P3952">
        <v>0.1</v>
      </c>
      <c r="Q3952" s="2">
        <v>13037.42</v>
      </c>
      <c r="R3952" t="s">
        <v>85</v>
      </c>
      <c r="S3952" s="2">
        <v>8440.11</v>
      </c>
      <c r="T3952">
        <v>4.3</v>
      </c>
      <c r="U3952" t="s">
        <v>36</v>
      </c>
      <c r="V3952">
        <v>2026</v>
      </c>
      <c r="W3952" t="s">
        <v>74</v>
      </c>
      <c r="X3952" s="2">
        <v>8440.11</v>
      </c>
      <c r="Y3952" s="2">
        <v>4597.3100000000004</v>
      </c>
      <c r="Z3952" s="2">
        <v>0.64700000000000002</v>
      </c>
      <c r="AA3952" s="2">
        <f>IF(Table1[[#This Row],[Bed Occupied]]="Yes",1,0)</f>
        <v>1</v>
      </c>
    </row>
    <row r="3953" spans="1:27" x14ac:dyDescent="0.25">
      <c r="A3953" t="s">
        <v>4045</v>
      </c>
      <c r="B3953" s="1">
        <v>46234</v>
      </c>
      <c r="C3953" s="1">
        <v>46236.2</v>
      </c>
      <c r="D3953" t="s">
        <v>51</v>
      </c>
      <c r="E3953" t="s">
        <v>52</v>
      </c>
      <c r="F3953" t="s">
        <v>48</v>
      </c>
      <c r="G3953" t="s">
        <v>67</v>
      </c>
      <c r="H3953" t="s">
        <v>31</v>
      </c>
      <c r="I3953" t="s">
        <v>32</v>
      </c>
      <c r="J3953">
        <v>2.2000000000000002</v>
      </c>
      <c r="K3953" t="s">
        <v>33</v>
      </c>
      <c r="L3953">
        <v>72</v>
      </c>
      <c r="M3953" s="1">
        <v>46234</v>
      </c>
      <c r="N3953" t="s">
        <v>34</v>
      </c>
      <c r="O3953">
        <v>8.6</v>
      </c>
      <c r="P3953">
        <v>0.6</v>
      </c>
      <c r="Q3953" s="2">
        <v>7990.38</v>
      </c>
      <c r="R3953" t="s">
        <v>58</v>
      </c>
      <c r="S3953" s="2">
        <v>4642.71</v>
      </c>
      <c r="T3953">
        <v>3.2</v>
      </c>
      <c r="U3953" t="s">
        <v>43</v>
      </c>
      <c r="V3953">
        <v>2026</v>
      </c>
      <c r="W3953" t="s">
        <v>77</v>
      </c>
      <c r="X3953" s="2">
        <v>4642.71</v>
      </c>
      <c r="Y3953" s="2">
        <v>3347.67</v>
      </c>
      <c r="Z3953" s="2">
        <v>0.58099999999999996</v>
      </c>
      <c r="AA3953" s="2">
        <f>IF(Table1[[#This Row],[Bed Occupied]]="Yes",1,0)</f>
        <v>1</v>
      </c>
    </row>
    <row r="3954" spans="1:27" x14ac:dyDescent="0.25">
      <c r="A3954" t="s">
        <v>4046</v>
      </c>
      <c r="B3954" s="1">
        <v>46029</v>
      </c>
      <c r="C3954" s="1">
        <v>46029.4</v>
      </c>
      <c r="D3954" t="s">
        <v>27</v>
      </c>
      <c r="E3954" t="s">
        <v>66</v>
      </c>
      <c r="F3954" t="s">
        <v>48</v>
      </c>
      <c r="G3954" t="s">
        <v>53</v>
      </c>
      <c r="H3954" t="s">
        <v>31</v>
      </c>
      <c r="I3954" t="s">
        <v>32</v>
      </c>
      <c r="J3954">
        <v>0.4</v>
      </c>
      <c r="K3954" t="s">
        <v>33</v>
      </c>
      <c r="L3954">
        <v>76</v>
      </c>
      <c r="M3954" s="1">
        <v>46029</v>
      </c>
      <c r="N3954" t="s">
        <v>42</v>
      </c>
      <c r="O3954">
        <v>9.6999999999999993</v>
      </c>
      <c r="P3954">
        <v>1.7</v>
      </c>
      <c r="Q3954" s="2">
        <v>8286.23</v>
      </c>
      <c r="R3954" t="s">
        <v>85</v>
      </c>
      <c r="S3954" s="2">
        <v>5455.83</v>
      </c>
      <c r="T3954">
        <v>2.9</v>
      </c>
      <c r="U3954" t="s">
        <v>86</v>
      </c>
      <c r="V3954">
        <v>2026</v>
      </c>
      <c r="W3954" t="s">
        <v>69</v>
      </c>
      <c r="X3954" s="2">
        <v>5455.83</v>
      </c>
      <c r="Y3954" s="2">
        <v>2830.4</v>
      </c>
      <c r="Z3954" s="2">
        <v>0.65800000000000003</v>
      </c>
      <c r="AA3954" s="2">
        <f>IF(Table1[[#This Row],[Bed Occupied]]="Yes",1,0)</f>
        <v>1</v>
      </c>
    </row>
    <row r="3955" spans="1:27" x14ac:dyDescent="0.25">
      <c r="A3955" t="s">
        <v>4047</v>
      </c>
      <c r="B3955" s="1">
        <v>46195</v>
      </c>
      <c r="C3955" s="1">
        <v>46201.9</v>
      </c>
      <c r="D3955" t="s">
        <v>102</v>
      </c>
      <c r="E3955" t="s">
        <v>52</v>
      </c>
      <c r="F3955" t="s">
        <v>48</v>
      </c>
      <c r="G3955" t="s">
        <v>151</v>
      </c>
      <c r="H3955" t="s">
        <v>76</v>
      </c>
      <c r="I3955" t="s">
        <v>32</v>
      </c>
      <c r="J3955">
        <v>6.9</v>
      </c>
      <c r="K3955" t="s">
        <v>33</v>
      </c>
      <c r="L3955">
        <v>94</v>
      </c>
      <c r="M3955" s="1">
        <v>46194</v>
      </c>
      <c r="N3955" t="s">
        <v>42</v>
      </c>
      <c r="O3955">
        <v>11.1</v>
      </c>
      <c r="P3955">
        <v>1.1000000000000001</v>
      </c>
      <c r="Q3955" s="2">
        <v>13329.56</v>
      </c>
      <c r="R3955" t="s">
        <v>85</v>
      </c>
      <c r="S3955" s="2">
        <v>8580.18</v>
      </c>
      <c r="T3955">
        <v>4.0999999999999996</v>
      </c>
      <c r="U3955" t="s">
        <v>126</v>
      </c>
      <c r="V3955">
        <v>2026</v>
      </c>
      <c r="W3955" t="s">
        <v>74</v>
      </c>
      <c r="X3955" s="2">
        <v>8580.18</v>
      </c>
      <c r="Y3955" s="2">
        <v>4749.38</v>
      </c>
      <c r="Z3955" s="2">
        <v>0.64400000000000002</v>
      </c>
      <c r="AA3955" s="2">
        <f>IF(Table1[[#This Row],[Bed Occupied]]="Yes",1,0)</f>
        <v>1</v>
      </c>
    </row>
    <row r="3956" spans="1:27" x14ac:dyDescent="0.25">
      <c r="A3956" t="s">
        <v>4048</v>
      </c>
      <c r="B3956" s="1">
        <v>46134</v>
      </c>
      <c r="C3956" s="1">
        <v>46135.199999999997</v>
      </c>
      <c r="D3956" t="s">
        <v>39</v>
      </c>
      <c r="E3956" t="s">
        <v>47</v>
      </c>
      <c r="F3956" t="s">
        <v>29</v>
      </c>
      <c r="G3956" t="s">
        <v>30</v>
      </c>
      <c r="H3956" t="s">
        <v>81</v>
      </c>
      <c r="I3956" t="s">
        <v>32</v>
      </c>
      <c r="J3956">
        <v>1.2</v>
      </c>
      <c r="K3956" t="s">
        <v>33</v>
      </c>
      <c r="L3956">
        <v>77</v>
      </c>
      <c r="M3956" s="1">
        <v>46133</v>
      </c>
      <c r="N3956" t="s">
        <v>42</v>
      </c>
      <c r="O3956">
        <v>10</v>
      </c>
      <c r="P3956">
        <v>2</v>
      </c>
      <c r="Q3956" s="2">
        <v>1821.59</v>
      </c>
      <c r="R3956" t="s">
        <v>58</v>
      </c>
      <c r="S3956" s="2">
        <v>1013.8</v>
      </c>
      <c r="T3956">
        <v>3.1</v>
      </c>
      <c r="U3956" t="s">
        <v>98</v>
      </c>
      <c r="V3956">
        <v>2026</v>
      </c>
      <c r="W3956" t="s">
        <v>44</v>
      </c>
      <c r="X3956" s="2">
        <v>1013.8</v>
      </c>
      <c r="Y3956" s="2">
        <v>807.79</v>
      </c>
      <c r="Z3956" s="2">
        <v>0.55700000000000005</v>
      </c>
      <c r="AA3956" s="2">
        <f>IF(Table1[[#This Row],[Bed Occupied]]="Yes",1,0)</f>
        <v>1</v>
      </c>
    </row>
    <row r="3957" spans="1:27" x14ac:dyDescent="0.25">
      <c r="A3957" t="s">
        <v>4049</v>
      </c>
      <c r="B3957" s="1">
        <v>45709</v>
      </c>
      <c r="C3957" s="1">
        <v>45710.3</v>
      </c>
      <c r="D3957" t="s">
        <v>39</v>
      </c>
      <c r="E3957" t="s">
        <v>47</v>
      </c>
      <c r="F3957" t="s">
        <v>48</v>
      </c>
      <c r="G3957" t="s">
        <v>67</v>
      </c>
      <c r="H3957" t="s">
        <v>76</v>
      </c>
      <c r="I3957" t="s">
        <v>32</v>
      </c>
      <c r="J3957">
        <v>1.3</v>
      </c>
      <c r="K3957" t="s">
        <v>57</v>
      </c>
      <c r="L3957">
        <v>65</v>
      </c>
      <c r="M3957" s="1">
        <v>45709</v>
      </c>
      <c r="N3957" t="s">
        <v>42</v>
      </c>
      <c r="O3957">
        <v>12.8</v>
      </c>
      <c r="P3957">
        <v>0.8</v>
      </c>
      <c r="Q3957" s="2">
        <v>1917.13</v>
      </c>
      <c r="R3957" t="s">
        <v>35</v>
      </c>
      <c r="S3957" s="2">
        <v>1114.68</v>
      </c>
      <c r="T3957">
        <v>3.6</v>
      </c>
      <c r="U3957" t="s">
        <v>100</v>
      </c>
      <c r="V3957">
        <v>2025</v>
      </c>
      <c r="W3957" t="s">
        <v>77</v>
      </c>
      <c r="X3957" s="2">
        <v>1114.68</v>
      </c>
      <c r="Y3957" s="2">
        <v>802.45</v>
      </c>
      <c r="Z3957" s="2">
        <v>0.58099999999999996</v>
      </c>
      <c r="AA3957" s="2">
        <f>IF(Table1[[#This Row],[Bed Occupied]]="Yes",1,0)</f>
        <v>0</v>
      </c>
    </row>
    <row r="3958" spans="1:27" x14ac:dyDescent="0.25">
      <c r="A3958" t="s">
        <v>4050</v>
      </c>
      <c r="B3958" s="1">
        <v>45759</v>
      </c>
      <c r="C3958" s="1">
        <v>45764.800000000003</v>
      </c>
      <c r="D3958" t="s">
        <v>46</v>
      </c>
      <c r="E3958" t="s">
        <v>47</v>
      </c>
      <c r="F3958" t="s">
        <v>92</v>
      </c>
      <c r="G3958" t="s">
        <v>53</v>
      </c>
      <c r="H3958" t="s">
        <v>56</v>
      </c>
      <c r="I3958" t="s">
        <v>32</v>
      </c>
      <c r="J3958">
        <v>5.8</v>
      </c>
      <c r="K3958" t="s">
        <v>33</v>
      </c>
      <c r="L3958">
        <v>39</v>
      </c>
      <c r="M3958" s="1">
        <v>45758</v>
      </c>
      <c r="N3958" t="s">
        <v>34</v>
      </c>
      <c r="O3958">
        <v>10.8</v>
      </c>
      <c r="P3958">
        <v>2.8</v>
      </c>
      <c r="Q3958" s="2">
        <v>6939.92</v>
      </c>
      <c r="R3958" t="s">
        <v>35</v>
      </c>
      <c r="S3958" s="2">
        <v>3989.2</v>
      </c>
      <c r="T3958">
        <v>2.7</v>
      </c>
      <c r="U3958" t="s">
        <v>89</v>
      </c>
      <c r="V3958">
        <v>2025</v>
      </c>
      <c r="W3958" t="s">
        <v>77</v>
      </c>
      <c r="X3958" s="2">
        <v>3989.2</v>
      </c>
      <c r="Y3958" s="2">
        <v>2950.72</v>
      </c>
      <c r="Z3958" s="2">
        <v>0.57499999999999996</v>
      </c>
      <c r="AA3958" s="2">
        <f>IF(Table1[[#This Row],[Bed Occupied]]="Yes",1,0)</f>
        <v>1</v>
      </c>
    </row>
    <row r="3959" spans="1:27" x14ac:dyDescent="0.25">
      <c r="A3959" t="s">
        <v>4051</v>
      </c>
      <c r="B3959" s="1">
        <v>45923</v>
      </c>
      <c r="C3959" s="1">
        <v>45924.6</v>
      </c>
      <c r="D3959" t="s">
        <v>39</v>
      </c>
      <c r="E3959" t="s">
        <v>47</v>
      </c>
      <c r="F3959" t="s">
        <v>48</v>
      </c>
      <c r="G3959" t="s">
        <v>67</v>
      </c>
      <c r="H3959" t="s">
        <v>81</v>
      </c>
      <c r="I3959" t="s">
        <v>32</v>
      </c>
      <c r="J3959">
        <v>1.6</v>
      </c>
      <c r="K3959" t="s">
        <v>33</v>
      </c>
      <c r="L3959">
        <v>112</v>
      </c>
      <c r="M3959" s="1">
        <v>45923</v>
      </c>
      <c r="N3959" t="s">
        <v>42</v>
      </c>
      <c r="O3959">
        <v>14.6</v>
      </c>
      <c r="P3959">
        <v>2.6</v>
      </c>
      <c r="Q3959" s="2">
        <v>1800.36</v>
      </c>
      <c r="R3959" t="s">
        <v>35</v>
      </c>
      <c r="S3959" s="2">
        <v>1136</v>
      </c>
      <c r="T3959">
        <v>2.8</v>
      </c>
      <c r="U3959" t="s">
        <v>59</v>
      </c>
      <c r="V3959">
        <v>2025</v>
      </c>
      <c r="W3959" t="s">
        <v>44</v>
      </c>
      <c r="X3959" s="2">
        <v>1136</v>
      </c>
      <c r="Y3959" s="2">
        <v>664.36</v>
      </c>
      <c r="Z3959" s="2">
        <v>0.63100000000000001</v>
      </c>
      <c r="AA3959" s="2">
        <f>IF(Table1[[#This Row],[Bed Occupied]]="Yes",1,0)</f>
        <v>1</v>
      </c>
    </row>
    <row r="3960" spans="1:27" x14ac:dyDescent="0.25">
      <c r="A3960" t="s">
        <v>4052</v>
      </c>
      <c r="B3960" s="1">
        <v>46072</v>
      </c>
      <c r="C3960" s="1">
        <v>46072.9</v>
      </c>
      <c r="D3960" t="s">
        <v>46</v>
      </c>
      <c r="E3960" t="s">
        <v>47</v>
      </c>
      <c r="F3960" t="s">
        <v>29</v>
      </c>
      <c r="G3960" t="s">
        <v>30</v>
      </c>
      <c r="H3960" t="s">
        <v>31</v>
      </c>
      <c r="I3960" t="s">
        <v>32</v>
      </c>
      <c r="J3960">
        <v>0.9</v>
      </c>
      <c r="K3960" t="s">
        <v>33</v>
      </c>
      <c r="L3960">
        <v>63</v>
      </c>
      <c r="M3960" s="1">
        <v>46071</v>
      </c>
      <c r="N3960" t="s">
        <v>42</v>
      </c>
      <c r="O3960">
        <v>11</v>
      </c>
      <c r="P3960">
        <v>3</v>
      </c>
      <c r="Q3960" s="2">
        <v>4861.45</v>
      </c>
      <c r="R3960" t="s">
        <v>35</v>
      </c>
      <c r="S3960" s="2">
        <v>2492.33</v>
      </c>
      <c r="T3960">
        <v>3.1</v>
      </c>
      <c r="U3960" t="s">
        <v>68</v>
      </c>
      <c r="V3960">
        <v>2026</v>
      </c>
      <c r="W3960" t="s">
        <v>69</v>
      </c>
      <c r="X3960" s="2">
        <v>2492.33</v>
      </c>
      <c r="Y3960" s="2">
        <v>2369.12</v>
      </c>
      <c r="Z3960" s="2">
        <v>0.51300000000000001</v>
      </c>
      <c r="AA3960" s="2">
        <f>IF(Table1[[#This Row],[Bed Occupied]]="Yes",1,0)</f>
        <v>1</v>
      </c>
    </row>
    <row r="3961" spans="1:27" x14ac:dyDescent="0.25">
      <c r="A3961" t="s">
        <v>4053</v>
      </c>
      <c r="B3961" s="1">
        <v>46097</v>
      </c>
      <c r="C3961" s="1">
        <v>46100.4</v>
      </c>
      <c r="D3961" t="s">
        <v>96</v>
      </c>
      <c r="E3961" t="s">
        <v>52</v>
      </c>
      <c r="F3961" t="s">
        <v>48</v>
      </c>
      <c r="G3961" t="s">
        <v>67</v>
      </c>
      <c r="H3961" t="s">
        <v>49</v>
      </c>
      <c r="I3961" t="s">
        <v>32</v>
      </c>
      <c r="J3961">
        <v>3.4</v>
      </c>
      <c r="K3961" t="s">
        <v>33</v>
      </c>
      <c r="L3961">
        <v>31</v>
      </c>
      <c r="M3961" s="1">
        <v>46096</v>
      </c>
      <c r="N3961" t="s">
        <v>34</v>
      </c>
      <c r="O3961">
        <v>10.4</v>
      </c>
      <c r="P3961">
        <v>2.4</v>
      </c>
      <c r="Q3961" s="2">
        <v>3191.83</v>
      </c>
      <c r="R3961" t="s">
        <v>58</v>
      </c>
      <c r="S3961" s="2">
        <v>1754.11</v>
      </c>
      <c r="T3961">
        <v>3.5</v>
      </c>
      <c r="U3961" t="s">
        <v>115</v>
      </c>
      <c r="V3961">
        <v>2026</v>
      </c>
      <c r="W3961" t="s">
        <v>74</v>
      </c>
      <c r="X3961" s="2">
        <v>1754.11</v>
      </c>
      <c r="Y3961" s="2">
        <v>1437.72</v>
      </c>
      <c r="Z3961" s="2">
        <v>0.55000000000000004</v>
      </c>
      <c r="AA3961" s="2">
        <f>IF(Table1[[#This Row],[Bed Occupied]]="Yes",1,0)</f>
        <v>1</v>
      </c>
    </row>
    <row r="3962" spans="1:27" x14ac:dyDescent="0.25">
      <c r="A3962" t="s">
        <v>4054</v>
      </c>
      <c r="B3962" s="1">
        <v>45972</v>
      </c>
      <c r="C3962" s="1">
        <v>45972.5</v>
      </c>
      <c r="D3962" t="s">
        <v>96</v>
      </c>
      <c r="E3962" t="s">
        <v>66</v>
      </c>
      <c r="F3962" t="s">
        <v>48</v>
      </c>
      <c r="G3962" t="s">
        <v>67</v>
      </c>
      <c r="H3962" t="s">
        <v>40</v>
      </c>
      <c r="I3962" t="s">
        <v>41</v>
      </c>
      <c r="J3962">
        <v>0.5</v>
      </c>
      <c r="K3962" t="s">
        <v>57</v>
      </c>
      <c r="L3962">
        <v>37</v>
      </c>
      <c r="M3962" s="1">
        <v>45971</v>
      </c>
      <c r="N3962" t="s">
        <v>34</v>
      </c>
      <c r="O3962">
        <v>8</v>
      </c>
      <c r="P3962">
        <v>0</v>
      </c>
      <c r="Q3962" s="2">
        <v>4353.53</v>
      </c>
      <c r="R3962" t="s">
        <v>58</v>
      </c>
      <c r="S3962" s="2">
        <v>2430.4299999999998</v>
      </c>
      <c r="T3962">
        <v>4.5999999999999996</v>
      </c>
      <c r="U3962" t="s">
        <v>71</v>
      </c>
      <c r="V3962">
        <v>2025</v>
      </c>
      <c r="W3962" t="s">
        <v>37</v>
      </c>
      <c r="X3962" s="2">
        <v>2430.4299999999998</v>
      </c>
      <c r="Y3962" s="2">
        <v>1923.1</v>
      </c>
      <c r="Z3962" s="2">
        <v>0.55800000000000005</v>
      </c>
      <c r="AA3962" s="2">
        <f>IF(Table1[[#This Row],[Bed Occupied]]="Yes",1,0)</f>
        <v>0</v>
      </c>
    </row>
    <row r="3963" spans="1:27" x14ac:dyDescent="0.25">
      <c r="A3963" t="s">
        <v>4055</v>
      </c>
      <c r="B3963" s="1">
        <v>45746</v>
      </c>
      <c r="C3963" s="1">
        <v>45751.1</v>
      </c>
      <c r="D3963" t="s">
        <v>51</v>
      </c>
      <c r="E3963" t="s">
        <v>28</v>
      </c>
      <c r="F3963" t="s">
        <v>29</v>
      </c>
      <c r="G3963" t="s">
        <v>67</v>
      </c>
      <c r="H3963" t="s">
        <v>81</v>
      </c>
      <c r="I3963" t="s">
        <v>32</v>
      </c>
      <c r="J3963">
        <v>5.0999999999999996</v>
      </c>
      <c r="K3963" t="s">
        <v>57</v>
      </c>
      <c r="L3963">
        <v>69</v>
      </c>
      <c r="M3963" s="1">
        <v>45746</v>
      </c>
      <c r="N3963" t="s">
        <v>42</v>
      </c>
      <c r="O3963">
        <v>10.199999999999999</v>
      </c>
      <c r="P3963">
        <v>2.2000000000000002</v>
      </c>
      <c r="Q3963" s="2">
        <v>12071.24</v>
      </c>
      <c r="R3963" t="s">
        <v>35</v>
      </c>
      <c r="S3963" s="2">
        <v>8252.8799999999992</v>
      </c>
      <c r="T3963">
        <v>3.2</v>
      </c>
      <c r="U3963" t="s">
        <v>173</v>
      </c>
      <c r="V3963">
        <v>2025</v>
      </c>
      <c r="W3963" t="s">
        <v>74</v>
      </c>
      <c r="X3963" s="2">
        <v>8252.8799999999992</v>
      </c>
      <c r="Y3963" s="2">
        <v>3818.36</v>
      </c>
      <c r="Z3963" s="2">
        <v>0.68400000000000005</v>
      </c>
      <c r="AA3963" s="2">
        <f>IF(Table1[[#This Row],[Bed Occupied]]="Yes",1,0)</f>
        <v>0</v>
      </c>
    </row>
    <row r="3964" spans="1:27" x14ac:dyDescent="0.25">
      <c r="A3964" t="s">
        <v>4056</v>
      </c>
      <c r="B3964" s="1">
        <v>45884</v>
      </c>
      <c r="C3964" s="1">
        <v>45889.7</v>
      </c>
      <c r="D3964" t="s">
        <v>96</v>
      </c>
      <c r="E3964" t="s">
        <v>47</v>
      </c>
      <c r="F3964" t="s">
        <v>48</v>
      </c>
      <c r="G3964" t="s">
        <v>30</v>
      </c>
      <c r="H3964" t="s">
        <v>62</v>
      </c>
      <c r="I3964" t="s">
        <v>32</v>
      </c>
      <c r="J3964">
        <v>5.7</v>
      </c>
      <c r="K3964" t="s">
        <v>57</v>
      </c>
      <c r="L3964">
        <v>70</v>
      </c>
      <c r="M3964" s="1">
        <v>45884</v>
      </c>
      <c r="N3964" t="s">
        <v>34</v>
      </c>
      <c r="O3964">
        <v>11.7</v>
      </c>
      <c r="P3964">
        <v>1.7</v>
      </c>
      <c r="Q3964" s="2">
        <v>4545.2</v>
      </c>
      <c r="R3964" t="s">
        <v>58</v>
      </c>
      <c r="S3964" s="2">
        <v>2911.29</v>
      </c>
      <c r="T3964">
        <v>3.3</v>
      </c>
      <c r="U3964" t="s">
        <v>104</v>
      </c>
      <c r="V3964">
        <v>2025</v>
      </c>
      <c r="W3964" t="s">
        <v>77</v>
      </c>
      <c r="X3964" s="2">
        <v>2911.29</v>
      </c>
      <c r="Y3964" s="2">
        <v>1633.91</v>
      </c>
      <c r="Z3964" s="2">
        <v>0.64100000000000001</v>
      </c>
      <c r="AA3964" s="2">
        <f>IF(Table1[[#This Row],[Bed Occupied]]="Yes",1,0)</f>
        <v>0</v>
      </c>
    </row>
    <row r="3965" spans="1:27" x14ac:dyDescent="0.25">
      <c r="A3965" t="s">
        <v>4057</v>
      </c>
      <c r="B3965" s="1">
        <v>45742</v>
      </c>
      <c r="C3965" s="1">
        <v>45743.5</v>
      </c>
      <c r="D3965" t="s">
        <v>39</v>
      </c>
      <c r="E3965" t="s">
        <v>47</v>
      </c>
      <c r="F3965" t="s">
        <v>48</v>
      </c>
      <c r="G3965" t="s">
        <v>67</v>
      </c>
      <c r="H3965" t="s">
        <v>31</v>
      </c>
      <c r="I3965" t="s">
        <v>32</v>
      </c>
      <c r="J3965">
        <v>1.5</v>
      </c>
      <c r="K3965" t="s">
        <v>57</v>
      </c>
      <c r="L3965">
        <v>114</v>
      </c>
      <c r="M3965" s="1">
        <v>45742</v>
      </c>
      <c r="N3965" t="s">
        <v>34</v>
      </c>
      <c r="O3965">
        <v>9.3000000000000007</v>
      </c>
      <c r="P3965">
        <v>1.3</v>
      </c>
      <c r="Q3965" s="2">
        <v>2190.5100000000002</v>
      </c>
      <c r="R3965" t="s">
        <v>35</v>
      </c>
      <c r="S3965" s="2">
        <v>1322.04</v>
      </c>
      <c r="T3965">
        <v>3.1</v>
      </c>
      <c r="U3965" t="s">
        <v>173</v>
      </c>
      <c r="V3965">
        <v>2025</v>
      </c>
      <c r="W3965" t="s">
        <v>69</v>
      </c>
      <c r="X3965" s="2">
        <v>1322.04</v>
      </c>
      <c r="Y3965" s="2">
        <v>868.47</v>
      </c>
      <c r="Z3965" s="2">
        <v>0.60399999999999998</v>
      </c>
      <c r="AA3965" s="2">
        <f>IF(Table1[[#This Row],[Bed Occupied]]="Yes",1,0)</f>
        <v>0</v>
      </c>
    </row>
    <row r="3966" spans="1:27" x14ac:dyDescent="0.25">
      <c r="A3966" t="s">
        <v>4058</v>
      </c>
      <c r="B3966" s="1">
        <v>46160</v>
      </c>
      <c r="C3966" s="1">
        <v>46162.5</v>
      </c>
      <c r="D3966" t="s">
        <v>102</v>
      </c>
      <c r="E3966" t="s">
        <v>47</v>
      </c>
      <c r="F3966" t="s">
        <v>48</v>
      </c>
      <c r="G3966" t="s">
        <v>53</v>
      </c>
      <c r="H3966" t="s">
        <v>81</v>
      </c>
      <c r="I3966" t="s">
        <v>41</v>
      </c>
      <c r="J3966">
        <v>2.5</v>
      </c>
      <c r="K3966" t="s">
        <v>33</v>
      </c>
      <c r="L3966">
        <v>90</v>
      </c>
      <c r="M3966" s="1">
        <v>46159</v>
      </c>
      <c r="N3966" t="s">
        <v>42</v>
      </c>
      <c r="O3966">
        <v>12.7</v>
      </c>
      <c r="P3966">
        <v>0.7</v>
      </c>
      <c r="Q3966" s="2">
        <v>8639.11</v>
      </c>
      <c r="R3966" t="s">
        <v>58</v>
      </c>
      <c r="S3966" s="2">
        <v>4840.8</v>
      </c>
      <c r="T3966">
        <v>3.3</v>
      </c>
      <c r="U3966" t="s">
        <v>94</v>
      </c>
      <c r="V3966">
        <v>2026</v>
      </c>
      <c r="W3966" t="s">
        <v>74</v>
      </c>
      <c r="X3966" s="2">
        <v>4840.8</v>
      </c>
      <c r="Y3966" s="2">
        <v>3798.31</v>
      </c>
      <c r="Z3966" s="2">
        <v>0.56000000000000005</v>
      </c>
      <c r="AA3966" s="2">
        <f>IF(Table1[[#This Row],[Bed Occupied]]="Yes",1,0)</f>
        <v>1</v>
      </c>
    </row>
    <row r="3967" spans="1:27" x14ac:dyDescent="0.25">
      <c r="A3967" t="s">
        <v>4059</v>
      </c>
      <c r="B3967" s="1">
        <v>46075</v>
      </c>
      <c r="C3967" s="1">
        <v>46083.199999999997</v>
      </c>
      <c r="D3967" t="s">
        <v>46</v>
      </c>
      <c r="E3967" t="s">
        <v>28</v>
      </c>
      <c r="F3967" t="s">
        <v>29</v>
      </c>
      <c r="G3967" t="s">
        <v>53</v>
      </c>
      <c r="H3967" t="s">
        <v>76</v>
      </c>
      <c r="I3967" t="s">
        <v>41</v>
      </c>
      <c r="J3967">
        <v>8.1999999999999993</v>
      </c>
      <c r="K3967" t="s">
        <v>33</v>
      </c>
      <c r="L3967">
        <v>19</v>
      </c>
      <c r="M3967" s="1">
        <v>46075</v>
      </c>
      <c r="N3967" t="s">
        <v>34</v>
      </c>
      <c r="O3967">
        <v>8.8000000000000007</v>
      </c>
      <c r="P3967">
        <v>0.8</v>
      </c>
      <c r="Q3967" s="2">
        <v>8115.93</v>
      </c>
      <c r="R3967" t="s">
        <v>35</v>
      </c>
      <c r="S3967" s="2">
        <v>4816.2700000000004</v>
      </c>
      <c r="T3967">
        <v>4.8</v>
      </c>
      <c r="U3967" t="s">
        <v>68</v>
      </c>
      <c r="V3967">
        <v>2026</v>
      </c>
      <c r="W3967" t="s">
        <v>74</v>
      </c>
      <c r="X3967" s="2">
        <v>4816.2700000000004</v>
      </c>
      <c r="Y3967" s="2">
        <v>3299.66</v>
      </c>
      <c r="Z3967" s="2">
        <v>0.59299999999999997</v>
      </c>
      <c r="AA3967" s="2">
        <f>IF(Table1[[#This Row],[Bed Occupied]]="Yes",1,0)</f>
        <v>1</v>
      </c>
    </row>
    <row r="3968" spans="1:27" x14ac:dyDescent="0.25">
      <c r="A3968" t="s">
        <v>4060</v>
      </c>
      <c r="B3968" s="1">
        <v>46202</v>
      </c>
      <c r="C3968" s="1">
        <v>46205.1</v>
      </c>
      <c r="D3968" t="s">
        <v>46</v>
      </c>
      <c r="E3968" t="s">
        <v>47</v>
      </c>
      <c r="F3968" t="s">
        <v>29</v>
      </c>
      <c r="G3968" t="s">
        <v>53</v>
      </c>
      <c r="H3968" t="s">
        <v>81</v>
      </c>
      <c r="I3968" t="s">
        <v>41</v>
      </c>
      <c r="J3968">
        <v>3.1</v>
      </c>
      <c r="K3968" t="s">
        <v>33</v>
      </c>
      <c r="L3968">
        <v>6</v>
      </c>
      <c r="M3968" s="1">
        <v>46202</v>
      </c>
      <c r="N3968" t="s">
        <v>34</v>
      </c>
      <c r="O3968">
        <v>8</v>
      </c>
      <c r="P3968">
        <v>0</v>
      </c>
      <c r="Q3968" s="2">
        <v>6212.14</v>
      </c>
      <c r="R3968" t="s">
        <v>35</v>
      </c>
      <c r="S3968" s="2">
        <v>4365.76</v>
      </c>
      <c r="T3968">
        <v>4.8</v>
      </c>
      <c r="U3968" t="s">
        <v>126</v>
      </c>
      <c r="V3968">
        <v>2026</v>
      </c>
      <c r="W3968" t="s">
        <v>37</v>
      </c>
      <c r="X3968" s="2">
        <v>4365.76</v>
      </c>
      <c r="Y3968" s="2">
        <v>1846.38</v>
      </c>
      <c r="Z3968" s="2">
        <v>0.70299999999999996</v>
      </c>
      <c r="AA3968" s="2">
        <f>IF(Table1[[#This Row],[Bed Occupied]]="Yes",1,0)</f>
        <v>1</v>
      </c>
    </row>
    <row r="3969" spans="1:27" x14ac:dyDescent="0.25">
      <c r="A3969" t="s">
        <v>4061</v>
      </c>
      <c r="B3969" s="1">
        <v>46255</v>
      </c>
      <c r="C3969" s="1">
        <v>46256.5</v>
      </c>
      <c r="D3969" t="s">
        <v>102</v>
      </c>
      <c r="E3969" t="s">
        <v>66</v>
      </c>
      <c r="F3969" t="s">
        <v>48</v>
      </c>
      <c r="G3969" t="s">
        <v>53</v>
      </c>
      <c r="H3969" t="s">
        <v>81</v>
      </c>
      <c r="I3969" t="s">
        <v>32</v>
      </c>
      <c r="J3969">
        <v>1.5</v>
      </c>
      <c r="K3969" t="s">
        <v>57</v>
      </c>
      <c r="L3969">
        <v>81</v>
      </c>
      <c r="M3969" s="1">
        <v>46255</v>
      </c>
      <c r="N3969" t="s">
        <v>34</v>
      </c>
      <c r="O3969">
        <v>9.4</v>
      </c>
      <c r="P3969">
        <v>1.4</v>
      </c>
      <c r="Q3969" s="2">
        <v>10227.76</v>
      </c>
      <c r="R3969" t="s">
        <v>35</v>
      </c>
      <c r="S3969" s="2">
        <v>6249.96</v>
      </c>
      <c r="T3969">
        <v>3.9</v>
      </c>
      <c r="U3969" t="s">
        <v>138</v>
      </c>
      <c r="V3969">
        <v>2026</v>
      </c>
      <c r="W3969" t="s">
        <v>77</v>
      </c>
      <c r="X3969" s="2">
        <v>6249.96</v>
      </c>
      <c r="Y3969" s="2">
        <v>3977.8</v>
      </c>
      <c r="Z3969" s="2">
        <v>0.61099999999999999</v>
      </c>
      <c r="AA3969" s="2">
        <f>IF(Table1[[#This Row],[Bed Occupied]]="Yes",1,0)</f>
        <v>0</v>
      </c>
    </row>
    <row r="3970" spans="1:27" x14ac:dyDescent="0.25">
      <c r="A3970" t="s">
        <v>4062</v>
      </c>
      <c r="B3970" s="1">
        <v>46144</v>
      </c>
      <c r="C3970" s="1">
        <v>46146.1</v>
      </c>
      <c r="D3970" t="s">
        <v>51</v>
      </c>
      <c r="E3970" t="s">
        <v>28</v>
      </c>
      <c r="F3970" t="s">
        <v>48</v>
      </c>
      <c r="G3970" t="s">
        <v>30</v>
      </c>
      <c r="H3970" t="s">
        <v>81</v>
      </c>
      <c r="I3970" t="s">
        <v>32</v>
      </c>
      <c r="J3970">
        <v>2.1</v>
      </c>
      <c r="K3970" t="s">
        <v>33</v>
      </c>
      <c r="L3970">
        <v>93</v>
      </c>
      <c r="M3970" s="1">
        <v>46143</v>
      </c>
      <c r="N3970" t="s">
        <v>34</v>
      </c>
      <c r="O3970">
        <v>8.6999999999999993</v>
      </c>
      <c r="P3970">
        <v>0.7</v>
      </c>
      <c r="Q3970" s="2">
        <v>9733.2000000000007</v>
      </c>
      <c r="R3970" t="s">
        <v>58</v>
      </c>
      <c r="S3970" s="2">
        <v>5915.03</v>
      </c>
      <c r="T3970">
        <v>3.5</v>
      </c>
      <c r="U3970" t="s">
        <v>94</v>
      </c>
      <c r="V3970">
        <v>2026</v>
      </c>
      <c r="W3970" t="s">
        <v>77</v>
      </c>
      <c r="X3970" s="2">
        <v>5915.03</v>
      </c>
      <c r="Y3970" s="2">
        <v>3818.17</v>
      </c>
      <c r="Z3970" s="2">
        <v>0.60799999999999998</v>
      </c>
      <c r="AA3970" s="2">
        <f>IF(Table1[[#This Row],[Bed Occupied]]="Yes",1,0)</f>
        <v>1</v>
      </c>
    </row>
    <row r="3971" spans="1:27" x14ac:dyDescent="0.25">
      <c r="A3971" t="s">
        <v>4063</v>
      </c>
      <c r="B3971" s="1">
        <v>45869</v>
      </c>
      <c r="C3971" s="1">
        <v>45869.599999999999</v>
      </c>
      <c r="D3971" t="s">
        <v>39</v>
      </c>
      <c r="E3971" t="s">
        <v>52</v>
      </c>
      <c r="F3971" t="s">
        <v>29</v>
      </c>
      <c r="G3971" t="s">
        <v>67</v>
      </c>
      <c r="H3971" t="s">
        <v>56</v>
      </c>
      <c r="I3971" t="s">
        <v>32</v>
      </c>
      <c r="J3971">
        <v>0.6</v>
      </c>
      <c r="K3971" t="s">
        <v>33</v>
      </c>
      <c r="L3971">
        <v>77</v>
      </c>
      <c r="M3971" s="1">
        <v>45869</v>
      </c>
      <c r="N3971" t="s">
        <v>42</v>
      </c>
      <c r="O3971">
        <v>8.5</v>
      </c>
      <c r="P3971">
        <v>0.5</v>
      </c>
      <c r="Q3971" s="2">
        <v>1905.47</v>
      </c>
      <c r="R3971" t="s">
        <v>35</v>
      </c>
      <c r="S3971" s="2">
        <v>1126.48</v>
      </c>
      <c r="T3971">
        <v>3.4</v>
      </c>
      <c r="U3971" t="s">
        <v>135</v>
      </c>
      <c r="V3971">
        <v>2025</v>
      </c>
      <c r="W3971" t="s">
        <v>72</v>
      </c>
      <c r="X3971" s="2">
        <v>1126.48</v>
      </c>
      <c r="Y3971" s="2">
        <v>778.99</v>
      </c>
      <c r="Z3971" s="2">
        <v>0.59099999999999997</v>
      </c>
      <c r="AA3971" s="2">
        <f>IF(Table1[[#This Row],[Bed Occupied]]="Yes",1,0)</f>
        <v>1</v>
      </c>
    </row>
    <row r="3972" spans="1:27" x14ac:dyDescent="0.25">
      <c r="A3972" t="s">
        <v>4064</v>
      </c>
      <c r="B3972" s="1">
        <v>45861</v>
      </c>
      <c r="C3972" s="1">
        <v>45864.5</v>
      </c>
      <c r="D3972" t="s">
        <v>39</v>
      </c>
      <c r="E3972" t="s">
        <v>52</v>
      </c>
      <c r="F3972" t="s">
        <v>29</v>
      </c>
      <c r="G3972" t="s">
        <v>30</v>
      </c>
      <c r="H3972" t="s">
        <v>40</v>
      </c>
      <c r="I3972" t="s">
        <v>32</v>
      </c>
      <c r="J3972">
        <v>3.5</v>
      </c>
      <c r="K3972" t="s">
        <v>57</v>
      </c>
      <c r="L3972">
        <v>77</v>
      </c>
      <c r="M3972" s="1">
        <v>45860</v>
      </c>
      <c r="N3972" t="s">
        <v>34</v>
      </c>
      <c r="O3972">
        <v>12.9</v>
      </c>
      <c r="P3972">
        <v>0.9</v>
      </c>
      <c r="Q3972" s="2">
        <v>2393.5</v>
      </c>
      <c r="R3972" t="s">
        <v>85</v>
      </c>
      <c r="S3972" s="2">
        <v>1266.19</v>
      </c>
      <c r="T3972">
        <v>3.6</v>
      </c>
      <c r="U3972" t="s">
        <v>135</v>
      </c>
      <c r="V3972">
        <v>2025</v>
      </c>
      <c r="W3972" t="s">
        <v>44</v>
      </c>
      <c r="X3972" s="2">
        <v>1266.19</v>
      </c>
      <c r="Y3972" s="2">
        <v>1127.31</v>
      </c>
      <c r="Z3972" s="2">
        <v>0.52900000000000003</v>
      </c>
      <c r="AA3972" s="2">
        <f>IF(Table1[[#This Row],[Bed Occupied]]="Yes",1,0)</f>
        <v>0</v>
      </c>
    </row>
    <row r="3973" spans="1:27" x14ac:dyDescent="0.25">
      <c r="A3973" t="s">
        <v>4065</v>
      </c>
      <c r="B3973" s="1">
        <v>46325</v>
      </c>
      <c r="C3973" s="1">
        <v>46326.5</v>
      </c>
      <c r="D3973" t="s">
        <v>39</v>
      </c>
      <c r="E3973" t="s">
        <v>66</v>
      </c>
      <c r="F3973" t="s">
        <v>29</v>
      </c>
      <c r="G3973" t="s">
        <v>53</v>
      </c>
      <c r="H3973" t="s">
        <v>56</v>
      </c>
      <c r="I3973" t="s">
        <v>41</v>
      </c>
      <c r="J3973">
        <v>1.5</v>
      </c>
      <c r="K3973" t="s">
        <v>57</v>
      </c>
      <c r="L3973">
        <v>81</v>
      </c>
      <c r="M3973" s="1">
        <v>46325</v>
      </c>
      <c r="N3973" t="s">
        <v>42</v>
      </c>
      <c r="O3973">
        <v>12.3</v>
      </c>
      <c r="P3973">
        <v>0.3</v>
      </c>
      <c r="Q3973" s="2">
        <v>1832.45</v>
      </c>
      <c r="R3973" t="s">
        <v>35</v>
      </c>
      <c r="S3973" s="2">
        <v>973.88</v>
      </c>
      <c r="T3973">
        <v>4.8</v>
      </c>
      <c r="U3973" t="s">
        <v>36</v>
      </c>
      <c r="V3973">
        <v>2026</v>
      </c>
      <c r="W3973" t="s">
        <v>77</v>
      </c>
      <c r="X3973" s="2">
        <v>973.88</v>
      </c>
      <c r="Y3973" s="2">
        <v>858.57</v>
      </c>
      <c r="Z3973" s="2">
        <v>0.53100000000000003</v>
      </c>
      <c r="AA3973" s="2">
        <f>IF(Table1[[#This Row],[Bed Occupied]]="Yes",1,0)</f>
        <v>0</v>
      </c>
    </row>
    <row r="3974" spans="1:27" x14ac:dyDescent="0.25">
      <c r="A3974" t="s">
        <v>4066</v>
      </c>
      <c r="B3974" s="1">
        <v>45843</v>
      </c>
      <c r="C3974" s="1">
        <v>45849.5</v>
      </c>
      <c r="D3974" t="s">
        <v>61</v>
      </c>
      <c r="E3974" t="s">
        <v>28</v>
      </c>
      <c r="F3974" t="s">
        <v>48</v>
      </c>
      <c r="G3974" t="s">
        <v>30</v>
      </c>
      <c r="H3974" t="s">
        <v>40</v>
      </c>
      <c r="I3974" t="s">
        <v>41</v>
      </c>
      <c r="J3974">
        <v>6.5</v>
      </c>
      <c r="K3974" t="s">
        <v>33</v>
      </c>
      <c r="L3974">
        <v>91</v>
      </c>
      <c r="M3974" s="1">
        <v>45843</v>
      </c>
      <c r="N3974" t="s">
        <v>42</v>
      </c>
      <c r="O3974">
        <v>13.1</v>
      </c>
      <c r="P3974">
        <v>1.1000000000000001</v>
      </c>
      <c r="Q3974" s="2">
        <v>19372.990000000002</v>
      </c>
      <c r="R3974" t="s">
        <v>35</v>
      </c>
      <c r="S3974" s="2">
        <v>11844.64</v>
      </c>
      <c r="T3974">
        <v>3.6</v>
      </c>
      <c r="U3974" t="s">
        <v>135</v>
      </c>
      <c r="V3974">
        <v>2025</v>
      </c>
      <c r="W3974" t="s">
        <v>83</v>
      </c>
      <c r="X3974" s="2">
        <v>11844.64</v>
      </c>
      <c r="Y3974" s="2">
        <v>7528.35</v>
      </c>
      <c r="Z3974" s="2">
        <v>0.61099999999999999</v>
      </c>
      <c r="AA3974" s="2">
        <f>IF(Table1[[#This Row],[Bed Occupied]]="Yes",1,0)</f>
        <v>1</v>
      </c>
    </row>
    <row r="3975" spans="1:27" x14ac:dyDescent="0.25">
      <c r="A3975" t="s">
        <v>4067</v>
      </c>
      <c r="B3975" s="1">
        <v>45984</v>
      </c>
      <c r="C3975" s="1">
        <v>45985.4</v>
      </c>
      <c r="D3975" t="s">
        <v>39</v>
      </c>
      <c r="E3975" t="s">
        <v>47</v>
      </c>
      <c r="F3975" t="s">
        <v>92</v>
      </c>
      <c r="G3975" t="s">
        <v>53</v>
      </c>
      <c r="H3975" t="s">
        <v>76</v>
      </c>
      <c r="I3975" t="s">
        <v>32</v>
      </c>
      <c r="J3975">
        <v>1.4</v>
      </c>
      <c r="K3975" t="s">
        <v>33</v>
      </c>
      <c r="L3975">
        <v>84</v>
      </c>
      <c r="M3975" s="1">
        <v>45984</v>
      </c>
      <c r="N3975" t="s">
        <v>34</v>
      </c>
      <c r="O3975">
        <v>12.4</v>
      </c>
      <c r="P3975">
        <v>2.4</v>
      </c>
      <c r="Q3975" s="2">
        <v>1750.84</v>
      </c>
      <c r="R3975" t="s">
        <v>35</v>
      </c>
      <c r="S3975" s="2">
        <v>984.15</v>
      </c>
      <c r="T3975">
        <v>3.2</v>
      </c>
      <c r="U3975" t="s">
        <v>71</v>
      </c>
      <c r="V3975">
        <v>2025</v>
      </c>
      <c r="W3975" t="s">
        <v>74</v>
      </c>
      <c r="X3975" s="2">
        <v>984.15</v>
      </c>
      <c r="Y3975" s="2">
        <v>766.69</v>
      </c>
      <c r="Z3975" s="2">
        <v>0.56200000000000006</v>
      </c>
      <c r="AA3975" s="2">
        <f>IF(Table1[[#This Row],[Bed Occupied]]="Yes",1,0)</f>
        <v>1</v>
      </c>
    </row>
    <row r="3976" spans="1:27" x14ac:dyDescent="0.25">
      <c r="A3976" t="s">
        <v>4068</v>
      </c>
      <c r="B3976" s="1">
        <v>46218</v>
      </c>
      <c r="C3976" s="1">
        <v>46221.9</v>
      </c>
      <c r="D3976" t="s">
        <v>102</v>
      </c>
      <c r="E3976" t="s">
        <v>47</v>
      </c>
      <c r="F3976" t="s">
        <v>48</v>
      </c>
      <c r="G3976" t="s">
        <v>53</v>
      </c>
      <c r="H3976" t="s">
        <v>49</v>
      </c>
      <c r="I3976" t="s">
        <v>41</v>
      </c>
      <c r="J3976">
        <v>3.9</v>
      </c>
      <c r="K3976" t="s">
        <v>33</v>
      </c>
      <c r="L3976">
        <v>47</v>
      </c>
      <c r="M3976" s="1">
        <v>46217</v>
      </c>
      <c r="N3976" t="s">
        <v>42</v>
      </c>
      <c r="O3976">
        <v>12</v>
      </c>
      <c r="P3976">
        <v>0</v>
      </c>
      <c r="Q3976" s="2">
        <v>12519.41</v>
      </c>
      <c r="R3976" t="s">
        <v>58</v>
      </c>
      <c r="S3976" s="2">
        <v>8094.2</v>
      </c>
      <c r="T3976">
        <v>4.0999999999999996</v>
      </c>
      <c r="U3976" t="s">
        <v>43</v>
      </c>
      <c r="V3976">
        <v>2026</v>
      </c>
      <c r="W3976" t="s">
        <v>44</v>
      </c>
      <c r="X3976" s="2">
        <v>8094.2</v>
      </c>
      <c r="Y3976" s="2">
        <v>4425.21</v>
      </c>
      <c r="Z3976" s="2">
        <v>0.64700000000000002</v>
      </c>
      <c r="AA3976" s="2">
        <f>IF(Table1[[#This Row],[Bed Occupied]]="Yes",1,0)</f>
        <v>1</v>
      </c>
    </row>
    <row r="3977" spans="1:27" x14ac:dyDescent="0.25">
      <c r="A3977" t="s">
        <v>4069</v>
      </c>
      <c r="B3977" s="1">
        <v>46284</v>
      </c>
      <c r="C3977" s="1">
        <v>46286.2</v>
      </c>
      <c r="D3977" t="s">
        <v>102</v>
      </c>
      <c r="E3977" t="s">
        <v>28</v>
      </c>
      <c r="F3977" t="s">
        <v>48</v>
      </c>
      <c r="G3977" t="s">
        <v>53</v>
      </c>
      <c r="H3977" t="s">
        <v>56</v>
      </c>
      <c r="I3977" t="s">
        <v>32</v>
      </c>
      <c r="J3977">
        <v>2.2000000000000002</v>
      </c>
      <c r="K3977" t="s">
        <v>33</v>
      </c>
      <c r="L3977">
        <v>36</v>
      </c>
      <c r="M3977" s="1">
        <v>46283</v>
      </c>
      <c r="N3977" t="s">
        <v>42</v>
      </c>
      <c r="O3977">
        <v>10.3</v>
      </c>
      <c r="P3977">
        <v>2.2999999999999998</v>
      </c>
      <c r="Q3977" s="2">
        <v>10885.48</v>
      </c>
      <c r="R3977" t="s">
        <v>35</v>
      </c>
      <c r="S3977" s="2">
        <v>6859.99</v>
      </c>
      <c r="T3977">
        <v>3.6</v>
      </c>
      <c r="U3977" t="s">
        <v>133</v>
      </c>
      <c r="V3977">
        <v>2026</v>
      </c>
      <c r="W3977" t="s">
        <v>77</v>
      </c>
      <c r="X3977" s="2">
        <v>6859.99</v>
      </c>
      <c r="Y3977" s="2">
        <v>4025.49</v>
      </c>
      <c r="Z3977" s="2">
        <v>0.63</v>
      </c>
      <c r="AA3977" s="2">
        <f>IF(Table1[[#This Row],[Bed Occupied]]="Yes",1,0)</f>
        <v>1</v>
      </c>
    </row>
    <row r="3978" spans="1:27" x14ac:dyDescent="0.25">
      <c r="A3978" t="s">
        <v>4070</v>
      </c>
      <c r="B3978" s="1">
        <v>46008</v>
      </c>
      <c r="C3978" s="1">
        <v>46008.4</v>
      </c>
      <c r="D3978" t="s">
        <v>39</v>
      </c>
      <c r="E3978" t="s">
        <v>52</v>
      </c>
      <c r="F3978" t="s">
        <v>48</v>
      </c>
      <c r="G3978" t="s">
        <v>53</v>
      </c>
      <c r="H3978" t="s">
        <v>49</v>
      </c>
      <c r="I3978" t="s">
        <v>32</v>
      </c>
      <c r="J3978">
        <v>0.4</v>
      </c>
      <c r="K3978" t="s">
        <v>33</v>
      </c>
      <c r="L3978">
        <v>96</v>
      </c>
      <c r="M3978" s="1">
        <v>46007</v>
      </c>
      <c r="N3978" t="s">
        <v>42</v>
      </c>
      <c r="O3978">
        <v>11.3</v>
      </c>
      <c r="P3978">
        <v>3.3</v>
      </c>
      <c r="Q3978" s="2">
        <v>2355.83</v>
      </c>
      <c r="R3978" t="s">
        <v>35</v>
      </c>
      <c r="S3978" s="2">
        <v>1438.1</v>
      </c>
      <c r="T3978">
        <v>2.2000000000000002</v>
      </c>
      <c r="U3978" t="s">
        <v>79</v>
      </c>
      <c r="V3978">
        <v>2025</v>
      </c>
      <c r="W3978" t="s">
        <v>44</v>
      </c>
      <c r="X3978" s="2">
        <v>1438.1</v>
      </c>
      <c r="Y3978" s="2">
        <v>917.73</v>
      </c>
      <c r="Z3978" s="2">
        <v>0.61</v>
      </c>
      <c r="AA3978" s="2">
        <f>IF(Table1[[#This Row],[Bed Occupied]]="Yes",1,0)</f>
        <v>1</v>
      </c>
    </row>
    <row r="3979" spans="1:27" x14ac:dyDescent="0.25">
      <c r="A3979" t="s">
        <v>4071</v>
      </c>
      <c r="B3979" s="1">
        <v>45662</v>
      </c>
      <c r="C3979" s="1">
        <v>45665.5</v>
      </c>
      <c r="D3979" t="s">
        <v>46</v>
      </c>
      <c r="E3979" t="s">
        <v>47</v>
      </c>
      <c r="F3979" t="s">
        <v>48</v>
      </c>
      <c r="G3979" t="s">
        <v>67</v>
      </c>
      <c r="H3979" t="s">
        <v>56</v>
      </c>
      <c r="I3979" t="s">
        <v>32</v>
      </c>
      <c r="J3979">
        <v>3.5</v>
      </c>
      <c r="K3979" t="s">
        <v>33</v>
      </c>
      <c r="L3979">
        <v>63</v>
      </c>
      <c r="M3979" s="1">
        <v>45662</v>
      </c>
      <c r="N3979" t="s">
        <v>42</v>
      </c>
      <c r="O3979">
        <v>11.7</v>
      </c>
      <c r="P3979">
        <v>3.7</v>
      </c>
      <c r="Q3979" s="2">
        <v>6160.14</v>
      </c>
      <c r="R3979" t="s">
        <v>35</v>
      </c>
      <c r="S3979" s="2">
        <v>4432.99</v>
      </c>
      <c r="T3979">
        <v>2.2999999999999998</v>
      </c>
      <c r="U3979" t="s">
        <v>145</v>
      </c>
      <c r="V3979">
        <v>2025</v>
      </c>
      <c r="W3979" t="s">
        <v>74</v>
      </c>
      <c r="X3979" s="2">
        <v>4432.99</v>
      </c>
      <c r="Y3979" s="2">
        <v>1727.15</v>
      </c>
      <c r="Z3979" s="2">
        <v>0.72</v>
      </c>
      <c r="AA3979" s="2">
        <f>IF(Table1[[#This Row],[Bed Occupied]]="Yes",1,0)</f>
        <v>1</v>
      </c>
    </row>
    <row r="3980" spans="1:27" x14ac:dyDescent="0.25">
      <c r="A3980" t="s">
        <v>4072</v>
      </c>
      <c r="B3980" s="1">
        <v>45874</v>
      </c>
      <c r="C3980" s="1">
        <v>45877</v>
      </c>
      <c r="D3980" t="s">
        <v>39</v>
      </c>
      <c r="E3980" t="s">
        <v>47</v>
      </c>
      <c r="F3980" t="s">
        <v>29</v>
      </c>
      <c r="G3980" t="s">
        <v>67</v>
      </c>
      <c r="H3980" t="s">
        <v>31</v>
      </c>
      <c r="I3980" t="s">
        <v>93</v>
      </c>
      <c r="J3980">
        <v>3</v>
      </c>
      <c r="K3980" t="s">
        <v>57</v>
      </c>
      <c r="L3980">
        <v>101</v>
      </c>
      <c r="M3980" s="1">
        <v>45873</v>
      </c>
      <c r="N3980" t="s">
        <v>42</v>
      </c>
      <c r="O3980">
        <v>8</v>
      </c>
      <c r="P3980">
        <v>0</v>
      </c>
      <c r="Q3980" s="2">
        <v>1707.55</v>
      </c>
      <c r="R3980" t="s">
        <v>85</v>
      </c>
      <c r="S3980" s="2">
        <v>1256.23</v>
      </c>
      <c r="T3980">
        <v>3.6</v>
      </c>
      <c r="U3980" t="s">
        <v>104</v>
      </c>
      <c r="V3980">
        <v>2025</v>
      </c>
      <c r="W3980" t="s">
        <v>37</v>
      </c>
      <c r="X3980" s="2">
        <v>1256.23</v>
      </c>
      <c r="Y3980" s="2">
        <v>451.32</v>
      </c>
      <c r="Z3980" s="2">
        <v>0.73599999999999999</v>
      </c>
      <c r="AA3980" s="2">
        <f>IF(Table1[[#This Row],[Bed Occupied]]="Yes",1,0)</f>
        <v>0</v>
      </c>
    </row>
    <row r="3981" spans="1:27" x14ac:dyDescent="0.25">
      <c r="A3981" t="s">
        <v>4073</v>
      </c>
      <c r="B3981" s="1">
        <v>46379</v>
      </c>
      <c r="C3981" s="1">
        <v>46380.3</v>
      </c>
      <c r="D3981" t="s">
        <v>39</v>
      </c>
      <c r="E3981" t="s">
        <v>28</v>
      </c>
      <c r="F3981" t="s">
        <v>48</v>
      </c>
      <c r="G3981" t="s">
        <v>30</v>
      </c>
      <c r="H3981" t="s">
        <v>31</v>
      </c>
      <c r="I3981" t="s">
        <v>32</v>
      </c>
      <c r="J3981">
        <v>1.3</v>
      </c>
      <c r="K3981" t="s">
        <v>33</v>
      </c>
      <c r="L3981">
        <v>87</v>
      </c>
      <c r="M3981" s="1">
        <v>46378</v>
      </c>
      <c r="N3981" t="s">
        <v>63</v>
      </c>
      <c r="O3981">
        <v>9.3000000000000007</v>
      </c>
      <c r="P3981">
        <v>1.3</v>
      </c>
      <c r="Q3981" s="2">
        <v>1795.13</v>
      </c>
      <c r="R3981" t="s">
        <v>35</v>
      </c>
      <c r="S3981" s="2">
        <v>1051.28</v>
      </c>
      <c r="T3981">
        <v>2.9</v>
      </c>
      <c r="U3981" t="s">
        <v>54</v>
      </c>
      <c r="V3981">
        <v>2026</v>
      </c>
      <c r="W3981" t="s">
        <v>44</v>
      </c>
      <c r="X3981" s="2">
        <v>1051.28</v>
      </c>
      <c r="Y3981" s="2">
        <v>743.85</v>
      </c>
      <c r="Z3981" s="2">
        <v>0.58599999999999997</v>
      </c>
      <c r="AA3981" s="2">
        <f>IF(Table1[[#This Row],[Bed Occupied]]="Yes",1,0)</f>
        <v>1</v>
      </c>
    </row>
    <row r="3982" spans="1:27" x14ac:dyDescent="0.25">
      <c r="A3982" t="s">
        <v>4074</v>
      </c>
      <c r="B3982" s="1">
        <v>45764</v>
      </c>
      <c r="C3982" s="1">
        <v>45770.2</v>
      </c>
      <c r="D3982" t="s">
        <v>46</v>
      </c>
      <c r="E3982" t="s">
        <v>52</v>
      </c>
      <c r="F3982" t="s">
        <v>29</v>
      </c>
      <c r="G3982" t="s">
        <v>30</v>
      </c>
      <c r="H3982" t="s">
        <v>81</v>
      </c>
      <c r="I3982" t="s">
        <v>41</v>
      </c>
      <c r="J3982">
        <v>6.2</v>
      </c>
      <c r="K3982" t="s">
        <v>33</v>
      </c>
      <c r="L3982">
        <v>52</v>
      </c>
      <c r="M3982" s="1">
        <v>45763</v>
      </c>
      <c r="N3982" t="s">
        <v>63</v>
      </c>
      <c r="O3982">
        <v>12.2</v>
      </c>
      <c r="P3982">
        <v>0.2</v>
      </c>
      <c r="Q3982" s="2">
        <v>6224.83</v>
      </c>
      <c r="R3982" t="s">
        <v>35</v>
      </c>
      <c r="S3982" s="2">
        <v>4017.45</v>
      </c>
      <c r="T3982">
        <v>4.3</v>
      </c>
      <c r="U3982" t="s">
        <v>89</v>
      </c>
      <c r="V3982">
        <v>2025</v>
      </c>
      <c r="W3982" t="s">
        <v>69</v>
      </c>
      <c r="X3982" s="2">
        <v>4017.45</v>
      </c>
      <c r="Y3982" s="2">
        <v>2207.38</v>
      </c>
      <c r="Z3982" s="2">
        <v>0.64500000000000002</v>
      </c>
      <c r="AA3982" s="2">
        <f>IF(Table1[[#This Row],[Bed Occupied]]="Yes",1,0)</f>
        <v>1</v>
      </c>
    </row>
    <row r="3983" spans="1:27" x14ac:dyDescent="0.25">
      <c r="A3983" t="s">
        <v>4075</v>
      </c>
      <c r="B3983" s="1">
        <v>46271</v>
      </c>
      <c r="C3983" s="1">
        <v>46271.4</v>
      </c>
      <c r="D3983" t="s">
        <v>96</v>
      </c>
      <c r="E3983" t="s">
        <v>28</v>
      </c>
      <c r="F3983" t="s">
        <v>48</v>
      </c>
      <c r="G3983" t="s">
        <v>30</v>
      </c>
      <c r="H3983" t="s">
        <v>49</v>
      </c>
      <c r="I3983" t="s">
        <v>32</v>
      </c>
      <c r="J3983">
        <v>0.4</v>
      </c>
      <c r="K3983" t="s">
        <v>33</v>
      </c>
      <c r="L3983">
        <v>46</v>
      </c>
      <c r="M3983" s="1">
        <v>46271</v>
      </c>
      <c r="N3983" t="s">
        <v>42</v>
      </c>
      <c r="O3983">
        <v>13.9</v>
      </c>
      <c r="P3983">
        <v>1.9</v>
      </c>
      <c r="Q3983" s="2">
        <v>2680.87</v>
      </c>
      <c r="R3983" t="s">
        <v>58</v>
      </c>
      <c r="S3983" s="2">
        <v>1634.11</v>
      </c>
      <c r="T3983">
        <v>3.4</v>
      </c>
      <c r="U3983" t="s">
        <v>133</v>
      </c>
      <c r="V3983">
        <v>2026</v>
      </c>
      <c r="W3983" t="s">
        <v>74</v>
      </c>
      <c r="X3983" s="2">
        <v>1634.11</v>
      </c>
      <c r="Y3983" s="2">
        <v>1046.76</v>
      </c>
      <c r="Z3983" s="2">
        <v>0.61</v>
      </c>
      <c r="AA3983" s="2">
        <f>IF(Table1[[#This Row],[Bed Occupied]]="Yes",1,0)</f>
        <v>1</v>
      </c>
    </row>
    <row r="3984" spans="1:27" x14ac:dyDescent="0.25">
      <c r="A3984" t="s">
        <v>4076</v>
      </c>
      <c r="B3984" s="1">
        <v>45872</v>
      </c>
      <c r="C3984" s="1">
        <v>45875.4</v>
      </c>
      <c r="D3984" t="s">
        <v>46</v>
      </c>
      <c r="E3984" t="s">
        <v>52</v>
      </c>
      <c r="F3984" t="s">
        <v>29</v>
      </c>
      <c r="G3984" t="s">
        <v>30</v>
      </c>
      <c r="H3984" t="s">
        <v>81</v>
      </c>
      <c r="I3984" t="s">
        <v>32</v>
      </c>
      <c r="J3984">
        <v>3.4</v>
      </c>
      <c r="K3984" t="s">
        <v>33</v>
      </c>
      <c r="L3984">
        <v>67</v>
      </c>
      <c r="M3984" s="1">
        <v>45872</v>
      </c>
      <c r="N3984" t="s">
        <v>63</v>
      </c>
      <c r="O3984">
        <v>11.8</v>
      </c>
      <c r="P3984">
        <v>3.8</v>
      </c>
      <c r="Q3984" s="2">
        <v>6439.94</v>
      </c>
      <c r="R3984" t="s">
        <v>58</v>
      </c>
      <c r="S3984" s="2">
        <v>4215.6899999999996</v>
      </c>
      <c r="T3984">
        <v>2.8</v>
      </c>
      <c r="U3984" t="s">
        <v>104</v>
      </c>
      <c r="V3984">
        <v>2025</v>
      </c>
      <c r="W3984" t="s">
        <v>74</v>
      </c>
      <c r="X3984" s="2">
        <v>4215.6899999999996</v>
      </c>
      <c r="Y3984" s="2">
        <v>2224.25</v>
      </c>
      <c r="Z3984" s="2">
        <v>0.65500000000000003</v>
      </c>
      <c r="AA3984" s="2">
        <f>IF(Table1[[#This Row],[Bed Occupied]]="Yes",1,0)</f>
        <v>1</v>
      </c>
    </row>
    <row r="3985" spans="1:27" x14ac:dyDescent="0.25">
      <c r="A3985" t="s">
        <v>4077</v>
      </c>
      <c r="B3985" s="1">
        <v>45825</v>
      </c>
      <c r="C3985" s="1">
        <v>45827.4</v>
      </c>
      <c r="D3985" t="s">
        <v>27</v>
      </c>
      <c r="E3985" t="s">
        <v>28</v>
      </c>
      <c r="F3985" t="s">
        <v>29</v>
      </c>
      <c r="G3985" t="s">
        <v>151</v>
      </c>
      <c r="H3985" t="s">
        <v>40</v>
      </c>
      <c r="I3985" t="s">
        <v>32</v>
      </c>
      <c r="J3985">
        <v>2.4</v>
      </c>
      <c r="K3985" t="s">
        <v>57</v>
      </c>
      <c r="L3985">
        <v>117</v>
      </c>
      <c r="M3985" s="1">
        <v>45825</v>
      </c>
      <c r="N3985" t="s">
        <v>42</v>
      </c>
      <c r="O3985">
        <v>11</v>
      </c>
      <c r="P3985">
        <v>1</v>
      </c>
      <c r="Q3985" s="2">
        <v>6234.76</v>
      </c>
      <c r="R3985" t="s">
        <v>85</v>
      </c>
      <c r="S3985" s="2">
        <v>4317.58</v>
      </c>
      <c r="T3985">
        <v>3.1</v>
      </c>
      <c r="U3985" t="s">
        <v>64</v>
      </c>
      <c r="V3985">
        <v>2025</v>
      </c>
      <c r="W3985" t="s">
        <v>44</v>
      </c>
      <c r="X3985" s="2">
        <v>4317.58</v>
      </c>
      <c r="Y3985" s="2">
        <v>1917.18</v>
      </c>
      <c r="Z3985" s="2">
        <v>0.69299999999999995</v>
      </c>
      <c r="AA3985" s="2">
        <f>IF(Table1[[#This Row],[Bed Occupied]]="Yes",1,0)</f>
        <v>0</v>
      </c>
    </row>
    <row r="3986" spans="1:27" x14ac:dyDescent="0.25">
      <c r="A3986" t="s">
        <v>4078</v>
      </c>
      <c r="B3986" s="1">
        <v>46348</v>
      </c>
      <c r="C3986" s="1">
        <v>46349.4</v>
      </c>
      <c r="D3986" t="s">
        <v>102</v>
      </c>
      <c r="E3986" t="s">
        <v>47</v>
      </c>
      <c r="F3986" t="s">
        <v>29</v>
      </c>
      <c r="G3986" t="s">
        <v>30</v>
      </c>
      <c r="H3986" t="s">
        <v>81</v>
      </c>
      <c r="I3986" t="s">
        <v>32</v>
      </c>
      <c r="J3986">
        <v>1.4</v>
      </c>
      <c r="K3986" t="s">
        <v>57</v>
      </c>
      <c r="L3986">
        <v>102</v>
      </c>
      <c r="M3986" s="1">
        <v>46348</v>
      </c>
      <c r="N3986" t="s">
        <v>42</v>
      </c>
      <c r="O3986">
        <v>8.9</v>
      </c>
      <c r="P3986">
        <v>0.9</v>
      </c>
      <c r="Q3986" s="2">
        <v>12111.57</v>
      </c>
      <c r="R3986" t="s">
        <v>58</v>
      </c>
      <c r="S3986" s="2">
        <v>7125.32</v>
      </c>
      <c r="T3986">
        <v>3.4</v>
      </c>
      <c r="U3986" t="s">
        <v>130</v>
      </c>
      <c r="V3986">
        <v>2026</v>
      </c>
      <c r="W3986" t="s">
        <v>74</v>
      </c>
      <c r="X3986" s="2">
        <v>7125.32</v>
      </c>
      <c r="Y3986" s="2">
        <v>4986.25</v>
      </c>
      <c r="Z3986" s="2">
        <v>0.58799999999999997</v>
      </c>
      <c r="AA3986" s="2">
        <f>IF(Table1[[#This Row],[Bed Occupied]]="Yes",1,0)</f>
        <v>0</v>
      </c>
    </row>
    <row r="3987" spans="1:27" x14ac:dyDescent="0.25">
      <c r="A3987" t="s">
        <v>4079</v>
      </c>
      <c r="B3987" s="1">
        <v>46337</v>
      </c>
      <c r="C3987" s="1">
        <v>46343.9</v>
      </c>
      <c r="D3987" t="s">
        <v>46</v>
      </c>
      <c r="E3987" t="s">
        <v>28</v>
      </c>
      <c r="F3987" t="s">
        <v>48</v>
      </c>
      <c r="G3987" t="s">
        <v>53</v>
      </c>
      <c r="H3987" t="s">
        <v>56</v>
      </c>
      <c r="I3987" t="s">
        <v>41</v>
      </c>
      <c r="J3987">
        <v>6.9</v>
      </c>
      <c r="K3987" t="s">
        <v>33</v>
      </c>
      <c r="L3987">
        <v>75</v>
      </c>
      <c r="M3987" s="1">
        <v>46337</v>
      </c>
      <c r="N3987" t="s">
        <v>42</v>
      </c>
      <c r="O3987">
        <v>9.6</v>
      </c>
      <c r="P3987">
        <v>1.6</v>
      </c>
      <c r="Q3987" s="2">
        <v>7936.77</v>
      </c>
      <c r="R3987" t="s">
        <v>35</v>
      </c>
      <c r="S3987" s="2">
        <v>5626.21</v>
      </c>
      <c r="T3987">
        <v>2.9</v>
      </c>
      <c r="U3987" t="s">
        <v>130</v>
      </c>
      <c r="V3987">
        <v>2026</v>
      </c>
      <c r="W3987" t="s">
        <v>69</v>
      </c>
      <c r="X3987" s="2">
        <v>5626.21</v>
      </c>
      <c r="Y3987" s="2">
        <v>2310.56</v>
      </c>
      <c r="Z3987" s="2">
        <v>0.70899999999999996</v>
      </c>
      <c r="AA3987" s="2">
        <f>IF(Table1[[#This Row],[Bed Occupied]]="Yes",1,0)</f>
        <v>1</v>
      </c>
    </row>
    <row r="3988" spans="1:27" x14ac:dyDescent="0.25">
      <c r="A3988" t="s">
        <v>4080</v>
      </c>
      <c r="B3988" s="1">
        <v>46049</v>
      </c>
      <c r="C3988" s="1">
        <v>46049.7</v>
      </c>
      <c r="D3988" t="s">
        <v>39</v>
      </c>
      <c r="E3988" t="s">
        <v>66</v>
      </c>
      <c r="F3988" t="s">
        <v>29</v>
      </c>
      <c r="G3988" t="s">
        <v>30</v>
      </c>
      <c r="H3988" t="s">
        <v>56</v>
      </c>
      <c r="I3988" t="s">
        <v>41</v>
      </c>
      <c r="J3988">
        <v>0.7</v>
      </c>
      <c r="K3988" t="s">
        <v>33</v>
      </c>
      <c r="L3988">
        <v>82</v>
      </c>
      <c r="M3988" s="1">
        <v>46049</v>
      </c>
      <c r="N3988" t="s">
        <v>34</v>
      </c>
      <c r="O3988">
        <v>9.1</v>
      </c>
      <c r="P3988">
        <v>1.1000000000000001</v>
      </c>
      <c r="Q3988" s="2">
        <v>1992.87</v>
      </c>
      <c r="R3988" t="s">
        <v>35</v>
      </c>
      <c r="S3988" s="2">
        <v>1338.94</v>
      </c>
      <c r="T3988">
        <v>3.7</v>
      </c>
      <c r="U3988" t="s">
        <v>86</v>
      </c>
      <c r="V3988">
        <v>2026</v>
      </c>
      <c r="W3988" t="s">
        <v>44</v>
      </c>
      <c r="X3988" s="2">
        <v>1338.94</v>
      </c>
      <c r="Y3988" s="2">
        <v>653.92999999999995</v>
      </c>
      <c r="Z3988" s="2">
        <v>0.67200000000000004</v>
      </c>
      <c r="AA3988" s="2">
        <f>IF(Table1[[#This Row],[Bed Occupied]]="Yes",1,0)</f>
        <v>1</v>
      </c>
    </row>
    <row r="3989" spans="1:27" x14ac:dyDescent="0.25">
      <c r="A3989" t="s">
        <v>4081</v>
      </c>
      <c r="B3989" s="1">
        <v>46228</v>
      </c>
      <c r="C3989" s="1">
        <v>46233.5</v>
      </c>
      <c r="D3989" t="s">
        <v>27</v>
      </c>
      <c r="E3989" t="s">
        <v>66</v>
      </c>
      <c r="F3989" t="s">
        <v>29</v>
      </c>
      <c r="G3989" t="s">
        <v>151</v>
      </c>
      <c r="H3989" t="s">
        <v>81</v>
      </c>
      <c r="I3989" t="s">
        <v>32</v>
      </c>
      <c r="J3989">
        <v>5.5</v>
      </c>
      <c r="K3989" t="s">
        <v>33</v>
      </c>
      <c r="L3989">
        <v>76</v>
      </c>
      <c r="M3989" s="1">
        <v>46227</v>
      </c>
      <c r="N3989" t="s">
        <v>34</v>
      </c>
      <c r="O3989">
        <v>9.3000000000000007</v>
      </c>
      <c r="P3989">
        <v>1.3</v>
      </c>
      <c r="Q3989" s="2">
        <v>12634.75</v>
      </c>
      <c r="R3989" t="s">
        <v>35</v>
      </c>
      <c r="S3989" s="2">
        <v>8692.64</v>
      </c>
      <c r="T3989">
        <v>2.9</v>
      </c>
      <c r="U3989" t="s">
        <v>43</v>
      </c>
      <c r="V3989">
        <v>2026</v>
      </c>
      <c r="W3989" t="s">
        <v>77</v>
      </c>
      <c r="X3989" s="2">
        <v>8692.64</v>
      </c>
      <c r="Y3989" s="2">
        <v>3942.11</v>
      </c>
      <c r="Z3989" s="2">
        <v>0.68799999999999994</v>
      </c>
      <c r="AA3989" s="2">
        <f>IF(Table1[[#This Row],[Bed Occupied]]="Yes",1,0)</f>
        <v>1</v>
      </c>
    </row>
    <row r="3990" spans="1:27" x14ac:dyDescent="0.25">
      <c r="A3990" t="s">
        <v>4082</v>
      </c>
      <c r="B3990" s="1">
        <v>45690</v>
      </c>
      <c r="C3990" s="1">
        <v>45693.1</v>
      </c>
      <c r="D3990" t="s">
        <v>51</v>
      </c>
      <c r="E3990" t="s">
        <v>66</v>
      </c>
      <c r="F3990" t="s">
        <v>48</v>
      </c>
      <c r="G3990" t="s">
        <v>30</v>
      </c>
      <c r="H3990" t="s">
        <v>40</v>
      </c>
      <c r="I3990" t="s">
        <v>41</v>
      </c>
      <c r="J3990">
        <v>3.1</v>
      </c>
      <c r="K3990" t="s">
        <v>33</v>
      </c>
      <c r="L3990">
        <v>55</v>
      </c>
      <c r="M3990" s="1">
        <v>45690</v>
      </c>
      <c r="N3990" t="s">
        <v>42</v>
      </c>
      <c r="O3990">
        <v>9.3000000000000007</v>
      </c>
      <c r="P3990">
        <v>1.3</v>
      </c>
      <c r="Q3990" s="2">
        <v>9275.01</v>
      </c>
      <c r="R3990" t="s">
        <v>85</v>
      </c>
      <c r="S3990" s="2">
        <v>5946.58</v>
      </c>
      <c r="T3990">
        <v>3.6</v>
      </c>
      <c r="U3990" t="s">
        <v>100</v>
      </c>
      <c r="V3990">
        <v>2025</v>
      </c>
      <c r="W3990" t="s">
        <v>74</v>
      </c>
      <c r="X3990" s="2">
        <v>5946.58</v>
      </c>
      <c r="Y3990" s="2">
        <v>3328.43</v>
      </c>
      <c r="Z3990" s="2">
        <v>0.64100000000000001</v>
      </c>
      <c r="AA3990" s="2">
        <f>IF(Table1[[#This Row],[Bed Occupied]]="Yes",1,0)</f>
        <v>1</v>
      </c>
    </row>
    <row r="3991" spans="1:27" x14ac:dyDescent="0.25">
      <c r="A3991" t="s">
        <v>4083</v>
      </c>
      <c r="B3991" s="1">
        <v>45798</v>
      </c>
      <c r="C3991" s="1">
        <v>45799</v>
      </c>
      <c r="D3991" t="s">
        <v>102</v>
      </c>
      <c r="E3991" t="s">
        <v>47</v>
      </c>
      <c r="F3991" t="s">
        <v>48</v>
      </c>
      <c r="G3991" t="s">
        <v>30</v>
      </c>
      <c r="H3991" t="s">
        <v>56</v>
      </c>
      <c r="I3991" t="s">
        <v>32</v>
      </c>
      <c r="J3991">
        <v>1</v>
      </c>
      <c r="K3991" t="s">
        <v>33</v>
      </c>
      <c r="L3991">
        <v>78</v>
      </c>
      <c r="M3991" s="1">
        <v>45797</v>
      </c>
      <c r="N3991" t="s">
        <v>63</v>
      </c>
      <c r="O3991">
        <v>13</v>
      </c>
      <c r="P3991">
        <v>3</v>
      </c>
      <c r="Q3991" s="2">
        <v>9619.59</v>
      </c>
      <c r="R3991" t="s">
        <v>35</v>
      </c>
      <c r="S3991" s="2">
        <v>6194.09</v>
      </c>
      <c r="T3991">
        <v>3.4</v>
      </c>
      <c r="U3991" t="s">
        <v>122</v>
      </c>
      <c r="V3991">
        <v>2025</v>
      </c>
      <c r="W3991" t="s">
        <v>44</v>
      </c>
      <c r="X3991" s="2">
        <v>6194.09</v>
      </c>
      <c r="Y3991" s="2">
        <v>3425.5</v>
      </c>
      <c r="Z3991" s="2">
        <v>0.64400000000000002</v>
      </c>
      <c r="AA3991" s="2">
        <f>IF(Table1[[#This Row],[Bed Occupied]]="Yes",1,0)</f>
        <v>1</v>
      </c>
    </row>
    <row r="3992" spans="1:27" x14ac:dyDescent="0.25">
      <c r="A3992" t="s">
        <v>4084</v>
      </c>
      <c r="B3992" s="1">
        <v>45743</v>
      </c>
      <c r="C3992" s="1">
        <v>45749</v>
      </c>
      <c r="D3992" t="s">
        <v>27</v>
      </c>
      <c r="E3992" t="s">
        <v>47</v>
      </c>
      <c r="F3992" t="s">
        <v>29</v>
      </c>
      <c r="G3992" t="s">
        <v>30</v>
      </c>
      <c r="H3992" t="s">
        <v>40</v>
      </c>
      <c r="I3992" t="s">
        <v>41</v>
      </c>
      <c r="J3992">
        <v>6</v>
      </c>
      <c r="K3992" t="s">
        <v>57</v>
      </c>
      <c r="L3992">
        <v>62</v>
      </c>
      <c r="M3992" s="1">
        <v>45742</v>
      </c>
      <c r="N3992" t="s">
        <v>42</v>
      </c>
      <c r="O3992">
        <v>8.6999999999999993</v>
      </c>
      <c r="P3992">
        <v>0.7</v>
      </c>
      <c r="Q3992" s="2">
        <v>14237.1</v>
      </c>
      <c r="R3992" t="s">
        <v>35</v>
      </c>
      <c r="S3992" s="2">
        <v>9144.69</v>
      </c>
      <c r="T3992">
        <v>4.4000000000000004</v>
      </c>
      <c r="U3992" t="s">
        <v>173</v>
      </c>
      <c r="V3992">
        <v>2025</v>
      </c>
      <c r="W3992" t="s">
        <v>69</v>
      </c>
      <c r="X3992" s="2">
        <v>9144.69</v>
      </c>
      <c r="Y3992" s="2">
        <v>5092.41</v>
      </c>
      <c r="Z3992" s="2">
        <v>0.64200000000000002</v>
      </c>
      <c r="AA3992" s="2">
        <f>IF(Table1[[#This Row],[Bed Occupied]]="Yes",1,0)</f>
        <v>0</v>
      </c>
    </row>
    <row r="3993" spans="1:27" x14ac:dyDescent="0.25">
      <c r="A3993" t="s">
        <v>4085</v>
      </c>
      <c r="B3993" s="1">
        <v>45952</v>
      </c>
      <c r="C3993" s="1">
        <v>45955.3</v>
      </c>
      <c r="D3993" t="s">
        <v>61</v>
      </c>
      <c r="E3993" t="s">
        <v>28</v>
      </c>
      <c r="F3993" t="s">
        <v>29</v>
      </c>
      <c r="G3993" t="s">
        <v>53</v>
      </c>
      <c r="H3993" t="s">
        <v>31</v>
      </c>
      <c r="I3993" t="s">
        <v>41</v>
      </c>
      <c r="J3993">
        <v>3.3</v>
      </c>
      <c r="K3993" t="s">
        <v>33</v>
      </c>
      <c r="L3993">
        <v>47</v>
      </c>
      <c r="M3993" s="1">
        <v>45951</v>
      </c>
      <c r="N3993" t="s">
        <v>42</v>
      </c>
      <c r="O3993">
        <v>8.6</v>
      </c>
      <c r="P3993">
        <v>0.6</v>
      </c>
      <c r="Q3993" s="2">
        <v>14137.85</v>
      </c>
      <c r="R3993" t="s">
        <v>35</v>
      </c>
      <c r="S3993" s="2">
        <v>9999.1200000000008</v>
      </c>
      <c r="T3993">
        <v>3.8</v>
      </c>
      <c r="U3993" t="s">
        <v>82</v>
      </c>
      <c r="V3993">
        <v>2025</v>
      </c>
      <c r="W3993" t="s">
        <v>44</v>
      </c>
      <c r="X3993" s="2">
        <v>9999.1200000000008</v>
      </c>
      <c r="Y3993" s="2">
        <v>4138.7299999999996</v>
      </c>
      <c r="Z3993" s="2">
        <v>0.70699999999999996</v>
      </c>
      <c r="AA3993" s="2">
        <f>IF(Table1[[#This Row],[Bed Occupied]]="Yes",1,0)</f>
        <v>1</v>
      </c>
    </row>
    <row r="3994" spans="1:27" x14ac:dyDescent="0.25">
      <c r="A3994" t="s">
        <v>4086</v>
      </c>
      <c r="B3994" s="1">
        <v>46385</v>
      </c>
      <c r="C3994" s="1">
        <v>46395.4</v>
      </c>
      <c r="D3994" t="s">
        <v>88</v>
      </c>
      <c r="E3994" t="s">
        <v>47</v>
      </c>
      <c r="F3994" t="s">
        <v>29</v>
      </c>
      <c r="G3994" t="s">
        <v>30</v>
      </c>
      <c r="H3994" t="s">
        <v>31</v>
      </c>
      <c r="I3994" t="s">
        <v>32</v>
      </c>
      <c r="J3994">
        <v>10.4</v>
      </c>
      <c r="K3994" t="s">
        <v>33</v>
      </c>
      <c r="L3994">
        <v>36</v>
      </c>
      <c r="M3994" s="1">
        <v>46385</v>
      </c>
      <c r="N3994" t="s">
        <v>34</v>
      </c>
      <c r="O3994">
        <v>10.6</v>
      </c>
      <c r="P3994">
        <v>0.6</v>
      </c>
      <c r="Q3994" s="2">
        <v>34561.089999999997</v>
      </c>
      <c r="R3994" t="s">
        <v>85</v>
      </c>
      <c r="S3994" s="2">
        <v>25410.18</v>
      </c>
      <c r="T3994">
        <v>4</v>
      </c>
      <c r="U3994" t="s">
        <v>54</v>
      </c>
      <c r="V3994">
        <v>2026</v>
      </c>
      <c r="W3994" t="s">
        <v>44</v>
      </c>
      <c r="X3994" s="2">
        <v>25410.18</v>
      </c>
      <c r="Y3994" s="2">
        <v>9150.91</v>
      </c>
      <c r="Z3994" s="2">
        <v>0.73499999999999999</v>
      </c>
      <c r="AA3994" s="2">
        <f>IF(Table1[[#This Row],[Bed Occupied]]="Yes",1,0)</f>
        <v>1</v>
      </c>
    </row>
    <row r="3995" spans="1:27" x14ac:dyDescent="0.25">
      <c r="A3995" t="s">
        <v>4087</v>
      </c>
      <c r="B3995" s="1">
        <v>45923</v>
      </c>
      <c r="C3995" s="1">
        <v>45924.800000000003</v>
      </c>
      <c r="D3995" t="s">
        <v>27</v>
      </c>
      <c r="E3995" t="s">
        <v>66</v>
      </c>
      <c r="F3995" t="s">
        <v>48</v>
      </c>
      <c r="G3995" t="s">
        <v>53</v>
      </c>
      <c r="H3995" t="s">
        <v>49</v>
      </c>
      <c r="I3995" t="s">
        <v>41</v>
      </c>
      <c r="J3995">
        <v>1.8</v>
      </c>
      <c r="K3995" t="s">
        <v>33</v>
      </c>
      <c r="L3995">
        <v>44</v>
      </c>
      <c r="M3995" s="1">
        <v>45923</v>
      </c>
      <c r="N3995" t="s">
        <v>63</v>
      </c>
      <c r="O3995">
        <v>12.8</v>
      </c>
      <c r="P3995">
        <v>0.8</v>
      </c>
      <c r="Q3995" s="2">
        <v>7844.85</v>
      </c>
      <c r="R3995" t="s">
        <v>35</v>
      </c>
      <c r="S3995" s="2">
        <v>5120.17</v>
      </c>
      <c r="T3995">
        <v>4</v>
      </c>
      <c r="U3995" t="s">
        <v>59</v>
      </c>
      <c r="V3995">
        <v>2025</v>
      </c>
      <c r="W3995" t="s">
        <v>44</v>
      </c>
      <c r="X3995" s="2">
        <v>5120.17</v>
      </c>
      <c r="Y3995" s="2">
        <v>2724.68</v>
      </c>
      <c r="Z3995" s="2">
        <v>0.65300000000000002</v>
      </c>
      <c r="AA3995" s="2">
        <f>IF(Table1[[#This Row],[Bed Occupied]]="Yes",1,0)</f>
        <v>1</v>
      </c>
    </row>
    <row r="3996" spans="1:27" x14ac:dyDescent="0.25">
      <c r="A3996" t="s">
        <v>4088</v>
      </c>
      <c r="B3996" s="1">
        <v>46310</v>
      </c>
      <c r="C3996" s="1">
        <v>46311.3</v>
      </c>
      <c r="D3996" t="s">
        <v>96</v>
      </c>
      <c r="E3996" t="s">
        <v>52</v>
      </c>
      <c r="F3996" t="s">
        <v>48</v>
      </c>
      <c r="G3996" t="s">
        <v>67</v>
      </c>
      <c r="H3996" t="s">
        <v>31</v>
      </c>
      <c r="I3996" t="s">
        <v>32</v>
      </c>
      <c r="J3996">
        <v>1.3</v>
      </c>
      <c r="K3996" t="s">
        <v>57</v>
      </c>
      <c r="L3996">
        <v>79</v>
      </c>
      <c r="M3996" s="1">
        <v>46309</v>
      </c>
      <c r="N3996" t="s">
        <v>42</v>
      </c>
      <c r="O3996">
        <v>8.9</v>
      </c>
      <c r="P3996">
        <v>0.9</v>
      </c>
      <c r="Q3996" s="2">
        <v>3709.52</v>
      </c>
      <c r="R3996" t="s">
        <v>35</v>
      </c>
      <c r="S3996" s="2">
        <v>2119.6799999999998</v>
      </c>
      <c r="T3996">
        <v>3.8</v>
      </c>
      <c r="U3996" t="s">
        <v>36</v>
      </c>
      <c r="V3996">
        <v>2026</v>
      </c>
      <c r="W3996" t="s">
        <v>69</v>
      </c>
      <c r="X3996" s="2">
        <v>2119.6799999999998</v>
      </c>
      <c r="Y3996" s="2">
        <v>1589.84</v>
      </c>
      <c r="Z3996" s="2">
        <v>0.57099999999999995</v>
      </c>
      <c r="AA3996" s="2">
        <f>IF(Table1[[#This Row],[Bed Occupied]]="Yes",1,0)</f>
        <v>0</v>
      </c>
    </row>
    <row r="3997" spans="1:27" x14ac:dyDescent="0.25">
      <c r="A3997" t="s">
        <v>4089</v>
      </c>
      <c r="B3997" s="1">
        <v>46026</v>
      </c>
      <c r="C3997" s="1">
        <v>46030.7</v>
      </c>
      <c r="D3997" t="s">
        <v>102</v>
      </c>
      <c r="E3997" t="s">
        <v>66</v>
      </c>
      <c r="F3997" t="s">
        <v>29</v>
      </c>
      <c r="G3997" t="s">
        <v>30</v>
      </c>
      <c r="H3997" t="s">
        <v>40</v>
      </c>
      <c r="I3997" t="s">
        <v>32</v>
      </c>
      <c r="J3997">
        <v>4.7</v>
      </c>
      <c r="K3997" t="s">
        <v>57</v>
      </c>
      <c r="L3997">
        <v>91</v>
      </c>
      <c r="M3997" s="1">
        <v>46026</v>
      </c>
      <c r="N3997" t="s">
        <v>42</v>
      </c>
      <c r="O3997">
        <v>9.5</v>
      </c>
      <c r="P3997">
        <v>1.5</v>
      </c>
      <c r="Q3997" s="2">
        <v>12031.35</v>
      </c>
      <c r="R3997" t="s">
        <v>35</v>
      </c>
      <c r="S3997" s="2">
        <v>7363.06</v>
      </c>
      <c r="T3997">
        <v>2.5</v>
      </c>
      <c r="U3997" t="s">
        <v>86</v>
      </c>
      <c r="V3997">
        <v>2026</v>
      </c>
      <c r="W3997" t="s">
        <v>74</v>
      </c>
      <c r="X3997" s="2">
        <v>7363.06</v>
      </c>
      <c r="Y3997" s="2">
        <v>4668.29</v>
      </c>
      <c r="Z3997" s="2">
        <v>0.61199999999999999</v>
      </c>
      <c r="AA3997" s="2">
        <f>IF(Table1[[#This Row],[Bed Occupied]]="Yes",1,0)</f>
        <v>0</v>
      </c>
    </row>
    <row r="3998" spans="1:27" x14ac:dyDescent="0.25">
      <c r="A3998" t="s">
        <v>4090</v>
      </c>
      <c r="B3998" s="1">
        <v>46069</v>
      </c>
      <c r="C3998" s="1">
        <v>46070.7</v>
      </c>
      <c r="D3998" t="s">
        <v>102</v>
      </c>
      <c r="E3998" t="s">
        <v>28</v>
      </c>
      <c r="F3998" t="s">
        <v>48</v>
      </c>
      <c r="G3998" t="s">
        <v>30</v>
      </c>
      <c r="H3998" t="s">
        <v>81</v>
      </c>
      <c r="I3998" t="s">
        <v>41</v>
      </c>
      <c r="J3998">
        <v>1.7</v>
      </c>
      <c r="K3998" t="s">
        <v>33</v>
      </c>
      <c r="L3998">
        <v>102</v>
      </c>
      <c r="M3998" s="1">
        <v>46068</v>
      </c>
      <c r="N3998" t="s">
        <v>34</v>
      </c>
      <c r="O3998">
        <v>9.3000000000000007</v>
      </c>
      <c r="P3998">
        <v>1.3</v>
      </c>
      <c r="Q3998" s="2">
        <v>10672.58</v>
      </c>
      <c r="R3998" t="s">
        <v>35</v>
      </c>
      <c r="S3998" s="2">
        <v>7843.75</v>
      </c>
      <c r="T3998">
        <v>2.8</v>
      </c>
      <c r="U3998" t="s">
        <v>68</v>
      </c>
      <c r="V3998">
        <v>2026</v>
      </c>
      <c r="W3998" t="s">
        <v>74</v>
      </c>
      <c r="X3998" s="2">
        <v>7843.75</v>
      </c>
      <c r="Y3998" s="2">
        <v>2828.83</v>
      </c>
      <c r="Z3998" s="2">
        <v>0.73499999999999999</v>
      </c>
      <c r="AA3998" s="2">
        <f>IF(Table1[[#This Row],[Bed Occupied]]="Yes",1,0)</f>
        <v>1</v>
      </c>
    </row>
    <row r="3999" spans="1:27" x14ac:dyDescent="0.25">
      <c r="A3999" t="s">
        <v>4091</v>
      </c>
      <c r="B3999" s="1">
        <v>45992</v>
      </c>
      <c r="C3999" s="1">
        <v>45997.5</v>
      </c>
      <c r="D3999" t="s">
        <v>51</v>
      </c>
      <c r="E3999" t="s">
        <v>28</v>
      </c>
      <c r="F3999" t="s">
        <v>29</v>
      </c>
      <c r="G3999" t="s">
        <v>53</v>
      </c>
      <c r="H3999" t="s">
        <v>76</v>
      </c>
      <c r="I3999" t="s">
        <v>32</v>
      </c>
      <c r="J3999">
        <v>5.5</v>
      </c>
      <c r="K3999" t="s">
        <v>33</v>
      </c>
      <c r="L3999">
        <v>83</v>
      </c>
      <c r="M3999" s="1">
        <v>45992</v>
      </c>
      <c r="N3999" t="s">
        <v>42</v>
      </c>
      <c r="O3999">
        <v>11.9</v>
      </c>
      <c r="P3999">
        <v>1.9</v>
      </c>
      <c r="Q3999" s="2">
        <v>9639.6</v>
      </c>
      <c r="R3999" t="s">
        <v>58</v>
      </c>
      <c r="S3999" s="2">
        <v>5905.6</v>
      </c>
      <c r="T3999">
        <v>3.1</v>
      </c>
      <c r="U3999" t="s">
        <v>79</v>
      </c>
      <c r="V3999">
        <v>2025</v>
      </c>
      <c r="W3999" t="s">
        <v>37</v>
      </c>
      <c r="X3999" s="2">
        <v>5905.6</v>
      </c>
      <c r="Y3999" s="2">
        <v>3734</v>
      </c>
      <c r="Z3999" s="2">
        <v>0.61299999999999999</v>
      </c>
      <c r="AA3999" s="2">
        <f>IF(Table1[[#This Row],[Bed Occupied]]="Yes",1,0)</f>
        <v>1</v>
      </c>
    </row>
    <row r="4000" spans="1:27" x14ac:dyDescent="0.25">
      <c r="A4000" t="s">
        <v>4092</v>
      </c>
      <c r="B4000" s="1">
        <v>45924</v>
      </c>
      <c r="C4000" s="1">
        <v>45924.3</v>
      </c>
      <c r="D4000" t="s">
        <v>96</v>
      </c>
      <c r="E4000" t="s">
        <v>28</v>
      </c>
      <c r="F4000" t="s">
        <v>29</v>
      </c>
      <c r="G4000" t="s">
        <v>30</v>
      </c>
      <c r="H4000" t="s">
        <v>56</v>
      </c>
      <c r="I4000" t="s">
        <v>32</v>
      </c>
      <c r="J4000">
        <v>0.3</v>
      </c>
      <c r="K4000" t="s">
        <v>33</v>
      </c>
      <c r="L4000">
        <v>46</v>
      </c>
      <c r="M4000" s="1">
        <v>45924</v>
      </c>
      <c r="N4000" t="s">
        <v>42</v>
      </c>
      <c r="O4000">
        <v>11.5</v>
      </c>
      <c r="P4000">
        <v>1.5</v>
      </c>
      <c r="Q4000" s="2">
        <v>3359.55</v>
      </c>
      <c r="R4000" t="s">
        <v>58</v>
      </c>
      <c r="S4000" s="2">
        <v>1857.56</v>
      </c>
      <c r="T4000">
        <v>3.8</v>
      </c>
      <c r="U4000" t="s">
        <v>59</v>
      </c>
      <c r="V4000">
        <v>2025</v>
      </c>
      <c r="W4000" t="s">
        <v>69</v>
      </c>
      <c r="X4000" s="2">
        <v>1857.56</v>
      </c>
      <c r="Y4000" s="2">
        <v>1501.99</v>
      </c>
      <c r="Z4000" s="2">
        <v>0.55300000000000005</v>
      </c>
      <c r="AA4000" s="2">
        <f>IF(Table1[[#This Row],[Bed Occupied]]="Yes",1,0)</f>
        <v>1</v>
      </c>
    </row>
    <row r="4001" spans="1:27" x14ac:dyDescent="0.25">
      <c r="A4001" t="s">
        <v>4093</v>
      </c>
      <c r="B4001" s="1">
        <v>45916</v>
      </c>
      <c r="C4001" s="1">
        <v>45918.2</v>
      </c>
      <c r="D4001" t="s">
        <v>88</v>
      </c>
      <c r="E4001" t="s">
        <v>47</v>
      </c>
      <c r="F4001" t="s">
        <v>92</v>
      </c>
      <c r="G4001" t="s">
        <v>53</v>
      </c>
      <c r="H4001" t="s">
        <v>81</v>
      </c>
      <c r="I4001" t="s">
        <v>32</v>
      </c>
      <c r="J4001">
        <v>2.2000000000000002</v>
      </c>
      <c r="K4001" t="s">
        <v>57</v>
      </c>
      <c r="L4001">
        <v>41</v>
      </c>
      <c r="M4001" s="1">
        <v>45916</v>
      </c>
      <c r="N4001" t="s">
        <v>42</v>
      </c>
      <c r="O4001">
        <v>14.9</v>
      </c>
      <c r="P4001">
        <v>2.9</v>
      </c>
      <c r="Q4001" s="2">
        <v>19370.330000000002</v>
      </c>
      <c r="R4001" t="s">
        <v>35</v>
      </c>
      <c r="S4001" s="2">
        <v>14284.66</v>
      </c>
      <c r="T4001">
        <v>3.3</v>
      </c>
      <c r="U4001" t="s">
        <v>59</v>
      </c>
      <c r="V4001">
        <v>2025</v>
      </c>
      <c r="W4001" t="s">
        <v>44</v>
      </c>
      <c r="X4001" s="2">
        <v>14284.66</v>
      </c>
      <c r="Y4001" s="2">
        <v>5085.67</v>
      </c>
      <c r="Z4001" s="2">
        <v>0.73699999999999999</v>
      </c>
      <c r="AA4001" s="2">
        <f>IF(Table1[[#This Row],[Bed Occupied]]="Yes",1,0)</f>
        <v>0</v>
      </c>
    </row>
    <row r="4002" spans="1:27" x14ac:dyDescent="0.25">
      <c r="A4002" t="s">
        <v>4094</v>
      </c>
      <c r="B4002" s="1">
        <v>46014</v>
      </c>
      <c r="C4002" s="1">
        <v>46016</v>
      </c>
      <c r="D4002" t="s">
        <v>96</v>
      </c>
      <c r="E4002" t="s">
        <v>66</v>
      </c>
      <c r="F4002" t="s">
        <v>29</v>
      </c>
      <c r="G4002" t="s">
        <v>30</v>
      </c>
      <c r="H4002" t="s">
        <v>56</v>
      </c>
      <c r="I4002" t="s">
        <v>41</v>
      </c>
      <c r="J4002">
        <v>2</v>
      </c>
      <c r="K4002" t="s">
        <v>33</v>
      </c>
      <c r="L4002">
        <v>32</v>
      </c>
      <c r="M4002" s="1">
        <v>46014</v>
      </c>
      <c r="N4002" t="s">
        <v>34</v>
      </c>
      <c r="O4002">
        <v>9</v>
      </c>
      <c r="P4002">
        <v>1</v>
      </c>
      <c r="Q4002" s="2">
        <v>4538.91</v>
      </c>
      <c r="R4002" t="s">
        <v>85</v>
      </c>
      <c r="S4002" s="2">
        <v>2292.31</v>
      </c>
      <c r="T4002">
        <v>3.8</v>
      </c>
      <c r="U4002" t="s">
        <v>79</v>
      </c>
      <c r="V4002">
        <v>2025</v>
      </c>
      <c r="W4002" t="s">
        <v>44</v>
      </c>
      <c r="X4002" s="2">
        <v>2292.31</v>
      </c>
      <c r="Y4002" s="2">
        <v>2246.6</v>
      </c>
      <c r="Z4002" s="2">
        <v>0.505</v>
      </c>
      <c r="AA4002" s="2">
        <f>IF(Table1[[#This Row],[Bed Occupied]]="Yes",1,0)</f>
        <v>1</v>
      </c>
    </row>
    <row r="4003" spans="1:27" x14ac:dyDescent="0.25">
      <c r="A4003" t="s">
        <v>4095</v>
      </c>
      <c r="B4003" s="1">
        <v>46354</v>
      </c>
      <c r="C4003" s="1">
        <v>46356.9</v>
      </c>
      <c r="D4003" t="s">
        <v>96</v>
      </c>
      <c r="E4003" t="s">
        <v>52</v>
      </c>
      <c r="F4003" t="s">
        <v>48</v>
      </c>
      <c r="G4003" t="s">
        <v>67</v>
      </c>
      <c r="H4003" t="s">
        <v>49</v>
      </c>
      <c r="I4003" t="s">
        <v>32</v>
      </c>
      <c r="J4003">
        <v>2.9</v>
      </c>
      <c r="K4003" t="s">
        <v>57</v>
      </c>
      <c r="L4003">
        <v>87</v>
      </c>
      <c r="M4003" s="1">
        <v>46353</v>
      </c>
      <c r="N4003" t="s">
        <v>42</v>
      </c>
      <c r="O4003">
        <v>9.1</v>
      </c>
      <c r="P4003">
        <v>1.1000000000000001</v>
      </c>
      <c r="Q4003" s="2">
        <v>4025.37</v>
      </c>
      <c r="R4003" t="s">
        <v>58</v>
      </c>
      <c r="S4003" s="2">
        <v>2552.0300000000002</v>
      </c>
      <c r="T4003">
        <v>3.9</v>
      </c>
      <c r="U4003" t="s">
        <v>130</v>
      </c>
      <c r="V4003">
        <v>2026</v>
      </c>
      <c r="W4003" t="s">
        <v>77</v>
      </c>
      <c r="X4003" s="2">
        <v>2552.0300000000002</v>
      </c>
      <c r="Y4003" s="2">
        <v>1473.34</v>
      </c>
      <c r="Z4003" s="2">
        <v>0.63400000000000001</v>
      </c>
      <c r="AA4003" s="2">
        <f>IF(Table1[[#This Row],[Bed Occupied]]="Yes",1,0)</f>
        <v>0</v>
      </c>
    </row>
    <row r="4004" spans="1:27" x14ac:dyDescent="0.25">
      <c r="A4004" t="s">
        <v>4096</v>
      </c>
      <c r="B4004" s="1">
        <v>45858</v>
      </c>
      <c r="C4004" s="1">
        <v>45860</v>
      </c>
      <c r="D4004" t="s">
        <v>96</v>
      </c>
      <c r="E4004" t="s">
        <v>47</v>
      </c>
      <c r="F4004" t="s">
        <v>48</v>
      </c>
      <c r="G4004" t="s">
        <v>53</v>
      </c>
      <c r="H4004" t="s">
        <v>81</v>
      </c>
      <c r="I4004" t="s">
        <v>32</v>
      </c>
      <c r="J4004">
        <v>2</v>
      </c>
      <c r="K4004" t="s">
        <v>33</v>
      </c>
      <c r="L4004">
        <v>73</v>
      </c>
      <c r="M4004" s="1">
        <v>45858</v>
      </c>
      <c r="N4004" t="s">
        <v>34</v>
      </c>
      <c r="O4004">
        <v>14.6</v>
      </c>
      <c r="P4004">
        <v>2.6</v>
      </c>
      <c r="Q4004" s="2">
        <v>3895.94</v>
      </c>
      <c r="R4004" t="s">
        <v>58</v>
      </c>
      <c r="S4004" s="2">
        <v>2252.94</v>
      </c>
      <c r="T4004">
        <v>3.8</v>
      </c>
      <c r="U4004" t="s">
        <v>135</v>
      </c>
      <c r="V4004">
        <v>2025</v>
      </c>
      <c r="W4004" t="s">
        <v>74</v>
      </c>
      <c r="X4004" s="2">
        <v>2252.94</v>
      </c>
      <c r="Y4004" s="2">
        <v>1643</v>
      </c>
      <c r="Z4004" s="2">
        <v>0.57799999999999996</v>
      </c>
      <c r="AA4004" s="2">
        <f>IF(Table1[[#This Row],[Bed Occupied]]="Yes",1,0)</f>
        <v>1</v>
      </c>
    </row>
    <row r="4005" spans="1:27" x14ac:dyDescent="0.25">
      <c r="A4005" t="s">
        <v>4097</v>
      </c>
      <c r="B4005" s="1">
        <v>46230</v>
      </c>
      <c r="C4005" s="1">
        <v>46236</v>
      </c>
      <c r="D4005" t="s">
        <v>61</v>
      </c>
      <c r="E4005" t="s">
        <v>28</v>
      </c>
      <c r="F4005" t="s">
        <v>29</v>
      </c>
      <c r="G4005" t="s">
        <v>67</v>
      </c>
      <c r="H4005" t="s">
        <v>81</v>
      </c>
      <c r="I4005" t="s">
        <v>32</v>
      </c>
      <c r="J4005">
        <v>6</v>
      </c>
      <c r="K4005" t="s">
        <v>33</v>
      </c>
      <c r="L4005">
        <v>61</v>
      </c>
      <c r="M4005" s="1">
        <v>46229</v>
      </c>
      <c r="N4005" t="s">
        <v>42</v>
      </c>
      <c r="O4005">
        <v>14.8</v>
      </c>
      <c r="P4005">
        <v>2.8</v>
      </c>
      <c r="Q4005" s="2">
        <v>16628.650000000001</v>
      </c>
      <c r="R4005" t="s">
        <v>58</v>
      </c>
      <c r="S4005" s="2">
        <v>10773.65</v>
      </c>
      <c r="T4005">
        <v>2.7</v>
      </c>
      <c r="U4005" t="s">
        <v>43</v>
      </c>
      <c r="V4005">
        <v>2026</v>
      </c>
      <c r="W4005" t="s">
        <v>74</v>
      </c>
      <c r="X4005" s="2">
        <v>10773.65</v>
      </c>
      <c r="Y4005" s="2">
        <v>5855</v>
      </c>
      <c r="Z4005" s="2">
        <v>0.64800000000000002</v>
      </c>
      <c r="AA4005" s="2">
        <f>IF(Table1[[#This Row],[Bed Occupied]]="Yes",1,0)</f>
        <v>1</v>
      </c>
    </row>
    <row r="4006" spans="1:27" x14ac:dyDescent="0.25">
      <c r="A4006" t="s">
        <v>4098</v>
      </c>
      <c r="B4006" s="1">
        <v>45706</v>
      </c>
      <c r="C4006" s="1">
        <v>45708</v>
      </c>
      <c r="D4006" t="s">
        <v>46</v>
      </c>
      <c r="E4006" t="s">
        <v>66</v>
      </c>
      <c r="F4006" t="s">
        <v>48</v>
      </c>
      <c r="G4006" t="s">
        <v>30</v>
      </c>
      <c r="H4006" t="s">
        <v>81</v>
      </c>
      <c r="I4006" t="s">
        <v>32</v>
      </c>
      <c r="J4006">
        <v>2</v>
      </c>
      <c r="K4006" t="s">
        <v>57</v>
      </c>
      <c r="L4006">
        <v>64</v>
      </c>
      <c r="M4006" s="1">
        <v>45706</v>
      </c>
      <c r="N4006" t="s">
        <v>34</v>
      </c>
      <c r="O4006">
        <v>13</v>
      </c>
      <c r="P4006">
        <v>1</v>
      </c>
      <c r="Q4006" s="2">
        <v>5302.16</v>
      </c>
      <c r="R4006" t="s">
        <v>58</v>
      </c>
      <c r="S4006" s="2">
        <v>3031.51</v>
      </c>
      <c r="T4006">
        <v>4</v>
      </c>
      <c r="U4006" t="s">
        <v>100</v>
      </c>
      <c r="V4006">
        <v>2025</v>
      </c>
      <c r="W4006" t="s">
        <v>44</v>
      </c>
      <c r="X4006" s="2">
        <v>3031.51</v>
      </c>
      <c r="Y4006" s="2">
        <v>2270.65</v>
      </c>
      <c r="Z4006" s="2">
        <v>0.57199999999999995</v>
      </c>
      <c r="AA4006" s="2">
        <f>IF(Table1[[#This Row],[Bed Occupied]]="Yes",1,0)</f>
        <v>0</v>
      </c>
    </row>
    <row r="4007" spans="1:27" x14ac:dyDescent="0.25">
      <c r="A4007" t="s">
        <v>4099</v>
      </c>
      <c r="B4007" s="1">
        <v>46307</v>
      </c>
      <c r="C4007" s="1">
        <v>46307.5</v>
      </c>
      <c r="D4007" t="s">
        <v>27</v>
      </c>
      <c r="E4007" t="s">
        <v>66</v>
      </c>
      <c r="F4007" t="s">
        <v>48</v>
      </c>
      <c r="G4007" t="s">
        <v>53</v>
      </c>
      <c r="H4007" t="s">
        <v>49</v>
      </c>
      <c r="I4007" t="s">
        <v>41</v>
      </c>
      <c r="J4007">
        <v>0.5</v>
      </c>
      <c r="K4007" t="s">
        <v>33</v>
      </c>
      <c r="L4007">
        <v>29</v>
      </c>
      <c r="M4007" s="1">
        <v>46307</v>
      </c>
      <c r="N4007" t="s">
        <v>34</v>
      </c>
      <c r="O4007">
        <v>9.5</v>
      </c>
      <c r="P4007">
        <v>1.5</v>
      </c>
      <c r="Q4007" s="2">
        <v>8929.4500000000007</v>
      </c>
      <c r="R4007" t="s">
        <v>35</v>
      </c>
      <c r="S4007" s="2">
        <v>4847.16</v>
      </c>
      <c r="T4007">
        <v>4.2</v>
      </c>
      <c r="U4007" t="s">
        <v>36</v>
      </c>
      <c r="V4007">
        <v>2026</v>
      </c>
      <c r="W4007" t="s">
        <v>37</v>
      </c>
      <c r="X4007" s="2">
        <v>4847.16</v>
      </c>
      <c r="Y4007" s="2">
        <v>4082.29</v>
      </c>
      <c r="Z4007" s="2">
        <v>0.54300000000000004</v>
      </c>
      <c r="AA4007" s="2">
        <f>IF(Table1[[#This Row],[Bed Occupied]]="Yes",1,0)</f>
        <v>1</v>
      </c>
    </row>
    <row r="4008" spans="1:27" x14ac:dyDescent="0.25">
      <c r="A4008" t="s">
        <v>4100</v>
      </c>
      <c r="B4008" s="1">
        <v>46238</v>
      </c>
      <c r="C4008" s="1">
        <v>46239.5</v>
      </c>
      <c r="D4008" t="s">
        <v>96</v>
      </c>
      <c r="E4008" t="s">
        <v>47</v>
      </c>
      <c r="F4008" t="s">
        <v>48</v>
      </c>
      <c r="G4008" t="s">
        <v>53</v>
      </c>
      <c r="H4008" t="s">
        <v>81</v>
      </c>
      <c r="I4008" t="s">
        <v>32</v>
      </c>
      <c r="J4008">
        <v>1.5</v>
      </c>
      <c r="K4008" t="s">
        <v>57</v>
      </c>
      <c r="L4008">
        <v>71</v>
      </c>
      <c r="M4008" s="1">
        <v>46237</v>
      </c>
      <c r="N4008" t="s">
        <v>34</v>
      </c>
      <c r="O4008">
        <v>11.3</v>
      </c>
      <c r="P4008">
        <v>1.3</v>
      </c>
      <c r="Q4008" s="2">
        <v>3237.46</v>
      </c>
      <c r="R4008" t="s">
        <v>35</v>
      </c>
      <c r="S4008" s="2">
        <v>2224.38</v>
      </c>
      <c r="T4008">
        <v>3.3</v>
      </c>
      <c r="U4008" t="s">
        <v>138</v>
      </c>
      <c r="V4008">
        <v>2026</v>
      </c>
      <c r="W4008" t="s">
        <v>37</v>
      </c>
      <c r="X4008" s="2">
        <v>2224.38</v>
      </c>
      <c r="Y4008" s="2">
        <v>1013.08</v>
      </c>
      <c r="Z4008" s="2">
        <v>0.68700000000000006</v>
      </c>
      <c r="AA4008" s="2">
        <f>IF(Table1[[#This Row],[Bed Occupied]]="Yes",1,0)</f>
        <v>0</v>
      </c>
    </row>
    <row r="4009" spans="1:27" x14ac:dyDescent="0.25">
      <c r="A4009" t="s">
        <v>4101</v>
      </c>
      <c r="B4009" s="1">
        <v>45977</v>
      </c>
      <c r="C4009" s="1">
        <v>45980.5</v>
      </c>
      <c r="D4009" t="s">
        <v>61</v>
      </c>
      <c r="E4009" t="s">
        <v>47</v>
      </c>
      <c r="F4009" t="s">
        <v>29</v>
      </c>
      <c r="G4009" t="s">
        <v>67</v>
      </c>
      <c r="H4009" t="s">
        <v>56</v>
      </c>
      <c r="I4009" t="s">
        <v>41</v>
      </c>
      <c r="J4009">
        <v>3.5</v>
      </c>
      <c r="K4009" t="s">
        <v>33</v>
      </c>
      <c r="L4009">
        <v>47</v>
      </c>
      <c r="M4009" s="1">
        <v>45977</v>
      </c>
      <c r="N4009" t="s">
        <v>42</v>
      </c>
      <c r="O4009">
        <v>9.1999999999999993</v>
      </c>
      <c r="P4009">
        <v>1.2</v>
      </c>
      <c r="Q4009" s="2">
        <v>13899.08</v>
      </c>
      <c r="R4009" t="s">
        <v>35</v>
      </c>
      <c r="S4009" s="2">
        <v>9444.18</v>
      </c>
      <c r="T4009">
        <v>3.9</v>
      </c>
      <c r="U4009" t="s">
        <v>71</v>
      </c>
      <c r="V4009">
        <v>2025</v>
      </c>
      <c r="W4009" t="s">
        <v>74</v>
      </c>
      <c r="X4009" s="2">
        <v>9444.18</v>
      </c>
      <c r="Y4009" s="2">
        <v>4454.8999999999996</v>
      </c>
      <c r="Z4009" s="2">
        <v>0.67900000000000005</v>
      </c>
      <c r="AA4009" s="2">
        <f>IF(Table1[[#This Row],[Bed Occupied]]="Yes",1,0)</f>
        <v>1</v>
      </c>
    </row>
    <row r="4010" spans="1:27" x14ac:dyDescent="0.25">
      <c r="A4010" t="s">
        <v>4102</v>
      </c>
      <c r="B4010" s="1">
        <v>46138</v>
      </c>
      <c r="C4010" s="1">
        <v>46140.2</v>
      </c>
      <c r="D4010" t="s">
        <v>39</v>
      </c>
      <c r="E4010" t="s">
        <v>52</v>
      </c>
      <c r="F4010" t="s">
        <v>29</v>
      </c>
      <c r="G4010" t="s">
        <v>67</v>
      </c>
      <c r="H4010" t="s">
        <v>76</v>
      </c>
      <c r="I4010" t="s">
        <v>41</v>
      </c>
      <c r="J4010">
        <v>2.2000000000000002</v>
      </c>
      <c r="K4010" t="s">
        <v>33</v>
      </c>
      <c r="L4010">
        <v>64</v>
      </c>
      <c r="M4010" s="1">
        <v>46138</v>
      </c>
      <c r="N4010" t="s">
        <v>63</v>
      </c>
      <c r="O4010">
        <v>10.4</v>
      </c>
      <c r="P4010">
        <v>0.4</v>
      </c>
      <c r="Q4010" s="2">
        <v>1905.62</v>
      </c>
      <c r="R4010" t="s">
        <v>35</v>
      </c>
      <c r="S4010" s="2">
        <v>1326.73</v>
      </c>
      <c r="T4010">
        <v>3.8</v>
      </c>
      <c r="U4010" t="s">
        <v>98</v>
      </c>
      <c r="V4010">
        <v>2026</v>
      </c>
      <c r="W4010" t="s">
        <v>74</v>
      </c>
      <c r="X4010" s="2">
        <v>1326.73</v>
      </c>
      <c r="Y4010" s="2">
        <v>578.89</v>
      </c>
      <c r="Z4010" s="2">
        <v>0.69599999999999995</v>
      </c>
      <c r="AA4010" s="2">
        <f>IF(Table1[[#This Row],[Bed Occupied]]="Yes",1,0)</f>
        <v>1</v>
      </c>
    </row>
    <row r="4011" spans="1:27" x14ac:dyDescent="0.25">
      <c r="A4011" t="s">
        <v>4103</v>
      </c>
      <c r="B4011" s="1">
        <v>46180</v>
      </c>
      <c r="C4011" s="1">
        <v>46186.8</v>
      </c>
      <c r="D4011" t="s">
        <v>61</v>
      </c>
      <c r="E4011" t="s">
        <v>28</v>
      </c>
      <c r="F4011" t="s">
        <v>29</v>
      </c>
      <c r="G4011" t="s">
        <v>67</v>
      </c>
      <c r="H4011" t="s">
        <v>81</v>
      </c>
      <c r="I4011" t="s">
        <v>32</v>
      </c>
      <c r="J4011">
        <v>6.8</v>
      </c>
      <c r="K4011" t="s">
        <v>33</v>
      </c>
      <c r="L4011">
        <v>51</v>
      </c>
      <c r="M4011" s="1">
        <v>46180</v>
      </c>
      <c r="N4011" t="s">
        <v>42</v>
      </c>
      <c r="O4011">
        <v>8</v>
      </c>
      <c r="P4011">
        <v>0</v>
      </c>
      <c r="Q4011" s="2">
        <v>18312.689999999999</v>
      </c>
      <c r="R4011" t="s">
        <v>58</v>
      </c>
      <c r="S4011" s="2">
        <v>11948.94</v>
      </c>
      <c r="T4011">
        <v>4.4000000000000004</v>
      </c>
      <c r="U4011" t="s">
        <v>126</v>
      </c>
      <c r="V4011">
        <v>2026</v>
      </c>
      <c r="W4011" t="s">
        <v>74</v>
      </c>
      <c r="X4011" s="2">
        <v>11948.94</v>
      </c>
      <c r="Y4011" s="2">
        <v>6363.75</v>
      </c>
      <c r="Z4011" s="2">
        <v>0.65200000000000002</v>
      </c>
      <c r="AA4011" s="2">
        <f>IF(Table1[[#This Row],[Bed Occupied]]="Yes",1,0)</f>
        <v>1</v>
      </c>
    </row>
    <row r="4012" spans="1:27" x14ac:dyDescent="0.25">
      <c r="A4012" t="s">
        <v>4104</v>
      </c>
      <c r="B4012" s="1">
        <v>46140</v>
      </c>
      <c r="C4012" s="1">
        <v>46141.4</v>
      </c>
      <c r="D4012" t="s">
        <v>51</v>
      </c>
      <c r="E4012" t="s">
        <v>66</v>
      </c>
      <c r="F4012" t="s">
        <v>48</v>
      </c>
      <c r="G4012" t="s">
        <v>151</v>
      </c>
      <c r="H4012" t="s">
        <v>49</v>
      </c>
      <c r="I4012" t="s">
        <v>32</v>
      </c>
      <c r="J4012">
        <v>1.4</v>
      </c>
      <c r="K4012" t="s">
        <v>33</v>
      </c>
      <c r="L4012">
        <v>89</v>
      </c>
      <c r="M4012" s="1">
        <v>46139</v>
      </c>
      <c r="N4012" t="s">
        <v>42</v>
      </c>
      <c r="O4012">
        <v>10.3</v>
      </c>
      <c r="P4012">
        <v>2.2999999999999998</v>
      </c>
      <c r="Q4012" s="2">
        <v>7065.58</v>
      </c>
      <c r="R4012" t="s">
        <v>85</v>
      </c>
      <c r="S4012" s="2">
        <v>4489.33</v>
      </c>
      <c r="T4012">
        <v>2.9</v>
      </c>
      <c r="U4012" t="s">
        <v>98</v>
      </c>
      <c r="V4012">
        <v>2026</v>
      </c>
      <c r="W4012" t="s">
        <v>37</v>
      </c>
      <c r="X4012" s="2">
        <v>4489.33</v>
      </c>
      <c r="Y4012" s="2">
        <v>2576.25</v>
      </c>
      <c r="Z4012" s="2">
        <v>0.63500000000000001</v>
      </c>
      <c r="AA4012" s="2">
        <f>IF(Table1[[#This Row],[Bed Occupied]]="Yes",1,0)</f>
        <v>1</v>
      </c>
    </row>
    <row r="4013" spans="1:27" x14ac:dyDescent="0.25">
      <c r="A4013" t="s">
        <v>4105</v>
      </c>
      <c r="B4013" s="1">
        <v>46289</v>
      </c>
      <c r="C4013" s="1">
        <v>46289.2</v>
      </c>
      <c r="D4013" t="s">
        <v>96</v>
      </c>
      <c r="E4013" t="s">
        <v>28</v>
      </c>
      <c r="F4013" t="s">
        <v>29</v>
      </c>
      <c r="G4013" t="s">
        <v>53</v>
      </c>
      <c r="H4013" t="s">
        <v>49</v>
      </c>
      <c r="I4013" t="s">
        <v>41</v>
      </c>
      <c r="J4013">
        <v>0.2</v>
      </c>
      <c r="K4013" t="s">
        <v>33</v>
      </c>
      <c r="L4013">
        <v>57</v>
      </c>
      <c r="M4013" s="1">
        <v>46289</v>
      </c>
      <c r="N4013" t="s">
        <v>42</v>
      </c>
      <c r="O4013">
        <v>8.1</v>
      </c>
      <c r="P4013">
        <v>0.1</v>
      </c>
      <c r="Q4013" s="2">
        <v>3235.35</v>
      </c>
      <c r="R4013" t="s">
        <v>35</v>
      </c>
      <c r="S4013" s="2">
        <v>2012.87</v>
      </c>
      <c r="T4013">
        <v>3.9</v>
      </c>
      <c r="U4013" t="s">
        <v>133</v>
      </c>
      <c r="V4013">
        <v>2026</v>
      </c>
      <c r="W4013" t="s">
        <v>72</v>
      </c>
      <c r="X4013" s="2">
        <v>2012.87</v>
      </c>
      <c r="Y4013" s="2">
        <v>1222.48</v>
      </c>
      <c r="Z4013" s="2">
        <v>0.622</v>
      </c>
      <c r="AA4013" s="2">
        <f>IF(Table1[[#This Row],[Bed Occupied]]="Yes",1,0)</f>
        <v>1</v>
      </c>
    </row>
    <row r="4014" spans="1:27" x14ac:dyDescent="0.25">
      <c r="A4014" t="s">
        <v>4106</v>
      </c>
      <c r="B4014" s="1">
        <v>46002</v>
      </c>
      <c r="C4014" s="1">
        <v>46005.1</v>
      </c>
      <c r="D4014" t="s">
        <v>51</v>
      </c>
      <c r="E4014" t="s">
        <v>52</v>
      </c>
      <c r="F4014" t="s">
        <v>29</v>
      </c>
      <c r="G4014" t="s">
        <v>30</v>
      </c>
      <c r="H4014" t="s">
        <v>81</v>
      </c>
      <c r="I4014" t="s">
        <v>41</v>
      </c>
      <c r="J4014">
        <v>3.1</v>
      </c>
      <c r="K4014" t="s">
        <v>33</v>
      </c>
      <c r="L4014">
        <v>38</v>
      </c>
      <c r="M4014" s="1">
        <v>46002</v>
      </c>
      <c r="N4014" t="s">
        <v>42</v>
      </c>
      <c r="O4014">
        <v>8.9</v>
      </c>
      <c r="P4014">
        <v>0.9</v>
      </c>
      <c r="Q4014" s="2">
        <v>8063.43</v>
      </c>
      <c r="R4014" t="s">
        <v>58</v>
      </c>
      <c r="S4014" s="2">
        <v>5139.9799999999996</v>
      </c>
      <c r="T4014">
        <v>4</v>
      </c>
      <c r="U4014" t="s">
        <v>79</v>
      </c>
      <c r="V4014">
        <v>2025</v>
      </c>
      <c r="W4014" t="s">
        <v>72</v>
      </c>
      <c r="X4014" s="2">
        <v>5139.9799999999996</v>
      </c>
      <c r="Y4014" s="2">
        <v>2923.45</v>
      </c>
      <c r="Z4014" s="2">
        <v>0.63700000000000001</v>
      </c>
      <c r="AA4014" s="2">
        <f>IF(Table1[[#This Row],[Bed Occupied]]="Yes",1,0)</f>
        <v>1</v>
      </c>
    </row>
    <row r="4015" spans="1:27" x14ac:dyDescent="0.25">
      <c r="A4015" t="s">
        <v>4107</v>
      </c>
      <c r="B4015" s="1">
        <v>46206</v>
      </c>
      <c r="C4015" s="1">
        <v>46207.8</v>
      </c>
      <c r="D4015" t="s">
        <v>46</v>
      </c>
      <c r="E4015" t="s">
        <v>66</v>
      </c>
      <c r="F4015" t="s">
        <v>92</v>
      </c>
      <c r="G4015" t="s">
        <v>30</v>
      </c>
      <c r="H4015" t="s">
        <v>49</v>
      </c>
      <c r="I4015" t="s">
        <v>41</v>
      </c>
      <c r="J4015">
        <v>1.8</v>
      </c>
      <c r="K4015" t="s">
        <v>33</v>
      </c>
      <c r="L4015">
        <v>37</v>
      </c>
      <c r="M4015" s="1">
        <v>46206</v>
      </c>
      <c r="N4015" t="s">
        <v>42</v>
      </c>
      <c r="O4015">
        <v>9</v>
      </c>
      <c r="P4015">
        <v>1</v>
      </c>
      <c r="Q4015" s="2">
        <v>4853.1099999999997</v>
      </c>
      <c r="R4015" t="s">
        <v>35</v>
      </c>
      <c r="S4015" s="2">
        <v>2770.93</v>
      </c>
      <c r="T4015">
        <v>4.7</v>
      </c>
      <c r="U4015" t="s">
        <v>43</v>
      </c>
      <c r="V4015">
        <v>2026</v>
      </c>
      <c r="W4015" t="s">
        <v>77</v>
      </c>
      <c r="X4015" s="2">
        <v>2770.93</v>
      </c>
      <c r="Y4015" s="2">
        <v>2082.1799999999998</v>
      </c>
      <c r="Z4015" s="2">
        <v>0.57099999999999995</v>
      </c>
      <c r="AA4015" s="2">
        <f>IF(Table1[[#This Row],[Bed Occupied]]="Yes",1,0)</f>
        <v>1</v>
      </c>
    </row>
    <row r="4016" spans="1:27" x14ac:dyDescent="0.25">
      <c r="A4016" t="s">
        <v>4108</v>
      </c>
      <c r="B4016" s="1">
        <v>45937</v>
      </c>
      <c r="C4016" s="1">
        <v>45939.9</v>
      </c>
      <c r="D4016" t="s">
        <v>39</v>
      </c>
      <c r="E4016" t="s">
        <v>52</v>
      </c>
      <c r="F4016" t="s">
        <v>29</v>
      </c>
      <c r="G4016" t="s">
        <v>151</v>
      </c>
      <c r="H4016" t="s">
        <v>62</v>
      </c>
      <c r="I4016" t="s">
        <v>93</v>
      </c>
      <c r="J4016">
        <v>2.9</v>
      </c>
      <c r="K4016" t="s">
        <v>33</v>
      </c>
      <c r="L4016">
        <v>66</v>
      </c>
      <c r="M4016" s="1">
        <v>45937</v>
      </c>
      <c r="N4016" t="s">
        <v>42</v>
      </c>
      <c r="O4016">
        <v>13.4</v>
      </c>
      <c r="P4016">
        <v>1.4</v>
      </c>
      <c r="Q4016" s="2">
        <v>1981.53</v>
      </c>
      <c r="R4016" t="s">
        <v>85</v>
      </c>
      <c r="S4016" s="2">
        <v>954.66</v>
      </c>
      <c r="T4016">
        <v>3.2</v>
      </c>
      <c r="U4016" t="s">
        <v>82</v>
      </c>
      <c r="V4016">
        <v>2025</v>
      </c>
      <c r="W4016" t="s">
        <v>44</v>
      </c>
      <c r="X4016" s="2">
        <v>954.66</v>
      </c>
      <c r="Y4016" s="2">
        <v>1026.8699999999999</v>
      </c>
      <c r="Z4016" s="2">
        <v>0.48199999999999998</v>
      </c>
      <c r="AA4016" s="2">
        <f>IF(Table1[[#This Row],[Bed Occupied]]="Yes",1,0)</f>
        <v>1</v>
      </c>
    </row>
    <row r="4017" spans="1:27" x14ac:dyDescent="0.25">
      <c r="A4017" t="s">
        <v>4109</v>
      </c>
      <c r="B4017" s="1">
        <v>45955</v>
      </c>
      <c r="C4017" s="1">
        <v>45964.3</v>
      </c>
      <c r="D4017" t="s">
        <v>61</v>
      </c>
      <c r="E4017" t="s">
        <v>52</v>
      </c>
      <c r="F4017" t="s">
        <v>29</v>
      </c>
      <c r="G4017" t="s">
        <v>30</v>
      </c>
      <c r="H4017" t="s">
        <v>31</v>
      </c>
      <c r="I4017" t="s">
        <v>41</v>
      </c>
      <c r="J4017">
        <v>9.3000000000000007</v>
      </c>
      <c r="K4017" t="s">
        <v>33</v>
      </c>
      <c r="L4017">
        <v>56</v>
      </c>
      <c r="M4017" s="1">
        <v>45954</v>
      </c>
      <c r="N4017" t="s">
        <v>42</v>
      </c>
      <c r="O4017">
        <v>8</v>
      </c>
      <c r="P4017">
        <v>0</v>
      </c>
      <c r="Q4017" s="2">
        <v>23747.66</v>
      </c>
      <c r="R4017" t="s">
        <v>58</v>
      </c>
      <c r="S4017" s="2">
        <v>19080.12</v>
      </c>
      <c r="T4017">
        <v>4.4000000000000004</v>
      </c>
      <c r="U4017" t="s">
        <v>82</v>
      </c>
      <c r="V4017">
        <v>2025</v>
      </c>
      <c r="W4017" t="s">
        <v>77</v>
      </c>
      <c r="X4017" s="2">
        <v>19080.12</v>
      </c>
      <c r="Y4017" s="2">
        <v>4667.54</v>
      </c>
      <c r="Z4017" s="2">
        <v>0.80300000000000005</v>
      </c>
      <c r="AA4017" s="2">
        <f>IF(Table1[[#This Row],[Bed Occupied]]="Yes",1,0)</f>
        <v>1</v>
      </c>
    </row>
    <row r="4018" spans="1:27" x14ac:dyDescent="0.25">
      <c r="A4018" t="s">
        <v>4110</v>
      </c>
      <c r="B4018" s="1">
        <v>45897</v>
      </c>
      <c r="C4018" s="1">
        <v>45898.1</v>
      </c>
      <c r="D4018" t="s">
        <v>51</v>
      </c>
      <c r="E4018" t="s">
        <v>47</v>
      </c>
      <c r="F4018" t="s">
        <v>48</v>
      </c>
      <c r="G4018" t="s">
        <v>151</v>
      </c>
      <c r="H4018" t="s">
        <v>40</v>
      </c>
      <c r="I4018" t="s">
        <v>93</v>
      </c>
      <c r="J4018">
        <v>1.1000000000000001</v>
      </c>
      <c r="K4018" t="s">
        <v>57</v>
      </c>
      <c r="L4018">
        <v>35</v>
      </c>
      <c r="M4018" s="1">
        <v>45896</v>
      </c>
      <c r="N4018" t="s">
        <v>63</v>
      </c>
      <c r="O4018">
        <v>8.3000000000000007</v>
      </c>
      <c r="P4018">
        <v>0.3</v>
      </c>
      <c r="Q4018" s="2">
        <v>7804.79</v>
      </c>
      <c r="R4018" t="s">
        <v>35</v>
      </c>
      <c r="S4018" s="2">
        <v>4403.25</v>
      </c>
      <c r="T4018">
        <v>3.9</v>
      </c>
      <c r="U4018" t="s">
        <v>104</v>
      </c>
      <c r="V4018">
        <v>2025</v>
      </c>
      <c r="W4018" t="s">
        <v>69</v>
      </c>
      <c r="X4018" s="2">
        <v>4403.25</v>
      </c>
      <c r="Y4018" s="2">
        <v>3401.54</v>
      </c>
      <c r="Z4018" s="2">
        <v>0.56399999999999995</v>
      </c>
      <c r="AA4018" s="2">
        <f>IF(Table1[[#This Row],[Bed Occupied]]="Yes",1,0)</f>
        <v>0</v>
      </c>
    </row>
    <row r="4019" spans="1:27" x14ac:dyDescent="0.25">
      <c r="A4019" t="s">
        <v>4111</v>
      </c>
      <c r="B4019" s="1">
        <v>46284</v>
      </c>
      <c r="C4019" s="1">
        <v>46286.9</v>
      </c>
      <c r="D4019" t="s">
        <v>96</v>
      </c>
      <c r="E4019" t="s">
        <v>47</v>
      </c>
      <c r="F4019" t="s">
        <v>48</v>
      </c>
      <c r="G4019" t="s">
        <v>67</v>
      </c>
      <c r="H4019" t="s">
        <v>49</v>
      </c>
      <c r="I4019" t="s">
        <v>41</v>
      </c>
      <c r="J4019">
        <v>2.9</v>
      </c>
      <c r="K4019" t="s">
        <v>33</v>
      </c>
      <c r="L4019">
        <v>15</v>
      </c>
      <c r="M4019" s="1">
        <v>46284</v>
      </c>
      <c r="N4019" t="s">
        <v>42</v>
      </c>
      <c r="O4019">
        <v>13.4</v>
      </c>
      <c r="P4019">
        <v>1.4</v>
      </c>
      <c r="Q4019" s="2">
        <v>3879.55</v>
      </c>
      <c r="R4019" t="s">
        <v>35</v>
      </c>
      <c r="S4019" s="2">
        <v>2832.98</v>
      </c>
      <c r="T4019">
        <v>4.5</v>
      </c>
      <c r="U4019" t="s">
        <v>133</v>
      </c>
      <c r="V4019">
        <v>2026</v>
      </c>
      <c r="W4019" t="s">
        <v>83</v>
      </c>
      <c r="X4019" s="2">
        <v>2832.98</v>
      </c>
      <c r="Y4019" s="2">
        <v>1046.57</v>
      </c>
      <c r="Z4019" s="2">
        <v>0.73</v>
      </c>
      <c r="AA4019" s="2">
        <f>IF(Table1[[#This Row],[Bed Occupied]]="Yes",1,0)</f>
        <v>1</v>
      </c>
    </row>
    <row r="4020" spans="1:27" x14ac:dyDescent="0.25">
      <c r="A4020" t="s">
        <v>4112</v>
      </c>
      <c r="B4020" s="1">
        <v>46298</v>
      </c>
      <c r="C4020" s="1">
        <v>46299.4</v>
      </c>
      <c r="D4020" t="s">
        <v>39</v>
      </c>
      <c r="E4020" t="s">
        <v>47</v>
      </c>
      <c r="F4020" t="s">
        <v>29</v>
      </c>
      <c r="G4020" t="s">
        <v>30</v>
      </c>
      <c r="H4020" t="s">
        <v>62</v>
      </c>
      <c r="I4020" t="s">
        <v>32</v>
      </c>
      <c r="J4020">
        <v>1.4</v>
      </c>
      <c r="K4020" t="s">
        <v>33</v>
      </c>
      <c r="L4020">
        <v>125</v>
      </c>
      <c r="M4020" s="1">
        <v>46298</v>
      </c>
      <c r="N4020" t="s">
        <v>42</v>
      </c>
      <c r="O4020">
        <v>14.7</v>
      </c>
      <c r="P4020">
        <v>2.7</v>
      </c>
      <c r="Q4020" s="2">
        <v>2266.37</v>
      </c>
      <c r="R4020" t="s">
        <v>35</v>
      </c>
      <c r="S4020" s="2">
        <v>1250.56</v>
      </c>
      <c r="T4020">
        <v>2.9</v>
      </c>
      <c r="U4020" t="s">
        <v>36</v>
      </c>
      <c r="V4020">
        <v>2026</v>
      </c>
      <c r="W4020" t="s">
        <v>83</v>
      </c>
      <c r="X4020" s="2">
        <v>1250.56</v>
      </c>
      <c r="Y4020" s="2">
        <v>1015.81</v>
      </c>
      <c r="Z4020" s="2">
        <v>0.55200000000000005</v>
      </c>
      <c r="AA4020" s="2">
        <f>IF(Table1[[#This Row],[Bed Occupied]]="Yes",1,0)</f>
        <v>1</v>
      </c>
    </row>
    <row r="4021" spans="1:27" x14ac:dyDescent="0.25">
      <c r="A4021" t="s">
        <v>4113</v>
      </c>
      <c r="B4021" s="1">
        <v>46243</v>
      </c>
      <c r="C4021" s="1">
        <v>46247.6</v>
      </c>
      <c r="D4021" t="s">
        <v>51</v>
      </c>
      <c r="E4021" t="s">
        <v>47</v>
      </c>
      <c r="F4021" t="s">
        <v>29</v>
      </c>
      <c r="G4021" t="s">
        <v>30</v>
      </c>
      <c r="H4021" t="s">
        <v>62</v>
      </c>
      <c r="I4021" t="s">
        <v>32</v>
      </c>
      <c r="J4021">
        <v>4.5999999999999996</v>
      </c>
      <c r="K4021" t="s">
        <v>33</v>
      </c>
      <c r="L4021">
        <v>27</v>
      </c>
      <c r="M4021" s="1">
        <v>46242</v>
      </c>
      <c r="N4021" t="s">
        <v>42</v>
      </c>
      <c r="O4021">
        <v>10.4</v>
      </c>
      <c r="P4021">
        <v>2.4</v>
      </c>
      <c r="Q4021" s="2">
        <v>12705.34</v>
      </c>
      <c r="R4021" t="s">
        <v>58</v>
      </c>
      <c r="S4021" s="2">
        <v>8775.7800000000007</v>
      </c>
      <c r="T4021">
        <v>3.6</v>
      </c>
      <c r="U4021" t="s">
        <v>138</v>
      </c>
      <c r="V4021">
        <v>2026</v>
      </c>
      <c r="W4021" t="s">
        <v>83</v>
      </c>
      <c r="X4021" s="2">
        <v>8775.7800000000007</v>
      </c>
      <c r="Y4021" s="2">
        <v>3929.56</v>
      </c>
      <c r="Z4021" s="2">
        <v>0.69099999999999995</v>
      </c>
      <c r="AA4021" s="2">
        <f>IF(Table1[[#This Row],[Bed Occupied]]="Yes",1,0)</f>
        <v>1</v>
      </c>
    </row>
    <row r="4022" spans="1:27" x14ac:dyDescent="0.25">
      <c r="A4022" t="s">
        <v>4114</v>
      </c>
      <c r="B4022" s="1">
        <v>46340</v>
      </c>
      <c r="C4022" s="1">
        <v>46355.5</v>
      </c>
      <c r="D4022" t="s">
        <v>51</v>
      </c>
      <c r="E4022" t="s">
        <v>52</v>
      </c>
      <c r="F4022" t="s">
        <v>29</v>
      </c>
      <c r="G4022" t="s">
        <v>67</v>
      </c>
      <c r="H4022" t="s">
        <v>76</v>
      </c>
      <c r="I4022" t="s">
        <v>32</v>
      </c>
      <c r="J4022">
        <v>15.5</v>
      </c>
      <c r="K4022" t="s">
        <v>33</v>
      </c>
      <c r="L4022">
        <v>84</v>
      </c>
      <c r="M4022" s="1">
        <v>46339</v>
      </c>
      <c r="N4022" t="s">
        <v>42</v>
      </c>
      <c r="O4022">
        <v>8.6999999999999993</v>
      </c>
      <c r="P4022">
        <v>0.7</v>
      </c>
      <c r="Q4022" s="2">
        <v>17963.53</v>
      </c>
      <c r="R4022" t="s">
        <v>58</v>
      </c>
      <c r="S4022" s="2">
        <v>11552.32</v>
      </c>
      <c r="T4022">
        <v>3.2</v>
      </c>
      <c r="U4022" t="s">
        <v>130</v>
      </c>
      <c r="V4022">
        <v>2026</v>
      </c>
      <c r="W4022" t="s">
        <v>77</v>
      </c>
      <c r="X4022" s="2">
        <v>11552.32</v>
      </c>
      <c r="Y4022" s="2">
        <v>6411.21</v>
      </c>
      <c r="Z4022" s="2">
        <v>0.64300000000000002</v>
      </c>
      <c r="AA4022" s="2">
        <f>IF(Table1[[#This Row],[Bed Occupied]]="Yes",1,0)</f>
        <v>1</v>
      </c>
    </row>
    <row r="4023" spans="1:27" x14ac:dyDescent="0.25">
      <c r="A4023" t="s">
        <v>4115</v>
      </c>
      <c r="B4023" s="1">
        <v>45688</v>
      </c>
      <c r="C4023" s="1">
        <v>45689.8</v>
      </c>
      <c r="D4023" t="s">
        <v>96</v>
      </c>
      <c r="E4023" t="s">
        <v>66</v>
      </c>
      <c r="F4023" t="s">
        <v>29</v>
      </c>
      <c r="G4023" t="s">
        <v>53</v>
      </c>
      <c r="H4023" t="s">
        <v>31</v>
      </c>
      <c r="I4023" t="s">
        <v>32</v>
      </c>
      <c r="J4023">
        <v>1.8</v>
      </c>
      <c r="K4023" t="s">
        <v>33</v>
      </c>
      <c r="L4023">
        <v>65</v>
      </c>
      <c r="M4023" s="1">
        <v>45687</v>
      </c>
      <c r="N4023" t="s">
        <v>42</v>
      </c>
      <c r="O4023">
        <v>9.9</v>
      </c>
      <c r="P4023">
        <v>1.9</v>
      </c>
      <c r="Q4023" s="2">
        <v>2645.47</v>
      </c>
      <c r="R4023" t="s">
        <v>85</v>
      </c>
      <c r="S4023" s="2">
        <v>1629.19</v>
      </c>
      <c r="T4023">
        <v>3.1</v>
      </c>
      <c r="U4023" t="s">
        <v>145</v>
      </c>
      <c r="V4023">
        <v>2025</v>
      </c>
      <c r="W4023" t="s">
        <v>72</v>
      </c>
      <c r="X4023" s="2">
        <v>1629.19</v>
      </c>
      <c r="Y4023" s="2">
        <v>1016.28</v>
      </c>
      <c r="Z4023" s="2">
        <v>0.61599999999999999</v>
      </c>
      <c r="AA4023" s="2">
        <f>IF(Table1[[#This Row],[Bed Occupied]]="Yes",1,0)</f>
        <v>1</v>
      </c>
    </row>
    <row r="4024" spans="1:27" x14ac:dyDescent="0.25">
      <c r="A4024" t="s">
        <v>4116</v>
      </c>
      <c r="B4024" s="1">
        <v>46177</v>
      </c>
      <c r="C4024" s="1">
        <v>46181.599999999999</v>
      </c>
      <c r="D4024" t="s">
        <v>46</v>
      </c>
      <c r="E4024" t="s">
        <v>28</v>
      </c>
      <c r="F4024" t="s">
        <v>48</v>
      </c>
      <c r="G4024" t="s">
        <v>30</v>
      </c>
      <c r="H4024" t="s">
        <v>56</v>
      </c>
      <c r="I4024" t="s">
        <v>32</v>
      </c>
      <c r="J4024">
        <v>4.5999999999999996</v>
      </c>
      <c r="K4024" t="s">
        <v>33</v>
      </c>
      <c r="L4024">
        <v>95</v>
      </c>
      <c r="M4024" s="1">
        <v>46177</v>
      </c>
      <c r="N4024" t="s">
        <v>42</v>
      </c>
      <c r="O4024">
        <v>9.1999999999999993</v>
      </c>
      <c r="P4024">
        <v>1.2</v>
      </c>
      <c r="Q4024" s="2">
        <v>7124.83</v>
      </c>
      <c r="R4024" t="s">
        <v>58</v>
      </c>
      <c r="S4024" s="2">
        <v>3992</v>
      </c>
      <c r="T4024">
        <v>3.5</v>
      </c>
      <c r="U4024" t="s">
        <v>126</v>
      </c>
      <c r="V4024">
        <v>2026</v>
      </c>
      <c r="W4024" t="s">
        <v>72</v>
      </c>
      <c r="X4024" s="2">
        <v>3992</v>
      </c>
      <c r="Y4024" s="2">
        <v>3132.83</v>
      </c>
      <c r="Z4024" s="2">
        <v>0.56000000000000005</v>
      </c>
      <c r="AA4024" s="2">
        <f>IF(Table1[[#This Row],[Bed Occupied]]="Yes",1,0)</f>
        <v>1</v>
      </c>
    </row>
    <row r="4025" spans="1:27" x14ac:dyDescent="0.25">
      <c r="A4025" t="s">
        <v>4117</v>
      </c>
      <c r="B4025" s="1">
        <v>45987</v>
      </c>
      <c r="C4025" s="1">
        <v>45990.5</v>
      </c>
      <c r="D4025" t="s">
        <v>96</v>
      </c>
      <c r="E4025" t="s">
        <v>28</v>
      </c>
      <c r="F4025" t="s">
        <v>48</v>
      </c>
      <c r="G4025" t="s">
        <v>30</v>
      </c>
      <c r="H4025" t="s">
        <v>31</v>
      </c>
      <c r="I4025" t="s">
        <v>32</v>
      </c>
      <c r="J4025">
        <v>3.5</v>
      </c>
      <c r="K4025" t="s">
        <v>57</v>
      </c>
      <c r="L4025">
        <v>56</v>
      </c>
      <c r="M4025" s="1">
        <v>45987</v>
      </c>
      <c r="N4025" t="s">
        <v>42</v>
      </c>
      <c r="O4025">
        <v>10.1</v>
      </c>
      <c r="P4025">
        <v>2.1</v>
      </c>
      <c r="Q4025" s="2">
        <v>3235.61</v>
      </c>
      <c r="R4025" t="s">
        <v>35</v>
      </c>
      <c r="S4025" s="2">
        <v>1791.22</v>
      </c>
      <c r="T4025">
        <v>3.7</v>
      </c>
      <c r="U4025" t="s">
        <v>71</v>
      </c>
      <c r="V4025">
        <v>2025</v>
      </c>
      <c r="W4025" t="s">
        <v>69</v>
      </c>
      <c r="X4025" s="2">
        <v>1791.22</v>
      </c>
      <c r="Y4025" s="2">
        <v>1444.39</v>
      </c>
      <c r="Z4025" s="2">
        <v>0.55400000000000005</v>
      </c>
      <c r="AA4025" s="2">
        <f>IF(Table1[[#This Row],[Bed Occupied]]="Yes",1,0)</f>
        <v>0</v>
      </c>
    </row>
    <row r="4026" spans="1:27" x14ac:dyDescent="0.25">
      <c r="A4026" t="s">
        <v>4118</v>
      </c>
      <c r="B4026" s="1">
        <v>45721</v>
      </c>
      <c r="C4026" s="1">
        <v>45728.4</v>
      </c>
      <c r="D4026" t="s">
        <v>88</v>
      </c>
      <c r="E4026" t="s">
        <v>66</v>
      </c>
      <c r="F4026" t="s">
        <v>48</v>
      </c>
      <c r="G4026" t="s">
        <v>151</v>
      </c>
      <c r="H4026" t="s">
        <v>76</v>
      </c>
      <c r="I4026" t="s">
        <v>32</v>
      </c>
      <c r="J4026">
        <v>7.4</v>
      </c>
      <c r="K4026" t="s">
        <v>33</v>
      </c>
      <c r="L4026">
        <v>43</v>
      </c>
      <c r="M4026" s="1">
        <v>45721</v>
      </c>
      <c r="N4026" t="s">
        <v>63</v>
      </c>
      <c r="O4026">
        <v>11.8</v>
      </c>
      <c r="P4026">
        <v>1.8</v>
      </c>
      <c r="Q4026" s="2">
        <v>26251.39</v>
      </c>
      <c r="R4026" t="s">
        <v>58</v>
      </c>
      <c r="S4026" s="2">
        <v>18492.73</v>
      </c>
      <c r="T4026">
        <v>4</v>
      </c>
      <c r="U4026" t="s">
        <v>173</v>
      </c>
      <c r="V4026">
        <v>2025</v>
      </c>
      <c r="W4026" t="s">
        <v>69</v>
      </c>
      <c r="X4026" s="2">
        <v>18492.73</v>
      </c>
      <c r="Y4026" s="2">
        <v>7758.66</v>
      </c>
      <c r="Z4026" s="2">
        <v>0.70399999999999996</v>
      </c>
      <c r="AA4026" s="2">
        <f>IF(Table1[[#This Row],[Bed Occupied]]="Yes",1,0)</f>
        <v>1</v>
      </c>
    </row>
    <row r="4027" spans="1:27" x14ac:dyDescent="0.25">
      <c r="A4027" t="s">
        <v>4119</v>
      </c>
      <c r="B4027" s="1">
        <v>45858</v>
      </c>
      <c r="C4027" s="1">
        <v>45868.2</v>
      </c>
      <c r="D4027" t="s">
        <v>27</v>
      </c>
      <c r="E4027" t="s">
        <v>47</v>
      </c>
      <c r="F4027" t="s">
        <v>48</v>
      </c>
      <c r="G4027" t="s">
        <v>30</v>
      </c>
      <c r="H4027" t="s">
        <v>40</v>
      </c>
      <c r="I4027" t="s">
        <v>32</v>
      </c>
      <c r="J4027">
        <v>10.199999999999999</v>
      </c>
      <c r="K4027" t="s">
        <v>33</v>
      </c>
      <c r="L4027">
        <v>65</v>
      </c>
      <c r="M4027" s="1">
        <v>45857</v>
      </c>
      <c r="N4027" t="s">
        <v>34</v>
      </c>
      <c r="O4027">
        <v>11.3</v>
      </c>
      <c r="P4027">
        <v>1.3</v>
      </c>
      <c r="Q4027" s="2">
        <v>17616.330000000002</v>
      </c>
      <c r="R4027" t="s">
        <v>85</v>
      </c>
      <c r="S4027" s="2">
        <v>11388.71</v>
      </c>
      <c r="T4027">
        <v>3.2</v>
      </c>
      <c r="U4027" t="s">
        <v>135</v>
      </c>
      <c r="V4027">
        <v>2025</v>
      </c>
      <c r="W4027" t="s">
        <v>83</v>
      </c>
      <c r="X4027" s="2">
        <v>11388.71</v>
      </c>
      <c r="Y4027" s="2">
        <v>6227.62</v>
      </c>
      <c r="Z4027" s="2">
        <v>0.64600000000000002</v>
      </c>
      <c r="AA4027" s="2">
        <f>IF(Table1[[#This Row],[Bed Occupied]]="Yes",1,0)</f>
        <v>1</v>
      </c>
    </row>
    <row r="4028" spans="1:27" x14ac:dyDescent="0.25">
      <c r="A4028" t="s">
        <v>4120</v>
      </c>
      <c r="B4028" s="1">
        <v>46291</v>
      </c>
      <c r="C4028" s="1">
        <v>46295.9</v>
      </c>
      <c r="D4028" t="s">
        <v>61</v>
      </c>
      <c r="E4028" t="s">
        <v>47</v>
      </c>
      <c r="F4028" t="s">
        <v>48</v>
      </c>
      <c r="G4028" t="s">
        <v>67</v>
      </c>
      <c r="H4028" t="s">
        <v>31</v>
      </c>
      <c r="I4028" t="s">
        <v>32</v>
      </c>
      <c r="J4028">
        <v>4.9000000000000004</v>
      </c>
      <c r="K4028" t="s">
        <v>33</v>
      </c>
      <c r="L4028">
        <v>91</v>
      </c>
      <c r="M4028" s="1">
        <v>46290</v>
      </c>
      <c r="N4028" t="s">
        <v>42</v>
      </c>
      <c r="O4028">
        <v>12.7</v>
      </c>
      <c r="P4028">
        <v>2.7</v>
      </c>
      <c r="Q4028" s="2">
        <v>15652.51</v>
      </c>
      <c r="R4028" t="s">
        <v>85</v>
      </c>
      <c r="S4028" s="2">
        <v>10251.08</v>
      </c>
      <c r="T4028">
        <v>3.1</v>
      </c>
      <c r="U4028" t="s">
        <v>133</v>
      </c>
      <c r="V4028">
        <v>2026</v>
      </c>
      <c r="W4028" t="s">
        <v>77</v>
      </c>
      <c r="X4028" s="2">
        <v>10251.08</v>
      </c>
      <c r="Y4028" s="2">
        <v>5401.43</v>
      </c>
      <c r="Z4028" s="2">
        <v>0.65500000000000003</v>
      </c>
      <c r="AA4028" s="2">
        <f>IF(Table1[[#This Row],[Bed Occupied]]="Yes",1,0)</f>
        <v>1</v>
      </c>
    </row>
    <row r="4029" spans="1:27" x14ac:dyDescent="0.25">
      <c r="A4029" t="s">
        <v>4121</v>
      </c>
      <c r="B4029" s="1">
        <v>45892</v>
      </c>
      <c r="C4029" s="1">
        <v>45893.8</v>
      </c>
      <c r="D4029" t="s">
        <v>39</v>
      </c>
      <c r="E4029" t="s">
        <v>52</v>
      </c>
      <c r="F4029" t="s">
        <v>48</v>
      </c>
      <c r="G4029" t="s">
        <v>67</v>
      </c>
      <c r="H4029" t="s">
        <v>81</v>
      </c>
      <c r="I4029" t="s">
        <v>32</v>
      </c>
      <c r="J4029">
        <v>1.8</v>
      </c>
      <c r="K4029" t="s">
        <v>57</v>
      </c>
      <c r="L4029">
        <v>87</v>
      </c>
      <c r="M4029" s="1">
        <v>45892</v>
      </c>
      <c r="N4029" t="s">
        <v>34</v>
      </c>
      <c r="O4029">
        <v>10.3</v>
      </c>
      <c r="P4029">
        <v>2.2999999999999998</v>
      </c>
      <c r="Q4029" s="2">
        <v>1917.98</v>
      </c>
      <c r="R4029" t="s">
        <v>58</v>
      </c>
      <c r="S4029" s="2">
        <v>1065.6199999999999</v>
      </c>
      <c r="T4029">
        <v>2.8</v>
      </c>
      <c r="U4029" t="s">
        <v>104</v>
      </c>
      <c r="V4029">
        <v>2025</v>
      </c>
      <c r="W4029" t="s">
        <v>83</v>
      </c>
      <c r="X4029" s="2">
        <v>1065.6199999999999</v>
      </c>
      <c r="Y4029" s="2">
        <v>852.36</v>
      </c>
      <c r="Z4029" s="2">
        <v>0.55600000000000005</v>
      </c>
      <c r="AA4029" s="2">
        <f>IF(Table1[[#This Row],[Bed Occupied]]="Yes",1,0)</f>
        <v>0</v>
      </c>
    </row>
    <row r="4030" spans="1:27" x14ac:dyDescent="0.25">
      <c r="A4030" t="s">
        <v>4122</v>
      </c>
      <c r="B4030" s="1">
        <v>46091</v>
      </c>
      <c r="C4030" s="1">
        <v>46092.1</v>
      </c>
      <c r="D4030" t="s">
        <v>96</v>
      </c>
      <c r="E4030" t="s">
        <v>47</v>
      </c>
      <c r="F4030" t="s">
        <v>48</v>
      </c>
      <c r="G4030" t="s">
        <v>30</v>
      </c>
      <c r="H4030" t="s">
        <v>49</v>
      </c>
      <c r="I4030" t="s">
        <v>41</v>
      </c>
      <c r="J4030">
        <v>1.1000000000000001</v>
      </c>
      <c r="K4030" t="s">
        <v>57</v>
      </c>
      <c r="L4030">
        <v>15</v>
      </c>
      <c r="M4030" s="1">
        <v>46091</v>
      </c>
      <c r="N4030" t="s">
        <v>63</v>
      </c>
      <c r="O4030">
        <v>9.1</v>
      </c>
      <c r="P4030">
        <v>1.1000000000000001</v>
      </c>
      <c r="Q4030" s="2">
        <v>3498.78</v>
      </c>
      <c r="R4030" t="s">
        <v>35</v>
      </c>
      <c r="S4030" s="2">
        <v>1823.1</v>
      </c>
      <c r="T4030">
        <v>4.3</v>
      </c>
      <c r="U4030" t="s">
        <v>115</v>
      </c>
      <c r="V4030">
        <v>2026</v>
      </c>
      <c r="W4030" t="s">
        <v>44</v>
      </c>
      <c r="X4030" s="2">
        <v>1823.1</v>
      </c>
      <c r="Y4030" s="2">
        <v>1675.68</v>
      </c>
      <c r="Z4030" s="2">
        <v>0.52100000000000002</v>
      </c>
      <c r="AA4030" s="2">
        <f>IF(Table1[[#This Row],[Bed Occupied]]="Yes",1,0)</f>
        <v>0</v>
      </c>
    </row>
    <row r="4031" spans="1:27" x14ac:dyDescent="0.25">
      <c r="A4031" t="s">
        <v>4123</v>
      </c>
      <c r="B4031" s="1">
        <v>46375</v>
      </c>
      <c r="C4031" s="1">
        <v>46375.7</v>
      </c>
      <c r="D4031" t="s">
        <v>96</v>
      </c>
      <c r="E4031" t="s">
        <v>47</v>
      </c>
      <c r="F4031" t="s">
        <v>48</v>
      </c>
      <c r="G4031" t="s">
        <v>30</v>
      </c>
      <c r="H4031" t="s">
        <v>81</v>
      </c>
      <c r="I4031" t="s">
        <v>32</v>
      </c>
      <c r="J4031">
        <v>0.7</v>
      </c>
      <c r="K4031" t="s">
        <v>33</v>
      </c>
      <c r="L4031">
        <v>47</v>
      </c>
      <c r="M4031" s="1">
        <v>46374</v>
      </c>
      <c r="N4031" t="s">
        <v>63</v>
      </c>
      <c r="O4031">
        <v>11.6</v>
      </c>
      <c r="P4031">
        <v>1.6</v>
      </c>
      <c r="Q4031" s="2">
        <v>3215.81</v>
      </c>
      <c r="R4031" t="s">
        <v>58</v>
      </c>
      <c r="S4031" s="2">
        <v>1694.67</v>
      </c>
      <c r="T4031">
        <v>3.6</v>
      </c>
      <c r="U4031" t="s">
        <v>54</v>
      </c>
      <c r="V4031">
        <v>2026</v>
      </c>
      <c r="W4031" t="s">
        <v>77</v>
      </c>
      <c r="X4031" s="2">
        <v>1694.67</v>
      </c>
      <c r="Y4031" s="2">
        <v>1521.14</v>
      </c>
      <c r="Z4031" s="2">
        <v>0.52700000000000002</v>
      </c>
      <c r="AA4031" s="2">
        <f>IF(Table1[[#This Row],[Bed Occupied]]="Yes",1,0)</f>
        <v>1</v>
      </c>
    </row>
    <row r="4032" spans="1:27" x14ac:dyDescent="0.25">
      <c r="A4032" t="s">
        <v>4124</v>
      </c>
      <c r="B4032" s="1">
        <v>45984</v>
      </c>
      <c r="C4032" s="1">
        <v>45989.3</v>
      </c>
      <c r="D4032" t="s">
        <v>27</v>
      </c>
      <c r="E4032" t="s">
        <v>52</v>
      </c>
      <c r="F4032" t="s">
        <v>48</v>
      </c>
      <c r="G4032" t="s">
        <v>30</v>
      </c>
      <c r="H4032" t="s">
        <v>62</v>
      </c>
      <c r="I4032" t="s">
        <v>41</v>
      </c>
      <c r="J4032">
        <v>5.3</v>
      </c>
      <c r="K4032" t="s">
        <v>33</v>
      </c>
      <c r="L4032">
        <v>38</v>
      </c>
      <c r="M4032" s="1">
        <v>45983</v>
      </c>
      <c r="N4032" t="s">
        <v>42</v>
      </c>
      <c r="O4032">
        <v>9.4</v>
      </c>
      <c r="P4032">
        <v>1.4</v>
      </c>
      <c r="Q4032" s="2">
        <v>10852.32</v>
      </c>
      <c r="R4032" t="s">
        <v>35</v>
      </c>
      <c r="S4032" s="2">
        <v>7184.5</v>
      </c>
      <c r="T4032">
        <v>3.9</v>
      </c>
      <c r="U4032" t="s">
        <v>71</v>
      </c>
      <c r="V4032">
        <v>2025</v>
      </c>
      <c r="W4032" t="s">
        <v>83</v>
      </c>
      <c r="X4032" s="2">
        <v>7184.5</v>
      </c>
      <c r="Y4032" s="2">
        <v>3667.82</v>
      </c>
      <c r="Z4032" s="2">
        <v>0.66200000000000003</v>
      </c>
      <c r="AA4032" s="2">
        <f>IF(Table1[[#This Row],[Bed Occupied]]="Yes",1,0)</f>
        <v>1</v>
      </c>
    </row>
    <row r="4033" spans="1:27" x14ac:dyDescent="0.25">
      <c r="A4033" t="s">
        <v>4125</v>
      </c>
      <c r="B4033" s="1">
        <v>46252</v>
      </c>
      <c r="C4033" s="1">
        <v>46256.2</v>
      </c>
      <c r="D4033" t="s">
        <v>61</v>
      </c>
      <c r="E4033" t="s">
        <v>52</v>
      </c>
      <c r="F4033" t="s">
        <v>29</v>
      </c>
      <c r="G4033" t="s">
        <v>30</v>
      </c>
      <c r="H4033" t="s">
        <v>81</v>
      </c>
      <c r="I4033" t="s">
        <v>93</v>
      </c>
      <c r="J4033">
        <v>4.2</v>
      </c>
      <c r="K4033" t="s">
        <v>33</v>
      </c>
      <c r="L4033">
        <v>42</v>
      </c>
      <c r="M4033" s="1">
        <v>46252</v>
      </c>
      <c r="N4033" t="s">
        <v>42</v>
      </c>
      <c r="O4033">
        <v>8.5</v>
      </c>
      <c r="P4033">
        <v>0.5</v>
      </c>
      <c r="Q4033" s="2">
        <v>17550.71</v>
      </c>
      <c r="R4033" t="s">
        <v>35</v>
      </c>
      <c r="S4033" s="2">
        <v>10844.38</v>
      </c>
      <c r="T4033">
        <v>3.9</v>
      </c>
      <c r="U4033" t="s">
        <v>138</v>
      </c>
      <c r="V4033">
        <v>2026</v>
      </c>
      <c r="W4033" t="s">
        <v>44</v>
      </c>
      <c r="X4033" s="2">
        <v>10844.38</v>
      </c>
      <c r="Y4033" s="2">
        <v>6706.33</v>
      </c>
      <c r="Z4033" s="2">
        <v>0.61799999999999999</v>
      </c>
      <c r="AA4033" s="2">
        <f>IF(Table1[[#This Row],[Bed Occupied]]="Yes",1,0)</f>
        <v>1</v>
      </c>
    </row>
    <row r="4034" spans="1:27" x14ac:dyDescent="0.25">
      <c r="A4034" t="s">
        <v>4126</v>
      </c>
      <c r="B4034" s="1">
        <v>46132</v>
      </c>
      <c r="C4034" s="1">
        <v>46133</v>
      </c>
      <c r="D4034" t="s">
        <v>39</v>
      </c>
      <c r="E4034" t="s">
        <v>28</v>
      </c>
      <c r="F4034" t="s">
        <v>29</v>
      </c>
      <c r="G4034" t="s">
        <v>67</v>
      </c>
      <c r="H4034" t="s">
        <v>62</v>
      </c>
      <c r="I4034" t="s">
        <v>41</v>
      </c>
      <c r="J4034">
        <v>1</v>
      </c>
      <c r="K4034" t="s">
        <v>33</v>
      </c>
      <c r="L4034">
        <v>77</v>
      </c>
      <c r="M4034" s="1">
        <v>46131</v>
      </c>
      <c r="N4034" t="s">
        <v>63</v>
      </c>
      <c r="O4034">
        <v>10.7</v>
      </c>
      <c r="P4034">
        <v>2.7</v>
      </c>
      <c r="Q4034" s="2">
        <v>2422.0700000000002</v>
      </c>
      <c r="R4034" t="s">
        <v>35</v>
      </c>
      <c r="S4034" s="2">
        <v>1245.08</v>
      </c>
      <c r="T4034">
        <v>4</v>
      </c>
      <c r="U4034" t="s">
        <v>98</v>
      </c>
      <c r="V4034">
        <v>2026</v>
      </c>
      <c r="W4034" t="s">
        <v>74</v>
      </c>
      <c r="X4034" s="2">
        <v>1245.08</v>
      </c>
      <c r="Y4034" s="2">
        <v>1176.99</v>
      </c>
      <c r="Z4034" s="2">
        <v>0.51400000000000001</v>
      </c>
      <c r="AA4034" s="2">
        <f>IF(Table1[[#This Row],[Bed Occupied]]="Yes",1,0)</f>
        <v>1</v>
      </c>
    </row>
    <row r="4035" spans="1:27" x14ac:dyDescent="0.25">
      <c r="A4035" t="s">
        <v>4127</v>
      </c>
      <c r="B4035" s="1">
        <v>45726</v>
      </c>
      <c r="C4035" s="1">
        <v>45726.8</v>
      </c>
      <c r="D4035" t="s">
        <v>39</v>
      </c>
      <c r="E4035" t="s">
        <v>52</v>
      </c>
      <c r="F4035" t="s">
        <v>48</v>
      </c>
      <c r="G4035" t="s">
        <v>67</v>
      </c>
      <c r="H4035" t="s">
        <v>81</v>
      </c>
      <c r="I4035" t="s">
        <v>32</v>
      </c>
      <c r="J4035">
        <v>0.8</v>
      </c>
      <c r="K4035" t="s">
        <v>33</v>
      </c>
      <c r="L4035">
        <v>96</v>
      </c>
      <c r="M4035" s="1">
        <v>45726</v>
      </c>
      <c r="N4035" t="s">
        <v>63</v>
      </c>
      <c r="O4035">
        <v>13.2</v>
      </c>
      <c r="P4035">
        <v>1.2</v>
      </c>
      <c r="Q4035" s="2">
        <v>2443.65</v>
      </c>
      <c r="R4035" t="s">
        <v>35</v>
      </c>
      <c r="S4035" s="2">
        <v>1437.99</v>
      </c>
      <c r="T4035">
        <v>3.9</v>
      </c>
      <c r="U4035" t="s">
        <v>173</v>
      </c>
      <c r="V4035">
        <v>2025</v>
      </c>
      <c r="W4035" t="s">
        <v>37</v>
      </c>
      <c r="X4035" s="2">
        <v>1437.99</v>
      </c>
      <c r="Y4035" s="2">
        <v>1005.66</v>
      </c>
      <c r="Z4035" s="2">
        <v>0.58799999999999997</v>
      </c>
      <c r="AA4035" s="2">
        <f>IF(Table1[[#This Row],[Bed Occupied]]="Yes",1,0)</f>
        <v>1</v>
      </c>
    </row>
    <row r="4036" spans="1:27" x14ac:dyDescent="0.25">
      <c r="A4036" t="s">
        <v>4128</v>
      </c>
      <c r="B4036" s="1">
        <v>46011</v>
      </c>
      <c r="C4036" s="1">
        <v>46018.5</v>
      </c>
      <c r="D4036" t="s">
        <v>61</v>
      </c>
      <c r="E4036" t="s">
        <v>52</v>
      </c>
      <c r="F4036" t="s">
        <v>29</v>
      </c>
      <c r="G4036" t="s">
        <v>53</v>
      </c>
      <c r="H4036" t="s">
        <v>62</v>
      </c>
      <c r="I4036" t="s">
        <v>41</v>
      </c>
      <c r="J4036">
        <v>7.5</v>
      </c>
      <c r="K4036" t="s">
        <v>33</v>
      </c>
      <c r="L4036">
        <v>70</v>
      </c>
      <c r="M4036" s="1">
        <v>46011</v>
      </c>
      <c r="N4036" t="s">
        <v>42</v>
      </c>
      <c r="O4036">
        <v>8.9</v>
      </c>
      <c r="P4036">
        <v>0.9</v>
      </c>
      <c r="Q4036" s="2">
        <v>20463.87</v>
      </c>
      <c r="R4036" t="s">
        <v>35</v>
      </c>
      <c r="S4036" s="2">
        <v>10827.06</v>
      </c>
      <c r="T4036">
        <v>4.3</v>
      </c>
      <c r="U4036" t="s">
        <v>79</v>
      </c>
      <c r="V4036">
        <v>2025</v>
      </c>
      <c r="W4036" t="s">
        <v>83</v>
      </c>
      <c r="X4036" s="2">
        <v>10827.06</v>
      </c>
      <c r="Y4036" s="2">
        <v>9636.81</v>
      </c>
      <c r="Z4036" s="2">
        <v>0.52900000000000003</v>
      </c>
      <c r="AA4036" s="2">
        <f>IF(Table1[[#This Row],[Bed Occupied]]="Yes",1,0)</f>
        <v>1</v>
      </c>
    </row>
    <row r="4037" spans="1:27" x14ac:dyDescent="0.25">
      <c r="A4037" t="s">
        <v>4129</v>
      </c>
      <c r="B4037" s="1">
        <v>46134</v>
      </c>
      <c r="C4037" s="1">
        <v>46135.199999999997</v>
      </c>
      <c r="D4037" t="s">
        <v>39</v>
      </c>
      <c r="E4037" t="s">
        <v>28</v>
      </c>
      <c r="F4037" t="s">
        <v>48</v>
      </c>
      <c r="G4037" t="s">
        <v>67</v>
      </c>
      <c r="H4037" t="s">
        <v>31</v>
      </c>
      <c r="I4037" t="s">
        <v>32</v>
      </c>
      <c r="J4037">
        <v>1.2</v>
      </c>
      <c r="K4037" t="s">
        <v>57</v>
      </c>
      <c r="L4037">
        <v>103</v>
      </c>
      <c r="M4037" s="1">
        <v>46133</v>
      </c>
      <c r="N4037" t="s">
        <v>42</v>
      </c>
      <c r="O4037">
        <v>9.3000000000000007</v>
      </c>
      <c r="P4037">
        <v>1.3</v>
      </c>
      <c r="Q4037" s="2">
        <v>1763.62</v>
      </c>
      <c r="R4037" t="s">
        <v>58</v>
      </c>
      <c r="S4037" s="2">
        <v>1022.22</v>
      </c>
      <c r="T4037">
        <v>3.3</v>
      </c>
      <c r="U4037" t="s">
        <v>98</v>
      </c>
      <c r="V4037">
        <v>2026</v>
      </c>
      <c r="W4037" t="s">
        <v>44</v>
      </c>
      <c r="X4037" s="2">
        <v>1022.22</v>
      </c>
      <c r="Y4037" s="2">
        <v>741.4</v>
      </c>
      <c r="Z4037" s="2">
        <v>0.57999999999999996</v>
      </c>
      <c r="AA4037" s="2">
        <f>IF(Table1[[#This Row],[Bed Occupied]]="Yes",1,0)</f>
        <v>0</v>
      </c>
    </row>
    <row r="4038" spans="1:27" x14ac:dyDescent="0.25">
      <c r="A4038" t="s">
        <v>4130</v>
      </c>
      <c r="B4038" s="1">
        <v>45749</v>
      </c>
      <c r="C4038" s="1">
        <v>45759.1</v>
      </c>
      <c r="D4038" t="s">
        <v>46</v>
      </c>
      <c r="E4038" t="s">
        <v>28</v>
      </c>
      <c r="F4038" t="s">
        <v>48</v>
      </c>
      <c r="G4038" t="s">
        <v>30</v>
      </c>
      <c r="H4038" t="s">
        <v>56</v>
      </c>
      <c r="I4038" t="s">
        <v>41</v>
      </c>
      <c r="J4038">
        <v>10.1</v>
      </c>
      <c r="K4038" t="s">
        <v>33</v>
      </c>
      <c r="L4038">
        <v>18</v>
      </c>
      <c r="M4038" s="1">
        <v>45749</v>
      </c>
      <c r="N4038" t="s">
        <v>63</v>
      </c>
      <c r="O4038">
        <v>14</v>
      </c>
      <c r="P4038">
        <v>2</v>
      </c>
      <c r="Q4038" s="2">
        <v>7387.56</v>
      </c>
      <c r="R4038" t="s">
        <v>35</v>
      </c>
      <c r="S4038" s="2">
        <v>4393.6099999999997</v>
      </c>
      <c r="T4038">
        <v>4</v>
      </c>
      <c r="U4038" t="s">
        <v>89</v>
      </c>
      <c r="V4038">
        <v>2025</v>
      </c>
      <c r="W4038" t="s">
        <v>69</v>
      </c>
      <c r="X4038" s="2">
        <v>4393.6099999999997</v>
      </c>
      <c r="Y4038" s="2">
        <v>2993.95</v>
      </c>
      <c r="Z4038" s="2">
        <v>0.59499999999999997</v>
      </c>
      <c r="AA4038" s="2">
        <f>IF(Table1[[#This Row],[Bed Occupied]]="Yes",1,0)</f>
        <v>1</v>
      </c>
    </row>
    <row r="4039" spans="1:27" x14ac:dyDescent="0.25">
      <c r="A4039" t="s">
        <v>4131</v>
      </c>
      <c r="B4039" s="1">
        <v>45841</v>
      </c>
      <c r="C4039" s="1">
        <v>45845.1</v>
      </c>
      <c r="D4039" t="s">
        <v>27</v>
      </c>
      <c r="E4039" t="s">
        <v>52</v>
      </c>
      <c r="F4039" t="s">
        <v>48</v>
      </c>
      <c r="G4039" t="s">
        <v>30</v>
      </c>
      <c r="H4039" t="s">
        <v>62</v>
      </c>
      <c r="I4039" t="s">
        <v>32</v>
      </c>
      <c r="J4039">
        <v>4.0999999999999996</v>
      </c>
      <c r="K4039" t="s">
        <v>33</v>
      </c>
      <c r="L4039">
        <v>42</v>
      </c>
      <c r="M4039" s="1">
        <v>45840</v>
      </c>
      <c r="N4039" t="s">
        <v>42</v>
      </c>
      <c r="O4039">
        <v>11.3</v>
      </c>
      <c r="P4039">
        <v>1.3</v>
      </c>
      <c r="Q4039" s="2">
        <v>7383.66</v>
      </c>
      <c r="R4039" t="s">
        <v>35</v>
      </c>
      <c r="S4039" s="2">
        <v>4901.08</v>
      </c>
      <c r="T4039">
        <v>3.3</v>
      </c>
      <c r="U4039" t="s">
        <v>135</v>
      </c>
      <c r="V4039">
        <v>2025</v>
      </c>
      <c r="W4039" t="s">
        <v>69</v>
      </c>
      <c r="X4039" s="2">
        <v>4901.08</v>
      </c>
      <c r="Y4039" s="2">
        <v>2482.58</v>
      </c>
      <c r="Z4039" s="2">
        <v>0.66400000000000003</v>
      </c>
      <c r="AA4039" s="2">
        <f>IF(Table1[[#This Row],[Bed Occupied]]="Yes",1,0)</f>
        <v>1</v>
      </c>
    </row>
    <row r="4040" spans="1:27" x14ac:dyDescent="0.25">
      <c r="A4040" t="s">
        <v>4132</v>
      </c>
      <c r="B4040" s="1">
        <v>45778</v>
      </c>
      <c r="C4040" s="1">
        <v>45783.7</v>
      </c>
      <c r="D4040" t="s">
        <v>61</v>
      </c>
      <c r="E4040" t="s">
        <v>28</v>
      </c>
      <c r="F4040" t="s">
        <v>48</v>
      </c>
      <c r="G4040" t="s">
        <v>30</v>
      </c>
      <c r="H4040" t="s">
        <v>40</v>
      </c>
      <c r="I4040" t="s">
        <v>41</v>
      </c>
      <c r="J4040">
        <v>5.7</v>
      </c>
      <c r="K4040" t="s">
        <v>33</v>
      </c>
      <c r="L4040">
        <v>41</v>
      </c>
      <c r="M4040" s="1">
        <v>45777</v>
      </c>
      <c r="N4040" t="s">
        <v>34</v>
      </c>
      <c r="O4040">
        <v>9.6</v>
      </c>
      <c r="P4040">
        <v>1.6</v>
      </c>
      <c r="Q4040" s="2">
        <v>19542.849999999999</v>
      </c>
      <c r="R4040" t="s">
        <v>58</v>
      </c>
      <c r="S4040" s="2">
        <v>13298.25</v>
      </c>
      <c r="T4040">
        <v>3.4</v>
      </c>
      <c r="U4040" t="s">
        <v>122</v>
      </c>
      <c r="V4040">
        <v>2025</v>
      </c>
      <c r="W4040" t="s">
        <v>69</v>
      </c>
      <c r="X4040" s="2">
        <v>13298.25</v>
      </c>
      <c r="Y4040" s="2">
        <v>6244.6</v>
      </c>
      <c r="Z4040" s="2">
        <v>0.68</v>
      </c>
      <c r="AA4040" s="2">
        <f>IF(Table1[[#This Row],[Bed Occupied]]="Yes",1,0)</f>
        <v>1</v>
      </c>
    </row>
    <row r="4041" spans="1:27" x14ac:dyDescent="0.25">
      <c r="A4041" t="s">
        <v>4133</v>
      </c>
      <c r="B4041" s="1">
        <v>46188</v>
      </c>
      <c r="C4041" s="1">
        <v>46189.9</v>
      </c>
      <c r="D4041" t="s">
        <v>39</v>
      </c>
      <c r="E4041" t="s">
        <v>47</v>
      </c>
      <c r="F4041" t="s">
        <v>29</v>
      </c>
      <c r="G4041" t="s">
        <v>30</v>
      </c>
      <c r="H4041" t="s">
        <v>49</v>
      </c>
      <c r="I4041" t="s">
        <v>41</v>
      </c>
      <c r="J4041">
        <v>1.9</v>
      </c>
      <c r="K4041" t="s">
        <v>57</v>
      </c>
      <c r="L4041">
        <v>89</v>
      </c>
      <c r="M4041" s="1">
        <v>46188</v>
      </c>
      <c r="N4041" t="s">
        <v>63</v>
      </c>
      <c r="O4041">
        <v>10.6</v>
      </c>
      <c r="P4041">
        <v>0.6</v>
      </c>
      <c r="Q4041" s="2">
        <v>2212.04</v>
      </c>
      <c r="R4041" t="s">
        <v>58</v>
      </c>
      <c r="S4041" s="2">
        <v>1113.3800000000001</v>
      </c>
      <c r="T4041">
        <v>3.7</v>
      </c>
      <c r="U4041" t="s">
        <v>126</v>
      </c>
      <c r="V4041">
        <v>2026</v>
      </c>
      <c r="W4041" t="s">
        <v>37</v>
      </c>
      <c r="X4041" s="2">
        <v>1113.3800000000001</v>
      </c>
      <c r="Y4041" s="2">
        <v>1098.6600000000001</v>
      </c>
      <c r="Z4041" s="2">
        <v>0.503</v>
      </c>
      <c r="AA4041" s="2">
        <f>IF(Table1[[#This Row],[Bed Occupied]]="Yes",1,0)</f>
        <v>0</v>
      </c>
    </row>
    <row r="4042" spans="1:27" x14ac:dyDescent="0.25">
      <c r="A4042" t="s">
        <v>4134</v>
      </c>
      <c r="B4042" s="1">
        <v>46112</v>
      </c>
      <c r="C4042" s="1">
        <v>46113.5</v>
      </c>
      <c r="D4042" t="s">
        <v>39</v>
      </c>
      <c r="E4042" t="s">
        <v>52</v>
      </c>
      <c r="F4042" t="s">
        <v>29</v>
      </c>
      <c r="G4042" t="s">
        <v>151</v>
      </c>
      <c r="H4042" t="s">
        <v>31</v>
      </c>
      <c r="I4042" t="s">
        <v>41</v>
      </c>
      <c r="J4042">
        <v>1.5</v>
      </c>
      <c r="K4042" t="s">
        <v>57</v>
      </c>
      <c r="L4042">
        <v>88</v>
      </c>
      <c r="M4042" s="1">
        <v>46111</v>
      </c>
      <c r="N4042" t="s">
        <v>42</v>
      </c>
      <c r="O4042">
        <v>9.1</v>
      </c>
      <c r="P4042">
        <v>1.1000000000000001</v>
      </c>
      <c r="Q4042" s="2">
        <v>1919.19</v>
      </c>
      <c r="R4042" t="s">
        <v>35</v>
      </c>
      <c r="S4042" s="2">
        <v>1091.69</v>
      </c>
      <c r="T4042">
        <v>3.8</v>
      </c>
      <c r="U4042" t="s">
        <v>115</v>
      </c>
      <c r="V4042">
        <v>2026</v>
      </c>
      <c r="W4042" t="s">
        <v>37</v>
      </c>
      <c r="X4042" s="2">
        <v>1091.69</v>
      </c>
      <c r="Y4042" s="2">
        <v>827.5</v>
      </c>
      <c r="Z4042" s="2">
        <v>0.56899999999999995</v>
      </c>
      <c r="AA4042" s="2">
        <f>IF(Table1[[#This Row],[Bed Occupied]]="Yes",1,0)</f>
        <v>0</v>
      </c>
    </row>
    <row r="4043" spans="1:27" x14ac:dyDescent="0.25">
      <c r="A4043" t="s">
        <v>4135</v>
      </c>
      <c r="B4043" s="1">
        <v>46206</v>
      </c>
      <c r="C4043" s="1">
        <v>46207.4</v>
      </c>
      <c r="D4043" t="s">
        <v>27</v>
      </c>
      <c r="E4043" t="s">
        <v>47</v>
      </c>
      <c r="F4043" t="s">
        <v>48</v>
      </c>
      <c r="G4043" t="s">
        <v>30</v>
      </c>
      <c r="H4043" t="s">
        <v>40</v>
      </c>
      <c r="I4043" t="s">
        <v>41</v>
      </c>
      <c r="J4043">
        <v>1.4</v>
      </c>
      <c r="K4043" t="s">
        <v>33</v>
      </c>
      <c r="L4043">
        <v>73</v>
      </c>
      <c r="M4043" s="1">
        <v>46205</v>
      </c>
      <c r="N4043" t="s">
        <v>42</v>
      </c>
      <c r="O4043">
        <v>14.2</v>
      </c>
      <c r="P4043">
        <v>2.2000000000000002</v>
      </c>
      <c r="Q4043" s="2">
        <v>5876.05</v>
      </c>
      <c r="R4043" t="s">
        <v>35</v>
      </c>
      <c r="S4043" s="2">
        <v>3932.06</v>
      </c>
      <c r="T4043">
        <v>3.5</v>
      </c>
      <c r="U4043" t="s">
        <v>43</v>
      </c>
      <c r="V4043">
        <v>2026</v>
      </c>
      <c r="W4043" t="s">
        <v>72</v>
      </c>
      <c r="X4043" s="2">
        <v>3932.06</v>
      </c>
      <c r="Y4043" s="2">
        <v>1943.99</v>
      </c>
      <c r="Z4043" s="2">
        <v>0.66900000000000004</v>
      </c>
      <c r="AA4043" s="2">
        <f>IF(Table1[[#This Row],[Bed Occupied]]="Yes",1,0)</f>
        <v>1</v>
      </c>
    </row>
    <row r="4044" spans="1:27" x14ac:dyDescent="0.25">
      <c r="A4044" t="s">
        <v>4136</v>
      </c>
      <c r="B4044" s="1">
        <v>45963</v>
      </c>
      <c r="C4044" s="1">
        <v>45968.1</v>
      </c>
      <c r="D4044" t="s">
        <v>88</v>
      </c>
      <c r="E4044" t="s">
        <v>28</v>
      </c>
      <c r="F4044" t="s">
        <v>29</v>
      </c>
      <c r="G4044" t="s">
        <v>30</v>
      </c>
      <c r="H4044" t="s">
        <v>81</v>
      </c>
      <c r="I4044" t="s">
        <v>32</v>
      </c>
      <c r="J4044">
        <v>5.0999999999999996</v>
      </c>
      <c r="K4044" t="s">
        <v>33</v>
      </c>
      <c r="L4044">
        <v>65</v>
      </c>
      <c r="M4044" s="1">
        <v>45962</v>
      </c>
      <c r="N4044" t="s">
        <v>34</v>
      </c>
      <c r="O4044">
        <v>11.3</v>
      </c>
      <c r="P4044">
        <v>1.3</v>
      </c>
      <c r="Q4044" s="2">
        <v>20374.080000000002</v>
      </c>
      <c r="R4044" t="s">
        <v>35</v>
      </c>
      <c r="S4044" s="2">
        <v>15180.37</v>
      </c>
      <c r="T4044">
        <v>3.8</v>
      </c>
      <c r="U4044" t="s">
        <v>71</v>
      </c>
      <c r="V4044">
        <v>2025</v>
      </c>
      <c r="W4044" t="s">
        <v>83</v>
      </c>
      <c r="X4044" s="2">
        <v>15180.37</v>
      </c>
      <c r="Y4044" s="2">
        <v>5193.71</v>
      </c>
      <c r="Z4044" s="2">
        <v>0.745</v>
      </c>
      <c r="AA4044" s="2">
        <f>IF(Table1[[#This Row],[Bed Occupied]]="Yes",1,0)</f>
        <v>1</v>
      </c>
    </row>
    <row r="4045" spans="1:27" x14ac:dyDescent="0.25">
      <c r="A4045" t="s">
        <v>4137</v>
      </c>
      <c r="B4045" s="1">
        <v>45735</v>
      </c>
      <c r="C4045" s="1">
        <v>45736</v>
      </c>
      <c r="D4045" t="s">
        <v>96</v>
      </c>
      <c r="E4045" t="s">
        <v>52</v>
      </c>
      <c r="F4045" t="s">
        <v>48</v>
      </c>
      <c r="G4045" t="s">
        <v>53</v>
      </c>
      <c r="H4045" t="s">
        <v>76</v>
      </c>
      <c r="I4045" t="s">
        <v>41</v>
      </c>
      <c r="J4045">
        <v>1</v>
      </c>
      <c r="K4045" t="s">
        <v>33</v>
      </c>
      <c r="L4045">
        <v>55</v>
      </c>
      <c r="M4045" s="1">
        <v>45734</v>
      </c>
      <c r="N4045" t="s">
        <v>34</v>
      </c>
      <c r="O4045">
        <v>9.5</v>
      </c>
      <c r="P4045">
        <v>1.5</v>
      </c>
      <c r="Q4045" s="2">
        <v>2240.6999999999998</v>
      </c>
      <c r="R4045" t="s">
        <v>58</v>
      </c>
      <c r="S4045" s="2">
        <v>1172.08</v>
      </c>
      <c r="T4045">
        <v>3.9</v>
      </c>
      <c r="U4045" t="s">
        <v>173</v>
      </c>
      <c r="V4045">
        <v>2025</v>
      </c>
      <c r="W4045" t="s">
        <v>44</v>
      </c>
      <c r="X4045" s="2">
        <v>1172.08</v>
      </c>
      <c r="Y4045" s="2">
        <v>1068.6199999999999</v>
      </c>
      <c r="Z4045" s="2">
        <v>0.52300000000000002</v>
      </c>
      <c r="AA4045" s="2">
        <f>IF(Table1[[#This Row],[Bed Occupied]]="Yes",1,0)</f>
        <v>1</v>
      </c>
    </row>
    <row r="4046" spans="1:27" x14ac:dyDescent="0.25">
      <c r="A4046" t="s">
        <v>4138</v>
      </c>
      <c r="B4046" s="1">
        <v>46356</v>
      </c>
      <c r="C4046" s="1">
        <v>46360.5</v>
      </c>
      <c r="D4046" t="s">
        <v>102</v>
      </c>
      <c r="E4046" t="s">
        <v>47</v>
      </c>
      <c r="F4046" t="s">
        <v>29</v>
      </c>
      <c r="G4046" t="s">
        <v>53</v>
      </c>
      <c r="H4046" t="s">
        <v>76</v>
      </c>
      <c r="I4046" t="s">
        <v>32</v>
      </c>
      <c r="J4046">
        <v>4.5</v>
      </c>
      <c r="K4046" t="s">
        <v>33</v>
      </c>
      <c r="L4046">
        <v>77</v>
      </c>
      <c r="M4046" s="1">
        <v>46356</v>
      </c>
      <c r="N4046" t="s">
        <v>42</v>
      </c>
      <c r="O4046">
        <v>8.3000000000000007</v>
      </c>
      <c r="P4046">
        <v>0.3</v>
      </c>
      <c r="Q4046" s="2">
        <v>14776.24</v>
      </c>
      <c r="R4046" t="s">
        <v>35</v>
      </c>
      <c r="S4046" s="2">
        <v>9530</v>
      </c>
      <c r="T4046">
        <v>4</v>
      </c>
      <c r="U4046" t="s">
        <v>130</v>
      </c>
      <c r="V4046">
        <v>2026</v>
      </c>
      <c r="W4046" t="s">
        <v>37</v>
      </c>
      <c r="X4046" s="2">
        <v>9530</v>
      </c>
      <c r="Y4046" s="2">
        <v>5246.24</v>
      </c>
      <c r="Z4046" s="2">
        <v>0.64500000000000002</v>
      </c>
      <c r="AA4046" s="2">
        <f>IF(Table1[[#This Row],[Bed Occupied]]="Yes",1,0)</f>
        <v>1</v>
      </c>
    </row>
    <row r="4047" spans="1:27" x14ac:dyDescent="0.25">
      <c r="A4047" t="s">
        <v>4139</v>
      </c>
      <c r="B4047" s="1">
        <v>45872</v>
      </c>
      <c r="C4047" s="1">
        <v>45876.5</v>
      </c>
      <c r="D4047" t="s">
        <v>27</v>
      </c>
      <c r="E4047" t="s">
        <v>47</v>
      </c>
      <c r="F4047" t="s">
        <v>29</v>
      </c>
      <c r="G4047" t="s">
        <v>151</v>
      </c>
      <c r="H4047" t="s">
        <v>62</v>
      </c>
      <c r="I4047" t="s">
        <v>32</v>
      </c>
      <c r="J4047">
        <v>4.5</v>
      </c>
      <c r="K4047" t="s">
        <v>57</v>
      </c>
      <c r="L4047">
        <v>112</v>
      </c>
      <c r="M4047" s="1">
        <v>45871</v>
      </c>
      <c r="N4047" t="s">
        <v>42</v>
      </c>
      <c r="O4047">
        <v>9.6</v>
      </c>
      <c r="P4047">
        <v>1.6</v>
      </c>
      <c r="Q4047" s="2">
        <v>12301.69</v>
      </c>
      <c r="R4047" t="s">
        <v>35</v>
      </c>
      <c r="S4047" s="2">
        <v>8425.35</v>
      </c>
      <c r="T4047">
        <v>2.6</v>
      </c>
      <c r="U4047" t="s">
        <v>104</v>
      </c>
      <c r="V4047">
        <v>2025</v>
      </c>
      <c r="W4047" t="s">
        <v>83</v>
      </c>
      <c r="X4047" s="2">
        <v>8425.35</v>
      </c>
      <c r="Y4047" s="2">
        <v>3876.34</v>
      </c>
      <c r="Z4047" s="2">
        <v>0.68500000000000005</v>
      </c>
      <c r="AA4047" s="2">
        <f>IF(Table1[[#This Row],[Bed Occupied]]="Yes",1,0)</f>
        <v>0</v>
      </c>
    </row>
    <row r="4048" spans="1:27" x14ac:dyDescent="0.25">
      <c r="A4048" t="s">
        <v>4140</v>
      </c>
      <c r="B4048" s="1">
        <v>46147</v>
      </c>
      <c r="C4048" s="1">
        <v>46157.599999999999</v>
      </c>
      <c r="D4048" t="s">
        <v>88</v>
      </c>
      <c r="E4048" t="s">
        <v>47</v>
      </c>
      <c r="F4048" t="s">
        <v>29</v>
      </c>
      <c r="G4048" t="s">
        <v>30</v>
      </c>
      <c r="H4048" t="s">
        <v>81</v>
      </c>
      <c r="I4048" t="s">
        <v>32</v>
      </c>
      <c r="J4048">
        <v>10.6</v>
      </c>
      <c r="K4048" t="s">
        <v>33</v>
      </c>
      <c r="L4048">
        <v>55</v>
      </c>
      <c r="M4048" s="1">
        <v>46146</v>
      </c>
      <c r="N4048" t="s">
        <v>63</v>
      </c>
      <c r="O4048">
        <v>13.3</v>
      </c>
      <c r="P4048">
        <v>1.3</v>
      </c>
      <c r="Q4048" s="2">
        <v>28780.98</v>
      </c>
      <c r="R4048" t="s">
        <v>58</v>
      </c>
      <c r="S4048" s="2">
        <v>19036.38</v>
      </c>
      <c r="T4048">
        <v>3.4</v>
      </c>
      <c r="U4048" t="s">
        <v>94</v>
      </c>
      <c r="V4048">
        <v>2026</v>
      </c>
      <c r="W4048" t="s">
        <v>37</v>
      </c>
      <c r="X4048" s="2">
        <v>19036.38</v>
      </c>
      <c r="Y4048" s="2">
        <v>9744.6</v>
      </c>
      <c r="Z4048" s="2">
        <v>0.66100000000000003</v>
      </c>
      <c r="AA4048" s="2">
        <f>IF(Table1[[#This Row],[Bed Occupied]]="Yes",1,0)</f>
        <v>1</v>
      </c>
    </row>
    <row r="4049" spans="1:27" x14ac:dyDescent="0.25">
      <c r="A4049" t="s">
        <v>4141</v>
      </c>
      <c r="B4049" s="1">
        <v>45993</v>
      </c>
      <c r="C4049" s="1">
        <v>46001.5</v>
      </c>
      <c r="D4049" t="s">
        <v>61</v>
      </c>
      <c r="E4049" t="s">
        <v>47</v>
      </c>
      <c r="F4049" t="s">
        <v>48</v>
      </c>
      <c r="G4049" t="s">
        <v>30</v>
      </c>
      <c r="H4049" t="s">
        <v>62</v>
      </c>
      <c r="I4049" t="s">
        <v>32</v>
      </c>
      <c r="J4049">
        <v>8.5</v>
      </c>
      <c r="K4049" t="s">
        <v>33</v>
      </c>
      <c r="L4049">
        <v>121</v>
      </c>
      <c r="M4049" s="1">
        <v>45992</v>
      </c>
      <c r="N4049" t="s">
        <v>42</v>
      </c>
      <c r="O4049">
        <v>9.4</v>
      </c>
      <c r="P4049">
        <v>1.4</v>
      </c>
      <c r="Q4049" s="2">
        <v>23947.15</v>
      </c>
      <c r="R4049" t="s">
        <v>35</v>
      </c>
      <c r="S4049" s="2">
        <v>12988.6</v>
      </c>
      <c r="T4049">
        <v>3.2</v>
      </c>
      <c r="U4049" t="s">
        <v>79</v>
      </c>
      <c r="V4049">
        <v>2025</v>
      </c>
      <c r="W4049" t="s">
        <v>37</v>
      </c>
      <c r="X4049" s="2">
        <v>12988.6</v>
      </c>
      <c r="Y4049" s="2">
        <v>10958.55</v>
      </c>
      <c r="Z4049" s="2">
        <v>0.54200000000000004</v>
      </c>
      <c r="AA4049" s="2">
        <f>IF(Table1[[#This Row],[Bed Occupied]]="Yes",1,0)</f>
        <v>1</v>
      </c>
    </row>
    <row r="4050" spans="1:27" x14ac:dyDescent="0.25">
      <c r="A4050" t="s">
        <v>4142</v>
      </c>
      <c r="B4050" s="1">
        <v>45664</v>
      </c>
      <c r="C4050" s="1">
        <v>45667.199999999997</v>
      </c>
      <c r="D4050" t="s">
        <v>88</v>
      </c>
      <c r="E4050" t="s">
        <v>47</v>
      </c>
      <c r="F4050" t="s">
        <v>29</v>
      </c>
      <c r="G4050" t="s">
        <v>30</v>
      </c>
      <c r="H4050" t="s">
        <v>56</v>
      </c>
      <c r="I4050" t="s">
        <v>32</v>
      </c>
      <c r="J4050">
        <v>3.2</v>
      </c>
      <c r="K4050" t="s">
        <v>57</v>
      </c>
      <c r="L4050">
        <v>39</v>
      </c>
      <c r="M4050" s="1">
        <v>45663</v>
      </c>
      <c r="N4050" t="s">
        <v>42</v>
      </c>
      <c r="O4050">
        <v>11.1</v>
      </c>
      <c r="P4050">
        <v>1.1000000000000001</v>
      </c>
      <c r="Q4050" s="2">
        <v>18809.14</v>
      </c>
      <c r="R4050" t="s">
        <v>58</v>
      </c>
      <c r="S4050" s="2">
        <v>15544.7</v>
      </c>
      <c r="T4050">
        <v>3.5</v>
      </c>
      <c r="U4050" t="s">
        <v>145</v>
      </c>
      <c r="V4050">
        <v>2025</v>
      </c>
      <c r="W4050" t="s">
        <v>37</v>
      </c>
      <c r="X4050" s="2">
        <v>15544.7</v>
      </c>
      <c r="Y4050" s="2">
        <v>3264.44</v>
      </c>
      <c r="Z4050" s="2">
        <v>0.82599999999999996</v>
      </c>
      <c r="AA4050" s="2">
        <f>IF(Table1[[#This Row],[Bed Occupied]]="Yes",1,0)</f>
        <v>0</v>
      </c>
    </row>
    <row r="4051" spans="1:27" x14ac:dyDescent="0.25">
      <c r="A4051" t="s">
        <v>4143</v>
      </c>
      <c r="B4051" s="1">
        <v>45897</v>
      </c>
      <c r="C4051" s="1">
        <v>45899</v>
      </c>
      <c r="D4051" t="s">
        <v>39</v>
      </c>
      <c r="E4051" t="s">
        <v>52</v>
      </c>
      <c r="F4051" t="s">
        <v>29</v>
      </c>
      <c r="G4051" t="s">
        <v>30</v>
      </c>
      <c r="H4051" t="s">
        <v>40</v>
      </c>
      <c r="I4051" t="s">
        <v>41</v>
      </c>
      <c r="J4051">
        <v>2</v>
      </c>
      <c r="K4051" t="s">
        <v>33</v>
      </c>
      <c r="L4051">
        <v>63</v>
      </c>
      <c r="M4051" s="1">
        <v>45896</v>
      </c>
      <c r="N4051" t="s">
        <v>42</v>
      </c>
      <c r="O4051">
        <v>13</v>
      </c>
      <c r="P4051">
        <v>1</v>
      </c>
      <c r="Q4051" s="2">
        <v>2285.7399999999998</v>
      </c>
      <c r="R4051" t="s">
        <v>58</v>
      </c>
      <c r="S4051" s="2">
        <v>1368.98</v>
      </c>
      <c r="T4051">
        <v>3.4</v>
      </c>
      <c r="U4051" t="s">
        <v>104</v>
      </c>
      <c r="V4051">
        <v>2025</v>
      </c>
      <c r="W4051" t="s">
        <v>69</v>
      </c>
      <c r="X4051" s="2">
        <v>1368.98</v>
      </c>
      <c r="Y4051" s="2">
        <v>916.76</v>
      </c>
      <c r="Z4051" s="2">
        <v>0.59899999999999998</v>
      </c>
      <c r="AA4051" s="2">
        <f>IF(Table1[[#This Row],[Bed Occupied]]="Yes",1,0)</f>
        <v>1</v>
      </c>
    </row>
    <row r="4052" spans="1:27" x14ac:dyDescent="0.25">
      <c r="A4052" t="s">
        <v>4144</v>
      </c>
      <c r="B4052" s="1">
        <v>46010</v>
      </c>
      <c r="C4052" s="1">
        <v>46012.2</v>
      </c>
      <c r="D4052" t="s">
        <v>39</v>
      </c>
      <c r="E4052" t="s">
        <v>47</v>
      </c>
      <c r="F4052" t="s">
        <v>29</v>
      </c>
      <c r="G4052" t="s">
        <v>67</v>
      </c>
      <c r="H4052" t="s">
        <v>49</v>
      </c>
      <c r="I4052" t="s">
        <v>41</v>
      </c>
      <c r="J4052">
        <v>2.2000000000000002</v>
      </c>
      <c r="K4052" t="s">
        <v>33</v>
      </c>
      <c r="L4052">
        <v>72</v>
      </c>
      <c r="M4052" s="1">
        <v>46009</v>
      </c>
      <c r="N4052" t="s">
        <v>63</v>
      </c>
      <c r="O4052">
        <v>12.4</v>
      </c>
      <c r="P4052">
        <v>0.4</v>
      </c>
      <c r="Q4052" s="2">
        <v>2322.58</v>
      </c>
      <c r="R4052" t="s">
        <v>35</v>
      </c>
      <c r="S4052" s="2">
        <v>1283.3699999999999</v>
      </c>
      <c r="T4052">
        <v>4.0999999999999996</v>
      </c>
      <c r="U4052" t="s">
        <v>79</v>
      </c>
      <c r="V4052">
        <v>2025</v>
      </c>
      <c r="W4052" t="s">
        <v>72</v>
      </c>
      <c r="X4052" s="2">
        <v>1283.3699999999999</v>
      </c>
      <c r="Y4052" s="2">
        <v>1039.21</v>
      </c>
      <c r="Z4052" s="2">
        <v>0.55300000000000005</v>
      </c>
      <c r="AA4052" s="2">
        <f>IF(Table1[[#This Row],[Bed Occupied]]="Yes",1,0)</f>
        <v>1</v>
      </c>
    </row>
    <row r="4053" spans="1:27" x14ac:dyDescent="0.25">
      <c r="A4053" t="s">
        <v>4145</v>
      </c>
      <c r="B4053" s="1">
        <v>46145</v>
      </c>
      <c r="C4053" s="1">
        <v>46146.7</v>
      </c>
      <c r="D4053" t="s">
        <v>27</v>
      </c>
      <c r="E4053" t="s">
        <v>47</v>
      </c>
      <c r="F4053" t="s">
        <v>29</v>
      </c>
      <c r="G4053" t="s">
        <v>53</v>
      </c>
      <c r="H4053" t="s">
        <v>62</v>
      </c>
      <c r="I4053" t="s">
        <v>32</v>
      </c>
      <c r="J4053">
        <v>1.7</v>
      </c>
      <c r="K4053" t="s">
        <v>33</v>
      </c>
      <c r="L4053">
        <v>79</v>
      </c>
      <c r="M4053" s="1">
        <v>46145</v>
      </c>
      <c r="N4053" t="s">
        <v>42</v>
      </c>
      <c r="O4053">
        <v>9.6999999999999993</v>
      </c>
      <c r="P4053">
        <v>1.7</v>
      </c>
      <c r="Q4053" s="2">
        <v>8979.5</v>
      </c>
      <c r="R4053" t="s">
        <v>35</v>
      </c>
      <c r="S4053" s="2">
        <v>5392.25</v>
      </c>
      <c r="T4053">
        <v>3.9</v>
      </c>
      <c r="U4053" t="s">
        <v>94</v>
      </c>
      <c r="V4053">
        <v>2026</v>
      </c>
      <c r="W4053" t="s">
        <v>74</v>
      </c>
      <c r="X4053" s="2">
        <v>5392.25</v>
      </c>
      <c r="Y4053" s="2">
        <v>3587.25</v>
      </c>
      <c r="Z4053" s="2">
        <v>0.60099999999999998</v>
      </c>
      <c r="AA4053" s="2">
        <f>IF(Table1[[#This Row],[Bed Occupied]]="Yes",1,0)</f>
        <v>1</v>
      </c>
    </row>
    <row r="4054" spans="1:27" x14ac:dyDescent="0.25">
      <c r="A4054" t="s">
        <v>4146</v>
      </c>
      <c r="B4054" s="1">
        <v>45751</v>
      </c>
      <c r="C4054" s="1">
        <v>45756.7</v>
      </c>
      <c r="D4054" t="s">
        <v>61</v>
      </c>
      <c r="E4054" t="s">
        <v>28</v>
      </c>
      <c r="F4054" t="s">
        <v>29</v>
      </c>
      <c r="G4054" t="s">
        <v>53</v>
      </c>
      <c r="H4054" t="s">
        <v>40</v>
      </c>
      <c r="I4054" t="s">
        <v>32</v>
      </c>
      <c r="J4054">
        <v>5.7</v>
      </c>
      <c r="K4054" t="s">
        <v>57</v>
      </c>
      <c r="L4054">
        <v>79</v>
      </c>
      <c r="M4054" s="1">
        <v>45751</v>
      </c>
      <c r="N4054" t="s">
        <v>42</v>
      </c>
      <c r="O4054">
        <v>9.1999999999999993</v>
      </c>
      <c r="P4054">
        <v>1.2</v>
      </c>
      <c r="Q4054" s="2">
        <v>16603.2</v>
      </c>
      <c r="R4054" t="s">
        <v>35</v>
      </c>
      <c r="S4054" s="2">
        <v>11104.34</v>
      </c>
      <c r="T4054">
        <v>3.1</v>
      </c>
      <c r="U4054" t="s">
        <v>89</v>
      </c>
      <c r="V4054">
        <v>2025</v>
      </c>
      <c r="W4054" t="s">
        <v>77</v>
      </c>
      <c r="X4054" s="2">
        <v>11104.34</v>
      </c>
      <c r="Y4054" s="2">
        <v>5498.86</v>
      </c>
      <c r="Z4054" s="2">
        <v>0.66900000000000004</v>
      </c>
      <c r="AA4054" s="2">
        <f>IF(Table1[[#This Row],[Bed Occupied]]="Yes",1,0)</f>
        <v>0</v>
      </c>
    </row>
    <row r="4055" spans="1:27" x14ac:dyDescent="0.25">
      <c r="A4055" t="s">
        <v>4147</v>
      </c>
      <c r="B4055" s="1">
        <v>46153</v>
      </c>
      <c r="C4055" s="1">
        <v>46160.9</v>
      </c>
      <c r="D4055" t="s">
        <v>102</v>
      </c>
      <c r="E4055" t="s">
        <v>47</v>
      </c>
      <c r="F4055" t="s">
        <v>29</v>
      </c>
      <c r="G4055" t="s">
        <v>30</v>
      </c>
      <c r="H4055" t="s">
        <v>31</v>
      </c>
      <c r="I4055" t="s">
        <v>41</v>
      </c>
      <c r="J4055">
        <v>7.9</v>
      </c>
      <c r="K4055" t="s">
        <v>33</v>
      </c>
      <c r="L4055">
        <v>55</v>
      </c>
      <c r="M4055" s="1">
        <v>46153</v>
      </c>
      <c r="N4055" t="s">
        <v>63</v>
      </c>
      <c r="O4055">
        <v>12.4</v>
      </c>
      <c r="P4055">
        <v>0.4</v>
      </c>
      <c r="Q4055" s="2">
        <v>15272.79</v>
      </c>
      <c r="R4055" t="s">
        <v>35</v>
      </c>
      <c r="S4055" s="2">
        <v>10423.09</v>
      </c>
      <c r="T4055">
        <v>3.9</v>
      </c>
      <c r="U4055" t="s">
        <v>94</v>
      </c>
      <c r="V4055">
        <v>2026</v>
      </c>
      <c r="W4055" t="s">
        <v>37</v>
      </c>
      <c r="X4055" s="2">
        <v>10423.09</v>
      </c>
      <c r="Y4055" s="2">
        <v>4849.7</v>
      </c>
      <c r="Z4055" s="2">
        <v>0.68200000000000005</v>
      </c>
      <c r="AA4055" s="2">
        <f>IF(Table1[[#This Row],[Bed Occupied]]="Yes",1,0)</f>
        <v>1</v>
      </c>
    </row>
    <row r="4056" spans="1:27" x14ac:dyDescent="0.25">
      <c r="A4056" t="s">
        <v>4148</v>
      </c>
      <c r="B4056" s="1">
        <v>46099</v>
      </c>
      <c r="C4056" s="1">
        <v>46101.8</v>
      </c>
      <c r="D4056" t="s">
        <v>102</v>
      </c>
      <c r="E4056" t="s">
        <v>47</v>
      </c>
      <c r="F4056" t="s">
        <v>48</v>
      </c>
      <c r="G4056" t="s">
        <v>30</v>
      </c>
      <c r="H4056" t="s">
        <v>56</v>
      </c>
      <c r="I4056" t="s">
        <v>41</v>
      </c>
      <c r="J4056">
        <v>2.8</v>
      </c>
      <c r="K4056" t="s">
        <v>33</v>
      </c>
      <c r="L4056">
        <v>43</v>
      </c>
      <c r="M4056" s="1">
        <v>46098</v>
      </c>
      <c r="N4056" t="s">
        <v>34</v>
      </c>
      <c r="O4056">
        <v>8.9</v>
      </c>
      <c r="P4056">
        <v>0.9</v>
      </c>
      <c r="Q4056" s="2">
        <v>10404.040000000001</v>
      </c>
      <c r="R4056" t="s">
        <v>35</v>
      </c>
      <c r="S4056" s="2">
        <v>5508.03</v>
      </c>
      <c r="T4056">
        <v>4</v>
      </c>
      <c r="U4056" t="s">
        <v>115</v>
      </c>
      <c r="V4056">
        <v>2026</v>
      </c>
      <c r="W4056" t="s">
        <v>44</v>
      </c>
      <c r="X4056" s="2">
        <v>5508.03</v>
      </c>
      <c r="Y4056" s="2">
        <v>4896.01</v>
      </c>
      <c r="Z4056" s="2">
        <v>0.52900000000000003</v>
      </c>
      <c r="AA4056" s="2">
        <f>IF(Table1[[#This Row],[Bed Occupied]]="Yes",1,0)</f>
        <v>1</v>
      </c>
    </row>
    <row r="4057" spans="1:27" x14ac:dyDescent="0.25">
      <c r="A4057" t="s">
        <v>4149</v>
      </c>
      <c r="B4057" s="1">
        <v>45835</v>
      </c>
      <c r="C4057" s="1">
        <v>45839.4</v>
      </c>
      <c r="D4057" t="s">
        <v>61</v>
      </c>
      <c r="E4057" t="s">
        <v>28</v>
      </c>
      <c r="F4057" t="s">
        <v>29</v>
      </c>
      <c r="G4057" t="s">
        <v>151</v>
      </c>
      <c r="H4057" t="s">
        <v>76</v>
      </c>
      <c r="I4057" t="s">
        <v>32</v>
      </c>
      <c r="J4057">
        <v>4.4000000000000004</v>
      </c>
      <c r="K4057" t="s">
        <v>33</v>
      </c>
      <c r="L4057">
        <v>74</v>
      </c>
      <c r="M4057" s="1">
        <v>45834</v>
      </c>
      <c r="N4057" t="s">
        <v>42</v>
      </c>
      <c r="O4057">
        <v>9.5</v>
      </c>
      <c r="P4057">
        <v>1.5</v>
      </c>
      <c r="Q4057" s="2">
        <v>16388.02</v>
      </c>
      <c r="R4057" t="s">
        <v>85</v>
      </c>
      <c r="S4057" s="2">
        <v>10421.85</v>
      </c>
      <c r="T4057">
        <v>3.5</v>
      </c>
      <c r="U4057" t="s">
        <v>64</v>
      </c>
      <c r="V4057">
        <v>2025</v>
      </c>
      <c r="W4057" t="s">
        <v>72</v>
      </c>
      <c r="X4057" s="2">
        <v>10421.85</v>
      </c>
      <c r="Y4057" s="2">
        <v>5966.17</v>
      </c>
      <c r="Z4057" s="2">
        <v>0.63600000000000001</v>
      </c>
      <c r="AA4057" s="2">
        <f>IF(Table1[[#This Row],[Bed Occupied]]="Yes",1,0)</f>
        <v>1</v>
      </c>
    </row>
    <row r="4058" spans="1:27" x14ac:dyDescent="0.25">
      <c r="A4058" t="s">
        <v>4150</v>
      </c>
      <c r="B4058" s="1">
        <v>46328</v>
      </c>
      <c r="C4058" s="1">
        <v>46329.4</v>
      </c>
      <c r="D4058" t="s">
        <v>39</v>
      </c>
      <c r="E4058" t="s">
        <v>66</v>
      </c>
      <c r="F4058" t="s">
        <v>29</v>
      </c>
      <c r="G4058" t="s">
        <v>67</v>
      </c>
      <c r="H4058" t="s">
        <v>81</v>
      </c>
      <c r="I4058" t="s">
        <v>32</v>
      </c>
      <c r="J4058">
        <v>1.4</v>
      </c>
      <c r="K4058" t="s">
        <v>33</v>
      </c>
      <c r="L4058">
        <v>93</v>
      </c>
      <c r="M4058" s="1">
        <v>46328</v>
      </c>
      <c r="N4058" t="s">
        <v>63</v>
      </c>
      <c r="O4058">
        <v>13.8</v>
      </c>
      <c r="P4058">
        <v>1.8</v>
      </c>
      <c r="Q4058" s="2">
        <v>2155.96</v>
      </c>
      <c r="R4058" t="s">
        <v>35</v>
      </c>
      <c r="S4058" s="2">
        <v>1464.41</v>
      </c>
      <c r="T4058">
        <v>3.5</v>
      </c>
      <c r="U4058" t="s">
        <v>130</v>
      </c>
      <c r="V4058">
        <v>2026</v>
      </c>
      <c r="W4058" t="s">
        <v>37</v>
      </c>
      <c r="X4058" s="2">
        <v>1464.41</v>
      </c>
      <c r="Y4058" s="2">
        <v>691.55</v>
      </c>
      <c r="Z4058" s="2">
        <v>0.67900000000000005</v>
      </c>
      <c r="AA4058" s="2">
        <f>IF(Table1[[#This Row],[Bed Occupied]]="Yes",1,0)</f>
        <v>1</v>
      </c>
    </row>
    <row r="4059" spans="1:27" x14ac:dyDescent="0.25">
      <c r="A4059" t="s">
        <v>4151</v>
      </c>
      <c r="B4059" s="1">
        <v>46108</v>
      </c>
      <c r="C4059" s="1">
        <v>46110.1</v>
      </c>
      <c r="D4059" t="s">
        <v>96</v>
      </c>
      <c r="E4059" t="s">
        <v>52</v>
      </c>
      <c r="F4059" t="s">
        <v>48</v>
      </c>
      <c r="G4059" t="s">
        <v>151</v>
      </c>
      <c r="H4059" t="s">
        <v>31</v>
      </c>
      <c r="I4059" t="s">
        <v>41</v>
      </c>
      <c r="J4059">
        <v>2.1</v>
      </c>
      <c r="K4059" t="s">
        <v>33</v>
      </c>
      <c r="L4059">
        <v>57</v>
      </c>
      <c r="M4059" s="1">
        <v>46108</v>
      </c>
      <c r="N4059" t="s">
        <v>63</v>
      </c>
      <c r="O4059">
        <v>13.2</v>
      </c>
      <c r="P4059">
        <v>1.2</v>
      </c>
      <c r="Q4059" s="2">
        <v>3315.46</v>
      </c>
      <c r="R4059" t="s">
        <v>35</v>
      </c>
      <c r="S4059" s="2">
        <v>2053.85</v>
      </c>
      <c r="T4059">
        <v>3.8</v>
      </c>
      <c r="U4059" t="s">
        <v>115</v>
      </c>
      <c r="V4059">
        <v>2026</v>
      </c>
      <c r="W4059" t="s">
        <v>77</v>
      </c>
      <c r="X4059" s="2">
        <v>2053.85</v>
      </c>
      <c r="Y4059" s="2">
        <v>1261.6099999999999</v>
      </c>
      <c r="Z4059" s="2">
        <v>0.61899999999999999</v>
      </c>
      <c r="AA4059" s="2">
        <f>IF(Table1[[#This Row],[Bed Occupied]]="Yes",1,0)</f>
        <v>1</v>
      </c>
    </row>
    <row r="4060" spans="1:27" x14ac:dyDescent="0.25">
      <c r="A4060" t="s">
        <v>4152</v>
      </c>
      <c r="B4060" s="1">
        <v>46000</v>
      </c>
      <c r="C4060" s="1">
        <v>46004</v>
      </c>
      <c r="D4060" t="s">
        <v>51</v>
      </c>
      <c r="E4060" t="s">
        <v>52</v>
      </c>
      <c r="F4060" t="s">
        <v>29</v>
      </c>
      <c r="G4060" t="s">
        <v>53</v>
      </c>
      <c r="H4060" t="s">
        <v>56</v>
      </c>
      <c r="I4060" t="s">
        <v>32</v>
      </c>
      <c r="J4060">
        <v>4</v>
      </c>
      <c r="K4060" t="s">
        <v>57</v>
      </c>
      <c r="L4060">
        <v>81</v>
      </c>
      <c r="M4060" s="1">
        <v>46000</v>
      </c>
      <c r="N4060" t="s">
        <v>42</v>
      </c>
      <c r="O4060">
        <v>9.5</v>
      </c>
      <c r="P4060">
        <v>1.5</v>
      </c>
      <c r="Q4060" s="2">
        <v>11341.74</v>
      </c>
      <c r="R4060" t="s">
        <v>35</v>
      </c>
      <c r="S4060" s="2">
        <v>7308.15</v>
      </c>
      <c r="T4060">
        <v>3.8</v>
      </c>
      <c r="U4060" t="s">
        <v>79</v>
      </c>
      <c r="V4060">
        <v>2025</v>
      </c>
      <c r="W4060" t="s">
        <v>44</v>
      </c>
      <c r="X4060" s="2">
        <v>7308.15</v>
      </c>
      <c r="Y4060" s="2">
        <v>4033.59</v>
      </c>
      <c r="Z4060" s="2">
        <v>0.64400000000000002</v>
      </c>
      <c r="AA4060" s="2">
        <f>IF(Table1[[#This Row],[Bed Occupied]]="Yes",1,0)</f>
        <v>0</v>
      </c>
    </row>
    <row r="4061" spans="1:27" x14ac:dyDescent="0.25">
      <c r="A4061" t="s">
        <v>4153</v>
      </c>
      <c r="B4061" s="1">
        <v>45674</v>
      </c>
      <c r="C4061" s="1">
        <v>45679.8</v>
      </c>
      <c r="D4061" t="s">
        <v>27</v>
      </c>
      <c r="E4061" t="s">
        <v>52</v>
      </c>
      <c r="F4061" t="s">
        <v>48</v>
      </c>
      <c r="G4061" t="s">
        <v>151</v>
      </c>
      <c r="H4061" t="s">
        <v>40</v>
      </c>
      <c r="I4061" t="s">
        <v>32</v>
      </c>
      <c r="J4061">
        <v>5.8</v>
      </c>
      <c r="K4061" t="s">
        <v>33</v>
      </c>
      <c r="L4061">
        <v>50</v>
      </c>
      <c r="M4061" s="1">
        <v>45674</v>
      </c>
      <c r="N4061" t="s">
        <v>42</v>
      </c>
      <c r="O4061">
        <v>10.9</v>
      </c>
      <c r="P4061">
        <v>0.9</v>
      </c>
      <c r="Q4061" s="2">
        <v>11018.22</v>
      </c>
      <c r="R4061" t="s">
        <v>35</v>
      </c>
      <c r="S4061" s="2">
        <v>7211</v>
      </c>
      <c r="T4061">
        <v>3.4</v>
      </c>
      <c r="U4061" t="s">
        <v>145</v>
      </c>
      <c r="V4061">
        <v>2025</v>
      </c>
      <c r="W4061" t="s">
        <v>77</v>
      </c>
      <c r="X4061" s="2">
        <v>7211</v>
      </c>
      <c r="Y4061" s="2">
        <v>3807.22</v>
      </c>
      <c r="Z4061" s="2">
        <v>0.65400000000000003</v>
      </c>
      <c r="AA4061" s="2">
        <f>IF(Table1[[#This Row],[Bed Occupied]]="Yes",1,0)</f>
        <v>1</v>
      </c>
    </row>
    <row r="4062" spans="1:27" x14ac:dyDescent="0.25">
      <c r="A4062" t="s">
        <v>4154</v>
      </c>
      <c r="B4062" s="1">
        <v>45931</v>
      </c>
      <c r="C4062" s="1">
        <v>45935.4</v>
      </c>
      <c r="D4062" t="s">
        <v>46</v>
      </c>
      <c r="E4062" t="s">
        <v>47</v>
      </c>
      <c r="F4062" t="s">
        <v>29</v>
      </c>
      <c r="G4062" t="s">
        <v>53</v>
      </c>
      <c r="H4062" t="s">
        <v>56</v>
      </c>
      <c r="I4062" t="s">
        <v>93</v>
      </c>
      <c r="J4062">
        <v>4.4000000000000004</v>
      </c>
      <c r="K4062" t="s">
        <v>33</v>
      </c>
      <c r="L4062">
        <v>67</v>
      </c>
      <c r="M4062" s="1">
        <v>45930</v>
      </c>
      <c r="N4062" t="s">
        <v>42</v>
      </c>
      <c r="O4062">
        <v>8.1</v>
      </c>
      <c r="P4062">
        <v>0.1</v>
      </c>
      <c r="Q4062" s="2">
        <v>6375.77</v>
      </c>
      <c r="R4062" t="s">
        <v>35</v>
      </c>
      <c r="S4062" s="2">
        <v>3880.48</v>
      </c>
      <c r="T4062">
        <v>4.3</v>
      </c>
      <c r="U4062" t="s">
        <v>82</v>
      </c>
      <c r="V4062">
        <v>2025</v>
      </c>
      <c r="W4062" t="s">
        <v>44</v>
      </c>
      <c r="X4062" s="2">
        <v>3880.48</v>
      </c>
      <c r="Y4062" s="2">
        <v>2495.29</v>
      </c>
      <c r="Z4062" s="2">
        <v>0.60899999999999999</v>
      </c>
      <c r="AA4062" s="2">
        <f>IF(Table1[[#This Row],[Bed Occupied]]="Yes",1,0)</f>
        <v>1</v>
      </c>
    </row>
    <row r="4063" spans="1:27" x14ac:dyDescent="0.25">
      <c r="A4063" t="s">
        <v>4155</v>
      </c>
      <c r="B4063" s="1">
        <v>46347</v>
      </c>
      <c r="C4063" s="1">
        <v>46348.9</v>
      </c>
      <c r="D4063" t="s">
        <v>96</v>
      </c>
      <c r="E4063" t="s">
        <v>66</v>
      </c>
      <c r="F4063" t="s">
        <v>29</v>
      </c>
      <c r="G4063" t="s">
        <v>30</v>
      </c>
      <c r="H4063" t="s">
        <v>56</v>
      </c>
      <c r="I4063" t="s">
        <v>32</v>
      </c>
      <c r="J4063">
        <v>1.9</v>
      </c>
      <c r="K4063" t="s">
        <v>33</v>
      </c>
      <c r="L4063">
        <v>68</v>
      </c>
      <c r="M4063" s="1">
        <v>46346</v>
      </c>
      <c r="N4063" t="s">
        <v>42</v>
      </c>
      <c r="O4063">
        <v>13.2</v>
      </c>
      <c r="P4063">
        <v>1.2</v>
      </c>
      <c r="Q4063" s="2">
        <v>3366.37</v>
      </c>
      <c r="R4063" t="s">
        <v>35</v>
      </c>
      <c r="S4063" s="2">
        <v>1824.27</v>
      </c>
      <c r="T4063">
        <v>3.3</v>
      </c>
      <c r="U4063" t="s">
        <v>130</v>
      </c>
      <c r="V4063">
        <v>2026</v>
      </c>
      <c r="W4063" t="s">
        <v>77</v>
      </c>
      <c r="X4063" s="2">
        <v>1824.27</v>
      </c>
      <c r="Y4063" s="2">
        <v>1542.1</v>
      </c>
      <c r="Z4063" s="2">
        <v>0.54200000000000004</v>
      </c>
      <c r="AA4063" s="2">
        <f>IF(Table1[[#This Row],[Bed Occupied]]="Yes",1,0)</f>
        <v>1</v>
      </c>
    </row>
    <row r="4064" spans="1:27" x14ac:dyDescent="0.25">
      <c r="A4064" t="s">
        <v>4156</v>
      </c>
      <c r="B4064" s="1">
        <v>45724</v>
      </c>
      <c r="C4064" s="1">
        <v>45734.8</v>
      </c>
      <c r="D4064" t="s">
        <v>27</v>
      </c>
      <c r="E4064" t="s">
        <v>52</v>
      </c>
      <c r="F4064" t="s">
        <v>29</v>
      </c>
      <c r="G4064" t="s">
        <v>53</v>
      </c>
      <c r="H4064" t="s">
        <v>40</v>
      </c>
      <c r="I4064" t="s">
        <v>41</v>
      </c>
      <c r="J4064">
        <v>10.8</v>
      </c>
      <c r="K4064" t="s">
        <v>33</v>
      </c>
      <c r="L4064">
        <v>67</v>
      </c>
      <c r="M4064" s="1">
        <v>45724</v>
      </c>
      <c r="N4064" t="s">
        <v>34</v>
      </c>
      <c r="O4064">
        <v>14.8</v>
      </c>
      <c r="P4064">
        <v>2.8</v>
      </c>
      <c r="Q4064" s="2">
        <v>14868.37</v>
      </c>
      <c r="R4064" t="s">
        <v>35</v>
      </c>
      <c r="S4064" s="2">
        <v>8869.09</v>
      </c>
      <c r="T4064">
        <v>3.1</v>
      </c>
      <c r="U4064" t="s">
        <v>173</v>
      </c>
      <c r="V4064">
        <v>2025</v>
      </c>
      <c r="W4064" t="s">
        <v>83</v>
      </c>
      <c r="X4064" s="2">
        <v>8869.09</v>
      </c>
      <c r="Y4064" s="2">
        <v>5999.28</v>
      </c>
      <c r="Z4064" s="2">
        <v>0.59699999999999998</v>
      </c>
      <c r="AA4064" s="2">
        <f>IF(Table1[[#This Row],[Bed Occupied]]="Yes",1,0)</f>
        <v>1</v>
      </c>
    </row>
    <row r="4065" spans="1:27" x14ac:dyDescent="0.25">
      <c r="A4065" t="s">
        <v>4157</v>
      </c>
      <c r="B4065" s="1">
        <v>45866</v>
      </c>
      <c r="C4065" s="1">
        <v>45868</v>
      </c>
      <c r="D4065" t="s">
        <v>27</v>
      </c>
      <c r="E4065" t="s">
        <v>52</v>
      </c>
      <c r="F4065" t="s">
        <v>48</v>
      </c>
      <c r="G4065" t="s">
        <v>67</v>
      </c>
      <c r="H4065" t="s">
        <v>31</v>
      </c>
      <c r="I4065" t="s">
        <v>32</v>
      </c>
      <c r="J4065">
        <v>2</v>
      </c>
      <c r="K4065" t="s">
        <v>33</v>
      </c>
      <c r="L4065">
        <v>97</v>
      </c>
      <c r="M4065" s="1">
        <v>45865</v>
      </c>
      <c r="N4065" t="s">
        <v>42</v>
      </c>
      <c r="O4065">
        <v>8.8000000000000007</v>
      </c>
      <c r="P4065">
        <v>0.8</v>
      </c>
      <c r="Q4065" s="2">
        <v>8927.23</v>
      </c>
      <c r="R4065" t="s">
        <v>58</v>
      </c>
      <c r="S4065" s="2">
        <v>6055.95</v>
      </c>
      <c r="T4065">
        <v>3.4</v>
      </c>
      <c r="U4065" t="s">
        <v>135</v>
      </c>
      <c r="V4065">
        <v>2025</v>
      </c>
      <c r="W4065" t="s">
        <v>74</v>
      </c>
      <c r="X4065" s="2">
        <v>6055.95</v>
      </c>
      <c r="Y4065" s="2">
        <v>2871.28</v>
      </c>
      <c r="Z4065" s="2">
        <v>0.67800000000000005</v>
      </c>
      <c r="AA4065" s="2">
        <f>IF(Table1[[#This Row],[Bed Occupied]]="Yes",1,0)</f>
        <v>1</v>
      </c>
    </row>
    <row r="4066" spans="1:27" x14ac:dyDescent="0.25">
      <c r="A4066" t="s">
        <v>4158</v>
      </c>
      <c r="B4066" s="1">
        <v>45921</v>
      </c>
      <c r="C4066" s="1">
        <v>45927.6</v>
      </c>
      <c r="D4066" t="s">
        <v>27</v>
      </c>
      <c r="E4066" t="s">
        <v>47</v>
      </c>
      <c r="F4066" t="s">
        <v>48</v>
      </c>
      <c r="G4066" t="s">
        <v>30</v>
      </c>
      <c r="H4066" t="s">
        <v>62</v>
      </c>
      <c r="I4066" t="s">
        <v>32</v>
      </c>
      <c r="J4066">
        <v>6.6</v>
      </c>
      <c r="K4066" t="s">
        <v>33</v>
      </c>
      <c r="L4066">
        <v>98</v>
      </c>
      <c r="M4066" s="1">
        <v>45920</v>
      </c>
      <c r="N4066" t="s">
        <v>42</v>
      </c>
      <c r="O4066">
        <v>9.6</v>
      </c>
      <c r="P4066">
        <v>1.6</v>
      </c>
      <c r="Q4066" s="2">
        <v>11917.11</v>
      </c>
      <c r="R4066" t="s">
        <v>35</v>
      </c>
      <c r="S4066" s="2">
        <v>7121.95</v>
      </c>
      <c r="T4066">
        <v>3.7</v>
      </c>
      <c r="U4066" t="s">
        <v>59</v>
      </c>
      <c r="V4066">
        <v>2025</v>
      </c>
      <c r="W4066" t="s">
        <v>83</v>
      </c>
      <c r="X4066" s="2">
        <v>7121.95</v>
      </c>
      <c r="Y4066" s="2">
        <v>4795.16</v>
      </c>
      <c r="Z4066" s="2">
        <v>0.59799999999999998</v>
      </c>
      <c r="AA4066" s="2">
        <f>IF(Table1[[#This Row],[Bed Occupied]]="Yes",1,0)</f>
        <v>1</v>
      </c>
    </row>
    <row r="4067" spans="1:27" x14ac:dyDescent="0.25">
      <c r="A4067" t="s">
        <v>4159</v>
      </c>
      <c r="B4067" s="1">
        <v>46296</v>
      </c>
      <c r="C4067" s="1">
        <v>46296.3</v>
      </c>
      <c r="D4067" t="s">
        <v>46</v>
      </c>
      <c r="E4067" t="s">
        <v>28</v>
      </c>
      <c r="F4067" t="s">
        <v>29</v>
      </c>
      <c r="G4067" t="s">
        <v>30</v>
      </c>
      <c r="H4067" t="s">
        <v>49</v>
      </c>
      <c r="I4067" t="s">
        <v>32</v>
      </c>
      <c r="J4067">
        <v>0.3</v>
      </c>
      <c r="K4067" t="s">
        <v>33</v>
      </c>
      <c r="L4067">
        <v>48</v>
      </c>
      <c r="M4067" s="1">
        <v>46296</v>
      </c>
      <c r="N4067" t="s">
        <v>34</v>
      </c>
      <c r="O4067">
        <v>11</v>
      </c>
      <c r="P4067">
        <v>1</v>
      </c>
      <c r="Q4067" s="2">
        <v>4879.33</v>
      </c>
      <c r="R4067" t="s">
        <v>35</v>
      </c>
      <c r="S4067" s="2">
        <v>2961.9</v>
      </c>
      <c r="T4067">
        <v>4</v>
      </c>
      <c r="U4067" t="s">
        <v>36</v>
      </c>
      <c r="V4067">
        <v>2026</v>
      </c>
      <c r="W4067" t="s">
        <v>72</v>
      </c>
      <c r="X4067" s="2">
        <v>2961.9</v>
      </c>
      <c r="Y4067" s="2">
        <v>1917.43</v>
      </c>
      <c r="Z4067" s="2">
        <v>0.60699999999999998</v>
      </c>
      <c r="AA4067" s="2">
        <f>IF(Table1[[#This Row],[Bed Occupied]]="Yes",1,0)</f>
        <v>1</v>
      </c>
    </row>
    <row r="4068" spans="1:27" x14ac:dyDescent="0.25">
      <c r="A4068" t="s">
        <v>4160</v>
      </c>
      <c r="B4068" s="1">
        <v>45844</v>
      </c>
      <c r="C4068" s="1">
        <v>45847.5</v>
      </c>
      <c r="D4068" t="s">
        <v>102</v>
      </c>
      <c r="E4068" t="s">
        <v>28</v>
      </c>
      <c r="F4068" t="s">
        <v>48</v>
      </c>
      <c r="G4068" t="s">
        <v>30</v>
      </c>
      <c r="H4068" t="s">
        <v>40</v>
      </c>
      <c r="I4068" t="s">
        <v>32</v>
      </c>
      <c r="J4068">
        <v>3.5</v>
      </c>
      <c r="K4068" t="s">
        <v>57</v>
      </c>
      <c r="L4068">
        <v>51</v>
      </c>
      <c r="M4068" s="1">
        <v>45843</v>
      </c>
      <c r="N4068" t="s">
        <v>42</v>
      </c>
      <c r="O4068">
        <v>10.9</v>
      </c>
      <c r="P4068">
        <v>0.9</v>
      </c>
      <c r="Q4068" s="2">
        <v>11314.26</v>
      </c>
      <c r="R4068" t="s">
        <v>35</v>
      </c>
      <c r="S4068" s="2">
        <v>7117.85</v>
      </c>
      <c r="T4068">
        <v>3.7</v>
      </c>
      <c r="U4068" t="s">
        <v>135</v>
      </c>
      <c r="V4068">
        <v>2025</v>
      </c>
      <c r="W4068" t="s">
        <v>83</v>
      </c>
      <c r="X4068" s="2">
        <v>7117.85</v>
      </c>
      <c r="Y4068" s="2">
        <v>4196.41</v>
      </c>
      <c r="Z4068" s="2">
        <v>0.629</v>
      </c>
      <c r="AA4068" s="2">
        <f>IF(Table1[[#This Row],[Bed Occupied]]="Yes",1,0)</f>
        <v>0</v>
      </c>
    </row>
    <row r="4069" spans="1:27" x14ac:dyDescent="0.25">
      <c r="A4069" t="s">
        <v>4161</v>
      </c>
      <c r="B4069" s="1">
        <v>46376</v>
      </c>
      <c r="C4069" s="1">
        <v>46376.1</v>
      </c>
      <c r="D4069" t="s">
        <v>39</v>
      </c>
      <c r="E4069" t="s">
        <v>52</v>
      </c>
      <c r="F4069" t="s">
        <v>48</v>
      </c>
      <c r="G4069" t="s">
        <v>30</v>
      </c>
      <c r="H4069" t="s">
        <v>31</v>
      </c>
      <c r="I4069" t="s">
        <v>41</v>
      </c>
      <c r="J4069">
        <v>0.1</v>
      </c>
      <c r="K4069" t="s">
        <v>33</v>
      </c>
      <c r="L4069">
        <v>118</v>
      </c>
      <c r="M4069" s="1">
        <v>46375</v>
      </c>
      <c r="N4069" t="s">
        <v>42</v>
      </c>
      <c r="O4069">
        <v>8.8000000000000007</v>
      </c>
      <c r="P4069">
        <v>0.8</v>
      </c>
      <c r="Q4069" s="2">
        <v>2310.92</v>
      </c>
      <c r="R4069" t="s">
        <v>58</v>
      </c>
      <c r="S4069" s="2">
        <v>1644.25</v>
      </c>
      <c r="T4069">
        <v>3.4</v>
      </c>
      <c r="U4069" t="s">
        <v>54</v>
      </c>
      <c r="V4069">
        <v>2026</v>
      </c>
      <c r="W4069" t="s">
        <v>83</v>
      </c>
      <c r="X4069" s="2">
        <v>1644.25</v>
      </c>
      <c r="Y4069" s="2">
        <v>666.67</v>
      </c>
      <c r="Z4069" s="2">
        <v>0.71199999999999997</v>
      </c>
      <c r="AA4069" s="2">
        <f>IF(Table1[[#This Row],[Bed Occupied]]="Yes",1,0)</f>
        <v>1</v>
      </c>
    </row>
    <row r="4070" spans="1:27" x14ac:dyDescent="0.25">
      <c r="A4070" t="s">
        <v>4162</v>
      </c>
      <c r="B4070" s="1">
        <v>45876</v>
      </c>
      <c r="C4070" s="1">
        <v>45877.2</v>
      </c>
      <c r="D4070" t="s">
        <v>39</v>
      </c>
      <c r="E4070" t="s">
        <v>47</v>
      </c>
      <c r="F4070" t="s">
        <v>29</v>
      </c>
      <c r="G4070" t="s">
        <v>30</v>
      </c>
      <c r="H4070" t="s">
        <v>40</v>
      </c>
      <c r="I4070" t="s">
        <v>32</v>
      </c>
      <c r="J4070">
        <v>1.2</v>
      </c>
      <c r="K4070" t="s">
        <v>33</v>
      </c>
      <c r="L4070">
        <v>87</v>
      </c>
      <c r="M4070" s="1">
        <v>45876</v>
      </c>
      <c r="N4070" t="s">
        <v>42</v>
      </c>
      <c r="O4070">
        <v>9.6</v>
      </c>
      <c r="P4070">
        <v>1.6</v>
      </c>
      <c r="Q4070" s="2">
        <v>1673.49</v>
      </c>
      <c r="R4070" t="s">
        <v>35</v>
      </c>
      <c r="S4070" s="2">
        <v>954.52</v>
      </c>
      <c r="T4070">
        <v>3</v>
      </c>
      <c r="U4070" t="s">
        <v>104</v>
      </c>
      <c r="V4070">
        <v>2025</v>
      </c>
      <c r="W4070" t="s">
        <v>72</v>
      </c>
      <c r="X4070" s="2">
        <v>954.52</v>
      </c>
      <c r="Y4070" s="2">
        <v>718.97</v>
      </c>
      <c r="Z4070" s="2">
        <v>0.56999999999999995</v>
      </c>
      <c r="AA4070" s="2">
        <f>IF(Table1[[#This Row],[Bed Occupied]]="Yes",1,0)</f>
        <v>1</v>
      </c>
    </row>
    <row r="4071" spans="1:27" x14ac:dyDescent="0.25">
      <c r="A4071" t="s">
        <v>4163</v>
      </c>
      <c r="B4071" s="1">
        <v>46181</v>
      </c>
      <c r="C4071" s="1">
        <v>46185.599999999999</v>
      </c>
      <c r="D4071" t="s">
        <v>102</v>
      </c>
      <c r="E4071" t="s">
        <v>66</v>
      </c>
      <c r="F4071" t="s">
        <v>48</v>
      </c>
      <c r="G4071" t="s">
        <v>67</v>
      </c>
      <c r="H4071" t="s">
        <v>81</v>
      </c>
      <c r="I4071" t="s">
        <v>41</v>
      </c>
      <c r="J4071">
        <v>4.5999999999999996</v>
      </c>
      <c r="K4071" t="s">
        <v>33</v>
      </c>
      <c r="L4071">
        <v>52</v>
      </c>
      <c r="M4071" s="1">
        <v>46181</v>
      </c>
      <c r="N4071" t="s">
        <v>42</v>
      </c>
      <c r="O4071">
        <v>9.8000000000000007</v>
      </c>
      <c r="P4071">
        <v>1.8</v>
      </c>
      <c r="Q4071" s="2">
        <v>8675.32</v>
      </c>
      <c r="R4071" t="s">
        <v>58</v>
      </c>
      <c r="S4071" s="2">
        <v>5986.91</v>
      </c>
      <c r="T4071">
        <v>3.3</v>
      </c>
      <c r="U4071" t="s">
        <v>126</v>
      </c>
      <c r="V4071">
        <v>2026</v>
      </c>
      <c r="W4071" t="s">
        <v>37</v>
      </c>
      <c r="X4071" s="2">
        <v>5986.91</v>
      </c>
      <c r="Y4071" s="2">
        <v>2688.41</v>
      </c>
      <c r="Z4071" s="2">
        <v>0.69</v>
      </c>
      <c r="AA4071" s="2">
        <f>IF(Table1[[#This Row],[Bed Occupied]]="Yes",1,0)</f>
        <v>1</v>
      </c>
    </row>
    <row r="4072" spans="1:27" x14ac:dyDescent="0.25">
      <c r="A4072" t="s">
        <v>4164</v>
      </c>
      <c r="B4072" s="1">
        <v>46335</v>
      </c>
      <c r="C4072" s="1">
        <v>46337.7</v>
      </c>
      <c r="D4072" t="s">
        <v>51</v>
      </c>
      <c r="E4072" t="s">
        <v>52</v>
      </c>
      <c r="F4072" t="s">
        <v>48</v>
      </c>
      <c r="G4072" t="s">
        <v>151</v>
      </c>
      <c r="H4072" t="s">
        <v>31</v>
      </c>
      <c r="I4072" t="s">
        <v>41</v>
      </c>
      <c r="J4072">
        <v>2.7</v>
      </c>
      <c r="K4072" t="s">
        <v>33</v>
      </c>
      <c r="L4072">
        <v>79</v>
      </c>
      <c r="M4072" s="1">
        <v>46334</v>
      </c>
      <c r="N4072" t="s">
        <v>34</v>
      </c>
      <c r="O4072">
        <v>10.6</v>
      </c>
      <c r="P4072">
        <v>0.6</v>
      </c>
      <c r="Q4072" s="2">
        <v>9442.66</v>
      </c>
      <c r="R4072" t="s">
        <v>35</v>
      </c>
      <c r="S4072" s="2">
        <v>6066.33</v>
      </c>
      <c r="T4072">
        <v>3.8</v>
      </c>
      <c r="U4072" t="s">
        <v>130</v>
      </c>
      <c r="V4072">
        <v>2026</v>
      </c>
      <c r="W4072" t="s">
        <v>74</v>
      </c>
      <c r="X4072" s="2">
        <v>6066.33</v>
      </c>
      <c r="Y4072" s="2">
        <v>3376.33</v>
      </c>
      <c r="Z4072" s="2">
        <v>0.64200000000000002</v>
      </c>
      <c r="AA4072" s="2">
        <f>IF(Table1[[#This Row],[Bed Occupied]]="Yes",1,0)</f>
        <v>1</v>
      </c>
    </row>
    <row r="4073" spans="1:27" x14ac:dyDescent="0.25">
      <c r="A4073" t="s">
        <v>4165</v>
      </c>
      <c r="B4073" s="1">
        <v>46232</v>
      </c>
      <c r="C4073" s="1">
        <v>46236.5</v>
      </c>
      <c r="D4073" t="s">
        <v>61</v>
      </c>
      <c r="E4073" t="s">
        <v>28</v>
      </c>
      <c r="F4073" t="s">
        <v>29</v>
      </c>
      <c r="G4073" t="s">
        <v>67</v>
      </c>
      <c r="H4073" t="s">
        <v>56</v>
      </c>
      <c r="I4073" t="s">
        <v>32</v>
      </c>
      <c r="J4073">
        <v>4.5</v>
      </c>
      <c r="K4073" t="s">
        <v>33</v>
      </c>
      <c r="L4073">
        <v>77</v>
      </c>
      <c r="M4073" s="1">
        <v>46232</v>
      </c>
      <c r="N4073" t="s">
        <v>42</v>
      </c>
      <c r="O4073">
        <v>11</v>
      </c>
      <c r="P4073">
        <v>3</v>
      </c>
      <c r="Q4073" s="2">
        <v>19739.810000000001</v>
      </c>
      <c r="R4073" t="s">
        <v>35</v>
      </c>
      <c r="S4073" s="2">
        <v>12889.41</v>
      </c>
      <c r="T4073">
        <v>3.3</v>
      </c>
      <c r="U4073" t="s">
        <v>43</v>
      </c>
      <c r="V4073">
        <v>2026</v>
      </c>
      <c r="W4073" t="s">
        <v>69</v>
      </c>
      <c r="X4073" s="2">
        <v>12889.41</v>
      </c>
      <c r="Y4073" s="2">
        <v>6850.4</v>
      </c>
      <c r="Z4073" s="2">
        <v>0.65300000000000002</v>
      </c>
      <c r="AA4073" s="2">
        <f>IF(Table1[[#This Row],[Bed Occupied]]="Yes",1,0)</f>
        <v>1</v>
      </c>
    </row>
    <row r="4074" spans="1:27" x14ac:dyDescent="0.25">
      <c r="A4074" t="s">
        <v>4166</v>
      </c>
      <c r="B4074" s="1">
        <v>46086</v>
      </c>
      <c r="C4074" s="1">
        <v>46090.6</v>
      </c>
      <c r="D4074" t="s">
        <v>46</v>
      </c>
      <c r="E4074" t="s">
        <v>47</v>
      </c>
      <c r="F4074" t="s">
        <v>29</v>
      </c>
      <c r="G4074" t="s">
        <v>30</v>
      </c>
      <c r="H4074" t="s">
        <v>49</v>
      </c>
      <c r="I4074" t="s">
        <v>41</v>
      </c>
      <c r="J4074">
        <v>4.5999999999999996</v>
      </c>
      <c r="K4074" t="s">
        <v>33</v>
      </c>
      <c r="L4074">
        <v>34</v>
      </c>
      <c r="M4074" s="1">
        <v>46085</v>
      </c>
      <c r="N4074" t="s">
        <v>42</v>
      </c>
      <c r="O4074">
        <v>8</v>
      </c>
      <c r="P4074">
        <v>0</v>
      </c>
      <c r="Q4074" s="2">
        <v>6542.59</v>
      </c>
      <c r="R4074" t="s">
        <v>35</v>
      </c>
      <c r="S4074" s="2">
        <v>3371.79</v>
      </c>
      <c r="T4074">
        <v>4.2</v>
      </c>
      <c r="U4074" t="s">
        <v>115</v>
      </c>
      <c r="V4074">
        <v>2026</v>
      </c>
      <c r="W4074" t="s">
        <v>69</v>
      </c>
      <c r="X4074" s="2">
        <v>3371.79</v>
      </c>
      <c r="Y4074" s="2">
        <v>3170.8</v>
      </c>
      <c r="Z4074" s="2">
        <v>0.51500000000000001</v>
      </c>
      <c r="AA4074" s="2">
        <f>IF(Table1[[#This Row],[Bed Occupied]]="Yes",1,0)</f>
        <v>1</v>
      </c>
    </row>
    <row r="4075" spans="1:27" x14ac:dyDescent="0.25">
      <c r="A4075" t="s">
        <v>4167</v>
      </c>
      <c r="B4075" s="1">
        <v>45841</v>
      </c>
      <c r="C4075" s="1">
        <v>45841.1</v>
      </c>
      <c r="D4075" t="s">
        <v>61</v>
      </c>
      <c r="E4075" t="s">
        <v>52</v>
      </c>
      <c r="F4075" t="s">
        <v>48</v>
      </c>
      <c r="G4075" t="s">
        <v>30</v>
      </c>
      <c r="H4075" t="s">
        <v>49</v>
      </c>
      <c r="I4075" t="s">
        <v>32</v>
      </c>
      <c r="J4075">
        <v>0.1</v>
      </c>
      <c r="K4075" t="s">
        <v>33</v>
      </c>
      <c r="L4075">
        <v>102</v>
      </c>
      <c r="M4075" s="1">
        <v>45841</v>
      </c>
      <c r="N4075" t="s">
        <v>42</v>
      </c>
      <c r="O4075">
        <v>9.8000000000000007</v>
      </c>
      <c r="P4075">
        <v>1.8</v>
      </c>
      <c r="Q4075" s="2">
        <v>9036.7000000000007</v>
      </c>
      <c r="R4075" t="s">
        <v>35</v>
      </c>
      <c r="S4075" s="2">
        <v>5935.51</v>
      </c>
      <c r="T4075">
        <v>3.1</v>
      </c>
      <c r="U4075" t="s">
        <v>135</v>
      </c>
      <c r="V4075">
        <v>2025</v>
      </c>
      <c r="W4075" t="s">
        <v>72</v>
      </c>
      <c r="X4075" s="2">
        <v>5935.51</v>
      </c>
      <c r="Y4075" s="2">
        <v>3101.19</v>
      </c>
      <c r="Z4075" s="2">
        <v>0.65700000000000003</v>
      </c>
      <c r="AA4075" s="2">
        <f>IF(Table1[[#This Row],[Bed Occupied]]="Yes",1,0)</f>
        <v>1</v>
      </c>
    </row>
    <row r="4076" spans="1:27" x14ac:dyDescent="0.25">
      <c r="A4076" t="s">
        <v>4168</v>
      </c>
      <c r="B4076" s="1">
        <v>46320</v>
      </c>
      <c r="C4076" s="1">
        <v>46321.3</v>
      </c>
      <c r="D4076" t="s">
        <v>96</v>
      </c>
      <c r="E4076" t="s">
        <v>47</v>
      </c>
      <c r="F4076" t="s">
        <v>92</v>
      </c>
      <c r="G4076" t="s">
        <v>30</v>
      </c>
      <c r="H4076" t="s">
        <v>81</v>
      </c>
      <c r="I4076" t="s">
        <v>32</v>
      </c>
      <c r="J4076">
        <v>1.3</v>
      </c>
      <c r="K4076" t="s">
        <v>57</v>
      </c>
      <c r="L4076">
        <v>64</v>
      </c>
      <c r="M4076" s="1">
        <v>46320</v>
      </c>
      <c r="N4076" t="s">
        <v>34</v>
      </c>
      <c r="O4076">
        <v>13.2</v>
      </c>
      <c r="P4076">
        <v>1.2</v>
      </c>
      <c r="Q4076" s="2">
        <v>2776.25</v>
      </c>
      <c r="R4076" t="s">
        <v>58</v>
      </c>
      <c r="S4076" s="2">
        <v>1732.25</v>
      </c>
      <c r="T4076">
        <v>4.3</v>
      </c>
      <c r="U4076" t="s">
        <v>36</v>
      </c>
      <c r="V4076">
        <v>2026</v>
      </c>
      <c r="W4076" t="s">
        <v>74</v>
      </c>
      <c r="X4076" s="2">
        <v>1732.25</v>
      </c>
      <c r="Y4076" s="2">
        <v>1044</v>
      </c>
      <c r="Z4076" s="2">
        <v>0.624</v>
      </c>
      <c r="AA4076" s="2">
        <f>IF(Table1[[#This Row],[Bed Occupied]]="Yes",1,0)</f>
        <v>0</v>
      </c>
    </row>
    <row r="4077" spans="1:27" x14ac:dyDescent="0.25">
      <c r="A4077" t="s">
        <v>4169</v>
      </c>
      <c r="B4077" s="1">
        <v>46121</v>
      </c>
      <c r="C4077" s="1">
        <v>46125.599999999999</v>
      </c>
      <c r="D4077" t="s">
        <v>96</v>
      </c>
      <c r="E4077" t="s">
        <v>52</v>
      </c>
      <c r="F4077" t="s">
        <v>29</v>
      </c>
      <c r="G4077" t="s">
        <v>67</v>
      </c>
      <c r="H4077" t="s">
        <v>81</v>
      </c>
      <c r="I4077" t="s">
        <v>41</v>
      </c>
      <c r="J4077">
        <v>4.5999999999999996</v>
      </c>
      <c r="K4077" t="s">
        <v>33</v>
      </c>
      <c r="L4077">
        <v>44</v>
      </c>
      <c r="M4077" s="1">
        <v>46121</v>
      </c>
      <c r="N4077" t="s">
        <v>42</v>
      </c>
      <c r="O4077">
        <v>9</v>
      </c>
      <c r="P4077">
        <v>1</v>
      </c>
      <c r="Q4077" s="2">
        <v>5595.5</v>
      </c>
      <c r="R4077" t="s">
        <v>58</v>
      </c>
      <c r="S4077" s="2">
        <v>2778.23</v>
      </c>
      <c r="T4077">
        <v>4</v>
      </c>
      <c r="U4077" t="s">
        <v>98</v>
      </c>
      <c r="V4077">
        <v>2026</v>
      </c>
      <c r="W4077" t="s">
        <v>72</v>
      </c>
      <c r="X4077" s="2">
        <v>2778.23</v>
      </c>
      <c r="Y4077" s="2">
        <v>2817.27</v>
      </c>
      <c r="Z4077" s="2">
        <v>0.497</v>
      </c>
      <c r="AA4077" s="2">
        <f>IF(Table1[[#This Row],[Bed Occupied]]="Yes",1,0)</f>
        <v>1</v>
      </c>
    </row>
    <row r="4078" spans="1:27" x14ac:dyDescent="0.25">
      <c r="A4078" t="s">
        <v>4170</v>
      </c>
      <c r="B4078" s="1">
        <v>45784</v>
      </c>
      <c r="C4078" s="1">
        <v>45784.7</v>
      </c>
      <c r="D4078" t="s">
        <v>96</v>
      </c>
      <c r="E4078" t="s">
        <v>52</v>
      </c>
      <c r="F4078" t="s">
        <v>48</v>
      </c>
      <c r="G4078" t="s">
        <v>53</v>
      </c>
      <c r="H4078" t="s">
        <v>76</v>
      </c>
      <c r="I4078" t="s">
        <v>32</v>
      </c>
      <c r="J4078">
        <v>0.7</v>
      </c>
      <c r="K4078" t="s">
        <v>33</v>
      </c>
      <c r="L4078">
        <v>59</v>
      </c>
      <c r="M4078" s="1">
        <v>45784</v>
      </c>
      <c r="N4078" t="s">
        <v>42</v>
      </c>
      <c r="O4078">
        <v>11.3</v>
      </c>
      <c r="P4078">
        <v>3.3</v>
      </c>
      <c r="Q4078" s="2">
        <v>2982.37</v>
      </c>
      <c r="R4078" t="s">
        <v>85</v>
      </c>
      <c r="S4078" s="2">
        <v>1849.49</v>
      </c>
      <c r="T4078">
        <v>3</v>
      </c>
      <c r="U4078" t="s">
        <v>122</v>
      </c>
      <c r="V4078">
        <v>2025</v>
      </c>
      <c r="W4078" t="s">
        <v>69</v>
      </c>
      <c r="X4078" s="2">
        <v>1849.49</v>
      </c>
      <c r="Y4078" s="2">
        <v>1132.8800000000001</v>
      </c>
      <c r="Z4078" s="2">
        <v>0.62</v>
      </c>
      <c r="AA4078" s="2">
        <f>IF(Table1[[#This Row],[Bed Occupied]]="Yes",1,0)</f>
        <v>1</v>
      </c>
    </row>
    <row r="4079" spans="1:27" x14ac:dyDescent="0.25">
      <c r="A4079" t="s">
        <v>4171</v>
      </c>
      <c r="B4079" s="1">
        <v>46172</v>
      </c>
      <c r="C4079" s="1">
        <v>46172.6</v>
      </c>
      <c r="D4079" t="s">
        <v>39</v>
      </c>
      <c r="E4079" t="s">
        <v>47</v>
      </c>
      <c r="F4079" t="s">
        <v>29</v>
      </c>
      <c r="G4079" t="s">
        <v>30</v>
      </c>
      <c r="H4079" t="s">
        <v>76</v>
      </c>
      <c r="I4079" t="s">
        <v>32</v>
      </c>
      <c r="J4079">
        <v>0.6</v>
      </c>
      <c r="K4079" t="s">
        <v>33</v>
      </c>
      <c r="L4079">
        <v>91</v>
      </c>
      <c r="M4079" s="1">
        <v>46172</v>
      </c>
      <c r="N4079" t="s">
        <v>42</v>
      </c>
      <c r="O4079">
        <v>13.7</v>
      </c>
      <c r="P4079">
        <v>1.7</v>
      </c>
      <c r="Q4079" s="2">
        <v>1542.63</v>
      </c>
      <c r="R4079" t="s">
        <v>58</v>
      </c>
      <c r="S4079" s="2">
        <v>1019.02</v>
      </c>
      <c r="T4079">
        <v>3.4</v>
      </c>
      <c r="U4079" t="s">
        <v>94</v>
      </c>
      <c r="V4079">
        <v>2026</v>
      </c>
      <c r="W4079" t="s">
        <v>83</v>
      </c>
      <c r="X4079" s="2">
        <v>1019.02</v>
      </c>
      <c r="Y4079" s="2">
        <v>523.61</v>
      </c>
      <c r="Z4079" s="2">
        <v>0.66100000000000003</v>
      </c>
      <c r="AA4079" s="2">
        <f>IF(Table1[[#This Row],[Bed Occupied]]="Yes",1,0)</f>
        <v>1</v>
      </c>
    </row>
    <row r="4080" spans="1:27" x14ac:dyDescent="0.25">
      <c r="A4080" t="s">
        <v>4172</v>
      </c>
      <c r="B4080" s="1">
        <v>45855</v>
      </c>
      <c r="C4080" s="1">
        <v>45855.199999999997</v>
      </c>
      <c r="D4080" t="s">
        <v>39</v>
      </c>
      <c r="E4080" t="s">
        <v>52</v>
      </c>
      <c r="F4080" t="s">
        <v>48</v>
      </c>
      <c r="G4080" t="s">
        <v>67</v>
      </c>
      <c r="H4080" t="s">
        <v>76</v>
      </c>
      <c r="I4080" t="s">
        <v>41</v>
      </c>
      <c r="J4080">
        <v>0.2</v>
      </c>
      <c r="K4080" t="s">
        <v>33</v>
      </c>
      <c r="L4080">
        <v>69</v>
      </c>
      <c r="M4080" s="1">
        <v>45855</v>
      </c>
      <c r="N4080" t="s">
        <v>42</v>
      </c>
      <c r="O4080">
        <v>9</v>
      </c>
      <c r="P4080">
        <v>1</v>
      </c>
      <c r="Q4080" s="2">
        <v>2264.5500000000002</v>
      </c>
      <c r="R4080" t="s">
        <v>85</v>
      </c>
      <c r="S4080" s="2">
        <v>1326.48</v>
      </c>
      <c r="T4080">
        <v>3</v>
      </c>
      <c r="U4080" t="s">
        <v>135</v>
      </c>
      <c r="V4080">
        <v>2025</v>
      </c>
      <c r="W4080" t="s">
        <v>72</v>
      </c>
      <c r="X4080" s="2">
        <v>1326.48</v>
      </c>
      <c r="Y4080" s="2">
        <v>938.07</v>
      </c>
      <c r="Z4080" s="2">
        <v>0.58599999999999997</v>
      </c>
      <c r="AA4080" s="2">
        <f>IF(Table1[[#This Row],[Bed Occupied]]="Yes",1,0)</f>
        <v>1</v>
      </c>
    </row>
    <row r="4081" spans="1:27" x14ac:dyDescent="0.25">
      <c r="A4081" t="s">
        <v>4173</v>
      </c>
      <c r="B4081" s="1">
        <v>46112</v>
      </c>
      <c r="C4081" s="1">
        <v>46114.6</v>
      </c>
      <c r="D4081" t="s">
        <v>27</v>
      </c>
      <c r="E4081" t="s">
        <v>28</v>
      </c>
      <c r="F4081" t="s">
        <v>48</v>
      </c>
      <c r="G4081" t="s">
        <v>53</v>
      </c>
      <c r="H4081" t="s">
        <v>31</v>
      </c>
      <c r="I4081" t="s">
        <v>41</v>
      </c>
      <c r="J4081">
        <v>2.6</v>
      </c>
      <c r="K4081" t="s">
        <v>57</v>
      </c>
      <c r="L4081">
        <v>76</v>
      </c>
      <c r="M4081" s="1">
        <v>46111</v>
      </c>
      <c r="N4081" t="s">
        <v>42</v>
      </c>
      <c r="O4081">
        <v>11</v>
      </c>
      <c r="P4081">
        <v>1</v>
      </c>
      <c r="Q4081" s="2">
        <v>9598.32</v>
      </c>
      <c r="R4081" t="s">
        <v>85</v>
      </c>
      <c r="S4081" s="2">
        <v>6573.14</v>
      </c>
      <c r="T4081">
        <v>3.8</v>
      </c>
      <c r="U4081" t="s">
        <v>115</v>
      </c>
      <c r="V4081">
        <v>2026</v>
      </c>
      <c r="W4081" t="s">
        <v>37</v>
      </c>
      <c r="X4081" s="2">
        <v>6573.14</v>
      </c>
      <c r="Y4081" s="2">
        <v>3025.18</v>
      </c>
      <c r="Z4081" s="2">
        <v>0.68500000000000005</v>
      </c>
      <c r="AA4081" s="2">
        <f>IF(Table1[[#This Row],[Bed Occupied]]="Yes",1,0)</f>
        <v>0</v>
      </c>
    </row>
    <row r="4082" spans="1:27" x14ac:dyDescent="0.25">
      <c r="A4082" t="s">
        <v>4174</v>
      </c>
      <c r="B4082" s="1">
        <v>45720</v>
      </c>
      <c r="C4082" s="1">
        <v>45725.599999999999</v>
      </c>
      <c r="D4082" t="s">
        <v>88</v>
      </c>
      <c r="E4082" t="s">
        <v>47</v>
      </c>
      <c r="F4082" t="s">
        <v>48</v>
      </c>
      <c r="G4082" t="s">
        <v>30</v>
      </c>
      <c r="H4082" t="s">
        <v>49</v>
      </c>
      <c r="I4082" t="s">
        <v>41</v>
      </c>
      <c r="J4082">
        <v>5.6</v>
      </c>
      <c r="K4082" t="s">
        <v>33</v>
      </c>
      <c r="L4082">
        <v>20</v>
      </c>
      <c r="M4082" s="1">
        <v>45720</v>
      </c>
      <c r="N4082" t="s">
        <v>42</v>
      </c>
      <c r="O4082">
        <v>8.6999999999999993</v>
      </c>
      <c r="P4082">
        <v>0.7</v>
      </c>
      <c r="Q4082" s="2">
        <v>18472.47</v>
      </c>
      <c r="R4082" t="s">
        <v>58</v>
      </c>
      <c r="S4082" s="2">
        <v>13455.63</v>
      </c>
      <c r="T4082">
        <v>4.3</v>
      </c>
      <c r="U4082" t="s">
        <v>173</v>
      </c>
      <c r="V4082">
        <v>2025</v>
      </c>
      <c r="W4082" t="s">
        <v>44</v>
      </c>
      <c r="X4082" s="2">
        <v>13455.63</v>
      </c>
      <c r="Y4082" s="2">
        <v>5016.84</v>
      </c>
      <c r="Z4082" s="2">
        <v>0.72799999999999998</v>
      </c>
      <c r="AA4082" s="2">
        <f>IF(Table1[[#This Row],[Bed Occupied]]="Yes",1,0)</f>
        <v>1</v>
      </c>
    </row>
    <row r="4083" spans="1:27" x14ac:dyDescent="0.25">
      <c r="A4083" t="s">
        <v>4175</v>
      </c>
      <c r="B4083" s="1">
        <v>45902</v>
      </c>
      <c r="C4083" s="1">
        <v>45906.5</v>
      </c>
      <c r="D4083" t="s">
        <v>39</v>
      </c>
      <c r="E4083" t="s">
        <v>28</v>
      </c>
      <c r="F4083" t="s">
        <v>48</v>
      </c>
      <c r="G4083" t="s">
        <v>30</v>
      </c>
      <c r="H4083" t="s">
        <v>81</v>
      </c>
      <c r="I4083" t="s">
        <v>93</v>
      </c>
      <c r="J4083">
        <v>4.5</v>
      </c>
      <c r="K4083" t="s">
        <v>57</v>
      </c>
      <c r="L4083">
        <v>83</v>
      </c>
      <c r="M4083" s="1">
        <v>45901</v>
      </c>
      <c r="N4083" t="s">
        <v>63</v>
      </c>
      <c r="O4083">
        <v>14.6</v>
      </c>
      <c r="P4083">
        <v>2.6</v>
      </c>
      <c r="Q4083" s="2">
        <v>3359.84</v>
      </c>
      <c r="R4083" t="s">
        <v>35</v>
      </c>
      <c r="S4083" s="2">
        <v>2063.89</v>
      </c>
      <c r="T4083">
        <v>3.5</v>
      </c>
      <c r="U4083" t="s">
        <v>59</v>
      </c>
      <c r="V4083">
        <v>2025</v>
      </c>
      <c r="W4083" t="s">
        <v>37</v>
      </c>
      <c r="X4083" s="2">
        <v>2063.89</v>
      </c>
      <c r="Y4083" s="2">
        <v>1295.95</v>
      </c>
      <c r="Z4083" s="2">
        <v>0.61399999999999999</v>
      </c>
      <c r="AA4083" s="2">
        <f>IF(Table1[[#This Row],[Bed Occupied]]="Yes",1,0)</f>
        <v>0</v>
      </c>
    </row>
    <row r="4084" spans="1:27" x14ac:dyDescent="0.25">
      <c r="A4084" t="s">
        <v>4176</v>
      </c>
      <c r="B4084" s="1">
        <v>45871</v>
      </c>
      <c r="C4084" s="1">
        <v>45872.4</v>
      </c>
      <c r="D4084" t="s">
        <v>39</v>
      </c>
      <c r="E4084" t="s">
        <v>28</v>
      </c>
      <c r="F4084" t="s">
        <v>29</v>
      </c>
      <c r="G4084" t="s">
        <v>53</v>
      </c>
      <c r="H4084" t="s">
        <v>62</v>
      </c>
      <c r="I4084" t="s">
        <v>93</v>
      </c>
      <c r="J4084">
        <v>1.4</v>
      </c>
      <c r="K4084" t="s">
        <v>33</v>
      </c>
      <c r="L4084">
        <v>58</v>
      </c>
      <c r="M4084" s="1">
        <v>45870</v>
      </c>
      <c r="N4084" t="s">
        <v>63</v>
      </c>
      <c r="O4084">
        <v>10.8</v>
      </c>
      <c r="P4084">
        <v>0.8</v>
      </c>
      <c r="Q4084" s="2">
        <v>2262.39</v>
      </c>
      <c r="R4084" t="s">
        <v>58</v>
      </c>
      <c r="S4084" s="2">
        <v>1514.93</v>
      </c>
      <c r="T4084">
        <v>3.5</v>
      </c>
      <c r="U4084" t="s">
        <v>104</v>
      </c>
      <c r="V4084">
        <v>2025</v>
      </c>
      <c r="W4084" t="s">
        <v>77</v>
      </c>
      <c r="X4084" s="2">
        <v>1514.93</v>
      </c>
      <c r="Y4084" s="2">
        <v>747.46</v>
      </c>
      <c r="Z4084" s="2">
        <v>0.67</v>
      </c>
      <c r="AA4084" s="2">
        <f>IF(Table1[[#This Row],[Bed Occupied]]="Yes",1,0)</f>
        <v>1</v>
      </c>
    </row>
    <row r="4085" spans="1:27" x14ac:dyDescent="0.25">
      <c r="A4085" t="s">
        <v>4177</v>
      </c>
      <c r="B4085" s="1">
        <v>46284</v>
      </c>
      <c r="C4085" s="1">
        <v>46287.1</v>
      </c>
      <c r="D4085" t="s">
        <v>61</v>
      </c>
      <c r="E4085" t="s">
        <v>47</v>
      </c>
      <c r="F4085" t="s">
        <v>29</v>
      </c>
      <c r="G4085" t="s">
        <v>53</v>
      </c>
      <c r="H4085" t="s">
        <v>76</v>
      </c>
      <c r="I4085" t="s">
        <v>41</v>
      </c>
      <c r="J4085">
        <v>3.1</v>
      </c>
      <c r="K4085" t="s">
        <v>57</v>
      </c>
      <c r="L4085">
        <v>97</v>
      </c>
      <c r="M4085" s="1">
        <v>46284</v>
      </c>
      <c r="N4085" t="s">
        <v>63</v>
      </c>
      <c r="O4085">
        <v>13.1</v>
      </c>
      <c r="P4085">
        <v>1.1000000000000001</v>
      </c>
      <c r="Q4085" s="2">
        <v>11084.32</v>
      </c>
      <c r="R4085" t="s">
        <v>35</v>
      </c>
      <c r="S4085" s="2">
        <v>6282.17</v>
      </c>
      <c r="T4085">
        <v>3.3</v>
      </c>
      <c r="U4085" t="s">
        <v>133</v>
      </c>
      <c r="V4085">
        <v>2026</v>
      </c>
      <c r="W4085" t="s">
        <v>83</v>
      </c>
      <c r="X4085" s="2">
        <v>6282.17</v>
      </c>
      <c r="Y4085" s="2">
        <v>4802.1499999999996</v>
      </c>
      <c r="Z4085" s="2">
        <v>0.56699999999999995</v>
      </c>
      <c r="AA4085" s="2">
        <f>IF(Table1[[#This Row],[Bed Occupied]]="Yes",1,0)</f>
        <v>0</v>
      </c>
    </row>
    <row r="4086" spans="1:27" x14ac:dyDescent="0.25">
      <c r="A4086" t="s">
        <v>4178</v>
      </c>
      <c r="B4086" s="1">
        <v>46284</v>
      </c>
      <c r="C4086" s="1">
        <v>46284.800000000003</v>
      </c>
      <c r="D4086" t="s">
        <v>102</v>
      </c>
      <c r="E4086" t="s">
        <v>47</v>
      </c>
      <c r="F4086" t="s">
        <v>48</v>
      </c>
      <c r="G4086" t="s">
        <v>30</v>
      </c>
      <c r="H4086" t="s">
        <v>81</v>
      </c>
      <c r="I4086" t="s">
        <v>32</v>
      </c>
      <c r="J4086">
        <v>0.8</v>
      </c>
      <c r="K4086" t="s">
        <v>33</v>
      </c>
      <c r="L4086">
        <v>76</v>
      </c>
      <c r="M4086" s="1">
        <v>46284</v>
      </c>
      <c r="N4086" t="s">
        <v>42</v>
      </c>
      <c r="O4086">
        <v>11.3</v>
      </c>
      <c r="P4086">
        <v>1.3</v>
      </c>
      <c r="Q4086" s="2">
        <v>11552.85</v>
      </c>
      <c r="R4086" t="s">
        <v>35</v>
      </c>
      <c r="S4086" s="2">
        <v>6632.34</v>
      </c>
      <c r="T4086">
        <v>3.6</v>
      </c>
      <c r="U4086" t="s">
        <v>133</v>
      </c>
      <c r="V4086">
        <v>2026</v>
      </c>
      <c r="W4086" t="s">
        <v>83</v>
      </c>
      <c r="X4086" s="2">
        <v>6632.34</v>
      </c>
      <c r="Y4086" s="2">
        <v>4920.51</v>
      </c>
      <c r="Z4086" s="2">
        <v>0.57399999999999995</v>
      </c>
      <c r="AA4086" s="2">
        <f>IF(Table1[[#This Row],[Bed Occupied]]="Yes",1,0)</f>
        <v>1</v>
      </c>
    </row>
    <row r="4087" spans="1:27" x14ac:dyDescent="0.25">
      <c r="A4087" t="s">
        <v>4179</v>
      </c>
      <c r="B4087" s="1">
        <v>45778</v>
      </c>
      <c r="C4087" s="1">
        <v>45780.6</v>
      </c>
      <c r="D4087" t="s">
        <v>61</v>
      </c>
      <c r="E4087" t="s">
        <v>66</v>
      </c>
      <c r="F4087" t="s">
        <v>29</v>
      </c>
      <c r="G4087" t="s">
        <v>30</v>
      </c>
      <c r="H4087" t="s">
        <v>76</v>
      </c>
      <c r="I4087" t="s">
        <v>41</v>
      </c>
      <c r="J4087">
        <v>2.6</v>
      </c>
      <c r="K4087" t="s">
        <v>33</v>
      </c>
      <c r="L4087">
        <v>66</v>
      </c>
      <c r="M4087" s="1">
        <v>45778</v>
      </c>
      <c r="N4087" t="s">
        <v>63</v>
      </c>
      <c r="O4087">
        <v>10</v>
      </c>
      <c r="P4087">
        <v>0</v>
      </c>
      <c r="Q4087" s="2">
        <v>11554.77</v>
      </c>
      <c r="R4087" t="s">
        <v>58</v>
      </c>
      <c r="S4087" s="2">
        <v>8493.23</v>
      </c>
      <c r="T4087">
        <v>4.0999999999999996</v>
      </c>
      <c r="U4087" t="s">
        <v>122</v>
      </c>
      <c r="V4087">
        <v>2025</v>
      </c>
      <c r="W4087" t="s">
        <v>72</v>
      </c>
      <c r="X4087" s="2">
        <v>8493.23</v>
      </c>
      <c r="Y4087" s="2">
        <v>3061.54</v>
      </c>
      <c r="Z4087" s="2">
        <v>0.73499999999999999</v>
      </c>
      <c r="AA4087" s="2">
        <f>IF(Table1[[#This Row],[Bed Occupied]]="Yes",1,0)</f>
        <v>1</v>
      </c>
    </row>
    <row r="4088" spans="1:27" x14ac:dyDescent="0.25">
      <c r="A4088" t="s">
        <v>4180</v>
      </c>
      <c r="B4088" s="1">
        <v>46376</v>
      </c>
      <c r="C4088" s="1">
        <v>46377.4</v>
      </c>
      <c r="D4088" t="s">
        <v>46</v>
      </c>
      <c r="E4088" t="s">
        <v>47</v>
      </c>
      <c r="F4088" t="s">
        <v>29</v>
      </c>
      <c r="G4088" t="s">
        <v>53</v>
      </c>
      <c r="H4088" t="s">
        <v>31</v>
      </c>
      <c r="I4088" t="s">
        <v>32</v>
      </c>
      <c r="J4088">
        <v>1.4</v>
      </c>
      <c r="K4088" t="s">
        <v>57</v>
      </c>
      <c r="L4088">
        <v>82</v>
      </c>
      <c r="M4088" s="1">
        <v>46375</v>
      </c>
      <c r="N4088" t="s">
        <v>63</v>
      </c>
      <c r="O4088">
        <v>10.8</v>
      </c>
      <c r="P4088">
        <v>2.8</v>
      </c>
      <c r="Q4088" s="2">
        <v>3857.26</v>
      </c>
      <c r="R4088" t="s">
        <v>85</v>
      </c>
      <c r="S4088" s="2">
        <v>2607.92</v>
      </c>
      <c r="T4088">
        <v>3.1</v>
      </c>
      <c r="U4088" t="s">
        <v>54</v>
      </c>
      <c r="V4088">
        <v>2026</v>
      </c>
      <c r="W4088" t="s">
        <v>83</v>
      </c>
      <c r="X4088" s="2">
        <v>2607.92</v>
      </c>
      <c r="Y4088" s="2">
        <v>1249.3399999999999</v>
      </c>
      <c r="Z4088" s="2">
        <v>0.67600000000000005</v>
      </c>
      <c r="AA4088" s="2">
        <f>IF(Table1[[#This Row],[Bed Occupied]]="Yes",1,0)</f>
        <v>0</v>
      </c>
    </row>
    <row r="4089" spans="1:27" x14ac:dyDescent="0.25">
      <c r="A4089" t="s">
        <v>4181</v>
      </c>
      <c r="B4089" s="1">
        <v>45847</v>
      </c>
      <c r="C4089" s="1">
        <v>45847.7</v>
      </c>
      <c r="D4089" t="s">
        <v>88</v>
      </c>
      <c r="E4089" t="s">
        <v>52</v>
      </c>
      <c r="F4089" t="s">
        <v>48</v>
      </c>
      <c r="G4089" t="s">
        <v>30</v>
      </c>
      <c r="H4089" t="s">
        <v>40</v>
      </c>
      <c r="I4089" t="s">
        <v>32</v>
      </c>
      <c r="J4089">
        <v>0.7</v>
      </c>
      <c r="K4089" t="s">
        <v>33</v>
      </c>
      <c r="L4089">
        <v>41</v>
      </c>
      <c r="M4089" s="1">
        <v>45847</v>
      </c>
      <c r="N4089" t="s">
        <v>42</v>
      </c>
      <c r="O4089">
        <v>12.9</v>
      </c>
      <c r="P4089">
        <v>2.9</v>
      </c>
      <c r="Q4089" s="2">
        <v>14266.41</v>
      </c>
      <c r="R4089" t="s">
        <v>35</v>
      </c>
      <c r="S4089" s="2">
        <v>9066.65</v>
      </c>
      <c r="T4089">
        <v>3.2</v>
      </c>
      <c r="U4089" t="s">
        <v>135</v>
      </c>
      <c r="V4089">
        <v>2025</v>
      </c>
      <c r="W4089" t="s">
        <v>69</v>
      </c>
      <c r="X4089" s="2">
        <v>9066.65</v>
      </c>
      <c r="Y4089" s="2">
        <v>5199.76</v>
      </c>
      <c r="Z4089" s="2">
        <v>0.63600000000000001</v>
      </c>
      <c r="AA4089" s="2">
        <f>IF(Table1[[#This Row],[Bed Occupied]]="Yes",1,0)</f>
        <v>1</v>
      </c>
    </row>
    <row r="4090" spans="1:27" x14ac:dyDescent="0.25">
      <c r="A4090" t="s">
        <v>4182</v>
      </c>
      <c r="B4090" s="1">
        <v>46012</v>
      </c>
      <c r="C4090" s="1">
        <v>46012.7</v>
      </c>
      <c r="D4090" t="s">
        <v>96</v>
      </c>
      <c r="E4090" t="s">
        <v>66</v>
      </c>
      <c r="F4090" t="s">
        <v>29</v>
      </c>
      <c r="G4090" t="s">
        <v>53</v>
      </c>
      <c r="H4090" t="s">
        <v>31</v>
      </c>
      <c r="I4090" t="s">
        <v>41</v>
      </c>
      <c r="J4090">
        <v>0.7</v>
      </c>
      <c r="K4090" t="s">
        <v>57</v>
      </c>
      <c r="L4090">
        <v>56</v>
      </c>
      <c r="M4090" s="1">
        <v>46011</v>
      </c>
      <c r="N4090" t="s">
        <v>42</v>
      </c>
      <c r="O4090">
        <v>14.5</v>
      </c>
      <c r="P4090">
        <v>2.5</v>
      </c>
      <c r="Q4090" s="2">
        <v>4373.7</v>
      </c>
      <c r="R4090" t="s">
        <v>35</v>
      </c>
      <c r="S4090" s="2">
        <v>2902.99</v>
      </c>
      <c r="T4090">
        <v>3.8</v>
      </c>
      <c r="U4090" t="s">
        <v>79</v>
      </c>
      <c r="V4090">
        <v>2025</v>
      </c>
      <c r="W4090" t="s">
        <v>83</v>
      </c>
      <c r="X4090" s="2">
        <v>2902.99</v>
      </c>
      <c r="Y4090" s="2">
        <v>1470.71</v>
      </c>
      <c r="Z4090" s="2">
        <v>0.66400000000000003</v>
      </c>
      <c r="AA4090" s="2">
        <f>IF(Table1[[#This Row],[Bed Occupied]]="Yes",1,0)</f>
        <v>0</v>
      </c>
    </row>
    <row r="4091" spans="1:27" x14ac:dyDescent="0.25">
      <c r="A4091" t="s">
        <v>4183</v>
      </c>
      <c r="B4091" s="1">
        <v>46144</v>
      </c>
      <c r="C4091" s="1">
        <v>46146.1</v>
      </c>
      <c r="D4091" t="s">
        <v>46</v>
      </c>
      <c r="E4091" t="s">
        <v>47</v>
      </c>
      <c r="F4091" t="s">
        <v>48</v>
      </c>
      <c r="G4091" t="s">
        <v>30</v>
      </c>
      <c r="H4091" t="s">
        <v>56</v>
      </c>
      <c r="I4091" t="s">
        <v>93</v>
      </c>
      <c r="J4091">
        <v>2.1</v>
      </c>
      <c r="K4091" t="s">
        <v>57</v>
      </c>
      <c r="L4091">
        <v>13</v>
      </c>
      <c r="M4091" s="1">
        <v>46144</v>
      </c>
      <c r="N4091" t="s">
        <v>42</v>
      </c>
      <c r="O4091">
        <v>9.5</v>
      </c>
      <c r="P4091">
        <v>1.5</v>
      </c>
      <c r="Q4091" s="2">
        <v>6800.15</v>
      </c>
      <c r="R4091" t="s">
        <v>35</v>
      </c>
      <c r="S4091" s="2">
        <v>2962.63</v>
      </c>
      <c r="T4091">
        <v>4.2</v>
      </c>
      <c r="U4091" t="s">
        <v>94</v>
      </c>
      <c r="V4091">
        <v>2026</v>
      </c>
      <c r="W4091" t="s">
        <v>83</v>
      </c>
      <c r="X4091" s="2">
        <v>2962.63</v>
      </c>
      <c r="Y4091" s="2">
        <v>3837.52</v>
      </c>
      <c r="Z4091" s="2">
        <v>0.436</v>
      </c>
      <c r="AA4091" s="2">
        <f>IF(Table1[[#This Row],[Bed Occupied]]="Yes",1,0)</f>
        <v>0</v>
      </c>
    </row>
    <row r="4092" spans="1:27" x14ac:dyDescent="0.25">
      <c r="A4092" t="s">
        <v>4184</v>
      </c>
      <c r="B4092" s="1">
        <v>45807</v>
      </c>
      <c r="C4092" s="1">
        <v>45809.9</v>
      </c>
      <c r="D4092" t="s">
        <v>51</v>
      </c>
      <c r="E4092" t="s">
        <v>28</v>
      </c>
      <c r="F4092" t="s">
        <v>29</v>
      </c>
      <c r="G4092" t="s">
        <v>30</v>
      </c>
      <c r="H4092" t="s">
        <v>81</v>
      </c>
      <c r="I4092" t="s">
        <v>93</v>
      </c>
      <c r="J4092">
        <v>2.9</v>
      </c>
      <c r="K4092" t="s">
        <v>33</v>
      </c>
      <c r="L4092">
        <v>39</v>
      </c>
      <c r="M4092" s="1">
        <v>45807</v>
      </c>
      <c r="N4092" t="s">
        <v>42</v>
      </c>
      <c r="O4092">
        <v>10.199999999999999</v>
      </c>
      <c r="P4092">
        <v>0.2</v>
      </c>
      <c r="Q4092" s="2">
        <v>8262.8799999999992</v>
      </c>
      <c r="R4092" t="s">
        <v>35</v>
      </c>
      <c r="S4092" s="2">
        <v>5267.88</v>
      </c>
      <c r="T4092">
        <v>4</v>
      </c>
      <c r="U4092" t="s">
        <v>122</v>
      </c>
      <c r="V4092">
        <v>2025</v>
      </c>
      <c r="W4092" t="s">
        <v>77</v>
      </c>
      <c r="X4092" s="2">
        <v>5267.88</v>
      </c>
      <c r="Y4092" s="2">
        <v>2995</v>
      </c>
      <c r="Z4092" s="2">
        <v>0.63800000000000001</v>
      </c>
      <c r="AA4092" s="2">
        <f>IF(Table1[[#This Row],[Bed Occupied]]="Yes",1,0)</f>
        <v>1</v>
      </c>
    </row>
    <row r="4093" spans="1:27" x14ac:dyDescent="0.25">
      <c r="A4093" t="s">
        <v>4185</v>
      </c>
      <c r="B4093" s="1">
        <v>46198</v>
      </c>
      <c r="C4093" s="1">
        <v>46202.6</v>
      </c>
      <c r="D4093" t="s">
        <v>46</v>
      </c>
      <c r="E4093" t="s">
        <v>28</v>
      </c>
      <c r="F4093" t="s">
        <v>48</v>
      </c>
      <c r="G4093" t="s">
        <v>30</v>
      </c>
      <c r="H4093" t="s">
        <v>62</v>
      </c>
      <c r="I4093" t="s">
        <v>41</v>
      </c>
      <c r="J4093">
        <v>4.5999999999999996</v>
      </c>
      <c r="K4093" t="s">
        <v>33</v>
      </c>
      <c r="L4093">
        <v>26</v>
      </c>
      <c r="M4093" s="1">
        <v>46197</v>
      </c>
      <c r="N4093" t="s">
        <v>63</v>
      </c>
      <c r="O4093">
        <v>8</v>
      </c>
      <c r="P4093">
        <v>0</v>
      </c>
      <c r="Q4093" s="2">
        <v>7564.72</v>
      </c>
      <c r="R4093" t="s">
        <v>35</v>
      </c>
      <c r="S4093" s="2">
        <v>4562.49</v>
      </c>
      <c r="T4093">
        <v>4.5</v>
      </c>
      <c r="U4093" t="s">
        <v>126</v>
      </c>
      <c r="V4093">
        <v>2026</v>
      </c>
      <c r="W4093" t="s">
        <v>69</v>
      </c>
      <c r="X4093" s="2">
        <v>4562.49</v>
      </c>
      <c r="Y4093" s="2">
        <v>3002.23</v>
      </c>
      <c r="Z4093" s="2">
        <v>0.60299999999999998</v>
      </c>
      <c r="AA4093" s="2">
        <f>IF(Table1[[#This Row],[Bed Occupied]]="Yes",1,0)</f>
        <v>1</v>
      </c>
    </row>
    <row r="4094" spans="1:27" x14ac:dyDescent="0.25">
      <c r="A4094" t="s">
        <v>4186</v>
      </c>
      <c r="B4094" s="1">
        <v>46253</v>
      </c>
      <c r="C4094" s="1">
        <v>46261.7</v>
      </c>
      <c r="D4094" t="s">
        <v>51</v>
      </c>
      <c r="E4094" t="s">
        <v>52</v>
      </c>
      <c r="F4094" t="s">
        <v>29</v>
      </c>
      <c r="G4094" t="s">
        <v>151</v>
      </c>
      <c r="H4094" t="s">
        <v>40</v>
      </c>
      <c r="I4094" t="s">
        <v>32</v>
      </c>
      <c r="J4094">
        <v>8.6999999999999993</v>
      </c>
      <c r="K4094" t="s">
        <v>33</v>
      </c>
      <c r="L4094">
        <v>41</v>
      </c>
      <c r="M4094" s="1">
        <v>46252</v>
      </c>
      <c r="N4094" t="s">
        <v>34</v>
      </c>
      <c r="O4094">
        <v>9.6</v>
      </c>
      <c r="P4094">
        <v>1.6</v>
      </c>
      <c r="Q4094" s="2">
        <v>9888.19</v>
      </c>
      <c r="R4094" t="s">
        <v>35</v>
      </c>
      <c r="S4094" s="2">
        <v>5497.96</v>
      </c>
      <c r="T4094">
        <v>3.6</v>
      </c>
      <c r="U4094" t="s">
        <v>138</v>
      </c>
      <c r="V4094">
        <v>2026</v>
      </c>
      <c r="W4094" t="s">
        <v>44</v>
      </c>
      <c r="X4094" s="2">
        <v>5497.96</v>
      </c>
      <c r="Y4094" s="2">
        <v>4390.2299999999996</v>
      </c>
      <c r="Z4094" s="2">
        <v>0.55600000000000005</v>
      </c>
      <c r="AA4094" s="2">
        <f>IF(Table1[[#This Row],[Bed Occupied]]="Yes",1,0)</f>
        <v>1</v>
      </c>
    </row>
    <row r="4095" spans="1:27" x14ac:dyDescent="0.25">
      <c r="A4095" t="s">
        <v>4187</v>
      </c>
      <c r="B4095" s="1">
        <v>46386</v>
      </c>
      <c r="C4095" s="1">
        <v>46386.8</v>
      </c>
      <c r="D4095" t="s">
        <v>39</v>
      </c>
      <c r="E4095" t="s">
        <v>47</v>
      </c>
      <c r="F4095" t="s">
        <v>29</v>
      </c>
      <c r="G4095" t="s">
        <v>53</v>
      </c>
      <c r="H4095" t="s">
        <v>40</v>
      </c>
      <c r="I4095" t="s">
        <v>41</v>
      </c>
      <c r="J4095">
        <v>0.8</v>
      </c>
      <c r="K4095" t="s">
        <v>57</v>
      </c>
      <c r="L4095">
        <v>65</v>
      </c>
      <c r="M4095" s="1">
        <v>46385</v>
      </c>
      <c r="N4095" t="s">
        <v>42</v>
      </c>
      <c r="O4095">
        <v>11.2</v>
      </c>
      <c r="P4095">
        <v>1.2</v>
      </c>
      <c r="Q4095" s="2">
        <v>2273.06</v>
      </c>
      <c r="R4095" t="s">
        <v>58</v>
      </c>
      <c r="S4095" s="2">
        <v>1226.79</v>
      </c>
      <c r="T4095">
        <v>3.1</v>
      </c>
      <c r="U4095" t="s">
        <v>54</v>
      </c>
      <c r="V4095">
        <v>2026</v>
      </c>
      <c r="W4095" t="s">
        <v>44</v>
      </c>
      <c r="X4095" s="2">
        <v>1226.79</v>
      </c>
      <c r="Y4095" s="2">
        <v>1046.27</v>
      </c>
      <c r="Z4095" s="2">
        <v>0.54</v>
      </c>
      <c r="AA4095" s="2">
        <f>IF(Table1[[#This Row],[Bed Occupied]]="Yes",1,0)</f>
        <v>0</v>
      </c>
    </row>
    <row r="4096" spans="1:27" x14ac:dyDescent="0.25">
      <c r="A4096" t="s">
        <v>4188</v>
      </c>
      <c r="B4096" s="1">
        <v>46077</v>
      </c>
      <c r="C4096" s="1">
        <v>46083.199999999997</v>
      </c>
      <c r="D4096" t="s">
        <v>51</v>
      </c>
      <c r="E4096" t="s">
        <v>28</v>
      </c>
      <c r="F4096" t="s">
        <v>48</v>
      </c>
      <c r="G4096" t="s">
        <v>53</v>
      </c>
      <c r="H4096" t="s">
        <v>56</v>
      </c>
      <c r="I4096" t="s">
        <v>32</v>
      </c>
      <c r="J4096">
        <v>6.2</v>
      </c>
      <c r="K4096" t="s">
        <v>33</v>
      </c>
      <c r="L4096">
        <v>74</v>
      </c>
      <c r="M4096" s="1">
        <v>46077</v>
      </c>
      <c r="N4096" t="s">
        <v>42</v>
      </c>
      <c r="O4096">
        <v>9.4</v>
      </c>
      <c r="P4096">
        <v>1.4</v>
      </c>
      <c r="Q4096" s="2">
        <v>13249.84</v>
      </c>
      <c r="R4096" t="s">
        <v>35</v>
      </c>
      <c r="S4096" s="2">
        <v>7445.34</v>
      </c>
      <c r="T4096">
        <v>3.4</v>
      </c>
      <c r="U4096" t="s">
        <v>68</v>
      </c>
      <c r="V4096">
        <v>2026</v>
      </c>
      <c r="W4096" t="s">
        <v>44</v>
      </c>
      <c r="X4096" s="2">
        <v>7445.34</v>
      </c>
      <c r="Y4096" s="2">
        <v>5804.5</v>
      </c>
      <c r="Z4096" s="2">
        <v>0.56200000000000006</v>
      </c>
      <c r="AA4096" s="2">
        <f>IF(Table1[[#This Row],[Bed Occupied]]="Yes",1,0)</f>
        <v>1</v>
      </c>
    </row>
    <row r="4097" spans="1:27" x14ac:dyDescent="0.25">
      <c r="A4097" t="s">
        <v>4189</v>
      </c>
      <c r="B4097" s="1">
        <v>46024</v>
      </c>
      <c r="C4097" s="1">
        <v>46026.5</v>
      </c>
      <c r="D4097" t="s">
        <v>51</v>
      </c>
      <c r="E4097" t="s">
        <v>52</v>
      </c>
      <c r="F4097" t="s">
        <v>48</v>
      </c>
      <c r="G4097" t="s">
        <v>67</v>
      </c>
      <c r="H4097" t="s">
        <v>40</v>
      </c>
      <c r="I4097" t="s">
        <v>41</v>
      </c>
      <c r="J4097">
        <v>2.5</v>
      </c>
      <c r="K4097" t="s">
        <v>33</v>
      </c>
      <c r="L4097">
        <v>30</v>
      </c>
      <c r="M4097" s="1">
        <v>46024</v>
      </c>
      <c r="N4097" t="s">
        <v>42</v>
      </c>
      <c r="O4097">
        <v>10</v>
      </c>
      <c r="P4097">
        <v>0</v>
      </c>
      <c r="Q4097" s="2">
        <v>10859.02</v>
      </c>
      <c r="R4097" t="s">
        <v>35</v>
      </c>
      <c r="S4097" s="2">
        <v>6382.4</v>
      </c>
      <c r="T4097">
        <v>4.0999999999999996</v>
      </c>
      <c r="U4097" t="s">
        <v>86</v>
      </c>
      <c r="V4097">
        <v>2026</v>
      </c>
      <c r="W4097" t="s">
        <v>77</v>
      </c>
      <c r="X4097" s="2">
        <v>6382.4</v>
      </c>
      <c r="Y4097" s="2">
        <v>4476.62</v>
      </c>
      <c r="Z4097" s="2">
        <v>0.58799999999999997</v>
      </c>
      <c r="AA4097" s="2">
        <f>IF(Table1[[#This Row],[Bed Occupied]]="Yes",1,0)</f>
        <v>1</v>
      </c>
    </row>
    <row r="4098" spans="1:27" x14ac:dyDescent="0.25">
      <c r="A4098" t="s">
        <v>4190</v>
      </c>
      <c r="B4098" s="1">
        <v>46101</v>
      </c>
      <c r="C4098" s="1">
        <v>46103</v>
      </c>
      <c r="D4098" t="s">
        <v>61</v>
      </c>
      <c r="E4098" t="s">
        <v>52</v>
      </c>
      <c r="F4098" t="s">
        <v>48</v>
      </c>
      <c r="G4098" t="s">
        <v>53</v>
      </c>
      <c r="H4098" t="s">
        <v>31</v>
      </c>
      <c r="I4098" t="s">
        <v>41</v>
      </c>
      <c r="J4098">
        <v>2</v>
      </c>
      <c r="K4098" t="s">
        <v>57</v>
      </c>
      <c r="L4098">
        <v>38</v>
      </c>
      <c r="M4098" s="1">
        <v>46101</v>
      </c>
      <c r="N4098" t="s">
        <v>63</v>
      </c>
      <c r="O4098">
        <v>12.3</v>
      </c>
      <c r="P4098">
        <v>0.3</v>
      </c>
      <c r="Q4098" s="2">
        <v>13369.17</v>
      </c>
      <c r="R4098" t="s">
        <v>35</v>
      </c>
      <c r="S4098" s="2">
        <v>10416.75</v>
      </c>
      <c r="T4098">
        <v>4.2</v>
      </c>
      <c r="U4098" t="s">
        <v>115</v>
      </c>
      <c r="V4098">
        <v>2026</v>
      </c>
      <c r="W4098" t="s">
        <v>77</v>
      </c>
      <c r="X4098" s="2">
        <v>10416.75</v>
      </c>
      <c r="Y4098" s="2">
        <v>2952.42</v>
      </c>
      <c r="Z4098" s="2">
        <v>0.77900000000000003</v>
      </c>
      <c r="AA4098" s="2">
        <f>IF(Table1[[#This Row],[Bed Occupied]]="Yes",1,0)</f>
        <v>0</v>
      </c>
    </row>
    <row r="4099" spans="1:27" x14ac:dyDescent="0.25">
      <c r="A4099" t="s">
        <v>4191</v>
      </c>
      <c r="B4099" s="1">
        <v>46163</v>
      </c>
      <c r="C4099" s="1">
        <v>46167.4</v>
      </c>
      <c r="D4099" t="s">
        <v>46</v>
      </c>
      <c r="E4099" t="s">
        <v>52</v>
      </c>
      <c r="F4099" t="s">
        <v>48</v>
      </c>
      <c r="G4099" t="s">
        <v>53</v>
      </c>
      <c r="H4099" t="s">
        <v>40</v>
      </c>
      <c r="I4099" t="s">
        <v>41</v>
      </c>
      <c r="J4099">
        <v>4.4000000000000004</v>
      </c>
      <c r="K4099" t="s">
        <v>33</v>
      </c>
      <c r="L4099">
        <v>41</v>
      </c>
      <c r="M4099" s="1">
        <v>46162</v>
      </c>
      <c r="N4099" t="s">
        <v>63</v>
      </c>
      <c r="O4099">
        <v>9.1999999999999993</v>
      </c>
      <c r="P4099">
        <v>1.2</v>
      </c>
      <c r="Q4099" s="2">
        <v>6523.51</v>
      </c>
      <c r="R4099" t="s">
        <v>58</v>
      </c>
      <c r="S4099" s="2">
        <v>4171.04</v>
      </c>
      <c r="T4099">
        <v>3.7</v>
      </c>
      <c r="U4099" t="s">
        <v>94</v>
      </c>
      <c r="V4099">
        <v>2026</v>
      </c>
      <c r="W4099" t="s">
        <v>69</v>
      </c>
      <c r="X4099" s="2">
        <v>4171.04</v>
      </c>
      <c r="Y4099" s="2">
        <v>2352.4699999999998</v>
      </c>
      <c r="Z4099" s="2">
        <v>0.63900000000000001</v>
      </c>
      <c r="AA4099" s="2">
        <f>IF(Table1[[#This Row],[Bed Occupied]]="Yes",1,0)</f>
        <v>1</v>
      </c>
    </row>
    <row r="4100" spans="1:27" x14ac:dyDescent="0.25">
      <c r="A4100" t="s">
        <v>4192</v>
      </c>
      <c r="B4100" s="1">
        <v>46336</v>
      </c>
      <c r="C4100" s="1">
        <v>46338</v>
      </c>
      <c r="D4100" t="s">
        <v>46</v>
      </c>
      <c r="E4100" t="s">
        <v>28</v>
      </c>
      <c r="F4100" t="s">
        <v>29</v>
      </c>
      <c r="G4100" t="s">
        <v>30</v>
      </c>
      <c r="H4100" t="s">
        <v>62</v>
      </c>
      <c r="I4100" t="s">
        <v>32</v>
      </c>
      <c r="J4100">
        <v>2</v>
      </c>
      <c r="K4100" t="s">
        <v>33</v>
      </c>
      <c r="L4100">
        <v>64</v>
      </c>
      <c r="M4100" s="1">
        <v>46336</v>
      </c>
      <c r="N4100" t="s">
        <v>42</v>
      </c>
      <c r="O4100">
        <v>11.8</v>
      </c>
      <c r="P4100">
        <v>1.8</v>
      </c>
      <c r="Q4100" s="2">
        <v>4437.62</v>
      </c>
      <c r="R4100" t="s">
        <v>58</v>
      </c>
      <c r="S4100" s="2">
        <v>3000.12</v>
      </c>
      <c r="T4100">
        <v>3.1</v>
      </c>
      <c r="U4100" t="s">
        <v>130</v>
      </c>
      <c r="V4100">
        <v>2026</v>
      </c>
      <c r="W4100" t="s">
        <v>44</v>
      </c>
      <c r="X4100" s="2">
        <v>3000.12</v>
      </c>
      <c r="Y4100" s="2">
        <v>1437.5</v>
      </c>
      <c r="Z4100" s="2">
        <v>0.67600000000000005</v>
      </c>
      <c r="AA4100" s="2">
        <f>IF(Table1[[#This Row],[Bed Occupied]]="Yes",1,0)</f>
        <v>1</v>
      </c>
    </row>
    <row r="4101" spans="1:27" x14ac:dyDescent="0.25">
      <c r="A4101" t="s">
        <v>4193</v>
      </c>
      <c r="B4101" s="1">
        <v>46382</v>
      </c>
      <c r="C4101" s="1">
        <v>46382.5</v>
      </c>
      <c r="D4101" t="s">
        <v>39</v>
      </c>
      <c r="E4101" t="s">
        <v>52</v>
      </c>
      <c r="F4101" t="s">
        <v>48</v>
      </c>
      <c r="G4101" t="s">
        <v>151</v>
      </c>
      <c r="H4101" t="s">
        <v>31</v>
      </c>
      <c r="I4101" t="s">
        <v>32</v>
      </c>
      <c r="J4101">
        <v>0.5</v>
      </c>
      <c r="K4101" t="s">
        <v>33</v>
      </c>
      <c r="L4101">
        <v>95</v>
      </c>
      <c r="M4101" s="1">
        <v>46381</v>
      </c>
      <c r="N4101" t="s">
        <v>42</v>
      </c>
      <c r="O4101">
        <v>10.5</v>
      </c>
      <c r="P4101">
        <v>2.5</v>
      </c>
      <c r="Q4101" s="2">
        <v>1899.05</v>
      </c>
      <c r="R4101" t="s">
        <v>58</v>
      </c>
      <c r="S4101" s="2">
        <v>1064.75</v>
      </c>
      <c r="T4101">
        <v>3.3</v>
      </c>
      <c r="U4101" t="s">
        <v>54</v>
      </c>
      <c r="V4101">
        <v>2026</v>
      </c>
      <c r="W4101" t="s">
        <v>77</v>
      </c>
      <c r="X4101" s="2">
        <v>1064.75</v>
      </c>
      <c r="Y4101" s="2">
        <v>834.3</v>
      </c>
      <c r="Z4101" s="2">
        <v>0.56100000000000005</v>
      </c>
      <c r="AA4101" s="2">
        <f>IF(Table1[[#This Row],[Bed Occupied]]="Yes",1,0)</f>
        <v>1</v>
      </c>
    </row>
    <row r="4102" spans="1:27" x14ac:dyDescent="0.25">
      <c r="A4102" t="s">
        <v>4194</v>
      </c>
      <c r="B4102" s="1">
        <v>45770</v>
      </c>
      <c r="C4102" s="1">
        <v>45771.199999999997</v>
      </c>
      <c r="D4102" t="s">
        <v>46</v>
      </c>
      <c r="E4102" t="s">
        <v>52</v>
      </c>
      <c r="F4102" t="s">
        <v>29</v>
      </c>
      <c r="G4102" t="s">
        <v>53</v>
      </c>
      <c r="H4102" t="s">
        <v>40</v>
      </c>
      <c r="I4102" t="s">
        <v>41</v>
      </c>
      <c r="J4102">
        <v>1.2</v>
      </c>
      <c r="K4102" t="s">
        <v>33</v>
      </c>
      <c r="L4102">
        <v>17</v>
      </c>
      <c r="M4102" s="1">
        <v>45770</v>
      </c>
      <c r="N4102" t="s">
        <v>42</v>
      </c>
      <c r="O4102">
        <v>9.9</v>
      </c>
      <c r="P4102">
        <v>1.9</v>
      </c>
      <c r="Q4102" s="2">
        <v>4566.0600000000004</v>
      </c>
      <c r="R4102" t="s">
        <v>85</v>
      </c>
      <c r="S4102" s="2">
        <v>2757.06</v>
      </c>
      <c r="T4102">
        <v>3.4</v>
      </c>
      <c r="U4102" t="s">
        <v>89</v>
      </c>
      <c r="V4102">
        <v>2025</v>
      </c>
      <c r="W4102" t="s">
        <v>69</v>
      </c>
      <c r="X4102" s="2">
        <v>2757.06</v>
      </c>
      <c r="Y4102" s="2">
        <v>1809</v>
      </c>
      <c r="Z4102" s="2">
        <v>0.60399999999999998</v>
      </c>
      <c r="AA4102" s="2">
        <f>IF(Table1[[#This Row],[Bed Occupied]]="Yes",1,0)</f>
        <v>1</v>
      </c>
    </row>
    <row r="4103" spans="1:27" x14ac:dyDescent="0.25">
      <c r="A4103" t="s">
        <v>4195</v>
      </c>
      <c r="B4103" s="1">
        <v>46267</v>
      </c>
      <c r="C4103" s="1">
        <v>46267.8</v>
      </c>
      <c r="D4103" t="s">
        <v>51</v>
      </c>
      <c r="E4103" t="s">
        <v>47</v>
      </c>
      <c r="F4103" t="s">
        <v>29</v>
      </c>
      <c r="G4103" t="s">
        <v>151</v>
      </c>
      <c r="H4103" t="s">
        <v>40</v>
      </c>
      <c r="I4103" t="s">
        <v>32</v>
      </c>
      <c r="J4103">
        <v>0.8</v>
      </c>
      <c r="K4103" t="s">
        <v>33</v>
      </c>
      <c r="L4103">
        <v>68</v>
      </c>
      <c r="M4103" s="1">
        <v>46266</v>
      </c>
      <c r="N4103" t="s">
        <v>42</v>
      </c>
      <c r="O4103">
        <v>11.7</v>
      </c>
      <c r="P4103">
        <v>3.7</v>
      </c>
      <c r="Q4103" s="2">
        <v>7249.59</v>
      </c>
      <c r="R4103" t="s">
        <v>35</v>
      </c>
      <c r="S4103" s="2">
        <v>3883.64</v>
      </c>
      <c r="T4103">
        <v>2.7</v>
      </c>
      <c r="U4103" t="s">
        <v>133</v>
      </c>
      <c r="V4103">
        <v>2026</v>
      </c>
      <c r="W4103" t="s">
        <v>44</v>
      </c>
      <c r="X4103" s="2">
        <v>3883.64</v>
      </c>
      <c r="Y4103" s="2">
        <v>3365.95</v>
      </c>
      <c r="Z4103" s="2">
        <v>0.53600000000000003</v>
      </c>
      <c r="AA4103" s="2">
        <f>IF(Table1[[#This Row],[Bed Occupied]]="Yes",1,0)</f>
        <v>1</v>
      </c>
    </row>
    <row r="4104" spans="1:27" x14ac:dyDescent="0.25">
      <c r="A4104" t="s">
        <v>4196</v>
      </c>
      <c r="B4104" s="1">
        <v>45988</v>
      </c>
      <c r="C4104" s="1">
        <v>45992.5</v>
      </c>
      <c r="D4104" t="s">
        <v>61</v>
      </c>
      <c r="E4104" t="s">
        <v>28</v>
      </c>
      <c r="F4104" t="s">
        <v>29</v>
      </c>
      <c r="G4104" t="s">
        <v>53</v>
      </c>
      <c r="H4104" t="s">
        <v>81</v>
      </c>
      <c r="I4104" t="s">
        <v>32</v>
      </c>
      <c r="J4104">
        <v>4.5</v>
      </c>
      <c r="K4104" t="s">
        <v>57</v>
      </c>
      <c r="L4104">
        <v>73</v>
      </c>
      <c r="M4104" s="1">
        <v>45988</v>
      </c>
      <c r="N4104" t="s">
        <v>42</v>
      </c>
      <c r="O4104">
        <v>9.1</v>
      </c>
      <c r="P4104">
        <v>1.1000000000000001</v>
      </c>
      <c r="Q4104" s="2">
        <v>18446.240000000002</v>
      </c>
      <c r="R4104" t="s">
        <v>35</v>
      </c>
      <c r="S4104" s="2">
        <v>11866.34</v>
      </c>
      <c r="T4104">
        <v>3.5</v>
      </c>
      <c r="U4104" t="s">
        <v>71</v>
      </c>
      <c r="V4104">
        <v>2025</v>
      </c>
      <c r="W4104" t="s">
        <v>72</v>
      </c>
      <c r="X4104" s="2">
        <v>11866.34</v>
      </c>
      <c r="Y4104" s="2">
        <v>6579.9</v>
      </c>
      <c r="Z4104" s="2">
        <v>0.64300000000000002</v>
      </c>
      <c r="AA4104" s="2">
        <f>IF(Table1[[#This Row],[Bed Occupied]]="Yes",1,0)</f>
        <v>0</v>
      </c>
    </row>
    <row r="4105" spans="1:27" x14ac:dyDescent="0.25">
      <c r="A4105" t="s">
        <v>4197</v>
      </c>
      <c r="B4105" s="1">
        <v>46006</v>
      </c>
      <c r="C4105" s="1">
        <v>46009.7</v>
      </c>
      <c r="D4105" t="s">
        <v>88</v>
      </c>
      <c r="E4105" t="s">
        <v>28</v>
      </c>
      <c r="F4105" t="s">
        <v>29</v>
      </c>
      <c r="G4105" t="s">
        <v>53</v>
      </c>
      <c r="H4105" t="s">
        <v>62</v>
      </c>
      <c r="I4105" t="s">
        <v>32</v>
      </c>
      <c r="J4105">
        <v>3.7</v>
      </c>
      <c r="K4105" t="s">
        <v>57</v>
      </c>
      <c r="L4105">
        <v>52</v>
      </c>
      <c r="M4105" s="1">
        <v>46006</v>
      </c>
      <c r="N4105" t="s">
        <v>34</v>
      </c>
      <c r="O4105">
        <v>14.2</v>
      </c>
      <c r="P4105">
        <v>2.2000000000000002</v>
      </c>
      <c r="Q4105" s="2">
        <v>22607.84</v>
      </c>
      <c r="R4105" t="s">
        <v>35</v>
      </c>
      <c r="S4105" s="2">
        <v>15528.2</v>
      </c>
      <c r="T4105">
        <v>3</v>
      </c>
      <c r="U4105" t="s">
        <v>79</v>
      </c>
      <c r="V4105">
        <v>2025</v>
      </c>
      <c r="W4105" t="s">
        <v>37</v>
      </c>
      <c r="X4105" s="2">
        <v>15528.2</v>
      </c>
      <c r="Y4105" s="2">
        <v>7079.64</v>
      </c>
      <c r="Z4105" s="2">
        <v>0.68700000000000006</v>
      </c>
      <c r="AA4105" s="2">
        <f>IF(Table1[[#This Row],[Bed Occupied]]="Yes",1,0)</f>
        <v>0</v>
      </c>
    </row>
    <row r="4106" spans="1:27" x14ac:dyDescent="0.25">
      <c r="A4106" t="s">
        <v>4198</v>
      </c>
      <c r="B4106" s="1">
        <v>46287</v>
      </c>
      <c r="C4106" s="1">
        <v>46288.9</v>
      </c>
      <c r="D4106" t="s">
        <v>39</v>
      </c>
      <c r="E4106" t="s">
        <v>47</v>
      </c>
      <c r="F4106" t="s">
        <v>29</v>
      </c>
      <c r="G4106" t="s">
        <v>151</v>
      </c>
      <c r="H4106" t="s">
        <v>56</v>
      </c>
      <c r="I4106" t="s">
        <v>93</v>
      </c>
      <c r="J4106">
        <v>1.9</v>
      </c>
      <c r="K4106" t="s">
        <v>33</v>
      </c>
      <c r="L4106">
        <v>65</v>
      </c>
      <c r="M4106" s="1">
        <v>46287</v>
      </c>
      <c r="N4106" t="s">
        <v>42</v>
      </c>
      <c r="O4106">
        <v>8</v>
      </c>
      <c r="P4106">
        <v>0</v>
      </c>
      <c r="Q4106" s="2">
        <v>2751.54</v>
      </c>
      <c r="R4106" t="s">
        <v>85</v>
      </c>
      <c r="S4106" s="2">
        <v>1676.56</v>
      </c>
      <c r="T4106">
        <v>3.8</v>
      </c>
      <c r="U4106" t="s">
        <v>133</v>
      </c>
      <c r="V4106">
        <v>2026</v>
      </c>
      <c r="W4106" t="s">
        <v>44</v>
      </c>
      <c r="X4106" s="2">
        <v>1676.56</v>
      </c>
      <c r="Y4106" s="2">
        <v>1074.98</v>
      </c>
      <c r="Z4106" s="2">
        <v>0.60899999999999999</v>
      </c>
      <c r="AA4106" s="2">
        <f>IF(Table1[[#This Row],[Bed Occupied]]="Yes",1,0)</f>
        <v>1</v>
      </c>
    </row>
    <row r="4107" spans="1:27" x14ac:dyDescent="0.25">
      <c r="A4107" t="s">
        <v>4199</v>
      </c>
      <c r="B4107" s="1">
        <v>46274</v>
      </c>
      <c r="C4107" s="1">
        <v>46286.7</v>
      </c>
      <c r="D4107" t="s">
        <v>61</v>
      </c>
      <c r="E4107" t="s">
        <v>28</v>
      </c>
      <c r="F4107" t="s">
        <v>29</v>
      </c>
      <c r="G4107" t="s">
        <v>30</v>
      </c>
      <c r="H4107" t="s">
        <v>40</v>
      </c>
      <c r="I4107" t="s">
        <v>41</v>
      </c>
      <c r="J4107">
        <v>12.7</v>
      </c>
      <c r="K4107" t="s">
        <v>33</v>
      </c>
      <c r="L4107">
        <v>59</v>
      </c>
      <c r="M4107" s="1">
        <v>46274</v>
      </c>
      <c r="N4107" t="s">
        <v>42</v>
      </c>
      <c r="O4107">
        <v>9</v>
      </c>
      <c r="P4107">
        <v>1</v>
      </c>
      <c r="Q4107" s="2">
        <v>25515.55</v>
      </c>
      <c r="R4107" t="s">
        <v>35</v>
      </c>
      <c r="S4107" s="2">
        <v>15758.12</v>
      </c>
      <c r="T4107">
        <v>3</v>
      </c>
      <c r="U4107" t="s">
        <v>133</v>
      </c>
      <c r="V4107">
        <v>2026</v>
      </c>
      <c r="W4107" t="s">
        <v>69</v>
      </c>
      <c r="X4107" s="2">
        <v>15758.12</v>
      </c>
      <c r="Y4107" s="2">
        <v>9757.43</v>
      </c>
      <c r="Z4107" s="2">
        <v>0.61799999999999999</v>
      </c>
      <c r="AA4107" s="2">
        <f>IF(Table1[[#This Row],[Bed Occupied]]="Yes",1,0)</f>
        <v>1</v>
      </c>
    </row>
    <row r="4108" spans="1:27" x14ac:dyDescent="0.25">
      <c r="A4108" t="s">
        <v>4200</v>
      </c>
      <c r="B4108" s="1">
        <v>46077</v>
      </c>
      <c r="C4108" s="1">
        <v>46077.5</v>
      </c>
      <c r="D4108" t="s">
        <v>39</v>
      </c>
      <c r="E4108" t="s">
        <v>52</v>
      </c>
      <c r="F4108" t="s">
        <v>48</v>
      </c>
      <c r="G4108" t="s">
        <v>53</v>
      </c>
      <c r="H4108" t="s">
        <v>62</v>
      </c>
      <c r="I4108" t="s">
        <v>41</v>
      </c>
      <c r="J4108">
        <v>0.5</v>
      </c>
      <c r="K4108" t="s">
        <v>33</v>
      </c>
      <c r="L4108">
        <v>51</v>
      </c>
      <c r="M4108" s="1">
        <v>46077</v>
      </c>
      <c r="N4108" t="s">
        <v>42</v>
      </c>
      <c r="O4108">
        <v>10.7</v>
      </c>
      <c r="P4108">
        <v>0.7</v>
      </c>
      <c r="Q4108" s="2">
        <v>2678.87</v>
      </c>
      <c r="R4108" t="s">
        <v>58</v>
      </c>
      <c r="S4108" s="2">
        <v>1419.23</v>
      </c>
      <c r="T4108">
        <v>3.7</v>
      </c>
      <c r="U4108" t="s">
        <v>68</v>
      </c>
      <c r="V4108">
        <v>2026</v>
      </c>
      <c r="W4108" t="s">
        <v>44</v>
      </c>
      <c r="X4108" s="2">
        <v>1419.23</v>
      </c>
      <c r="Y4108" s="2">
        <v>1259.6400000000001</v>
      </c>
      <c r="Z4108" s="2">
        <v>0.53</v>
      </c>
      <c r="AA4108" s="2">
        <f>IF(Table1[[#This Row],[Bed Occupied]]="Yes",1,0)</f>
        <v>1</v>
      </c>
    </row>
    <row r="4109" spans="1:27" x14ac:dyDescent="0.25">
      <c r="A4109" t="s">
        <v>4201</v>
      </c>
      <c r="B4109" s="1">
        <v>45707</v>
      </c>
      <c r="C4109" s="1">
        <v>45707.6</v>
      </c>
      <c r="D4109" t="s">
        <v>96</v>
      </c>
      <c r="E4109" t="s">
        <v>52</v>
      </c>
      <c r="F4109" t="s">
        <v>29</v>
      </c>
      <c r="G4109" t="s">
        <v>30</v>
      </c>
      <c r="H4109" t="s">
        <v>40</v>
      </c>
      <c r="I4109" t="s">
        <v>32</v>
      </c>
      <c r="J4109">
        <v>0.6</v>
      </c>
      <c r="K4109" t="s">
        <v>57</v>
      </c>
      <c r="L4109">
        <v>35</v>
      </c>
      <c r="M4109" s="1">
        <v>45707</v>
      </c>
      <c r="N4109" t="s">
        <v>42</v>
      </c>
      <c r="O4109">
        <v>13.5</v>
      </c>
      <c r="P4109">
        <v>1.5</v>
      </c>
      <c r="Q4109" s="2">
        <v>3916.33</v>
      </c>
      <c r="R4109" t="s">
        <v>35</v>
      </c>
      <c r="S4109" s="2">
        <v>2325.44</v>
      </c>
      <c r="T4109">
        <v>4</v>
      </c>
      <c r="U4109" t="s">
        <v>100</v>
      </c>
      <c r="V4109">
        <v>2025</v>
      </c>
      <c r="W4109" t="s">
        <v>69</v>
      </c>
      <c r="X4109" s="2">
        <v>2325.44</v>
      </c>
      <c r="Y4109" s="2">
        <v>1590.89</v>
      </c>
      <c r="Z4109" s="2">
        <v>0.59399999999999997</v>
      </c>
      <c r="AA4109" s="2">
        <f>IF(Table1[[#This Row],[Bed Occupied]]="Yes",1,0)</f>
        <v>0</v>
      </c>
    </row>
    <row r="4110" spans="1:27" x14ac:dyDescent="0.25">
      <c r="A4110" t="s">
        <v>4202</v>
      </c>
      <c r="B4110" s="1">
        <v>46131</v>
      </c>
      <c r="C4110" s="1">
        <v>46140.5</v>
      </c>
      <c r="D4110" t="s">
        <v>27</v>
      </c>
      <c r="E4110" t="s">
        <v>28</v>
      </c>
      <c r="F4110" t="s">
        <v>48</v>
      </c>
      <c r="G4110" t="s">
        <v>53</v>
      </c>
      <c r="H4110" t="s">
        <v>56</v>
      </c>
      <c r="I4110" t="s">
        <v>32</v>
      </c>
      <c r="J4110">
        <v>9.5</v>
      </c>
      <c r="K4110" t="s">
        <v>33</v>
      </c>
      <c r="L4110">
        <v>90</v>
      </c>
      <c r="M4110" s="1">
        <v>46130</v>
      </c>
      <c r="N4110" t="s">
        <v>42</v>
      </c>
      <c r="O4110">
        <v>10.199999999999999</v>
      </c>
      <c r="P4110">
        <v>2.2000000000000002</v>
      </c>
      <c r="Q4110" s="2">
        <v>15074.59</v>
      </c>
      <c r="R4110" t="s">
        <v>35</v>
      </c>
      <c r="S4110" s="2">
        <v>9448.59</v>
      </c>
      <c r="T4110">
        <v>2.9</v>
      </c>
      <c r="U4110" t="s">
        <v>98</v>
      </c>
      <c r="V4110">
        <v>2026</v>
      </c>
      <c r="W4110" t="s">
        <v>83</v>
      </c>
      <c r="X4110" s="2">
        <v>9448.59</v>
      </c>
      <c r="Y4110" s="2">
        <v>5626</v>
      </c>
      <c r="Z4110" s="2">
        <v>0.627</v>
      </c>
      <c r="AA4110" s="2">
        <f>IF(Table1[[#This Row],[Bed Occupied]]="Yes",1,0)</f>
        <v>1</v>
      </c>
    </row>
    <row r="4111" spans="1:27" x14ac:dyDescent="0.25">
      <c r="A4111" t="s">
        <v>4203</v>
      </c>
      <c r="B4111" s="1">
        <v>45956</v>
      </c>
      <c r="C4111" s="1">
        <v>45957.2</v>
      </c>
      <c r="D4111" t="s">
        <v>39</v>
      </c>
      <c r="E4111" t="s">
        <v>47</v>
      </c>
      <c r="F4111" t="s">
        <v>48</v>
      </c>
      <c r="G4111" t="s">
        <v>53</v>
      </c>
      <c r="H4111" t="s">
        <v>56</v>
      </c>
      <c r="I4111" t="s">
        <v>32</v>
      </c>
      <c r="J4111">
        <v>1.2</v>
      </c>
      <c r="K4111" t="s">
        <v>33</v>
      </c>
      <c r="L4111">
        <v>114</v>
      </c>
      <c r="M4111" s="1">
        <v>45956</v>
      </c>
      <c r="N4111" t="s">
        <v>42</v>
      </c>
      <c r="O4111">
        <v>13.1</v>
      </c>
      <c r="P4111">
        <v>1.1000000000000001</v>
      </c>
      <c r="Q4111" s="2">
        <v>2078.86</v>
      </c>
      <c r="R4111" t="s">
        <v>85</v>
      </c>
      <c r="S4111" s="2">
        <v>1118.3599999999999</v>
      </c>
      <c r="T4111">
        <v>3.5</v>
      </c>
      <c r="U4111" t="s">
        <v>82</v>
      </c>
      <c r="V4111">
        <v>2025</v>
      </c>
      <c r="W4111" t="s">
        <v>74</v>
      </c>
      <c r="X4111" s="2">
        <v>1118.3599999999999</v>
      </c>
      <c r="Y4111" s="2">
        <v>960.5</v>
      </c>
      <c r="Z4111" s="2">
        <v>0.53800000000000003</v>
      </c>
      <c r="AA4111" s="2">
        <f>IF(Table1[[#This Row],[Bed Occupied]]="Yes",1,0)</f>
        <v>1</v>
      </c>
    </row>
    <row r="4112" spans="1:27" x14ac:dyDescent="0.25">
      <c r="A4112" t="s">
        <v>4204</v>
      </c>
      <c r="B4112" s="1">
        <v>45754</v>
      </c>
      <c r="C4112" s="1">
        <v>45757</v>
      </c>
      <c r="D4112" t="s">
        <v>46</v>
      </c>
      <c r="E4112" t="s">
        <v>52</v>
      </c>
      <c r="F4112" t="s">
        <v>48</v>
      </c>
      <c r="G4112" t="s">
        <v>53</v>
      </c>
      <c r="H4112" t="s">
        <v>81</v>
      </c>
      <c r="I4112" t="s">
        <v>41</v>
      </c>
      <c r="J4112">
        <v>3</v>
      </c>
      <c r="K4112" t="s">
        <v>33</v>
      </c>
      <c r="L4112">
        <v>33</v>
      </c>
      <c r="M4112" s="1">
        <v>45753</v>
      </c>
      <c r="N4112" t="s">
        <v>42</v>
      </c>
      <c r="O4112">
        <v>12</v>
      </c>
      <c r="P4112">
        <v>0</v>
      </c>
      <c r="Q4112" s="2">
        <v>4754.41</v>
      </c>
      <c r="R4112" t="s">
        <v>35</v>
      </c>
      <c r="S4112" s="2">
        <v>2563.58</v>
      </c>
      <c r="T4112">
        <v>4.5999999999999996</v>
      </c>
      <c r="U4112" t="s">
        <v>89</v>
      </c>
      <c r="V4112">
        <v>2025</v>
      </c>
      <c r="W4112" t="s">
        <v>74</v>
      </c>
      <c r="X4112" s="2">
        <v>2563.58</v>
      </c>
      <c r="Y4112" s="2">
        <v>2190.83</v>
      </c>
      <c r="Z4112" s="2">
        <v>0.53900000000000003</v>
      </c>
      <c r="AA4112" s="2">
        <f>IF(Table1[[#This Row],[Bed Occupied]]="Yes",1,0)</f>
        <v>1</v>
      </c>
    </row>
    <row r="4113" spans="1:27" x14ac:dyDescent="0.25">
      <c r="A4113" t="s">
        <v>4205</v>
      </c>
      <c r="B4113" s="1">
        <v>46311</v>
      </c>
      <c r="C4113" s="1">
        <v>46312.3</v>
      </c>
      <c r="D4113" t="s">
        <v>39</v>
      </c>
      <c r="E4113" t="s">
        <v>47</v>
      </c>
      <c r="F4113" t="s">
        <v>29</v>
      </c>
      <c r="G4113" t="s">
        <v>53</v>
      </c>
      <c r="H4113" t="s">
        <v>81</v>
      </c>
      <c r="I4113" t="s">
        <v>41</v>
      </c>
      <c r="J4113">
        <v>1.3</v>
      </c>
      <c r="K4113" t="s">
        <v>33</v>
      </c>
      <c r="L4113">
        <v>75</v>
      </c>
      <c r="M4113" s="1">
        <v>46311</v>
      </c>
      <c r="N4113" t="s">
        <v>42</v>
      </c>
      <c r="O4113">
        <v>12.3</v>
      </c>
      <c r="P4113">
        <v>0.3</v>
      </c>
      <c r="Q4113" s="2">
        <v>2091.67</v>
      </c>
      <c r="R4113" t="s">
        <v>58</v>
      </c>
      <c r="S4113" s="2">
        <v>1125.21</v>
      </c>
      <c r="T4113">
        <v>3.8</v>
      </c>
      <c r="U4113" t="s">
        <v>36</v>
      </c>
      <c r="V4113">
        <v>2026</v>
      </c>
      <c r="W4113" t="s">
        <v>77</v>
      </c>
      <c r="X4113" s="2">
        <v>1125.21</v>
      </c>
      <c r="Y4113" s="2">
        <v>966.46</v>
      </c>
      <c r="Z4113" s="2">
        <v>0.53800000000000003</v>
      </c>
      <c r="AA4113" s="2">
        <f>IF(Table1[[#This Row],[Bed Occupied]]="Yes",1,0)</f>
        <v>1</v>
      </c>
    </row>
    <row r="4114" spans="1:27" x14ac:dyDescent="0.25">
      <c r="A4114" t="s">
        <v>4206</v>
      </c>
      <c r="B4114" s="1">
        <v>46009</v>
      </c>
      <c r="C4114" s="1">
        <v>46011.1</v>
      </c>
      <c r="D4114" t="s">
        <v>39</v>
      </c>
      <c r="E4114" t="s">
        <v>28</v>
      </c>
      <c r="F4114" t="s">
        <v>48</v>
      </c>
      <c r="G4114" t="s">
        <v>30</v>
      </c>
      <c r="H4114" t="s">
        <v>81</v>
      </c>
      <c r="I4114" t="s">
        <v>32</v>
      </c>
      <c r="J4114">
        <v>2.1</v>
      </c>
      <c r="K4114" t="s">
        <v>33</v>
      </c>
      <c r="L4114">
        <v>92</v>
      </c>
      <c r="M4114" s="1">
        <v>46009</v>
      </c>
      <c r="N4114" t="s">
        <v>63</v>
      </c>
      <c r="O4114">
        <v>9.4</v>
      </c>
      <c r="P4114">
        <v>1.4</v>
      </c>
      <c r="Q4114" s="2">
        <v>1824.29</v>
      </c>
      <c r="R4114" t="s">
        <v>35</v>
      </c>
      <c r="S4114" s="2">
        <v>1147.25</v>
      </c>
      <c r="T4114">
        <v>3.3</v>
      </c>
      <c r="U4114" t="s">
        <v>79</v>
      </c>
      <c r="V4114">
        <v>2025</v>
      </c>
      <c r="W4114" t="s">
        <v>72</v>
      </c>
      <c r="X4114" s="2">
        <v>1147.25</v>
      </c>
      <c r="Y4114" s="2">
        <v>677.04</v>
      </c>
      <c r="Z4114" s="2">
        <v>0.629</v>
      </c>
      <c r="AA4114" s="2">
        <f>IF(Table1[[#This Row],[Bed Occupied]]="Yes",1,0)</f>
        <v>1</v>
      </c>
    </row>
    <row r="4115" spans="1:27" x14ac:dyDescent="0.25">
      <c r="A4115" t="s">
        <v>4207</v>
      </c>
      <c r="B4115" s="1">
        <v>45760</v>
      </c>
      <c r="C4115" s="1">
        <v>45767.7</v>
      </c>
      <c r="D4115" t="s">
        <v>27</v>
      </c>
      <c r="E4115" t="s">
        <v>28</v>
      </c>
      <c r="F4115" t="s">
        <v>48</v>
      </c>
      <c r="G4115" t="s">
        <v>67</v>
      </c>
      <c r="H4115" t="s">
        <v>49</v>
      </c>
      <c r="I4115" t="s">
        <v>32</v>
      </c>
      <c r="J4115">
        <v>7.7</v>
      </c>
      <c r="K4115" t="s">
        <v>33</v>
      </c>
      <c r="L4115">
        <v>100</v>
      </c>
      <c r="M4115" s="1">
        <v>45759</v>
      </c>
      <c r="N4115" t="s">
        <v>63</v>
      </c>
      <c r="O4115">
        <v>10</v>
      </c>
      <c r="P4115">
        <v>2</v>
      </c>
      <c r="Q4115" s="2">
        <v>15881.38</v>
      </c>
      <c r="R4115" t="s">
        <v>58</v>
      </c>
      <c r="S4115" s="2">
        <v>10403.120000000001</v>
      </c>
      <c r="T4115">
        <v>3.2</v>
      </c>
      <c r="U4115" t="s">
        <v>89</v>
      </c>
      <c r="V4115">
        <v>2025</v>
      </c>
      <c r="W4115" t="s">
        <v>83</v>
      </c>
      <c r="X4115" s="2">
        <v>10403.120000000001</v>
      </c>
      <c r="Y4115" s="2">
        <v>5478.26</v>
      </c>
      <c r="Z4115" s="2">
        <v>0.65500000000000003</v>
      </c>
      <c r="AA4115" s="2">
        <f>IF(Table1[[#This Row],[Bed Occupied]]="Yes",1,0)</f>
        <v>1</v>
      </c>
    </row>
    <row r="4116" spans="1:27" x14ac:dyDescent="0.25">
      <c r="A4116" t="s">
        <v>4208</v>
      </c>
      <c r="B4116" s="1">
        <v>46281</v>
      </c>
      <c r="C4116" s="1">
        <v>46285.3</v>
      </c>
      <c r="D4116" t="s">
        <v>46</v>
      </c>
      <c r="E4116" t="s">
        <v>28</v>
      </c>
      <c r="F4116" t="s">
        <v>48</v>
      </c>
      <c r="G4116" t="s">
        <v>30</v>
      </c>
      <c r="H4116" t="s">
        <v>40</v>
      </c>
      <c r="I4116" t="s">
        <v>32</v>
      </c>
      <c r="J4116">
        <v>4.3</v>
      </c>
      <c r="K4116" t="s">
        <v>33</v>
      </c>
      <c r="L4116">
        <v>61</v>
      </c>
      <c r="M4116" s="1">
        <v>46280</v>
      </c>
      <c r="N4116" t="s">
        <v>34</v>
      </c>
      <c r="O4116">
        <v>9</v>
      </c>
      <c r="P4116">
        <v>1</v>
      </c>
      <c r="Q4116" s="2">
        <v>5717.37</v>
      </c>
      <c r="R4116" t="s">
        <v>35</v>
      </c>
      <c r="S4116" s="2">
        <v>3114.19</v>
      </c>
      <c r="T4116">
        <v>3.5</v>
      </c>
      <c r="U4116" t="s">
        <v>133</v>
      </c>
      <c r="V4116">
        <v>2026</v>
      </c>
      <c r="W4116" t="s">
        <v>44</v>
      </c>
      <c r="X4116" s="2">
        <v>3114.19</v>
      </c>
      <c r="Y4116" s="2">
        <v>2603.1799999999998</v>
      </c>
      <c r="Z4116" s="2">
        <v>0.54500000000000004</v>
      </c>
      <c r="AA4116" s="2">
        <f>IF(Table1[[#This Row],[Bed Occupied]]="Yes",1,0)</f>
        <v>1</v>
      </c>
    </row>
    <row r="4117" spans="1:27" x14ac:dyDescent="0.25">
      <c r="A4117" t="s">
        <v>4209</v>
      </c>
      <c r="B4117" s="1">
        <v>46117</v>
      </c>
      <c r="C4117" s="1">
        <v>46119.199999999997</v>
      </c>
      <c r="D4117" t="s">
        <v>88</v>
      </c>
      <c r="E4117" t="s">
        <v>47</v>
      </c>
      <c r="F4117" t="s">
        <v>29</v>
      </c>
      <c r="G4117" t="s">
        <v>30</v>
      </c>
      <c r="H4117" t="s">
        <v>62</v>
      </c>
      <c r="I4117" t="s">
        <v>41</v>
      </c>
      <c r="J4117">
        <v>2.2000000000000002</v>
      </c>
      <c r="K4117" t="s">
        <v>33</v>
      </c>
      <c r="L4117">
        <v>16</v>
      </c>
      <c r="M4117" s="1">
        <v>46116</v>
      </c>
      <c r="N4117" t="s">
        <v>34</v>
      </c>
      <c r="O4117">
        <v>12.5</v>
      </c>
      <c r="P4117">
        <v>0.5</v>
      </c>
      <c r="Q4117" s="2">
        <v>20658.07</v>
      </c>
      <c r="R4117" t="s">
        <v>85</v>
      </c>
      <c r="S4117" s="2">
        <v>13987.09</v>
      </c>
      <c r="T4117">
        <v>4.2</v>
      </c>
      <c r="U4117" t="s">
        <v>98</v>
      </c>
      <c r="V4117">
        <v>2026</v>
      </c>
      <c r="W4117" t="s">
        <v>83</v>
      </c>
      <c r="X4117" s="2">
        <v>13987.09</v>
      </c>
      <c r="Y4117" s="2">
        <v>6670.98</v>
      </c>
      <c r="Z4117" s="2">
        <v>0.67700000000000005</v>
      </c>
      <c r="AA4117" s="2">
        <f>IF(Table1[[#This Row],[Bed Occupied]]="Yes",1,0)</f>
        <v>1</v>
      </c>
    </row>
    <row r="4118" spans="1:27" x14ac:dyDescent="0.25">
      <c r="A4118" t="s">
        <v>4210</v>
      </c>
      <c r="B4118" s="1">
        <v>45698</v>
      </c>
      <c r="C4118" s="1">
        <v>45698.5</v>
      </c>
      <c r="D4118" t="s">
        <v>46</v>
      </c>
      <c r="E4118" t="s">
        <v>28</v>
      </c>
      <c r="F4118" t="s">
        <v>29</v>
      </c>
      <c r="G4118" t="s">
        <v>67</v>
      </c>
      <c r="H4118" t="s">
        <v>31</v>
      </c>
      <c r="I4118" t="s">
        <v>93</v>
      </c>
      <c r="J4118">
        <v>0.5</v>
      </c>
      <c r="K4118" t="s">
        <v>57</v>
      </c>
      <c r="L4118">
        <v>57</v>
      </c>
      <c r="M4118" s="1">
        <v>45697</v>
      </c>
      <c r="N4118" t="s">
        <v>42</v>
      </c>
      <c r="O4118">
        <v>11.2</v>
      </c>
      <c r="P4118">
        <v>1.2</v>
      </c>
      <c r="Q4118" s="2">
        <v>2493.71</v>
      </c>
      <c r="R4118" t="s">
        <v>35</v>
      </c>
      <c r="S4118" s="2">
        <v>1299.6199999999999</v>
      </c>
      <c r="T4118">
        <v>3.7</v>
      </c>
      <c r="U4118" t="s">
        <v>100</v>
      </c>
      <c r="V4118">
        <v>2025</v>
      </c>
      <c r="W4118" t="s">
        <v>74</v>
      </c>
      <c r="X4118" s="2">
        <v>1299.6199999999999</v>
      </c>
      <c r="Y4118" s="2">
        <v>1194.0899999999999</v>
      </c>
      <c r="Z4118" s="2">
        <v>0.52100000000000002</v>
      </c>
      <c r="AA4118" s="2">
        <f>IF(Table1[[#This Row],[Bed Occupied]]="Yes",1,0)</f>
        <v>0</v>
      </c>
    </row>
    <row r="4119" spans="1:27" x14ac:dyDescent="0.25">
      <c r="A4119" t="s">
        <v>4211</v>
      </c>
      <c r="B4119" s="1">
        <v>46303</v>
      </c>
      <c r="C4119" s="1">
        <v>46304</v>
      </c>
      <c r="D4119" t="s">
        <v>46</v>
      </c>
      <c r="E4119" t="s">
        <v>47</v>
      </c>
      <c r="F4119" t="s">
        <v>29</v>
      </c>
      <c r="G4119" t="s">
        <v>67</v>
      </c>
      <c r="H4119" t="s">
        <v>49</v>
      </c>
      <c r="I4119" t="s">
        <v>41</v>
      </c>
      <c r="J4119">
        <v>1</v>
      </c>
      <c r="K4119" t="s">
        <v>33</v>
      </c>
      <c r="L4119">
        <v>26</v>
      </c>
      <c r="M4119" s="1">
        <v>46303</v>
      </c>
      <c r="N4119" t="s">
        <v>42</v>
      </c>
      <c r="O4119">
        <v>9.3000000000000007</v>
      </c>
      <c r="P4119">
        <v>1.3</v>
      </c>
      <c r="Q4119" s="2">
        <v>4395.6099999999997</v>
      </c>
      <c r="R4119" t="s">
        <v>35</v>
      </c>
      <c r="S4119" s="2">
        <v>2489.69</v>
      </c>
      <c r="T4119">
        <v>3.6</v>
      </c>
      <c r="U4119" t="s">
        <v>36</v>
      </c>
      <c r="V4119">
        <v>2026</v>
      </c>
      <c r="W4119" t="s">
        <v>72</v>
      </c>
      <c r="X4119" s="2">
        <v>2489.69</v>
      </c>
      <c r="Y4119" s="2">
        <v>1905.92</v>
      </c>
      <c r="Z4119" s="2">
        <v>0.56599999999999995</v>
      </c>
      <c r="AA4119" s="2">
        <f>IF(Table1[[#This Row],[Bed Occupied]]="Yes",1,0)</f>
        <v>1</v>
      </c>
    </row>
    <row r="4120" spans="1:27" x14ac:dyDescent="0.25">
      <c r="A4120" t="s">
        <v>4212</v>
      </c>
      <c r="B4120" s="1">
        <v>46246</v>
      </c>
      <c r="C4120" s="1">
        <v>46246.400000000001</v>
      </c>
      <c r="D4120" t="s">
        <v>96</v>
      </c>
      <c r="E4120" t="s">
        <v>47</v>
      </c>
      <c r="F4120" t="s">
        <v>29</v>
      </c>
      <c r="G4120" t="s">
        <v>30</v>
      </c>
      <c r="H4120" t="s">
        <v>49</v>
      </c>
      <c r="I4120" t="s">
        <v>41</v>
      </c>
      <c r="J4120">
        <v>0.4</v>
      </c>
      <c r="K4120" t="s">
        <v>33</v>
      </c>
      <c r="L4120">
        <v>38</v>
      </c>
      <c r="M4120" s="1">
        <v>46246</v>
      </c>
      <c r="N4120" t="s">
        <v>34</v>
      </c>
      <c r="O4120">
        <v>12.5</v>
      </c>
      <c r="P4120">
        <v>0.5</v>
      </c>
      <c r="Q4120" s="2">
        <v>2897</v>
      </c>
      <c r="R4120" t="s">
        <v>35</v>
      </c>
      <c r="S4120" s="2">
        <v>1672.66</v>
      </c>
      <c r="T4120">
        <v>3.8</v>
      </c>
      <c r="U4120" t="s">
        <v>138</v>
      </c>
      <c r="V4120">
        <v>2026</v>
      </c>
      <c r="W4120" t="s">
        <v>69</v>
      </c>
      <c r="X4120" s="2">
        <v>1672.66</v>
      </c>
      <c r="Y4120" s="2">
        <v>1224.3399999999999</v>
      </c>
      <c r="Z4120" s="2">
        <v>0.57699999999999996</v>
      </c>
      <c r="AA4120" s="2">
        <f>IF(Table1[[#This Row],[Bed Occupied]]="Yes",1,0)</f>
        <v>1</v>
      </c>
    </row>
    <row r="4121" spans="1:27" x14ac:dyDescent="0.25">
      <c r="A4121" t="s">
        <v>4213</v>
      </c>
      <c r="B4121" s="1">
        <v>46354</v>
      </c>
      <c r="C4121" s="1">
        <v>46355.7</v>
      </c>
      <c r="D4121" t="s">
        <v>39</v>
      </c>
      <c r="E4121" t="s">
        <v>28</v>
      </c>
      <c r="F4121" t="s">
        <v>48</v>
      </c>
      <c r="G4121" t="s">
        <v>30</v>
      </c>
      <c r="H4121" t="s">
        <v>31</v>
      </c>
      <c r="I4121" t="s">
        <v>32</v>
      </c>
      <c r="J4121">
        <v>1.7</v>
      </c>
      <c r="K4121" t="s">
        <v>33</v>
      </c>
      <c r="L4121">
        <v>81</v>
      </c>
      <c r="M4121" s="1">
        <v>46353</v>
      </c>
      <c r="N4121" t="s">
        <v>42</v>
      </c>
      <c r="O4121">
        <v>8</v>
      </c>
      <c r="P4121">
        <v>0</v>
      </c>
      <c r="Q4121" s="2">
        <v>2437.5300000000002</v>
      </c>
      <c r="R4121" t="s">
        <v>35</v>
      </c>
      <c r="S4121" s="2">
        <v>1285.22</v>
      </c>
      <c r="T4121">
        <v>4.4000000000000004</v>
      </c>
      <c r="U4121" t="s">
        <v>130</v>
      </c>
      <c r="V4121">
        <v>2026</v>
      </c>
      <c r="W4121" t="s">
        <v>77</v>
      </c>
      <c r="X4121" s="2">
        <v>1285.22</v>
      </c>
      <c r="Y4121" s="2">
        <v>1152.31</v>
      </c>
      <c r="Z4121" s="2">
        <v>0.52700000000000002</v>
      </c>
      <c r="AA4121" s="2">
        <f>IF(Table1[[#This Row],[Bed Occupied]]="Yes",1,0)</f>
        <v>1</v>
      </c>
    </row>
    <row r="4122" spans="1:27" x14ac:dyDescent="0.25">
      <c r="A4122" t="s">
        <v>4214</v>
      </c>
      <c r="B4122" s="1">
        <v>45679</v>
      </c>
      <c r="C4122" s="1">
        <v>45679.6</v>
      </c>
      <c r="D4122" t="s">
        <v>39</v>
      </c>
      <c r="E4122" t="s">
        <v>47</v>
      </c>
      <c r="F4122" t="s">
        <v>48</v>
      </c>
      <c r="G4122" t="s">
        <v>30</v>
      </c>
      <c r="H4122" t="s">
        <v>40</v>
      </c>
      <c r="I4122" t="s">
        <v>41</v>
      </c>
      <c r="J4122">
        <v>0.6</v>
      </c>
      <c r="K4122" t="s">
        <v>57</v>
      </c>
      <c r="L4122">
        <v>87</v>
      </c>
      <c r="M4122" s="1">
        <v>45678</v>
      </c>
      <c r="N4122" t="s">
        <v>34</v>
      </c>
      <c r="O4122">
        <v>10</v>
      </c>
      <c r="P4122">
        <v>0</v>
      </c>
      <c r="Q4122" s="2">
        <v>2096.1</v>
      </c>
      <c r="R4122" t="s">
        <v>35</v>
      </c>
      <c r="S4122" s="2">
        <v>1490.83</v>
      </c>
      <c r="T4122">
        <v>4.0999999999999996</v>
      </c>
      <c r="U4122" t="s">
        <v>145</v>
      </c>
      <c r="V4122">
        <v>2025</v>
      </c>
      <c r="W4122" t="s">
        <v>44</v>
      </c>
      <c r="X4122" s="2">
        <v>1490.83</v>
      </c>
      <c r="Y4122" s="2">
        <v>605.27</v>
      </c>
      <c r="Z4122" s="2">
        <v>0.71099999999999997</v>
      </c>
      <c r="AA4122" s="2">
        <f>IF(Table1[[#This Row],[Bed Occupied]]="Yes",1,0)</f>
        <v>0</v>
      </c>
    </row>
    <row r="4123" spans="1:27" x14ac:dyDescent="0.25">
      <c r="A4123" t="s">
        <v>4215</v>
      </c>
      <c r="B4123" s="1">
        <v>46181</v>
      </c>
      <c r="C4123" s="1">
        <v>46186.7</v>
      </c>
      <c r="D4123" t="s">
        <v>27</v>
      </c>
      <c r="E4123" t="s">
        <v>66</v>
      </c>
      <c r="F4123" t="s">
        <v>29</v>
      </c>
      <c r="G4123" t="s">
        <v>53</v>
      </c>
      <c r="H4123" t="s">
        <v>76</v>
      </c>
      <c r="I4123" t="s">
        <v>32</v>
      </c>
      <c r="J4123">
        <v>5.7</v>
      </c>
      <c r="K4123" t="s">
        <v>33</v>
      </c>
      <c r="L4123">
        <v>95</v>
      </c>
      <c r="M4123" s="1">
        <v>46181</v>
      </c>
      <c r="N4123" t="s">
        <v>42</v>
      </c>
      <c r="O4123">
        <v>8.6</v>
      </c>
      <c r="P4123">
        <v>0.6</v>
      </c>
      <c r="Q4123" s="2">
        <v>13834.56</v>
      </c>
      <c r="R4123" t="s">
        <v>35</v>
      </c>
      <c r="S4123" s="2">
        <v>9233.56</v>
      </c>
      <c r="T4123">
        <v>3</v>
      </c>
      <c r="U4123" t="s">
        <v>126</v>
      </c>
      <c r="V4123">
        <v>2026</v>
      </c>
      <c r="W4123" t="s">
        <v>37</v>
      </c>
      <c r="X4123" s="2">
        <v>9233.56</v>
      </c>
      <c r="Y4123" s="2">
        <v>4601</v>
      </c>
      <c r="Z4123" s="2">
        <v>0.66700000000000004</v>
      </c>
      <c r="AA4123" s="2">
        <f>IF(Table1[[#This Row],[Bed Occupied]]="Yes",1,0)</f>
        <v>1</v>
      </c>
    </row>
    <row r="4124" spans="1:27" x14ac:dyDescent="0.25">
      <c r="A4124" t="s">
        <v>4216</v>
      </c>
      <c r="B4124" s="1">
        <v>46015</v>
      </c>
      <c r="C4124" s="1">
        <v>46017.8</v>
      </c>
      <c r="D4124" t="s">
        <v>46</v>
      </c>
      <c r="E4124" t="s">
        <v>52</v>
      </c>
      <c r="F4124" t="s">
        <v>29</v>
      </c>
      <c r="G4124" t="s">
        <v>67</v>
      </c>
      <c r="H4124" t="s">
        <v>76</v>
      </c>
      <c r="I4124" t="s">
        <v>32</v>
      </c>
      <c r="J4124">
        <v>2.8</v>
      </c>
      <c r="K4124" t="s">
        <v>33</v>
      </c>
      <c r="L4124">
        <v>42</v>
      </c>
      <c r="M4124" s="1">
        <v>46015</v>
      </c>
      <c r="N4124" t="s">
        <v>42</v>
      </c>
      <c r="O4124">
        <v>9.8000000000000007</v>
      </c>
      <c r="P4124">
        <v>1.8</v>
      </c>
      <c r="Q4124" s="2">
        <v>5747.83</v>
      </c>
      <c r="R4124" t="s">
        <v>35</v>
      </c>
      <c r="S4124" s="2">
        <v>3380.12</v>
      </c>
      <c r="T4124">
        <v>3.9</v>
      </c>
      <c r="U4124" t="s">
        <v>79</v>
      </c>
      <c r="V4124">
        <v>2025</v>
      </c>
      <c r="W4124" t="s">
        <v>69</v>
      </c>
      <c r="X4124" s="2">
        <v>3380.12</v>
      </c>
      <c r="Y4124" s="2">
        <v>2367.71</v>
      </c>
      <c r="Z4124" s="2">
        <v>0.58799999999999997</v>
      </c>
      <c r="AA4124" s="2">
        <f>IF(Table1[[#This Row],[Bed Occupied]]="Yes",1,0)</f>
        <v>1</v>
      </c>
    </row>
    <row r="4125" spans="1:27" x14ac:dyDescent="0.25">
      <c r="A4125" t="s">
        <v>4217</v>
      </c>
      <c r="B4125" s="1">
        <v>46265</v>
      </c>
      <c r="C4125" s="1">
        <v>46266.1</v>
      </c>
      <c r="D4125" t="s">
        <v>96</v>
      </c>
      <c r="E4125" t="s">
        <v>47</v>
      </c>
      <c r="F4125" t="s">
        <v>29</v>
      </c>
      <c r="G4125" t="s">
        <v>30</v>
      </c>
      <c r="H4125" t="s">
        <v>76</v>
      </c>
      <c r="I4125" t="s">
        <v>32</v>
      </c>
      <c r="J4125">
        <v>1.1000000000000001</v>
      </c>
      <c r="K4125" t="s">
        <v>57</v>
      </c>
      <c r="L4125">
        <v>34</v>
      </c>
      <c r="M4125" s="1">
        <v>46264</v>
      </c>
      <c r="N4125" t="s">
        <v>42</v>
      </c>
      <c r="O4125">
        <v>15.2</v>
      </c>
      <c r="P4125">
        <v>3.2</v>
      </c>
      <c r="Q4125" s="2">
        <v>4068.33</v>
      </c>
      <c r="R4125" t="s">
        <v>58</v>
      </c>
      <c r="S4125" s="2">
        <v>2339.71</v>
      </c>
      <c r="T4125">
        <v>3.5</v>
      </c>
      <c r="U4125" t="s">
        <v>138</v>
      </c>
      <c r="V4125">
        <v>2026</v>
      </c>
      <c r="W4125" t="s">
        <v>74</v>
      </c>
      <c r="X4125" s="2">
        <v>2339.71</v>
      </c>
      <c r="Y4125" s="2">
        <v>1728.62</v>
      </c>
      <c r="Z4125" s="2">
        <v>0.57499999999999996</v>
      </c>
      <c r="AA4125" s="2">
        <f>IF(Table1[[#This Row],[Bed Occupied]]="Yes",1,0)</f>
        <v>0</v>
      </c>
    </row>
    <row r="4126" spans="1:27" x14ac:dyDescent="0.25">
      <c r="A4126" t="s">
        <v>4218</v>
      </c>
      <c r="B4126" s="1">
        <v>46092</v>
      </c>
      <c r="C4126" s="1">
        <v>46093.3</v>
      </c>
      <c r="D4126" t="s">
        <v>46</v>
      </c>
      <c r="E4126" t="s">
        <v>52</v>
      </c>
      <c r="F4126" t="s">
        <v>29</v>
      </c>
      <c r="G4126" t="s">
        <v>53</v>
      </c>
      <c r="H4126" t="s">
        <v>62</v>
      </c>
      <c r="I4126" t="s">
        <v>32</v>
      </c>
      <c r="J4126">
        <v>1.3</v>
      </c>
      <c r="K4126" t="s">
        <v>57</v>
      </c>
      <c r="L4126">
        <v>70</v>
      </c>
      <c r="M4126" s="1">
        <v>46091</v>
      </c>
      <c r="N4126" t="s">
        <v>34</v>
      </c>
      <c r="O4126">
        <v>13</v>
      </c>
      <c r="P4126">
        <v>1</v>
      </c>
      <c r="Q4126" s="2">
        <v>5098.07</v>
      </c>
      <c r="R4126" t="s">
        <v>85</v>
      </c>
      <c r="S4126" s="2">
        <v>2582.25</v>
      </c>
      <c r="T4126">
        <v>4</v>
      </c>
      <c r="U4126" t="s">
        <v>115</v>
      </c>
      <c r="V4126">
        <v>2026</v>
      </c>
      <c r="W4126" t="s">
        <v>44</v>
      </c>
      <c r="X4126" s="2">
        <v>2582.25</v>
      </c>
      <c r="Y4126" s="2">
        <v>2515.8200000000002</v>
      </c>
      <c r="Z4126" s="2">
        <v>0.50700000000000001</v>
      </c>
      <c r="AA4126" s="2">
        <f>IF(Table1[[#This Row],[Bed Occupied]]="Yes",1,0)</f>
        <v>0</v>
      </c>
    </row>
    <row r="4127" spans="1:27" x14ac:dyDescent="0.25">
      <c r="A4127" t="s">
        <v>4219</v>
      </c>
      <c r="B4127" s="1">
        <v>46066</v>
      </c>
      <c r="C4127" s="1">
        <v>46067.9</v>
      </c>
      <c r="D4127" t="s">
        <v>51</v>
      </c>
      <c r="E4127" t="s">
        <v>52</v>
      </c>
      <c r="F4127" t="s">
        <v>48</v>
      </c>
      <c r="G4127" t="s">
        <v>30</v>
      </c>
      <c r="H4127" t="s">
        <v>81</v>
      </c>
      <c r="I4127" t="s">
        <v>32</v>
      </c>
      <c r="J4127">
        <v>1.9</v>
      </c>
      <c r="K4127" t="s">
        <v>33</v>
      </c>
      <c r="L4127">
        <v>110</v>
      </c>
      <c r="M4127" s="1">
        <v>46065</v>
      </c>
      <c r="N4127" t="s">
        <v>42</v>
      </c>
      <c r="O4127">
        <v>11.4</v>
      </c>
      <c r="P4127">
        <v>1.4</v>
      </c>
      <c r="Q4127" s="2">
        <v>6403.28</v>
      </c>
      <c r="R4127" t="s">
        <v>35</v>
      </c>
      <c r="S4127" s="2">
        <v>3381.31</v>
      </c>
      <c r="T4127">
        <v>3.1</v>
      </c>
      <c r="U4127" t="s">
        <v>68</v>
      </c>
      <c r="V4127">
        <v>2026</v>
      </c>
      <c r="W4127" t="s">
        <v>72</v>
      </c>
      <c r="X4127" s="2">
        <v>3381.31</v>
      </c>
      <c r="Y4127" s="2">
        <v>3021.97</v>
      </c>
      <c r="Z4127" s="2">
        <v>0.52800000000000002</v>
      </c>
      <c r="AA4127" s="2">
        <f>IF(Table1[[#This Row],[Bed Occupied]]="Yes",1,0)</f>
        <v>1</v>
      </c>
    </row>
    <row r="4128" spans="1:27" x14ac:dyDescent="0.25">
      <c r="A4128" t="s">
        <v>4220</v>
      </c>
      <c r="B4128" s="1">
        <v>46169</v>
      </c>
      <c r="C4128" s="1">
        <v>46169.3</v>
      </c>
      <c r="D4128" t="s">
        <v>39</v>
      </c>
      <c r="E4128" t="s">
        <v>52</v>
      </c>
      <c r="F4128" t="s">
        <v>48</v>
      </c>
      <c r="G4128" t="s">
        <v>53</v>
      </c>
      <c r="H4128" t="s">
        <v>81</v>
      </c>
      <c r="I4128" t="s">
        <v>41</v>
      </c>
      <c r="J4128">
        <v>0.3</v>
      </c>
      <c r="K4128" t="s">
        <v>57</v>
      </c>
      <c r="L4128">
        <v>91</v>
      </c>
      <c r="M4128" s="1">
        <v>46168</v>
      </c>
      <c r="N4128" t="s">
        <v>42</v>
      </c>
      <c r="O4128">
        <v>12</v>
      </c>
      <c r="P4128">
        <v>0</v>
      </c>
      <c r="Q4128" s="2">
        <v>1821.49</v>
      </c>
      <c r="R4128" t="s">
        <v>58</v>
      </c>
      <c r="S4128" s="2">
        <v>1201.04</v>
      </c>
      <c r="T4128">
        <v>4</v>
      </c>
      <c r="U4128" t="s">
        <v>94</v>
      </c>
      <c r="V4128">
        <v>2026</v>
      </c>
      <c r="W4128" t="s">
        <v>44</v>
      </c>
      <c r="X4128" s="2">
        <v>1201.04</v>
      </c>
      <c r="Y4128" s="2">
        <v>620.45000000000005</v>
      </c>
      <c r="Z4128" s="2">
        <v>0.65900000000000003</v>
      </c>
      <c r="AA4128" s="2">
        <f>IF(Table1[[#This Row],[Bed Occupied]]="Yes",1,0)</f>
        <v>0</v>
      </c>
    </row>
    <row r="4129" spans="1:27" x14ac:dyDescent="0.25">
      <c r="A4129" t="s">
        <v>4221</v>
      </c>
      <c r="B4129" s="1">
        <v>46162</v>
      </c>
      <c r="C4129" s="1">
        <v>46165.1</v>
      </c>
      <c r="D4129" t="s">
        <v>39</v>
      </c>
      <c r="E4129" t="s">
        <v>66</v>
      </c>
      <c r="F4129" t="s">
        <v>29</v>
      </c>
      <c r="G4129" t="s">
        <v>30</v>
      </c>
      <c r="H4129" t="s">
        <v>56</v>
      </c>
      <c r="I4129" t="s">
        <v>32</v>
      </c>
      <c r="J4129">
        <v>3.1</v>
      </c>
      <c r="K4129" t="s">
        <v>33</v>
      </c>
      <c r="L4129">
        <v>96</v>
      </c>
      <c r="M4129" s="1">
        <v>46161</v>
      </c>
      <c r="N4129" t="s">
        <v>42</v>
      </c>
      <c r="O4129">
        <v>14.9</v>
      </c>
      <c r="P4129">
        <v>2.9</v>
      </c>
      <c r="Q4129" s="2">
        <v>2344.0300000000002</v>
      </c>
      <c r="R4129" t="s">
        <v>35</v>
      </c>
      <c r="S4129" s="2">
        <v>1589.5</v>
      </c>
      <c r="T4129">
        <v>3</v>
      </c>
      <c r="U4129" t="s">
        <v>94</v>
      </c>
      <c r="V4129">
        <v>2026</v>
      </c>
      <c r="W4129" t="s">
        <v>44</v>
      </c>
      <c r="X4129" s="2">
        <v>1589.5</v>
      </c>
      <c r="Y4129" s="2">
        <v>754.53</v>
      </c>
      <c r="Z4129" s="2">
        <v>0.67800000000000005</v>
      </c>
      <c r="AA4129" s="2">
        <f>IF(Table1[[#This Row],[Bed Occupied]]="Yes",1,0)</f>
        <v>1</v>
      </c>
    </row>
    <row r="4130" spans="1:27" x14ac:dyDescent="0.25">
      <c r="A4130" t="s">
        <v>4222</v>
      </c>
      <c r="B4130" s="1">
        <v>45704</v>
      </c>
      <c r="C4130" s="1">
        <v>45707.9</v>
      </c>
      <c r="D4130" t="s">
        <v>61</v>
      </c>
      <c r="E4130" t="s">
        <v>28</v>
      </c>
      <c r="F4130" t="s">
        <v>29</v>
      </c>
      <c r="G4130" t="s">
        <v>151</v>
      </c>
      <c r="H4130" t="s">
        <v>62</v>
      </c>
      <c r="I4130" t="s">
        <v>41</v>
      </c>
      <c r="J4130">
        <v>3.9</v>
      </c>
      <c r="K4130" t="s">
        <v>33</v>
      </c>
      <c r="L4130">
        <v>45</v>
      </c>
      <c r="M4130" s="1">
        <v>45704</v>
      </c>
      <c r="N4130" t="s">
        <v>42</v>
      </c>
      <c r="O4130">
        <v>9.4</v>
      </c>
      <c r="P4130">
        <v>1.4</v>
      </c>
      <c r="Q4130" s="2">
        <v>8106.58</v>
      </c>
      <c r="R4130" t="s">
        <v>35</v>
      </c>
      <c r="S4130" s="2">
        <v>4272.79</v>
      </c>
      <c r="T4130">
        <v>3.5</v>
      </c>
      <c r="U4130" t="s">
        <v>100</v>
      </c>
      <c r="V4130">
        <v>2025</v>
      </c>
      <c r="W4130" t="s">
        <v>74</v>
      </c>
      <c r="X4130" s="2">
        <v>4272.79</v>
      </c>
      <c r="Y4130" s="2">
        <v>3833.79</v>
      </c>
      <c r="Z4130" s="2">
        <v>0.52700000000000002</v>
      </c>
      <c r="AA4130" s="2">
        <f>IF(Table1[[#This Row],[Bed Occupied]]="Yes",1,0)</f>
        <v>1</v>
      </c>
    </row>
    <row r="4131" spans="1:27" x14ac:dyDescent="0.25">
      <c r="A4131" t="s">
        <v>4223</v>
      </c>
      <c r="B4131" s="1">
        <v>46377</v>
      </c>
      <c r="C4131" s="1">
        <v>46379.8</v>
      </c>
      <c r="D4131" t="s">
        <v>46</v>
      </c>
      <c r="E4131" t="s">
        <v>52</v>
      </c>
      <c r="F4131" t="s">
        <v>48</v>
      </c>
      <c r="G4131" t="s">
        <v>30</v>
      </c>
      <c r="H4131" t="s">
        <v>62</v>
      </c>
      <c r="I4131" t="s">
        <v>41</v>
      </c>
      <c r="J4131">
        <v>2.8</v>
      </c>
      <c r="K4131" t="s">
        <v>57</v>
      </c>
      <c r="L4131">
        <v>18</v>
      </c>
      <c r="M4131" s="1">
        <v>46377</v>
      </c>
      <c r="N4131" t="s">
        <v>42</v>
      </c>
      <c r="O4131">
        <v>10</v>
      </c>
      <c r="P4131">
        <v>0</v>
      </c>
      <c r="Q4131" s="2">
        <v>4522.1099999999997</v>
      </c>
      <c r="R4131" t="s">
        <v>35</v>
      </c>
      <c r="S4131" s="2">
        <v>2795.67</v>
      </c>
      <c r="T4131">
        <v>4.9000000000000004</v>
      </c>
      <c r="U4131" t="s">
        <v>54</v>
      </c>
      <c r="V4131">
        <v>2026</v>
      </c>
      <c r="W4131" t="s">
        <v>37</v>
      </c>
      <c r="X4131" s="2">
        <v>2795.67</v>
      </c>
      <c r="Y4131" s="2">
        <v>1726.44</v>
      </c>
      <c r="Z4131" s="2">
        <v>0.61799999999999999</v>
      </c>
      <c r="AA4131" s="2">
        <f>IF(Table1[[#This Row],[Bed Occupied]]="Yes",1,0)</f>
        <v>0</v>
      </c>
    </row>
    <row r="4132" spans="1:27" x14ac:dyDescent="0.25">
      <c r="A4132" t="s">
        <v>4224</v>
      </c>
      <c r="B4132" s="1">
        <v>45667</v>
      </c>
      <c r="C4132" s="1">
        <v>45671.199999999997</v>
      </c>
      <c r="D4132" t="s">
        <v>61</v>
      </c>
      <c r="E4132" t="s">
        <v>66</v>
      </c>
      <c r="F4132" t="s">
        <v>29</v>
      </c>
      <c r="G4132" t="s">
        <v>53</v>
      </c>
      <c r="H4132" t="s">
        <v>56</v>
      </c>
      <c r="I4132" t="s">
        <v>32</v>
      </c>
      <c r="J4132">
        <v>4.2</v>
      </c>
      <c r="K4132" t="s">
        <v>33</v>
      </c>
      <c r="L4132">
        <v>98</v>
      </c>
      <c r="M4132" s="1">
        <v>45667</v>
      </c>
      <c r="N4132" t="s">
        <v>42</v>
      </c>
      <c r="O4132">
        <v>11.3</v>
      </c>
      <c r="P4132">
        <v>3.3</v>
      </c>
      <c r="Q4132" s="2">
        <v>20111.82</v>
      </c>
      <c r="R4132" t="s">
        <v>58</v>
      </c>
      <c r="S4132" s="2">
        <v>14941.04</v>
      </c>
      <c r="T4132">
        <v>2.2999999999999998</v>
      </c>
      <c r="U4132" t="s">
        <v>145</v>
      </c>
      <c r="V4132">
        <v>2025</v>
      </c>
      <c r="W4132" t="s">
        <v>77</v>
      </c>
      <c r="X4132" s="2">
        <v>14941.04</v>
      </c>
      <c r="Y4132" s="2">
        <v>5170.78</v>
      </c>
      <c r="Z4132" s="2">
        <v>0.74299999999999999</v>
      </c>
      <c r="AA4132" s="2">
        <f>IF(Table1[[#This Row],[Bed Occupied]]="Yes",1,0)</f>
        <v>1</v>
      </c>
    </row>
    <row r="4133" spans="1:27" x14ac:dyDescent="0.25">
      <c r="A4133" t="s">
        <v>4225</v>
      </c>
      <c r="B4133" s="1">
        <v>46332</v>
      </c>
      <c r="C4133" s="1">
        <v>46333.7</v>
      </c>
      <c r="D4133" t="s">
        <v>39</v>
      </c>
      <c r="E4133" t="s">
        <v>47</v>
      </c>
      <c r="F4133" t="s">
        <v>48</v>
      </c>
      <c r="G4133" t="s">
        <v>67</v>
      </c>
      <c r="H4133" t="s">
        <v>49</v>
      </c>
      <c r="I4133" t="s">
        <v>32</v>
      </c>
      <c r="J4133">
        <v>1.7</v>
      </c>
      <c r="K4133" t="s">
        <v>57</v>
      </c>
      <c r="L4133">
        <v>117</v>
      </c>
      <c r="M4133" s="1">
        <v>46332</v>
      </c>
      <c r="N4133" t="s">
        <v>34</v>
      </c>
      <c r="O4133">
        <v>9.1</v>
      </c>
      <c r="P4133">
        <v>1.1000000000000001</v>
      </c>
      <c r="Q4133" s="2">
        <v>2007.16</v>
      </c>
      <c r="R4133" t="s">
        <v>85</v>
      </c>
      <c r="S4133" s="2">
        <v>1123</v>
      </c>
      <c r="T4133">
        <v>2.8</v>
      </c>
      <c r="U4133" t="s">
        <v>130</v>
      </c>
      <c r="V4133">
        <v>2026</v>
      </c>
      <c r="W4133" t="s">
        <v>77</v>
      </c>
      <c r="X4133" s="2">
        <v>1123</v>
      </c>
      <c r="Y4133" s="2">
        <v>884.16</v>
      </c>
      <c r="Z4133" s="2">
        <v>0.55900000000000005</v>
      </c>
      <c r="AA4133" s="2">
        <f>IF(Table1[[#This Row],[Bed Occupied]]="Yes",1,0)</f>
        <v>0</v>
      </c>
    </row>
    <row r="4134" spans="1:27" x14ac:dyDescent="0.25">
      <c r="A4134" t="s">
        <v>4226</v>
      </c>
      <c r="B4134" s="1">
        <v>46295</v>
      </c>
      <c r="C4134" s="1">
        <v>46298</v>
      </c>
      <c r="D4134" t="s">
        <v>88</v>
      </c>
      <c r="E4134" t="s">
        <v>28</v>
      </c>
      <c r="F4134" t="s">
        <v>48</v>
      </c>
      <c r="G4134" t="s">
        <v>30</v>
      </c>
      <c r="H4134" t="s">
        <v>56</v>
      </c>
      <c r="I4134" t="s">
        <v>41</v>
      </c>
      <c r="J4134">
        <v>3</v>
      </c>
      <c r="K4134" t="s">
        <v>33</v>
      </c>
      <c r="L4134">
        <v>14</v>
      </c>
      <c r="M4134" s="1">
        <v>46294</v>
      </c>
      <c r="N4134" t="s">
        <v>63</v>
      </c>
      <c r="O4134">
        <v>8</v>
      </c>
      <c r="P4134">
        <v>0</v>
      </c>
      <c r="Q4134" s="2">
        <v>20462.89</v>
      </c>
      <c r="R4134" t="s">
        <v>58</v>
      </c>
      <c r="S4134" s="2">
        <v>16598.689999999999</v>
      </c>
      <c r="T4134">
        <v>4.8</v>
      </c>
      <c r="U4134" t="s">
        <v>133</v>
      </c>
      <c r="V4134">
        <v>2026</v>
      </c>
      <c r="W4134" t="s">
        <v>44</v>
      </c>
      <c r="X4134" s="2">
        <v>16598.689999999999</v>
      </c>
      <c r="Y4134" s="2">
        <v>3864.2</v>
      </c>
      <c r="Z4134" s="2">
        <v>0.81100000000000005</v>
      </c>
      <c r="AA4134" s="2">
        <f>IF(Table1[[#This Row],[Bed Occupied]]="Yes",1,0)</f>
        <v>1</v>
      </c>
    </row>
    <row r="4135" spans="1:27" x14ac:dyDescent="0.25">
      <c r="A4135" t="s">
        <v>4227</v>
      </c>
      <c r="B4135" s="1">
        <v>45738</v>
      </c>
      <c r="C4135" s="1">
        <v>45740.2</v>
      </c>
      <c r="D4135" t="s">
        <v>39</v>
      </c>
      <c r="E4135" t="s">
        <v>66</v>
      </c>
      <c r="F4135" t="s">
        <v>48</v>
      </c>
      <c r="G4135" t="s">
        <v>30</v>
      </c>
      <c r="H4135" t="s">
        <v>81</v>
      </c>
      <c r="I4135" t="s">
        <v>41</v>
      </c>
      <c r="J4135">
        <v>2.2000000000000002</v>
      </c>
      <c r="K4135" t="s">
        <v>33</v>
      </c>
      <c r="L4135">
        <v>71</v>
      </c>
      <c r="M4135" s="1">
        <v>45737</v>
      </c>
      <c r="N4135" t="s">
        <v>34</v>
      </c>
      <c r="O4135">
        <v>13.3</v>
      </c>
      <c r="P4135">
        <v>1.3</v>
      </c>
      <c r="Q4135" s="2">
        <v>1411.8</v>
      </c>
      <c r="R4135" t="s">
        <v>35</v>
      </c>
      <c r="S4135" s="2">
        <v>883.84</v>
      </c>
      <c r="T4135">
        <v>4</v>
      </c>
      <c r="U4135" t="s">
        <v>173</v>
      </c>
      <c r="V4135">
        <v>2025</v>
      </c>
      <c r="W4135" t="s">
        <v>77</v>
      </c>
      <c r="X4135" s="2">
        <v>883.84</v>
      </c>
      <c r="Y4135" s="2">
        <v>527.96</v>
      </c>
      <c r="Z4135" s="2">
        <v>0.626</v>
      </c>
      <c r="AA4135" s="2">
        <f>IF(Table1[[#This Row],[Bed Occupied]]="Yes",1,0)</f>
        <v>1</v>
      </c>
    </row>
    <row r="4136" spans="1:27" x14ac:dyDescent="0.25">
      <c r="A4136" t="s">
        <v>4228</v>
      </c>
      <c r="B4136" s="1">
        <v>46133</v>
      </c>
      <c r="C4136" s="1">
        <v>46133.8</v>
      </c>
      <c r="D4136" t="s">
        <v>39</v>
      </c>
      <c r="E4136" t="s">
        <v>52</v>
      </c>
      <c r="F4136" t="s">
        <v>29</v>
      </c>
      <c r="G4136" t="s">
        <v>30</v>
      </c>
      <c r="H4136" t="s">
        <v>49</v>
      </c>
      <c r="I4136" t="s">
        <v>32</v>
      </c>
      <c r="J4136">
        <v>0.8</v>
      </c>
      <c r="K4136" t="s">
        <v>57</v>
      </c>
      <c r="L4136">
        <v>101</v>
      </c>
      <c r="M4136" s="1">
        <v>46132</v>
      </c>
      <c r="N4136" t="s">
        <v>63</v>
      </c>
      <c r="O4136">
        <v>9.3000000000000007</v>
      </c>
      <c r="P4136">
        <v>1.3</v>
      </c>
      <c r="Q4136" s="2">
        <v>1459</v>
      </c>
      <c r="R4136" t="s">
        <v>35</v>
      </c>
      <c r="S4136" s="2">
        <v>885.69</v>
      </c>
      <c r="T4136">
        <v>3.8</v>
      </c>
      <c r="U4136" t="s">
        <v>98</v>
      </c>
      <c r="V4136">
        <v>2026</v>
      </c>
      <c r="W4136" t="s">
        <v>37</v>
      </c>
      <c r="X4136" s="2">
        <v>885.69</v>
      </c>
      <c r="Y4136" s="2">
        <v>573.30999999999995</v>
      </c>
      <c r="Z4136" s="2">
        <v>0.60699999999999998</v>
      </c>
      <c r="AA4136" s="2">
        <f>IF(Table1[[#This Row],[Bed Occupied]]="Yes",1,0)</f>
        <v>0</v>
      </c>
    </row>
    <row r="4137" spans="1:27" x14ac:dyDescent="0.25">
      <c r="A4137" t="s">
        <v>4229</v>
      </c>
      <c r="B4137" s="1">
        <v>45881</v>
      </c>
      <c r="C4137" s="1">
        <v>45885.4</v>
      </c>
      <c r="D4137" t="s">
        <v>88</v>
      </c>
      <c r="E4137" t="s">
        <v>28</v>
      </c>
      <c r="F4137" t="s">
        <v>29</v>
      </c>
      <c r="G4137" t="s">
        <v>53</v>
      </c>
      <c r="H4137" t="s">
        <v>56</v>
      </c>
      <c r="I4137" t="s">
        <v>41</v>
      </c>
      <c r="J4137">
        <v>4.4000000000000004</v>
      </c>
      <c r="K4137" t="s">
        <v>33</v>
      </c>
      <c r="L4137">
        <v>58</v>
      </c>
      <c r="M4137" s="1">
        <v>45881</v>
      </c>
      <c r="N4137" t="s">
        <v>63</v>
      </c>
      <c r="O4137">
        <v>11.1</v>
      </c>
      <c r="P4137">
        <v>1.1000000000000001</v>
      </c>
      <c r="Q4137" s="2">
        <v>24589.87</v>
      </c>
      <c r="R4137" t="s">
        <v>35</v>
      </c>
      <c r="S4137" s="2">
        <v>17343.740000000002</v>
      </c>
      <c r="T4137">
        <v>3.6</v>
      </c>
      <c r="U4137" t="s">
        <v>104</v>
      </c>
      <c r="V4137">
        <v>2025</v>
      </c>
      <c r="W4137" t="s">
        <v>44</v>
      </c>
      <c r="X4137" s="2">
        <v>17343.740000000002</v>
      </c>
      <c r="Y4137" s="2">
        <v>7246.13</v>
      </c>
      <c r="Z4137" s="2">
        <v>0.70499999999999996</v>
      </c>
      <c r="AA4137" s="2">
        <f>IF(Table1[[#This Row],[Bed Occupied]]="Yes",1,0)</f>
        <v>1</v>
      </c>
    </row>
    <row r="4138" spans="1:27" x14ac:dyDescent="0.25">
      <c r="A4138" t="s">
        <v>4230</v>
      </c>
      <c r="B4138" s="1">
        <v>46017</v>
      </c>
      <c r="C4138" s="1">
        <v>46024.800000000003</v>
      </c>
      <c r="D4138" t="s">
        <v>102</v>
      </c>
      <c r="E4138" t="s">
        <v>52</v>
      </c>
      <c r="F4138" t="s">
        <v>48</v>
      </c>
      <c r="G4138" t="s">
        <v>30</v>
      </c>
      <c r="H4138" t="s">
        <v>56</v>
      </c>
      <c r="I4138" t="s">
        <v>41</v>
      </c>
      <c r="J4138">
        <v>7.8</v>
      </c>
      <c r="K4138" t="s">
        <v>33</v>
      </c>
      <c r="L4138">
        <v>46</v>
      </c>
      <c r="M4138" s="1">
        <v>46016</v>
      </c>
      <c r="N4138" t="s">
        <v>42</v>
      </c>
      <c r="O4138">
        <v>10.3</v>
      </c>
      <c r="P4138">
        <v>2.2999999999999998</v>
      </c>
      <c r="Q4138" s="2">
        <v>14339.93</v>
      </c>
      <c r="R4138" t="s">
        <v>85</v>
      </c>
      <c r="S4138" s="2">
        <v>8970.01</v>
      </c>
      <c r="T4138">
        <v>3.5</v>
      </c>
      <c r="U4138" t="s">
        <v>79</v>
      </c>
      <c r="V4138">
        <v>2025</v>
      </c>
      <c r="W4138" t="s">
        <v>72</v>
      </c>
      <c r="X4138" s="2">
        <v>8970.01</v>
      </c>
      <c r="Y4138" s="2">
        <v>5369.92</v>
      </c>
      <c r="Z4138" s="2">
        <v>0.626</v>
      </c>
      <c r="AA4138" s="2">
        <f>IF(Table1[[#This Row],[Bed Occupied]]="Yes",1,0)</f>
        <v>1</v>
      </c>
    </row>
    <row r="4139" spans="1:27" x14ac:dyDescent="0.25">
      <c r="A4139" t="s">
        <v>4231</v>
      </c>
      <c r="B4139" s="1">
        <v>46054</v>
      </c>
      <c r="C4139" s="1">
        <v>46055.4</v>
      </c>
      <c r="D4139" t="s">
        <v>46</v>
      </c>
      <c r="E4139" t="s">
        <v>28</v>
      </c>
      <c r="F4139" t="s">
        <v>29</v>
      </c>
      <c r="G4139" t="s">
        <v>53</v>
      </c>
      <c r="H4139" t="s">
        <v>62</v>
      </c>
      <c r="I4139" t="s">
        <v>93</v>
      </c>
      <c r="J4139">
        <v>1.4</v>
      </c>
      <c r="K4139" t="s">
        <v>57</v>
      </c>
      <c r="L4139">
        <v>22</v>
      </c>
      <c r="M4139" s="1">
        <v>46053</v>
      </c>
      <c r="N4139" t="s">
        <v>42</v>
      </c>
      <c r="O4139">
        <v>10.8</v>
      </c>
      <c r="P4139">
        <v>2.8</v>
      </c>
      <c r="Q4139" s="2">
        <v>3856.53</v>
      </c>
      <c r="R4139" t="s">
        <v>58</v>
      </c>
      <c r="S4139" s="2">
        <v>2171.8200000000002</v>
      </c>
      <c r="T4139">
        <v>3.7</v>
      </c>
      <c r="U4139" t="s">
        <v>68</v>
      </c>
      <c r="V4139">
        <v>2026</v>
      </c>
      <c r="W4139" t="s">
        <v>83</v>
      </c>
      <c r="X4139" s="2">
        <v>2171.8200000000002</v>
      </c>
      <c r="Y4139" s="2">
        <v>1684.71</v>
      </c>
      <c r="Z4139" s="2">
        <v>0.56299999999999994</v>
      </c>
      <c r="AA4139" s="2">
        <f>IF(Table1[[#This Row],[Bed Occupied]]="Yes",1,0)</f>
        <v>0</v>
      </c>
    </row>
    <row r="4140" spans="1:27" x14ac:dyDescent="0.25">
      <c r="A4140" t="s">
        <v>4232</v>
      </c>
      <c r="B4140" s="1">
        <v>45915</v>
      </c>
      <c r="C4140" s="1">
        <v>45916.4</v>
      </c>
      <c r="D4140" t="s">
        <v>39</v>
      </c>
      <c r="E4140" t="s">
        <v>52</v>
      </c>
      <c r="F4140" t="s">
        <v>29</v>
      </c>
      <c r="G4140" t="s">
        <v>67</v>
      </c>
      <c r="H4140" t="s">
        <v>76</v>
      </c>
      <c r="I4140" t="s">
        <v>41</v>
      </c>
      <c r="J4140">
        <v>1.4</v>
      </c>
      <c r="K4140" t="s">
        <v>33</v>
      </c>
      <c r="L4140">
        <v>54</v>
      </c>
      <c r="M4140" s="1">
        <v>45914</v>
      </c>
      <c r="N4140" t="s">
        <v>63</v>
      </c>
      <c r="O4140">
        <v>9.1999999999999993</v>
      </c>
      <c r="P4140">
        <v>1.2</v>
      </c>
      <c r="Q4140" s="2">
        <v>2519.06</v>
      </c>
      <c r="R4140" t="s">
        <v>58</v>
      </c>
      <c r="S4140" s="2">
        <v>1505.86</v>
      </c>
      <c r="T4140">
        <v>3.4</v>
      </c>
      <c r="U4140" t="s">
        <v>59</v>
      </c>
      <c r="V4140">
        <v>2025</v>
      </c>
      <c r="W4140" t="s">
        <v>74</v>
      </c>
      <c r="X4140" s="2">
        <v>1505.86</v>
      </c>
      <c r="Y4140" s="2">
        <v>1013.2</v>
      </c>
      <c r="Z4140" s="2">
        <v>0.59799999999999998</v>
      </c>
      <c r="AA4140" s="2">
        <f>IF(Table1[[#This Row],[Bed Occupied]]="Yes",1,0)</f>
        <v>1</v>
      </c>
    </row>
    <row r="4141" spans="1:27" x14ac:dyDescent="0.25">
      <c r="A4141" t="s">
        <v>4233</v>
      </c>
      <c r="B4141" s="1">
        <v>45986</v>
      </c>
      <c r="C4141" s="1">
        <v>45989.599999999999</v>
      </c>
      <c r="D4141" t="s">
        <v>27</v>
      </c>
      <c r="E4141" t="s">
        <v>52</v>
      </c>
      <c r="F4141" t="s">
        <v>48</v>
      </c>
      <c r="G4141" t="s">
        <v>30</v>
      </c>
      <c r="H4141" t="s">
        <v>81</v>
      </c>
      <c r="I4141" t="s">
        <v>32</v>
      </c>
      <c r="J4141">
        <v>3.6</v>
      </c>
      <c r="K4141" t="s">
        <v>33</v>
      </c>
      <c r="L4141">
        <v>64</v>
      </c>
      <c r="M4141" s="1">
        <v>45986</v>
      </c>
      <c r="N4141" t="s">
        <v>42</v>
      </c>
      <c r="O4141">
        <v>11.2</v>
      </c>
      <c r="P4141">
        <v>1.2</v>
      </c>
      <c r="Q4141" s="2">
        <v>9514.2199999999993</v>
      </c>
      <c r="R4141" t="s">
        <v>58</v>
      </c>
      <c r="S4141" s="2">
        <v>6138.27</v>
      </c>
      <c r="T4141">
        <v>4.0999999999999996</v>
      </c>
      <c r="U4141" t="s">
        <v>71</v>
      </c>
      <c r="V4141">
        <v>2025</v>
      </c>
      <c r="W4141" t="s">
        <v>44</v>
      </c>
      <c r="X4141" s="2">
        <v>6138.27</v>
      </c>
      <c r="Y4141" s="2">
        <v>3375.95</v>
      </c>
      <c r="Z4141" s="2">
        <v>0.64500000000000002</v>
      </c>
      <c r="AA4141" s="2">
        <f>IF(Table1[[#This Row],[Bed Occupied]]="Yes",1,0)</f>
        <v>1</v>
      </c>
    </row>
    <row r="4142" spans="1:27" x14ac:dyDescent="0.25">
      <c r="A4142" t="s">
        <v>4234</v>
      </c>
      <c r="B4142" s="1">
        <v>45849</v>
      </c>
      <c r="C4142" s="1">
        <v>45852.4</v>
      </c>
      <c r="D4142" t="s">
        <v>88</v>
      </c>
      <c r="E4142" t="s">
        <v>52</v>
      </c>
      <c r="F4142" t="s">
        <v>48</v>
      </c>
      <c r="G4142" t="s">
        <v>30</v>
      </c>
      <c r="H4142" t="s">
        <v>49</v>
      </c>
      <c r="I4142" t="s">
        <v>32</v>
      </c>
      <c r="J4142">
        <v>3.4</v>
      </c>
      <c r="K4142" t="s">
        <v>33</v>
      </c>
      <c r="L4142">
        <v>73</v>
      </c>
      <c r="M4142" s="1">
        <v>45849</v>
      </c>
      <c r="N4142" t="s">
        <v>42</v>
      </c>
      <c r="O4142">
        <v>10.3</v>
      </c>
      <c r="P4142">
        <v>0.3</v>
      </c>
      <c r="Q4142" s="2">
        <v>17277.009999999998</v>
      </c>
      <c r="R4142" t="s">
        <v>58</v>
      </c>
      <c r="S4142" s="2">
        <v>11989.26</v>
      </c>
      <c r="T4142">
        <v>4.4000000000000004</v>
      </c>
      <c r="U4142" t="s">
        <v>135</v>
      </c>
      <c r="V4142">
        <v>2025</v>
      </c>
      <c r="W4142" t="s">
        <v>77</v>
      </c>
      <c r="X4142" s="2">
        <v>11989.26</v>
      </c>
      <c r="Y4142" s="2">
        <v>5287.75</v>
      </c>
      <c r="Z4142" s="2">
        <v>0.69399999999999995</v>
      </c>
      <c r="AA4142" s="2">
        <f>IF(Table1[[#This Row],[Bed Occupied]]="Yes",1,0)</f>
        <v>1</v>
      </c>
    </row>
    <row r="4143" spans="1:27" x14ac:dyDescent="0.25">
      <c r="A4143" t="s">
        <v>4235</v>
      </c>
      <c r="B4143" s="1">
        <v>45926</v>
      </c>
      <c r="C4143" s="1">
        <v>45930.8</v>
      </c>
      <c r="D4143" t="s">
        <v>102</v>
      </c>
      <c r="E4143" t="s">
        <v>66</v>
      </c>
      <c r="F4143" t="s">
        <v>29</v>
      </c>
      <c r="G4143" t="s">
        <v>151</v>
      </c>
      <c r="H4143" t="s">
        <v>31</v>
      </c>
      <c r="I4143" t="s">
        <v>32</v>
      </c>
      <c r="J4143">
        <v>4.8</v>
      </c>
      <c r="K4143" t="s">
        <v>57</v>
      </c>
      <c r="L4143">
        <v>79</v>
      </c>
      <c r="M4143" s="1">
        <v>45925</v>
      </c>
      <c r="N4143" t="s">
        <v>42</v>
      </c>
      <c r="O4143">
        <v>10</v>
      </c>
      <c r="P4143">
        <v>0</v>
      </c>
      <c r="Q4143" s="2">
        <v>12648.78</v>
      </c>
      <c r="R4143" t="s">
        <v>58</v>
      </c>
      <c r="S4143" s="2">
        <v>6364.59</v>
      </c>
      <c r="T4143">
        <v>4.2</v>
      </c>
      <c r="U4143" t="s">
        <v>59</v>
      </c>
      <c r="V4143">
        <v>2025</v>
      </c>
      <c r="W4143" t="s">
        <v>72</v>
      </c>
      <c r="X4143" s="2">
        <v>6364.59</v>
      </c>
      <c r="Y4143" s="2">
        <v>6284.19</v>
      </c>
      <c r="Z4143" s="2">
        <v>0.503</v>
      </c>
      <c r="AA4143" s="2">
        <f>IF(Table1[[#This Row],[Bed Occupied]]="Yes",1,0)</f>
        <v>0</v>
      </c>
    </row>
    <row r="4144" spans="1:27" x14ac:dyDescent="0.25">
      <c r="A4144" t="s">
        <v>4236</v>
      </c>
      <c r="B4144" s="1">
        <v>45981</v>
      </c>
      <c r="C4144" s="1">
        <v>45982</v>
      </c>
      <c r="D4144" t="s">
        <v>46</v>
      </c>
      <c r="E4144" t="s">
        <v>28</v>
      </c>
      <c r="F4144" t="s">
        <v>29</v>
      </c>
      <c r="G4144" t="s">
        <v>30</v>
      </c>
      <c r="H4144" t="s">
        <v>40</v>
      </c>
      <c r="I4144" t="s">
        <v>32</v>
      </c>
      <c r="J4144">
        <v>1</v>
      </c>
      <c r="K4144" t="s">
        <v>57</v>
      </c>
      <c r="L4144">
        <v>59</v>
      </c>
      <c r="M4144" s="1">
        <v>45980</v>
      </c>
      <c r="N4144" t="s">
        <v>42</v>
      </c>
      <c r="O4144">
        <v>12.3</v>
      </c>
      <c r="P4144">
        <v>2.2999999999999998</v>
      </c>
      <c r="Q4144" s="2">
        <v>3935.43</v>
      </c>
      <c r="R4144" t="s">
        <v>58</v>
      </c>
      <c r="S4144" s="2">
        <v>2275.86</v>
      </c>
      <c r="T4144">
        <v>3</v>
      </c>
      <c r="U4144" t="s">
        <v>71</v>
      </c>
      <c r="V4144">
        <v>2025</v>
      </c>
      <c r="W4144" t="s">
        <v>69</v>
      </c>
      <c r="X4144" s="2">
        <v>2275.86</v>
      </c>
      <c r="Y4144" s="2">
        <v>1659.57</v>
      </c>
      <c r="Z4144" s="2">
        <v>0.57799999999999996</v>
      </c>
      <c r="AA4144" s="2">
        <f>IF(Table1[[#This Row],[Bed Occupied]]="Yes",1,0)</f>
        <v>0</v>
      </c>
    </row>
    <row r="4145" spans="1:27" x14ac:dyDescent="0.25">
      <c r="A4145" t="s">
        <v>4237</v>
      </c>
      <c r="B4145" s="1">
        <v>46058</v>
      </c>
      <c r="C4145" s="1">
        <v>46058.6</v>
      </c>
      <c r="D4145" t="s">
        <v>39</v>
      </c>
      <c r="E4145" t="s">
        <v>28</v>
      </c>
      <c r="F4145" t="s">
        <v>48</v>
      </c>
      <c r="G4145" t="s">
        <v>30</v>
      </c>
      <c r="H4145" t="s">
        <v>56</v>
      </c>
      <c r="I4145" t="s">
        <v>41</v>
      </c>
      <c r="J4145">
        <v>0.6</v>
      </c>
      <c r="K4145" t="s">
        <v>57</v>
      </c>
      <c r="L4145">
        <v>22</v>
      </c>
      <c r="M4145" s="1">
        <v>46058</v>
      </c>
      <c r="N4145" t="s">
        <v>42</v>
      </c>
      <c r="O4145">
        <v>10.6</v>
      </c>
      <c r="P4145">
        <v>0.6</v>
      </c>
      <c r="Q4145" s="2">
        <v>1614.16</v>
      </c>
      <c r="R4145" t="s">
        <v>58</v>
      </c>
      <c r="S4145" s="2">
        <v>837.63</v>
      </c>
      <c r="T4145">
        <v>3.9</v>
      </c>
      <c r="U4145" t="s">
        <v>68</v>
      </c>
      <c r="V4145">
        <v>2026</v>
      </c>
      <c r="W4145" t="s">
        <v>72</v>
      </c>
      <c r="X4145" s="2">
        <v>837.63</v>
      </c>
      <c r="Y4145" s="2">
        <v>776.53</v>
      </c>
      <c r="Z4145" s="2">
        <v>0.51900000000000002</v>
      </c>
      <c r="AA4145" s="2">
        <f>IF(Table1[[#This Row],[Bed Occupied]]="Yes",1,0)</f>
        <v>0</v>
      </c>
    </row>
    <row r="4146" spans="1:27" x14ac:dyDescent="0.25">
      <c r="A4146" t="s">
        <v>4238</v>
      </c>
      <c r="B4146" s="1">
        <v>45930</v>
      </c>
      <c r="C4146" s="1">
        <v>45932.9</v>
      </c>
      <c r="D4146" t="s">
        <v>46</v>
      </c>
      <c r="E4146" t="s">
        <v>28</v>
      </c>
      <c r="F4146" t="s">
        <v>29</v>
      </c>
      <c r="G4146" t="s">
        <v>53</v>
      </c>
      <c r="H4146" t="s">
        <v>81</v>
      </c>
      <c r="I4146" t="s">
        <v>93</v>
      </c>
      <c r="J4146">
        <v>2.9</v>
      </c>
      <c r="K4146" t="s">
        <v>57</v>
      </c>
      <c r="L4146">
        <v>25</v>
      </c>
      <c r="M4146" s="1">
        <v>45929</v>
      </c>
      <c r="N4146" t="s">
        <v>42</v>
      </c>
      <c r="O4146">
        <v>8.1999999999999993</v>
      </c>
      <c r="P4146">
        <v>0.2</v>
      </c>
      <c r="Q4146" s="2">
        <v>5366.67</v>
      </c>
      <c r="R4146" t="s">
        <v>35</v>
      </c>
      <c r="S4146" s="2">
        <v>2805.41</v>
      </c>
      <c r="T4146">
        <v>4.4000000000000004</v>
      </c>
      <c r="U4146" t="s">
        <v>59</v>
      </c>
      <c r="V4146">
        <v>2025</v>
      </c>
      <c r="W4146" t="s">
        <v>37</v>
      </c>
      <c r="X4146" s="2">
        <v>2805.41</v>
      </c>
      <c r="Y4146" s="2">
        <v>2561.2600000000002</v>
      </c>
      <c r="Z4146" s="2">
        <v>0.52300000000000002</v>
      </c>
      <c r="AA4146" s="2">
        <f>IF(Table1[[#This Row],[Bed Occupied]]="Yes",1,0)</f>
        <v>0</v>
      </c>
    </row>
    <row r="4147" spans="1:27" x14ac:dyDescent="0.25">
      <c r="A4147" t="s">
        <v>4239</v>
      </c>
      <c r="B4147" s="1">
        <v>45724</v>
      </c>
      <c r="C4147" s="1">
        <v>45729.2</v>
      </c>
      <c r="D4147" t="s">
        <v>96</v>
      </c>
      <c r="E4147" t="s">
        <v>28</v>
      </c>
      <c r="F4147" t="s">
        <v>29</v>
      </c>
      <c r="G4147" t="s">
        <v>30</v>
      </c>
      <c r="H4147" t="s">
        <v>49</v>
      </c>
      <c r="I4147" t="s">
        <v>93</v>
      </c>
      <c r="J4147">
        <v>5.2</v>
      </c>
      <c r="K4147" t="s">
        <v>57</v>
      </c>
      <c r="L4147">
        <v>41</v>
      </c>
      <c r="M4147" s="1">
        <v>45723</v>
      </c>
      <c r="N4147" t="s">
        <v>42</v>
      </c>
      <c r="O4147">
        <v>9</v>
      </c>
      <c r="P4147">
        <v>1</v>
      </c>
      <c r="Q4147" s="2">
        <v>4173.8599999999997</v>
      </c>
      <c r="R4147" t="s">
        <v>85</v>
      </c>
      <c r="S4147" s="2">
        <v>2206.3000000000002</v>
      </c>
      <c r="T4147">
        <v>3.9</v>
      </c>
      <c r="U4147" t="s">
        <v>173</v>
      </c>
      <c r="V4147">
        <v>2025</v>
      </c>
      <c r="W4147" t="s">
        <v>77</v>
      </c>
      <c r="X4147" s="2">
        <v>2206.3000000000002</v>
      </c>
      <c r="Y4147" s="2">
        <v>1967.56</v>
      </c>
      <c r="Z4147" s="2">
        <v>0.52900000000000003</v>
      </c>
      <c r="AA4147" s="2">
        <f>IF(Table1[[#This Row],[Bed Occupied]]="Yes",1,0)</f>
        <v>0</v>
      </c>
    </row>
    <row r="4148" spans="1:27" x14ac:dyDescent="0.25">
      <c r="A4148" t="s">
        <v>4240</v>
      </c>
      <c r="B4148" s="1">
        <v>46171</v>
      </c>
      <c r="C4148" s="1">
        <v>46173.7</v>
      </c>
      <c r="D4148" t="s">
        <v>39</v>
      </c>
      <c r="E4148" t="s">
        <v>28</v>
      </c>
      <c r="F4148" t="s">
        <v>48</v>
      </c>
      <c r="G4148" t="s">
        <v>67</v>
      </c>
      <c r="H4148" t="s">
        <v>40</v>
      </c>
      <c r="I4148" t="s">
        <v>32</v>
      </c>
      <c r="J4148">
        <v>2.7</v>
      </c>
      <c r="K4148" t="s">
        <v>33</v>
      </c>
      <c r="L4148">
        <v>106</v>
      </c>
      <c r="M4148" s="1">
        <v>46171</v>
      </c>
      <c r="N4148" t="s">
        <v>42</v>
      </c>
      <c r="O4148">
        <v>9.1</v>
      </c>
      <c r="P4148">
        <v>1.1000000000000001</v>
      </c>
      <c r="Q4148" s="2">
        <v>1685.91</v>
      </c>
      <c r="R4148" t="s">
        <v>58</v>
      </c>
      <c r="S4148" s="2">
        <v>1061.47</v>
      </c>
      <c r="T4148">
        <v>2.8</v>
      </c>
      <c r="U4148" t="s">
        <v>94</v>
      </c>
      <c r="V4148">
        <v>2026</v>
      </c>
      <c r="W4148" t="s">
        <v>77</v>
      </c>
      <c r="X4148" s="2">
        <v>1061.47</v>
      </c>
      <c r="Y4148" s="2">
        <v>624.44000000000005</v>
      </c>
      <c r="Z4148" s="2">
        <v>0.63</v>
      </c>
      <c r="AA4148" s="2">
        <f>IF(Table1[[#This Row],[Bed Occupied]]="Yes",1,0)</f>
        <v>1</v>
      </c>
    </row>
    <row r="4149" spans="1:27" x14ac:dyDescent="0.25">
      <c r="A4149" t="s">
        <v>4241</v>
      </c>
      <c r="B4149" s="1">
        <v>45691</v>
      </c>
      <c r="C4149" s="1">
        <v>45695.4</v>
      </c>
      <c r="D4149" t="s">
        <v>102</v>
      </c>
      <c r="E4149" t="s">
        <v>47</v>
      </c>
      <c r="F4149" t="s">
        <v>29</v>
      </c>
      <c r="G4149" t="s">
        <v>30</v>
      </c>
      <c r="H4149" t="s">
        <v>62</v>
      </c>
      <c r="I4149" t="s">
        <v>32</v>
      </c>
      <c r="J4149">
        <v>4.4000000000000004</v>
      </c>
      <c r="K4149" t="s">
        <v>33</v>
      </c>
      <c r="L4149">
        <v>76</v>
      </c>
      <c r="M4149" s="1">
        <v>45690</v>
      </c>
      <c r="N4149" t="s">
        <v>63</v>
      </c>
      <c r="O4149">
        <v>10.3</v>
      </c>
      <c r="P4149">
        <v>2.2999999999999998</v>
      </c>
      <c r="Q4149" s="2">
        <v>13189.56</v>
      </c>
      <c r="R4149" t="s">
        <v>35</v>
      </c>
      <c r="S4149" s="2">
        <v>7298.21</v>
      </c>
      <c r="T4149">
        <v>3.7</v>
      </c>
      <c r="U4149" t="s">
        <v>100</v>
      </c>
      <c r="V4149">
        <v>2025</v>
      </c>
      <c r="W4149" t="s">
        <v>74</v>
      </c>
      <c r="X4149" s="2">
        <v>7298.21</v>
      </c>
      <c r="Y4149" s="2">
        <v>5891.35</v>
      </c>
      <c r="Z4149" s="2">
        <v>0.55300000000000005</v>
      </c>
      <c r="AA4149" s="2">
        <f>IF(Table1[[#This Row],[Bed Occupied]]="Yes",1,0)</f>
        <v>1</v>
      </c>
    </row>
    <row r="4150" spans="1:27" x14ac:dyDescent="0.25">
      <c r="A4150" t="s">
        <v>4242</v>
      </c>
      <c r="B4150" s="1">
        <v>45776</v>
      </c>
      <c r="C4150" s="1">
        <v>45776.800000000003</v>
      </c>
      <c r="D4150" t="s">
        <v>39</v>
      </c>
      <c r="E4150" t="s">
        <v>28</v>
      </c>
      <c r="F4150" t="s">
        <v>29</v>
      </c>
      <c r="G4150" t="s">
        <v>151</v>
      </c>
      <c r="H4150" t="s">
        <v>81</v>
      </c>
      <c r="I4150" t="s">
        <v>41</v>
      </c>
      <c r="J4150">
        <v>0.8</v>
      </c>
      <c r="K4150" t="s">
        <v>57</v>
      </c>
      <c r="L4150">
        <v>51</v>
      </c>
      <c r="M4150" s="1">
        <v>45776</v>
      </c>
      <c r="N4150" t="s">
        <v>42</v>
      </c>
      <c r="O4150">
        <v>8.6999999999999993</v>
      </c>
      <c r="P4150">
        <v>0.7</v>
      </c>
      <c r="Q4150" s="2">
        <v>2255.73</v>
      </c>
      <c r="R4150" t="s">
        <v>85</v>
      </c>
      <c r="S4150" s="2">
        <v>1188.22</v>
      </c>
      <c r="T4150">
        <v>4.7</v>
      </c>
      <c r="U4150" t="s">
        <v>89</v>
      </c>
      <c r="V4150">
        <v>2025</v>
      </c>
      <c r="W4150" t="s">
        <v>44</v>
      </c>
      <c r="X4150" s="2">
        <v>1188.22</v>
      </c>
      <c r="Y4150" s="2">
        <v>1067.51</v>
      </c>
      <c r="Z4150" s="2">
        <v>0.52700000000000002</v>
      </c>
      <c r="AA4150" s="2">
        <f>IF(Table1[[#This Row],[Bed Occupied]]="Yes",1,0)</f>
        <v>0</v>
      </c>
    </row>
    <row r="4151" spans="1:27" x14ac:dyDescent="0.25">
      <c r="A4151" t="s">
        <v>4243</v>
      </c>
      <c r="B4151" s="1">
        <v>46193</v>
      </c>
      <c r="C4151" s="1">
        <v>46193.8</v>
      </c>
      <c r="D4151" t="s">
        <v>88</v>
      </c>
      <c r="E4151" t="s">
        <v>52</v>
      </c>
      <c r="F4151" t="s">
        <v>29</v>
      </c>
      <c r="G4151" t="s">
        <v>67</v>
      </c>
      <c r="H4151" t="s">
        <v>81</v>
      </c>
      <c r="I4151" t="s">
        <v>32</v>
      </c>
      <c r="J4151">
        <v>0.8</v>
      </c>
      <c r="K4151" t="s">
        <v>33</v>
      </c>
      <c r="L4151">
        <v>53</v>
      </c>
      <c r="M4151" s="1">
        <v>46192</v>
      </c>
      <c r="N4151" t="s">
        <v>63</v>
      </c>
      <c r="O4151">
        <v>8.4</v>
      </c>
      <c r="P4151">
        <v>0.4</v>
      </c>
      <c r="Q4151" s="2">
        <v>16478.099999999999</v>
      </c>
      <c r="R4151" t="s">
        <v>58</v>
      </c>
      <c r="S4151" s="2">
        <v>12563.01</v>
      </c>
      <c r="T4151">
        <v>4.2</v>
      </c>
      <c r="U4151" t="s">
        <v>126</v>
      </c>
      <c r="V4151">
        <v>2026</v>
      </c>
      <c r="W4151" t="s">
        <v>77</v>
      </c>
      <c r="X4151" s="2">
        <v>12563.01</v>
      </c>
      <c r="Y4151" s="2">
        <v>3915.09</v>
      </c>
      <c r="Z4151" s="2">
        <v>0.76200000000000001</v>
      </c>
      <c r="AA4151" s="2">
        <f>IF(Table1[[#This Row],[Bed Occupied]]="Yes",1,0)</f>
        <v>1</v>
      </c>
    </row>
    <row r="4152" spans="1:27" x14ac:dyDescent="0.25">
      <c r="A4152" t="s">
        <v>4244</v>
      </c>
      <c r="B4152" s="1">
        <v>45932</v>
      </c>
      <c r="C4152" s="1">
        <v>45935.5</v>
      </c>
      <c r="D4152" t="s">
        <v>96</v>
      </c>
      <c r="E4152" t="s">
        <v>52</v>
      </c>
      <c r="F4152" t="s">
        <v>48</v>
      </c>
      <c r="G4152" t="s">
        <v>151</v>
      </c>
      <c r="H4152" t="s">
        <v>49</v>
      </c>
      <c r="I4152" t="s">
        <v>32</v>
      </c>
      <c r="J4152">
        <v>3.5</v>
      </c>
      <c r="K4152" t="s">
        <v>33</v>
      </c>
      <c r="L4152">
        <v>42</v>
      </c>
      <c r="M4152" s="1">
        <v>45932</v>
      </c>
      <c r="N4152" t="s">
        <v>34</v>
      </c>
      <c r="O4152">
        <v>8.9</v>
      </c>
      <c r="P4152">
        <v>0.9</v>
      </c>
      <c r="Q4152" s="2">
        <v>4422.1000000000004</v>
      </c>
      <c r="R4152" t="s">
        <v>35</v>
      </c>
      <c r="S4152" s="2">
        <v>2317.4499999999998</v>
      </c>
      <c r="T4152">
        <v>4.2</v>
      </c>
      <c r="U4152" t="s">
        <v>82</v>
      </c>
      <c r="V4152">
        <v>2025</v>
      </c>
      <c r="W4152" t="s">
        <v>72</v>
      </c>
      <c r="X4152" s="2">
        <v>2317.4499999999998</v>
      </c>
      <c r="Y4152" s="2">
        <v>2104.65</v>
      </c>
      <c r="Z4152" s="2">
        <v>0.52400000000000002</v>
      </c>
      <c r="AA4152" s="2">
        <f>IF(Table1[[#This Row],[Bed Occupied]]="Yes",1,0)</f>
        <v>1</v>
      </c>
    </row>
    <row r="4153" spans="1:27" x14ac:dyDescent="0.25">
      <c r="A4153" t="s">
        <v>4245</v>
      </c>
      <c r="B4153" s="1">
        <v>46232</v>
      </c>
      <c r="C4153" s="1">
        <v>46238.6</v>
      </c>
      <c r="D4153" t="s">
        <v>102</v>
      </c>
      <c r="E4153" t="s">
        <v>47</v>
      </c>
      <c r="F4153" t="s">
        <v>48</v>
      </c>
      <c r="G4153" t="s">
        <v>30</v>
      </c>
      <c r="H4153" t="s">
        <v>76</v>
      </c>
      <c r="I4153" t="s">
        <v>41</v>
      </c>
      <c r="J4153">
        <v>6.6</v>
      </c>
      <c r="K4153" t="s">
        <v>33</v>
      </c>
      <c r="L4153">
        <v>45</v>
      </c>
      <c r="M4153" s="1">
        <v>46232</v>
      </c>
      <c r="N4153" t="s">
        <v>63</v>
      </c>
      <c r="O4153">
        <v>11.2</v>
      </c>
      <c r="P4153">
        <v>1.2</v>
      </c>
      <c r="Q4153" s="2">
        <v>13482.86</v>
      </c>
      <c r="R4153" t="s">
        <v>58</v>
      </c>
      <c r="S4153" s="2">
        <v>7447.5</v>
      </c>
      <c r="T4153">
        <v>3.5</v>
      </c>
      <c r="U4153" t="s">
        <v>43</v>
      </c>
      <c r="V4153">
        <v>2026</v>
      </c>
      <c r="W4153" t="s">
        <v>69</v>
      </c>
      <c r="X4153" s="2">
        <v>7447.5</v>
      </c>
      <c r="Y4153" s="2">
        <v>6035.36</v>
      </c>
      <c r="Z4153" s="2">
        <v>0.55200000000000005</v>
      </c>
      <c r="AA4153" s="2">
        <f>IF(Table1[[#This Row],[Bed Occupied]]="Yes",1,0)</f>
        <v>1</v>
      </c>
    </row>
    <row r="4154" spans="1:27" x14ac:dyDescent="0.25">
      <c r="A4154" t="s">
        <v>4246</v>
      </c>
      <c r="B4154" s="1">
        <v>46245</v>
      </c>
      <c r="C4154" s="1">
        <v>46249.599999999999</v>
      </c>
      <c r="D4154" t="s">
        <v>51</v>
      </c>
      <c r="E4154" t="s">
        <v>28</v>
      </c>
      <c r="F4154" t="s">
        <v>48</v>
      </c>
      <c r="G4154" t="s">
        <v>30</v>
      </c>
      <c r="H4154" t="s">
        <v>40</v>
      </c>
      <c r="I4154" t="s">
        <v>41</v>
      </c>
      <c r="J4154">
        <v>4.5999999999999996</v>
      </c>
      <c r="K4154" t="s">
        <v>33</v>
      </c>
      <c r="L4154">
        <v>36</v>
      </c>
      <c r="M4154" s="1">
        <v>46245</v>
      </c>
      <c r="N4154" t="s">
        <v>63</v>
      </c>
      <c r="O4154">
        <v>12.2</v>
      </c>
      <c r="P4154">
        <v>0.2</v>
      </c>
      <c r="Q4154" s="2">
        <v>7546.06</v>
      </c>
      <c r="R4154" t="s">
        <v>35</v>
      </c>
      <c r="S4154" s="2">
        <v>4893.8500000000004</v>
      </c>
      <c r="T4154">
        <v>4.8</v>
      </c>
      <c r="U4154" t="s">
        <v>138</v>
      </c>
      <c r="V4154">
        <v>2026</v>
      </c>
      <c r="W4154" t="s">
        <v>44</v>
      </c>
      <c r="X4154" s="2">
        <v>4893.8500000000004</v>
      </c>
      <c r="Y4154" s="2">
        <v>2652.21</v>
      </c>
      <c r="Z4154" s="2">
        <v>0.64900000000000002</v>
      </c>
      <c r="AA4154" s="2">
        <f>IF(Table1[[#This Row],[Bed Occupied]]="Yes",1,0)</f>
        <v>1</v>
      </c>
    </row>
    <row r="4155" spans="1:27" x14ac:dyDescent="0.25">
      <c r="A4155" t="s">
        <v>4247</v>
      </c>
      <c r="B4155" s="1">
        <v>46310</v>
      </c>
      <c r="C4155" s="1">
        <v>46312.7</v>
      </c>
      <c r="D4155" t="s">
        <v>102</v>
      </c>
      <c r="E4155" t="s">
        <v>47</v>
      </c>
      <c r="F4155" t="s">
        <v>48</v>
      </c>
      <c r="G4155" t="s">
        <v>151</v>
      </c>
      <c r="H4155" t="s">
        <v>76</v>
      </c>
      <c r="I4155" t="s">
        <v>93</v>
      </c>
      <c r="J4155">
        <v>2.7</v>
      </c>
      <c r="K4155" t="s">
        <v>33</v>
      </c>
      <c r="L4155">
        <v>64</v>
      </c>
      <c r="M4155" s="1">
        <v>46310</v>
      </c>
      <c r="N4155" t="s">
        <v>42</v>
      </c>
      <c r="O4155">
        <v>10.1</v>
      </c>
      <c r="P4155">
        <v>0.1</v>
      </c>
      <c r="Q4155" s="2">
        <v>12318.92</v>
      </c>
      <c r="R4155" t="s">
        <v>35</v>
      </c>
      <c r="S4155" s="2">
        <v>7542.04</v>
      </c>
      <c r="T4155">
        <v>4.5</v>
      </c>
      <c r="U4155" t="s">
        <v>36</v>
      </c>
      <c r="V4155">
        <v>2026</v>
      </c>
      <c r="W4155" t="s">
        <v>72</v>
      </c>
      <c r="X4155" s="2">
        <v>7542.04</v>
      </c>
      <c r="Y4155" s="2">
        <v>4776.88</v>
      </c>
      <c r="Z4155" s="2">
        <v>0.61199999999999999</v>
      </c>
      <c r="AA4155" s="2">
        <f>IF(Table1[[#This Row],[Bed Occupied]]="Yes",1,0)</f>
        <v>1</v>
      </c>
    </row>
    <row r="4156" spans="1:27" x14ac:dyDescent="0.25">
      <c r="A4156" t="s">
        <v>4248</v>
      </c>
      <c r="B4156" s="1">
        <v>46374</v>
      </c>
      <c r="C4156" s="1">
        <v>46378.7</v>
      </c>
      <c r="D4156" t="s">
        <v>46</v>
      </c>
      <c r="E4156" t="s">
        <v>28</v>
      </c>
      <c r="F4156" t="s">
        <v>48</v>
      </c>
      <c r="G4156" t="s">
        <v>30</v>
      </c>
      <c r="H4156" t="s">
        <v>56</v>
      </c>
      <c r="I4156" t="s">
        <v>32</v>
      </c>
      <c r="J4156">
        <v>4.7</v>
      </c>
      <c r="K4156" t="s">
        <v>33</v>
      </c>
      <c r="L4156">
        <v>71</v>
      </c>
      <c r="M4156" s="1">
        <v>46374</v>
      </c>
      <c r="N4156" t="s">
        <v>34</v>
      </c>
      <c r="O4156">
        <v>10.8</v>
      </c>
      <c r="P4156">
        <v>2.8</v>
      </c>
      <c r="Q4156" s="2">
        <v>6090.68</v>
      </c>
      <c r="R4156" t="s">
        <v>35</v>
      </c>
      <c r="S4156" s="2">
        <v>3617.38</v>
      </c>
      <c r="T4156">
        <v>2.7</v>
      </c>
      <c r="U4156" t="s">
        <v>54</v>
      </c>
      <c r="V4156">
        <v>2026</v>
      </c>
      <c r="W4156" t="s">
        <v>77</v>
      </c>
      <c r="X4156" s="2">
        <v>3617.38</v>
      </c>
      <c r="Y4156" s="2">
        <v>2473.3000000000002</v>
      </c>
      <c r="Z4156" s="2">
        <v>0.59399999999999997</v>
      </c>
      <c r="AA4156" s="2">
        <f>IF(Table1[[#This Row],[Bed Occupied]]="Yes",1,0)</f>
        <v>1</v>
      </c>
    </row>
    <row r="4157" spans="1:27" x14ac:dyDescent="0.25">
      <c r="A4157" t="s">
        <v>4249</v>
      </c>
      <c r="B4157" s="1">
        <v>45779</v>
      </c>
      <c r="C4157" s="1">
        <v>45784.6</v>
      </c>
      <c r="D4157" t="s">
        <v>88</v>
      </c>
      <c r="E4157" t="s">
        <v>47</v>
      </c>
      <c r="F4157" t="s">
        <v>48</v>
      </c>
      <c r="G4157" t="s">
        <v>67</v>
      </c>
      <c r="H4157" t="s">
        <v>76</v>
      </c>
      <c r="I4157" t="s">
        <v>41</v>
      </c>
      <c r="J4157">
        <v>5.6</v>
      </c>
      <c r="K4157" t="s">
        <v>33</v>
      </c>
      <c r="L4157">
        <v>22</v>
      </c>
      <c r="M4157" s="1">
        <v>45779</v>
      </c>
      <c r="N4157" t="s">
        <v>63</v>
      </c>
      <c r="O4157">
        <v>12.8</v>
      </c>
      <c r="P4157">
        <v>0.8</v>
      </c>
      <c r="Q4157" s="2">
        <v>25443.19</v>
      </c>
      <c r="R4157" t="s">
        <v>35</v>
      </c>
      <c r="S4157" s="2">
        <v>17977.34</v>
      </c>
      <c r="T4157">
        <v>4.0999999999999996</v>
      </c>
      <c r="U4157" t="s">
        <v>122</v>
      </c>
      <c r="V4157">
        <v>2025</v>
      </c>
      <c r="W4157" t="s">
        <v>77</v>
      </c>
      <c r="X4157" s="2">
        <v>17977.34</v>
      </c>
      <c r="Y4157" s="2">
        <v>7465.85</v>
      </c>
      <c r="Z4157" s="2">
        <v>0.70699999999999996</v>
      </c>
      <c r="AA4157" s="2">
        <f>IF(Table1[[#This Row],[Bed Occupied]]="Yes",1,0)</f>
        <v>1</v>
      </c>
    </row>
    <row r="4158" spans="1:27" x14ac:dyDescent="0.25">
      <c r="A4158" t="s">
        <v>4250</v>
      </c>
      <c r="B4158" s="1">
        <v>46383</v>
      </c>
      <c r="C4158" s="1">
        <v>46386</v>
      </c>
      <c r="D4158" t="s">
        <v>51</v>
      </c>
      <c r="E4158" t="s">
        <v>28</v>
      </c>
      <c r="F4158" t="s">
        <v>29</v>
      </c>
      <c r="G4158" t="s">
        <v>30</v>
      </c>
      <c r="H4158" t="s">
        <v>56</v>
      </c>
      <c r="I4158" t="s">
        <v>41</v>
      </c>
      <c r="J4158">
        <v>3</v>
      </c>
      <c r="K4158" t="s">
        <v>33</v>
      </c>
      <c r="L4158">
        <v>75</v>
      </c>
      <c r="M4158" s="1">
        <v>46382</v>
      </c>
      <c r="N4158" t="s">
        <v>42</v>
      </c>
      <c r="O4158">
        <v>11.8</v>
      </c>
      <c r="P4158">
        <v>1.8</v>
      </c>
      <c r="Q4158" s="2">
        <v>8951.14</v>
      </c>
      <c r="R4158" t="s">
        <v>85</v>
      </c>
      <c r="S4158" s="2">
        <v>5598.03</v>
      </c>
      <c r="T4158">
        <v>3.1</v>
      </c>
      <c r="U4158" t="s">
        <v>54</v>
      </c>
      <c r="V4158">
        <v>2026</v>
      </c>
      <c r="W4158" t="s">
        <v>83</v>
      </c>
      <c r="X4158" s="2">
        <v>5598.03</v>
      </c>
      <c r="Y4158" s="2">
        <v>3353.11</v>
      </c>
      <c r="Z4158" s="2">
        <v>0.625</v>
      </c>
      <c r="AA4158" s="2">
        <f>IF(Table1[[#This Row],[Bed Occupied]]="Yes",1,0)</f>
        <v>1</v>
      </c>
    </row>
    <row r="4159" spans="1:27" x14ac:dyDescent="0.25">
      <c r="A4159" t="s">
        <v>4251</v>
      </c>
      <c r="B4159" s="1">
        <v>45884</v>
      </c>
      <c r="C4159" s="1">
        <v>45885</v>
      </c>
      <c r="D4159" t="s">
        <v>61</v>
      </c>
      <c r="E4159" t="s">
        <v>28</v>
      </c>
      <c r="F4159" t="s">
        <v>29</v>
      </c>
      <c r="G4159" t="s">
        <v>151</v>
      </c>
      <c r="H4159" t="s">
        <v>56</v>
      </c>
      <c r="I4159" t="s">
        <v>32</v>
      </c>
      <c r="J4159">
        <v>1</v>
      </c>
      <c r="K4159" t="s">
        <v>33</v>
      </c>
      <c r="L4159">
        <v>78</v>
      </c>
      <c r="M4159" s="1">
        <v>45883</v>
      </c>
      <c r="N4159" t="s">
        <v>42</v>
      </c>
      <c r="O4159">
        <v>10.4</v>
      </c>
      <c r="P4159">
        <v>2.4</v>
      </c>
      <c r="Q4159" s="2">
        <v>11700.53</v>
      </c>
      <c r="R4159" t="s">
        <v>35</v>
      </c>
      <c r="S4159" s="2">
        <v>8203.57</v>
      </c>
      <c r="T4159">
        <v>3</v>
      </c>
      <c r="U4159" t="s">
        <v>104</v>
      </c>
      <c r="V4159">
        <v>2025</v>
      </c>
      <c r="W4159" t="s">
        <v>72</v>
      </c>
      <c r="X4159" s="2">
        <v>8203.57</v>
      </c>
      <c r="Y4159" s="2">
        <v>3496.96</v>
      </c>
      <c r="Z4159" s="2">
        <v>0.70099999999999996</v>
      </c>
      <c r="AA4159" s="2">
        <f>IF(Table1[[#This Row],[Bed Occupied]]="Yes",1,0)</f>
        <v>1</v>
      </c>
    </row>
    <row r="4160" spans="1:27" x14ac:dyDescent="0.25">
      <c r="A4160" t="s">
        <v>4252</v>
      </c>
      <c r="B4160" s="1">
        <v>46203</v>
      </c>
      <c r="C4160" s="1">
        <v>46209.1</v>
      </c>
      <c r="D4160" t="s">
        <v>27</v>
      </c>
      <c r="E4160" t="s">
        <v>52</v>
      </c>
      <c r="F4160" t="s">
        <v>48</v>
      </c>
      <c r="G4160" t="s">
        <v>30</v>
      </c>
      <c r="H4160" t="s">
        <v>49</v>
      </c>
      <c r="I4160" t="s">
        <v>41</v>
      </c>
      <c r="J4160">
        <v>6.1</v>
      </c>
      <c r="K4160" t="s">
        <v>33</v>
      </c>
      <c r="L4160">
        <v>30</v>
      </c>
      <c r="M4160" s="1">
        <v>46202</v>
      </c>
      <c r="N4160" t="s">
        <v>42</v>
      </c>
      <c r="O4160">
        <v>11.1</v>
      </c>
      <c r="P4160">
        <v>1.1000000000000001</v>
      </c>
      <c r="Q4160" s="2">
        <v>12779.6</v>
      </c>
      <c r="R4160" t="s">
        <v>58</v>
      </c>
      <c r="S4160" s="2">
        <v>7956.84</v>
      </c>
      <c r="T4160">
        <v>4.0999999999999996</v>
      </c>
      <c r="U4160" t="s">
        <v>126</v>
      </c>
      <c r="V4160">
        <v>2026</v>
      </c>
      <c r="W4160" t="s">
        <v>37</v>
      </c>
      <c r="X4160" s="2">
        <v>7956.84</v>
      </c>
      <c r="Y4160" s="2">
        <v>4822.76</v>
      </c>
      <c r="Z4160" s="2">
        <v>0.623</v>
      </c>
      <c r="AA4160" s="2">
        <f>IF(Table1[[#This Row],[Bed Occupied]]="Yes",1,0)</f>
        <v>1</v>
      </c>
    </row>
    <row r="4161" spans="1:27" x14ac:dyDescent="0.25">
      <c r="A4161" t="s">
        <v>4253</v>
      </c>
      <c r="B4161" s="1">
        <v>45858</v>
      </c>
      <c r="C4161" s="1">
        <v>45859.1</v>
      </c>
      <c r="D4161" t="s">
        <v>39</v>
      </c>
      <c r="E4161" t="s">
        <v>28</v>
      </c>
      <c r="F4161" t="s">
        <v>29</v>
      </c>
      <c r="G4161" t="s">
        <v>53</v>
      </c>
      <c r="H4161" t="s">
        <v>81</v>
      </c>
      <c r="I4161" t="s">
        <v>32</v>
      </c>
      <c r="J4161">
        <v>1.1000000000000001</v>
      </c>
      <c r="K4161" t="s">
        <v>57</v>
      </c>
      <c r="L4161">
        <v>119</v>
      </c>
      <c r="M4161" s="1">
        <v>45857</v>
      </c>
      <c r="N4161" t="s">
        <v>42</v>
      </c>
      <c r="O4161">
        <v>11.3</v>
      </c>
      <c r="P4161">
        <v>1.3</v>
      </c>
      <c r="Q4161" s="2">
        <v>2056.04</v>
      </c>
      <c r="R4161" t="s">
        <v>35</v>
      </c>
      <c r="S4161" s="2">
        <v>1007.69</v>
      </c>
      <c r="T4161">
        <v>2.6</v>
      </c>
      <c r="U4161" t="s">
        <v>135</v>
      </c>
      <c r="V4161">
        <v>2025</v>
      </c>
      <c r="W4161" t="s">
        <v>83</v>
      </c>
      <c r="X4161" s="2">
        <v>1007.69</v>
      </c>
      <c r="Y4161" s="2">
        <v>1048.3499999999999</v>
      </c>
      <c r="Z4161" s="2">
        <v>0.49</v>
      </c>
      <c r="AA4161" s="2">
        <f>IF(Table1[[#This Row],[Bed Occupied]]="Yes",1,0)</f>
        <v>0</v>
      </c>
    </row>
    <row r="4162" spans="1:27" x14ac:dyDescent="0.25">
      <c r="A4162" t="s">
        <v>4254</v>
      </c>
      <c r="B4162" s="1">
        <v>45882</v>
      </c>
      <c r="C4162" s="1">
        <v>45889</v>
      </c>
      <c r="D4162" t="s">
        <v>46</v>
      </c>
      <c r="E4162" t="s">
        <v>47</v>
      </c>
      <c r="F4162" t="s">
        <v>29</v>
      </c>
      <c r="G4162" t="s">
        <v>67</v>
      </c>
      <c r="H4162" t="s">
        <v>31</v>
      </c>
      <c r="I4162" t="s">
        <v>41</v>
      </c>
      <c r="J4162">
        <v>7</v>
      </c>
      <c r="K4162" t="s">
        <v>33</v>
      </c>
      <c r="L4162">
        <v>45</v>
      </c>
      <c r="M4162" s="1">
        <v>45881</v>
      </c>
      <c r="N4162" t="s">
        <v>34</v>
      </c>
      <c r="O4162">
        <v>13.1</v>
      </c>
      <c r="P4162">
        <v>1.1000000000000001</v>
      </c>
      <c r="Q4162" s="2">
        <v>8201.3700000000008</v>
      </c>
      <c r="R4162" t="s">
        <v>35</v>
      </c>
      <c r="S4162" s="2">
        <v>4985.1899999999996</v>
      </c>
      <c r="T4162">
        <v>3.5</v>
      </c>
      <c r="U4162" t="s">
        <v>104</v>
      </c>
      <c r="V4162">
        <v>2025</v>
      </c>
      <c r="W4162" t="s">
        <v>44</v>
      </c>
      <c r="X4162" s="2">
        <v>4985.1899999999996</v>
      </c>
      <c r="Y4162" s="2">
        <v>3216.18</v>
      </c>
      <c r="Z4162" s="2">
        <v>0.60799999999999998</v>
      </c>
      <c r="AA4162" s="2">
        <f>IF(Table1[[#This Row],[Bed Occupied]]="Yes",1,0)</f>
        <v>1</v>
      </c>
    </row>
    <row r="4163" spans="1:27" x14ac:dyDescent="0.25">
      <c r="A4163" t="s">
        <v>4255</v>
      </c>
      <c r="B4163" s="1">
        <v>46331</v>
      </c>
      <c r="C4163" s="1">
        <v>46333.1</v>
      </c>
      <c r="D4163" t="s">
        <v>51</v>
      </c>
      <c r="E4163" t="s">
        <v>47</v>
      </c>
      <c r="F4163" t="s">
        <v>29</v>
      </c>
      <c r="G4163" t="s">
        <v>30</v>
      </c>
      <c r="H4163" t="s">
        <v>62</v>
      </c>
      <c r="I4163" t="s">
        <v>41</v>
      </c>
      <c r="J4163">
        <v>2.1</v>
      </c>
      <c r="K4163" t="s">
        <v>33</v>
      </c>
      <c r="L4163">
        <v>44</v>
      </c>
      <c r="M4163" s="1">
        <v>46331</v>
      </c>
      <c r="N4163" t="s">
        <v>42</v>
      </c>
      <c r="O4163">
        <v>10.7</v>
      </c>
      <c r="P4163">
        <v>2.7</v>
      </c>
      <c r="Q4163" s="2">
        <v>9083.41</v>
      </c>
      <c r="R4163" t="s">
        <v>35</v>
      </c>
      <c r="S4163" s="2">
        <v>5264.74</v>
      </c>
      <c r="T4163">
        <v>3.4</v>
      </c>
      <c r="U4163" t="s">
        <v>130</v>
      </c>
      <c r="V4163">
        <v>2026</v>
      </c>
      <c r="W4163" t="s">
        <v>72</v>
      </c>
      <c r="X4163" s="2">
        <v>5264.74</v>
      </c>
      <c r="Y4163" s="2">
        <v>3818.67</v>
      </c>
      <c r="Z4163" s="2">
        <v>0.57999999999999996</v>
      </c>
      <c r="AA4163" s="2">
        <f>IF(Table1[[#This Row],[Bed Occupied]]="Yes",1,0)</f>
        <v>1</v>
      </c>
    </row>
    <row r="4164" spans="1:27" x14ac:dyDescent="0.25">
      <c r="A4164" t="s">
        <v>4256</v>
      </c>
      <c r="B4164" s="1">
        <v>45854</v>
      </c>
      <c r="C4164" s="1">
        <v>45855.3</v>
      </c>
      <c r="D4164" t="s">
        <v>46</v>
      </c>
      <c r="E4164" t="s">
        <v>28</v>
      </c>
      <c r="F4164" t="s">
        <v>48</v>
      </c>
      <c r="G4164" t="s">
        <v>30</v>
      </c>
      <c r="H4164" t="s">
        <v>31</v>
      </c>
      <c r="I4164" t="s">
        <v>32</v>
      </c>
      <c r="J4164">
        <v>1.3</v>
      </c>
      <c r="K4164" t="s">
        <v>57</v>
      </c>
      <c r="L4164">
        <v>53</v>
      </c>
      <c r="M4164" s="1">
        <v>45854</v>
      </c>
      <c r="N4164" t="s">
        <v>34</v>
      </c>
      <c r="O4164">
        <v>13.1</v>
      </c>
      <c r="P4164">
        <v>1.1000000000000001</v>
      </c>
      <c r="Q4164" s="2">
        <v>5734.29</v>
      </c>
      <c r="R4164" t="s">
        <v>58</v>
      </c>
      <c r="S4164" s="2">
        <v>3678.19</v>
      </c>
      <c r="T4164">
        <v>4.4000000000000004</v>
      </c>
      <c r="U4164" t="s">
        <v>135</v>
      </c>
      <c r="V4164">
        <v>2025</v>
      </c>
      <c r="W4164" t="s">
        <v>69</v>
      </c>
      <c r="X4164" s="2">
        <v>3678.19</v>
      </c>
      <c r="Y4164" s="2">
        <v>2056.1</v>
      </c>
      <c r="Z4164" s="2">
        <v>0.64100000000000001</v>
      </c>
      <c r="AA4164" s="2">
        <f>IF(Table1[[#This Row],[Bed Occupied]]="Yes",1,0)</f>
        <v>0</v>
      </c>
    </row>
    <row r="4165" spans="1:27" x14ac:dyDescent="0.25">
      <c r="A4165" t="s">
        <v>4257</v>
      </c>
      <c r="B4165" s="1">
        <v>46245</v>
      </c>
      <c r="C4165" s="1">
        <v>46253.599999999999</v>
      </c>
      <c r="D4165" t="s">
        <v>61</v>
      </c>
      <c r="E4165" t="s">
        <v>47</v>
      </c>
      <c r="F4165" t="s">
        <v>48</v>
      </c>
      <c r="G4165" t="s">
        <v>151</v>
      </c>
      <c r="H4165" t="s">
        <v>76</v>
      </c>
      <c r="I4165" t="s">
        <v>41</v>
      </c>
      <c r="J4165">
        <v>8.6</v>
      </c>
      <c r="K4165" t="s">
        <v>33</v>
      </c>
      <c r="L4165">
        <v>69</v>
      </c>
      <c r="M4165" s="1">
        <v>46245</v>
      </c>
      <c r="N4165" t="s">
        <v>42</v>
      </c>
      <c r="O4165">
        <v>13.5</v>
      </c>
      <c r="P4165">
        <v>1.5</v>
      </c>
      <c r="Q4165" s="2">
        <v>23775.49</v>
      </c>
      <c r="R4165" t="s">
        <v>58</v>
      </c>
      <c r="S4165" s="2">
        <v>14414.21</v>
      </c>
      <c r="T4165">
        <v>3.6</v>
      </c>
      <c r="U4165" t="s">
        <v>138</v>
      </c>
      <c r="V4165">
        <v>2026</v>
      </c>
      <c r="W4165" t="s">
        <v>44</v>
      </c>
      <c r="X4165" s="2">
        <v>14414.21</v>
      </c>
      <c r="Y4165" s="2">
        <v>9361.2800000000007</v>
      </c>
      <c r="Z4165" s="2">
        <v>0.60599999999999998</v>
      </c>
      <c r="AA4165" s="2">
        <f>IF(Table1[[#This Row],[Bed Occupied]]="Yes",1,0)</f>
        <v>1</v>
      </c>
    </row>
    <row r="4166" spans="1:27" x14ac:dyDescent="0.25">
      <c r="A4166" t="s">
        <v>4258</v>
      </c>
      <c r="B4166" s="1">
        <v>46057</v>
      </c>
      <c r="C4166" s="1">
        <v>46064.9</v>
      </c>
      <c r="D4166" t="s">
        <v>51</v>
      </c>
      <c r="E4166" t="s">
        <v>47</v>
      </c>
      <c r="F4166" t="s">
        <v>48</v>
      </c>
      <c r="G4166" t="s">
        <v>53</v>
      </c>
      <c r="H4166" t="s">
        <v>49</v>
      </c>
      <c r="I4166" t="s">
        <v>32</v>
      </c>
      <c r="J4166">
        <v>7.9</v>
      </c>
      <c r="K4166" t="s">
        <v>33</v>
      </c>
      <c r="L4166">
        <v>90</v>
      </c>
      <c r="M4166" s="1">
        <v>46057</v>
      </c>
      <c r="N4166" t="s">
        <v>42</v>
      </c>
      <c r="O4166">
        <v>10.3</v>
      </c>
      <c r="P4166">
        <v>2.2999999999999998</v>
      </c>
      <c r="Q4166" s="2">
        <v>10274.06</v>
      </c>
      <c r="R4166" t="s">
        <v>35</v>
      </c>
      <c r="S4166" s="2">
        <v>5970.63</v>
      </c>
      <c r="T4166">
        <v>3.2</v>
      </c>
      <c r="U4166" t="s">
        <v>68</v>
      </c>
      <c r="V4166">
        <v>2026</v>
      </c>
      <c r="W4166" t="s">
        <v>69</v>
      </c>
      <c r="X4166" s="2">
        <v>5970.63</v>
      </c>
      <c r="Y4166" s="2">
        <v>4303.43</v>
      </c>
      <c r="Z4166" s="2">
        <v>0.58099999999999996</v>
      </c>
      <c r="AA4166" s="2">
        <f>IF(Table1[[#This Row],[Bed Occupied]]="Yes",1,0)</f>
        <v>1</v>
      </c>
    </row>
    <row r="4167" spans="1:27" x14ac:dyDescent="0.25">
      <c r="A4167" t="s">
        <v>4259</v>
      </c>
      <c r="B4167" s="1">
        <v>46221</v>
      </c>
      <c r="C4167" s="1">
        <v>46226.8</v>
      </c>
      <c r="D4167" t="s">
        <v>88</v>
      </c>
      <c r="E4167" t="s">
        <v>47</v>
      </c>
      <c r="F4167" t="s">
        <v>29</v>
      </c>
      <c r="G4167" t="s">
        <v>53</v>
      </c>
      <c r="H4167" t="s">
        <v>31</v>
      </c>
      <c r="I4167" t="s">
        <v>41</v>
      </c>
      <c r="J4167">
        <v>5.8</v>
      </c>
      <c r="K4167" t="s">
        <v>33</v>
      </c>
      <c r="L4167">
        <v>11</v>
      </c>
      <c r="M4167" s="1">
        <v>46221</v>
      </c>
      <c r="N4167" t="s">
        <v>34</v>
      </c>
      <c r="O4167">
        <v>12.5</v>
      </c>
      <c r="P4167">
        <v>0.5</v>
      </c>
      <c r="Q4167" s="2">
        <v>29365.360000000001</v>
      </c>
      <c r="R4167" t="s">
        <v>85</v>
      </c>
      <c r="S4167" s="2">
        <v>18532.13</v>
      </c>
      <c r="T4167">
        <v>4.7</v>
      </c>
      <c r="U4167" t="s">
        <v>43</v>
      </c>
      <c r="V4167">
        <v>2026</v>
      </c>
      <c r="W4167" t="s">
        <v>83</v>
      </c>
      <c r="X4167" s="2">
        <v>18532.13</v>
      </c>
      <c r="Y4167" s="2">
        <v>10833.23</v>
      </c>
      <c r="Z4167" s="2">
        <v>0.63100000000000001</v>
      </c>
      <c r="AA4167" s="2">
        <f>IF(Table1[[#This Row],[Bed Occupied]]="Yes",1,0)</f>
        <v>1</v>
      </c>
    </row>
    <row r="4168" spans="1:27" x14ac:dyDescent="0.25">
      <c r="A4168" t="s">
        <v>4260</v>
      </c>
      <c r="B4168" s="1">
        <v>45776</v>
      </c>
      <c r="C4168" s="1">
        <v>45780.9</v>
      </c>
      <c r="D4168" t="s">
        <v>46</v>
      </c>
      <c r="E4168" t="s">
        <v>66</v>
      </c>
      <c r="F4168" t="s">
        <v>48</v>
      </c>
      <c r="G4168" t="s">
        <v>67</v>
      </c>
      <c r="H4168" t="s">
        <v>62</v>
      </c>
      <c r="I4168" t="s">
        <v>41</v>
      </c>
      <c r="J4168">
        <v>4.9000000000000004</v>
      </c>
      <c r="K4168" t="s">
        <v>33</v>
      </c>
      <c r="L4168">
        <v>50</v>
      </c>
      <c r="M4168" s="1">
        <v>45776</v>
      </c>
      <c r="N4168" t="s">
        <v>42</v>
      </c>
      <c r="O4168">
        <v>10</v>
      </c>
      <c r="P4168">
        <v>0</v>
      </c>
      <c r="Q4168" s="2">
        <v>6806.6</v>
      </c>
      <c r="R4168" t="s">
        <v>35</v>
      </c>
      <c r="S4168" s="2">
        <v>4335.7299999999996</v>
      </c>
      <c r="T4168">
        <v>4.0999999999999996</v>
      </c>
      <c r="U4168" t="s">
        <v>89</v>
      </c>
      <c r="V4168">
        <v>2025</v>
      </c>
      <c r="W4168" t="s">
        <v>44</v>
      </c>
      <c r="X4168" s="2">
        <v>4335.7299999999996</v>
      </c>
      <c r="Y4168" s="2">
        <v>2470.87</v>
      </c>
      <c r="Z4168" s="2">
        <v>0.63700000000000001</v>
      </c>
      <c r="AA4168" s="2">
        <f>IF(Table1[[#This Row],[Bed Occupied]]="Yes",1,0)</f>
        <v>1</v>
      </c>
    </row>
    <row r="4169" spans="1:27" x14ac:dyDescent="0.25">
      <c r="A4169" t="s">
        <v>4261</v>
      </c>
      <c r="B4169" s="1">
        <v>46306</v>
      </c>
      <c r="C4169" s="1">
        <v>46308.7</v>
      </c>
      <c r="D4169" t="s">
        <v>51</v>
      </c>
      <c r="E4169" t="s">
        <v>47</v>
      </c>
      <c r="F4169" t="s">
        <v>29</v>
      </c>
      <c r="G4169" t="s">
        <v>30</v>
      </c>
      <c r="H4169" t="s">
        <v>81</v>
      </c>
      <c r="I4169" t="s">
        <v>41</v>
      </c>
      <c r="J4169">
        <v>2.7</v>
      </c>
      <c r="K4169" t="s">
        <v>33</v>
      </c>
      <c r="L4169">
        <v>55</v>
      </c>
      <c r="M4169" s="1">
        <v>46306</v>
      </c>
      <c r="N4169" t="s">
        <v>42</v>
      </c>
      <c r="O4169">
        <v>11</v>
      </c>
      <c r="P4169">
        <v>1</v>
      </c>
      <c r="Q4169" s="2">
        <v>9573.77</v>
      </c>
      <c r="R4169" t="s">
        <v>58</v>
      </c>
      <c r="S4169" s="2">
        <v>6448.14</v>
      </c>
      <c r="T4169">
        <v>3.3</v>
      </c>
      <c r="U4169" t="s">
        <v>36</v>
      </c>
      <c r="V4169">
        <v>2026</v>
      </c>
      <c r="W4169" t="s">
        <v>74</v>
      </c>
      <c r="X4169" s="2">
        <v>6448.14</v>
      </c>
      <c r="Y4169" s="2">
        <v>3125.63</v>
      </c>
      <c r="Z4169" s="2">
        <v>0.67400000000000004</v>
      </c>
      <c r="AA4169" s="2">
        <f>IF(Table1[[#This Row],[Bed Occupied]]="Yes",1,0)</f>
        <v>1</v>
      </c>
    </row>
    <row r="4170" spans="1:27" x14ac:dyDescent="0.25">
      <c r="A4170" t="s">
        <v>4262</v>
      </c>
      <c r="B4170" s="1">
        <v>46139</v>
      </c>
      <c r="C4170" s="1">
        <v>46142</v>
      </c>
      <c r="D4170" t="s">
        <v>27</v>
      </c>
      <c r="E4170" t="s">
        <v>52</v>
      </c>
      <c r="F4170" t="s">
        <v>48</v>
      </c>
      <c r="G4170" t="s">
        <v>53</v>
      </c>
      <c r="H4170" t="s">
        <v>56</v>
      </c>
      <c r="I4170" t="s">
        <v>93</v>
      </c>
      <c r="J4170">
        <v>3</v>
      </c>
      <c r="K4170" t="s">
        <v>33</v>
      </c>
      <c r="L4170">
        <v>40</v>
      </c>
      <c r="M4170" s="1">
        <v>46139</v>
      </c>
      <c r="N4170" t="s">
        <v>34</v>
      </c>
      <c r="O4170">
        <v>12</v>
      </c>
      <c r="P4170">
        <v>0</v>
      </c>
      <c r="Q4170" s="2">
        <v>11683.72</v>
      </c>
      <c r="R4170" t="s">
        <v>58</v>
      </c>
      <c r="S4170" s="2">
        <v>7018.65</v>
      </c>
      <c r="T4170">
        <v>4.5</v>
      </c>
      <c r="U4170" t="s">
        <v>98</v>
      </c>
      <c r="V4170">
        <v>2026</v>
      </c>
      <c r="W4170" t="s">
        <v>37</v>
      </c>
      <c r="X4170" s="2">
        <v>7018.65</v>
      </c>
      <c r="Y4170" s="2">
        <v>4665.07</v>
      </c>
      <c r="Z4170" s="2">
        <v>0.60099999999999998</v>
      </c>
      <c r="AA4170" s="2">
        <f>IF(Table1[[#This Row],[Bed Occupied]]="Yes",1,0)</f>
        <v>1</v>
      </c>
    </row>
    <row r="4171" spans="1:27" x14ac:dyDescent="0.25">
      <c r="A4171" t="s">
        <v>4263</v>
      </c>
      <c r="B4171" s="1">
        <v>46253</v>
      </c>
      <c r="C4171" s="1">
        <v>46257.3</v>
      </c>
      <c r="D4171" t="s">
        <v>102</v>
      </c>
      <c r="E4171" t="s">
        <v>28</v>
      </c>
      <c r="F4171" t="s">
        <v>29</v>
      </c>
      <c r="G4171" t="s">
        <v>67</v>
      </c>
      <c r="H4171" t="s">
        <v>56</v>
      </c>
      <c r="I4171" t="s">
        <v>32</v>
      </c>
      <c r="J4171">
        <v>4.3</v>
      </c>
      <c r="K4171" t="s">
        <v>57</v>
      </c>
      <c r="L4171">
        <v>70</v>
      </c>
      <c r="M4171" s="1">
        <v>46253</v>
      </c>
      <c r="N4171" t="s">
        <v>34</v>
      </c>
      <c r="O4171">
        <v>8</v>
      </c>
      <c r="P4171">
        <v>0</v>
      </c>
      <c r="Q4171" s="2">
        <v>11704.84</v>
      </c>
      <c r="R4171" t="s">
        <v>35</v>
      </c>
      <c r="S4171" s="2">
        <v>7120.7</v>
      </c>
      <c r="T4171">
        <v>4.3</v>
      </c>
      <c r="U4171" t="s">
        <v>138</v>
      </c>
      <c r="V4171">
        <v>2026</v>
      </c>
      <c r="W4171" t="s">
        <v>69</v>
      </c>
      <c r="X4171" s="2">
        <v>7120.7</v>
      </c>
      <c r="Y4171" s="2">
        <v>4584.1400000000003</v>
      </c>
      <c r="Z4171" s="2">
        <v>0.60799999999999998</v>
      </c>
      <c r="AA4171" s="2">
        <f>IF(Table1[[#This Row],[Bed Occupied]]="Yes",1,0)</f>
        <v>0</v>
      </c>
    </row>
    <row r="4172" spans="1:27" x14ac:dyDescent="0.25">
      <c r="A4172" t="s">
        <v>4264</v>
      </c>
      <c r="B4172" s="1">
        <v>46051</v>
      </c>
      <c r="C4172" s="1">
        <v>46055.7</v>
      </c>
      <c r="D4172" t="s">
        <v>88</v>
      </c>
      <c r="E4172" t="s">
        <v>66</v>
      </c>
      <c r="F4172" t="s">
        <v>29</v>
      </c>
      <c r="G4172" t="s">
        <v>53</v>
      </c>
      <c r="H4172" t="s">
        <v>49</v>
      </c>
      <c r="I4172" t="s">
        <v>32</v>
      </c>
      <c r="J4172">
        <v>4.7</v>
      </c>
      <c r="K4172" t="s">
        <v>33</v>
      </c>
      <c r="L4172">
        <v>40</v>
      </c>
      <c r="M4172" s="1">
        <v>46050</v>
      </c>
      <c r="N4172" t="s">
        <v>42</v>
      </c>
      <c r="O4172">
        <v>8.9</v>
      </c>
      <c r="P4172">
        <v>0.9</v>
      </c>
      <c r="Q4172" s="2">
        <v>25448.27</v>
      </c>
      <c r="R4172" t="s">
        <v>85</v>
      </c>
      <c r="S4172" s="2">
        <v>17086.46</v>
      </c>
      <c r="T4172">
        <v>3.9</v>
      </c>
      <c r="U4172" t="s">
        <v>86</v>
      </c>
      <c r="V4172">
        <v>2026</v>
      </c>
      <c r="W4172" t="s">
        <v>69</v>
      </c>
      <c r="X4172" s="2">
        <v>17086.46</v>
      </c>
      <c r="Y4172" s="2">
        <v>8361.81</v>
      </c>
      <c r="Z4172" s="2">
        <v>0.67100000000000004</v>
      </c>
      <c r="AA4172" s="2">
        <f>IF(Table1[[#This Row],[Bed Occupied]]="Yes",1,0)</f>
        <v>1</v>
      </c>
    </row>
    <row r="4173" spans="1:27" x14ac:dyDescent="0.25">
      <c r="A4173" t="s">
        <v>4265</v>
      </c>
      <c r="B4173" s="1">
        <v>46269</v>
      </c>
      <c r="C4173" s="1">
        <v>46272.3</v>
      </c>
      <c r="D4173" t="s">
        <v>46</v>
      </c>
      <c r="E4173" t="s">
        <v>47</v>
      </c>
      <c r="F4173" t="s">
        <v>48</v>
      </c>
      <c r="G4173" t="s">
        <v>30</v>
      </c>
      <c r="H4173" t="s">
        <v>76</v>
      </c>
      <c r="I4173" t="s">
        <v>93</v>
      </c>
      <c r="J4173">
        <v>3.3</v>
      </c>
      <c r="K4173" t="s">
        <v>33</v>
      </c>
      <c r="L4173">
        <v>62</v>
      </c>
      <c r="M4173" s="1">
        <v>46269</v>
      </c>
      <c r="N4173" t="s">
        <v>63</v>
      </c>
      <c r="O4173">
        <v>8.8000000000000007</v>
      </c>
      <c r="P4173">
        <v>0.8</v>
      </c>
      <c r="Q4173" s="2">
        <v>4697.47</v>
      </c>
      <c r="R4173" t="s">
        <v>58</v>
      </c>
      <c r="S4173" s="2">
        <v>2570.48</v>
      </c>
      <c r="T4173">
        <v>4.4000000000000004</v>
      </c>
      <c r="U4173" t="s">
        <v>133</v>
      </c>
      <c r="V4173">
        <v>2026</v>
      </c>
      <c r="W4173" t="s">
        <v>77</v>
      </c>
      <c r="X4173" s="2">
        <v>2570.48</v>
      </c>
      <c r="Y4173" s="2">
        <v>2126.9899999999998</v>
      </c>
      <c r="Z4173" s="2">
        <v>0.54700000000000004</v>
      </c>
      <c r="AA4173" s="2">
        <f>IF(Table1[[#This Row],[Bed Occupied]]="Yes",1,0)</f>
        <v>1</v>
      </c>
    </row>
    <row r="4174" spans="1:27" x14ac:dyDescent="0.25">
      <c r="A4174" t="s">
        <v>4266</v>
      </c>
      <c r="B4174" s="1">
        <v>46049</v>
      </c>
      <c r="C4174" s="1">
        <v>46050.1</v>
      </c>
      <c r="D4174" t="s">
        <v>39</v>
      </c>
      <c r="E4174" t="s">
        <v>28</v>
      </c>
      <c r="F4174" t="s">
        <v>29</v>
      </c>
      <c r="G4174" t="s">
        <v>151</v>
      </c>
      <c r="H4174" t="s">
        <v>81</v>
      </c>
      <c r="I4174" t="s">
        <v>41</v>
      </c>
      <c r="J4174">
        <v>1.1000000000000001</v>
      </c>
      <c r="K4174" t="s">
        <v>33</v>
      </c>
      <c r="L4174">
        <v>63</v>
      </c>
      <c r="M4174" s="1">
        <v>46049</v>
      </c>
      <c r="N4174" t="s">
        <v>42</v>
      </c>
      <c r="O4174">
        <v>10</v>
      </c>
      <c r="P4174">
        <v>2</v>
      </c>
      <c r="Q4174" s="2">
        <v>1489.66</v>
      </c>
      <c r="R4174" t="s">
        <v>58</v>
      </c>
      <c r="S4174" s="2">
        <v>925.99</v>
      </c>
      <c r="T4174">
        <v>3</v>
      </c>
      <c r="U4174" t="s">
        <v>86</v>
      </c>
      <c r="V4174">
        <v>2026</v>
      </c>
      <c r="W4174" t="s">
        <v>44</v>
      </c>
      <c r="X4174" s="2">
        <v>925.99</v>
      </c>
      <c r="Y4174" s="2">
        <v>563.66999999999996</v>
      </c>
      <c r="Z4174" s="2">
        <v>0.622</v>
      </c>
      <c r="AA4174" s="2">
        <f>IF(Table1[[#This Row],[Bed Occupied]]="Yes",1,0)</f>
        <v>1</v>
      </c>
    </row>
    <row r="4175" spans="1:27" x14ac:dyDescent="0.25">
      <c r="A4175" t="s">
        <v>4267</v>
      </c>
      <c r="B4175" s="1">
        <v>45818</v>
      </c>
      <c r="C4175" s="1">
        <v>45819.3</v>
      </c>
      <c r="D4175" t="s">
        <v>102</v>
      </c>
      <c r="E4175" t="s">
        <v>28</v>
      </c>
      <c r="F4175" t="s">
        <v>29</v>
      </c>
      <c r="G4175" t="s">
        <v>30</v>
      </c>
      <c r="H4175" t="s">
        <v>62</v>
      </c>
      <c r="I4175" t="s">
        <v>41</v>
      </c>
      <c r="J4175">
        <v>1.3</v>
      </c>
      <c r="K4175" t="s">
        <v>57</v>
      </c>
      <c r="L4175">
        <v>72</v>
      </c>
      <c r="M4175" s="1">
        <v>45817</v>
      </c>
      <c r="N4175" t="s">
        <v>42</v>
      </c>
      <c r="O4175">
        <v>8</v>
      </c>
      <c r="P4175">
        <v>0</v>
      </c>
      <c r="Q4175" s="2">
        <v>10508.87</v>
      </c>
      <c r="R4175" t="s">
        <v>58</v>
      </c>
      <c r="S4175" s="2">
        <v>6197.62</v>
      </c>
      <c r="T4175">
        <v>3.8</v>
      </c>
      <c r="U4175" t="s">
        <v>64</v>
      </c>
      <c r="V4175">
        <v>2025</v>
      </c>
      <c r="W4175" t="s">
        <v>37</v>
      </c>
      <c r="X4175" s="2">
        <v>6197.62</v>
      </c>
      <c r="Y4175" s="2">
        <v>4311.25</v>
      </c>
      <c r="Z4175" s="2">
        <v>0.59</v>
      </c>
      <c r="AA4175" s="2">
        <f>IF(Table1[[#This Row],[Bed Occupied]]="Yes",1,0)</f>
        <v>0</v>
      </c>
    </row>
    <row r="4176" spans="1:27" x14ac:dyDescent="0.25">
      <c r="A4176" t="s">
        <v>4268</v>
      </c>
      <c r="B4176" s="1">
        <v>45721</v>
      </c>
      <c r="C4176" s="1">
        <v>45724.3</v>
      </c>
      <c r="D4176" t="s">
        <v>46</v>
      </c>
      <c r="E4176" t="s">
        <v>47</v>
      </c>
      <c r="F4176" t="s">
        <v>48</v>
      </c>
      <c r="G4176" t="s">
        <v>30</v>
      </c>
      <c r="H4176" t="s">
        <v>76</v>
      </c>
      <c r="I4176" t="s">
        <v>32</v>
      </c>
      <c r="J4176">
        <v>3.3</v>
      </c>
      <c r="K4176" t="s">
        <v>57</v>
      </c>
      <c r="L4176">
        <v>67</v>
      </c>
      <c r="M4176" s="1">
        <v>45720</v>
      </c>
      <c r="N4176" t="s">
        <v>42</v>
      </c>
      <c r="O4176">
        <v>9.4</v>
      </c>
      <c r="P4176">
        <v>1.4</v>
      </c>
      <c r="Q4176" s="2">
        <v>5527.65</v>
      </c>
      <c r="R4176" t="s">
        <v>35</v>
      </c>
      <c r="S4176" s="2">
        <v>3418.9</v>
      </c>
      <c r="T4176">
        <v>3.8</v>
      </c>
      <c r="U4176" t="s">
        <v>173</v>
      </c>
      <c r="V4176">
        <v>2025</v>
      </c>
      <c r="W4176" t="s">
        <v>44</v>
      </c>
      <c r="X4176" s="2">
        <v>3418.9</v>
      </c>
      <c r="Y4176" s="2">
        <v>2108.75</v>
      </c>
      <c r="Z4176" s="2">
        <v>0.61899999999999999</v>
      </c>
      <c r="AA4176" s="2">
        <f>IF(Table1[[#This Row],[Bed Occupied]]="Yes",1,0)</f>
        <v>0</v>
      </c>
    </row>
    <row r="4177" spans="1:27" x14ac:dyDescent="0.25">
      <c r="A4177" t="s">
        <v>4269</v>
      </c>
      <c r="B4177" s="1">
        <v>45728</v>
      </c>
      <c r="C4177" s="1">
        <v>45728.4</v>
      </c>
      <c r="D4177" t="s">
        <v>39</v>
      </c>
      <c r="E4177" t="s">
        <v>47</v>
      </c>
      <c r="F4177" t="s">
        <v>29</v>
      </c>
      <c r="G4177" t="s">
        <v>151</v>
      </c>
      <c r="H4177" t="s">
        <v>62</v>
      </c>
      <c r="I4177" t="s">
        <v>41</v>
      </c>
      <c r="J4177">
        <v>0.4</v>
      </c>
      <c r="K4177" t="s">
        <v>57</v>
      </c>
      <c r="L4177">
        <v>44</v>
      </c>
      <c r="M4177" s="1">
        <v>45727</v>
      </c>
      <c r="N4177" t="s">
        <v>34</v>
      </c>
      <c r="O4177">
        <v>9.1999999999999993</v>
      </c>
      <c r="P4177">
        <v>1.2</v>
      </c>
      <c r="Q4177" s="2">
        <v>1870.95</v>
      </c>
      <c r="R4177" t="s">
        <v>35</v>
      </c>
      <c r="S4177" s="2">
        <v>1083.44</v>
      </c>
      <c r="T4177">
        <v>3.4</v>
      </c>
      <c r="U4177" t="s">
        <v>173</v>
      </c>
      <c r="V4177">
        <v>2025</v>
      </c>
      <c r="W4177" t="s">
        <v>44</v>
      </c>
      <c r="X4177" s="2">
        <v>1083.44</v>
      </c>
      <c r="Y4177" s="2">
        <v>787.51</v>
      </c>
      <c r="Z4177" s="2">
        <v>0.57899999999999996</v>
      </c>
      <c r="AA4177" s="2">
        <f>IF(Table1[[#This Row],[Bed Occupied]]="Yes",1,0)</f>
        <v>0</v>
      </c>
    </row>
    <row r="4178" spans="1:27" x14ac:dyDescent="0.25">
      <c r="A4178" t="s">
        <v>4270</v>
      </c>
      <c r="B4178" s="1">
        <v>45671</v>
      </c>
      <c r="C4178" s="1">
        <v>45672.7</v>
      </c>
      <c r="D4178" t="s">
        <v>39</v>
      </c>
      <c r="E4178" t="s">
        <v>52</v>
      </c>
      <c r="F4178" t="s">
        <v>48</v>
      </c>
      <c r="G4178" t="s">
        <v>67</v>
      </c>
      <c r="H4178" t="s">
        <v>76</v>
      </c>
      <c r="I4178" t="s">
        <v>41</v>
      </c>
      <c r="J4178">
        <v>1.7</v>
      </c>
      <c r="K4178" t="s">
        <v>33</v>
      </c>
      <c r="L4178">
        <v>36</v>
      </c>
      <c r="M4178" s="1">
        <v>45670</v>
      </c>
      <c r="N4178" t="s">
        <v>42</v>
      </c>
      <c r="O4178">
        <v>8</v>
      </c>
      <c r="P4178">
        <v>0</v>
      </c>
      <c r="Q4178" s="2">
        <v>1818.85</v>
      </c>
      <c r="R4178" t="s">
        <v>85</v>
      </c>
      <c r="S4178" s="2">
        <v>1136.8399999999999</v>
      </c>
      <c r="T4178">
        <v>4.5</v>
      </c>
      <c r="U4178" t="s">
        <v>145</v>
      </c>
      <c r="V4178">
        <v>2025</v>
      </c>
      <c r="W4178" t="s">
        <v>37</v>
      </c>
      <c r="X4178" s="2">
        <v>1136.8399999999999</v>
      </c>
      <c r="Y4178" s="2">
        <v>682.01</v>
      </c>
      <c r="Z4178" s="2">
        <v>0.625</v>
      </c>
      <c r="AA4178" s="2">
        <f>IF(Table1[[#This Row],[Bed Occupied]]="Yes",1,0)</f>
        <v>1</v>
      </c>
    </row>
    <row r="4179" spans="1:27" x14ac:dyDescent="0.25">
      <c r="A4179" t="s">
        <v>4271</v>
      </c>
      <c r="B4179" s="1">
        <v>46159</v>
      </c>
      <c r="C4179" s="1">
        <v>46165.9</v>
      </c>
      <c r="D4179" t="s">
        <v>51</v>
      </c>
      <c r="E4179" t="s">
        <v>52</v>
      </c>
      <c r="F4179" t="s">
        <v>29</v>
      </c>
      <c r="G4179" t="s">
        <v>30</v>
      </c>
      <c r="H4179" t="s">
        <v>49</v>
      </c>
      <c r="I4179" t="s">
        <v>41</v>
      </c>
      <c r="J4179">
        <v>6.9</v>
      </c>
      <c r="K4179" t="s">
        <v>57</v>
      </c>
      <c r="L4179">
        <v>46</v>
      </c>
      <c r="M4179" s="1">
        <v>46159</v>
      </c>
      <c r="N4179" t="s">
        <v>42</v>
      </c>
      <c r="O4179">
        <v>13</v>
      </c>
      <c r="P4179">
        <v>1</v>
      </c>
      <c r="Q4179" s="2">
        <v>12377.65</v>
      </c>
      <c r="R4179" t="s">
        <v>35</v>
      </c>
      <c r="S4179" s="2">
        <v>7135.17</v>
      </c>
      <c r="T4179">
        <v>4.5</v>
      </c>
      <c r="U4179" t="s">
        <v>94</v>
      </c>
      <c r="V4179">
        <v>2026</v>
      </c>
      <c r="W4179" t="s">
        <v>74</v>
      </c>
      <c r="X4179" s="2">
        <v>7135.17</v>
      </c>
      <c r="Y4179" s="2">
        <v>5242.4799999999996</v>
      </c>
      <c r="Z4179" s="2">
        <v>0.57599999999999996</v>
      </c>
      <c r="AA4179" s="2">
        <f>IF(Table1[[#This Row],[Bed Occupied]]="Yes",1,0)</f>
        <v>0</v>
      </c>
    </row>
    <row r="4180" spans="1:27" x14ac:dyDescent="0.25">
      <c r="A4180" t="s">
        <v>4272</v>
      </c>
      <c r="B4180" s="1">
        <v>46323</v>
      </c>
      <c r="C4180" s="1">
        <v>46324.7</v>
      </c>
      <c r="D4180" t="s">
        <v>96</v>
      </c>
      <c r="E4180" t="s">
        <v>66</v>
      </c>
      <c r="F4180" t="s">
        <v>29</v>
      </c>
      <c r="G4180" t="s">
        <v>53</v>
      </c>
      <c r="H4180" t="s">
        <v>56</v>
      </c>
      <c r="I4180" t="s">
        <v>41</v>
      </c>
      <c r="J4180">
        <v>1.7</v>
      </c>
      <c r="K4180" t="s">
        <v>57</v>
      </c>
      <c r="L4180">
        <v>59</v>
      </c>
      <c r="M4180" s="1">
        <v>46323</v>
      </c>
      <c r="N4180" t="s">
        <v>34</v>
      </c>
      <c r="O4180">
        <v>10.5</v>
      </c>
      <c r="P4180">
        <v>0.5</v>
      </c>
      <c r="Q4180" s="2">
        <v>3254.2</v>
      </c>
      <c r="R4180" t="s">
        <v>85</v>
      </c>
      <c r="S4180" s="2">
        <v>2066.8000000000002</v>
      </c>
      <c r="T4180">
        <v>4.5</v>
      </c>
      <c r="U4180" t="s">
        <v>36</v>
      </c>
      <c r="V4180">
        <v>2026</v>
      </c>
      <c r="W4180" t="s">
        <v>69</v>
      </c>
      <c r="X4180" s="2">
        <v>2066.8000000000002</v>
      </c>
      <c r="Y4180" s="2">
        <v>1187.4000000000001</v>
      </c>
      <c r="Z4180" s="2">
        <v>0.63500000000000001</v>
      </c>
      <c r="AA4180" s="2">
        <f>IF(Table1[[#This Row],[Bed Occupied]]="Yes",1,0)</f>
        <v>0</v>
      </c>
    </row>
    <row r="4181" spans="1:27" x14ac:dyDescent="0.25">
      <c r="A4181" t="s">
        <v>4273</v>
      </c>
      <c r="B4181" s="1">
        <v>46271</v>
      </c>
      <c r="C4181" s="1">
        <v>46280.4</v>
      </c>
      <c r="D4181" t="s">
        <v>51</v>
      </c>
      <c r="E4181" t="s">
        <v>28</v>
      </c>
      <c r="F4181" t="s">
        <v>48</v>
      </c>
      <c r="G4181" t="s">
        <v>67</v>
      </c>
      <c r="H4181" t="s">
        <v>76</v>
      </c>
      <c r="I4181" t="s">
        <v>32</v>
      </c>
      <c r="J4181">
        <v>9.4</v>
      </c>
      <c r="K4181" t="s">
        <v>33</v>
      </c>
      <c r="L4181">
        <v>97</v>
      </c>
      <c r="M4181" s="1">
        <v>46270</v>
      </c>
      <c r="N4181" t="s">
        <v>63</v>
      </c>
      <c r="O4181">
        <v>8.5</v>
      </c>
      <c r="P4181">
        <v>0.5</v>
      </c>
      <c r="Q4181" s="2">
        <v>13514.81</v>
      </c>
      <c r="R4181" t="s">
        <v>35</v>
      </c>
      <c r="S4181" s="2">
        <v>9629.67</v>
      </c>
      <c r="T4181">
        <v>3.7</v>
      </c>
      <c r="U4181" t="s">
        <v>133</v>
      </c>
      <c r="V4181">
        <v>2026</v>
      </c>
      <c r="W4181" t="s">
        <v>83</v>
      </c>
      <c r="X4181" s="2">
        <v>9629.67</v>
      </c>
      <c r="Y4181" s="2">
        <v>3885.14</v>
      </c>
      <c r="Z4181" s="2">
        <v>0.71299999999999997</v>
      </c>
      <c r="AA4181" s="2">
        <f>IF(Table1[[#This Row],[Bed Occupied]]="Yes",1,0)</f>
        <v>1</v>
      </c>
    </row>
    <row r="4182" spans="1:27" x14ac:dyDescent="0.25">
      <c r="A4182" t="s">
        <v>4274</v>
      </c>
      <c r="B4182" s="1">
        <v>45817</v>
      </c>
      <c r="C4182" s="1">
        <v>45824.4</v>
      </c>
      <c r="D4182" t="s">
        <v>102</v>
      </c>
      <c r="E4182" t="s">
        <v>52</v>
      </c>
      <c r="F4182" t="s">
        <v>48</v>
      </c>
      <c r="G4182" t="s">
        <v>30</v>
      </c>
      <c r="H4182" t="s">
        <v>62</v>
      </c>
      <c r="I4182" t="s">
        <v>32</v>
      </c>
      <c r="J4182">
        <v>7.4</v>
      </c>
      <c r="K4182" t="s">
        <v>33</v>
      </c>
      <c r="L4182">
        <v>73</v>
      </c>
      <c r="M4182" s="1">
        <v>45816</v>
      </c>
      <c r="N4182" t="s">
        <v>42</v>
      </c>
      <c r="O4182">
        <v>9.4</v>
      </c>
      <c r="P4182">
        <v>1.4</v>
      </c>
      <c r="Q4182" s="2">
        <v>13962.64</v>
      </c>
      <c r="R4182" t="s">
        <v>58</v>
      </c>
      <c r="S4182" s="2">
        <v>7232.35</v>
      </c>
      <c r="T4182">
        <v>3.3</v>
      </c>
      <c r="U4182" t="s">
        <v>64</v>
      </c>
      <c r="V4182">
        <v>2025</v>
      </c>
      <c r="W4182" t="s">
        <v>74</v>
      </c>
      <c r="X4182" s="2">
        <v>7232.35</v>
      </c>
      <c r="Y4182" s="2">
        <v>6730.29</v>
      </c>
      <c r="Z4182" s="2">
        <v>0.51800000000000002</v>
      </c>
      <c r="AA4182" s="2">
        <f>IF(Table1[[#This Row],[Bed Occupied]]="Yes",1,0)</f>
        <v>1</v>
      </c>
    </row>
    <row r="4183" spans="1:27" x14ac:dyDescent="0.25">
      <c r="A4183" t="s">
        <v>4275</v>
      </c>
      <c r="B4183" s="1">
        <v>45685</v>
      </c>
      <c r="C4183" s="1">
        <v>45686.2</v>
      </c>
      <c r="D4183" t="s">
        <v>39</v>
      </c>
      <c r="E4183" t="s">
        <v>47</v>
      </c>
      <c r="F4183" t="s">
        <v>29</v>
      </c>
      <c r="G4183" t="s">
        <v>67</v>
      </c>
      <c r="H4183" t="s">
        <v>76</v>
      </c>
      <c r="I4183" t="s">
        <v>32</v>
      </c>
      <c r="J4183">
        <v>1.2</v>
      </c>
      <c r="K4183" t="s">
        <v>33</v>
      </c>
      <c r="L4183">
        <v>87</v>
      </c>
      <c r="M4183" s="1">
        <v>45685</v>
      </c>
      <c r="N4183" t="s">
        <v>42</v>
      </c>
      <c r="O4183">
        <v>8.4</v>
      </c>
      <c r="P4183">
        <v>0.4</v>
      </c>
      <c r="Q4183" s="2">
        <v>1727.26</v>
      </c>
      <c r="R4183" t="s">
        <v>35</v>
      </c>
      <c r="S4183" s="2">
        <v>992.26</v>
      </c>
      <c r="T4183">
        <v>3.7</v>
      </c>
      <c r="U4183" t="s">
        <v>145</v>
      </c>
      <c r="V4183">
        <v>2025</v>
      </c>
      <c r="W4183" t="s">
        <v>44</v>
      </c>
      <c r="X4183" s="2">
        <v>992.26</v>
      </c>
      <c r="Y4183" s="2">
        <v>735</v>
      </c>
      <c r="Z4183" s="2">
        <v>0.57399999999999995</v>
      </c>
      <c r="AA4183" s="2">
        <f>IF(Table1[[#This Row],[Bed Occupied]]="Yes",1,0)</f>
        <v>1</v>
      </c>
    </row>
    <row r="4184" spans="1:27" x14ac:dyDescent="0.25">
      <c r="A4184" t="s">
        <v>4276</v>
      </c>
      <c r="B4184" s="1">
        <v>46198</v>
      </c>
      <c r="C4184" s="1">
        <v>46200.2</v>
      </c>
      <c r="D4184" t="s">
        <v>46</v>
      </c>
      <c r="E4184" t="s">
        <v>52</v>
      </c>
      <c r="F4184" t="s">
        <v>48</v>
      </c>
      <c r="G4184" t="s">
        <v>30</v>
      </c>
      <c r="H4184" t="s">
        <v>81</v>
      </c>
      <c r="I4184" t="s">
        <v>32</v>
      </c>
      <c r="J4184">
        <v>2.2000000000000002</v>
      </c>
      <c r="K4184" t="s">
        <v>33</v>
      </c>
      <c r="L4184">
        <v>57</v>
      </c>
      <c r="M4184" s="1">
        <v>46197</v>
      </c>
      <c r="N4184" t="s">
        <v>42</v>
      </c>
      <c r="O4184">
        <v>9.8000000000000007</v>
      </c>
      <c r="P4184">
        <v>1.8</v>
      </c>
      <c r="Q4184" s="2">
        <v>4950.1099999999997</v>
      </c>
      <c r="R4184" t="s">
        <v>35</v>
      </c>
      <c r="S4184" s="2">
        <v>2893.01</v>
      </c>
      <c r="T4184">
        <v>3.7</v>
      </c>
      <c r="U4184" t="s">
        <v>126</v>
      </c>
      <c r="V4184">
        <v>2026</v>
      </c>
      <c r="W4184" t="s">
        <v>69</v>
      </c>
      <c r="X4184" s="2">
        <v>2893.01</v>
      </c>
      <c r="Y4184" s="2">
        <v>2057.1</v>
      </c>
      <c r="Z4184" s="2">
        <v>0.58399999999999996</v>
      </c>
      <c r="AA4184" s="2">
        <f>IF(Table1[[#This Row],[Bed Occupied]]="Yes",1,0)</f>
        <v>1</v>
      </c>
    </row>
    <row r="4185" spans="1:27" x14ac:dyDescent="0.25">
      <c r="A4185" t="s">
        <v>4277</v>
      </c>
      <c r="B4185" s="1">
        <v>46127</v>
      </c>
      <c r="C4185" s="1">
        <v>46133.5</v>
      </c>
      <c r="D4185" t="s">
        <v>51</v>
      </c>
      <c r="E4185" t="s">
        <v>47</v>
      </c>
      <c r="F4185" t="s">
        <v>48</v>
      </c>
      <c r="G4185" t="s">
        <v>30</v>
      </c>
      <c r="H4185" t="s">
        <v>40</v>
      </c>
      <c r="I4185" t="s">
        <v>32</v>
      </c>
      <c r="J4185">
        <v>6.5</v>
      </c>
      <c r="K4185" t="s">
        <v>33</v>
      </c>
      <c r="L4185">
        <v>79</v>
      </c>
      <c r="M4185" s="1">
        <v>46126</v>
      </c>
      <c r="N4185" t="s">
        <v>42</v>
      </c>
      <c r="O4185">
        <v>13.4</v>
      </c>
      <c r="P4185">
        <v>1.4</v>
      </c>
      <c r="Q4185" s="2">
        <v>13209.82</v>
      </c>
      <c r="R4185" t="s">
        <v>35</v>
      </c>
      <c r="S4185" s="2">
        <v>7358.63</v>
      </c>
      <c r="T4185">
        <v>3.5</v>
      </c>
      <c r="U4185" t="s">
        <v>98</v>
      </c>
      <c r="V4185">
        <v>2026</v>
      </c>
      <c r="W4185" t="s">
        <v>44</v>
      </c>
      <c r="X4185" s="2">
        <v>7358.63</v>
      </c>
      <c r="Y4185" s="2">
        <v>5851.19</v>
      </c>
      <c r="Z4185" s="2">
        <v>0.55700000000000005</v>
      </c>
      <c r="AA4185" s="2">
        <f>IF(Table1[[#This Row],[Bed Occupied]]="Yes",1,0)</f>
        <v>1</v>
      </c>
    </row>
    <row r="4186" spans="1:27" x14ac:dyDescent="0.25">
      <c r="A4186" t="s">
        <v>4278</v>
      </c>
      <c r="B4186" s="1">
        <v>45948</v>
      </c>
      <c r="C4186" s="1">
        <v>45950.9</v>
      </c>
      <c r="D4186" t="s">
        <v>39</v>
      </c>
      <c r="E4186" t="s">
        <v>47</v>
      </c>
      <c r="F4186" t="s">
        <v>48</v>
      </c>
      <c r="G4186" t="s">
        <v>30</v>
      </c>
      <c r="H4186" t="s">
        <v>56</v>
      </c>
      <c r="I4186" t="s">
        <v>93</v>
      </c>
      <c r="J4186">
        <v>2.9</v>
      </c>
      <c r="K4186" t="s">
        <v>57</v>
      </c>
      <c r="L4186">
        <v>95</v>
      </c>
      <c r="M4186" s="1">
        <v>45948</v>
      </c>
      <c r="N4186" t="s">
        <v>63</v>
      </c>
      <c r="O4186">
        <v>9.1</v>
      </c>
      <c r="P4186">
        <v>1.1000000000000001</v>
      </c>
      <c r="Q4186" s="2">
        <v>2151.73</v>
      </c>
      <c r="R4186" t="s">
        <v>85</v>
      </c>
      <c r="S4186" s="2">
        <v>1300.6099999999999</v>
      </c>
      <c r="T4186">
        <v>3.7</v>
      </c>
      <c r="U4186" t="s">
        <v>82</v>
      </c>
      <c r="V4186">
        <v>2025</v>
      </c>
      <c r="W4186" t="s">
        <v>83</v>
      </c>
      <c r="X4186" s="2">
        <v>1300.6099999999999</v>
      </c>
      <c r="Y4186" s="2">
        <v>851.12</v>
      </c>
      <c r="Z4186" s="2">
        <v>0.60399999999999998</v>
      </c>
      <c r="AA4186" s="2">
        <f>IF(Table1[[#This Row],[Bed Occupied]]="Yes",1,0)</f>
        <v>0</v>
      </c>
    </row>
    <row r="4187" spans="1:27" x14ac:dyDescent="0.25">
      <c r="A4187" t="s">
        <v>4279</v>
      </c>
      <c r="B4187" s="1">
        <v>45796</v>
      </c>
      <c r="C4187" s="1">
        <v>45800.1</v>
      </c>
      <c r="D4187" t="s">
        <v>102</v>
      </c>
      <c r="E4187" t="s">
        <v>28</v>
      </c>
      <c r="F4187" t="s">
        <v>29</v>
      </c>
      <c r="G4187" t="s">
        <v>67</v>
      </c>
      <c r="H4187" t="s">
        <v>76</v>
      </c>
      <c r="I4187" t="s">
        <v>41</v>
      </c>
      <c r="J4187">
        <v>4.0999999999999996</v>
      </c>
      <c r="K4187" t="s">
        <v>33</v>
      </c>
      <c r="L4187">
        <v>55</v>
      </c>
      <c r="M4187" s="1">
        <v>45796</v>
      </c>
      <c r="N4187" t="s">
        <v>42</v>
      </c>
      <c r="O4187">
        <v>8.6</v>
      </c>
      <c r="P4187">
        <v>0.6</v>
      </c>
      <c r="Q4187" s="2">
        <v>11769.74</v>
      </c>
      <c r="R4187" t="s">
        <v>35</v>
      </c>
      <c r="S4187" s="2">
        <v>8088.59</v>
      </c>
      <c r="T4187">
        <v>3.3</v>
      </c>
      <c r="U4187" t="s">
        <v>122</v>
      </c>
      <c r="V4187">
        <v>2025</v>
      </c>
      <c r="W4187" t="s">
        <v>37</v>
      </c>
      <c r="X4187" s="2">
        <v>8088.59</v>
      </c>
      <c r="Y4187" s="2">
        <v>3681.15</v>
      </c>
      <c r="Z4187" s="2">
        <v>0.68700000000000006</v>
      </c>
      <c r="AA4187" s="2">
        <f>IF(Table1[[#This Row],[Bed Occupied]]="Yes",1,0)</f>
        <v>1</v>
      </c>
    </row>
    <row r="4188" spans="1:27" x14ac:dyDescent="0.25">
      <c r="A4188" t="s">
        <v>4280</v>
      </c>
      <c r="B4188" s="1">
        <v>46319</v>
      </c>
      <c r="C4188" s="1">
        <v>46330.3</v>
      </c>
      <c r="D4188" t="s">
        <v>27</v>
      </c>
      <c r="E4188" t="s">
        <v>52</v>
      </c>
      <c r="F4188" t="s">
        <v>29</v>
      </c>
      <c r="G4188" t="s">
        <v>30</v>
      </c>
      <c r="H4188" t="s">
        <v>40</v>
      </c>
      <c r="I4188" t="s">
        <v>41</v>
      </c>
      <c r="J4188">
        <v>11.3</v>
      </c>
      <c r="K4188" t="s">
        <v>33</v>
      </c>
      <c r="L4188">
        <v>72</v>
      </c>
      <c r="M4188" s="1">
        <v>46318</v>
      </c>
      <c r="N4188" t="s">
        <v>34</v>
      </c>
      <c r="O4188">
        <v>12.3</v>
      </c>
      <c r="P4188">
        <v>0.3</v>
      </c>
      <c r="Q4188" s="2">
        <v>16200.44</v>
      </c>
      <c r="R4188" t="s">
        <v>35</v>
      </c>
      <c r="S4188" s="2">
        <v>8287.48</v>
      </c>
      <c r="T4188">
        <v>3.7</v>
      </c>
      <c r="U4188" t="s">
        <v>36</v>
      </c>
      <c r="V4188">
        <v>2026</v>
      </c>
      <c r="W4188" t="s">
        <v>77</v>
      </c>
      <c r="X4188" s="2">
        <v>8287.48</v>
      </c>
      <c r="Y4188" s="2">
        <v>7912.96</v>
      </c>
      <c r="Z4188" s="2">
        <v>0.51200000000000001</v>
      </c>
      <c r="AA4188" s="2">
        <f>IF(Table1[[#This Row],[Bed Occupied]]="Yes",1,0)</f>
        <v>1</v>
      </c>
    </row>
    <row r="4189" spans="1:27" x14ac:dyDescent="0.25">
      <c r="A4189" t="s">
        <v>4281</v>
      </c>
      <c r="B4189" s="1">
        <v>46031</v>
      </c>
      <c r="C4189" s="1">
        <v>46031.7</v>
      </c>
      <c r="D4189" t="s">
        <v>39</v>
      </c>
      <c r="E4189" t="s">
        <v>52</v>
      </c>
      <c r="F4189" t="s">
        <v>29</v>
      </c>
      <c r="G4189" t="s">
        <v>53</v>
      </c>
      <c r="H4189" t="s">
        <v>31</v>
      </c>
      <c r="I4189" t="s">
        <v>93</v>
      </c>
      <c r="J4189">
        <v>0.7</v>
      </c>
      <c r="K4189" t="s">
        <v>57</v>
      </c>
      <c r="L4189">
        <v>87</v>
      </c>
      <c r="M4189" s="1">
        <v>46031</v>
      </c>
      <c r="N4189" t="s">
        <v>34</v>
      </c>
      <c r="O4189">
        <v>12.8</v>
      </c>
      <c r="P4189">
        <v>0.8</v>
      </c>
      <c r="Q4189" s="2">
        <v>1696.64</v>
      </c>
      <c r="R4189" t="s">
        <v>35</v>
      </c>
      <c r="S4189" s="2">
        <v>775.4</v>
      </c>
      <c r="T4189">
        <v>3.8</v>
      </c>
      <c r="U4189" t="s">
        <v>86</v>
      </c>
      <c r="V4189">
        <v>2026</v>
      </c>
      <c r="W4189" t="s">
        <v>77</v>
      </c>
      <c r="X4189" s="2">
        <v>775.4</v>
      </c>
      <c r="Y4189" s="2">
        <v>921.24</v>
      </c>
      <c r="Z4189" s="2">
        <v>0.45700000000000002</v>
      </c>
      <c r="AA4189" s="2">
        <f>IF(Table1[[#This Row],[Bed Occupied]]="Yes",1,0)</f>
        <v>0</v>
      </c>
    </row>
    <row r="4190" spans="1:27" x14ac:dyDescent="0.25">
      <c r="A4190" t="s">
        <v>4282</v>
      </c>
      <c r="B4190" s="1">
        <v>46274</v>
      </c>
      <c r="C4190" s="1">
        <v>46275.6</v>
      </c>
      <c r="D4190" t="s">
        <v>39</v>
      </c>
      <c r="E4190" t="s">
        <v>52</v>
      </c>
      <c r="F4190" t="s">
        <v>29</v>
      </c>
      <c r="G4190" t="s">
        <v>67</v>
      </c>
      <c r="H4190" t="s">
        <v>62</v>
      </c>
      <c r="I4190" t="s">
        <v>32</v>
      </c>
      <c r="J4190">
        <v>1.6</v>
      </c>
      <c r="K4190" t="s">
        <v>33</v>
      </c>
      <c r="L4190">
        <v>117</v>
      </c>
      <c r="M4190" s="1">
        <v>46273</v>
      </c>
      <c r="N4190" t="s">
        <v>63</v>
      </c>
      <c r="O4190">
        <v>9.6999999999999993</v>
      </c>
      <c r="P4190">
        <v>1.7</v>
      </c>
      <c r="Q4190" s="2">
        <v>2530.5300000000002</v>
      </c>
      <c r="R4190" t="s">
        <v>58</v>
      </c>
      <c r="S4190" s="2">
        <v>1719.36</v>
      </c>
      <c r="T4190">
        <v>3.2</v>
      </c>
      <c r="U4190" t="s">
        <v>133</v>
      </c>
      <c r="V4190">
        <v>2026</v>
      </c>
      <c r="W4190" t="s">
        <v>44</v>
      </c>
      <c r="X4190" s="2">
        <v>1719.36</v>
      </c>
      <c r="Y4190" s="2">
        <v>811.17</v>
      </c>
      <c r="Z4190" s="2">
        <v>0.67900000000000005</v>
      </c>
      <c r="AA4190" s="2">
        <f>IF(Table1[[#This Row],[Bed Occupied]]="Yes",1,0)</f>
        <v>1</v>
      </c>
    </row>
    <row r="4191" spans="1:27" x14ac:dyDescent="0.25">
      <c r="A4191" t="s">
        <v>4283</v>
      </c>
      <c r="B4191" s="1">
        <v>45890</v>
      </c>
      <c r="C4191" s="1">
        <v>45891</v>
      </c>
      <c r="D4191" t="s">
        <v>39</v>
      </c>
      <c r="E4191" t="s">
        <v>66</v>
      </c>
      <c r="F4191" t="s">
        <v>29</v>
      </c>
      <c r="G4191" t="s">
        <v>30</v>
      </c>
      <c r="H4191" t="s">
        <v>40</v>
      </c>
      <c r="I4191" t="s">
        <v>32</v>
      </c>
      <c r="J4191">
        <v>1</v>
      </c>
      <c r="K4191" t="s">
        <v>57</v>
      </c>
      <c r="L4191">
        <v>59</v>
      </c>
      <c r="M4191" s="1">
        <v>45889</v>
      </c>
      <c r="N4191" t="s">
        <v>42</v>
      </c>
      <c r="O4191">
        <v>8.9</v>
      </c>
      <c r="P4191">
        <v>0.9</v>
      </c>
      <c r="Q4191" s="2">
        <v>1489.8</v>
      </c>
      <c r="R4191" t="s">
        <v>35</v>
      </c>
      <c r="S4191" s="2">
        <v>842.67</v>
      </c>
      <c r="T4191">
        <v>3.9</v>
      </c>
      <c r="U4191" t="s">
        <v>104</v>
      </c>
      <c r="V4191">
        <v>2025</v>
      </c>
      <c r="W4191" t="s">
        <v>69</v>
      </c>
      <c r="X4191" s="2">
        <v>842.67</v>
      </c>
      <c r="Y4191" s="2">
        <v>647.13</v>
      </c>
      <c r="Z4191" s="2">
        <v>0.56599999999999995</v>
      </c>
      <c r="AA4191" s="2">
        <f>IF(Table1[[#This Row],[Bed Occupied]]="Yes",1,0)</f>
        <v>0</v>
      </c>
    </row>
    <row r="4192" spans="1:27" x14ac:dyDescent="0.25">
      <c r="A4192" t="s">
        <v>4284</v>
      </c>
      <c r="B4192" s="1">
        <v>45658</v>
      </c>
      <c r="C4192" s="1">
        <v>45660</v>
      </c>
      <c r="D4192" t="s">
        <v>61</v>
      </c>
      <c r="E4192" t="s">
        <v>47</v>
      </c>
      <c r="F4192" t="s">
        <v>29</v>
      </c>
      <c r="G4192" t="s">
        <v>53</v>
      </c>
      <c r="H4192" t="s">
        <v>31</v>
      </c>
      <c r="I4192" t="s">
        <v>32</v>
      </c>
      <c r="J4192">
        <v>2</v>
      </c>
      <c r="K4192" t="s">
        <v>33</v>
      </c>
      <c r="L4192">
        <v>69</v>
      </c>
      <c r="M4192" s="1">
        <v>45657</v>
      </c>
      <c r="N4192" t="s">
        <v>42</v>
      </c>
      <c r="O4192">
        <v>9.9</v>
      </c>
      <c r="P4192">
        <v>1.9</v>
      </c>
      <c r="Q4192" s="2">
        <v>13012.17</v>
      </c>
      <c r="R4192" t="s">
        <v>35</v>
      </c>
      <c r="S4192" s="2">
        <v>8657.8700000000008</v>
      </c>
      <c r="T4192">
        <v>3.8</v>
      </c>
      <c r="U4192" t="s">
        <v>145</v>
      </c>
      <c r="V4192">
        <v>2025</v>
      </c>
      <c r="W4192" t="s">
        <v>44</v>
      </c>
      <c r="X4192" s="2">
        <v>8657.8700000000008</v>
      </c>
      <c r="Y4192" s="2">
        <v>4354.3</v>
      </c>
      <c r="Z4192" s="2">
        <v>0.66500000000000004</v>
      </c>
      <c r="AA4192" s="2">
        <f>IF(Table1[[#This Row],[Bed Occupied]]="Yes",1,0)</f>
        <v>1</v>
      </c>
    </row>
    <row r="4193" spans="1:27" x14ac:dyDescent="0.25">
      <c r="A4193" t="s">
        <v>4285</v>
      </c>
      <c r="B4193" s="1">
        <v>45786</v>
      </c>
      <c r="C4193" s="1">
        <v>45788</v>
      </c>
      <c r="D4193" t="s">
        <v>46</v>
      </c>
      <c r="E4193" t="s">
        <v>52</v>
      </c>
      <c r="F4193" t="s">
        <v>48</v>
      </c>
      <c r="G4193" t="s">
        <v>53</v>
      </c>
      <c r="H4193" t="s">
        <v>62</v>
      </c>
      <c r="I4193" t="s">
        <v>41</v>
      </c>
      <c r="J4193">
        <v>2</v>
      </c>
      <c r="K4193" t="s">
        <v>57</v>
      </c>
      <c r="L4193">
        <v>20</v>
      </c>
      <c r="M4193" s="1">
        <v>45785</v>
      </c>
      <c r="N4193" t="s">
        <v>34</v>
      </c>
      <c r="O4193">
        <v>12</v>
      </c>
      <c r="P4193">
        <v>0</v>
      </c>
      <c r="Q4193" s="2">
        <v>4331.45</v>
      </c>
      <c r="R4193" t="s">
        <v>35</v>
      </c>
      <c r="S4193" s="2">
        <v>2277.87</v>
      </c>
      <c r="T4193">
        <v>4.9000000000000004</v>
      </c>
      <c r="U4193" t="s">
        <v>122</v>
      </c>
      <c r="V4193">
        <v>2025</v>
      </c>
      <c r="W4193" t="s">
        <v>72</v>
      </c>
      <c r="X4193" s="2">
        <v>2277.87</v>
      </c>
      <c r="Y4193" s="2">
        <v>2053.58</v>
      </c>
      <c r="Z4193" s="2">
        <v>0.52600000000000002</v>
      </c>
      <c r="AA4193" s="2">
        <f>IF(Table1[[#This Row],[Bed Occupied]]="Yes",1,0)</f>
        <v>0</v>
      </c>
    </row>
    <row r="4194" spans="1:27" x14ac:dyDescent="0.25">
      <c r="A4194" t="s">
        <v>4286</v>
      </c>
      <c r="B4194" s="1">
        <v>45876</v>
      </c>
      <c r="C4194" s="1">
        <v>45881.5</v>
      </c>
      <c r="D4194" t="s">
        <v>46</v>
      </c>
      <c r="E4194" t="s">
        <v>66</v>
      </c>
      <c r="F4194" t="s">
        <v>48</v>
      </c>
      <c r="G4194" t="s">
        <v>67</v>
      </c>
      <c r="H4194" t="s">
        <v>56</v>
      </c>
      <c r="I4194" t="s">
        <v>32</v>
      </c>
      <c r="J4194">
        <v>5.5</v>
      </c>
      <c r="K4194" t="s">
        <v>33</v>
      </c>
      <c r="L4194">
        <v>43</v>
      </c>
      <c r="M4194" s="1">
        <v>45876</v>
      </c>
      <c r="N4194" t="s">
        <v>42</v>
      </c>
      <c r="O4194">
        <v>11.8</v>
      </c>
      <c r="P4194">
        <v>1.8</v>
      </c>
      <c r="Q4194" s="2">
        <v>6986.47</v>
      </c>
      <c r="R4194" t="s">
        <v>35</v>
      </c>
      <c r="S4194" s="2">
        <v>4140.6000000000004</v>
      </c>
      <c r="T4194">
        <v>3.2</v>
      </c>
      <c r="U4194" t="s">
        <v>104</v>
      </c>
      <c r="V4194">
        <v>2025</v>
      </c>
      <c r="W4194" t="s">
        <v>72</v>
      </c>
      <c r="X4194" s="2">
        <v>4140.6000000000004</v>
      </c>
      <c r="Y4194" s="2">
        <v>2845.87</v>
      </c>
      <c r="Z4194" s="2">
        <v>0.59299999999999997</v>
      </c>
      <c r="AA4194" s="2">
        <f>IF(Table1[[#This Row],[Bed Occupied]]="Yes",1,0)</f>
        <v>1</v>
      </c>
    </row>
    <row r="4195" spans="1:27" x14ac:dyDescent="0.25">
      <c r="A4195" t="s">
        <v>4287</v>
      </c>
      <c r="B4195" s="1">
        <v>46256</v>
      </c>
      <c r="C4195" s="1">
        <v>46258.5</v>
      </c>
      <c r="D4195" t="s">
        <v>46</v>
      </c>
      <c r="E4195" t="s">
        <v>28</v>
      </c>
      <c r="F4195" t="s">
        <v>29</v>
      </c>
      <c r="G4195" t="s">
        <v>30</v>
      </c>
      <c r="H4195" t="s">
        <v>56</v>
      </c>
      <c r="I4195" t="s">
        <v>41</v>
      </c>
      <c r="J4195">
        <v>2.5</v>
      </c>
      <c r="K4195" t="s">
        <v>57</v>
      </c>
      <c r="L4195">
        <v>40</v>
      </c>
      <c r="M4195" s="1">
        <v>46255</v>
      </c>
      <c r="N4195" t="s">
        <v>42</v>
      </c>
      <c r="O4195">
        <v>13.8</v>
      </c>
      <c r="P4195">
        <v>1.8</v>
      </c>
      <c r="Q4195" s="2">
        <v>5362.49</v>
      </c>
      <c r="R4195" t="s">
        <v>35</v>
      </c>
      <c r="S4195" s="2">
        <v>3604.3</v>
      </c>
      <c r="T4195">
        <v>3.8</v>
      </c>
      <c r="U4195" t="s">
        <v>138</v>
      </c>
      <c r="V4195">
        <v>2026</v>
      </c>
      <c r="W4195" t="s">
        <v>77</v>
      </c>
      <c r="X4195" s="2">
        <v>3604.3</v>
      </c>
      <c r="Y4195" s="2">
        <v>1758.19</v>
      </c>
      <c r="Z4195" s="2">
        <v>0.67200000000000004</v>
      </c>
      <c r="AA4195" s="2">
        <f>IF(Table1[[#This Row],[Bed Occupied]]="Yes",1,0)</f>
        <v>0</v>
      </c>
    </row>
    <row r="4196" spans="1:27" x14ac:dyDescent="0.25">
      <c r="A4196" t="s">
        <v>4288</v>
      </c>
      <c r="B4196" s="1">
        <v>45887</v>
      </c>
      <c r="C4196" s="1">
        <v>45888.800000000003</v>
      </c>
      <c r="D4196" t="s">
        <v>46</v>
      </c>
      <c r="E4196" t="s">
        <v>47</v>
      </c>
      <c r="F4196" t="s">
        <v>48</v>
      </c>
      <c r="G4196" t="s">
        <v>30</v>
      </c>
      <c r="H4196" t="s">
        <v>49</v>
      </c>
      <c r="I4196" t="s">
        <v>32</v>
      </c>
      <c r="J4196">
        <v>1.8</v>
      </c>
      <c r="K4196" t="s">
        <v>57</v>
      </c>
      <c r="L4196">
        <v>39</v>
      </c>
      <c r="M4196" s="1">
        <v>45887</v>
      </c>
      <c r="N4196" t="s">
        <v>42</v>
      </c>
      <c r="O4196">
        <v>9.6</v>
      </c>
      <c r="P4196">
        <v>1.6</v>
      </c>
      <c r="Q4196" s="2">
        <v>5949.12</v>
      </c>
      <c r="R4196" t="s">
        <v>35</v>
      </c>
      <c r="S4196" s="2">
        <v>3687.18</v>
      </c>
      <c r="T4196">
        <v>4.2</v>
      </c>
      <c r="U4196" t="s">
        <v>104</v>
      </c>
      <c r="V4196">
        <v>2025</v>
      </c>
      <c r="W4196" t="s">
        <v>37</v>
      </c>
      <c r="X4196" s="2">
        <v>3687.18</v>
      </c>
      <c r="Y4196" s="2">
        <v>2261.94</v>
      </c>
      <c r="Z4196" s="2">
        <v>0.62</v>
      </c>
      <c r="AA4196" s="2">
        <f>IF(Table1[[#This Row],[Bed Occupied]]="Yes",1,0)</f>
        <v>0</v>
      </c>
    </row>
    <row r="4197" spans="1:27" x14ac:dyDescent="0.25">
      <c r="A4197" t="s">
        <v>4289</v>
      </c>
      <c r="B4197" s="1">
        <v>46241</v>
      </c>
      <c r="C4197" s="1">
        <v>46249</v>
      </c>
      <c r="D4197" t="s">
        <v>51</v>
      </c>
      <c r="E4197" t="s">
        <v>52</v>
      </c>
      <c r="F4197" t="s">
        <v>48</v>
      </c>
      <c r="G4197" t="s">
        <v>53</v>
      </c>
      <c r="H4197" t="s">
        <v>40</v>
      </c>
      <c r="I4197" t="s">
        <v>32</v>
      </c>
      <c r="J4197">
        <v>8</v>
      </c>
      <c r="K4197" t="s">
        <v>33</v>
      </c>
      <c r="L4197">
        <v>58</v>
      </c>
      <c r="M4197" s="1">
        <v>46240</v>
      </c>
      <c r="N4197" t="s">
        <v>42</v>
      </c>
      <c r="O4197">
        <v>12.3</v>
      </c>
      <c r="P4197">
        <v>0.3</v>
      </c>
      <c r="Q4197" s="2">
        <v>13628.38</v>
      </c>
      <c r="R4197" t="s">
        <v>35</v>
      </c>
      <c r="S4197" s="2">
        <v>8334.64</v>
      </c>
      <c r="T4197">
        <v>4</v>
      </c>
      <c r="U4197" t="s">
        <v>138</v>
      </c>
      <c r="V4197">
        <v>2026</v>
      </c>
      <c r="W4197" t="s">
        <v>72</v>
      </c>
      <c r="X4197" s="2">
        <v>8334.64</v>
      </c>
      <c r="Y4197" s="2">
        <v>5293.74</v>
      </c>
      <c r="Z4197" s="2">
        <v>0.61199999999999999</v>
      </c>
      <c r="AA4197" s="2">
        <f>IF(Table1[[#This Row],[Bed Occupied]]="Yes",1,0)</f>
        <v>1</v>
      </c>
    </row>
    <row r="4198" spans="1:27" x14ac:dyDescent="0.25">
      <c r="A4198" t="s">
        <v>4290</v>
      </c>
      <c r="B4198" s="1">
        <v>45676</v>
      </c>
      <c r="C4198" s="1">
        <v>45681.4</v>
      </c>
      <c r="D4198" t="s">
        <v>46</v>
      </c>
      <c r="E4198" t="s">
        <v>66</v>
      </c>
      <c r="F4198" t="s">
        <v>29</v>
      </c>
      <c r="G4198" t="s">
        <v>30</v>
      </c>
      <c r="H4198" t="s">
        <v>62</v>
      </c>
      <c r="I4198" t="s">
        <v>32</v>
      </c>
      <c r="J4198">
        <v>5.4</v>
      </c>
      <c r="K4198" t="s">
        <v>33</v>
      </c>
      <c r="L4198">
        <v>63</v>
      </c>
      <c r="M4198" s="1">
        <v>45676</v>
      </c>
      <c r="N4198" t="s">
        <v>42</v>
      </c>
      <c r="O4198">
        <v>9.6</v>
      </c>
      <c r="P4198">
        <v>1.6</v>
      </c>
      <c r="Q4198" s="2">
        <v>6536.54</v>
      </c>
      <c r="R4198" t="s">
        <v>35</v>
      </c>
      <c r="S4198" s="2">
        <v>3162.38</v>
      </c>
      <c r="T4198">
        <v>3.5</v>
      </c>
      <c r="U4198" t="s">
        <v>145</v>
      </c>
      <c r="V4198">
        <v>2025</v>
      </c>
      <c r="W4198" t="s">
        <v>74</v>
      </c>
      <c r="X4198" s="2">
        <v>3162.38</v>
      </c>
      <c r="Y4198" s="2">
        <v>3374.16</v>
      </c>
      <c r="Z4198" s="2">
        <v>0.48399999999999999</v>
      </c>
      <c r="AA4198" s="2">
        <f>IF(Table1[[#This Row],[Bed Occupied]]="Yes",1,0)</f>
        <v>1</v>
      </c>
    </row>
    <row r="4199" spans="1:27" x14ac:dyDescent="0.25">
      <c r="A4199" t="s">
        <v>4291</v>
      </c>
      <c r="B4199" s="1">
        <v>46035</v>
      </c>
      <c r="C4199" s="1">
        <v>46035.8</v>
      </c>
      <c r="D4199" t="s">
        <v>39</v>
      </c>
      <c r="E4199" t="s">
        <v>66</v>
      </c>
      <c r="F4199" t="s">
        <v>29</v>
      </c>
      <c r="G4199" t="s">
        <v>30</v>
      </c>
      <c r="H4199" t="s">
        <v>76</v>
      </c>
      <c r="I4199" t="s">
        <v>41</v>
      </c>
      <c r="J4199">
        <v>0.8</v>
      </c>
      <c r="K4199" t="s">
        <v>33</v>
      </c>
      <c r="L4199">
        <v>46</v>
      </c>
      <c r="M4199" s="1">
        <v>46035</v>
      </c>
      <c r="N4199" t="s">
        <v>42</v>
      </c>
      <c r="O4199">
        <v>8.6</v>
      </c>
      <c r="P4199">
        <v>0.6</v>
      </c>
      <c r="Q4199" s="2">
        <v>2211.96</v>
      </c>
      <c r="R4199" t="s">
        <v>35</v>
      </c>
      <c r="S4199" s="2">
        <v>1381.51</v>
      </c>
      <c r="T4199">
        <v>4.2</v>
      </c>
      <c r="U4199" t="s">
        <v>86</v>
      </c>
      <c r="V4199">
        <v>2026</v>
      </c>
      <c r="W4199" t="s">
        <v>44</v>
      </c>
      <c r="X4199" s="2">
        <v>1381.51</v>
      </c>
      <c r="Y4199" s="2">
        <v>830.45</v>
      </c>
      <c r="Z4199" s="2">
        <v>0.625</v>
      </c>
      <c r="AA4199" s="2">
        <f>IF(Table1[[#This Row],[Bed Occupied]]="Yes",1,0)</f>
        <v>1</v>
      </c>
    </row>
    <row r="4200" spans="1:27" x14ac:dyDescent="0.25">
      <c r="A4200" t="s">
        <v>4292</v>
      </c>
      <c r="B4200" s="1">
        <v>45809</v>
      </c>
      <c r="C4200" s="1">
        <v>45817.7</v>
      </c>
      <c r="D4200" t="s">
        <v>46</v>
      </c>
      <c r="E4200" t="s">
        <v>47</v>
      </c>
      <c r="F4200" t="s">
        <v>29</v>
      </c>
      <c r="G4200" t="s">
        <v>67</v>
      </c>
      <c r="H4200" t="s">
        <v>31</v>
      </c>
      <c r="I4200" t="s">
        <v>93</v>
      </c>
      <c r="J4200">
        <v>8.6999999999999993</v>
      </c>
      <c r="K4200" t="s">
        <v>33</v>
      </c>
      <c r="L4200">
        <v>31</v>
      </c>
      <c r="M4200" s="1">
        <v>45809</v>
      </c>
      <c r="N4200" t="s">
        <v>34</v>
      </c>
      <c r="O4200">
        <v>8</v>
      </c>
      <c r="P4200">
        <v>0</v>
      </c>
      <c r="Q4200" s="2">
        <v>8556.0400000000009</v>
      </c>
      <c r="R4200" t="s">
        <v>35</v>
      </c>
      <c r="S4200" s="2">
        <v>5052.99</v>
      </c>
      <c r="T4200">
        <v>3.8</v>
      </c>
      <c r="U4200" t="s">
        <v>64</v>
      </c>
      <c r="V4200">
        <v>2025</v>
      </c>
      <c r="W4200" t="s">
        <v>74</v>
      </c>
      <c r="X4200" s="2">
        <v>5052.99</v>
      </c>
      <c r="Y4200" s="2">
        <v>3503.05</v>
      </c>
      <c r="Z4200" s="2">
        <v>0.59099999999999997</v>
      </c>
      <c r="AA4200" s="2">
        <f>IF(Table1[[#This Row],[Bed Occupied]]="Yes",1,0)</f>
        <v>1</v>
      </c>
    </row>
    <row r="4201" spans="1:27" x14ac:dyDescent="0.25">
      <c r="A4201" t="s">
        <v>4293</v>
      </c>
      <c r="B4201" s="1">
        <v>46229</v>
      </c>
      <c r="C4201" s="1">
        <v>46233.1</v>
      </c>
      <c r="D4201" t="s">
        <v>61</v>
      </c>
      <c r="E4201" t="s">
        <v>47</v>
      </c>
      <c r="F4201" t="s">
        <v>48</v>
      </c>
      <c r="G4201" t="s">
        <v>30</v>
      </c>
      <c r="H4201" t="s">
        <v>40</v>
      </c>
      <c r="I4201" t="s">
        <v>93</v>
      </c>
      <c r="J4201">
        <v>4.0999999999999996</v>
      </c>
      <c r="K4201" t="s">
        <v>57</v>
      </c>
      <c r="L4201">
        <v>71</v>
      </c>
      <c r="M4201" s="1">
        <v>46228</v>
      </c>
      <c r="N4201" t="s">
        <v>34</v>
      </c>
      <c r="O4201">
        <v>11.5</v>
      </c>
      <c r="P4201">
        <v>1.5</v>
      </c>
      <c r="Q4201" s="2">
        <v>13502.5</v>
      </c>
      <c r="R4201" t="s">
        <v>85</v>
      </c>
      <c r="S4201" s="2">
        <v>8419.08</v>
      </c>
      <c r="T4201">
        <v>3.4</v>
      </c>
      <c r="U4201" t="s">
        <v>43</v>
      </c>
      <c r="V4201">
        <v>2026</v>
      </c>
      <c r="W4201" t="s">
        <v>83</v>
      </c>
      <c r="X4201" s="2">
        <v>8419.08</v>
      </c>
      <c r="Y4201" s="2">
        <v>5083.42</v>
      </c>
      <c r="Z4201" s="2">
        <v>0.624</v>
      </c>
      <c r="AA4201" s="2">
        <f>IF(Table1[[#This Row],[Bed Occupied]]="Yes",1,0)</f>
        <v>0</v>
      </c>
    </row>
    <row r="4202" spans="1:27" x14ac:dyDescent="0.25">
      <c r="A4202" t="s">
        <v>4294</v>
      </c>
      <c r="B4202" s="1">
        <v>46096</v>
      </c>
      <c r="C4202" s="1">
        <v>46100.4</v>
      </c>
      <c r="D4202" t="s">
        <v>51</v>
      </c>
      <c r="E4202" t="s">
        <v>47</v>
      </c>
      <c r="F4202" t="s">
        <v>29</v>
      </c>
      <c r="G4202" t="s">
        <v>151</v>
      </c>
      <c r="H4202" t="s">
        <v>31</v>
      </c>
      <c r="I4202" t="s">
        <v>93</v>
      </c>
      <c r="J4202">
        <v>4.4000000000000004</v>
      </c>
      <c r="K4202" t="s">
        <v>33</v>
      </c>
      <c r="L4202">
        <v>28</v>
      </c>
      <c r="M4202" s="1">
        <v>46095</v>
      </c>
      <c r="N4202" t="s">
        <v>42</v>
      </c>
      <c r="O4202">
        <v>10</v>
      </c>
      <c r="P4202">
        <v>2</v>
      </c>
      <c r="Q4202" s="2">
        <v>11162.39</v>
      </c>
      <c r="R4202" t="s">
        <v>58</v>
      </c>
      <c r="S4202" s="2">
        <v>7127.75</v>
      </c>
      <c r="T4202">
        <v>3.5</v>
      </c>
      <c r="U4202" t="s">
        <v>115</v>
      </c>
      <c r="V4202">
        <v>2026</v>
      </c>
      <c r="W4202" t="s">
        <v>83</v>
      </c>
      <c r="X4202" s="2">
        <v>7127.75</v>
      </c>
      <c r="Y4202" s="2">
        <v>4034.64</v>
      </c>
      <c r="Z4202" s="2">
        <v>0.63900000000000001</v>
      </c>
      <c r="AA4202" s="2">
        <f>IF(Table1[[#This Row],[Bed Occupied]]="Yes",1,0)</f>
        <v>1</v>
      </c>
    </row>
    <row r="4203" spans="1:27" x14ac:dyDescent="0.25">
      <c r="A4203" t="s">
        <v>4295</v>
      </c>
      <c r="B4203" s="1">
        <v>45909</v>
      </c>
      <c r="C4203" s="1">
        <v>45911</v>
      </c>
      <c r="D4203" t="s">
        <v>96</v>
      </c>
      <c r="E4203" t="s">
        <v>52</v>
      </c>
      <c r="F4203" t="s">
        <v>29</v>
      </c>
      <c r="G4203" t="s">
        <v>53</v>
      </c>
      <c r="H4203" t="s">
        <v>62</v>
      </c>
      <c r="I4203" t="s">
        <v>32</v>
      </c>
      <c r="J4203">
        <v>2</v>
      </c>
      <c r="K4203" t="s">
        <v>33</v>
      </c>
      <c r="L4203">
        <v>74</v>
      </c>
      <c r="M4203" s="1">
        <v>45908</v>
      </c>
      <c r="N4203" t="s">
        <v>34</v>
      </c>
      <c r="O4203">
        <v>10.4</v>
      </c>
      <c r="P4203">
        <v>2.4</v>
      </c>
      <c r="Q4203" s="2">
        <v>3778.36</v>
      </c>
      <c r="R4203" t="s">
        <v>35</v>
      </c>
      <c r="S4203" s="2">
        <v>1961.45</v>
      </c>
      <c r="T4203">
        <v>3.1</v>
      </c>
      <c r="U4203" t="s">
        <v>59</v>
      </c>
      <c r="V4203">
        <v>2025</v>
      </c>
      <c r="W4203" t="s">
        <v>37</v>
      </c>
      <c r="X4203" s="2">
        <v>1961.45</v>
      </c>
      <c r="Y4203" s="2">
        <v>1816.91</v>
      </c>
      <c r="Z4203" s="2">
        <v>0.51900000000000002</v>
      </c>
      <c r="AA4203" s="2">
        <f>IF(Table1[[#This Row],[Bed Occupied]]="Yes",1,0)</f>
        <v>1</v>
      </c>
    </row>
    <row r="4204" spans="1:27" x14ac:dyDescent="0.25">
      <c r="A4204" t="s">
        <v>4296</v>
      </c>
      <c r="B4204" s="1">
        <v>45721</v>
      </c>
      <c r="C4204" s="1">
        <v>45722.7</v>
      </c>
      <c r="D4204" t="s">
        <v>102</v>
      </c>
      <c r="E4204" t="s">
        <v>47</v>
      </c>
      <c r="F4204" t="s">
        <v>29</v>
      </c>
      <c r="G4204" t="s">
        <v>67</v>
      </c>
      <c r="H4204" t="s">
        <v>56</v>
      </c>
      <c r="I4204" t="s">
        <v>41</v>
      </c>
      <c r="J4204">
        <v>1.7</v>
      </c>
      <c r="K4204" t="s">
        <v>33</v>
      </c>
      <c r="L4204">
        <v>30</v>
      </c>
      <c r="M4204" s="1">
        <v>45721</v>
      </c>
      <c r="N4204" t="s">
        <v>34</v>
      </c>
      <c r="O4204">
        <v>10</v>
      </c>
      <c r="P4204">
        <v>0</v>
      </c>
      <c r="Q4204" s="2">
        <v>10777.1</v>
      </c>
      <c r="R4204" t="s">
        <v>58</v>
      </c>
      <c r="S4204" s="2">
        <v>7044.41</v>
      </c>
      <c r="T4204">
        <v>5</v>
      </c>
      <c r="U4204" t="s">
        <v>173</v>
      </c>
      <c r="V4204">
        <v>2025</v>
      </c>
      <c r="W4204" t="s">
        <v>69</v>
      </c>
      <c r="X4204" s="2">
        <v>7044.41</v>
      </c>
      <c r="Y4204" s="2">
        <v>3732.69</v>
      </c>
      <c r="Z4204" s="2">
        <v>0.65400000000000003</v>
      </c>
      <c r="AA4204" s="2">
        <f>IF(Table1[[#This Row],[Bed Occupied]]="Yes",1,0)</f>
        <v>1</v>
      </c>
    </row>
    <row r="4205" spans="1:27" x14ac:dyDescent="0.25">
      <c r="A4205" t="s">
        <v>4297</v>
      </c>
      <c r="B4205" s="1">
        <v>45756</v>
      </c>
      <c r="C4205" s="1">
        <v>45758.5</v>
      </c>
      <c r="D4205" t="s">
        <v>46</v>
      </c>
      <c r="E4205" t="s">
        <v>47</v>
      </c>
      <c r="F4205" t="s">
        <v>48</v>
      </c>
      <c r="G4205" t="s">
        <v>53</v>
      </c>
      <c r="H4205" t="s">
        <v>62</v>
      </c>
      <c r="I4205" t="s">
        <v>32</v>
      </c>
      <c r="J4205">
        <v>2.5</v>
      </c>
      <c r="K4205" t="s">
        <v>33</v>
      </c>
      <c r="L4205">
        <v>70</v>
      </c>
      <c r="M4205" s="1">
        <v>45756</v>
      </c>
      <c r="N4205" t="s">
        <v>42</v>
      </c>
      <c r="O4205">
        <v>9.9</v>
      </c>
      <c r="P4205">
        <v>1.9</v>
      </c>
      <c r="Q4205" s="2">
        <v>4907.6499999999996</v>
      </c>
      <c r="R4205" t="s">
        <v>35</v>
      </c>
      <c r="S4205" s="2">
        <v>3253.84</v>
      </c>
      <c r="T4205">
        <v>3.6</v>
      </c>
      <c r="U4205" t="s">
        <v>89</v>
      </c>
      <c r="V4205">
        <v>2025</v>
      </c>
      <c r="W4205" t="s">
        <v>69</v>
      </c>
      <c r="X4205" s="2">
        <v>3253.84</v>
      </c>
      <c r="Y4205" s="2">
        <v>1653.81</v>
      </c>
      <c r="Z4205" s="2">
        <v>0.66300000000000003</v>
      </c>
      <c r="AA4205" s="2">
        <f>IF(Table1[[#This Row],[Bed Occupied]]="Yes",1,0)</f>
        <v>1</v>
      </c>
    </row>
    <row r="4206" spans="1:27" x14ac:dyDescent="0.25">
      <c r="A4206" t="s">
        <v>4298</v>
      </c>
      <c r="B4206" s="1">
        <v>46267</v>
      </c>
      <c r="C4206" s="1">
        <v>46269.7</v>
      </c>
      <c r="D4206" t="s">
        <v>46</v>
      </c>
      <c r="E4206" t="s">
        <v>47</v>
      </c>
      <c r="F4206" t="s">
        <v>48</v>
      </c>
      <c r="G4206" t="s">
        <v>67</v>
      </c>
      <c r="H4206" t="s">
        <v>56</v>
      </c>
      <c r="I4206" t="s">
        <v>32</v>
      </c>
      <c r="J4206">
        <v>2.7</v>
      </c>
      <c r="K4206" t="s">
        <v>33</v>
      </c>
      <c r="L4206">
        <v>45</v>
      </c>
      <c r="M4206" s="1">
        <v>46266</v>
      </c>
      <c r="N4206" t="s">
        <v>42</v>
      </c>
      <c r="O4206">
        <v>14.9</v>
      </c>
      <c r="P4206">
        <v>2.9</v>
      </c>
      <c r="Q4206" s="2">
        <v>4616.3500000000004</v>
      </c>
      <c r="R4206" t="s">
        <v>35</v>
      </c>
      <c r="S4206" s="2">
        <v>2766.36</v>
      </c>
      <c r="T4206">
        <v>2.6</v>
      </c>
      <c r="U4206" t="s">
        <v>133</v>
      </c>
      <c r="V4206">
        <v>2026</v>
      </c>
      <c r="W4206" t="s">
        <v>44</v>
      </c>
      <c r="X4206" s="2">
        <v>2766.36</v>
      </c>
      <c r="Y4206" s="2">
        <v>1849.99</v>
      </c>
      <c r="Z4206" s="2">
        <v>0.59899999999999998</v>
      </c>
      <c r="AA4206" s="2">
        <f>IF(Table1[[#This Row],[Bed Occupied]]="Yes",1,0)</f>
        <v>1</v>
      </c>
    </row>
    <row r="4207" spans="1:27" x14ac:dyDescent="0.25">
      <c r="A4207" t="s">
        <v>4299</v>
      </c>
      <c r="B4207" s="1">
        <v>45769</v>
      </c>
      <c r="C4207" s="1">
        <v>45769.8</v>
      </c>
      <c r="D4207" t="s">
        <v>61</v>
      </c>
      <c r="E4207" t="s">
        <v>28</v>
      </c>
      <c r="F4207" t="s">
        <v>29</v>
      </c>
      <c r="G4207" t="s">
        <v>53</v>
      </c>
      <c r="H4207" t="s">
        <v>81</v>
      </c>
      <c r="I4207" t="s">
        <v>41</v>
      </c>
      <c r="J4207">
        <v>0.8</v>
      </c>
      <c r="K4207" t="s">
        <v>33</v>
      </c>
      <c r="L4207">
        <v>68</v>
      </c>
      <c r="M4207" s="1">
        <v>45768</v>
      </c>
      <c r="N4207" t="s">
        <v>63</v>
      </c>
      <c r="O4207">
        <v>8.1999999999999993</v>
      </c>
      <c r="P4207">
        <v>0.2</v>
      </c>
      <c r="Q4207" s="2">
        <v>9604.73</v>
      </c>
      <c r="R4207" t="s">
        <v>58</v>
      </c>
      <c r="S4207" s="2">
        <v>6094.78</v>
      </c>
      <c r="T4207">
        <v>3.6</v>
      </c>
      <c r="U4207" t="s">
        <v>89</v>
      </c>
      <c r="V4207">
        <v>2025</v>
      </c>
      <c r="W4207" t="s">
        <v>37</v>
      </c>
      <c r="X4207" s="2">
        <v>6094.78</v>
      </c>
      <c r="Y4207" s="2">
        <v>3509.95</v>
      </c>
      <c r="Z4207" s="2">
        <v>0.63500000000000001</v>
      </c>
      <c r="AA4207" s="2">
        <f>IF(Table1[[#This Row],[Bed Occupied]]="Yes",1,0)</f>
        <v>1</v>
      </c>
    </row>
    <row r="4208" spans="1:27" x14ac:dyDescent="0.25">
      <c r="A4208" t="s">
        <v>4300</v>
      </c>
      <c r="B4208" s="1">
        <v>46081</v>
      </c>
      <c r="C4208" s="1">
        <v>46083.3</v>
      </c>
      <c r="D4208" t="s">
        <v>96</v>
      </c>
      <c r="E4208" t="s">
        <v>52</v>
      </c>
      <c r="F4208" t="s">
        <v>29</v>
      </c>
      <c r="G4208" t="s">
        <v>67</v>
      </c>
      <c r="H4208" t="s">
        <v>81</v>
      </c>
      <c r="I4208" t="s">
        <v>32</v>
      </c>
      <c r="J4208">
        <v>2.2999999999999998</v>
      </c>
      <c r="K4208" t="s">
        <v>33</v>
      </c>
      <c r="L4208">
        <v>55</v>
      </c>
      <c r="M4208" s="1">
        <v>46081</v>
      </c>
      <c r="N4208" t="s">
        <v>42</v>
      </c>
      <c r="O4208">
        <v>14.6</v>
      </c>
      <c r="P4208">
        <v>2.6</v>
      </c>
      <c r="Q4208" s="2">
        <v>1645.04</v>
      </c>
      <c r="R4208" t="s">
        <v>35</v>
      </c>
      <c r="S4208" s="2">
        <v>881.2</v>
      </c>
      <c r="T4208">
        <v>2.5</v>
      </c>
      <c r="U4208" t="s">
        <v>68</v>
      </c>
      <c r="V4208">
        <v>2026</v>
      </c>
      <c r="W4208" t="s">
        <v>83</v>
      </c>
      <c r="X4208" s="2">
        <v>881.2</v>
      </c>
      <c r="Y4208" s="2">
        <v>763.84</v>
      </c>
      <c r="Z4208" s="2">
        <v>0.53600000000000003</v>
      </c>
      <c r="AA4208" s="2">
        <f>IF(Table1[[#This Row],[Bed Occupied]]="Yes",1,0)</f>
        <v>1</v>
      </c>
    </row>
    <row r="4209" spans="1:27" x14ac:dyDescent="0.25">
      <c r="A4209" t="s">
        <v>4301</v>
      </c>
      <c r="B4209" s="1">
        <v>45770</v>
      </c>
      <c r="C4209" s="1">
        <v>45777.8</v>
      </c>
      <c r="D4209" t="s">
        <v>61</v>
      </c>
      <c r="E4209" t="s">
        <v>52</v>
      </c>
      <c r="F4209" t="s">
        <v>48</v>
      </c>
      <c r="G4209" t="s">
        <v>30</v>
      </c>
      <c r="H4209" t="s">
        <v>62</v>
      </c>
      <c r="I4209" t="s">
        <v>32</v>
      </c>
      <c r="J4209">
        <v>7.8</v>
      </c>
      <c r="K4209" t="s">
        <v>33</v>
      </c>
      <c r="L4209">
        <v>93</v>
      </c>
      <c r="M4209" s="1">
        <v>45769</v>
      </c>
      <c r="N4209" t="s">
        <v>42</v>
      </c>
      <c r="O4209">
        <v>12.9</v>
      </c>
      <c r="P4209">
        <v>0.9</v>
      </c>
      <c r="Q4209" s="2">
        <v>18019.46</v>
      </c>
      <c r="R4209" t="s">
        <v>35</v>
      </c>
      <c r="S4209" s="2">
        <v>12306.59</v>
      </c>
      <c r="T4209">
        <v>3.4</v>
      </c>
      <c r="U4209" t="s">
        <v>89</v>
      </c>
      <c r="V4209">
        <v>2025</v>
      </c>
      <c r="W4209" t="s">
        <v>44</v>
      </c>
      <c r="X4209" s="2">
        <v>12306.59</v>
      </c>
      <c r="Y4209" s="2">
        <v>5712.87</v>
      </c>
      <c r="Z4209" s="2">
        <v>0.68300000000000005</v>
      </c>
      <c r="AA4209" s="2">
        <f>IF(Table1[[#This Row],[Bed Occupied]]="Yes",1,0)</f>
        <v>1</v>
      </c>
    </row>
    <row r="4210" spans="1:27" x14ac:dyDescent="0.25">
      <c r="A4210" t="s">
        <v>4302</v>
      </c>
      <c r="B4210" s="1">
        <v>46232</v>
      </c>
      <c r="C4210" s="1">
        <v>46233.5</v>
      </c>
      <c r="D4210" t="s">
        <v>27</v>
      </c>
      <c r="E4210" t="s">
        <v>28</v>
      </c>
      <c r="F4210" t="s">
        <v>48</v>
      </c>
      <c r="G4210" t="s">
        <v>151</v>
      </c>
      <c r="H4210" t="s">
        <v>56</v>
      </c>
      <c r="I4210" t="s">
        <v>32</v>
      </c>
      <c r="J4210">
        <v>1.5</v>
      </c>
      <c r="K4210" t="s">
        <v>33</v>
      </c>
      <c r="L4210">
        <v>70</v>
      </c>
      <c r="M4210" s="1">
        <v>46231</v>
      </c>
      <c r="N4210" t="s">
        <v>42</v>
      </c>
      <c r="O4210">
        <v>10.199999999999999</v>
      </c>
      <c r="P4210">
        <v>2.2000000000000002</v>
      </c>
      <c r="Q4210" s="2">
        <v>12775.24</v>
      </c>
      <c r="R4210" t="s">
        <v>85</v>
      </c>
      <c r="S4210" s="2">
        <v>7717.25</v>
      </c>
      <c r="T4210">
        <v>3.3</v>
      </c>
      <c r="U4210" t="s">
        <v>43</v>
      </c>
      <c r="V4210">
        <v>2026</v>
      </c>
      <c r="W4210" t="s">
        <v>44</v>
      </c>
      <c r="X4210" s="2">
        <v>7717.25</v>
      </c>
      <c r="Y4210" s="2">
        <v>5057.99</v>
      </c>
      <c r="Z4210" s="2">
        <v>0.60399999999999998</v>
      </c>
      <c r="AA4210" s="2">
        <f>IF(Table1[[#This Row],[Bed Occupied]]="Yes",1,0)</f>
        <v>1</v>
      </c>
    </row>
    <row r="4211" spans="1:27" x14ac:dyDescent="0.25">
      <c r="A4211" t="s">
        <v>4303</v>
      </c>
      <c r="B4211" s="1">
        <v>45771</v>
      </c>
      <c r="C4211" s="1">
        <v>45777.9</v>
      </c>
      <c r="D4211" t="s">
        <v>61</v>
      </c>
      <c r="E4211" t="s">
        <v>52</v>
      </c>
      <c r="F4211" t="s">
        <v>48</v>
      </c>
      <c r="G4211" t="s">
        <v>53</v>
      </c>
      <c r="H4211" t="s">
        <v>81</v>
      </c>
      <c r="I4211" t="s">
        <v>93</v>
      </c>
      <c r="J4211">
        <v>6.9</v>
      </c>
      <c r="K4211" t="s">
        <v>33</v>
      </c>
      <c r="L4211">
        <v>70</v>
      </c>
      <c r="M4211" s="1">
        <v>45771</v>
      </c>
      <c r="N4211" t="s">
        <v>63</v>
      </c>
      <c r="O4211">
        <v>8</v>
      </c>
      <c r="P4211">
        <v>0</v>
      </c>
      <c r="Q4211" s="2">
        <v>20399.310000000001</v>
      </c>
      <c r="R4211" t="s">
        <v>35</v>
      </c>
      <c r="S4211" s="2">
        <v>16360.03</v>
      </c>
      <c r="T4211">
        <v>4.0999999999999996</v>
      </c>
      <c r="U4211" t="s">
        <v>89</v>
      </c>
      <c r="V4211">
        <v>2025</v>
      </c>
      <c r="W4211" t="s">
        <v>72</v>
      </c>
      <c r="X4211" s="2">
        <v>16360.03</v>
      </c>
      <c r="Y4211" s="2">
        <v>4039.28</v>
      </c>
      <c r="Z4211" s="2">
        <v>0.80200000000000005</v>
      </c>
      <c r="AA4211" s="2">
        <f>IF(Table1[[#This Row],[Bed Occupied]]="Yes",1,0)</f>
        <v>1</v>
      </c>
    </row>
    <row r="4212" spans="1:27" x14ac:dyDescent="0.25">
      <c r="A4212" t="s">
        <v>4304</v>
      </c>
      <c r="B4212" s="1">
        <v>46268</v>
      </c>
      <c r="C4212" s="1">
        <v>46275.199999999997</v>
      </c>
      <c r="D4212" t="s">
        <v>51</v>
      </c>
      <c r="E4212" t="s">
        <v>52</v>
      </c>
      <c r="F4212" t="s">
        <v>92</v>
      </c>
      <c r="G4212" t="s">
        <v>151</v>
      </c>
      <c r="H4212" t="s">
        <v>56</v>
      </c>
      <c r="I4212" t="s">
        <v>41</v>
      </c>
      <c r="J4212">
        <v>7.2</v>
      </c>
      <c r="K4212" t="s">
        <v>57</v>
      </c>
      <c r="L4212">
        <v>65</v>
      </c>
      <c r="M4212" s="1">
        <v>46268</v>
      </c>
      <c r="N4212" t="s">
        <v>34</v>
      </c>
      <c r="O4212">
        <v>12.8</v>
      </c>
      <c r="P4212">
        <v>0.8</v>
      </c>
      <c r="Q4212" s="2">
        <v>12485.85</v>
      </c>
      <c r="R4212" t="s">
        <v>35</v>
      </c>
      <c r="S4212" s="2">
        <v>6431.37</v>
      </c>
      <c r="T4212">
        <v>3.6</v>
      </c>
      <c r="U4212" t="s">
        <v>133</v>
      </c>
      <c r="V4212">
        <v>2026</v>
      </c>
      <c r="W4212" t="s">
        <v>72</v>
      </c>
      <c r="X4212" s="2">
        <v>6431.37</v>
      </c>
      <c r="Y4212" s="2">
        <v>6054.48</v>
      </c>
      <c r="Z4212" s="2">
        <v>0.51500000000000001</v>
      </c>
      <c r="AA4212" s="2">
        <f>IF(Table1[[#This Row],[Bed Occupied]]="Yes",1,0)</f>
        <v>0</v>
      </c>
    </row>
    <row r="4213" spans="1:27" x14ac:dyDescent="0.25">
      <c r="A4213" t="s">
        <v>4305</v>
      </c>
      <c r="B4213" s="1">
        <v>45741</v>
      </c>
      <c r="C4213" s="1">
        <v>45741.1</v>
      </c>
      <c r="D4213" t="s">
        <v>51</v>
      </c>
      <c r="E4213" t="s">
        <v>47</v>
      </c>
      <c r="F4213" t="s">
        <v>29</v>
      </c>
      <c r="G4213" t="s">
        <v>53</v>
      </c>
      <c r="H4213" t="s">
        <v>40</v>
      </c>
      <c r="I4213" t="s">
        <v>32</v>
      </c>
      <c r="J4213">
        <v>0.1</v>
      </c>
      <c r="K4213" t="s">
        <v>33</v>
      </c>
      <c r="L4213">
        <v>77</v>
      </c>
      <c r="M4213" s="1">
        <v>45740</v>
      </c>
      <c r="N4213" t="s">
        <v>34</v>
      </c>
      <c r="O4213">
        <v>12.2</v>
      </c>
      <c r="P4213">
        <v>2.2000000000000002</v>
      </c>
      <c r="Q4213" s="2">
        <v>8415.4599999999991</v>
      </c>
      <c r="R4213" t="s">
        <v>85</v>
      </c>
      <c r="S4213" s="2">
        <v>4983.76</v>
      </c>
      <c r="T4213">
        <v>2.8</v>
      </c>
      <c r="U4213" t="s">
        <v>173</v>
      </c>
      <c r="V4213">
        <v>2025</v>
      </c>
      <c r="W4213" t="s">
        <v>37</v>
      </c>
      <c r="X4213" s="2">
        <v>4983.76</v>
      </c>
      <c r="Y4213" s="2">
        <v>3431.7</v>
      </c>
      <c r="Z4213" s="2">
        <v>0.59199999999999997</v>
      </c>
      <c r="AA4213" s="2">
        <f>IF(Table1[[#This Row],[Bed Occupied]]="Yes",1,0)</f>
        <v>1</v>
      </c>
    </row>
    <row r="4214" spans="1:27" x14ac:dyDescent="0.25">
      <c r="A4214" t="s">
        <v>4306</v>
      </c>
      <c r="B4214" s="1">
        <v>45889</v>
      </c>
      <c r="C4214" s="1">
        <v>45892.3</v>
      </c>
      <c r="D4214" t="s">
        <v>27</v>
      </c>
      <c r="E4214" t="s">
        <v>47</v>
      </c>
      <c r="F4214" t="s">
        <v>29</v>
      </c>
      <c r="G4214" t="s">
        <v>30</v>
      </c>
      <c r="H4214" t="s">
        <v>56</v>
      </c>
      <c r="I4214" t="s">
        <v>93</v>
      </c>
      <c r="J4214">
        <v>3.3</v>
      </c>
      <c r="K4214" t="s">
        <v>33</v>
      </c>
      <c r="L4214">
        <v>46</v>
      </c>
      <c r="M4214" s="1">
        <v>45889</v>
      </c>
      <c r="N4214" t="s">
        <v>42</v>
      </c>
      <c r="O4214">
        <v>13</v>
      </c>
      <c r="P4214">
        <v>1</v>
      </c>
      <c r="Q4214" s="2">
        <v>9968.35</v>
      </c>
      <c r="R4214" t="s">
        <v>85</v>
      </c>
      <c r="S4214" s="2">
        <v>6443.09</v>
      </c>
      <c r="T4214">
        <v>3.7</v>
      </c>
      <c r="U4214" t="s">
        <v>104</v>
      </c>
      <c r="V4214">
        <v>2025</v>
      </c>
      <c r="W4214" t="s">
        <v>69</v>
      </c>
      <c r="X4214" s="2">
        <v>6443.09</v>
      </c>
      <c r="Y4214" s="2">
        <v>3525.26</v>
      </c>
      <c r="Z4214" s="2">
        <v>0.64600000000000002</v>
      </c>
      <c r="AA4214" s="2">
        <f>IF(Table1[[#This Row],[Bed Occupied]]="Yes",1,0)</f>
        <v>1</v>
      </c>
    </row>
    <row r="4215" spans="1:27" x14ac:dyDescent="0.25">
      <c r="A4215" t="s">
        <v>4307</v>
      </c>
      <c r="B4215" s="1">
        <v>46326</v>
      </c>
      <c r="C4215" s="1">
        <v>46334.6</v>
      </c>
      <c r="D4215" t="s">
        <v>46</v>
      </c>
      <c r="E4215" t="s">
        <v>28</v>
      </c>
      <c r="F4215" t="s">
        <v>48</v>
      </c>
      <c r="G4215" t="s">
        <v>30</v>
      </c>
      <c r="H4215" t="s">
        <v>49</v>
      </c>
      <c r="I4215" t="s">
        <v>93</v>
      </c>
      <c r="J4215">
        <v>8.6</v>
      </c>
      <c r="K4215" t="s">
        <v>33</v>
      </c>
      <c r="L4215">
        <v>36</v>
      </c>
      <c r="M4215" s="1">
        <v>46326</v>
      </c>
      <c r="N4215" t="s">
        <v>42</v>
      </c>
      <c r="O4215">
        <v>9.1</v>
      </c>
      <c r="P4215">
        <v>1.1000000000000001</v>
      </c>
      <c r="Q4215" s="2">
        <v>7482.79</v>
      </c>
      <c r="R4215" t="s">
        <v>35</v>
      </c>
      <c r="S4215" s="2">
        <v>4483.7700000000004</v>
      </c>
      <c r="T4215">
        <v>4.0999999999999996</v>
      </c>
      <c r="U4215" t="s">
        <v>36</v>
      </c>
      <c r="V4215">
        <v>2026</v>
      </c>
      <c r="W4215" t="s">
        <v>83</v>
      </c>
      <c r="X4215" s="2">
        <v>4483.7700000000004</v>
      </c>
      <c r="Y4215" s="2">
        <v>2999.02</v>
      </c>
      <c r="Z4215" s="2">
        <v>0.59899999999999998</v>
      </c>
      <c r="AA4215" s="2">
        <f>IF(Table1[[#This Row],[Bed Occupied]]="Yes",1,0)</f>
        <v>1</v>
      </c>
    </row>
    <row r="4216" spans="1:27" x14ac:dyDescent="0.25">
      <c r="A4216" t="s">
        <v>4308</v>
      </c>
      <c r="B4216" s="1">
        <v>45716</v>
      </c>
      <c r="C4216" s="1">
        <v>45723.1</v>
      </c>
      <c r="D4216" t="s">
        <v>88</v>
      </c>
      <c r="E4216" t="s">
        <v>52</v>
      </c>
      <c r="F4216" t="s">
        <v>29</v>
      </c>
      <c r="G4216" t="s">
        <v>30</v>
      </c>
      <c r="H4216" t="s">
        <v>81</v>
      </c>
      <c r="I4216" t="s">
        <v>41</v>
      </c>
      <c r="J4216">
        <v>7.1</v>
      </c>
      <c r="K4216" t="s">
        <v>33</v>
      </c>
      <c r="L4216">
        <v>5</v>
      </c>
      <c r="M4216" s="1">
        <v>45716</v>
      </c>
      <c r="N4216" t="s">
        <v>34</v>
      </c>
      <c r="O4216">
        <v>8.9</v>
      </c>
      <c r="P4216">
        <v>0.9</v>
      </c>
      <c r="Q4216" s="2">
        <v>26431.25</v>
      </c>
      <c r="R4216" t="s">
        <v>35</v>
      </c>
      <c r="S4216" s="2">
        <v>18141.22</v>
      </c>
      <c r="T4216">
        <v>4.3</v>
      </c>
      <c r="U4216" t="s">
        <v>100</v>
      </c>
      <c r="V4216">
        <v>2025</v>
      </c>
      <c r="W4216" t="s">
        <v>77</v>
      </c>
      <c r="X4216" s="2">
        <v>18141.22</v>
      </c>
      <c r="Y4216" s="2">
        <v>8290.0300000000007</v>
      </c>
      <c r="Z4216" s="2">
        <v>0.68600000000000005</v>
      </c>
      <c r="AA4216" s="2">
        <f>IF(Table1[[#This Row],[Bed Occupied]]="Yes",1,0)</f>
        <v>1</v>
      </c>
    </row>
    <row r="4217" spans="1:27" x14ac:dyDescent="0.25">
      <c r="A4217" t="s">
        <v>4309</v>
      </c>
      <c r="B4217" s="1">
        <v>45699</v>
      </c>
      <c r="C4217" s="1">
        <v>45699.199999999997</v>
      </c>
      <c r="D4217" t="s">
        <v>39</v>
      </c>
      <c r="E4217" t="s">
        <v>52</v>
      </c>
      <c r="F4217" t="s">
        <v>29</v>
      </c>
      <c r="G4217" t="s">
        <v>30</v>
      </c>
      <c r="H4217" t="s">
        <v>76</v>
      </c>
      <c r="I4217" t="s">
        <v>41</v>
      </c>
      <c r="J4217">
        <v>0.2</v>
      </c>
      <c r="K4217" t="s">
        <v>33</v>
      </c>
      <c r="L4217">
        <v>79</v>
      </c>
      <c r="M4217" s="1">
        <v>45698</v>
      </c>
      <c r="N4217" t="s">
        <v>42</v>
      </c>
      <c r="O4217">
        <v>9.1</v>
      </c>
      <c r="P4217">
        <v>1.1000000000000001</v>
      </c>
      <c r="Q4217" s="2">
        <v>1571.04</v>
      </c>
      <c r="R4217" t="s">
        <v>35</v>
      </c>
      <c r="S4217" s="2">
        <v>1027.3599999999999</v>
      </c>
      <c r="T4217">
        <v>3.5</v>
      </c>
      <c r="U4217" t="s">
        <v>100</v>
      </c>
      <c r="V4217">
        <v>2025</v>
      </c>
      <c r="W4217" t="s">
        <v>37</v>
      </c>
      <c r="X4217" s="2">
        <v>1027.3599999999999</v>
      </c>
      <c r="Y4217" s="2">
        <v>543.67999999999995</v>
      </c>
      <c r="Z4217" s="2">
        <v>0.65400000000000003</v>
      </c>
      <c r="AA4217" s="2">
        <f>IF(Table1[[#This Row],[Bed Occupied]]="Yes",1,0)</f>
        <v>1</v>
      </c>
    </row>
    <row r="4218" spans="1:27" x14ac:dyDescent="0.25">
      <c r="A4218" t="s">
        <v>4310</v>
      </c>
      <c r="B4218" s="1">
        <v>45661</v>
      </c>
      <c r="C4218" s="1">
        <v>45661.3</v>
      </c>
      <c r="D4218" t="s">
        <v>39</v>
      </c>
      <c r="E4218" t="s">
        <v>66</v>
      </c>
      <c r="F4218" t="s">
        <v>29</v>
      </c>
      <c r="G4218" t="s">
        <v>30</v>
      </c>
      <c r="H4218" t="s">
        <v>76</v>
      </c>
      <c r="I4218" t="s">
        <v>32</v>
      </c>
      <c r="J4218">
        <v>0.3</v>
      </c>
      <c r="K4218" t="s">
        <v>57</v>
      </c>
      <c r="L4218">
        <v>111</v>
      </c>
      <c r="M4218" s="1">
        <v>45661</v>
      </c>
      <c r="N4218" t="s">
        <v>34</v>
      </c>
      <c r="O4218">
        <v>9.3000000000000007</v>
      </c>
      <c r="P4218">
        <v>1.3</v>
      </c>
      <c r="Q4218" s="2">
        <v>1618.67</v>
      </c>
      <c r="R4218" t="s">
        <v>85</v>
      </c>
      <c r="S4218" s="2">
        <v>1003.59</v>
      </c>
      <c r="T4218">
        <v>3.5</v>
      </c>
      <c r="U4218" t="s">
        <v>145</v>
      </c>
      <c r="V4218">
        <v>2025</v>
      </c>
      <c r="W4218" t="s">
        <v>83</v>
      </c>
      <c r="X4218" s="2">
        <v>1003.59</v>
      </c>
      <c r="Y4218" s="2">
        <v>615.08000000000004</v>
      </c>
      <c r="Z4218" s="2">
        <v>0.62</v>
      </c>
      <c r="AA4218" s="2">
        <f>IF(Table1[[#This Row],[Bed Occupied]]="Yes",1,0)</f>
        <v>0</v>
      </c>
    </row>
    <row r="4219" spans="1:27" x14ac:dyDescent="0.25">
      <c r="A4219" t="s">
        <v>4311</v>
      </c>
      <c r="B4219" s="1">
        <v>45913</v>
      </c>
      <c r="C4219" s="1">
        <v>45920.3</v>
      </c>
      <c r="D4219" t="s">
        <v>88</v>
      </c>
      <c r="E4219" t="s">
        <v>47</v>
      </c>
      <c r="F4219" t="s">
        <v>29</v>
      </c>
      <c r="G4219" t="s">
        <v>67</v>
      </c>
      <c r="H4219" t="s">
        <v>40</v>
      </c>
      <c r="I4219" t="s">
        <v>32</v>
      </c>
      <c r="J4219">
        <v>7.3</v>
      </c>
      <c r="K4219" t="s">
        <v>33</v>
      </c>
      <c r="L4219">
        <v>78</v>
      </c>
      <c r="M4219" s="1">
        <v>45913</v>
      </c>
      <c r="N4219" t="s">
        <v>34</v>
      </c>
      <c r="O4219">
        <v>8.4</v>
      </c>
      <c r="P4219">
        <v>0.4</v>
      </c>
      <c r="Q4219" s="2">
        <v>27629.42</v>
      </c>
      <c r="R4219" t="s">
        <v>35</v>
      </c>
      <c r="S4219" s="2">
        <v>21119.58</v>
      </c>
      <c r="T4219">
        <v>3.9</v>
      </c>
      <c r="U4219" t="s">
        <v>59</v>
      </c>
      <c r="V4219">
        <v>2025</v>
      </c>
      <c r="W4219" t="s">
        <v>83</v>
      </c>
      <c r="X4219" s="2">
        <v>21119.58</v>
      </c>
      <c r="Y4219" s="2">
        <v>6509.84</v>
      </c>
      <c r="Z4219" s="2">
        <v>0.76400000000000001</v>
      </c>
      <c r="AA4219" s="2">
        <f>IF(Table1[[#This Row],[Bed Occupied]]="Yes",1,0)</f>
        <v>1</v>
      </c>
    </row>
    <row r="4220" spans="1:27" x14ac:dyDescent="0.25">
      <c r="A4220" t="s">
        <v>4312</v>
      </c>
      <c r="B4220" s="1">
        <v>46156</v>
      </c>
      <c r="C4220" s="1">
        <v>46161.3</v>
      </c>
      <c r="D4220" t="s">
        <v>51</v>
      </c>
      <c r="E4220" t="s">
        <v>52</v>
      </c>
      <c r="F4220" t="s">
        <v>29</v>
      </c>
      <c r="G4220" t="s">
        <v>53</v>
      </c>
      <c r="H4220" t="s">
        <v>49</v>
      </c>
      <c r="I4220" t="s">
        <v>32</v>
      </c>
      <c r="J4220">
        <v>5.3</v>
      </c>
      <c r="K4220" t="s">
        <v>33</v>
      </c>
      <c r="L4220">
        <v>99</v>
      </c>
      <c r="M4220" s="1">
        <v>46155</v>
      </c>
      <c r="N4220" t="s">
        <v>42</v>
      </c>
      <c r="O4220">
        <v>12.5</v>
      </c>
      <c r="P4220">
        <v>0.5</v>
      </c>
      <c r="Q4220" s="2">
        <v>10800.25</v>
      </c>
      <c r="R4220" t="s">
        <v>58</v>
      </c>
      <c r="S4220" s="2">
        <v>6047.32</v>
      </c>
      <c r="T4220">
        <v>3.6</v>
      </c>
      <c r="U4220" t="s">
        <v>94</v>
      </c>
      <c r="V4220">
        <v>2026</v>
      </c>
      <c r="W4220" t="s">
        <v>69</v>
      </c>
      <c r="X4220" s="2">
        <v>6047.32</v>
      </c>
      <c r="Y4220" s="2">
        <v>4752.93</v>
      </c>
      <c r="Z4220" s="2">
        <v>0.56000000000000005</v>
      </c>
      <c r="AA4220" s="2">
        <f>IF(Table1[[#This Row],[Bed Occupied]]="Yes",1,0)</f>
        <v>1</v>
      </c>
    </row>
    <row r="4221" spans="1:27" x14ac:dyDescent="0.25">
      <c r="A4221" t="s">
        <v>4313</v>
      </c>
      <c r="B4221" s="1">
        <v>46320</v>
      </c>
      <c r="C4221" s="1">
        <v>46323.9</v>
      </c>
      <c r="D4221" t="s">
        <v>27</v>
      </c>
      <c r="E4221" t="s">
        <v>47</v>
      </c>
      <c r="F4221" t="s">
        <v>48</v>
      </c>
      <c r="G4221" t="s">
        <v>30</v>
      </c>
      <c r="H4221" t="s">
        <v>62</v>
      </c>
      <c r="I4221" t="s">
        <v>93</v>
      </c>
      <c r="J4221">
        <v>3.9</v>
      </c>
      <c r="K4221" t="s">
        <v>33</v>
      </c>
      <c r="L4221">
        <v>37</v>
      </c>
      <c r="M4221" s="1">
        <v>46319</v>
      </c>
      <c r="N4221" t="s">
        <v>42</v>
      </c>
      <c r="O4221">
        <v>13</v>
      </c>
      <c r="P4221">
        <v>1</v>
      </c>
      <c r="Q4221" s="2">
        <v>12910.88</v>
      </c>
      <c r="R4221" t="s">
        <v>35</v>
      </c>
      <c r="S4221" s="2">
        <v>7821.87</v>
      </c>
      <c r="T4221">
        <v>4.3</v>
      </c>
      <c r="U4221" t="s">
        <v>36</v>
      </c>
      <c r="V4221">
        <v>2026</v>
      </c>
      <c r="W4221" t="s">
        <v>83</v>
      </c>
      <c r="X4221" s="2">
        <v>7821.87</v>
      </c>
      <c r="Y4221" s="2">
        <v>5089.01</v>
      </c>
      <c r="Z4221" s="2">
        <v>0.60599999999999998</v>
      </c>
      <c r="AA4221" s="2">
        <f>IF(Table1[[#This Row],[Bed Occupied]]="Yes",1,0)</f>
        <v>1</v>
      </c>
    </row>
    <row r="4222" spans="1:27" x14ac:dyDescent="0.25">
      <c r="A4222" t="s">
        <v>4314</v>
      </c>
      <c r="B4222" s="1">
        <v>45858</v>
      </c>
      <c r="C4222" s="1">
        <v>45862.1</v>
      </c>
      <c r="D4222" t="s">
        <v>51</v>
      </c>
      <c r="E4222" t="s">
        <v>66</v>
      </c>
      <c r="F4222" t="s">
        <v>29</v>
      </c>
      <c r="G4222" t="s">
        <v>67</v>
      </c>
      <c r="H4222" t="s">
        <v>76</v>
      </c>
      <c r="I4222" t="s">
        <v>41</v>
      </c>
      <c r="J4222">
        <v>4.0999999999999996</v>
      </c>
      <c r="K4222" t="s">
        <v>57</v>
      </c>
      <c r="L4222">
        <v>54</v>
      </c>
      <c r="M4222" s="1">
        <v>45858</v>
      </c>
      <c r="N4222" t="s">
        <v>34</v>
      </c>
      <c r="O4222">
        <v>14.4</v>
      </c>
      <c r="P4222">
        <v>2.4</v>
      </c>
      <c r="Q4222" s="2">
        <v>11304.51</v>
      </c>
      <c r="R4222" t="s">
        <v>58</v>
      </c>
      <c r="S4222" s="2">
        <v>7113.87</v>
      </c>
      <c r="T4222">
        <v>3.6</v>
      </c>
      <c r="U4222" t="s">
        <v>135</v>
      </c>
      <c r="V4222">
        <v>2025</v>
      </c>
      <c r="W4222" t="s">
        <v>74</v>
      </c>
      <c r="X4222" s="2">
        <v>7113.87</v>
      </c>
      <c r="Y4222" s="2">
        <v>4190.6400000000003</v>
      </c>
      <c r="Z4222" s="2">
        <v>0.629</v>
      </c>
      <c r="AA4222" s="2">
        <f>IF(Table1[[#This Row],[Bed Occupied]]="Yes",1,0)</f>
        <v>0</v>
      </c>
    </row>
    <row r="4223" spans="1:27" x14ac:dyDescent="0.25">
      <c r="A4223" t="s">
        <v>4315</v>
      </c>
      <c r="B4223" s="1">
        <v>45828</v>
      </c>
      <c r="C4223" s="1">
        <v>45829.1</v>
      </c>
      <c r="D4223" t="s">
        <v>39</v>
      </c>
      <c r="E4223" t="s">
        <v>66</v>
      </c>
      <c r="F4223" t="s">
        <v>29</v>
      </c>
      <c r="G4223" t="s">
        <v>30</v>
      </c>
      <c r="H4223" t="s">
        <v>76</v>
      </c>
      <c r="I4223" t="s">
        <v>32</v>
      </c>
      <c r="J4223">
        <v>1.1000000000000001</v>
      </c>
      <c r="K4223" t="s">
        <v>33</v>
      </c>
      <c r="L4223">
        <v>98</v>
      </c>
      <c r="M4223" s="1">
        <v>45827</v>
      </c>
      <c r="N4223" t="s">
        <v>34</v>
      </c>
      <c r="O4223">
        <v>10.199999999999999</v>
      </c>
      <c r="P4223">
        <v>0.2</v>
      </c>
      <c r="Q4223" s="2">
        <v>1463.2</v>
      </c>
      <c r="R4223" t="s">
        <v>58</v>
      </c>
      <c r="S4223" s="2">
        <v>752.04</v>
      </c>
      <c r="T4223">
        <v>3.9</v>
      </c>
      <c r="U4223" t="s">
        <v>64</v>
      </c>
      <c r="V4223">
        <v>2025</v>
      </c>
      <c r="W4223" t="s">
        <v>72</v>
      </c>
      <c r="X4223" s="2">
        <v>752.04</v>
      </c>
      <c r="Y4223" s="2">
        <v>711.16</v>
      </c>
      <c r="Z4223" s="2">
        <v>0.51400000000000001</v>
      </c>
      <c r="AA4223" s="2">
        <f>IF(Table1[[#This Row],[Bed Occupied]]="Yes",1,0)</f>
        <v>1</v>
      </c>
    </row>
    <row r="4224" spans="1:27" x14ac:dyDescent="0.25">
      <c r="A4224" t="s">
        <v>4316</v>
      </c>
      <c r="B4224" s="1">
        <v>46021</v>
      </c>
      <c r="C4224" s="1">
        <v>46023.6</v>
      </c>
      <c r="D4224" t="s">
        <v>61</v>
      </c>
      <c r="E4224" t="s">
        <v>47</v>
      </c>
      <c r="F4224" t="s">
        <v>29</v>
      </c>
      <c r="G4224" t="s">
        <v>53</v>
      </c>
      <c r="H4224" t="s">
        <v>40</v>
      </c>
      <c r="I4224" t="s">
        <v>41</v>
      </c>
      <c r="J4224">
        <v>2.6</v>
      </c>
      <c r="K4224" t="s">
        <v>33</v>
      </c>
      <c r="L4224">
        <v>82</v>
      </c>
      <c r="M4224" s="1">
        <v>46021</v>
      </c>
      <c r="N4224" t="s">
        <v>63</v>
      </c>
      <c r="O4224">
        <v>8</v>
      </c>
      <c r="P4224">
        <v>0</v>
      </c>
      <c r="Q4224" s="2">
        <v>13212.2</v>
      </c>
      <c r="R4224" t="s">
        <v>35</v>
      </c>
      <c r="S4224" s="2">
        <v>9247.67</v>
      </c>
      <c r="T4224">
        <v>3.8</v>
      </c>
      <c r="U4224" t="s">
        <v>79</v>
      </c>
      <c r="V4224">
        <v>2025</v>
      </c>
      <c r="W4224" t="s">
        <v>44</v>
      </c>
      <c r="X4224" s="2">
        <v>9247.67</v>
      </c>
      <c r="Y4224" s="2">
        <v>3964.53</v>
      </c>
      <c r="Z4224" s="2">
        <v>0.7</v>
      </c>
      <c r="AA4224" s="2">
        <f>IF(Table1[[#This Row],[Bed Occupied]]="Yes",1,0)</f>
        <v>1</v>
      </c>
    </row>
    <row r="4225" spans="1:27" x14ac:dyDescent="0.25">
      <c r="A4225" t="s">
        <v>4317</v>
      </c>
      <c r="B4225" s="1">
        <v>45890</v>
      </c>
      <c r="C4225" s="1">
        <v>45892.9</v>
      </c>
      <c r="D4225" t="s">
        <v>46</v>
      </c>
      <c r="E4225" t="s">
        <v>28</v>
      </c>
      <c r="F4225" t="s">
        <v>48</v>
      </c>
      <c r="G4225" t="s">
        <v>151</v>
      </c>
      <c r="H4225" t="s">
        <v>40</v>
      </c>
      <c r="I4225" t="s">
        <v>41</v>
      </c>
      <c r="J4225">
        <v>2.9</v>
      </c>
      <c r="K4225" t="s">
        <v>57</v>
      </c>
      <c r="L4225">
        <v>27</v>
      </c>
      <c r="M4225" s="1">
        <v>45890</v>
      </c>
      <c r="N4225" t="s">
        <v>42</v>
      </c>
      <c r="O4225">
        <v>10.1</v>
      </c>
      <c r="P4225">
        <v>2.1</v>
      </c>
      <c r="Q4225" s="2">
        <v>4489.28</v>
      </c>
      <c r="R4225" t="s">
        <v>85</v>
      </c>
      <c r="S4225" s="2">
        <v>2621.48</v>
      </c>
      <c r="T4225">
        <v>3.6</v>
      </c>
      <c r="U4225" t="s">
        <v>104</v>
      </c>
      <c r="V4225">
        <v>2025</v>
      </c>
      <c r="W4225" t="s">
        <v>72</v>
      </c>
      <c r="X4225" s="2">
        <v>2621.48</v>
      </c>
      <c r="Y4225" s="2">
        <v>1867.8</v>
      </c>
      <c r="Z4225" s="2">
        <v>0.58399999999999996</v>
      </c>
      <c r="AA4225" s="2">
        <f>IF(Table1[[#This Row],[Bed Occupied]]="Yes",1,0)</f>
        <v>0</v>
      </c>
    </row>
    <row r="4226" spans="1:27" x14ac:dyDescent="0.25">
      <c r="A4226" t="s">
        <v>4318</v>
      </c>
      <c r="B4226" s="1">
        <v>45764</v>
      </c>
      <c r="C4226" s="1">
        <v>45764.800000000003</v>
      </c>
      <c r="D4226" t="s">
        <v>102</v>
      </c>
      <c r="E4226" t="s">
        <v>28</v>
      </c>
      <c r="F4226" t="s">
        <v>48</v>
      </c>
      <c r="G4226" t="s">
        <v>53</v>
      </c>
      <c r="H4226" t="s">
        <v>49</v>
      </c>
      <c r="I4226" t="s">
        <v>41</v>
      </c>
      <c r="J4226">
        <v>0.8</v>
      </c>
      <c r="K4226" t="s">
        <v>33</v>
      </c>
      <c r="L4226">
        <v>61</v>
      </c>
      <c r="M4226" s="1">
        <v>45764</v>
      </c>
      <c r="N4226" t="s">
        <v>42</v>
      </c>
      <c r="O4226">
        <v>8.6999999999999993</v>
      </c>
      <c r="P4226">
        <v>0.7</v>
      </c>
      <c r="Q4226" s="2">
        <v>4745.8500000000004</v>
      </c>
      <c r="R4226" t="s">
        <v>35</v>
      </c>
      <c r="S4226" s="2">
        <v>3245.57</v>
      </c>
      <c r="T4226">
        <v>3.9</v>
      </c>
      <c r="U4226" t="s">
        <v>89</v>
      </c>
      <c r="V4226">
        <v>2025</v>
      </c>
      <c r="W4226" t="s">
        <v>72</v>
      </c>
      <c r="X4226" s="2">
        <v>3245.57</v>
      </c>
      <c r="Y4226" s="2">
        <v>1500.28</v>
      </c>
      <c r="Z4226" s="2">
        <v>0.68400000000000005</v>
      </c>
      <c r="AA4226" s="2">
        <f>IF(Table1[[#This Row],[Bed Occupied]]="Yes",1,0)</f>
        <v>1</v>
      </c>
    </row>
    <row r="4227" spans="1:27" x14ac:dyDescent="0.25">
      <c r="A4227" t="s">
        <v>4319</v>
      </c>
      <c r="B4227" s="1">
        <v>46207</v>
      </c>
      <c r="C4227" s="1">
        <v>46209.599999999999</v>
      </c>
      <c r="D4227" t="s">
        <v>102</v>
      </c>
      <c r="E4227" t="s">
        <v>28</v>
      </c>
      <c r="F4227" t="s">
        <v>29</v>
      </c>
      <c r="G4227" t="s">
        <v>30</v>
      </c>
      <c r="H4227" t="s">
        <v>31</v>
      </c>
      <c r="I4227" t="s">
        <v>32</v>
      </c>
      <c r="J4227">
        <v>2.6</v>
      </c>
      <c r="K4227" t="s">
        <v>33</v>
      </c>
      <c r="L4227">
        <v>52</v>
      </c>
      <c r="M4227" s="1">
        <v>46206</v>
      </c>
      <c r="N4227" t="s">
        <v>34</v>
      </c>
      <c r="O4227">
        <v>12.8</v>
      </c>
      <c r="P4227">
        <v>0.8</v>
      </c>
      <c r="Q4227" s="2">
        <v>10858.32</v>
      </c>
      <c r="R4227" t="s">
        <v>85</v>
      </c>
      <c r="S4227" s="2">
        <v>6453.56</v>
      </c>
      <c r="T4227">
        <v>3.6</v>
      </c>
      <c r="U4227" t="s">
        <v>43</v>
      </c>
      <c r="V4227">
        <v>2026</v>
      </c>
      <c r="W4227" t="s">
        <v>77</v>
      </c>
      <c r="X4227" s="2">
        <v>6453.56</v>
      </c>
      <c r="Y4227" s="2">
        <v>4404.76</v>
      </c>
      <c r="Z4227" s="2">
        <v>0.59399999999999997</v>
      </c>
      <c r="AA4227" s="2">
        <f>IF(Table1[[#This Row],[Bed Occupied]]="Yes",1,0)</f>
        <v>1</v>
      </c>
    </row>
    <row r="4228" spans="1:27" x14ac:dyDescent="0.25">
      <c r="A4228" t="s">
        <v>4320</v>
      </c>
      <c r="B4228" s="1">
        <v>46051</v>
      </c>
      <c r="C4228" s="1">
        <v>46057.3</v>
      </c>
      <c r="D4228" t="s">
        <v>61</v>
      </c>
      <c r="E4228" t="s">
        <v>47</v>
      </c>
      <c r="F4228" t="s">
        <v>29</v>
      </c>
      <c r="G4228" t="s">
        <v>67</v>
      </c>
      <c r="H4228" t="s">
        <v>49</v>
      </c>
      <c r="I4228" t="s">
        <v>41</v>
      </c>
      <c r="J4228">
        <v>6.3</v>
      </c>
      <c r="K4228" t="s">
        <v>33</v>
      </c>
      <c r="L4228">
        <v>58</v>
      </c>
      <c r="M4228" s="1">
        <v>46051</v>
      </c>
      <c r="N4228" t="s">
        <v>42</v>
      </c>
      <c r="O4228">
        <v>12.6</v>
      </c>
      <c r="P4228">
        <v>0.6</v>
      </c>
      <c r="Q4228" s="2">
        <v>19199.89</v>
      </c>
      <c r="R4228" t="s">
        <v>58</v>
      </c>
      <c r="S4228" s="2">
        <v>14761.85</v>
      </c>
      <c r="T4228">
        <v>3.8</v>
      </c>
      <c r="U4228" t="s">
        <v>86</v>
      </c>
      <c r="V4228">
        <v>2026</v>
      </c>
      <c r="W4228" t="s">
        <v>72</v>
      </c>
      <c r="X4228" s="2">
        <v>14761.85</v>
      </c>
      <c r="Y4228" s="2">
        <v>4438.04</v>
      </c>
      <c r="Z4228" s="2">
        <v>0.76900000000000002</v>
      </c>
      <c r="AA4228" s="2">
        <f>IF(Table1[[#This Row],[Bed Occupied]]="Yes",1,0)</f>
        <v>1</v>
      </c>
    </row>
    <row r="4229" spans="1:27" x14ac:dyDescent="0.25">
      <c r="A4229" t="s">
        <v>4321</v>
      </c>
      <c r="B4229" s="1">
        <v>46251</v>
      </c>
      <c r="C4229" s="1">
        <v>46251.5</v>
      </c>
      <c r="D4229" t="s">
        <v>39</v>
      </c>
      <c r="E4229" t="s">
        <v>66</v>
      </c>
      <c r="F4229" t="s">
        <v>48</v>
      </c>
      <c r="G4229" t="s">
        <v>53</v>
      </c>
      <c r="H4229" t="s">
        <v>49</v>
      </c>
      <c r="I4229" t="s">
        <v>32</v>
      </c>
      <c r="J4229">
        <v>0.5</v>
      </c>
      <c r="K4229" t="s">
        <v>33</v>
      </c>
      <c r="L4229">
        <v>84</v>
      </c>
      <c r="M4229" s="1">
        <v>46251</v>
      </c>
      <c r="N4229" t="s">
        <v>34</v>
      </c>
      <c r="O4229">
        <v>11</v>
      </c>
      <c r="P4229">
        <v>1</v>
      </c>
      <c r="Q4229" s="2">
        <v>1915.68</v>
      </c>
      <c r="R4229" t="s">
        <v>58</v>
      </c>
      <c r="S4229" s="2">
        <v>1158.28</v>
      </c>
      <c r="T4229">
        <v>3.4</v>
      </c>
      <c r="U4229" t="s">
        <v>138</v>
      </c>
      <c r="V4229">
        <v>2026</v>
      </c>
      <c r="W4229" t="s">
        <v>37</v>
      </c>
      <c r="X4229" s="2">
        <v>1158.28</v>
      </c>
      <c r="Y4229" s="2">
        <v>757.4</v>
      </c>
      <c r="Z4229" s="2">
        <v>0.60499999999999998</v>
      </c>
      <c r="AA4229" s="2">
        <f>IF(Table1[[#This Row],[Bed Occupied]]="Yes",1,0)</f>
        <v>1</v>
      </c>
    </row>
    <row r="4230" spans="1:27" x14ac:dyDescent="0.25">
      <c r="A4230" t="s">
        <v>4322</v>
      </c>
      <c r="B4230" s="1">
        <v>46197</v>
      </c>
      <c r="C4230" s="1">
        <v>46200.6</v>
      </c>
      <c r="D4230" t="s">
        <v>61</v>
      </c>
      <c r="E4230" t="s">
        <v>52</v>
      </c>
      <c r="F4230" t="s">
        <v>29</v>
      </c>
      <c r="G4230" t="s">
        <v>67</v>
      </c>
      <c r="H4230" t="s">
        <v>81</v>
      </c>
      <c r="I4230" t="s">
        <v>32</v>
      </c>
      <c r="J4230">
        <v>3.6</v>
      </c>
      <c r="K4230" t="s">
        <v>33</v>
      </c>
      <c r="L4230">
        <v>50</v>
      </c>
      <c r="M4230" s="1">
        <v>46196</v>
      </c>
      <c r="N4230" t="s">
        <v>34</v>
      </c>
      <c r="O4230">
        <v>13.2</v>
      </c>
      <c r="P4230">
        <v>1.2</v>
      </c>
      <c r="Q4230" s="2">
        <v>15921.19</v>
      </c>
      <c r="R4230" t="s">
        <v>58</v>
      </c>
      <c r="S4230" s="2">
        <v>11005.14</v>
      </c>
      <c r="T4230">
        <v>3.6</v>
      </c>
      <c r="U4230" t="s">
        <v>126</v>
      </c>
      <c r="V4230">
        <v>2026</v>
      </c>
      <c r="W4230" t="s">
        <v>44</v>
      </c>
      <c r="X4230" s="2">
        <v>11005.14</v>
      </c>
      <c r="Y4230" s="2">
        <v>4916.05</v>
      </c>
      <c r="Z4230" s="2">
        <v>0.69099999999999995</v>
      </c>
      <c r="AA4230" s="2">
        <f>IF(Table1[[#This Row],[Bed Occupied]]="Yes",1,0)</f>
        <v>1</v>
      </c>
    </row>
    <row r="4231" spans="1:27" x14ac:dyDescent="0.25">
      <c r="A4231" t="s">
        <v>4323</v>
      </c>
      <c r="B4231" s="1">
        <v>45947</v>
      </c>
      <c r="C4231" s="1">
        <v>45950.7</v>
      </c>
      <c r="D4231" t="s">
        <v>102</v>
      </c>
      <c r="E4231" t="s">
        <v>47</v>
      </c>
      <c r="F4231" t="s">
        <v>92</v>
      </c>
      <c r="G4231" t="s">
        <v>151</v>
      </c>
      <c r="H4231" t="s">
        <v>76</v>
      </c>
      <c r="I4231" t="s">
        <v>41</v>
      </c>
      <c r="J4231">
        <v>3.7</v>
      </c>
      <c r="K4231" t="s">
        <v>33</v>
      </c>
      <c r="L4231">
        <v>29</v>
      </c>
      <c r="M4231" s="1">
        <v>45947</v>
      </c>
      <c r="N4231" t="s">
        <v>63</v>
      </c>
      <c r="O4231">
        <v>12.9</v>
      </c>
      <c r="P4231">
        <v>0.9</v>
      </c>
      <c r="Q4231" s="2">
        <v>11075.95</v>
      </c>
      <c r="R4231" t="s">
        <v>35</v>
      </c>
      <c r="S4231" s="2">
        <v>6406.84</v>
      </c>
      <c r="T4231">
        <v>3.9</v>
      </c>
      <c r="U4231" t="s">
        <v>82</v>
      </c>
      <c r="V4231">
        <v>2025</v>
      </c>
      <c r="W4231" t="s">
        <v>77</v>
      </c>
      <c r="X4231" s="2">
        <v>6406.84</v>
      </c>
      <c r="Y4231" s="2">
        <v>4669.1099999999997</v>
      </c>
      <c r="Z4231" s="2">
        <v>0.57799999999999996</v>
      </c>
      <c r="AA4231" s="2">
        <f>IF(Table1[[#This Row],[Bed Occupied]]="Yes",1,0)</f>
        <v>1</v>
      </c>
    </row>
    <row r="4232" spans="1:27" x14ac:dyDescent="0.25">
      <c r="A4232" t="s">
        <v>4324</v>
      </c>
      <c r="B4232" s="1">
        <v>45786</v>
      </c>
      <c r="C4232" s="1">
        <v>45797.1</v>
      </c>
      <c r="D4232" t="s">
        <v>27</v>
      </c>
      <c r="E4232" t="s">
        <v>52</v>
      </c>
      <c r="F4232" t="s">
        <v>48</v>
      </c>
      <c r="G4232" t="s">
        <v>30</v>
      </c>
      <c r="H4232" t="s">
        <v>62</v>
      </c>
      <c r="I4232" t="s">
        <v>32</v>
      </c>
      <c r="J4232">
        <v>11.1</v>
      </c>
      <c r="K4232" t="s">
        <v>33</v>
      </c>
      <c r="L4232">
        <v>75</v>
      </c>
      <c r="M4232" s="1">
        <v>45786</v>
      </c>
      <c r="N4232" t="s">
        <v>63</v>
      </c>
      <c r="O4232">
        <v>9.3000000000000007</v>
      </c>
      <c r="P4232">
        <v>1.3</v>
      </c>
      <c r="Q4232" s="2">
        <v>14854.73</v>
      </c>
      <c r="R4232" t="s">
        <v>35</v>
      </c>
      <c r="S4232" s="2">
        <v>9584.2800000000007</v>
      </c>
      <c r="T4232">
        <v>3.8</v>
      </c>
      <c r="U4232" t="s">
        <v>122</v>
      </c>
      <c r="V4232">
        <v>2025</v>
      </c>
      <c r="W4232" t="s">
        <v>77</v>
      </c>
      <c r="X4232" s="2">
        <v>9584.2800000000007</v>
      </c>
      <c r="Y4232" s="2">
        <v>5270.45</v>
      </c>
      <c r="Z4232" s="2">
        <v>0.64500000000000002</v>
      </c>
      <c r="AA4232" s="2">
        <f>IF(Table1[[#This Row],[Bed Occupied]]="Yes",1,0)</f>
        <v>1</v>
      </c>
    </row>
    <row r="4233" spans="1:27" x14ac:dyDescent="0.25">
      <c r="A4233" t="s">
        <v>4325</v>
      </c>
      <c r="B4233" s="1">
        <v>45714</v>
      </c>
      <c r="C4233" s="1">
        <v>45725.5</v>
      </c>
      <c r="D4233" t="s">
        <v>88</v>
      </c>
      <c r="E4233" t="s">
        <v>52</v>
      </c>
      <c r="F4233" t="s">
        <v>29</v>
      </c>
      <c r="G4233" t="s">
        <v>30</v>
      </c>
      <c r="H4233" t="s">
        <v>76</v>
      </c>
      <c r="I4233" t="s">
        <v>41</v>
      </c>
      <c r="J4233">
        <v>11.5</v>
      </c>
      <c r="K4233" t="s">
        <v>33</v>
      </c>
      <c r="L4233">
        <v>51</v>
      </c>
      <c r="M4233" s="1">
        <v>45713</v>
      </c>
      <c r="N4233" t="s">
        <v>34</v>
      </c>
      <c r="O4233">
        <v>9.1</v>
      </c>
      <c r="P4233">
        <v>1.1000000000000001</v>
      </c>
      <c r="Q4233" s="2">
        <v>33225.56</v>
      </c>
      <c r="R4233" t="s">
        <v>58</v>
      </c>
      <c r="S4233" s="2">
        <v>22827.49</v>
      </c>
      <c r="T4233">
        <v>4.3</v>
      </c>
      <c r="U4233" t="s">
        <v>100</v>
      </c>
      <c r="V4233">
        <v>2025</v>
      </c>
      <c r="W4233" t="s">
        <v>44</v>
      </c>
      <c r="X4233" s="2">
        <v>22827.49</v>
      </c>
      <c r="Y4233" s="2">
        <v>10398.07</v>
      </c>
      <c r="Z4233" s="2">
        <v>0.68700000000000006</v>
      </c>
      <c r="AA4233" s="2">
        <f>IF(Table1[[#This Row],[Bed Occupied]]="Yes",1,0)</f>
        <v>1</v>
      </c>
    </row>
    <row r="4234" spans="1:27" x14ac:dyDescent="0.25">
      <c r="A4234" t="s">
        <v>4326</v>
      </c>
      <c r="B4234" s="1">
        <v>45772</v>
      </c>
      <c r="C4234" s="1">
        <v>45772.7</v>
      </c>
      <c r="D4234" t="s">
        <v>46</v>
      </c>
      <c r="E4234" t="s">
        <v>66</v>
      </c>
      <c r="F4234" t="s">
        <v>48</v>
      </c>
      <c r="G4234" t="s">
        <v>30</v>
      </c>
      <c r="H4234" t="s">
        <v>31</v>
      </c>
      <c r="I4234" t="s">
        <v>32</v>
      </c>
      <c r="J4234">
        <v>0.7</v>
      </c>
      <c r="K4234" t="s">
        <v>57</v>
      </c>
      <c r="L4234">
        <v>45</v>
      </c>
      <c r="M4234" s="1">
        <v>45771</v>
      </c>
      <c r="N4234" t="s">
        <v>42</v>
      </c>
      <c r="O4234">
        <v>8.9</v>
      </c>
      <c r="P4234">
        <v>0.9</v>
      </c>
      <c r="Q4234" s="2">
        <v>5643.78</v>
      </c>
      <c r="R4234" t="s">
        <v>35</v>
      </c>
      <c r="S4234" s="2">
        <v>2808.23</v>
      </c>
      <c r="T4234">
        <v>4.2</v>
      </c>
      <c r="U4234" t="s">
        <v>89</v>
      </c>
      <c r="V4234">
        <v>2025</v>
      </c>
      <c r="W4234" t="s">
        <v>72</v>
      </c>
      <c r="X4234" s="2">
        <v>2808.23</v>
      </c>
      <c r="Y4234" s="2">
        <v>2835.55</v>
      </c>
      <c r="Z4234" s="2">
        <v>0.498</v>
      </c>
      <c r="AA4234" s="2">
        <f>IF(Table1[[#This Row],[Bed Occupied]]="Yes",1,0)</f>
        <v>0</v>
      </c>
    </row>
    <row r="4235" spans="1:27" x14ac:dyDescent="0.25">
      <c r="A4235" t="s">
        <v>4327</v>
      </c>
      <c r="B4235" s="1">
        <v>45819</v>
      </c>
      <c r="C4235" s="1">
        <v>45825.599999999999</v>
      </c>
      <c r="D4235" t="s">
        <v>96</v>
      </c>
      <c r="E4235" t="s">
        <v>47</v>
      </c>
      <c r="F4235" t="s">
        <v>29</v>
      </c>
      <c r="G4235" t="s">
        <v>53</v>
      </c>
      <c r="H4235" t="s">
        <v>62</v>
      </c>
      <c r="I4235" t="s">
        <v>93</v>
      </c>
      <c r="J4235">
        <v>6.6</v>
      </c>
      <c r="K4235" t="s">
        <v>33</v>
      </c>
      <c r="L4235">
        <v>24</v>
      </c>
      <c r="M4235" s="1">
        <v>45819</v>
      </c>
      <c r="N4235" t="s">
        <v>34</v>
      </c>
      <c r="O4235">
        <v>9.1999999999999993</v>
      </c>
      <c r="P4235">
        <v>1.2</v>
      </c>
      <c r="Q4235" s="2">
        <v>5204.7700000000004</v>
      </c>
      <c r="R4235" t="s">
        <v>35</v>
      </c>
      <c r="S4235" s="2">
        <v>2905.62</v>
      </c>
      <c r="T4235">
        <v>3.9</v>
      </c>
      <c r="U4235" t="s">
        <v>64</v>
      </c>
      <c r="V4235">
        <v>2025</v>
      </c>
      <c r="W4235" t="s">
        <v>69</v>
      </c>
      <c r="X4235" s="2">
        <v>2905.62</v>
      </c>
      <c r="Y4235" s="2">
        <v>2299.15</v>
      </c>
      <c r="Z4235" s="2">
        <v>0.55800000000000005</v>
      </c>
      <c r="AA4235" s="2">
        <f>IF(Table1[[#This Row],[Bed Occupied]]="Yes",1,0)</f>
        <v>1</v>
      </c>
    </row>
    <row r="4236" spans="1:27" x14ac:dyDescent="0.25">
      <c r="A4236" t="s">
        <v>4328</v>
      </c>
      <c r="B4236" s="1">
        <v>45731</v>
      </c>
      <c r="C4236" s="1">
        <v>45737.7</v>
      </c>
      <c r="D4236" t="s">
        <v>46</v>
      </c>
      <c r="E4236" t="s">
        <v>52</v>
      </c>
      <c r="F4236" t="s">
        <v>29</v>
      </c>
      <c r="G4236" t="s">
        <v>67</v>
      </c>
      <c r="H4236" t="s">
        <v>49</v>
      </c>
      <c r="I4236" t="s">
        <v>41</v>
      </c>
      <c r="J4236">
        <v>6.7</v>
      </c>
      <c r="K4236" t="s">
        <v>33</v>
      </c>
      <c r="L4236">
        <v>14</v>
      </c>
      <c r="M4236" s="1">
        <v>45730</v>
      </c>
      <c r="N4236" t="s">
        <v>42</v>
      </c>
      <c r="O4236">
        <v>8.5</v>
      </c>
      <c r="P4236">
        <v>0.5</v>
      </c>
      <c r="Q4236" s="2">
        <v>5736.58</v>
      </c>
      <c r="R4236" t="s">
        <v>35</v>
      </c>
      <c r="S4236" s="2">
        <v>3784.82</v>
      </c>
      <c r="T4236">
        <v>4.5</v>
      </c>
      <c r="U4236" t="s">
        <v>173</v>
      </c>
      <c r="V4236">
        <v>2025</v>
      </c>
      <c r="W4236" t="s">
        <v>77</v>
      </c>
      <c r="X4236" s="2">
        <v>3784.82</v>
      </c>
      <c r="Y4236" s="2">
        <v>1951.76</v>
      </c>
      <c r="Z4236" s="2">
        <v>0.66</v>
      </c>
      <c r="AA4236" s="2">
        <f>IF(Table1[[#This Row],[Bed Occupied]]="Yes",1,0)</f>
        <v>1</v>
      </c>
    </row>
    <row r="4237" spans="1:27" x14ac:dyDescent="0.25">
      <c r="A4237" t="s">
        <v>4329</v>
      </c>
      <c r="B4237" s="1">
        <v>45917</v>
      </c>
      <c r="C4237" s="1">
        <v>45919.199999999997</v>
      </c>
      <c r="D4237" t="s">
        <v>96</v>
      </c>
      <c r="E4237" t="s">
        <v>66</v>
      </c>
      <c r="F4237" t="s">
        <v>29</v>
      </c>
      <c r="G4237" t="s">
        <v>30</v>
      </c>
      <c r="H4237" t="s">
        <v>56</v>
      </c>
      <c r="I4237" t="s">
        <v>32</v>
      </c>
      <c r="J4237">
        <v>2.2000000000000002</v>
      </c>
      <c r="K4237" t="s">
        <v>57</v>
      </c>
      <c r="L4237">
        <v>81</v>
      </c>
      <c r="M4237" s="1">
        <v>45916</v>
      </c>
      <c r="N4237" t="s">
        <v>63</v>
      </c>
      <c r="O4237">
        <v>12.7</v>
      </c>
      <c r="P4237">
        <v>2.7</v>
      </c>
      <c r="Q4237" s="2">
        <v>3738.04</v>
      </c>
      <c r="R4237" t="s">
        <v>58</v>
      </c>
      <c r="S4237" s="2">
        <v>2116.3000000000002</v>
      </c>
      <c r="T4237">
        <v>2.8</v>
      </c>
      <c r="U4237" t="s">
        <v>59</v>
      </c>
      <c r="V4237">
        <v>2025</v>
      </c>
      <c r="W4237" t="s">
        <v>44</v>
      </c>
      <c r="X4237" s="2">
        <v>2116.3000000000002</v>
      </c>
      <c r="Y4237" s="2">
        <v>1621.74</v>
      </c>
      <c r="Z4237" s="2">
        <v>0.56599999999999995</v>
      </c>
      <c r="AA4237" s="2">
        <f>IF(Table1[[#This Row],[Bed Occupied]]="Yes",1,0)</f>
        <v>0</v>
      </c>
    </row>
    <row r="4238" spans="1:27" x14ac:dyDescent="0.25">
      <c r="A4238" t="s">
        <v>4330</v>
      </c>
      <c r="B4238" s="1">
        <v>45856</v>
      </c>
      <c r="C4238" s="1">
        <v>45861.7</v>
      </c>
      <c r="D4238" t="s">
        <v>102</v>
      </c>
      <c r="E4238" t="s">
        <v>47</v>
      </c>
      <c r="F4238" t="s">
        <v>48</v>
      </c>
      <c r="G4238" t="s">
        <v>30</v>
      </c>
      <c r="H4238" t="s">
        <v>31</v>
      </c>
      <c r="I4238" t="s">
        <v>41</v>
      </c>
      <c r="J4238">
        <v>5.7</v>
      </c>
      <c r="K4238" t="s">
        <v>57</v>
      </c>
      <c r="L4238">
        <v>37</v>
      </c>
      <c r="M4238" s="1">
        <v>45855</v>
      </c>
      <c r="N4238" t="s">
        <v>42</v>
      </c>
      <c r="O4238">
        <v>11.5</v>
      </c>
      <c r="P4238">
        <v>1.5</v>
      </c>
      <c r="Q4238" s="2">
        <v>15510.43</v>
      </c>
      <c r="R4238" t="s">
        <v>58</v>
      </c>
      <c r="S4238" s="2">
        <v>9342.73</v>
      </c>
      <c r="T4238">
        <v>3.6</v>
      </c>
      <c r="U4238" t="s">
        <v>135</v>
      </c>
      <c r="V4238">
        <v>2025</v>
      </c>
      <c r="W4238" t="s">
        <v>72</v>
      </c>
      <c r="X4238" s="2">
        <v>9342.73</v>
      </c>
      <c r="Y4238" s="2">
        <v>6167.7</v>
      </c>
      <c r="Z4238" s="2">
        <v>0.60199999999999998</v>
      </c>
      <c r="AA4238" s="2">
        <f>IF(Table1[[#This Row],[Bed Occupied]]="Yes",1,0)</f>
        <v>0</v>
      </c>
    </row>
    <row r="4239" spans="1:27" x14ac:dyDescent="0.25">
      <c r="A4239" t="s">
        <v>4331</v>
      </c>
      <c r="B4239" s="1">
        <v>45934</v>
      </c>
      <c r="C4239" s="1">
        <v>45937.2</v>
      </c>
      <c r="D4239" t="s">
        <v>88</v>
      </c>
      <c r="E4239" t="s">
        <v>52</v>
      </c>
      <c r="F4239" t="s">
        <v>29</v>
      </c>
      <c r="G4239" t="s">
        <v>67</v>
      </c>
      <c r="H4239" t="s">
        <v>31</v>
      </c>
      <c r="I4239" t="s">
        <v>32</v>
      </c>
      <c r="J4239">
        <v>3.2</v>
      </c>
      <c r="K4239" t="s">
        <v>33</v>
      </c>
      <c r="L4239">
        <v>44</v>
      </c>
      <c r="M4239" s="1">
        <v>45934</v>
      </c>
      <c r="N4239" t="s">
        <v>42</v>
      </c>
      <c r="O4239">
        <v>14.5</v>
      </c>
      <c r="P4239">
        <v>2.5</v>
      </c>
      <c r="Q4239" s="2">
        <v>23556.29</v>
      </c>
      <c r="R4239" t="s">
        <v>35</v>
      </c>
      <c r="S4239" s="2">
        <v>16526.03</v>
      </c>
      <c r="T4239">
        <v>3.5</v>
      </c>
      <c r="U4239" t="s">
        <v>82</v>
      </c>
      <c r="V4239">
        <v>2025</v>
      </c>
      <c r="W4239" t="s">
        <v>83</v>
      </c>
      <c r="X4239" s="2">
        <v>16526.03</v>
      </c>
      <c r="Y4239" s="2">
        <v>7030.26</v>
      </c>
      <c r="Z4239" s="2">
        <v>0.70199999999999996</v>
      </c>
      <c r="AA4239" s="2">
        <f>IF(Table1[[#This Row],[Bed Occupied]]="Yes",1,0)</f>
        <v>1</v>
      </c>
    </row>
    <row r="4240" spans="1:27" x14ac:dyDescent="0.25">
      <c r="A4240" t="s">
        <v>4332</v>
      </c>
      <c r="B4240" s="1">
        <v>45816</v>
      </c>
      <c r="C4240" s="1">
        <v>45818.7</v>
      </c>
      <c r="D4240" t="s">
        <v>46</v>
      </c>
      <c r="E4240" t="s">
        <v>47</v>
      </c>
      <c r="F4240" t="s">
        <v>29</v>
      </c>
      <c r="G4240" t="s">
        <v>151</v>
      </c>
      <c r="H4240" t="s">
        <v>76</v>
      </c>
      <c r="I4240" t="s">
        <v>41</v>
      </c>
      <c r="J4240">
        <v>2.7</v>
      </c>
      <c r="K4240" t="s">
        <v>33</v>
      </c>
      <c r="L4240">
        <v>34</v>
      </c>
      <c r="M4240" s="1">
        <v>45816</v>
      </c>
      <c r="N4240" t="s">
        <v>34</v>
      </c>
      <c r="O4240">
        <v>9.1</v>
      </c>
      <c r="P4240">
        <v>1.1000000000000001</v>
      </c>
      <c r="Q4240" s="2">
        <v>6414.92</v>
      </c>
      <c r="R4240" t="s">
        <v>35</v>
      </c>
      <c r="S4240" s="2">
        <v>4647.58</v>
      </c>
      <c r="T4240">
        <v>4.2</v>
      </c>
      <c r="U4240" t="s">
        <v>64</v>
      </c>
      <c r="V4240">
        <v>2025</v>
      </c>
      <c r="W4240" t="s">
        <v>74</v>
      </c>
      <c r="X4240" s="2">
        <v>4647.58</v>
      </c>
      <c r="Y4240" s="2">
        <v>1767.34</v>
      </c>
      <c r="Z4240" s="2">
        <v>0.72399999999999998</v>
      </c>
      <c r="AA4240" s="2">
        <f>IF(Table1[[#This Row],[Bed Occupied]]="Yes",1,0)</f>
        <v>1</v>
      </c>
    </row>
    <row r="4241" spans="1:27" x14ac:dyDescent="0.25">
      <c r="A4241" t="s">
        <v>4333</v>
      </c>
      <c r="B4241" s="1">
        <v>45663</v>
      </c>
      <c r="C4241" s="1">
        <v>45664.4</v>
      </c>
      <c r="D4241" t="s">
        <v>46</v>
      </c>
      <c r="E4241" t="s">
        <v>28</v>
      </c>
      <c r="F4241" t="s">
        <v>29</v>
      </c>
      <c r="G4241" t="s">
        <v>30</v>
      </c>
      <c r="H4241" t="s">
        <v>76</v>
      </c>
      <c r="I4241" t="s">
        <v>32</v>
      </c>
      <c r="J4241">
        <v>1.4</v>
      </c>
      <c r="K4241" t="s">
        <v>57</v>
      </c>
      <c r="L4241">
        <v>30</v>
      </c>
      <c r="M4241" s="1">
        <v>45663</v>
      </c>
      <c r="N4241" t="s">
        <v>42</v>
      </c>
      <c r="O4241">
        <v>9.1</v>
      </c>
      <c r="P4241">
        <v>1.1000000000000001</v>
      </c>
      <c r="Q4241" s="2">
        <v>3537.63</v>
      </c>
      <c r="R4241" t="s">
        <v>35</v>
      </c>
      <c r="S4241" s="2">
        <v>2216.34</v>
      </c>
      <c r="T4241">
        <v>4.3</v>
      </c>
      <c r="U4241" t="s">
        <v>145</v>
      </c>
      <c r="V4241">
        <v>2025</v>
      </c>
      <c r="W4241" t="s">
        <v>37</v>
      </c>
      <c r="X4241" s="2">
        <v>2216.34</v>
      </c>
      <c r="Y4241" s="2">
        <v>1321.29</v>
      </c>
      <c r="Z4241" s="2">
        <v>0.627</v>
      </c>
      <c r="AA4241" s="2">
        <f>IF(Table1[[#This Row],[Bed Occupied]]="Yes",1,0)</f>
        <v>0</v>
      </c>
    </row>
    <row r="4242" spans="1:27" x14ac:dyDescent="0.25">
      <c r="A4242" t="s">
        <v>4334</v>
      </c>
      <c r="B4242" s="1">
        <v>46135</v>
      </c>
      <c r="C4242" s="1">
        <v>46137.9</v>
      </c>
      <c r="D4242" t="s">
        <v>96</v>
      </c>
      <c r="E4242" t="s">
        <v>66</v>
      </c>
      <c r="F4242" t="s">
        <v>48</v>
      </c>
      <c r="G4242" t="s">
        <v>30</v>
      </c>
      <c r="H4242" t="s">
        <v>76</v>
      </c>
      <c r="I4242" t="s">
        <v>32</v>
      </c>
      <c r="J4242">
        <v>2.9</v>
      </c>
      <c r="K4242" t="s">
        <v>33</v>
      </c>
      <c r="L4242">
        <v>34</v>
      </c>
      <c r="M4242" s="1">
        <v>46135</v>
      </c>
      <c r="N4242" t="s">
        <v>42</v>
      </c>
      <c r="O4242">
        <v>10.9</v>
      </c>
      <c r="P4242">
        <v>0.9</v>
      </c>
      <c r="Q4242" s="2">
        <v>3945.47</v>
      </c>
      <c r="R4242" t="s">
        <v>35</v>
      </c>
      <c r="S4242" s="2">
        <v>1872.52</v>
      </c>
      <c r="T4242">
        <v>3.4</v>
      </c>
      <c r="U4242" t="s">
        <v>98</v>
      </c>
      <c r="V4242">
        <v>2026</v>
      </c>
      <c r="W4242" t="s">
        <v>72</v>
      </c>
      <c r="X4242" s="2">
        <v>1872.52</v>
      </c>
      <c r="Y4242" s="2">
        <v>2072.9499999999998</v>
      </c>
      <c r="Z4242" s="2">
        <v>0.47499999999999998</v>
      </c>
      <c r="AA4242" s="2">
        <f>IF(Table1[[#This Row],[Bed Occupied]]="Yes",1,0)</f>
        <v>1</v>
      </c>
    </row>
    <row r="4243" spans="1:27" x14ac:dyDescent="0.25">
      <c r="A4243" t="s">
        <v>4335</v>
      </c>
      <c r="B4243" s="1">
        <v>45825</v>
      </c>
      <c r="C4243" s="1">
        <v>45829.3</v>
      </c>
      <c r="D4243" t="s">
        <v>39</v>
      </c>
      <c r="E4243" t="s">
        <v>28</v>
      </c>
      <c r="F4243" t="s">
        <v>29</v>
      </c>
      <c r="G4243" t="s">
        <v>67</v>
      </c>
      <c r="H4243" t="s">
        <v>76</v>
      </c>
      <c r="I4243" t="s">
        <v>93</v>
      </c>
      <c r="J4243">
        <v>4.3</v>
      </c>
      <c r="K4243" t="s">
        <v>33</v>
      </c>
      <c r="L4243">
        <v>58</v>
      </c>
      <c r="M4243" s="1">
        <v>45825</v>
      </c>
      <c r="N4243" t="s">
        <v>42</v>
      </c>
      <c r="O4243">
        <v>10.1</v>
      </c>
      <c r="P4243">
        <v>0.1</v>
      </c>
      <c r="Q4243" s="2">
        <v>2448.63</v>
      </c>
      <c r="R4243" t="s">
        <v>58</v>
      </c>
      <c r="S4243" s="2">
        <v>1340.41</v>
      </c>
      <c r="T4243">
        <v>4</v>
      </c>
      <c r="U4243" t="s">
        <v>64</v>
      </c>
      <c r="V4243">
        <v>2025</v>
      </c>
      <c r="W4243" t="s">
        <v>44</v>
      </c>
      <c r="X4243" s="2">
        <v>1340.41</v>
      </c>
      <c r="Y4243" s="2">
        <v>1108.22</v>
      </c>
      <c r="Z4243" s="2">
        <v>0.54700000000000004</v>
      </c>
      <c r="AA4243" s="2">
        <f>IF(Table1[[#This Row],[Bed Occupied]]="Yes",1,0)</f>
        <v>1</v>
      </c>
    </row>
    <row r="4244" spans="1:27" x14ac:dyDescent="0.25">
      <c r="A4244" t="s">
        <v>4336</v>
      </c>
      <c r="B4244" s="1">
        <v>45727</v>
      </c>
      <c r="C4244" s="1">
        <v>45727.8</v>
      </c>
      <c r="D4244" t="s">
        <v>39</v>
      </c>
      <c r="E4244" t="s">
        <v>66</v>
      </c>
      <c r="F4244" t="s">
        <v>29</v>
      </c>
      <c r="G4244" t="s">
        <v>30</v>
      </c>
      <c r="H4244" t="s">
        <v>31</v>
      </c>
      <c r="I4244" t="s">
        <v>32</v>
      </c>
      <c r="J4244">
        <v>0.8</v>
      </c>
      <c r="K4244" t="s">
        <v>57</v>
      </c>
      <c r="L4244">
        <v>111</v>
      </c>
      <c r="M4244" s="1">
        <v>45726</v>
      </c>
      <c r="N4244" t="s">
        <v>42</v>
      </c>
      <c r="O4244">
        <v>10</v>
      </c>
      <c r="P4244">
        <v>2</v>
      </c>
      <c r="Q4244" s="2">
        <v>2158.19</v>
      </c>
      <c r="R4244" t="s">
        <v>35</v>
      </c>
      <c r="S4244" s="2">
        <v>1199.8499999999999</v>
      </c>
      <c r="T4244">
        <v>3.1</v>
      </c>
      <c r="U4244" t="s">
        <v>173</v>
      </c>
      <c r="V4244">
        <v>2025</v>
      </c>
      <c r="W4244" t="s">
        <v>37</v>
      </c>
      <c r="X4244" s="2">
        <v>1199.8499999999999</v>
      </c>
      <c r="Y4244" s="2">
        <v>958.34</v>
      </c>
      <c r="Z4244" s="2">
        <v>0.55600000000000005</v>
      </c>
      <c r="AA4244" s="2">
        <f>IF(Table1[[#This Row],[Bed Occupied]]="Yes",1,0)</f>
        <v>0</v>
      </c>
    </row>
    <row r="4245" spans="1:27" x14ac:dyDescent="0.25">
      <c r="A4245" t="s">
        <v>4337</v>
      </c>
      <c r="B4245" s="1">
        <v>46301</v>
      </c>
      <c r="C4245" s="1">
        <v>46304.4</v>
      </c>
      <c r="D4245" t="s">
        <v>27</v>
      </c>
      <c r="E4245" t="s">
        <v>47</v>
      </c>
      <c r="F4245" t="s">
        <v>48</v>
      </c>
      <c r="G4245" t="s">
        <v>67</v>
      </c>
      <c r="H4245" t="s">
        <v>40</v>
      </c>
      <c r="I4245" t="s">
        <v>41</v>
      </c>
      <c r="J4245">
        <v>3.4</v>
      </c>
      <c r="K4245" t="s">
        <v>33</v>
      </c>
      <c r="L4245">
        <v>10</v>
      </c>
      <c r="M4245" s="1">
        <v>46301</v>
      </c>
      <c r="N4245" t="s">
        <v>63</v>
      </c>
      <c r="O4245">
        <v>12.5</v>
      </c>
      <c r="P4245">
        <v>0.5</v>
      </c>
      <c r="Q4245" s="2">
        <v>9127.3799999999992</v>
      </c>
      <c r="R4245" t="s">
        <v>35</v>
      </c>
      <c r="S4245" s="2">
        <v>5355.29</v>
      </c>
      <c r="T4245">
        <v>4.0999999999999996</v>
      </c>
      <c r="U4245" t="s">
        <v>36</v>
      </c>
      <c r="V4245">
        <v>2026</v>
      </c>
      <c r="W4245" t="s">
        <v>44</v>
      </c>
      <c r="X4245" s="2">
        <v>5355.29</v>
      </c>
      <c r="Y4245" s="2">
        <v>3772.09</v>
      </c>
      <c r="Z4245" s="2">
        <v>0.58699999999999997</v>
      </c>
      <c r="AA4245" s="2">
        <f>IF(Table1[[#This Row],[Bed Occupied]]="Yes",1,0)</f>
        <v>1</v>
      </c>
    </row>
    <row r="4246" spans="1:27" x14ac:dyDescent="0.25">
      <c r="A4246" t="s">
        <v>4338</v>
      </c>
      <c r="B4246" s="1">
        <v>46114</v>
      </c>
      <c r="C4246" s="1">
        <v>46118.3</v>
      </c>
      <c r="D4246" t="s">
        <v>61</v>
      </c>
      <c r="E4246" t="s">
        <v>47</v>
      </c>
      <c r="F4246" t="s">
        <v>48</v>
      </c>
      <c r="G4246" t="s">
        <v>67</v>
      </c>
      <c r="H4246" t="s">
        <v>49</v>
      </c>
      <c r="I4246" t="s">
        <v>32</v>
      </c>
      <c r="J4246">
        <v>4.3</v>
      </c>
      <c r="K4246" t="s">
        <v>57</v>
      </c>
      <c r="L4246">
        <v>95</v>
      </c>
      <c r="M4246" s="1">
        <v>46113</v>
      </c>
      <c r="N4246" t="s">
        <v>42</v>
      </c>
      <c r="O4246">
        <v>10.3</v>
      </c>
      <c r="P4246">
        <v>2.2999999999999998</v>
      </c>
      <c r="Q4246" s="2">
        <v>13823.55</v>
      </c>
      <c r="R4246" t="s">
        <v>35</v>
      </c>
      <c r="S4246" s="2">
        <v>9176.92</v>
      </c>
      <c r="T4246">
        <v>3.1</v>
      </c>
      <c r="U4246" t="s">
        <v>98</v>
      </c>
      <c r="V4246">
        <v>2026</v>
      </c>
      <c r="W4246" t="s">
        <v>69</v>
      </c>
      <c r="X4246" s="2">
        <v>9176.92</v>
      </c>
      <c r="Y4246" s="2">
        <v>4646.63</v>
      </c>
      <c r="Z4246" s="2">
        <v>0.66400000000000003</v>
      </c>
      <c r="AA4246" s="2">
        <f>IF(Table1[[#This Row],[Bed Occupied]]="Yes",1,0)</f>
        <v>0</v>
      </c>
    </row>
    <row r="4247" spans="1:27" x14ac:dyDescent="0.25">
      <c r="A4247" t="s">
        <v>4339</v>
      </c>
      <c r="B4247" s="1">
        <v>45715</v>
      </c>
      <c r="C4247" s="1">
        <v>45717.9</v>
      </c>
      <c r="D4247" t="s">
        <v>27</v>
      </c>
      <c r="E4247" t="s">
        <v>28</v>
      </c>
      <c r="F4247" t="s">
        <v>48</v>
      </c>
      <c r="G4247" t="s">
        <v>53</v>
      </c>
      <c r="H4247" t="s">
        <v>40</v>
      </c>
      <c r="I4247" t="s">
        <v>41</v>
      </c>
      <c r="J4247">
        <v>2.9</v>
      </c>
      <c r="K4247" t="s">
        <v>57</v>
      </c>
      <c r="L4247">
        <v>61</v>
      </c>
      <c r="M4247" s="1">
        <v>45714</v>
      </c>
      <c r="N4247" t="s">
        <v>42</v>
      </c>
      <c r="O4247">
        <v>8.8000000000000007</v>
      </c>
      <c r="P4247">
        <v>0.8</v>
      </c>
      <c r="Q4247" s="2">
        <v>10057.209999999999</v>
      </c>
      <c r="R4247" t="s">
        <v>35</v>
      </c>
      <c r="S4247" s="2">
        <v>5989.74</v>
      </c>
      <c r="T4247">
        <v>4.5</v>
      </c>
      <c r="U4247" t="s">
        <v>100</v>
      </c>
      <c r="V4247">
        <v>2025</v>
      </c>
      <c r="W4247" t="s">
        <v>69</v>
      </c>
      <c r="X4247" s="2">
        <v>5989.74</v>
      </c>
      <c r="Y4247" s="2">
        <v>4067.47</v>
      </c>
      <c r="Z4247" s="2">
        <v>0.59599999999999997</v>
      </c>
      <c r="AA4247" s="2">
        <f>IF(Table1[[#This Row],[Bed Occupied]]="Yes",1,0)</f>
        <v>0</v>
      </c>
    </row>
    <row r="4248" spans="1:27" x14ac:dyDescent="0.25">
      <c r="A4248" t="s">
        <v>4340</v>
      </c>
      <c r="B4248" s="1">
        <v>45766</v>
      </c>
      <c r="C4248" s="1">
        <v>45772.3</v>
      </c>
      <c r="D4248" t="s">
        <v>61</v>
      </c>
      <c r="E4248" t="s">
        <v>47</v>
      </c>
      <c r="F4248" t="s">
        <v>29</v>
      </c>
      <c r="G4248" t="s">
        <v>151</v>
      </c>
      <c r="H4248" t="s">
        <v>40</v>
      </c>
      <c r="I4248" t="s">
        <v>32</v>
      </c>
      <c r="J4248">
        <v>6.3</v>
      </c>
      <c r="K4248" t="s">
        <v>33</v>
      </c>
      <c r="L4248">
        <v>52</v>
      </c>
      <c r="M4248" s="1">
        <v>45765</v>
      </c>
      <c r="N4248" t="s">
        <v>42</v>
      </c>
      <c r="O4248">
        <v>11.1</v>
      </c>
      <c r="P4248">
        <v>1.1000000000000001</v>
      </c>
      <c r="Q4248" s="2">
        <v>15902.14</v>
      </c>
      <c r="R4248" t="s">
        <v>35</v>
      </c>
      <c r="S4248" s="2">
        <v>10006.18</v>
      </c>
      <c r="T4248">
        <v>3.8</v>
      </c>
      <c r="U4248" t="s">
        <v>89</v>
      </c>
      <c r="V4248">
        <v>2025</v>
      </c>
      <c r="W4248" t="s">
        <v>77</v>
      </c>
      <c r="X4248" s="2">
        <v>10006.18</v>
      </c>
      <c r="Y4248" s="2">
        <v>5895.96</v>
      </c>
      <c r="Z4248" s="2">
        <v>0.629</v>
      </c>
      <c r="AA4248" s="2">
        <f>IF(Table1[[#This Row],[Bed Occupied]]="Yes",1,0)</f>
        <v>1</v>
      </c>
    </row>
    <row r="4249" spans="1:27" x14ac:dyDescent="0.25">
      <c r="A4249" t="s">
        <v>4341</v>
      </c>
      <c r="B4249" s="1">
        <v>45855</v>
      </c>
      <c r="C4249" s="1">
        <v>45857.1</v>
      </c>
      <c r="D4249" t="s">
        <v>39</v>
      </c>
      <c r="E4249" t="s">
        <v>52</v>
      </c>
      <c r="F4249" t="s">
        <v>48</v>
      </c>
      <c r="G4249" t="s">
        <v>30</v>
      </c>
      <c r="H4249" t="s">
        <v>76</v>
      </c>
      <c r="I4249" t="s">
        <v>32</v>
      </c>
      <c r="J4249">
        <v>2.1</v>
      </c>
      <c r="K4249" t="s">
        <v>33</v>
      </c>
      <c r="L4249">
        <v>94</v>
      </c>
      <c r="M4249" s="1">
        <v>45855</v>
      </c>
      <c r="N4249" t="s">
        <v>42</v>
      </c>
      <c r="O4249">
        <v>11.4</v>
      </c>
      <c r="P4249">
        <v>1.4</v>
      </c>
      <c r="Q4249" s="2">
        <v>2271.39</v>
      </c>
      <c r="R4249" t="s">
        <v>85</v>
      </c>
      <c r="S4249" s="2">
        <v>1338.33</v>
      </c>
      <c r="T4249">
        <v>2.9</v>
      </c>
      <c r="U4249" t="s">
        <v>135</v>
      </c>
      <c r="V4249">
        <v>2025</v>
      </c>
      <c r="W4249" t="s">
        <v>72</v>
      </c>
      <c r="X4249" s="2">
        <v>1338.33</v>
      </c>
      <c r="Y4249" s="2">
        <v>933.06</v>
      </c>
      <c r="Z4249" s="2">
        <v>0.58899999999999997</v>
      </c>
      <c r="AA4249" s="2">
        <f>IF(Table1[[#This Row],[Bed Occupied]]="Yes",1,0)</f>
        <v>1</v>
      </c>
    </row>
    <row r="4250" spans="1:27" x14ac:dyDescent="0.25">
      <c r="A4250" t="s">
        <v>4342</v>
      </c>
      <c r="B4250" s="1">
        <v>45792</v>
      </c>
      <c r="C4250" s="1">
        <v>45793.2</v>
      </c>
      <c r="D4250" t="s">
        <v>96</v>
      </c>
      <c r="E4250" t="s">
        <v>47</v>
      </c>
      <c r="F4250" t="s">
        <v>29</v>
      </c>
      <c r="G4250" t="s">
        <v>53</v>
      </c>
      <c r="H4250" t="s">
        <v>81</v>
      </c>
      <c r="I4250" t="s">
        <v>32</v>
      </c>
      <c r="J4250">
        <v>1.2</v>
      </c>
      <c r="K4250" t="s">
        <v>33</v>
      </c>
      <c r="L4250">
        <v>81</v>
      </c>
      <c r="M4250" s="1">
        <v>45791</v>
      </c>
      <c r="N4250" t="s">
        <v>42</v>
      </c>
      <c r="O4250">
        <v>11.5</v>
      </c>
      <c r="P4250">
        <v>1.5</v>
      </c>
      <c r="Q4250" s="2">
        <v>2136.5100000000002</v>
      </c>
      <c r="R4250" t="s">
        <v>58</v>
      </c>
      <c r="S4250" s="2">
        <v>1020.3</v>
      </c>
      <c r="T4250">
        <v>3.3</v>
      </c>
      <c r="U4250" t="s">
        <v>122</v>
      </c>
      <c r="V4250">
        <v>2025</v>
      </c>
      <c r="W4250" t="s">
        <v>69</v>
      </c>
      <c r="X4250" s="2">
        <v>1020.3</v>
      </c>
      <c r="Y4250" s="2">
        <v>1116.21</v>
      </c>
      <c r="Z4250" s="2">
        <v>0.47799999999999998</v>
      </c>
      <c r="AA4250" s="2">
        <f>IF(Table1[[#This Row],[Bed Occupied]]="Yes",1,0)</f>
        <v>1</v>
      </c>
    </row>
    <row r="4251" spans="1:27" x14ac:dyDescent="0.25">
      <c r="A4251" t="s">
        <v>4343</v>
      </c>
      <c r="B4251" s="1">
        <v>46118</v>
      </c>
      <c r="C4251" s="1">
        <v>46121.3</v>
      </c>
      <c r="D4251" t="s">
        <v>102</v>
      </c>
      <c r="E4251" t="s">
        <v>52</v>
      </c>
      <c r="F4251" t="s">
        <v>29</v>
      </c>
      <c r="G4251" t="s">
        <v>151</v>
      </c>
      <c r="H4251" t="s">
        <v>31</v>
      </c>
      <c r="I4251" t="s">
        <v>32</v>
      </c>
      <c r="J4251">
        <v>3.3</v>
      </c>
      <c r="K4251" t="s">
        <v>33</v>
      </c>
      <c r="L4251">
        <v>51</v>
      </c>
      <c r="M4251" s="1">
        <v>46117</v>
      </c>
      <c r="N4251" t="s">
        <v>42</v>
      </c>
      <c r="O4251">
        <v>9.8000000000000007</v>
      </c>
      <c r="P4251">
        <v>1.8</v>
      </c>
      <c r="Q4251" s="2">
        <v>13303.76</v>
      </c>
      <c r="R4251" t="s">
        <v>35</v>
      </c>
      <c r="S4251" s="2">
        <v>6531.29</v>
      </c>
      <c r="T4251">
        <v>4</v>
      </c>
      <c r="U4251" t="s">
        <v>98</v>
      </c>
      <c r="V4251">
        <v>2026</v>
      </c>
      <c r="W4251" t="s">
        <v>74</v>
      </c>
      <c r="X4251" s="2">
        <v>6531.29</v>
      </c>
      <c r="Y4251" s="2">
        <v>6772.47</v>
      </c>
      <c r="Z4251" s="2">
        <v>0.49099999999999999</v>
      </c>
      <c r="AA4251" s="2">
        <f>IF(Table1[[#This Row],[Bed Occupied]]="Yes",1,0)</f>
        <v>1</v>
      </c>
    </row>
    <row r="4252" spans="1:27" x14ac:dyDescent="0.25">
      <c r="A4252" t="s">
        <v>4344</v>
      </c>
      <c r="B4252" s="1">
        <v>46131</v>
      </c>
      <c r="C4252" s="1">
        <v>46136.5</v>
      </c>
      <c r="D4252" t="s">
        <v>51</v>
      </c>
      <c r="E4252" t="s">
        <v>47</v>
      </c>
      <c r="F4252" t="s">
        <v>48</v>
      </c>
      <c r="G4252" t="s">
        <v>30</v>
      </c>
      <c r="H4252" t="s">
        <v>62</v>
      </c>
      <c r="I4252" t="s">
        <v>93</v>
      </c>
      <c r="J4252">
        <v>5.5</v>
      </c>
      <c r="K4252" t="s">
        <v>33</v>
      </c>
      <c r="L4252">
        <v>40</v>
      </c>
      <c r="M4252" s="1">
        <v>46131</v>
      </c>
      <c r="N4252" t="s">
        <v>34</v>
      </c>
      <c r="O4252">
        <v>8.1999999999999993</v>
      </c>
      <c r="P4252">
        <v>0.2</v>
      </c>
      <c r="Q4252" s="2">
        <v>6950.72</v>
      </c>
      <c r="R4252" t="s">
        <v>35</v>
      </c>
      <c r="S4252" s="2">
        <v>4688.74</v>
      </c>
      <c r="T4252">
        <v>4.2</v>
      </c>
      <c r="U4252" t="s">
        <v>98</v>
      </c>
      <c r="V4252">
        <v>2026</v>
      </c>
      <c r="W4252" t="s">
        <v>74</v>
      </c>
      <c r="X4252" s="2">
        <v>4688.74</v>
      </c>
      <c r="Y4252" s="2">
        <v>2261.98</v>
      </c>
      <c r="Z4252" s="2">
        <v>0.67500000000000004</v>
      </c>
      <c r="AA4252" s="2">
        <f>IF(Table1[[#This Row],[Bed Occupied]]="Yes",1,0)</f>
        <v>1</v>
      </c>
    </row>
    <row r="4253" spans="1:27" x14ac:dyDescent="0.25">
      <c r="A4253" t="s">
        <v>4345</v>
      </c>
      <c r="B4253" s="1">
        <v>45748</v>
      </c>
      <c r="C4253" s="1">
        <v>45748.5</v>
      </c>
      <c r="D4253" t="s">
        <v>39</v>
      </c>
      <c r="E4253" t="s">
        <v>52</v>
      </c>
      <c r="F4253" t="s">
        <v>48</v>
      </c>
      <c r="G4253" t="s">
        <v>30</v>
      </c>
      <c r="H4253" t="s">
        <v>62</v>
      </c>
      <c r="I4253" t="s">
        <v>93</v>
      </c>
      <c r="J4253">
        <v>0.5</v>
      </c>
      <c r="K4253" t="s">
        <v>57</v>
      </c>
      <c r="L4253">
        <v>125</v>
      </c>
      <c r="M4253" s="1">
        <v>45748</v>
      </c>
      <c r="N4253" t="s">
        <v>63</v>
      </c>
      <c r="O4253">
        <v>12.5</v>
      </c>
      <c r="P4253">
        <v>0.5</v>
      </c>
      <c r="Q4253" s="2">
        <v>2215.6999999999998</v>
      </c>
      <c r="R4253" t="s">
        <v>35</v>
      </c>
      <c r="S4253" s="2">
        <v>1396.41</v>
      </c>
      <c r="T4253">
        <v>3</v>
      </c>
      <c r="U4253" t="s">
        <v>89</v>
      </c>
      <c r="V4253">
        <v>2025</v>
      </c>
      <c r="W4253" t="s">
        <v>44</v>
      </c>
      <c r="X4253" s="2">
        <v>1396.41</v>
      </c>
      <c r="Y4253" s="2">
        <v>819.29</v>
      </c>
      <c r="Z4253" s="2">
        <v>0.63</v>
      </c>
      <c r="AA4253" s="2">
        <f>IF(Table1[[#This Row],[Bed Occupied]]="Yes",1,0)</f>
        <v>0</v>
      </c>
    </row>
    <row r="4254" spans="1:27" x14ac:dyDescent="0.25">
      <c r="A4254" t="s">
        <v>4346</v>
      </c>
      <c r="B4254" s="1">
        <v>46003</v>
      </c>
      <c r="C4254" s="1">
        <v>46005.1</v>
      </c>
      <c r="D4254" t="s">
        <v>88</v>
      </c>
      <c r="E4254" t="s">
        <v>47</v>
      </c>
      <c r="F4254" t="s">
        <v>48</v>
      </c>
      <c r="G4254" t="s">
        <v>53</v>
      </c>
      <c r="H4254" t="s">
        <v>56</v>
      </c>
      <c r="I4254" t="s">
        <v>41</v>
      </c>
      <c r="J4254">
        <v>2.1</v>
      </c>
      <c r="K4254" t="s">
        <v>33</v>
      </c>
      <c r="L4254">
        <v>31</v>
      </c>
      <c r="M4254" s="1">
        <v>46003</v>
      </c>
      <c r="N4254" t="s">
        <v>42</v>
      </c>
      <c r="O4254">
        <v>12.8</v>
      </c>
      <c r="P4254">
        <v>0.8</v>
      </c>
      <c r="Q4254" s="2">
        <v>17501.080000000002</v>
      </c>
      <c r="R4254" t="s">
        <v>58</v>
      </c>
      <c r="S4254" s="2">
        <v>12988.14</v>
      </c>
      <c r="T4254">
        <v>4.2</v>
      </c>
      <c r="U4254" t="s">
        <v>79</v>
      </c>
      <c r="V4254">
        <v>2025</v>
      </c>
      <c r="W4254" t="s">
        <v>77</v>
      </c>
      <c r="X4254" s="2">
        <v>12988.14</v>
      </c>
      <c r="Y4254" s="2">
        <v>4512.9399999999996</v>
      </c>
      <c r="Z4254" s="2">
        <v>0.74199999999999999</v>
      </c>
      <c r="AA4254" s="2">
        <f>IF(Table1[[#This Row],[Bed Occupied]]="Yes",1,0)</f>
        <v>1</v>
      </c>
    </row>
    <row r="4255" spans="1:27" x14ac:dyDescent="0.25">
      <c r="A4255" t="s">
        <v>4347</v>
      </c>
      <c r="B4255" s="1">
        <v>46083</v>
      </c>
      <c r="C4255" s="1">
        <v>46085.1</v>
      </c>
      <c r="D4255" t="s">
        <v>102</v>
      </c>
      <c r="E4255" t="s">
        <v>52</v>
      </c>
      <c r="F4255" t="s">
        <v>48</v>
      </c>
      <c r="G4255" t="s">
        <v>53</v>
      </c>
      <c r="H4255" t="s">
        <v>56</v>
      </c>
      <c r="I4255" t="s">
        <v>32</v>
      </c>
      <c r="J4255">
        <v>2.1</v>
      </c>
      <c r="K4255" t="s">
        <v>57</v>
      </c>
      <c r="L4255">
        <v>65</v>
      </c>
      <c r="M4255" s="1">
        <v>46082</v>
      </c>
      <c r="N4255" t="s">
        <v>34</v>
      </c>
      <c r="O4255">
        <v>9.4</v>
      </c>
      <c r="P4255">
        <v>1.4</v>
      </c>
      <c r="Q4255" s="2">
        <v>7820.79</v>
      </c>
      <c r="R4255" t="s">
        <v>85</v>
      </c>
      <c r="S4255" s="2">
        <v>4991.8500000000004</v>
      </c>
      <c r="T4255">
        <v>4</v>
      </c>
      <c r="U4255" t="s">
        <v>115</v>
      </c>
      <c r="V4255">
        <v>2026</v>
      </c>
      <c r="W4255" t="s">
        <v>74</v>
      </c>
      <c r="X4255" s="2">
        <v>4991.8500000000004</v>
      </c>
      <c r="Y4255" s="2">
        <v>2828.94</v>
      </c>
      <c r="Z4255" s="2">
        <v>0.63800000000000001</v>
      </c>
      <c r="AA4255" s="2">
        <f>IF(Table1[[#This Row],[Bed Occupied]]="Yes",1,0)</f>
        <v>0</v>
      </c>
    </row>
    <row r="4256" spans="1:27" x14ac:dyDescent="0.25">
      <c r="A4256" t="s">
        <v>4348</v>
      </c>
      <c r="B4256" s="1">
        <v>45860</v>
      </c>
      <c r="C4256" s="1">
        <v>45869.7</v>
      </c>
      <c r="D4256" t="s">
        <v>88</v>
      </c>
      <c r="E4256" t="s">
        <v>28</v>
      </c>
      <c r="F4256" t="s">
        <v>48</v>
      </c>
      <c r="G4256" t="s">
        <v>30</v>
      </c>
      <c r="H4256" t="s">
        <v>49</v>
      </c>
      <c r="I4256" t="s">
        <v>32</v>
      </c>
      <c r="J4256">
        <v>9.6999999999999993</v>
      </c>
      <c r="K4256" t="s">
        <v>33</v>
      </c>
      <c r="L4256">
        <v>41</v>
      </c>
      <c r="M4256" s="1">
        <v>45859</v>
      </c>
      <c r="N4256" t="s">
        <v>63</v>
      </c>
      <c r="O4256">
        <v>13.5</v>
      </c>
      <c r="P4256">
        <v>1.5</v>
      </c>
      <c r="Q4256" s="2">
        <v>32063.98</v>
      </c>
      <c r="R4256" t="s">
        <v>35</v>
      </c>
      <c r="S4256" s="2">
        <v>22721.97</v>
      </c>
      <c r="T4256">
        <v>3.7</v>
      </c>
      <c r="U4256" t="s">
        <v>135</v>
      </c>
      <c r="V4256">
        <v>2025</v>
      </c>
      <c r="W4256" t="s">
        <v>37</v>
      </c>
      <c r="X4256" s="2">
        <v>22721.97</v>
      </c>
      <c r="Y4256" s="2">
        <v>9342.01</v>
      </c>
      <c r="Z4256" s="2">
        <v>0.70899999999999996</v>
      </c>
      <c r="AA4256" s="2">
        <f>IF(Table1[[#This Row],[Bed Occupied]]="Yes",1,0)</f>
        <v>1</v>
      </c>
    </row>
    <row r="4257" spans="1:27" x14ac:dyDescent="0.25">
      <c r="A4257" t="s">
        <v>4349</v>
      </c>
      <c r="B4257" s="1">
        <v>45879</v>
      </c>
      <c r="C4257" s="1">
        <v>45879.9</v>
      </c>
      <c r="D4257" t="s">
        <v>96</v>
      </c>
      <c r="E4257" t="s">
        <v>47</v>
      </c>
      <c r="F4257" t="s">
        <v>29</v>
      </c>
      <c r="G4257" t="s">
        <v>67</v>
      </c>
      <c r="H4257" t="s">
        <v>31</v>
      </c>
      <c r="I4257" t="s">
        <v>41</v>
      </c>
      <c r="J4257">
        <v>0.9</v>
      </c>
      <c r="K4257" t="s">
        <v>57</v>
      </c>
      <c r="L4257">
        <v>42</v>
      </c>
      <c r="M4257" s="1">
        <v>45878</v>
      </c>
      <c r="N4257" t="s">
        <v>42</v>
      </c>
      <c r="O4257">
        <v>13.3</v>
      </c>
      <c r="P4257">
        <v>1.3</v>
      </c>
      <c r="Q4257" s="2">
        <v>3801.37</v>
      </c>
      <c r="R4257" t="s">
        <v>35</v>
      </c>
      <c r="S4257" s="2">
        <v>2854.67</v>
      </c>
      <c r="T4257">
        <v>3.8</v>
      </c>
      <c r="U4257" t="s">
        <v>104</v>
      </c>
      <c r="V4257">
        <v>2025</v>
      </c>
      <c r="W4257" t="s">
        <v>83</v>
      </c>
      <c r="X4257" s="2">
        <v>2854.67</v>
      </c>
      <c r="Y4257" s="2">
        <v>946.7</v>
      </c>
      <c r="Z4257" s="2">
        <v>0.751</v>
      </c>
      <c r="AA4257" s="2">
        <f>IF(Table1[[#This Row],[Bed Occupied]]="Yes",1,0)</f>
        <v>0</v>
      </c>
    </row>
    <row r="4258" spans="1:27" x14ac:dyDescent="0.25">
      <c r="A4258" t="s">
        <v>4350</v>
      </c>
      <c r="B4258" s="1">
        <v>45878</v>
      </c>
      <c r="C4258" s="1">
        <v>45882</v>
      </c>
      <c r="D4258" t="s">
        <v>88</v>
      </c>
      <c r="E4258" t="s">
        <v>66</v>
      </c>
      <c r="F4258" t="s">
        <v>48</v>
      </c>
      <c r="G4258" t="s">
        <v>67</v>
      </c>
      <c r="H4258" t="s">
        <v>31</v>
      </c>
      <c r="I4258" t="s">
        <v>93</v>
      </c>
      <c r="J4258">
        <v>4</v>
      </c>
      <c r="K4258" t="s">
        <v>33</v>
      </c>
      <c r="L4258">
        <v>37</v>
      </c>
      <c r="M4258" s="1">
        <v>45877</v>
      </c>
      <c r="N4258" t="s">
        <v>63</v>
      </c>
      <c r="O4258">
        <v>13.1</v>
      </c>
      <c r="P4258">
        <v>1.1000000000000001</v>
      </c>
      <c r="Q4258" s="2">
        <v>26107.21</v>
      </c>
      <c r="R4258" t="s">
        <v>35</v>
      </c>
      <c r="S4258" s="2">
        <v>19099.439999999999</v>
      </c>
      <c r="T4258">
        <v>3.8</v>
      </c>
      <c r="U4258" t="s">
        <v>104</v>
      </c>
      <c r="V4258">
        <v>2025</v>
      </c>
      <c r="W4258" t="s">
        <v>77</v>
      </c>
      <c r="X4258" s="2">
        <v>19099.439999999999</v>
      </c>
      <c r="Y4258" s="2">
        <v>7007.77</v>
      </c>
      <c r="Z4258" s="2">
        <v>0.73199999999999998</v>
      </c>
      <c r="AA4258" s="2">
        <f>IF(Table1[[#This Row],[Bed Occupied]]="Yes",1,0)</f>
        <v>1</v>
      </c>
    </row>
    <row r="4259" spans="1:27" x14ac:dyDescent="0.25">
      <c r="A4259" t="s">
        <v>4351</v>
      </c>
      <c r="B4259" s="1">
        <v>46290</v>
      </c>
      <c r="C4259" s="1">
        <v>46293.7</v>
      </c>
      <c r="D4259" t="s">
        <v>27</v>
      </c>
      <c r="E4259" t="s">
        <v>28</v>
      </c>
      <c r="F4259" t="s">
        <v>29</v>
      </c>
      <c r="G4259" t="s">
        <v>30</v>
      </c>
      <c r="H4259" t="s">
        <v>31</v>
      </c>
      <c r="I4259" t="s">
        <v>41</v>
      </c>
      <c r="J4259">
        <v>3.7</v>
      </c>
      <c r="K4259" t="s">
        <v>33</v>
      </c>
      <c r="L4259">
        <v>16</v>
      </c>
      <c r="M4259" s="1">
        <v>46290</v>
      </c>
      <c r="N4259" t="s">
        <v>42</v>
      </c>
      <c r="O4259">
        <v>12.7</v>
      </c>
      <c r="P4259">
        <v>0.7</v>
      </c>
      <c r="Q4259" s="2">
        <v>12442.23</v>
      </c>
      <c r="R4259" t="s">
        <v>35</v>
      </c>
      <c r="S4259" s="2">
        <v>9785.64</v>
      </c>
      <c r="T4259">
        <v>4.9000000000000004</v>
      </c>
      <c r="U4259" t="s">
        <v>133</v>
      </c>
      <c r="V4259">
        <v>2026</v>
      </c>
      <c r="W4259" t="s">
        <v>77</v>
      </c>
      <c r="X4259" s="2">
        <v>9785.64</v>
      </c>
      <c r="Y4259" s="2">
        <v>2656.59</v>
      </c>
      <c r="Z4259" s="2">
        <v>0.78600000000000003</v>
      </c>
      <c r="AA4259" s="2">
        <f>IF(Table1[[#This Row],[Bed Occupied]]="Yes",1,0)</f>
        <v>1</v>
      </c>
    </row>
    <row r="4260" spans="1:27" x14ac:dyDescent="0.25">
      <c r="A4260" t="s">
        <v>4352</v>
      </c>
      <c r="B4260" s="1">
        <v>46220</v>
      </c>
      <c r="C4260" s="1">
        <v>46226.6</v>
      </c>
      <c r="D4260" t="s">
        <v>88</v>
      </c>
      <c r="E4260" t="s">
        <v>47</v>
      </c>
      <c r="F4260" t="s">
        <v>48</v>
      </c>
      <c r="G4260" t="s">
        <v>53</v>
      </c>
      <c r="H4260" t="s">
        <v>40</v>
      </c>
      <c r="I4260" t="s">
        <v>32</v>
      </c>
      <c r="J4260">
        <v>6.6</v>
      </c>
      <c r="K4260" t="s">
        <v>33</v>
      </c>
      <c r="L4260">
        <v>10</v>
      </c>
      <c r="M4260" s="1">
        <v>46220</v>
      </c>
      <c r="N4260" t="s">
        <v>63</v>
      </c>
      <c r="O4260">
        <v>8.8000000000000007</v>
      </c>
      <c r="P4260">
        <v>0.8</v>
      </c>
      <c r="Q4260" s="2">
        <v>23813</v>
      </c>
      <c r="R4260" t="s">
        <v>35</v>
      </c>
      <c r="S4260" s="2">
        <v>20092.66</v>
      </c>
      <c r="T4260">
        <v>4.2</v>
      </c>
      <c r="U4260" t="s">
        <v>43</v>
      </c>
      <c r="V4260">
        <v>2026</v>
      </c>
      <c r="W4260" t="s">
        <v>77</v>
      </c>
      <c r="X4260" s="2">
        <v>20092.66</v>
      </c>
      <c r="Y4260" s="2">
        <v>3720.34</v>
      </c>
      <c r="Z4260" s="2">
        <v>0.84399999999999997</v>
      </c>
      <c r="AA4260" s="2">
        <f>IF(Table1[[#This Row],[Bed Occupied]]="Yes",1,0)</f>
        <v>1</v>
      </c>
    </row>
    <row r="4261" spans="1:27" x14ac:dyDescent="0.25">
      <c r="A4261" t="s">
        <v>4353</v>
      </c>
      <c r="B4261" s="1">
        <v>46068</v>
      </c>
      <c r="C4261" s="1">
        <v>46068.9</v>
      </c>
      <c r="D4261" t="s">
        <v>39</v>
      </c>
      <c r="E4261" t="s">
        <v>52</v>
      </c>
      <c r="F4261" t="s">
        <v>29</v>
      </c>
      <c r="G4261" t="s">
        <v>53</v>
      </c>
      <c r="H4261" t="s">
        <v>81</v>
      </c>
      <c r="I4261" t="s">
        <v>41</v>
      </c>
      <c r="J4261">
        <v>0.9</v>
      </c>
      <c r="K4261" t="s">
        <v>33</v>
      </c>
      <c r="L4261">
        <v>57</v>
      </c>
      <c r="M4261" s="1">
        <v>46068</v>
      </c>
      <c r="N4261" t="s">
        <v>42</v>
      </c>
      <c r="O4261">
        <v>8.4</v>
      </c>
      <c r="P4261">
        <v>0.4</v>
      </c>
      <c r="Q4261" s="2">
        <v>2035.75</v>
      </c>
      <c r="R4261" t="s">
        <v>58</v>
      </c>
      <c r="S4261" s="2">
        <v>1237.1199999999999</v>
      </c>
      <c r="T4261">
        <v>3.8</v>
      </c>
      <c r="U4261" t="s">
        <v>68</v>
      </c>
      <c r="V4261">
        <v>2026</v>
      </c>
      <c r="W4261" t="s">
        <v>74</v>
      </c>
      <c r="X4261" s="2">
        <v>1237.1199999999999</v>
      </c>
      <c r="Y4261" s="2">
        <v>798.63</v>
      </c>
      <c r="Z4261" s="2">
        <v>0.60799999999999998</v>
      </c>
      <c r="AA4261" s="2">
        <f>IF(Table1[[#This Row],[Bed Occupied]]="Yes",1,0)</f>
        <v>1</v>
      </c>
    </row>
    <row r="4262" spans="1:27" x14ac:dyDescent="0.25">
      <c r="A4262" t="s">
        <v>4354</v>
      </c>
      <c r="B4262" s="1">
        <v>46280</v>
      </c>
      <c r="C4262" s="1">
        <v>46282.8</v>
      </c>
      <c r="D4262" t="s">
        <v>46</v>
      </c>
      <c r="E4262" t="s">
        <v>66</v>
      </c>
      <c r="F4262" t="s">
        <v>29</v>
      </c>
      <c r="G4262" t="s">
        <v>53</v>
      </c>
      <c r="H4262" t="s">
        <v>62</v>
      </c>
      <c r="I4262" t="s">
        <v>32</v>
      </c>
      <c r="J4262">
        <v>2.8</v>
      </c>
      <c r="K4262" t="s">
        <v>57</v>
      </c>
      <c r="L4262">
        <v>62</v>
      </c>
      <c r="M4262" s="1">
        <v>46280</v>
      </c>
      <c r="N4262" t="s">
        <v>63</v>
      </c>
      <c r="O4262">
        <v>10.3</v>
      </c>
      <c r="P4262">
        <v>2.2999999999999998</v>
      </c>
      <c r="Q4262" s="2">
        <v>3882.44</v>
      </c>
      <c r="R4262" t="s">
        <v>85</v>
      </c>
      <c r="S4262" s="2">
        <v>2241.7199999999998</v>
      </c>
      <c r="T4262">
        <v>3.4</v>
      </c>
      <c r="U4262" t="s">
        <v>133</v>
      </c>
      <c r="V4262">
        <v>2026</v>
      </c>
      <c r="W4262" t="s">
        <v>44</v>
      </c>
      <c r="X4262" s="2">
        <v>2241.7199999999998</v>
      </c>
      <c r="Y4262" s="2">
        <v>1640.72</v>
      </c>
      <c r="Z4262" s="2">
        <v>0.57699999999999996</v>
      </c>
      <c r="AA4262" s="2">
        <f>IF(Table1[[#This Row],[Bed Occupied]]="Yes",1,0)</f>
        <v>0</v>
      </c>
    </row>
    <row r="4263" spans="1:27" x14ac:dyDescent="0.25">
      <c r="A4263" t="s">
        <v>4355</v>
      </c>
      <c r="B4263" s="1">
        <v>46064</v>
      </c>
      <c r="C4263" s="1">
        <v>46065.599999999999</v>
      </c>
      <c r="D4263" t="s">
        <v>88</v>
      </c>
      <c r="E4263" t="s">
        <v>47</v>
      </c>
      <c r="F4263" t="s">
        <v>48</v>
      </c>
      <c r="G4263" t="s">
        <v>67</v>
      </c>
      <c r="H4263" t="s">
        <v>62</v>
      </c>
      <c r="I4263" t="s">
        <v>93</v>
      </c>
      <c r="J4263">
        <v>1.6</v>
      </c>
      <c r="K4263" t="s">
        <v>57</v>
      </c>
      <c r="L4263">
        <v>26</v>
      </c>
      <c r="M4263" s="1">
        <v>46063</v>
      </c>
      <c r="N4263" t="s">
        <v>42</v>
      </c>
      <c r="O4263">
        <v>9.1999999999999993</v>
      </c>
      <c r="P4263">
        <v>1.2</v>
      </c>
      <c r="Q4263" s="2">
        <v>18813.740000000002</v>
      </c>
      <c r="R4263" t="s">
        <v>58</v>
      </c>
      <c r="S4263" s="2">
        <v>13563.97</v>
      </c>
      <c r="T4263">
        <v>4.0999999999999996</v>
      </c>
      <c r="U4263" t="s">
        <v>68</v>
      </c>
      <c r="V4263">
        <v>2026</v>
      </c>
      <c r="W4263" t="s">
        <v>44</v>
      </c>
      <c r="X4263" s="2">
        <v>13563.97</v>
      </c>
      <c r="Y4263" s="2">
        <v>5249.77</v>
      </c>
      <c r="Z4263" s="2">
        <v>0.72099999999999997</v>
      </c>
      <c r="AA4263" s="2">
        <f>IF(Table1[[#This Row],[Bed Occupied]]="Yes",1,0)</f>
        <v>0</v>
      </c>
    </row>
    <row r="4264" spans="1:27" x14ac:dyDescent="0.25">
      <c r="A4264" t="s">
        <v>4356</v>
      </c>
      <c r="B4264" s="1">
        <v>46288</v>
      </c>
      <c r="C4264" s="1">
        <v>46288.6</v>
      </c>
      <c r="D4264" t="s">
        <v>39</v>
      </c>
      <c r="E4264" t="s">
        <v>52</v>
      </c>
      <c r="F4264" t="s">
        <v>29</v>
      </c>
      <c r="G4264" t="s">
        <v>67</v>
      </c>
      <c r="H4264" t="s">
        <v>81</v>
      </c>
      <c r="I4264" t="s">
        <v>93</v>
      </c>
      <c r="J4264">
        <v>0.6</v>
      </c>
      <c r="K4264" t="s">
        <v>33</v>
      </c>
      <c r="L4264">
        <v>44</v>
      </c>
      <c r="M4264" s="1">
        <v>46288</v>
      </c>
      <c r="N4264" t="s">
        <v>42</v>
      </c>
      <c r="O4264">
        <v>12</v>
      </c>
      <c r="P4264">
        <v>0</v>
      </c>
      <c r="Q4264" s="2">
        <v>2029.72</v>
      </c>
      <c r="R4264" t="s">
        <v>85</v>
      </c>
      <c r="S4264" s="2">
        <v>1128.42</v>
      </c>
      <c r="T4264">
        <v>4.4000000000000004</v>
      </c>
      <c r="U4264" t="s">
        <v>133</v>
      </c>
      <c r="V4264">
        <v>2026</v>
      </c>
      <c r="W4264" t="s">
        <v>69</v>
      </c>
      <c r="X4264" s="2">
        <v>1128.42</v>
      </c>
      <c r="Y4264" s="2">
        <v>901.3</v>
      </c>
      <c r="Z4264" s="2">
        <v>0.55600000000000005</v>
      </c>
      <c r="AA4264" s="2">
        <f>IF(Table1[[#This Row],[Bed Occupied]]="Yes",1,0)</f>
        <v>1</v>
      </c>
    </row>
    <row r="4265" spans="1:27" x14ac:dyDescent="0.25">
      <c r="A4265" t="s">
        <v>4357</v>
      </c>
      <c r="B4265" s="1">
        <v>45752</v>
      </c>
      <c r="C4265" s="1">
        <v>45753.8</v>
      </c>
      <c r="D4265" t="s">
        <v>39</v>
      </c>
      <c r="E4265" t="s">
        <v>28</v>
      </c>
      <c r="F4265" t="s">
        <v>48</v>
      </c>
      <c r="G4265" t="s">
        <v>67</v>
      </c>
      <c r="H4265" t="s">
        <v>40</v>
      </c>
      <c r="I4265" t="s">
        <v>93</v>
      </c>
      <c r="J4265">
        <v>1.8</v>
      </c>
      <c r="K4265" t="s">
        <v>33</v>
      </c>
      <c r="L4265">
        <v>71</v>
      </c>
      <c r="M4265" s="1">
        <v>45751</v>
      </c>
      <c r="N4265" t="s">
        <v>34</v>
      </c>
      <c r="O4265">
        <v>8.3000000000000007</v>
      </c>
      <c r="P4265">
        <v>0.3</v>
      </c>
      <c r="Q4265" s="2">
        <v>1988.95</v>
      </c>
      <c r="R4265" t="s">
        <v>35</v>
      </c>
      <c r="S4265" s="2">
        <v>1208.6099999999999</v>
      </c>
      <c r="T4265">
        <v>3.8</v>
      </c>
      <c r="U4265" t="s">
        <v>89</v>
      </c>
      <c r="V4265">
        <v>2025</v>
      </c>
      <c r="W4265" t="s">
        <v>77</v>
      </c>
      <c r="X4265" s="2">
        <v>1208.6099999999999</v>
      </c>
      <c r="Y4265" s="2">
        <v>780.34</v>
      </c>
      <c r="Z4265" s="2">
        <v>0.60799999999999998</v>
      </c>
      <c r="AA4265" s="2">
        <f>IF(Table1[[#This Row],[Bed Occupied]]="Yes",1,0)</f>
        <v>1</v>
      </c>
    </row>
    <row r="4266" spans="1:27" x14ac:dyDescent="0.25">
      <c r="A4266" t="s">
        <v>4358</v>
      </c>
      <c r="B4266" s="1">
        <v>46084</v>
      </c>
      <c r="C4266" s="1">
        <v>46085.1</v>
      </c>
      <c r="D4266" t="s">
        <v>96</v>
      </c>
      <c r="E4266" t="s">
        <v>66</v>
      </c>
      <c r="F4266" t="s">
        <v>48</v>
      </c>
      <c r="G4266" t="s">
        <v>30</v>
      </c>
      <c r="H4266" t="s">
        <v>76</v>
      </c>
      <c r="I4266" t="s">
        <v>32</v>
      </c>
      <c r="J4266">
        <v>1.1000000000000001</v>
      </c>
      <c r="K4266" t="s">
        <v>33</v>
      </c>
      <c r="L4266">
        <v>59</v>
      </c>
      <c r="M4266" s="1">
        <v>46084</v>
      </c>
      <c r="N4266" t="s">
        <v>42</v>
      </c>
      <c r="O4266">
        <v>10.6</v>
      </c>
      <c r="P4266">
        <v>2.6</v>
      </c>
      <c r="Q4266" s="2">
        <v>2228.59</v>
      </c>
      <c r="R4266" t="s">
        <v>58</v>
      </c>
      <c r="S4266" s="2">
        <v>1360.39</v>
      </c>
      <c r="T4266">
        <v>3.1</v>
      </c>
      <c r="U4266" t="s">
        <v>115</v>
      </c>
      <c r="V4266">
        <v>2026</v>
      </c>
      <c r="W4266" t="s">
        <v>44</v>
      </c>
      <c r="X4266" s="2">
        <v>1360.39</v>
      </c>
      <c r="Y4266" s="2">
        <v>868.2</v>
      </c>
      <c r="Z4266" s="2">
        <v>0.61</v>
      </c>
      <c r="AA4266" s="2">
        <f>IF(Table1[[#This Row],[Bed Occupied]]="Yes",1,0)</f>
        <v>1</v>
      </c>
    </row>
    <row r="4267" spans="1:27" x14ac:dyDescent="0.25">
      <c r="A4267" t="s">
        <v>4359</v>
      </c>
      <c r="B4267" s="1">
        <v>45950</v>
      </c>
      <c r="C4267" s="1">
        <v>45956.7</v>
      </c>
      <c r="D4267" t="s">
        <v>88</v>
      </c>
      <c r="E4267" t="s">
        <v>66</v>
      </c>
      <c r="F4267" t="s">
        <v>29</v>
      </c>
      <c r="G4267" t="s">
        <v>53</v>
      </c>
      <c r="H4267" t="s">
        <v>40</v>
      </c>
      <c r="I4267" t="s">
        <v>41</v>
      </c>
      <c r="J4267">
        <v>6.7</v>
      </c>
      <c r="K4267" t="s">
        <v>33</v>
      </c>
      <c r="L4267">
        <v>10</v>
      </c>
      <c r="M4267" s="1">
        <v>45949</v>
      </c>
      <c r="N4267" t="s">
        <v>63</v>
      </c>
      <c r="O4267">
        <v>10.4</v>
      </c>
      <c r="P4267">
        <v>0.4</v>
      </c>
      <c r="Q4267" s="2">
        <v>24819.68</v>
      </c>
      <c r="R4267" t="s">
        <v>85</v>
      </c>
      <c r="S4267" s="2">
        <v>16047.13</v>
      </c>
      <c r="T4267">
        <v>4.0999999999999996</v>
      </c>
      <c r="U4267" t="s">
        <v>82</v>
      </c>
      <c r="V4267">
        <v>2025</v>
      </c>
      <c r="W4267" t="s">
        <v>74</v>
      </c>
      <c r="X4267" s="2">
        <v>16047.13</v>
      </c>
      <c r="Y4267" s="2">
        <v>8772.5499999999993</v>
      </c>
      <c r="Z4267" s="2">
        <v>0.64700000000000002</v>
      </c>
      <c r="AA4267" s="2">
        <f>IF(Table1[[#This Row],[Bed Occupied]]="Yes",1,0)</f>
        <v>1</v>
      </c>
    </row>
    <row r="4268" spans="1:27" x14ac:dyDescent="0.25">
      <c r="A4268" t="s">
        <v>4360</v>
      </c>
      <c r="B4268" s="1">
        <v>46370</v>
      </c>
      <c r="C4268" s="1">
        <v>46374</v>
      </c>
      <c r="D4268" t="s">
        <v>27</v>
      </c>
      <c r="E4268" t="s">
        <v>28</v>
      </c>
      <c r="F4268" t="s">
        <v>48</v>
      </c>
      <c r="G4268" t="s">
        <v>67</v>
      </c>
      <c r="H4268" t="s">
        <v>56</v>
      </c>
      <c r="I4268" t="s">
        <v>41</v>
      </c>
      <c r="J4268">
        <v>4</v>
      </c>
      <c r="K4268" t="s">
        <v>57</v>
      </c>
      <c r="L4268">
        <v>45</v>
      </c>
      <c r="M4268" s="1">
        <v>46370</v>
      </c>
      <c r="N4268" t="s">
        <v>63</v>
      </c>
      <c r="O4268">
        <v>15.2</v>
      </c>
      <c r="P4268">
        <v>3.2</v>
      </c>
      <c r="Q4268" s="2">
        <v>13895.41</v>
      </c>
      <c r="R4268" t="s">
        <v>35</v>
      </c>
      <c r="S4268" s="2">
        <v>10933.85</v>
      </c>
      <c r="T4268">
        <v>2.6</v>
      </c>
      <c r="U4268" t="s">
        <v>54</v>
      </c>
      <c r="V4268">
        <v>2026</v>
      </c>
      <c r="W4268" t="s">
        <v>37</v>
      </c>
      <c r="X4268" s="2">
        <v>10933.85</v>
      </c>
      <c r="Y4268" s="2">
        <v>2961.56</v>
      </c>
      <c r="Z4268" s="2">
        <v>0.78700000000000003</v>
      </c>
      <c r="AA4268" s="2">
        <f>IF(Table1[[#This Row],[Bed Occupied]]="Yes",1,0)</f>
        <v>0</v>
      </c>
    </row>
    <row r="4269" spans="1:27" x14ac:dyDescent="0.25">
      <c r="A4269" t="s">
        <v>4361</v>
      </c>
      <c r="B4269" s="1">
        <v>46321</v>
      </c>
      <c r="C4269" s="1">
        <v>46326.6</v>
      </c>
      <c r="D4269" t="s">
        <v>51</v>
      </c>
      <c r="E4269" t="s">
        <v>28</v>
      </c>
      <c r="F4269" t="s">
        <v>48</v>
      </c>
      <c r="G4269" t="s">
        <v>53</v>
      </c>
      <c r="H4269" t="s">
        <v>62</v>
      </c>
      <c r="I4269" t="s">
        <v>32</v>
      </c>
      <c r="J4269">
        <v>5.6</v>
      </c>
      <c r="K4269" t="s">
        <v>33</v>
      </c>
      <c r="L4269">
        <v>62</v>
      </c>
      <c r="M4269" s="1">
        <v>46321</v>
      </c>
      <c r="N4269" t="s">
        <v>34</v>
      </c>
      <c r="O4269">
        <v>9.9</v>
      </c>
      <c r="P4269">
        <v>1.9</v>
      </c>
      <c r="Q4269" s="2">
        <v>11467.43</v>
      </c>
      <c r="R4269" t="s">
        <v>85</v>
      </c>
      <c r="S4269" s="2">
        <v>6343.11</v>
      </c>
      <c r="T4269">
        <v>3.5</v>
      </c>
      <c r="U4269" t="s">
        <v>36</v>
      </c>
      <c r="V4269">
        <v>2026</v>
      </c>
      <c r="W4269" t="s">
        <v>37</v>
      </c>
      <c r="X4269" s="2">
        <v>6343.11</v>
      </c>
      <c r="Y4269" s="2">
        <v>5124.32</v>
      </c>
      <c r="Z4269" s="2">
        <v>0.55300000000000005</v>
      </c>
      <c r="AA4269" s="2">
        <f>IF(Table1[[#This Row],[Bed Occupied]]="Yes",1,0)</f>
        <v>1</v>
      </c>
    </row>
    <row r="4270" spans="1:27" x14ac:dyDescent="0.25">
      <c r="A4270" t="s">
        <v>4362</v>
      </c>
      <c r="B4270" s="1">
        <v>46185</v>
      </c>
      <c r="C4270" s="1">
        <v>46186.8</v>
      </c>
      <c r="D4270" t="s">
        <v>39</v>
      </c>
      <c r="E4270" t="s">
        <v>66</v>
      </c>
      <c r="F4270" t="s">
        <v>48</v>
      </c>
      <c r="G4270" t="s">
        <v>53</v>
      </c>
      <c r="H4270" t="s">
        <v>40</v>
      </c>
      <c r="I4270" t="s">
        <v>41</v>
      </c>
      <c r="J4270">
        <v>1.8</v>
      </c>
      <c r="K4270" t="s">
        <v>57</v>
      </c>
      <c r="L4270">
        <v>83</v>
      </c>
      <c r="M4270" s="1">
        <v>46184</v>
      </c>
      <c r="N4270" t="s">
        <v>42</v>
      </c>
      <c r="O4270">
        <v>8.9</v>
      </c>
      <c r="P4270">
        <v>0.9</v>
      </c>
      <c r="Q4270" s="2">
        <v>1949.52</v>
      </c>
      <c r="R4270" t="s">
        <v>35</v>
      </c>
      <c r="S4270" s="2">
        <v>816.5</v>
      </c>
      <c r="T4270">
        <v>3.6</v>
      </c>
      <c r="U4270" t="s">
        <v>126</v>
      </c>
      <c r="V4270">
        <v>2026</v>
      </c>
      <c r="W4270" t="s">
        <v>72</v>
      </c>
      <c r="X4270" s="2">
        <v>816.5</v>
      </c>
      <c r="Y4270" s="2">
        <v>1133.02</v>
      </c>
      <c r="Z4270" s="2">
        <v>0.41899999999999998</v>
      </c>
      <c r="AA4270" s="2">
        <f>IF(Table1[[#This Row],[Bed Occupied]]="Yes",1,0)</f>
        <v>0</v>
      </c>
    </row>
    <row r="4271" spans="1:27" x14ac:dyDescent="0.25">
      <c r="A4271" t="s">
        <v>4363</v>
      </c>
      <c r="B4271" s="1">
        <v>45971</v>
      </c>
      <c r="C4271" s="1">
        <v>45973.2</v>
      </c>
      <c r="D4271" t="s">
        <v>39</v>
      </c>
      <c r="E4271" t="s">
        <v>28</v>
      </c>
      <c r="F4271" t="s">
        <v>48</v>
      </c>
      <c r="G4271" t="s">
        <v>67</v>
      </c>
      <c r="H4271" t="s">
        <v>81</v>
      </c>
      <c r="I4271" t="s">
        <v>41</v>
      </c>
      <c r="J4271">
        <v>2.2000000000000002</v>
      </c>
      <c r="K4271" t="s">
        <v>33</v>
      </c>
      <c r="L4271">
        <v>75</v>
      </c>
      <c r="M4271" s="1">
        <v>45971</v>
      </c>
      <c r="N4271" t="s">
        <v>63</v>
      </c>
      <c r="O4271">
        <v>9.5</v>
      </c>
      <c r="P4271">
        <v>1.5</v>
      </c>
      <c r="Q4271" s="2">
        <v>2138.6999999999998</v>
      </c>
      <c r="R4271" t="s">
        <v>85</v>
      </c>
      <c r="S4271" s="2">
        <v>1229.95</v>
      </c>
      <c r="T4271">
        <v>3.3</v>
      </c>
      <c r="U4271" t="s">
        <v>71</v>
      </c>
      <c r="V4271">
        <v>2025</v>
      </c>
      <c r="W4271" t="s">
        <v>37</v>
      </c>
      <c r="X4271" s="2">
        <v>1229.95</v>
      </c>
      <c r="Y4271" s="2">
        <v>908.75</v>
      </c>
      <c r="Z4271" s="2">
        <v>0.57499999999999996</v>
      </c>
      <c r="AA4271" s="2">
        <f>IF(Table1[[#This Row],[Bed Occupied]]="Yes",1,0)</f>
        <v>1</v>
      </c>
    </row>
    <row r="4272" spans="1:27" x14ac:dyDescent="0.25">
      <c r="A4272" t="s">
        <v>4364</v>
      </c>
      <c r="B4272" s="1">
        <v>46043</v>
      </c>
      <c r="C4272" s="1">
        <v>46054</v>
      </c>
      <c r="D4272" t="s">
        <v>61</v>
      </c>
      <c r="E4272" t="s">
        <v>52</v>
      </c>
      <c r="F4272" t="s">
        <v>29</v>
      </c>
      <c r="G4272" t="s">
        <v>30</v>
      </c>
      <c r="H4272" t="s">
        <v>56</v>
      </c>
      <c r="I4272" t="s">
        <v>32</v>
      </c>
      <c r="J4272">
        <v>11</v>
      </c>
      <c r="K4272" t="s">
        <v>33</v>
      </c>
      <c r="L4272">
        <v>64</v>
      </c>
      <c r="M4272" s="1">
        <v>46042</v>
      </c>
      <c r="N4272" t="s">
        <v>34</v>
      </c>
      <c r="O4272">
        <v>9</v>
      </c>
      <c r="P4272">
        <v>1</v>
      </c>
      <c r="Q4272" s="2">
        <v>23946.15</v>
      </c>
      <c r="R4272" t="s">
        <v>35</v>
      </c>
      <c r="S4272" s="2">
        <v>14154.41</v>
      </c>
      <c r="T4272">
        <v>3.9</v>
      </c>
      <c r="U4272" t="s">
        <v>86</v>
      </c>
      <c r="V4272">
        <v>2026</v>
      </c>
      <c r="W4272" t="s">
        <v>44</v>
      </c>
      <c r="X4272" s="2">
        <v>14154.41</v>
      </c>
      <c r="Y4272" s="2">
        <v>9791.74</v>
      </c>
      <c r="Z4272" s="2">
        <v>0.59099999999999997</v>
      </c>
      <c r="AA4272" s="2">
        <f>IF(Table1[[#This Row],[Bed Occupied]]="Yes",1,0)</f>
        <v>1</v>
      </c>
    </row>
    <row r="4273" spans="1:27" x14ac:dyDescent="0.25">
      <c r="A4273" t="s">
        <v>4365</v>
      </c>
      <c r="B4273" s="1">
        <v>46332</v>
      </c>
      <c r="C4273" s="1">
        <v>46332.5</v>
      </c>
      <c r="D4273" t="s">
        <v>39</v>
      </c>
      <c r="E4273" t="s">
        <v>47</v>
      </c>
      <c r="F4273" t="s">
        <v>29</v>
      </c>
      <c r="G4273" t="s">
        <v>151</v>
      </c>
      <c r="H4273" t="s">
        <v>40</v>
      </c>
      <c r="I4273" t="s">
        <v>32</v>
      </c>
      <c r="J4273">
        <v>0.5</v>
      </c>
      <c r="K4273" t="s">
        <v>57</v>
      </c>
      <c r="L4273">
        <v>117</v>
      </c>
      <c r="M4273" s="1">
        <v>46331</v>
      </c>
      <c r="N4273" t="s">
        <v>42</v>
      </c>
      <c r="O4273">
        <v>14.3</v>
      </c>
      <c r="P4273">
        <v>2.2999999999999998</v>
      </c>
      <c r="Q4273" s="2">
        <v>1332.28</v>
      </c>
      <c r="R4273" t="s">
        <v>35</v>
      </c>
      <c r="S4273" s="2">
        <v>768.45</v>
      </c>
      <c r="T4273">
        <v>2.1</v>
      </c>
      <c r="U4273" t="s">
        <v>130</v>
      </c>
      <c r="V4273">
        <v>2026</v>
      </c>
      <c r="W4273" t="s">
        <v>72</v>
      </c>
      <c r="X4273" s="2">
        <v>768.45</v>
      </c>
      <c r="Y4273" s="2">
        <v>563.83000000000004</v>
      </c>
      <c r="Z4273" s="2">
        <v>0.57699999999999996</v>
      </c>
      <c r="AA4273" s="2">
        <f>IF(Table1[[#This Row],[Bed Occupied]]="Yes",1,0)</f>
        <v>0</v>
      </c>
    </row>
    <row r="4274" spans="1:27" x14ac:dyDescent="0.25">
      <c r="A4274" t="s">
        <v>4366</v>
      </c>
      <c r="B4274" s="1">
        <v>46033</v>
      </c>
      <c r="C4274" s="1">
        <v>46033.4</v>
      </c>
      <c r="D4274" t="s">
        <v>46</v>
      </c>
      <c r="E4274" t="s">
        <v>28</v>
      </c>
      <c r="F4274" t="s">
        <v>29</v>
      </c>
      <c r="G4274" t="s">
        <v>30</v>
      </c>
      <c r="H4274" t="s">
        <v>31</v>
      </c>
      <c r="I4274" t="s">
        <v>32</v>
      </c>
      <c r="J4274">
        <v>0.4</v>
      </c>
      <c r="K4274" t="s">
        <v>57</v>
      </c>
      <c r="L4274">
        <v>40</v>
      </c>
      <c r="M4274" s="1">
        <v>46032</v>
      </c>
      <c r="N4274" t="s">
        <v>34</v>
      </c>
      <c r="O4274">
        <v>10.5</v>
      </c>
      <c r="P4274">
        <v>2.5</v>
      </c>
      <c r="Q4274" s="2">
        <v>3110.32</v>
      </c>
      <c r="R4274" t="s">
        <v>35</v>
      </c>
      <c r="S4274" s="2">
        <v>1848.32</v>
      </c>
      <c r="T4274">
        <v>3.3</v>
      </c>
      <c r="U4274" t="s">
        <v>86</v>
      </c>
      <c r="V4274">
        <v>2026</v>
      </c>
      <c r="W4274" t="s">
        <v>83</v>
      </c>
      <c r="X4274" s="2">
        <v>1848.32</v>
      </c>
      <c r="Y4274" s="2">
        <v>1262</v>
      </c>
      <c r="Z4274" s="2">
        <v>0.59399999999999997</v>
      </c>
      <c r="AA4274" s="2">
        <f>IF(Table1[[#This Row],[Bed Occupied]]="Yes",1,0)</f>
        <v>0</v>
      </c>
    </row>
    <row r="4275" spans="1:27" x14ac:dyDescent="0.25">
      <c r="A4275" t="s">
        <v>4367</v>
      </c>
      <c r="B4275" s="1">
        <v>46384</v>
      </c>
      <c r="C4275" s="1">
        <v>46388.4</v>
      </c>
      <c r="D4275" t="s">
        <v>88</v>
      </c>
      <c r="E4275" t="s">
        <v>66</v>
      </c>
      <c r="F4275" t="s">
        <v>29</v>
      </c>
      <c r="G4275" t="s">
        <v>151</v>
      </c>
      <c r="H4275" t="s">
        <v>81</v>
      </c>
      <c r="I4275" t="s">
        <v>93</v>
      </c>
      <c r="J4275">
        <v>4.4000000000000004</v>
      </c>
      <c r="K4275" t="s">
        <v>33</v>
      </c>
      <c r="L4275">
        <v>5</v>
      </c>
      <c r="M4275" s="1">
        <v>46383</v>
      </c>
      <c r="N4275" t="s">
        <v>34</v>
      </c>
      <c r="O4275">
        <v>9.4</v>
      </c>
      <c r="P4275">
        <v>1.4</v>
      </c>
      <c r="Q4275" s="2">
        <v>20684.2</v>
      </c>
      <c r="R4275" t="s">
        <v>35</v>
      </c>
      <c r="S4275" s="2">
        <v>15445.24</v>
      </c>
      <c r="T4275">
        <v>4.3</v>
      </c>
      <c r="U4275" t="s">
        <v>54</v>
      </c>
      <c r="V4275">
        <v>2026</v>
      </c>
      <c r="W4275" t="s">
        <v>74</v>
      </c>
      <c r="X4275" s="2">
        <v>15445.24</v>
      </c>
      <c r="Y4275" s="2">
        <v>5238.96</v>
      </c>
      <c r="Z4275" s="2">
        <v>0.747</v>
      </c>
      <c r="AA4275" s="2">
        <f>IF(Table1[[#This Row],[Bed Occupied]]="Yes",1,0)</f>
        <v>1</v>
      </c>
    </row>
    <row r="4276" spans="1:27" x14ac:dyDescent="0.25">
      <c r="A4276" t="s">
        <v>4368</v>
      </c>
      <c r="B4276" s="1">
        <v>45810</v>
      </c>
      <c r="C4276" s="1">
        <v>45810.5</v>
      </c>
      <c r="D4276" t="s">
        <v>39</v>
      </c>
      <c r="E4276" t="s">
        <v>52</v>
      </c>
      <c r="F4276" t="s">
        <v>48</v>
      </c>
      <c r="G4276" t="s">
        <v>30</v>
      </c>
      <c r="H4276" t="s">
        <v>56</v>
      </c>
      <c r="I4276" t="s">
        <v>41</v>
      </c>
      <c r="J4276">
        <v>0.5</v>
      </c>
      <c r="K4276" t="s">
        <v>57</v>
      </c>
      <c r="L4276">
        <v>71</v>
      </c>
      <c r="M4276" s="1">
        <v>45810</v>
      </c>
      <c r="N4276" t="s">
        <v>34</v>
      </c>
      <c r="O4276">
        <v>9.1</v>
      </c>
      <c r="P4276">
        <v>1.1000000000000001</v>
      </c>
      <c r="Q4276" s="2">
        <v>1705.93</v>
      </c>
      <c r="R4276" t="s">
        <v>85</v>
      </c>
      <c r="S4276" s="2">
        <v>1092.3900000000001</v>
      </c>
      <c r="T4276">
        <v>4.0999999999999996</v>
      </c>
      <c r="U4276" t="s">
        <v>64</v>
      </c>
      <c r="V4276">
        <v>2025</v>
      </c>
      <c r="W4276" t="s">
        <v>37</v>
      </c>
      <c r="X4276" s="2">
        <v>1092.3900000000001</v>
      </c>
      <c r="Y4276" s="2">
        <v>613.54</v>
      </c>
      <c r="Z4276" s="2">
        <v>0.64</v>
      </c>
      <c r="AA4276" s="2">
        <f>IF(Table1[[#This Row],[Bed Occupied]]="Yes",1,0)</f>
        <v>0</v>
      </c>
    </row>
    <row r="4277" spans="1:27" x14ac:dyDescent="0.25">
      <c r="A4277" t="s">
        <v>4369</v>
      </c>
      <c r="B4277" s="1">
        <v>45884</v>
      </c>
      <c r="C4277" s="1">
        <v>45885.5</v>
      </c>
      <c r="D4277" t="s">
        <v>46</v>
      </c>
      <c r="E4277" t="s">
        <v>66</v>
      </c>
      <c r="F4277" t="s">
        <v>29</v>
      </c>
      <c r="G4277" t="s">
        <v>30</v>
      </c>
      <c r="H4277" t="s">
        <v>81</v>
      </c>
      <c r="I4277" t="s">
        <v>41</v>
      </c>
      <c r="J4277">
        <v>1.5</v>
      </c>
      <c r="K4277" t="s">
        <v>33</v>
      </c>
      <c r="L4277">
        <v>35</v>
      </c>
      <c r="M4277" s="1">
        <v>45884</v>
      </c>
      <c r="N4277" t="s">
        <v>42</v>
      </c>
      <c r="O4277">
        <v>10.199999999999999</v>
      </c>
      <c r="P4277">
        <v>2.2000000000000002</v>
      </c>
      <c r="Q4277" s="2">
        <v>6336.93</v>
      </c>
      <c r="R4277" t="s">
        <v>35</v>
      </c>
      <c r="S4277" s="2">
        <v>3355.73</v>
      </c>
      <c r="T4277">
        <v>3.6</v>
      </c>
      <c r="U4277" t="s">
        <v>104</v>
      </c>
      <c r="V4277">
        <v>2025</v>
      </c>
      <c r="W4277" t="s">
        <v>77</v>
      </c>
      <c r="X4277" s="2">
        <v>3355.73</v>
      </c>
      <c r="Y4277" s="2">
        <v>2981.2</v>
      </c>
      <c r="Z4277" s="2">
        <v>0.53</v>
      </c>
      <c r="AA4277" s="2">
        <f>IF(Table1[[#This Row],[Bed Occupied]]="Yes",1,0)</f>
        <v>1</v>
      </c>
    </row>
    <row r="4278" spans="1:27" x14ac:dyDescent="0.25">
      <c r="A4278" t="s">
        <v>4370</v>
      </c>
      <c r="B4278" s="1">
        <v>46272</v>
      </c>
      <c r="C4278" s="1">
        <v>46273.5</v>
      </c>
      <c r="D4278" t="s">
        <v>39</v>
      </c>
      <c r="E4278" t="s">
        <v>66</v>
      </c>
      <c r="F4278" t="s">
        <v>48</v>
      </c>
      <c r="G4278" t="s">
        <v>53</v>
      </c>
      <c r="H4278" t="s">
        <v>31</v>
      </c>
      <c r="I4278" t="s">
        <v>32</v>
      </c>
      <c r="J4278">
        <v>1.5</v>
      </c>
      <c r="K4278" t="s">
        <v>33</v>
      </c>
      <c r="L4278">
        <v>101</v>
      </c>
      <c r="M4278" s="1">
        <v>46271</v>
      </c>
      <c r="N4278" t="s">
        <v>34</v>
      </c>
      <c r="O4278">
        <v>10.8</v>
      </c>
      <c r="P4278">
        <v>2.8</v>
      </c>
      <c r="Q4278" s="2">
        <v>2095.44</v>
      </c>
      <c r="R4278" t="s">
        <v>58</v>
      </c>
      <c r="S4278" s="2">
        <v>1169.67</v>
      </c>
      <c r="T4278">
        <v>2.9</v>
      </c>
      <c r="U4278" t="s">
        <v>133</v>
      </c>
      <c r="V4278">
        <v>2026</v>
      </c>
      <c r="W4278" t="s">
        <v>74</v>
      </c>
      <c r="X4278" s="2">
        <v>1169.67</v>
      </c>
      <c r="Y4278" s="2">
        <v>925.77</v>
      </c>
      <c r="Z4278" s="2">
        <v>0.55800000000000005</v>
      </c>
      <c r="AA4278" s="2">
        <f>IF(Table1[[#This Row],[Bed Occupied]]="Yes",1,0)</f>
        <v>1</v>
      </c>
    </row>
    <row r="4279" spans="1:27" x14ac:dyDescent="0.25">
      <c r="A4279" t="s">
        <v>4371</v>
      </c>
      <c r="B4279" s="1">
        <v>45990</v>
      </c>
      <c r="C4279" s="1">
        <v>45997.599999999999</v>
      </c>
      <c r="D4279" t="s">
        <v>27</v>
      </c>
      <c r="E4279" t="s">
        <v>66</v>
      </c>
      <c r="F4279" t="s">
        <v>48</v>
      </c>
      <c r="G4279" t="s">
        <v>53</v>
      </c>
      <c r="H4279" t="s">
        <v>31</v>
      </c>
      <c r="I4279" t="s">
        <v>41</v>
      </c>
      <c r="J4279">
        <v>7.6</v>
      </c>
      <c r="K4279" t="s">
        <v>57</v>
      </c>
      <c r="L4279">
        <v>34</v>
      </c>
      <c r="M4279" s="1">
        <v>45990</v>
      </c>
      <c r="N4279" t="s">
        <v>42</v>
      </c>
      <c r="O4279">
        <v>12.6</v>
      </c>
      <c r="P4279">
        <v>0.6</v>
      </c>
      <c r="Q4279" s="2">
        <v>12921.62</v>
      </c>
      <c r="R4279" t="s">
        <v>85</v>
      </c>
      <c r="S4279" s="2">
        <v>8666.7000000000007</v>
      </c>
      <c r="T4279">
        <v>3.4</v>
      </c>
      <c r="U4279" t="s">
        <v>71</v>
      </c>
      <c r="V4279">
        <v>2025</v>
      </c>
      <c r="W4279" t="s">
        <v>83</v>
      </c>
      <c r="X4279" s="2">
        <v>8666.7000000000007</v>
      </c>
      <c r="Y4279" s="2">
        <v>4254.92</v>
      </c>
      <c r="Z4279" s="2">
        <v>0.67100000000000004</v>
      </c>
      <c r="AA4279" s="2">
        <f>IF(Table1[[#This Row],[Bed Occupied]]="Yes",1,0)</f>
        <v>0</v>
      </c>
    </row>
    <row r="4280" spans="1:27" x14ac:dyDescent="0.25">
      <c r="A4280" t="s">
        <v>4372</v>
      </c>
      <c r="B4280" s="1">
        <v>46178</v>
      </c>
      <c r="C4280" s="1">
        <v>46179.199999999997</v>
      </c>
      <c r="D4280" t="s">
        <v>39</v>
      </c>
      <c r="E4280" t="s">
        <v>28</v>
      </c>
      <c r="F4280" t="s">
        <v>29</v>
      </c>
      <c r="G4280" t="s">
        <v>53</v>
      </c>
      <c r="H4280" t="s">
        <v>31</v>
      </c>
      <c r="I4280" t="s">
        <v>32</v>
      </c>
      <c r="J4280">
        <v>1.2</v>
      </c>
      <c r="K4280" t="s">
        <v>33</v>
      </c>
      <c r="L4280">
        <v>116</v>
      </c>
      <c r="M4280" s="1">
        <v>46178</v>
      </c>
      <c r="N4280" t="s">
        <v>34</v>
      </c>
      <c r="O4280">
        <v>9</v>
      </c>
      <c r="P4280">
        <v>1</v>
      </c>
      <c r="Q4280" s="2">
        <v>2036.35</v>
      </c>
      <c r="R4280" t="s">
        <v>85</v>
      </c>
      <c r="S4280" s="2">
        <v>1100.76</v>
      </c>
      <c r="T4280">
        <v>2.8</v>
      </c>
      <c r="U4280" t="s">
        <v>126</v>
      </c>
      <c r="V4280">
        <v>2026</v>
      </c>
      <c r="W4280" t="s">
        <v>77</v>
      </c>
      <c r="X4280" s="2">
        <v>1100.76</v>
      </c>
      <c r="Y4280" s="2">
        <v>935.59</v>
      </c>
      <c r="Z4280" s="2">
        <v>0.54100000000000004</v>
      </c>
      <c r="AA4280" s="2">
        <f>IF(Table1[[#This Row],[Bed Occupied]]="Yes",1,0)</f>
        <v>1</v>
      </c>
    </row>
    <row r="4281" spans="1:27" x14ac:dyDescent="0.25">
      <c r="A4281" t="s">
        <v>4373</v>
      </c>
      <c r="B4281" s="1">
        <v>46130</v>
      </c>
      <c r="C4281" s="1">
        <v>46131.7</v>
      </c>
      <c r="D4281" t="s">
        <v>46</v>
      </c>
      <c r="E4281" t="s">
        <v>52</v>
      </c>
      <c r="F4281" t="s">
        <v>29</v>
      </c>
      <c r="G4281" t="s">
        <v>30</v>
      </c>
      <c r="H4281" t="s">
        <v>76</v>
      </c>
      <c r="I4281" t="s">
        <v>41</v>
      </c>
      <c r="J4281">
        <v>1.7</v>
      </c>
      <c r="K4281" t="s">
        <v>33</v>
      </c>
      <c r="L4281">
        <v>71</v>
      </c>
      <c r="M4281" s="1">
        <v>46129</v>
      </c>
      <c r="N4281" t="s">
        <v>63</v>
      </c>
      <c r="O4281">
        <v>9.5</v>
      </c>
      <c r="P4281">
        <v>1.5</v>
      </c>
      <c r="Q4281" s="2">
        <v>3213.13</v>
      </c>
      <c r="R4281" t="s">
        <v>85</v>
      </c>
      <c r="S4281" s="2">
        <v>1533.81</v>
      </c>
      <c r="T4281">
        <v>3.4</v>
      </c>
      <c r="U4281" t="s">
        <v>98</v>
      </c>
      <c r="V4281">
        <v>2026</v>
      </c>
      <c r="W4281" t="s">
        <v>77</v>
      </c>
      <c r="X4281" s="2">
        <v>1533.81</v>
      </c>
      <c r="Y4281" s="2">
        <v>1679.32</v>
      </c>
      <c r="Z4281" s="2">
        <v>0.47699999999999998</v>
      </c>
      <c r="AA4281" s="2">
        <f>IF(Table1[[#This Row],[Bed Occupied]]="Yes",1,0)</f>
        <v>1</v>
      </c>
    </row>
    <row r="4282" spans="1:27" x14ac:dyDescent="0.25">
      <c r="A4282" t="s">
        <v>4374</v>
      </c>
      <c r="B4282" s="1">
        <v>45931</v>
      </c>
      <c r="C4282" s="1">
        <v>45935</v>
      </c>
      <c r="D4282" t="s">
        <v>102</v>
      </c>
      <c r="E4282" t="s">
        <v>47</v>
      </c>
      <c r="F4282" t="s">
        <v>48</v>
      </c>
      <c r="G4282" t="s">
        <v>53</v>
      </c>
      <c r="H4282" t="s">
        <v>40</v>
      </c>
      <c r="I4282" t="s">
        <v>41</v>
      </c>
      <c r="J4282">
        <v>4</v>
      </c>
      <c r="K4282" t="s">
        <v>57</v>
      </c>
      <c r="L4282">
        <v>45</v>
      </c>
      <c r="M4282" s="1">
        <v>45931</v>
      </c>
      <c r="N4282" t="s">
        <v>42</v>
      </c>
      <c r="O4282">
        <v>10.8</v>
      </c>
      <c r="P4282">
        <v>0.8</v>
      </c>
      <c r="Q4282" s="2">
        <v>10363.049999999999</v>
      </c>
      <c r="R4282" t="s">
        <v>85</v>
      </c>
      <c r="S4282" s="2">
        <v>6810.22</v>
      </c>
      <c r="T4282">
        <v>4.0999999999999996</v>
      </c>
      <c r="U4282" t="s">
        <v>82</v>
      </c>
      <c r="V4282">
        <v>2025</v>
      </c>
      <c r="W4282" t="s">
        <v>69</v>
      </c>
      <c r="X4282" s="2">
        <v>6810.22</v>
      </c>
      <c r="Y4282" s="2">
        <v>3552.83</v>
      </c>
      <c r="Z4282" s="2">
        <v>0.65700000000000003</v>
      </c>
      <c r="AA4282" s="2">
        <f>IF(Table1[[#This Row],[Bed Occupied]]="Yes",1,0)</f>
        <v>0</v>
      </c>
    </row>
    <row r="4283" spans="1:27" x14ac:dyDescent="0.25">
      <c r="A4283" t="s">
        <v>4375</v>
      </c>
      <c r="B4283" s="1">
        <v>45821</v>
      </c>
      <c r="C4283" s="1">
        <v>45826.7</v>
      </c>
      <c r="D4283" t="s">
        <v>51</v>
      </c>
      <c r="E4283" t="s">
        <v>28</v>
      </c>
      <c r="F4283" t="s">
        <v>48</v>
      </c>
      <c r="G4283" t="s">
        <v>67</v>
      </c>
      <c r="H4283" t="s">
        <v>56</v>
      </c>
      <c r="I4283" t="s">
        <v>41</v>
      </c>
      <c r="J4283">
        <v>5.7</v>
      </c>
      <c r="K4283" t="s">
        <v>33</v>
      </c>
      <c r="L4283">
        <v>56</v>
      </c>
      <c r="M4283" s="1">
        <v>45821</v>
      </c>
      <c r="N4283" t="s">
        <v>34</v>
      </c>
      <c r="O4283">
        <v>8.9</v>
      </c>
      <c r="P4283">
        <v>0.9</v>
      </c>
      <c r="Q4283" s="2">
        <v>9942.1200000000008</v>
      </c>
      <c r="R4283" t="s">
        <v>35</v>
      </c>
      <c r="S4283" s="2">
        <v>5628.08</v>
      </c>
      <c r="T4283">
        <v>3.2</v>
      </c>
      <c r="U4283" t="s">
        <v>64</v>
      </c>
      <c r="V4283">
        <v>2025</v>
      </c>
      <c r="W4283" t="s">
        <v>77</v>
      </c>
      <c r="X4283" s="2">
        <v>5628.08</v>
      </c>
      <c r="Y4283" s="2">
        <v>4314.04</v>
      </c>
      <c r="Z4283" s="2">
        <v>0.56599999999999995</v>
      </c>
      <c r="AA4283" s="2">
        <f>IF(Table1[[#This Row],[Bed Occupied]]="Yes",1,0)</f>
        <v>1</v>
      </c>
    </row>
    <row r="4284" spans="1:27" x14ac:dyDescent="0.25">
      <c r="A4284" t="s">
        <v>4376</v>
      </c>
      <c r="B4284" s="1">
        <v>45758</v>
      </c>
      <c r="C4284" s="1">
        <v>45759</v>
      </c>
      <c r="D4284" t="s">
        <v>27</v>
      </c>
      <c r="E4284" t="s">
        <v>47</v>
      </c>
      <c r="F4284" t="s">
        <v>48</v>
      </c>
      <c r="G4284" t="s">
        <v>67</v>
      </c>
      <c r="H4284" t="s">
        <v>62</v>
      </c>
      <c r="I4284" t="s">
        <v>32</v>
      </c>
      <c r="J4284">
        <v>1</v>
      </c>
      <c r="K4284" t="s">
        <v>57</v>
      </c>
      <c r="L4284">
        <v>42</v>
      </c>
      <c r="M4284" s="1">
        <v>45757</v>
      </c>
      <c r="N4284" t="s">
        <v>34</v>
      </c>
      <c r="O4284">
        <v>9.3000000000000007</v>
      </c>
      <c r="P4284">
        <v>1.3</v>
      </c>
      <c r="Q4284" s="2">
        <v>6987.95</v>
      </c>
      <c r="R4284" t="s">
        <v>85</v>
      </c>
      <c r="S4284" s="2">
        <v>4137.5</v>
      </c>
      <c r="T4284">
        <v>3.7</v>
      </c>
      <c r="U4284" t="s">
        <v>89</v>
      </c>
      <c r="V4284">
        <v>2025</v>
      </c>
      <c r="W4284" t="s">
        <v>72</v>
      </c>
      <c r="X4284" s="2">
        <v>4137.5</v>
      </c>
      <c r="Y4284" s="2">
        <v>2850.45</v>
      </c>
      <c r="Z4284" s="2">
        <v>0.59199999999999997</v>
      </c>
      <c r="AA4284" s="2">
        <f>IF(Table1[[#This Row],[Bed Occupied]]="Yes",1,0)</f>
        <v>0</v>
      </c>
    </row>
    <row r="4285" spans="1:27" x14ac:dyDescent="0.25">
      <c r="A4285" t="s">
        <v>4377</v>
      </c>
      <c r="B4285" s="1">
        <v>46234</v>
      </c>
      <c r="C4285" s="1">
        <v>46234.8</v>
      </c>
      <c r="D4285" t="s">
        <v>39</v>
      </c>
      <c r="E4285" t="s">
        <v>47</v>
      </c>
      <c r="F4285" t="s">
        <v>29</v>
      </c>
      <c r="G4285" t="s">
        <v>151</v>
      </c>
      <c r="H4285" t="s">
        <v>76</v>
      </c>
      <c r="I4285" t="s">
        <v>32</v>
      </c>
      <c r="J4285">
        <v>0.8</v>
      </c>
      <c r="K4285" t="s">
        <v>33</v>
      </c>
      <c r="L4285">
        <v>92</v>
      </c>
      <c r="M4285" s="1">
        <v>46234</v>
      </c>
      <c r="N4285" t="s">
        <v>42</v>
      </c>
      <c r="O4285">
        <v>11.2</v>
      </c>
      <c r="P4285">
        <v>1.2</v>
      </c>
      <c r="Q4285" s="2">
        <v>2388.41</v>
      </c>
      <c r="R4285" t="s">
        <v>35</v>
      </c>
      <c r="S4285" s="2">
        <v>1402.48</v>
      </c>
      <c r="T4285">
        <v>3</v>
      </c>
      <c r="U4285" t="s">
        <v>43</v>
      </c>
      <c r="V4285">
        <v>2026</v>
      </c>
      <c r="W4285" t="s">
        <v>77</v>
      </c>
      <c r="X4285" s="2">
        <v>1402.48</v>
      </c>
      <c r="Y4285" s="2">
        <v>985.93</v>
      </c>
      <c r="Z4285" s="2">
        <v>0.58699999999999997</v>
      </c>
      <c r="AA4285" s="2">
        <f>IF(Table1[[#This Row],[Bed Occupied]]="Yes",1,0)</f>
        <v>1</v>
      </c>
    </row>
    <row r="4286" spans="1:27" x14ac:dyDescent="0.25">
      <c r="A4286" t="s">
        <v>4378</v>
      </c>
      <c r="B4286" s="1">
        <v>46288</v>
      </c>
      <c r="C4286" s="1">
        <v>46290.3</v>
      </c>
      <c r="D4286" t="s">
        <v>46</v>
      </c>
      <c r="E4286" t="s">
        <v>66</v>
      </c>
      <c r="F4286" t="s">
        <v>29</v>
      </c>
      <c r="G4286" t="s">
        <v>67</v>
      </c>
      <c r="H4286" t="s">
        <v>62</v>
      </c>
      <c r="I4286" t="s">
        <v>93</v>
      </c>
      <c r="J4286">
        <v>2.2999999999999998</v>
      </c>
      <c r="K4286" t="s">
        <v>33</v>
      </c>
      <c r="L4286">
        <v>27</v>
      </c>
      <c r="M4286" s="1">
        <v>46287</v>
      </c>
      <c r="N4286" t="s">
        <v>42</v>
      </c>
      <c r="O4286">
        <v>9.1999999999999993</v>
      </c>
      <c r="P4286">
        <v>1.2</v>
      </c>
      <c r="Q4286" s="2">
        <v>5720.47</v>
      </c>
      <c r="R4286" t="s">
        <v>35</v>
      </c>
      <c r="S4286" s="2">
        <v>3376.5</v>
      </c>
      <c r="T4286">
        <v>4.2</v>
      </c>
      <c r="U4286" t="s">
        <v>133</v>
      </c>
      <c r="V4286">
        <v>2026</v>
      </c>
      <c r="W4286" t="s">
        <v>44</v>
      </c>
      <c r="X4286" s="2">
        <v>3376.5</v>
      </c>
      <c r="Y4286" s="2">
        <v>2343.9699999999998</v>
      </c>
      <c r="Z4286" s="2">
        <v>0.59</v>
      </c>
      <c r="AA4286" s="2">
        <f>IF(Table1[[#This Row],[Bed Occupied]]="Yes",1,0)</f>
        <v>1</v>
      </c>
    </row>
    <row r="4287" spans="1:27" x14ac:dyDescent="0.25">
      <c r="A4287" t="s">
        <v>4379</v>
      </c>
      <c r="B4287" s="1">
        <v>46305</v>
      </c>
      <c r="C4287" s="1">
        <v>46307.9</v>
      </c>
      <c r="D4287" t="s">
        <v>102</v>
      </c>
      <c r="E4287" t="s">
        <v>47</v>
      </c>
      <c r="F4287" t="s">
        <v>48</v>
      </c>
      <c r="G4287" t="s">
        <v>30</v>
      </c>
      <c r="H4287" t="s">
        <v>49</v>
      </c>
      <c r="I4287" t="s">
        <v>93</v>
      </c>
      <c r="J4287">
        <v>2.9</v>
      </c>
      <c r="K4287" t="s">
        <v>57</v>
      </c>
      <c r="L4287">
        <v>30</v>
      </c>
      <c r="M4287" s="1">
        <v>46305</v>
      </c>
      <c r="N4287" t="s">
        <v>42</v>
      </c>
      <c r="O4287">
        <v>9.1999999999999993</v>
      </c>
      <c r="P4287">
        <v>1.2</v>
      </c>
      <c r="Q4287" s="2">
        <v>8907.09</v>
      </c>
      <c r="R4287" t="s">
        <v>35</v>
      </c>
      <c r="S4287" s="2">
        <v>6055.34</v>
      </c>
      <c r="T4287">
        <v>4.0999999999999996</v>
      </c>
      <c r="U4287" t="s">
        <v>36</v>
      </c>
      <c r="V4287">
        <v>2026</v>
      </c>
      <c r="W4287" t="s">
        <v>83</v>
      </c>
      <c r="X4287" s="2">
        <v>6055.34</v>
      </c>
      <c r="Y4287" s="2">
        <v>2851.75</v>
      </c>
      <c r="Z4287" s="2">
        <v>0.68</v>
      </c>
      <c r="AA4287" s="2">
        <f>IF(Table1[[#This Row],[Bed Occupied]]="Yes",1,0)</f>
        <v>0</v>
      </c>
    </row>
    <row r="4288" spans="1:27" x14ac:dyDescent="0.25">
      <c r="A4288" t="s">
        <v>4380</v>
      </c>
      <c r="B4288" s="1">
        <v>45953</v>
      </c>
      <c r="C4288" s="1">
        <v>45954.400000000001</v>
      </c>
      <c r="D4288" t="s">
        <v>46</v>
      </c>
      <c r="E4288" t="s">
        <v>66</v>
      </c>
      <c r="F4288" t="s">
        <v>29</v>
      </c>
      <c r="G4288" t="s">
        <v>67</v>
      </c>
      <c r="H4288" t="s">
        <v>49</v>
      </c>
      <c r="I4288" t="s">
        <v>32</v>
      </c>
      <c r="J4288">
        <v>1.4</v>
      </c>
      <c r="K4288" t="s">
        <v>33</v>
      </c>
      <c r="L4288">
        <v>53</v>
      </c>
      <c r="M4288" s="1">
        <v>45952</v>
      </c>
      <c r="N4288" t="s">
        <v>63</v>
      </c>
      <c r="O4288">
        <v>12.5</v>
      </c>
      <c r="P4288">
        <v>0.5</v>
      </c>
      <c r="Q4288" s="2">
        <v>3723.86</v>
      </c>
      <c r="R4288" t="s">
        <v>58</v>
      </c>
      <c r="S4288" s="2">
        <v>1918</v>
      </c>
      <c r="T4288">
        <v>3.7</v>
      </c>
      <c r="U4288" t="s">
        <v>82</v>
      </c>
      <c r="V4288">
        <v>2025</v>
      </c>
      <c r="W4288" t="s">
        <v>69</v>
      </c>
      <c r="X4288" s="2">
        <v>1918</v>
      </c>
      <c r="Y4288" s="2">
        <v>1805.86</v>
      </c>
      <c r="Z4288" s="2">
        <v>0.51500000000000001</v>
      </c>
      <c r="AA4288" s="2">
        <f>IF(Table1[[#This Row],[Bed Occupied]]="Yes",1,0)</f>
        <v>1</v>
      </c>
    </row>
    <row r="4289" spans="1:27" x14ac:dyDescent="0.25">
      <c r="A4289" t="s">
        <v>4381</v>
      </c>
      <c r="B4289" s="1">
        <v>46001</v>
      </c>
      <c r="C4289" s="1">
        <v>46002.3</v>
      </c>
      <c r="D4289" t="s">
        <v>39</v>
      </c>
      <c r="E4289" t="s">
        <v>28</v>
      </c>
      <c r="F4289" t="s">
        <v>48</v>
      </c>
      <c r="G4289" t="s">
        <v>67</v>
      </c>
      <c r="H4289" t="s">
        <v>62</v>
      </c>
      <c r="I4289" t="s">
        <v>32</v>
      </c>
      <c r="J4289">
        <v>1.3</v>
      </c>
      <c r="K4289" t="s">
        <v>33</v>
      </c>
      <c r="L4289">
        <v>90</v>
      </c>
      <c r="M4289" s="1">
        <v>46001</v>
      </c>
      <c r="N4289" t="s">
        <v>34</v>
      </c>
      <c r="O4289">
        <v>11</v>
      </c>
      <c r="P4289">
        <v>1</v>
      </c>
      <c r="Q4289" s="2">
        <v>1580.61</v>
      </c>
      <c r="R4289" t="s">
        <v>35</v>
      </c>
      <c r="S4289" s="2">
        <v>1131.29</v>
      </c>
      <c r="T4289">
        <v>3.2</v>
      </c>
      <c r="U4289" t="s">
        <v>79</v>
      </c>
      <c r="V4289">
        <v>2025</v>
      </c>
      <c r="W4289" t="s">
        <v>69</v>
      </c>
      <c r="X4289" s="2">
        <v>1131.29</v>
      </c>
      <c r="Y4289" s="2">
        <v>449.32</v>
      </c>
      <c r="Z4289" s="2">
        <v>0.71599999999999997</v>
      </c>
      <c r="AA4289" s="2">
        <f>IF(Table1[[#This Row],[Bed Occupied]]="Yes",1,0)</f>
        <v>1</v>
      </c>
    </row>
    <row r="4290" spans="1:27" x14ac:dyDescent="0.25">
      <c r="A4290" t="s">
        <v>4382</v>
      </c>
      <c r="B4290" s="1">
        <v>45864</v>
      </c>
      <c r="C4290" s="1">
        <v>45867.6</v>
      </c>
      <c r="D4290" t="s">
        <v>46</v>
      </c>
      <c r="E4290" t="s">
        <v>52</v>
      </c>
      <c r="F4290" t="s">
        <v>29</v>
      </c>
      <c r="G4290" t="s">
        <v>53</v>
      </c>
      <c r="H4290" t="s">
        <v>62</v>
      </c>
      <c r="I4290" t="s">
        <v>32</v>
      </c>
      <c r="J4290">
        <v>3.6</v>
      </c>
      <c r="K4290" t="s">
        <v>57</v>
      </c>
      <c r="L4290">
        <v>39</v>
      </c>
      <c r="M4290" s="1">
        <v>45863</v>
      </c>
      <c r="N4290" t="s">
        <v>42</v>
      </c>
      <c r="O4290">
        <v>14.3</v>
      </c>
      <c r="P4290">
        <v>2.2999999999999998</v>
      </c>
      <c r="Q4290" s="2">
        <v>5555.14</v>
      </c>
      <c r="R4290" t="s">
        <v>35</v>
      </c>
      <c r="S4290" s="2">
        <v>2806.19</v>
      </c>
      <c r="T4290">
        <v>3.3</v>
      </c>
      <c r="U4290" t="s">
        <v>135</v>
      </c>
      <c r="V4290">
        <v>2025</v>
      </c>
      <c r="W4290" t="s">
        <v>77</v>
      </c>
      <c r="X4290" s="2">
        <v>2806.19</v>
      </c>
      <c r="Y4290" s="2">
        <v>2748.95</v>
      </c>
      <c r="Z4290" s="2">
        <v>0.505</v>
      </c>
      <c r="AA4290" s="2">
        <f>IF(Table1[[#This Row],[Bed Occupied]]="Yes",1,0)</f>
        <v>0</v>
      </c>
    </row>
    <row r="4291" spans="1:27" x14ac:dyDescent="0.25">
      <c r="A4291" t="s">
        <v>4383</v>
      </c>
      <c r="B4291" s="1">
        <v>46116</v>
      </c>
      <c r="C4291" s="1">
        <v>46116.5</v>
      </c>
      <c r="D4291" t="s">
        <v>39</v>
      </c>
      <c r="E4291" t="s">
        <v>47</v>
      </c>
      <c r="F4291" t="s">
        <v>48</v>
      </c>
      <c r="G4291" t="s">
        <v>30</v>
      </c>
      <c r="H4291" t="s">
        <v>62</v>
      </c>
      <c r="I4291" t="s">
        <v>41</v>
      </c>
      <c r="J4291">
        <v>0.5</v>
      </c>
      <c r="K4291" t="s">
        <v>33</v>
      </c>
      <c r="L4291">
        <v>66</v>
      </c>
      <c r="M4291" s="1">
        <v>46115</v>
      </c>
      <c r="N4291" t="s">
        <v>42</v>
      </c>
      <c r="O4291">
        <v>8.5</v>
      </c>
      <c r="P4291">
        <v>0.5</v>
      </c>
      <c r="Q4291" s="2">
        <v>1962.05</v>
      </c>
      <c r="R4291" t="s">
        <v>58</v>
      </c>
      <c r="S4291" s="2">
        <v>1092.3399999999999</v>
      </c>
      <c r="T4291">
        <v>4</v>
      </c>
      <c r="U4291" t="s">
        <v>98</v>
      </c>
      <c r="V4291">
        <v>2026</v>
      </c>
      <c r="W4291" t="s">
        <v>77</v>
      </c>
      <c r="X4291" s="2">
        <v>1092.3399999999999</v>
      </c>
      <c r="Y4291" s="2">
        <v>869.71</v>
      </c>
      <c r="Z4291" s="2">
        <v>0.55700000000000005</v>
      </c>
      <c r="AA4291" s="2">
        <f>IF(Table1[[#This Row],[Bed Occupied]]="Yes",1,0)</f>
        <v>1</v>
      </c>
    </row>
    <row r="4292" spans="1:27" x14ac:dyDescent="0.25">
      <c r="A4292" t="s">
        <v>4384</v>
      </c>
      <c r="B4292" s="1">
        <v>45969</v>
      </c>
      <c r="C4292" s="1">
        <v>45973.5</v>
      </c>
      <c r="D4292" t="s">
        <v>96</v>
      </c>
      <c r="E4292" t="s">
        <v>47</v>
      </c>
      <c r="F4292" t="s">
        <v>29</v>
      </c>
      <c r="G4292" t="s">
        <v>53</v>
      </c>
      <c r="H4292" t="s">
        <v>81</v>
      </c>
      <c r="I4292" t="s">
        <v>41</v>
      </c>
      <c r="J4292">
        <v>4.5</v>
      </c>
      <c r="K4292" t="s">
        <v>33</v>
      </c>
      <c r="L4292">
        <v>16</v>
      </c>
      <c r="M4292" s="1">
        <v>45968</v>
      </c>
      <c r="N4292" t="s">
        <v>42</v>
      </c>
      <c r="O4292">
        <v>10.6</v>
      </c>
      <c r="P4292">
        <v>0.6</v>
      </c>
      <c r="Q4292" s="2">
        <v>4599.68</v>
      </c>
      <c r="R4292" t="s">
        <v>35</v>
      </c>
      <c r="S4292" s="2">
        <v>2382.12</v>
      </c>
      <c r="T4292">
        <v>4.2</v>
      </c>
      <c r="U4292" t="s">
        <v>71</v>
      </c>
      <c r="V4292">
        <v>2025</v>
      </c>
      <c r="W4292" t="s">
        <v>77</v>
      </c>
      <c r="X4292" s="2">
        <v>2382.12</v>
      </c>
      <c r="Y4292" s="2">
        <v>2217.56</v>
      </c>
      <c r="Z4292" s="2">
        <v>0.51800000000000002</v>
      </c>
      <c r="AA4292" s="2">
        <f>IF(Table1[[#This Row],[Bed Occupied]]="Yes",1,0)</f>
        <v>1</v>
      </c>
    </row>
    <row r="4293" spans="1:27" x14ac:dyDescent="0.25">
      <c r="A4293" t="s">
        <v>4385</v>
      </c>
      <c r="B4293" s="1">
        <v>45823</v>
      </c>
      <c r="C4293" s="1">
        <v>45824.2</v>
      </c>
      <c r="D4293" t="s">
        <v>102</v>
      </c>
      <c r="E4293" t="s">
        <v>47</v>
      </c>
      <c r="F4293" t="s">
        <v>48</v>
      </c>
      <c r="G4293" t="s">
        <v>53</v>
      </c>
      <c r="H4293" t="s">
        <v>81</v>
      </c>
      <c r="I4293" t="s">
        <v>41</v>
      </c>
      <c r="J4293">
        <v>1.2</v>
      </c>
      <c r="K4293" t="s">
        <v>33</v>
      </c>
      <c r="L4293">
        <v>59</v>
      </c>
      <c r="M4293" s="1">
        <v>45823</v>
      </c>
      <c r="N4293" t="s">
        <v>42</v>
      </c>
      <c r="O4293">
        <v>14.1</v>
      </c>
      <c r="P4293">
        <v>2.1</v>
      </c>
      <c r="Q4293" s="2">
        <v>7795.5</v>
      </c>
      <c r="R4293" t="s">
        <v>35</v>
      </c>
      <c r="S4293" s="2">
        <v>4859.1899999999996</v>
      </c>
      <c r="T4293">
        <v>3.3</v>
      </c>
      <c r="U4293" t="s">
        <v>64</v>
      </c>
      <c r="V4293">
        <v>2025</v>
      </c>
      <c r="W4293" t="s">
        <v>74</v>
      </c>
      <c r="X4293" s="2">
        <v>4859.1899999999996</v>
      </c>
      <c r="Y4293" s="2">
        <v>2936.31</v>
      </c>
      <c r="Z4293" s="2">
        <v>0.623</v>
      </c>
      <c r="AA4293" s="2">
        <f>IF(Table1[[#This Row],[Bed Occupied]]="Yes",1,0)</f>
        <v>1</v>
      </c>
    </row>
    <row r="4294" spans="1:27" x14ac:dyDescent="0.25">
      <c r="A4294" t="s">
        <v>4386</v>
      </c>
      <c r="B4294" s="1">
        <v>46110</v>
      </c>
      <c r="C4294" s="1">
        <v>46111.6</v>
      </c>
      <c r="D4294" t="s">
        <v>46</v>
      </c>
      <c r="E4294" t="s">
        <v>52</v>
      </c>
      <c r="F4294" t="s">
        <v>48</v>
      </c>
      <c r="G4294" t="s">
        <v>30</v>
      </c>
      <c r="H4294" t="s">
        <v>81</v>
      </c>
      <c r="I4294" t="s">
        <v>32</v>
      </c>
      <c r="J4294">
        <v>1.6</v>
      </c>
      <c r="K4294" t="s">
        <v>33</v>
      </c>
      <c r="L4294">
        <v>71</v>
      </c>
      <c r="M4294" s="1">
        <v>46109</v>
      </c>
      <c r="N4294" t="s">
        <v>42</v>
      </c>
      <c r="O4294">
        <v>12.2</v>
      </c>
      <c r="P4294">
        <v>2.2000000000000002</v>
      </c>
      <c r="Q4294" s="2">
        <v>4722.17</v>
      </c>
      <c r="R4294" t="s">
        <v>35</v>
      </c>
      <c r="S4294" s="2">
        <v>2791.4</v>
      </c>
      <c r="T4294">
        <v>3.1</v>
      </c>
      <c r="U4294" t="s">
        <v>115</v>
      </c>
      <c r="V4294">
        <v>2026</v>
      </c>
      <c r="W4294" t="s">
        <v>83</v>
      </c>
      <c r="X4294" s="2">
        <v>2791.4</v>
      </c>
      <c r="Y4294" s="2">
        <v>1930.77</v>
      </c>
      <c r="Z4294" s="2">
        <v>0.59099999999999997</v>
      </c>
      <c r="AA4294" s="2">
        <f>IF(Table1[[#This Row],[Bed Occupied]]="Yes",1,0)</f>
        <v>1</v>
      </c>
    </row>
    <row r="4295" spans="1:27" x14ac:dyDescent="0.25">
      <c r="A4295" t="s">
        <v>4387</v>
      </c>
      <c r="B4295" s="1">
        <v>45693</v>
      </c>
      <c r="C4295" s="1">
        <v>45694.1</v>
      </c>
      <c r="D4295" t="s">
        <v>102</v>
      </c>
      <c r="E4295" t="s">
        <v>52</v>
      </c>
      <c r="F4295" t="s">
        <v>48</v>
      </c>
      <c r="G4295" t="s">
        <v>30</v>
      </c>
      <c r="H4295" t="s">
        <v>62</v>
      </c>
      <c r="I4295" t="s">
        <v>41</v>
      </c>
      <c r="J4295">
        <v>1.1000000000000001</v>
      </c>
      <c r="K4295" t="s">
        <v>33</v>
      </c>
      <c r="L4295">
        <v>51</v>
      </c>
      <c r="M4295" s="1">
        <v>45693</v>
      </c>
      <c r="N4295" t="s">
        <v>42</v>
      </c>
      <c r="O4295">
        <v>8.6999999999999993</v>
      </c>
      <c r="P4295">
        <v>0.7</v>
      </c>
      <c r="Q4295" s="2">
        <v>9340</v>
      </c>
      <c r="R4295" t="s">
        <v>35</v>
      </c>
      <c r="S4295" s="2">
        <v>5884.03</v>
      </c>
      <c r="T4295">
        <v>4.7</v>
      </c>
      <c r="U4295" t="s">
        <v>100</v>
      </c>
      <c r="V4295">
        <v>2025</v>
      </c>
      <c r="W4295" t="s">
        <v>69</v>
      </c>
      <c r="X4295" s="2">
        <v>5884.03</v>
      </c>
      <c r="Y4295" s="2">
        <v>3455.97</v>
      </c>
      <c r="Z4295" s="2">
        <v>0.63</v>
      </c>
      <c r="AA4295" s="2">
        <f>IF(Table1[[#This Row],[Bed Occupied]]="Yes",1,0)</f>
        <v>1</v>
      </c>
    </row>
    <row r="4296" spans="1:27" x14ac:dyDescent="0.25">
      <c r="A4296" t="s">
        <v>4388</v>
      </c>
      <c r="B4296" s="1">
        <v>46077</v>
      </c>
      <c r="C4296" s="1">
        <v>46078.3</v>
      </c>
      <c r="D4296" t="s">
        <v>61</v>
      </c>
      <c r="E4296" t="s">
        <v>28</v>
      </c>
      <c r="F4296" t="s">
        <v>29</v>
      </c>
      <c r="G4296" t="s">
        <v>67</v>
      </c>
      <c r="H4296" t="s">
        <v>76</v>
      </c>
      <c r="I4296" t="s">
        <v>32</v>
      </c>
      <c r="J4296">
        <v>1.3</v>
      </c>
      <c r="K4296" t="s">
        <v>33</v>
      </c>
      <c r="L4296">
        <v>103</v>
      </c>
      <c r="M4296" s="1">
        <v>46077</v>
      </c>
      <c r="N4296" t="s">
        <v>42</v>
      </c>
      <c r="O4296">
        <v>8.3000000000000007</v>
      </c>
      <c r="P4296">
        <v>0.3</v>
      </c>
      <c r="Q4296" s="2">
        <v>15063.27</v>
      </c>
      <c r="R4296" t="s">
        <v>58</v>
      </c>
      <c r="S4296" s="2">
        <v>10177.950000000001</v>
      </c>
      <c r="T4296">
        <v>3.4</v>
      </c>
      <c r="U4296" t="s">
        <v>68</v>
      </c>
      <c r="V4296">
        <v>2026</v>
      </c>
      <c r="W4296" t="s">
        <v>44</v>
      </c>
      <c r="X4296" s="2">
        <v>10177.950000000001</v>
      </c>
      <c r="Y4296" s="2">
        <v>4885.32</v>
      </c>
      <c r="Z4296" s="2">
        <v>0.67600000000000005</v>
      </c>
      <c r="AA4296" s="2">
        <f>IF(Table1[[#This Row],[Bed Occupied]]="Yes",1,0)</f>
        <v>1</v>
      </c>
    </row>
    <row r="4297" spans="1:27" x14ac:dyDescent="0.25">
      <c r="A4297" t="s">
        <v>4389</v>
      </c>
      <c r="B4297" s="1">
        <v>45700</v>
      </c>
      <c r="C4297" s="1">
        <v>45704.7</v>
      </c>
      <c r="D4297" t="s">
        <v>61</v>
      </c>
      <c r="E4297" t="s">
        <v>66</v>
      </c>
      <c r="F4297" t="s">
        <v>29</v>
      </c>
      <c r="G4297" t="s">
        <v>53</v>
      </c>
      <c r="H4297" t="s">
        <v>40</v>
      </c>
      <c r="I4297" t="s">
        <v>32</v>
      </c>
      <c r="J4297">
        <v>4.7</v>
      </c>
      <c r="K4297" t="s">
        <v>33</v>
      </c>
      <c r="L4297">
        <v>70</v>
      </c>
      <c r="M4297" s="1">
        <v>45700</v>
      </c>
      <c r="N4297" t="s">
        <v>34</v>
      </c>
      <c r="O4297">
        <v>9.9</v>
      </c>
      <c r="P4297">
        <v>1.9</v>
      </c>
      <c r="Q4297" s="2">
        <v>17873.259999999998</v>
      </c>
      <c r="R4297" t="s">
        <v>35</v>
      </c>
      <c r="S4297" s="2">
        <v>13197.33</v>
      </c>
      <c r="T4297">
        <v>3.2</v>
      </c>
      <c r="U4297" t="s">
        <v>100</v>
      </c>
      <c r="V4297">
        <v>2025</v>
      </c>
      <c r="W4297" t="s">
        <v>69</v>
      </c>
      <c r="X4297" s="2">
        <v>13197.33</v>
      </c>
      <c r="Y4297" s="2">
        <v>4675.93</v>
      </c>
      <c r="Z4297" s="2">
        <v>0.73799999999999999</v>
      </c>
      <c r="AA4297" s="2">
        <f>IF(Table1[[#This Row],[Bed Occupied]]="Yes",1,0)</f>
        <v>1</v>
      </c>
    </row>
    <row r="4298" spans="1:27" x14ac:dyDescent="0.25">
      <c r="A4298" t="s">
        <v>4390</v>
      </c>
      <c r="B4298" s="1">
        <v>45876</v>
      </c>
      <c r="C4298" s="1">
        <v>45876.6</v>
      </c>
      <c r="D4298" t="s">
        <v>39</v>
      </c>
      <c r="E4298" t="s">
        <v>52</v>
      </c>
      <c r="F4298" t="s">
        <v>29</v>
      </c>
      <c r="G4298" t="s">
        <v>67</v>
      </c>
      <c r="H4298" t="s">
        <v>31</v>
      </c>
      <c r="I4298" t="s">
        <v>32</v>
      </c>
      <c r="J4298">
        <v>0.6</v>
      </c>
      <c r="K4298" t="s">
        <v>33</v>
      </c>
      <c r="L4298">
        <v>105</v>
      </c>
      <c r="M4298" s="1">
        <v>45875</v>
      </c>
      <c r="N4298" t="s">
        <v>34</v>
      </c>
      <c r="O4298">
        <v>8.6999999999999993</v>
      </c>
      <c r="P4298">
        <v>0.7</v>
      </c>
      <c r="Q4298" s="2">
        <v>1391.31</v>
      </c>
      <c r="R4298" t="s">
        <v>85</v>
      </c>
      <c r="S4298" s="2">
        <v>820.04</v>
      </c>
      <c r="T4298">
        <v>2.8</v>
      </c>
      <c r="U4298" t="s">
        <v>104</v>
      </c>
      <c r="V4298">
        <v>2025</v>
      </c>
      <c r="W4298" t="s">
        <v>69</v>
      </c>
      <c r="X4298" s="2">
        <v>820.04</v>
      </c>
      <c r="Y4298" s="2">
        <v>571.27</v>
      </c>
      <c r="Z4298" s="2">
        <v>0.58899999999999997</v>
      </c>
      <c r="AA4298" s="2">
        <f>IF(Table1[[#This Row],[Bed Occupied]]="Yes",1,0)</f>
        <v>1</v>
      </c>
    </row>
    <row r="4299" spans="1:27" x14ac:dyDescent="0.25">
      <c r="A4299" t="s">
        <v>4391</v>
      </c>
      <c r="B4299" s="1">
        <v>45803</v>
      </c>
      <c r="C4299" s="1">
        <v>45809.599999999999</v>
      </c>
      <c r="D4299" t="s">
        <v>27</v>
      </c>
      <c r="E4299" t="s">
        <v>47</v>
      </c>
      <c r="F4299" t="s">
        <v>48</v>
      </c>
      <c r="G4299" t="s">
        <v>53</v>
      </c>
      <c r="H4299" t="s">
        <v>81</v>
      </c>
      <c r="I4299" t="s">
        <v>32</v>
      </c>
      <c r="J4299">
        <v>6.6</v>
      </c>
      <c r="K4299" t="s">
        <v>57</v>
      </c>
      <c r="L4299">
        <v>99</v>
      </c>
      <c r="M4299" s="1">
        <v>45802</v>
      </c>
      <c r="N4299" t="s">
        <v>34</v>
      </c>
      <c r="O4299">
        <v>14.4</v>
      </c>
      <c r="P4299">
        <v>2.4</v>
      </c>
      <c r="Q4299" s="2">
        <v>10009.34</v>
      </c>
      <c r="R4299" t="s">
        <v>85</v>
      </c>
      <c r="S4299" s="2">
        <v>7139.68</v>
      </c>
      <c r="T4299">
        <v>2.8</v>
      </c>
      <c r="U4299" t="s">
        <v>122</v>
      </c>
      <c r="V4299">
        <v>2025</v>
      </c>
      <c r="W4299" t="s">
        <v>74</v>
      </c>
      <c r="X4299" s="2">
        <v>7139.68</v>
      </c>
      <c r="Y4299" s="2">
        <v>2869.66</v>
      </c>
      <c r="Z4299" s="2">
        <v>0.71299999999999997</v>
      </c>
      <c r="AA4299" s="2">
        <f>IF(Table1[[#This Row],[Bed Occupied]]="Yes",1,0)</f>
        <v>0</v>
      </c>
    </row>
    <row r="4300" spans="1:27" x14ac:dyDescent="0.25">
      <c r="A4300" t="s">
        <v>4392</v>
      </c>
      <c r="B4300" s="1">
        <v>45781</v>
      </c>
      <c r="C4300" s="1">
        <v>45781.5</v>
      </c>
      <c r="D4300" t="s">
        <v>39</v>
      </c>
      <c r="E4300" t="s">
        <v>28</v>
      </c>
      <c r="F4300" t="s">
        <v>48</v>
      </c>
      <c r="G4300" t="s">
        <v>67</v>
      </c>
      <c r="H4300" t="s">
        <v>81</v>
      </c>
      <c r="I4300" t="s">
        <v>41</v>
      </c>
      <c r="J4300">
        <v>0.5</v>
      </c>
      <c r="K4300" t="s">
        <v>33</v>
      </c>
      <c r="L4300">
        <v>59</v>
      </c>
      <c r="M4300" s="1">
        <v>45780</v>
      </c>
      <c r="N4300" t="s">
        <v>63</v>
      </c>
      <c r="O4300">
        <v>8</v>
      </c>
      <c r="P4300">
        <v>0</v>
      </c>
      <c r="Q4300" s="2">
        <v>1850.04</v>
      </c>
      <c r="R4300" t="s">
        <v>35</v>
      </c>
      <c r="S4300" s="2">
        <v>878.72</v>
      </c>
      <c r="T4300">
        <v>4.4000000000000004</v>
      </c>
      <c r="U4300" t="s">
        <v>122</v>
      </c>
      <c r="V4300">
        <v>2025</v>
      </c>
      <c r="W4300" t="s">
        <v>83</v>
      </c>
      <c r="X4300" s="2">
        <v>878.72</v>
      </c>
      <c r="Y4300" s="2">
        <v>971.32</v>
      </c>
      <c r="Z4300" s="2">
        <v>0.47499999999999998</v>
      </c>
      <c r="AA4300" s="2">
        <f>IF(Table1[[#This Row],[Bed Occupied]]="Yes",1,0)</f>
        <v>1</v>
      </c>
    </row>
    <row r="4301" spans="1:27" x14ac:dyDescent="0.25">
      <c r="A4301" t="s">
        <v>4393</v>
      </c>
      <c r="B4301" s="1">
        <v>46081</v>
      </c>
      <c r="C4301" s="1">
        <v>46082.1</v>
      </c>
      <c r="D4301" t="s">
        <v>96</v>
      </c>
      <c r="E4301" t="s">
        <v>52</v>
      </c>
      <c r="F4301" t="s">
        <v>48</v>
      </c>
      <c r="G4301" t="s">
        <v>67</v>
      </c>
      <c r="H4301" t="s">
        <v>40</v>
      </c>
      <c r="I4301" t="s">
        <v>32</v>
      </c>
      <c r="J4301">
        <v>1.1000000000000001</v>
      </c>
      <c r="K4301" t="s">
        <v>57</v>
      </c>
      <c r="L4301">
        <v>23</v>
      </c>
      <c r="M4301" s="1">
        <v>46081</v>
      </c>
      <c r="N4301" t="s">
        <v>34</v>
      </c>
      <c r="O4301">
        <v>13</v>
      </c>
      <c r="P4301">
        <v>1</v>
      </c>
      <c r="Q4301" s="2">
        <v>2947.66</v>
      </c>
      <c r="R4301" t="s">
        <v>35</v>
      </c>
      <c r="S4301" s="2">
        <v>1293.8399999999999</v>
      </c>
      <c r="T4301">
        <v>4.0999999999999996</v>
      </c>
      <c r="U4301" t="s">
        <v>68</v>
      </c>
      <c r="V4301">
        <v>2026</v>
      </c>
      <c r="W4301" t="s">
        <v>83</v>
      </c>
      <c r="X4301" s="2">
        <v>1293.8399999999999</v>
      </c>
      <c r="Y4301" s="2">
        <v>1653.82</v>
      </c>
      <c r="Z4301" s="2">
        <v>0.439</v>
      </c>
      <c r="AA4301" s="2">
        <f>IF(Table1[[#This Row],[Bed Occupied]]="Yes",1,0)</f>
        <v>0</v>
      </c>
    </row>
    <row r="4302" spans="1:27" x14ac:dyDescent="0.25">
      <c r="A4302" t="s">
        <v>4394</v>
      </c>
      <c r="B4302" s="1">
        <v>45844</v>
      </c>
      <c r="C4302" s="1">
        <v>45848.5</v>
      </c>
      <c r="D4302" t="s">
        <v>46</v>
      </c>
      <c r="E4302" t="s">
        <v>47</v>
      </c>
      <c r="F4302" t="s">
        <v>29</v>
      </c>
      <c r="G4302" t="s">
        <v>30</v>
      </c>
      <c r="H4302" t="s">
        <v>49</v>
      </c>
      <c r="I4302" t="s">
        <v>41</v>
      </c>
      <c r="J4302">
        <v>4.5</v>
      </c>
      <c r="K4302" t="s">
        <v>33</v>
      </c>
      <c r="L4302">
        <v>28</v>
      </c>
      <c r="M4302" s="1">
        <v>45843</v>
      </c>
      <c r="N4302" t="s">
        <v>34</v>
      </c>
      <c r="O4302">
        <v>9.3000000000000007</v>
      </c>
      <c r="P4302">
        <v>1.3</v>
      </c>
      <c r="Q4302" s="2">
        <v>5282.8</v>
      </c>
      <c r="R4302" t="s">
        <v>85</v>
      </c>
      <c r="S4302" s="2">
        <v>3157.12</v>
      </c>
      <c r="T4302">
        <v>4.4000000000000004</v>
      </c>
      <c r="U4302" t="s">
        <v>135</v>
      </c>
      <c r="V4302">
        <v>2025</v>
      </c>
      <c r="W4302" t="s">
        <v>83</v>
      </c>
      <c r="X4302" s="2">
        <v>3157.12</v>
      </c>
      <c r="Y4302" s="2">
        <v>2125.6799999999998</v>
      </c>
      <c r="Z4302" s="2">
        <v>0.59799999999999998</v>
      </c>
      <c r="AA4302" s="2">
        <f>IF(Table1[[#This Row],[Bed Occupied]]="Yes",1,0)</f>
        <v>1</v>
      </c>
    </row>
    <row r="4303" spans="1:27" x14ac:dyDescent="0.25">
      <c r="A4303" t="s">
        <v>4395</v>
      </c>
      <c r="B4303" s="1">
        <v>46171</v>
      </c>
      <c r="C4303" s="1">
        <v>46172.1</v>
      </c>
      <c r="D4303" t="s">
        <v>46</v>
      </c>
      <c r="E4303" t="s">
        <v>47</v>
      </c>
      <c r="F4303" t="s">
        <v>48</v>
      </c>
      <c r="G4303" t="s">
        <v>30</v>
      </c>
      <c r="H4303" t="s">
        <v>62</v>
      </c>
      <c r="I4303" t="s">
        <v>41</v>
      </c>
      <c r="J4303">
        <v>1.1000000000000001</v>
      </c>
      <c r="K4303" t="s">
        <v>33</v>
      </c>
      <c r="L4303">
        <v>57</v>
      </c>
      <c r="M4303" s="1">
        <v>46170</v>
      </c>
      <c r="N4303" t="s">
        <v>42</v>
      </c>
      <c r="O4303">
        <v>13.7</v>
      </c>
      <c r="P4303">
        <v>1.7</v>
      </c>
      <c r="Q4303" s="2">
        <v>4026.62</v>
      </c>
      <c r="R4303" t="s">
        <v>35</v>
      </c>
      <c r="S4303" s="2">
        <v>2454.71</v>
      </c>
      <c r="T4303">
        <v>3.5</v>
      </c>
      <c r="U4303" t="s">
        <v>94</v>
      </c>
      <c r="V4303">
        <v>2026</v>
      </c>
      <c r="W4303" t="s">
        <v>72</v>
      </c>
      <c r="X4303" s="2">
        <v>2454.71</v>
      </c>
      <c r="Y4303" s="2">
        <v>1571.91</v>
      </c>
      <c r="Z4303" s="2">
        <v>0.61</v>
      </c>
      <c r="AA4303" s="2">
        <f>IF(Table1[[#This Row],[Bed Occupied]]="Yes",1,0)</f>
        <v>1</v>
      </c>
    </row>
    <row r="4304" spans="1:27" x14ac:dyDescent="0.25">
      <c r="A4304" t="s">
        <v>4396</v>
      </c>
      <c r="B4304" s="1">
        <v>46373</v>
      </c>
      <c r="C4304" s="1">
        <v>46374.9</v>
      </c>
      <c r="D4304" t="s">
        <v>46</v>
      </c>
      <c r="E4304" t="s">
        <v>66</v>
      </c>
      <c r="F4304" t="s">
        <v>29</v>
      </c>
      <c r="G4304" t="s">
        <v>53</v>
      </c>
      <c r="H4304" t="s">
        <v>31</v>
      </c>
      <c r="I4304" t="s">
        <v>93</v>
      </c>
      <c r="J4304">
        <v>1.9</v>
      </c>
      <c r="K4304" t="s">
        <v>33</v>
      </c>
      <c r="L4304">
        <v>23</v>
      </c>
      <c r="M4304" s="1">
        <v>46372</v>
      </c>
      <c r="N4304" t="s">
        <v>42</v>
      </c>
      <c r="O4304">
        <v>8</v>
      </c>
      <c r="P4304">
        <v>0</v>
      </c>
      <c r="Q4304" s="2">
        <v>5484.82</v>
      </c>
      <c r="R4304" t="s">
        <v>58</v>
      </c>
      <c r="S4304" s="2">
        <v>3060.36</v>
      </c>
      <c r="T4304">
        <v>4.3</v>
      </c>
      <c r="U4304" t="s">
        <v>54</v>
      </c>
      <c r="V4304">
        <v>2026</v>
      </c>
      <c r="W4304" t="s">
        <v>69</v>
      </c>
      <c r="X4304" s="2">
        <v>3060.36</v>
      </c>
      <c r="Y4304" s="2">
        <v>2424.46</v>
      </c>
      <c r="Z4304" s="2">
        <v>0.55800000000000005</v>
      </c>
      <c r="AA4304" s="2">
        <f>IF(Table1[[#This Row],[Bed Occupied]]="Yes",1,0)</f>
        <v>1</v>
      </c>
    </row>
    <row r="4305" spans="1:27" x14ac:dyDescent="0.25">
      <c r="A4305" t="s">
        <v>4397</v>
      </c>
      <c r="B4305" s="1">
        <v>45714</v>
      </c>
      <c r="C4305" s="1">
        <v>45721.7</v>
      </c>
      <c r="D4305" t="s">
        <v>102</v>
      </c>
      <c r="E4305" t="s">
        <v>47</v>
      </c>
      <c r="F4305" t="s">
        <v>29</v>
      </c>
      <c r="G4305" t="s">
        <v>53</v>
      </c>
      <c r="H4305" t="s">
        <v>76</v>
      </c>
      <c r="I4305" t="s">
        <v>93</v>
      </c>
      <c r="J4305">
        <v>7.7</v>
      </c>
      <c r="K4305" t="s">
        <v>33</v>
      </c>
      <c r="L4305">
        <v>37</v>
      </c>
      <c r="M4305" s="1">
        <v>45713</v>
      </c>
      <c r="N4305" t="s">
        <v>42</v>
      </c>
      <c r="O4305">
        <v>10.9</v>
      </c>
      <c r="P4305">
        <v>0.9</v>
      </c>
      <c r="Q4305" s="2">
        <v>12488.76</v>
      </c>
      <c r="R4305" t="s">
        <v>35</v>
      </c>
      <c r="S4305" s="2">
        <v>7735.43</v>
      </c>
      <c r="T4305">
        <v>4.5999999999999996</v>
      </c>
      <c r="U4305" t="s">
        <v>100</v>
      </c>
      <c r="V4305">
        <v>2025</v>
      </c>
      <c r="W4305" t="s">
        <v>44</v>
      </c>
      <c r="X4305" s="2">
        <v>7735.43</v>
      </c>
      <c r="Y4305" s="2">
        <v>4753.33</v>
      </c>
      <c r="Z4305" s="2">
        <v>0.61899999999999999</v>
      </c>
      <c r="AA4305" s="2">
        <f>IF(Table1[[#This Row],[Bed Occupied]]="Yes",1,0)</f>
        <v>1</v>
      </c>
    </row>
    <row r="4306" spans="1:27" x14ac:dyDescent="0.25">
      <c r="A4306" t="s">
        <v>4398</v>
      </c>
      <c r="B4306" s="1">
        <v>45880</v>
      </c>
      <c r="C4306" s="1">
        <v>45880.1</v>
      </c>
      <c r="D4306" t="s">
        <v>96</v>
      </c>
      <c r="E4306" t="s">
        <v>28</v>
      </c>
      <c r="F4306" t="s">
        <v>48</v>
      </c>
      <c r="G4306" t="s">
        <v>67</v>
      </c>
      <c r="H4306" t="s">
        <v>40</v>
      </c>
      <c r="I4306" t="s">
        <v>41</v>
      </c>
      <c r="J4306">
        <v>0.1</v>
      </c>
      <c r="K4306" t="s">
        <v>33</v>
      </c>
      <c r="L4306">
        <v>21</v>
      </c>
      <c r="M4306" s="1">
        <v>45879</v>
      </c>
      <c r="N4306" t="s">
        <v>34</v>
      </c>
      <c r="O4306">
        <v>13.4</v>
      </c>
      <c r="P4306">
        <v>1.4</v>
      </c>
      <c r="Q4306" s="2">
        <v>4139.01</v>
      </c>
      <c r="R4306" t="s">
        <v>58</v>
      </c>
      <c r="S4306" s="2">
        <v>2626.28</v>
      </c>
      <c r="T4306">
        <v>3.2</v>
      </c>
      <c r="U4306" t="s">
        <v>104</v>
      </c>
      <c r="V4306">
        <v>2025</v>
      </c>
      <c r="W4306" t="s">
        <v>74</v>
      </c>
      <c r="X4306" s="2">
        <v>2626.28</v>
      </c>
      <c r="Y4306" s="2">
        <v>1512.73</v>
      </c>
      <c r="Z4306" s="2">
        <v>0.63500000000000001</v>
      </c>
      <c r="AA4306" s="2">
        <f>IF(Table1[[#This Row],[Bed Occupied]]="Yes",1,0)</f>
        <v>1</v>
      </c>
    </row>
    <row r="4307" spans="1:27" x14ac:dyDescent="0.25">
      <c r="A4307" t="s">
        <v>4399</v>
      </c>
      <c r="B4307" s="1">
        <v>46214</v>
      </c>
      <c r="C4307" s="1">
        <v>46214.3</v>
      </c>
      <c r="D4307" t="s">
        <v>39</v>
      </c>
      <c r="E4307" t="s">
        <v>28</v>
      </c>
      <c r="F4307" t="s">
        <v>29</v>
      </c>
      <c r="G4307" t="s">
        <v>67</v>
      </c>
      <c r="H4307" t="s">
        <v>31</v>
      </c>
      <c r="I4307" t="s">
        <v>32</v>
      </c>
      <c r="J4307">
        <v>0.3</v>
      </c>
      <c r="K4307" t="s">
        <v>33</v>
      </c>
      <c r="L4307">
        <v>97</v>
      </c>
      <c r="M4307" s="1">
        <v>46213</v>
      </c>
      <c r="N4307" t="s">
        <v>42</v>
      </c>
      <c r="O4307">
        <v>10.4</v>
      </c>
      <c r="P4307">
        <v>2.4</v>
      </c>
      <c r="Q4307" s="2">
        <v>1595.69</v>
      </c>
      <c r="R4307" t="s">
        <v>35</v>
      </c>
      <c r="S4307" s="2">
        <v>989.68</v>
      </c>
      <c r="T4307">
        <v>3.3</v>
      </c>
      <c r="U4307" t="s">
        <v>43</v>
      </c>
      <c r="V4307">
        <v>2026</v>
      </c>
      <c r="W4307" t="s">
        <v>77</v>
      </c>
      <c r="X4307" s="2">
        <v>989.68</v>
      </c>
      <c r="Y4307" s="2">
        <v>606.01</v>
      </c>
      <c r="Z4307" s="2">
        <v>0.62</v>
      </c>
      <c r="AA4307" s="2">
        <f>IF(Table1[[#This Row],[Bed Occupied]]="Yes",1,0)</f>
        <v>1</v>
      </c>
    </row>
    <row r="4308" spans="1:27" x14ac:dyDescent="0.25">
      <c r="A4308" t="s">
        <v>4400</v>
      </c>
      <c r="B4308" s="1">
        <v>45702</v>
      </c>
      <c r="C4308" s="1">
        <v>45709.2</v>
      </c>
      <c r="D4308" t="s">
        <v>46</v>
      </c>
      <c r="E4308" t="s">
        <v>66</v>
      </c>
      <c r="F4308" t="s">
        <v>48</v>
      </c>
      <c r="G4308" t="s">
        <v>67</v>
      </c>
      <c r="H4308" t="s">
        <v>49</v>
      </c>
      <c r="I4308" t="s">
        <v>32</v>
      </c>
      <c r="J4308">
        <v>7.2</v>
      </c>
      <c r="K4308" t="s">
        <v>33</v>
      </c>
      <c r="L4308">
        <v>46</v>
      </c>
      <c r="M4308" s="1">
        <v>45702</v>
      </c>
      <c r="N4308" t="s">
        <v>34</v>
      </c>
      <c r="O4308">
        <v>12.1</v>
      </c>
      <c r="P4308">
        <v>2.1</v>
      </c>
      <c r="Q4308" s="2">
        <v>7755.33</v>
      </c>
      <c r="R4308" t="s">
        <v>58</v>
      </c>
      <c r="S4308" s="2">
        <v>4422.1099999999997</v>
      </c>
      <c r="T4308">
        <v>3.4</v>
      </c>
      <c r="U4308" t="s">
        <v>100</v>
      </c>
      <c r="V4308">
        <v>2025</v>
      </c>
      <c r="W4308" t="s">
        <v>77</v>
      </c>
      <c r="X4308" s="2">
        <v>4422.1099999999997</v>
      </c>
      <c r="Y4308" s="2">
        <v>3333.22</v>
      </c>
      <c r="Z4308" s="2">
        <v>0.56999999999999995</v>
      </c>
      <c r="AA4308" s="2">
        <f>IF(Table1[[#This Row],[Bed Occupied]]="Yes",1,0)</f>
        <v>1</v>
      </c>
    </row>
    <row r="4309" spans="1:27" x14ac:dyDescent="0.25">
      <c r="A4309" t="s">
        <v>4401</v>
      </c>
      <c r="B4309" s="1">
        <v>45796</v>
      </c>
      <c r="C4309" s="1">
        <v>45800.6</v>
      </c>
      <c r="D4309" t="s">
        <v>51</v>
      </c>
      <c r="E4309" t="s">
        <v>47</v>
      </c>
      <c r="F4309" t="s">
        <v>48</v>
      </c>
      <c r="G4309" t="s">
        <v>30</v>
      </c>
      <c r="H4309" t="s">
        <v>76</v>
      </c>
      <c r="I4309" t="s">
        <v>41</v>
      </c>
      <c r="J4309">
        <v>4.5999999999999996</v>
      </c>
      <c r="K4309" t="s">
        <v>33</v>
      </c>
      <c r="L4309">
        <v>23</v>
      </c>
      <c r="M4309" s="1">
        <v>45796</v>
      </c>
      <c r="N4309" t="s">
        <v>42</v>
      </c>
      <c r="O4309">
        <v>8.1999999999999993</v>
      </c>
      <c r="P4309">
        <v>0.2</v>
      </c>
      <c r="Q4309" s="2">
        <v>9283.34</v>
      </c>
      <c r="R4309" t="s">
        <v>85</v>
      </c>
      <c r="S4309" s="2">
        <v>5680.22</v>
      </c>
      <c r="T4309">
        <v>3.7</v>
      </c>
      <c r="U4309" t="s">
        <v>122</v>
      </c>
      <c r="V4309">
        <v>2025</v>
      </c>
      <c r="W4309" t="s">
        <v>37</v>
      </c>
      <c r="X4309" s="2">
        <v>5680.22</v>
      </c>
      <c r="Y4309" s="2">
        <v>3603.12</v>
      </c>
      <c r="Z4309" s="2">
        <v>0.61199999999999999</v>
      </c>
      <c r="AA4309" s="2">
        <f>IF(Table1[[#This Row],[Bed Occupied]]="Yes",1,0)</f>
        <v>1</v>
      </c>
    </row>
    <row r="4310" spans="1:27" x14ac:dyDescent="0.25">
      <c r="A4310" t="s">
        <v>4402</v>
      </c>
      <c r="B4310" s="1">
        <v>46302</v>
      </c>
      <c r="C4310" s="1">
        <v>46305.4</v>
      </c>
      <c r="D4310" t="s">
        <v>46</v>
      </c>
      <c r="E4310" t="s">
        <v>47</v>
      </c>
      <c r="F4310" t="s">
        <v>48</v>
      </c>
      <c r="G4310" t="s">
        <v>67</v>
      </c>
      <c r="H4310" t="s">
        <v>62</v>
      </c>
      <c r="I4310" t="s">
        <v>32</v>
      </c>
      <c r="J4310">
        <v>3.4</v>
      </c>
      <c r="K4310" t="s">
        <v>57</v>
      </c>
      <c r="L4310">
        <v>57</v>
      </c>
      <c r="M4310" s="1">
        <v>46301</v>
      </c>
      <c r="N4310" t="s">
        <v>42</v>
      </c>
      <c r="O4310">
        <v>8.6</v>
      </c>
      <c r="P4310">
        <v>0.6</v>
      </c>
      <c r="Q4310" s="2">
        <v>4352.66</v>
      </c>
      <c r="R4310" t="s">
        <v>35</v>
      </c>
      <c r="S4310" s="2">
        <v>2766.26</v>
      </c>
      <c r="T4310">
        <v>4.8</v>
      </c>
      <c r="U4310" t="s">
        <v>36</v>
      </c>
      <c r="V4310">
        <v>2026</v>
      </c>
      <c r="W4310" t="s">
        <v>44</v>
      </c>
      <c r="X4310" s="2">
        <v>2766.26</v>
      </c>
      <c r="Y4310" s="2">
        <v>1586.4</v>
      </c>
      <c r="Z4310" s="2">
        <v>0.63600000000000001</v>
      </c>
      <c r="AA4310" s="2">
        <f>IF(Table1[[#This Row],[Bed Occupied]]="Yes",1,0)</f>
        <v>0</v>
      </c>
    </row>
    <row r="4311" spans="1:27" x14ac:dyDescent="0.25">
      <c r="A4311" t="s">
        <v>4403</v>
      </c>
      <c r="B4311" s="1">
        <v>45818</v>
      </c>
      <c r="C4311" s="1">
        <v>45818.9</v>
      </c>
      <c r="D4311" t="s">
        <v>102</v>
      </c>
      <c r="E4311" t="s">
        <v>66</v>
      </c>
      <c r="F4311" t="s">
        <v>48</v>
      </c>
      <c r="G4311" t="s">
        <v>67</v>
      </c>
      <c r="H4311" t="s">
        <v>56</v>
      </c>
      <c r="I4311" t="s">
        <v>32</v>
      </c>
      <c r="J4311">
        <v>0.9</v>
      </c>
      <c r="K4311" t="s">
        <v>33</v>
      </c>
      <c r="L4311">
        <v>65</v>
      </c>
      <c r="M4311" s="1">
        <v>45818</v>
      </c>
      <c r="N4311" t="s">
        <v>42</v>
      </c>
      <c r="O4311">
        <v>8.6999999999999993</v>
      </c>
      <c r="P4311">
        <v>0.7</v>
      </c>
      <c r="Q4311" s="2">
        <v>9016.89</v>
      </c>
      <c r="R4311" t="s">
        <v>35</v>
      </c>
      <c r="S4311" s="2">
        <v>4925.2700000000004</v>
      </c>
      <c r="T4311">
        <v>3.5</v>
      </c>
      <c r="U4311" t="s">
        <v>64</v>
      </c>
      <c r="V4311">
        <v>2025</v>
      </c>
      <c r="W4311" t="s">
        <v>44</v>
      </c>
      <c r="X4311" s="2">
        <v>4925.2700000000004</v>
      </c>
      <c r="Y4311" s="2">
        <v>4091.62</v>
      </c>
      <c r="Z4311" s="2">
        <v>0.54600000000000004</v>
      </c>
      <c r="AA4311" s="2">
        <f>IF(Table1[[#This Row],[Bed Occupied]]="Yes",1,0)</f>
        <v>1</v>
      </c>
    </row>
    <row r="4312" spans="1:27" x14ac:dyDescent="0.25">
      <c r="A4312" t="s">
        <v>4404</v>
      </c>
      <c r="B4312" s="1">
        <v>45867</v>
      </c>
      <c r="C4312" s="1">
        <v>45870.5</v>
      </c>
      <c r="D4312" t="s">
        <v>102</v>
      </c>
      <c r="E4312" t="s">
        <v>47</v>
      </c>
      <c r="F4312" t="s">
        <v>29</v>
      </c>
      <c r="G4312" t="s">
        <v>67</v>
      </c>
      <c r="H4312" t="s">
        <v>62</v>
      </c>
      <c r="I4312" t="s">
        <v>32</v>
      </c>
      <c r="J4312">
        <v>3.5</v>
      </c>
      <c r="K4312" t="s">
        <v>33</v>
      </c>
      <c r="L4312">
        <v>90</v>
      </c>
      <c r="M4312" s="1">
        <v>45867</v>
      </c>
      <c r="N4312" t="s">
        <v>34</v>
      </c>
      <c r="O4312">
        <v>8</v>
      </c>
      <c r="P4312">
        <v>0</v>
      </c>
      <c r="Q4312" s="2">
        <v>9343.17</v>
      </c>
      <c r="R4312" t="s">
        <v>58</v>
      </c>
      <c r="S4312" s="2">
        <v>5341.5</v>
      </c>
      <c r="T4312">
        <v>3.5</v>
      </c>
      <c r="U4312" t="s">
        <v>135</v>
      </c>
      <c r="V4312">
        <v>2025</v>
      </c>
      <c r="W4312" t="s">
        <v>44</v>
      </c>
      <c r="X4312" s="2">
        <v>5341.5</v>
      </c>
      <c r="Y4312" s="2">
        <v>4001.67</v>
      </c>
      <c r="Z4312" s="2">
        <v>0.57199999999999995</v>
      </c>
      <c r="AA4312" s="2">
        <f>IF(Table1[[#This Row],[Bed Occupied]]="Yes",1,0)</f>
        <v>1</v>
      </c>
    </row>
    <row r="4313" spans="1:27" x14ac:dyDescent="0.25">
      <c r="A4313" t="s">
        <v>4405</v>
      </c>
      <c r="B4313" s="1">
        <v>46318</v>
      </c>
      <c r="C4313" s="1">
        <v>46318.9</v>
      </c>
      <c r="D4313" t="s">
        <v>96</v>
      </c>
      <c r="E4313" t="s">
        <v>66</v>
      </c>
      <c r="F4313" t="s">
        <v>48</v>
      </c>
      <c r="G4313" t="s">
        <v>67</v>
      </c>
      <c r="H4313" t="s">
        <v>62</v>
      </c>
      <c r="I4313" t="s">
        <v>32</v>
      </c>
      <c r="J4313">
        <v>0.9</v>
      </c>
      <c r="K4313" t="s">
        <v>33</v>
      </c>
      <c r="L4313">
        <v>61</v>
      </c>
      <c r="M4313" s="1">
        <v>46317</v>
      </c>
      <c r="N4313" t="s">
        <v>63</v>
      </c>
      <c r="O4313">
        <v>10.6</v>
      </c>
      <c r="P4313">
        <v>0.6</v>
      </c>
      <c r="Q4313" s="2">
        <v>3358.26</v>
      </c>
      <c r="R4313" t="s">
        <v>85</v>
      </c>
      <c r="S4313" s="2">
        <v>2100.2600000000002</v>
      </c>
      <c r="T4313">
        <v>4.0999999999999996</v>
      </c>
      <c r="U4313" t="s">
        <v>36</v>
      </c>
      <c r="V4313">
        <v>2026</v>
      </c>
      <c r="W4313" t="s">
        <v>72</v>
      </c>
      <c r="X4313" s="2">
        <v>2100.2600000000002</v>
      </c>
      <c r="Y4313" s="2">
        <v>1258</v>
      </c>
      <c r="Z4313" s="2">
        <v>0.625</v>
      </c>
      <c r="AA4313" s="2">
        <f>IF(Table1[[#This Row],[Bed Occupied]]="Yes",1,0)</f>
        <v>1</v>
      </c>
    </row>
    <row r="4314" spans="1:27" x14ac:dyDescent="0.25">
      <c r="A4314" t="s">
        <v>4406</v>
      </c>
      <c r="B4314" s="1">
        <v>46311</v>
      </c>
      <c r="C4314" s="1">
        <v>46312.9</v>
      </c>
      <c r="D4314" t="s">
        <v>39</v>
      </c>
      <c r="E4314" t="s">
        <v>52</v>
      </c>
      <c r="F4314" t="s">
        <v>29</v>
      </c>
      <c r="G4314" t="s">
        <v>53</v>
      </c>
      <c r="H4314" t="s">
        <v>81</v>
      </c>
      <c r="I4314" t="s">
        <v>41</v>
      </c>
      <c r="J4314">
        <v>1.9</v>
      </c>
      <c r="K4314" t="s">
        <v>57</v>
      </c>
      <c r="L4314">
        <v>54</v>
      </c>
      <c r="M4314" s="1">
        <v>46311</v>
      </c>
      <c r="N4314" t="s">
        <v>42</v>
      </c>
      <c r="O4314">
        <v>10.199999999999999</v>
      </c>
      <c r="P4314">
        <v>2.2000000000000002</v>
      </c>
      <c r="Q4314" s="2">
        <v>2132.9299999999998</v>
      </c>
      <c r="R4314" t="s">
        <v>85</v>
      </c>
      <c r="S4314" s="2">
        <v>1015.74</v>
      </c>
      <c r="T4314">
        <v>3.3</v>
      </c>
      <c r="U4314" t="s">
        <v>36</v>
      </c>
      <c r="V4314">
        <v>2026</v>
      </c>
      <c r="W4314" t="s">
        <v>77</v>
      </c>
      <c r="X4314" s="2">
        <v>1015.74</v>
      </c>
      <c r="Y4314" s="2">
        <v>1117.19</v>
      </c>
      <c r="Z4314" s="2">
        <v>0.47599999999999998</v>
      </c>
      <c r="AA4314" s="2">
        <f>IF(Table1[[#This Row],[Bed Occupied]]="Yes",1,0)</f>
        <v>0</v>
      </c>
    </row>
    <row r="4315" spans="1:27" x14ac:dyDescent="0.25">
      <c r="A4315" t="s">
        <v>4407</v>
      </c>
      <c r="B4315" s="1">
        <v>46085</v>
      </c>
      <c r="C4315" s="1">
        <v>46088.6</v>
      </c>
      <c r="D4315" t="s">
        <v>96</v>
      </c>
      <c r="E4315" t="s">
        <v>52</v>
      </c>
      <c r="F4315" t="s">
        <v>29</v>
      </c>
      <c r="G4315" t="s">
        <v>30</v>
      </c>
      <c r="H4315" t="s">
        <v>76</v>
      </c>
      <c r="I4315" t="s">
        <v>41</v>
      </c>
      <c r="J4315">
        <v>3.6</v>
      </c>
      <c r="K4315" t="s">
        <v>33</v>
      </c>
      <c r="L4315">
        <v>22</v>
      </c>
      <c r="M4315" s="1">
        <v>46085</v>
      </c>
      <c r="N4315" t="s">
        <v>42</v>
      </c>
      <c r="O4315">
        <v>14.6</v>
      </c>
      <c r="P4315">
        <v>2.6</v>
      </c>
      <c r="Q4315" s="2">
        <v>3663.23</v>
      </c>
      <c r="R4315" t="s">
        <v>35</v>
      </c>
      <c r="S4315" s="2">
        <v>1848.39</v>
      </c>
      <c r="T4315">
        <v>3.1</v>
      </c>
      <c r="U4315" t="s">
        <v>115</v>
      </c>
      <c r="V4315">
        <v>2026</v>
      </c>
      <c r="W4315" t="s">
        <v>69</v>
      </c>
      <c r="X4315" s="2">
        <v>1848.39</v>
      </c>
      <c r="Y4315" s="2">
        <v>1814.84</v>
      </c>
      <c r="Z4315" s="2">
        <v>0.505</v>
      </c>
      <c r="AA4315" s="2">
        <f>IF(Table1[[#This Row],[Bed Occupied]]="Yes",1,0)</f>
        <v>1</v>
      </c>
    </row>
    <row r="4316" spans="1:27" x14ac:dyDescent="0.25">
      <c r="A4316" t="s">
        <v>4408</v>
      </c>
      <c r="B4316" s="1">
        <v>45707</v>
      </c>
      <c r="C4316" s="1">
        <v>45709.7</v>
      </c>
      <c r="D4316" t="s">
        <v>61</v>
      </c>
      <c r="E4316" t="s">
        <v>52</v>
      </c>
      <c r="F4316" t="s">
        <v>48</v>
      </c>
      <c r="G4316" t="s">
        <v>30</v>
      </c>
      <c r="H4316" t="s">
        <v>49</v>
      </c>
      <c r="I4316" t="s">
        <v>41</v>
      </c>
      <c r="J4316">
        <v>2.7</v>
      </c>
      <c r="K4316" t="s">
        <v>33</v>
      </c>
      <c r="L4316">
        <v>73</v>
      </c>
      <c r="M4316" s="1">
        <v>45706</v>
      </c>
      <c r="N4316" t="s">
        <v>34</v>
      </c>
      <c r="O4316">
        <v>8</v>
      </c>
      <c r="P4316">
        <v>0</v>
      </c>
      <c r="Q4316" s="2">
        <v>14303.16</v>
      </c>
      <c r="R4316" t="s">
        <v>58</v>
      </c>
      <c r="S4316" s="2">
        <v>8398.7900000000009</v>
      </c>
      <c r="T4316">
        <v>4.3</v>
      </c>
      <c r="U4316" t="s">
        <v>100</v>
      </c>
      <c r="V4316">
        <v>2025</v>
      </c>
      <c r="W4316" t="s">
        <v>44</v>
      </c>
      <c r="X4316" s="2">
        <v>8398.7900000000009</v>
      </c>
      <c r="Y4316" s="2">
        <v>5904.37</v>
      </c>
      <c r="Z4316" s="2">
        <v>0.58699999999999997</v>
      </c>
      <c r="AA4316" s="2">
        <f>IF(Table1[[#This Row],[Bed Occupied]]="Yes",1,0)</f>
        <v>1</v>
      </c>
    </row>
    <row r="4317" spans="1:27" x14ac:dyDescent="0.25">
      <c r="A4317" t="s">
        <v>4409</v>
      </c>
      <c r="B4317" s="1">
        <v>45727</v>
      </c>
      <c r="C4317" s="1">
        <v>45733</v>
      </c>
      <c r="D4317" t="s">
        <v>61</v>
      </c>
      <c r="E4317" t="s">
        <v>47</v>
      </c>
      <c r="F4317" t="s">
        <v>48</v>
      </c>
      <c r="G4317" t="s">
        <v>30</v>
      </c>
      <c r="H4317" t="s">
        <v>31</v>
      </c>
      <c r="I4317" t="s">
        <v>32</v>
      </c>
      <c r="J4317">
        <v>6</v>
      </c>
      <c r="K4317" t="s">
        <v>33</v>
      </c>
      <c r="L4317">
        <v>77</v>
      </c>
      <c r="M4317" s="1">
        <v>45726</v>
      </c>
      <c r="N4317" t="s">
        <v>34</v>
      </c>
      <c r="O4317">
        <v>9.3000000000000007</v>
      </c>
      <c r="P4317">
        <v>1.3</v>
      </c>
      <c r="Q4317" s="2">
        <v>19885.45</v>
      </c>
      <c r="R4317" t="s">
        <v>85</v>
      </c>
      <c r="S4317" s="2">
        <v>14219.49</v>
      </c>
      <c r="T4317">
        <v>3.3</v>
      </c>
      <c r="U4317" t="s">
        <v>173</v>
      </c>
      <c r="V4317">
        <v>2025</v>
      </c>
      <c r="W4317" t="s">
        <v>37</v>
      </c>
      <c r="X4317" s="2">
        <v>14219.49</v>
      </c>
      <c r="Y4317" s="2">
        <v>5665.96</v>
      </c>
      <c r="Z4317" s="2">
        <v>0.71499999999999997</v>
      </c>
      <c r="AA4317" s="2">
        <f>IF(Table1[[#This Row],[Bed Occupied]]="Yes",1,0)</f>
        <v>1</v>
      </c>
    </row>
    <row r="4318" spans="1:27" x14ac:dyDescent="0.25">
      <c r="A4318" t="s">
        <v>4410</v>
      </c>
      <c r="B4318" s="1">
        <v>46153</v>
      </c>
      <c r="C4318" s="1">
        <v>46157.4</v>
      </c>
      <c r="D4318" t="s">
        <v>51</v>
      </c>
      <c r="E4318" t="s">
        <v>52</v>
      </c>
      <c r="F4318" t="s">
        <v>29</v>
      </c>
      <c r="G4318" t="s">
        <v>53</v>
      </c>
      <c r="H4318" t="s">
        <v>76</v>
      </c>
      <c r="I4318" t="s">
        <v>32</v>
      </c>
      <c r="J4318">
        <v>4.4000000000000004</v>
      </c>
      <c r="K4318" t="s">
        <v>33</v>
      </c>
      <c r="L4318">
        <v>55</v>
      </c>
      <c r="M4318" s="1">
        <v>46152</v>
      </c>
      <c r="N4318" t="s">
        <v>34</v>
      </c>
      <c r="O4318">
        <v>11</v>
      </c>
      <c r="P4318">
        <v>3</v>
      </c>
      <c r="Q4318" s="2">
        <v>9926.08</v>
      </c>
      <c r="R4318" t="s">
        <v>35</v>
      </c>
      <c r="S4318" s="2">
        <v>5309.56</v>
      </c>
      <c r="T4318">
        <v>4.0999999999999996</v>
      </c>
      <c r="U4318" t="s">
        <v>94</v>
      </c>
      <c r="V4318">
        <v>2026</v>
      </c>
      <c r="W4318" t="s">
        <v>74</v>
      </c>
      <c r="X4318" s="2">
        <v>5309.56</v>
      </c>
      <c r="Y4318" s="2">
        <v>4616.5200000000004</v>
      </c>
      <c r="Z4318" s="2">
        <v>0.53500000000000003</v>
      </c>
      <c r="AA4318" s="2">
        <f>IF(Table1[[#This Row],[Bed Occupied]]="Yes",1,0)</f>
        <v>1</v>
      </c>
    </row>
    <row r="4319" spans="1:27" x14ac:dyDescent="0.25">
      <c r="A4319" t="s">
        <v>4411</v>
      </c>
      <c r="B4319" s="1">
        <v>45933</v>
      </c>
      <c r="C4319" s="1">
        <v>45936.1</v>
      </c>
      <c r="D4319" t="s">
        <v>51</v>
      </c>
      <c r="E4319" t="s">
        <v>47</v>
      </c>
      <c r="F4319" t="s">
        <v>29</v>
      </c>
      <c r="G4319" t="s">
        <v>67</v>
      </c>
      <c r="H4319" t="s">
        <v>49</v>
      </c>
      <c r="I4319" t="s">
        <v>41</v>
      </c>
      <c r="J4319">
        <v>3.1</v>
      </c>
      <c r="K4319" t="s">
        <v>33</v>
      </c>
      <c r="L4319">
        <v>51</v>
      </c>
      <c r="M4319" s="1">
        <v>45933</v>
      </c>
      <c r="N4319" t="s">
        <v>42</v>
      </c>
      <c r="O4319">
        <v>8.1999999999999993</v>
      </c>
      <c r="P4319">
        <v>0.2</v>
      </c>
      <c r="Q4319" s="2">
        <v>8150.01</v>
      </c>
      <c r="R4319" t="s">
        <v>58</v>
      </c>
      <c r="S4319" s="2">
        <v>5277.24</v>
      </c>
      <c r="T4319">
        <v>3.6</v>
      </c>
      <c r="U4319" t="s">
        <v>82</v>
      </c>
      <c r="V4319">
        <v>2025</v>
      </c>
      <c r="W4319" t="s">
        <v>77</v>
      </c>
      <c r="X4319" s="2">
        <v>5277.24</v>
      </c>
      <c r="Y4319" s="2">
        <v>2872.77</v>
      </c>
      <c r="Z4319" s="2">
        <v>0.64800000000000002</v>
      </c>
      <c r="AA4319" s="2">
        <f>IF(Table1[[#This Row],[Bed Occupied]]="Yes",1,0)</f>
        <v>1</v>
      </c>
    </row>
    <row r="4320" spans="1:27" x14ac:dyDescent="0.25">
      <c r="A4320" t="s">
        <v>4412</v>
      </c>
      <c r="B4320" s="1">
        <v>45850</v>
      </c>
      <c r="C4320" s="1">
        <v>45850.5</v>
      </c>
      <c r="D4320" t="s">
        <v>39</v>
      </c>
      <c r="E4320" t="s">
        <v>52</v>
      </c>
      <c r="F4320" t="s">
        <v>48</v>
      </c>
      <c r="G4320" t="s">
        <v>30</v>
      </c>
      <c r="H4320" t="s">
        <v>40</v>
      </c>
      <c r="I4320" t="s">
        <v>93</v>
      </c>
      <c r="J4320">
        <v>0.5</v>
      </c>
      <c r="K4320" t="s">
        <v>33</v>
      </c>
      <c r="L4320">
        <v>61</v>
      </c>
      <c r="M4320" s="1">
        <v>45850</v>
      </c>
      <c r="N4320" t="s">
        <v>63</v>
      </c>
      <c r="O4320">
        <v>12.9</v>
      </c>
      <c r="P4320">
        <v>2.9</v>
      </c>
      <c r="Q4320" s="2">
        <v>2033.98</v>
      </c>
      <c r="R4320" t="s">
        <v>35</v>
      </c>
      <c r="S4320" s="2">
        <v>1136.5899999999999</v>
      </c>
      <c r="T4320">
        <v>3.7</v>
      </c>
      <c r="U4320" t="s">
        <v>135</v>
      </c>
      <c r="V4320">
        <v>2025</v>
      </c>
      <c r="W4320" t="s">
        <v>83</v>
      </c>
      <c r="X4320" s="2">
        <v>1136.5899999999999</v>
      </c>
      <c r="Y4320" s="2">
        <v>897.39</v>
      </c>
      <c r="Z4320" s="2">
        <v>0.55900000000000005</v>
      </c>
      <c r="AA4320" s="2">
        <f>IF(Table1[[#This Row],[Bed Occupied]]="Yes",1,0)</f>
        <v>1</v>
      </c>
    </row>
    <row r="4321" spans="1:27" x14ac:dyDescent="0.25">
      <c r="A4321" t="s">
        <v>4413</v>
      </c>
      <c r="B4321" s="1">
        <v>46291</v>
      </c>
      <c r="C4321" s="1">
        <v>46294</v>
      </c>
      <c r="D4321" t="s">
        <v>61</v>
      </c>
      <c r="E4321" t="s">
        <v>47</v>
      </c>
      <c r="F4321" t="s">
        <v>29</v>
      </c>
      <c r="G4321" t="s">
        <v>151</v>
      </c>
      <c r="H4321" t="s">
        <v>62</v>
      </c>
      <c r="I4321" t="s">
        <v>32</v>
      </c>
      <c r="J4321">
        <v>3</v>
      </c>
      <c r="K4321" t="s">
        <v>57</v>
      </c>
      <c r="L4321">
        <v>94</v>
      </c>
      <c r="M4321" s="1">
        <v>46291</v>
      </c>
      <c r="N4321" t="s">
        <v>42</v>
      </c>
      <c r="O4321">
        <v>13</v>
      </c>
      <c r="P4321">
        <v>3</v>
      </c>
      <c r="Q4321" s="2">
        <v>15271.46</v>
      </c>
      <c r="R4321" t="s">
        <v>58</v>
      </c>
      <c r="S4321" s="2">
        <v>11708.97</v>
      </c>
      <c r="T4321">
        <v>2.9</v>
      </c>
      <c r="U4321" t="s">
        <v>133</v>
      </c>
      <c r="V4321">
        <v>2026</v>
      </c>
      <c r="W4321" t="s">
        <v>83</v>
      </c>
      <c r="X4321" s="2">
        <v>11708.97</v>
      </c>
      <c r="Y4321" s="2">
        <v>3562.49</v>
      </c>
      <c r="Z4321" s="2">
        <v>0.76700000000000002</v>
      </c>
      <c r="AA4321" s="2">
        <f>IF(Table1[[#This Row],[Bed Occupied]]="Yes",1,0)</f>
        <v>0</v>
      </c>
    </row>
    <row r="4322" spans="1:27" x14ac:dyDescent="0.25">
      <c r="A4322" t="s">
        <v>4414</v>
      </c>
      <c r="B4322" s="1">
        <v>45705</v>
      </c>
      <c r="C4322" s="1">
        <v>45706.8</v>
      </c>
      <c r="D4322" t="s">
        <v>39</v>
      </c>
      <c r="E4322" t="s">
        <v>28</v>
      </c>
      <c r="F4322" t="s">
        <v>48</v>
      </c>
      <c r="G4322" t="s">
        <v>67</v>
      </c>
      <c r="H4322" t="s">
        <v>76</v>
      </c>
      <c r="I4322" t="s">
        <v>41</v>
      </c>
      <c r="J4322">
        <v>1.8</v>
      </c>
      <c r="K4322" t="s">
        <v>33</v>
      </c>
      <c r="L4322">
        <v>82</v>
      </c>
      <c r="M4322" s="1">
        <v>45704</v>
      </c>
      <c r="N4322" t="s">
        <v>63</v>
      </c>
      <c r="O4322">
        <v>11.2</v>
      </c>
      <c r="P4322">
        <v>1.2</v>
      </c>
      <c r="Q4322" s="2">
        <v>2021.44</v>
      </c>
      <c r="R4322" t="s">
        <v>85</v>
      </c>
      <c r="S4322" s="2">
        <v>1188</v>
      </c>
      <c r="T4322">
        <v>3.8</v>
      </c>
      <c r="U4322" t="s">
        <v>100</v>
      </c>
      <c r="V4322">
        <v>2025</v>
      </c>
      <c r="W4322" t="s">
        <v>74</v>
      </c>
      <c r="X4322" s="2">
        <v>1188</v>
      </c>
      <c r="Y4322" s="2">
        <v>833.44</v>
      </c>
      <c r="Z4322" s="2">
        <v>0.58799999999999997</v>
      </c>
      <c r="AA4322" s="2">
        <f>IF(Table1[[#This Row],[Bed Occupied]]="Yes",1,0)</f>
        <v>1</v>
      </c>
    </row>
    <row r="4323" spans="1:27" x14ac:dyDescent="0.25">
      <c r="A4323" t="s">
        <v>4415</v>
      </c>
      <c r="B4323" s="1">
        <v>45944</v>
      </c>
      <c r="C4323" s="1">
        <v>45957.8</v>
      </c>
      <c r="D4323" t="s">
        <v>88</v>
      </c>
      <c r="E4323" t="s">
        <v>52</v>
      </c>
      <c r="F4323" t="s">
        <v>29</v>
      </c>
      <c r="G4323" t="s">
        <v>30</v>
      </c>
      <c r="H4323" t="s">
        <v>81</v>
      </c>
      <c r="I4323" t="s">
        <v>32</v>
      </c>
      <c r="J4323">
        <v>13.8</v>
      </c>
      <c r="K4323" t="s">
        <v>33</v>
      </c>
      <c r="L4323">
        <v>29</v>
      </c>
      <c r="M4323" s="1">
        <v>45943</v>
      </c>
      <c r="N4323" t="s">
        <v>42</v>
      </c>
      <c r="O4323">
        <v>13.7</v>
      </c>
      <c r="P4323">
        <v>1.7</v>
      </c>
      <c r="Q4323" s="2">
        <v>42475.11</v>
      </c>
      <c r="R4323" t="s">
        <v>35</v>
      </c>
      <c r="S4323" s="2">
        <v>33301.19</v>
      </c>
      <c r="T4323">
        <v>4.2</v>
      </c>
      <c r="U4323" t="s">
        <v>82</v>
      </c>
      <c r="V4323">
        <v>2025</v>
      </c>
      <c r="W4323" t="s">
        <v>37</v>
      </c>
      <c r="X4323" s="2">
        <v>33301.19</v>
      </c>
      <c r="Y4323" s="2">
        <v>9173.92</v>
      </c>
      <c r="Z4323" s="2">
        <v>0.78400000000000003</v>
      </c>
      <c r="AA4323" s="2">
        <f>IF(Table1[[#This Row],[Bed Occupied]]="Yes",1,0)</f>
        <v>1</v>
      </c>
    </row>
    <row r="4324" spans="1:27" x14ac:dyDescent="0.25">
      <c r="A4324" t="s">
        <v>4416</v>
      </c>
      <c r="B4324" s="1">
        <v>45931</v>
      </c>
      <c r="C4324" s="1">
        <v>45933.599999999999</v>
      </c>
      <c r="D4324" t="s">
        <v>51</v>
      </c>
      <c r="E4324" t="s">
        <v>47</v>
      </c>
      <c r="F4324" t="s">
        <v>29</v>
      </c>
      <c r="G4324" t="s">
        <v>53</v>
      </c>
      <c r="H4324" t="s">
        <v>40</v>
      </c>
      <c r="I4324" t="s">
        <v>32</v>
      </c>
      <c r="J4324">
        <v>2.6</v>
      </c>
      <c r="K4324" t="s">
        <v>57</v>
      </c>
      <c r="L4324">
        <v>107</v>
      </c>
      <c r="M4324" s="1">
        <v>45930</v>
      </c>
      <c r="N4324" t="s">
        <v>42</v>
      </c>
      <c r="O4324">
        <v>10.5</v>
      </c>
      <c r="P4324">
        <v>2.5</v>
      </c>
      <c r="Q4324" s="2">
        <v>8400.64</v>
      </c>
      <c r="R4324" t="s">
        <v>35</v>
      </c>
      <c r="S4324" s="2">
        <v>5272.42</v>
      </c>
      <c r="T4324">
        <v>2.9</v>
      </c>
      <c r="U4324" t="s">
        <v>82</v>
      </c>
      <c r="V4324">
        <v>2025</v>
      </c>
      <c r="W4324" t="s">
        <v>44</v>
      </c>
      <c r="X4324" s="2">
        <v>5272.42</v>
      </c>
      <c r="Y4324" s="2">
        <v>3128.22</v>
      </c>
      <c r="Z4324" s="2">
        <v>0.628</v>
      </c>
      <c r="AA4324" s="2">
        <f>IF(Table1[[#This Row],[Bed Occupied]]="Yes",1,0)</f>
        <v>0</v>
      </c>
    </row>
    <row r="4325" spans="1:27" x14ac:dyDescent="0.25">
      <c r="A4325" t="s">
        <v>4417</v>
      </c>
      <c r="B4325" s="1">
        <v>46174</v>
      </c>
      <c r="C4325" s="1">
        <v>46178.8</v>
      </c>
      <c r="D4325" t="s">
        <v>96</v>
      </c>
      <c r="E4325" t="s">
        <v>47</v>
      </c>
      <c r="F4325" t="s">
        <v>48</v>
      </c>
      <c r="G4325" t="s">
        <v>53</v>
      </c>
      <c r="H4325" t="s">
        <v>31</v>
      </c>
      <c r="I4325" t="s">
        <v>32</v>
      </c>
      <c r="J4325">
        <v>4.8</v>
      </c>
      <c r="K4325" t="s">
        <v>33</v>
      </c>
      <c r="L4325">
        <v>58</v>
      </c>
      <c r="M4325" s="1">
        <v>46173</v>
      </c>
      <c r="N4325" t="s">
        <v>42</v>
      </c>
      <c r="O4325">
        <v>9.9</v>
      </c>
      <c r="P4325">
        <v>1.9</v>
      </c>
      <c r="Q4325" s="2">
        <v>5332.76</v>
      </c>
      <c r="R4325" t="s">
        <v>85</v>
      </c>
      <c r="S4325" s="2">
        <v>2895.42</v>
      </c>
      <c r="T4325">
        <v>3.4</v>
      </c>
      <c r="U4325" t="s">
        <v>126</v>
      </c>
      <c r="V4325">
        <v>2026</v>
      </c>
      <c r="W4325" t="s">
        <v>74</v>
      </c>
      <c r="X4325" s="2">
        <v>2895.42</v>
      </c>
      <c r="Y4325" s="2">
        <v>2437.34</v>
      </c>
      <c r="Z4325" s="2">
        <v>0.54300000000000004</v>
      </c>
      <c r="AA4325" s="2">
        <f>IF(Table1[[#This Row],[Bed Occupied]]="Yes",1,0)</f>
        <v>1</v>
      </c>
    </row>
    <row r="4326" spans="1:27" x14ac:dyDescent="0.25">
      <c r="A4326" t="s">
        <v>4418</v>
      </c>
      <c r="B4326" s="1">
        <v>46038</v>
      </c>
      <c r="C4326" s="1">
        <v>46045.8</v>
      </c>
      <c r="D4326" t="s">
        <v>88</v>
      </c>
      <c r="E4326" t="s">
        <v>47</v>
      </c>
      <c r="F4326" t="s">
        <v>48</v>
      </c>
      <c r="G4326" t="s">
        <v>67</v>
      </c>
      <c r="H4326" t="s">
        <v>40</v>
      </c>
      <c r="I4326" t="s">
        <v>41</v>
      </c>
      <c r="J4326">
        <v>7.8</v>
      </c>
      <c r="K4326" t="s">
        <v>33</v>
      </c>
      <c r="L4326">
        <v>5</v>
      </c>
      <c r="M4326" s="1">
        <v>46037</v>
      </c>
      <c r="N4326" t="s">
        <v>42</v>
      </c>
      <c r="O4326">
        <v>8</v>
      </c>
      <c r="P4326">
        <v>0</v>
      </c>
      <c r="Q4326" s="2">
        <v>26384.87</v>
      </c>
      <c r="R4326" t="s">
        <v>58</v>
      </c>
      <c r="S4326" s="2">
        <v>18977.25</v>
      </c>
      <c r="T4326">
        <v>4.9000000000000004</v>
      </c>
      <c r="U4326" t="s">
        <v>86</v>
      </c>
      <c r="V4326">
        <v>2026</v>
      </c>
      <c r="W4326" t="s">
        <v>72</v>
      </c>
      <c r="X4326" s="2">
        <v>18977.25</v>
      </c>
      <c r="Y4326" s="2">
        <v>7407.62</v>
      </c>
      <c r="Z4326" s="2">
        <v>0.71899999999999997</v>
      </c>
      <c r="AA4326" s="2">
        <f>IF(Table1[[#This Row],[Bed Occupied]]="Yes",1,0)</f>
        <v>1</v>
      </c>
    </row>
    <row r="4327" spans="1:27" x14ac:dyDescent="0.25">
      <c r="A4327" t="s">
        <v>4419</v>
      </c>
      <c r="B4327" s="1">
        <v>45788</v>
      </c>
      <c r="C4327" s="1">
        <v>45789</v>
      </c>
      <c r="D4327" t="s">
        <v>39</v>
      </c>
      <c r="E4327" t="s">
        <v>52</v>
      </c>
      <c r="F4327" t="s">
        <v>48</v>
      </c>
      <c r="G4327" t="s">
        <v>67</v>
      </c>
      <c r="H4327" t="s">
        <v>31</v>
      </c>
      <c r="I4327" t="s">
        <v>41</v>
      </c>
      <c r="J4327">
        <v>1</v>
      </c>
      <c r="K4327" t="s">
        <v>33</v>
      </c>
      <c r="L4327">
        <v>82</v>
      </c>
      <c r="M4327" s="1">
        <v>45788</v>
      </c>
      <c r="N4327" t="s">
        <v>42</v>
      </c>
      <c r="O4327">
        <v>10.9</v>
      </c>
      <c r="P4327">
        <v>0.9</v>
      </c>
      <c r="Q4327" s="2">
        <v>2286.14</v>
      </c>
      <c r="R4327" t="s">
        <v>35</v>
      </c>
      <c r="S4327" s="2">
        <v>1327.11</v>
      </c>
      <c r="T4327">
        <v>4</v>
      </c>
      <c r="U4327" t="s">
        <v>122</v>
      </c>
      <c r="V4327">
        <v>2025</v>
      </c>
      <c r="W4327" t="s">
        <v>74</v>
      </c>
      <c r="X4327" s="2">
        <v>1327.11</v>
      </c>
      <c r="Y4327" s="2">
        <v>959.03</v>
      </c>
      <c r="Z4327" s="2">
        <v>0.58099999999999996</v>
      </c>
      <c r="AA4327" s="2">
        <f>IF(Table1[[#This Row],[Bed Occupied]]="Yes",1,0)</f>
        <v>1</v>
      </c>
    </row>
    <row r="4328" spans="1:27" x14ac:dyDescent="0.25">
      <c r="A4328" t="s">
        <v>4420</v>
      </c>
      <c r="B4328" s="1">
        <v>45673</v>
      </c>
      <c r="C4328" s="1">
        <v>45676.1</v>
      </c>
      <c r="D4328" t="s">
        <v>27</v>
      </c>
      <c r="E4328" t="s">
        <v>47</v>
      </c>
      <c r="F4328" t="s">
        <v>48</v>
      </c>
      <c r="G4328" t="s">
        <v>30</v>
      </c>
      <c r="H4328" t="s">
        <v>76</v>
      </c>
      <c r="I4328" t="s">
        <v>32</v>
      </c>
      <c r="J4328">
        <v>3.1</v>
      </c>
      <c r="K4328" t="s">
        <v>57</v>
      </c>
      <c r="L4328">
        <v>33</v>
      </c>
      <c r="M4328" s="1">
        <v>45672</v>
      </c>
      <c r="N4328" t="s">
        <v>63</v>
      </c>
      <c r="O4328">
        <v>14.6</v>
      </c>
      <c r="P4328">
        <v>2.6</v>
      </c>
      <c r="Q4328" s="2">
        <v>9875.1200000000008</v>
      </c>
      <c r="R4328" t="s">
        <v>35</v>
      </c>
      <c r="S4328" s="2">
        <v>5947.68</v>
      </c>
      <c r="T4328">
        <v>3.3</v>
      </c>
      <c r="U4328" t="s">
        <v>145</v>
      </c>
      <c r="V4328">
        <v>2025</v>
      </c>
      <c r="W4328" t="s">
        <v>69</v>
      </c>
      <c r="X4328" s="2">
        <v>5947.68</v>
      </c>
      <c r="Y4328" s="2">
        <v>3927.44</v>
      </c>
      <c r="Z4328" s="2">
        <v>0.60199999999999998</v>
      </c>
      <c r="AA4328" s="2">
        <f>IF(Table1[[#This Row],[Bed Occupied]]="Yes",1,0)</f>
        <v>0</v>
      </c>
    </row>
    <row r="4329" spans="1:27" x14ac:dyDescent="0.25">
      <c r="A4329" t="s">
        <v>4421</v>
      </c>
      <c r="B4329" s="1">
        <v>45916</v>
      </c>
      <c r="C4329" s="1">
        <v>45917.9</v>
      </c>
      <c r="D4329" t="s">
        <v>27</v>
      </c>
      <c r="E4329" t="s">
        <v>66</v>
      </c>
      <c r="F4329" t="s">
        <v>29</v>
      </c>
      <c r="G4329" t="s">
        <v>30</v>
      </c>
      <c r="H4329" t="s">
        <v>40</v>
      </c>
      <c r="I4329" t="s">
        <v>41</v>
      </c>
      <c r="J4329">
        <v>1.9</v>
      </c>
      <c r="K4329" t="s">
        <v>33</v>
      </c>
      <c r="L4329">
        <v>74</v>
      </c>
      <c r="M4329" s="1">
        <v>45916</v>
      </c>
      <c r="N4329" t="s">
        <v>42</v>
      </c>
      <c r="O4329">
        <v>12.5</v>
      </c>
      <c r="P4329">
        <v>0.5</v>
      </c>
      <c r="Q4329" s="2">
        <v>9700.93</v>
      </c>
      <c r="R4329" t="s">
        <v>35</v>
      </c>
      <c r="S4329" s="2">
        <v>6628.4</v>
      </c>
      <c r="T4329">
        <v>4.0999999999999996</v>
      </c>
      <c r="U4329" t="s">
        <v>59</v>
      </c>
      <c r="V4329">
        <v>2025</v>
      </c>
      <c r="W4329" t="s">
        <v>44</v>
      </c>
      <c r="X4329" s="2">
        <v>6628.4</v>
      </c>
      <c r="Y4329" s="2">
        <v>3072.53</v>
      </c>
      <c r="Z4329" s="2">
        <v>0.68300000000000005</v>
      </c>
      <c r="AA4329" s="2">
        <f>IF(Table1[[#This Row],[Bed Occupied]]="Yes",1,0)</f>
        <v>1</v>
      </c>
    </row>
    <row r="4330" spans="1:27" x14ac:dyDescent="0.25">
      <c r="A4330" t="s">
        <v>4422</v>
      </c>
      <c r="B4330" s="1">
        <v>45929</v>
      </c>
      <c r="C4330" s="1">
        <v>45930.5</v>
      </c>
      <c r="D4330" t="s">
        <v>39</v>
      </c>
      <c r="E4330" t="s">
        <v>52</v>
      </c>
      <c r="F4330" t="s">
        <v>48</v>
      </c>
      <c r="G4330" t="s">
        <v>30</v>
      </c>
      <c r="H4330" t="s">
        <v>49</v>
      </c>
      <c r="I4330" t="s">
        <v>32</v>
      </c>
      <c r="J4330">
        <v>1.5</v>
      </c>
      <c r="K4330" t="s">
        <v>57</v>
      </c>
      <c r="L4330">
        <v>101</v>
      </c>
      <c r="M4330" s="1">
        <v>45929</v>
      </c>
      <c r="N4330" t="s">
        <v>42</v>
      </c>
      <c r="O4330">
        <v>14</v>
      </c>
      <c r="P4330">
        <v>2</v>
      </c>
      <c r="Q4330" s="2">
        <v>1340.57</v>
      </c>
      <c r="R4330" t="s">
        <v>35</v>
      </c>
      <c r="S4330" s="2">
        <v>979.47</v>
      </c>
      <c r="T4330">
        <v>2.9</v>
      </c>
      <c r="U4330" t="s">
        <v>59</v>
      </c>
      <c r="V4330">
        <v>2025</v>
      </c>
      <c r="W4330" t="s">
        <v>37</v>
      </c>
      <c r="X4330" s="2">
        <v>979.47</v>
      </c>
      <c r="Y4330" s="2">
        <v>361.1</v>
      </c>
      <c r="Z4330" s="2">
        <v>0.73099999999999998</v>
      </c>
      <c r="AA4330" s="2">
        <f>IF(Table1[[#This Row],[Bed Occupied]]="Yes",1,0)</f>
        <v>0</v>
      </c>
    </row>
    <row r="4331" spans="1:27" x14ac:dyDescent="0.25">
      <c r="A4331" t="s">
        <v>4423</v>
      </c>
      <c r="B4331" s="1">
        <v>45666</v>
      </c>
      <c r="C4331" s="1">
        <v>45671.3</v>
      </c>
      <c r="D4331" t="s">
        <v>96</v>
      </c>
      <c r="E4331" t="s">
        <v>47</v>
      </c>
      <c r="F4331" t="s">
        <v>29</v>
      </c>
      <c r="G4331" t="s">
        <v>30</v>
      </c>
      <c r="H4331" t="s">
        <v>81</v>
      </c>
      <c r="I4331" t="s">
        <v>32</v>
      </c>
      <c r="J4331">
        <v>5.3</v>
      </c>
      <c r="K4331" t="s">
        <v>33</v>
      </c>
      <c r="L4331">
        <v>57</v>
      </c>
      <c r="M4331" s="1">
        <v>45665</v>
      </c>
      <c r="N4331" t="s">
        <v>42</v>
      </c>
      <c r="O4331">
        <v>11.3</v>
      </c>
      <c r="P4331">
        <v>1.3</v>
      </c>
      <c r="Q4331" s="2">
        <v>5891.24</v>
      </c>
      <c r="R4331" t="s">
        <v>58</v>
      </c>
      <c r="S4331" s="2">
        <v>3398.96</v>
      </c>
      <c r="T4331">
        <v>3.5</v>
      </c>
      <c r="U4331" t="s">
        <v>145</v>
      </c>
      <c r="V4331">
        <v>2025</v>
      </c>
      <c r="W4331" t="s">
        <v>69</v>
      </c>
      <c r="X4331" s="2">
        <v>3398.96</v>
      </c>
      <c r="Y4331" s="2">
        <v>2492.2800000000002</v>
      </c>
      <c r="Z4331" s="2">
        <v>0.57699999999999996</v>
      </c>
      <c r="AA4331" s="2">
        <f>IF(Table1[[#This Row],[Bed Occupied]]="Yes",1,0)</f>
        <v>1</v>
      </c>
    </row>
    <row r="4332" spans="1:27" x14ac:dyDescent="0.25">
      <c r="A4332" t="s">
        <v>4424</v>
      </c>
      <c r="B4332" s="1">
        <v>46367</v>
      </c>
      <c r="C4332" s="1">
        <v>46369.5</v>
      </c>
      <c r="D4332" t="s">
        <v>46</v>
      </c>
      <c r="E4332" t="s">
        <v>66</v>
      </c>
      <c r="F4332" t="s">
        <v>48</v>
      </c>
      <c r="G4332" t="s">
        <v>67</v>
      </c>
      <c r="H4332" t="s">
        <v>62</v>
      </c>
      <c r="I4332" t="s">
        <v>32</v>
      </c>
      <c r="J4332">
        <v>2.5</v>
      </c>
      <c r="K4332" t="s">
        <v>33</v>
      </c>
      <c r="L4332">
        <v>63</v>
      </c>
      <c r="M4332" s="1">
        <v>46366</v>
      </c>
      <c r="N4332" t="s">
        <v>34</v>
      </c>
      <c r="O4332">
        <v>12.5</v>
      </c>
      <c r="P4332">
        <v>2.5</v>
      </c>
      <c r="Q4332" s="2">
        <v>5516.23</v>
      </c>
      <c r="R4332" t="s">
        <v>58</v>
      </c>
      <c r="S4332" s="2">
        <v>3491.76</v>
      </c>
      <c r="T4332">
        <v>3.6</v>
      </c>
      <c r="U4332" t="s">
        <v>54</v>
      </c>
      <c r="V4332">
        <v>2026</v>
      </c>
      <c r="W4332" t="s">
        <v>72</v>
      </c>
      <c r="X4332" s="2">
        <v>3491.76</v>
      </c>
      <c r="Y4332" s="2">
        <v>2024.47</v>
      </c>
      <c r="Z4332" s="2">
        <v>0.63300000000000001</v>
      </c>
      <c r="AA4332" s="2">
        <f>IF(Table1[[#This Row],[Bed Occupied]]="Yes",1,0)</f>
        <v>1</v>
      </c>
    </row>
    <row r="4333" spans="1:27" x14ac:dyDescent="0.25">
      <c r="A4333" t="s">
        <v>4425</v>
      </c>
      <c r="B4333" s="1">
        <v>45839</v>
      </c>
      <c r="C4333" s="1">
        <v>45840.2</v>
      </c>
      <c r="D4333" t="s">
        <v>46</v>
      </c>
      <c r="E4333" t="s">
        <v>47</v>
      </c>
      <c r="F4333" t="s">
        <v>29</v>
      </c>
      <c r="G4333" t="s">
        <v>67</v>
      </c>
      <c r="H4333" t="s">
        <v>81</v>
      </c>
      <c r="I4333" t="s">
        <v>41</v>
      </c>
      <c r="J4333">
        <v>1.2</v>
      </c>
      <c r="K4333" t="s">
        <v>57</v>
      </c>
      <c r="L4333">
        <v>49</v>
      </c>
      <c r="M4333" s="1">
        <v>45839</v>
      </c>
      <c r="N4333" t="s">
        <v>42</v>
      </c>
      <c r="O4333">
        <v>9</v>
      </c>
      <c r="P4333">
        <v>1</v>
      </c>
      <c r="Q4333" s="2">
        <v>5558.08</v>
      </c>
      <c r="R4333" t="s">
        <v>58</v>
      </c>
      <c r="S4333" s="2">
        <v>3455.62</v>
      </c>
      <c r="T4333">
        <v>4.0999999999999996</v>
      </c>
      <c r="U4333" t="s">
        <v>135</v>
      </c>
      <c r="V4333">
        <v>2025</v>
      </c>
      <c r="W4333" t="s">
        <v>44</v>
      </c>
      <c r="X4333" s="2">
        <v>3455.62</v>
      </c>
      <c r="Y4333" s="2">
        <v>2102.46</v>
      </c>
      <c r="Z4333" s="2">
        <v>0.622</v>
      </c>
      <c r="AA4333" s="2">
        <f>IF(Table1[[#This Row],[Bed Occupied]]="Yes",1,0)</f>
        <v>0</v>
      </c>
    </row>
    <row r="4334" spans="1:27" x14ac:dyDescent="0.25">
      <c r="A4334" t="s">
        <v>4426</v>
      </c>
      <c r="B4334" s="1">
        <v>46191</v>
      </c>
      <c r="C4334" s="1">
        <v>46192.7</v>
      </c>
      <c r="D4334" t="s">
        <v>39</v>
      </c>
      <c r="E4334" t="s">
        <v>47</v>
      </c>
      <c r="F4334" t="s">
        <v>29</v>
      </c>
      <c r="G4334" t="s">
        <v>67</v>
      </c>
      <c r="H4334" t="s">
        <v>76</v>
      </c>
      <c r="I4334" t="s">
        <v>32</v>
      </c>
      <c r="J4334">
        <v>1.7</v>
      </c>
      <c r="K4334" t="s">
        <v>57</v>
      </c>
      <c r="L4334">
        <v>90</v>
      </c>
      <c r="M4334" s="1">
        <v>46191</v>
      </c>
      <c r="N4334" t="s">
        <v>42</v>
      </c>
      <c r="O4334">
        <v>12.4</v>
      </c>
      <c r="P4334">
        <v>2.4</v>
      </c>
      <c r="Q4334" s="2">
        <v>1610.03</v>
      </c>
      <c r="R4334" t="s">
        <v>35</v>
      </c>
      <c r="S4334" s="2">
        <v>681.68</v>
      </c>
      <c r="T4334">
        <v>2.6</v>
      </c>
      <c r="U4334" t="s">
        <v>126</v>
      </c>
      <c r="V4334">
        <v>2026</v>
      </c>
      <c r="W4334" t="s">
        <v>72</v>
      </c>
      <c r="X4334" s="2">
        <v>681.68</v>
      </c>
      <c r="Y4334" s="2">
        <v>928.35</v>
      </c>
      <c r="Z4334" s="2">
        <v>0.42299999999999999</v>
      </c>
      <c r="AA4334" s="2">
        <f>IF(Table1[[#This Row],[Bed Occupied]]="Yes",1,0)</f>
        <v>0</v>
      </c>
    </row>
    <row r="4335" spans="1:27" x14ac:dyDescent="0.25">
      <c r="A4335" t="s">
        <v>4427</v>
      </c>
      <c r="B4335" s="1">
        <v>46141</v>
      </c>
      <c r="C4335" s="1">
        <v>46145.2</v>
      </c>
      <c r="D4335" t="s">
        <v>88</v>
      </c>
      <c r="E4335" t="s">
        <v>28</v>
      </c>
      <c r="F4335" t="s">
        <v>29</v>
      </c>
      <c r="G4335" t="s">
        <v>67</v>
      </c>
      <c r="H4335" t="s">
        <v>56</v>
      </c>
      <c r="I4335" t="s">
        <v>32</v>
      </c>
      <c r="J4335">
        <v>4.2</v>
      </c>
      <c r="K4335" t="s">
        <v>33</v>
      </c>
      <c r="L4335">
        <v>48</v>
      </c>
      <c r="M4335" s="1">
        <v>46141</v>
      </c>
      <c r="N4335" t="s">
        <v>42</v>
      </c>
      <c r="O4335">
        <v>9.5</v>
      </c>
      <c r="P4335">
        <v>1.5</v>
      </c>
      <c r="Q4335" s="2">
        <v>23269.09</v>
      </c>
      <c r="R4335" t="s">
        <v>35</v>
      </c>
      <c r="S4335" s="2">
        <v>17440.04</v>
      </c>
      <c r="T4335">
        <v>3.9</v>
      </c>
      <c r="U4335" t="s">
        <v>98</v>
      </c>
      <c r="V4335">
        <v>2026</v>
      </c>
      <c r="W4335" t="s">
        <v>69</v>
      </c>
      <c r="X4335" s="2">
        <v>17440.04</v>
      </c>
      <c r="Y4335" s="2">
        <v>5829.05</v>
      </c>
      <c r="Z4335" s="2">
        <v>0.749</v>
      </c>
      <c r="AA4335" s="2">
        <f>IF(Table1[[#This Row],[Bed Occupied]]="Yes",1,0)</f>
        <v>1</v>
      </c>
    </row>
    <row r="4336" spans="1:27" x14ac:dyDescent="0.25">
      <c r="A4336" t="s">
        <v>4428</v>
      </c>
      <c r="B4336" s="1">
        <v>45941</v>
      </c>
      <c r="C4336" s="1">
        <v>45941.5</v>
      </c>
      <c r="D4336" t="s">
        <v>39</v>
      </c>
      <c r="E4336" t="s">
        <v>66</v>
      </c>
      <c r="F4336" t="s">
        <v>48</v>
      </c>
      <c r="G4336" t="s">
        <v>30</v>
      </c>
      <c r="H4336" t="s">
        <v>40</v>
      </c>
      <c r="I4336" t="s">
        <v>32</v>
      </c>
      <c r="J4336">
        <v>0.5</v>
      </c>
      <c r="K4336" t="s">
        <v>57</v>
      </c>
      <c r="L4336">
        <v>101</v>
      </c>
      <c r="M4336" s="1">
        <v>45940</v>
      </c>
      <c r="N4336" t="s">
        <v>34</v>
      </c>
      <c r="O4336">
        <v>10.199999999999999</v>
      </c>
      <c r="P4336">
        <v>2.2000000000000002</v>
      </c>
      <c r="Q4336" s="2">
        <v>1825.41</v>
      </c>
      <c r="R4336" t="s">
        <v>35</v>
      </c>
      <c r="S4336" s="2">
        <v>1107.0999999999999</v>
      </c>
      <c r="T4336">
        <v>2.8</v>
      </c>
      <c r="U4336" t="s">
        <v>82</v>
      </c>
      <c r="V4336">
        <v>2025</v>
      </c>
      <c r="W4336" t="s">
        <v>77</v>
      </c>
      <c r="X4336" s="2">
        <v>1107.0999999999999</v>
      </c>
      <c r="Y4336" s="2">
        <v>718.31</v>
      </c>
      <c r="Z4336" s="2">
        <v>0.60599999999999998</v>
      </c>
      <c r="AA4336" s="2">
        <f>IF(Table1[[#This Row],[Bed Occupied]]="Yes",1,0)</f>
        <v>0</v>
      </c>
    </row>
    <row r="4337" spans="1:27" x14ac:dyDescent="0.25">
      <c r="A4337" t="s">
        <v>4429</v>
      </c>
      <c r="B4337" s="1">
        <v>45709</v>
      </c>
      <c r="C4337" s="1">
        <v>45709.9</v>
      </c>
      <c r="D4337" t="s">
        <v>102</v>
      </c>
      <c r="E4337" t="s">
        <v>28</v>
      </c>
      <c r="F4337" t="s">
        <v>29</v>
      </c>
      <c r="G4337" t="s">
        <v>30</v>
      </c>
      <c r="H4337" t="s">
        <v>76</v>
      </c>
      <c r="I4337" t="s">
        <v>41</v>
      </c>
      <c r="J4337">
        <v>0.9</v>
      </c>
      <c r="K4337" t="s">
        <v>33</v>
      </c>
      <c r="L4337">
        <v>5</v>
      </c>
      <c r="M4337" s="1">
        <v>45708</v>
      </c>
      <c r="N4337" t="s">
        <v>42</v>
      </c>
      <c r="O4337">
        <v>8.1999999999999993</v>
      </c>
      <c r="P4337">
        <v>0.2</v>
      </c>
      <c r="Q4337" s="2">
        <v>7467.07</v>
      </c>
      <c r="R4337" t="s">
        <v>35</v>
      </c>
      <c r="S4337" s="2">
        <v>4070.19</v>
      </c>
      <c r="T4337">
        <v>4</v>
      </c>
      <c r="U4337" t="s">
        <v>100</v>
      </c>
      <c r="V4337">
        <v>2025</v>
      </c>
      <c r="W4337" t="s">
        <v>72</v>
      </c>
      <c r="X4337" s="2">
        <v>4070.19</v>
      </c>
      <c r="Y4337" s="2">
        <v>3396.88</v>
      </c>
      <c r="Z4337" s="2">
        <v>0.54500000000000004</v>
      </c>
      <c r="AA4337" s="2">
        <f>IF(Table1[[#This Row],[Bed Occupied]]="Yes",1,0)</f>
        <v>1</v>
      </c>
    </row>
    <row r="4338" spans="1:27" x14ac:dyDescent="0.25">
      <c r="A4338" t="s">
        <v>4430</v>
      </c>
      <c r="B4338" s="1">
        <v>46132</v>
      </c>
      <c r="C4338" s="1">
        <v>46136.7</v>
      </c>
      <c r="D4338" t="s">
        <v>102</v>
      </c>
      <c r="E4338" t="s">
        <v>47</v>
      </c>
      <c r="F4338" t="s">
        <v>48</v>
      </c>
      <c r="G4338" t="s">
        <v>30</v>
      </c>
      <c r="H4338" t="s">
        <v>40</v>
      </c>
      <c r="I4338" t="s">
        <v>41</v>
      </c>
      <c r="J4338">
        <v>4.7</v>
      </c>
      <c r="K4338" t="s">
        <v>57</v>
      </c>
      <c r="L4338">
        <v>54</v>
      </c>
      <c r="M4338" s="1">
        <v>46131</v>
      </c>
      <c r="N4338" t="s">
        <v>63</v>
      </c>
      <c r="O4338">
        <v>9.6</v>
      </c>
      <c r="P4338">
        <v>1.6</v>
      </c>
      <c r="Q4338" s="2">
        <v>14679.98</v>
      </c>
      <c r="R4338" t="s">
        <v>85</v>
      </c>
      <c r="S4338" s="2">
        <v>7526.27</v>
      </c>
      <c r="T4338">
        <v>4</v>
      </c>
      <c r="U4338" t="s">
        <v>98</v>
      </c>
      <c r="V4338">
        <v>2026</v>
      </c>
      <c r="W4338" t="s">
        <v>74</v>
      </c>
      <c r="X4338" s="2">
        <v>7526.27</v>
      </c>
      <c r="Y4338" s="2">
        <v>7153.71</v>
      </c>
      <c r="Z4338" s="2">
        <v>0.51300000000000001</v>
      </c>
      <c r="AA4338" s="2">
        <f>IF(Table1[[#This Row],[Bed Occupied]]="Yes",1,0)</f>
        <v>0</v>
      </c>
    </row>
    <row r="4339" spans="1:27" x14ac:dyDescent="0.25">
      <c r="A4339" t="s">
        <v>4431</v>
      </c>
      <c r="B4339" s="1">
        <v>46287</v>
      </c>
      <c r="C4339" s="1">
        <v>46289.2</v>
      </c>
      <c r="D4339" t="s">
        <v>39</v>
      </c>
      <c r="E4339" t="s">
        <v>52</v>
      </c>
      <c r="F4339" t="s">
        <v>29</v>
      </c>
      <c r="G4339" t="s">
        <v>30</v>
      </c>
      <c r="H4339" t="s">
        <v>81</v>
      </c>
      <c r="I4339" t="s">
        <v>41</v>
      </c>
      <c r="J4339">
        <v>2.2000000000000002</v>
      </c>
      <c r="K4339" t="s">
        <v>57</v>
      </c>
      <c r="L4339">
        <v>87</v>
      </c>
      <c r="M4339" s="1">
        <v>46287</v>
      </c>
      <c r="N4339" t="s">
        <v>63</v>
      </c>
      <c r="O4339">
        <v>9.4</v>
      </c>
      <c r="P4339">
        <v>1.4</v>
      </c>
      <c r="Q4339" s="2">
        <v>2248.66</v>
      </c>
      <c r="R4339" t="s">
        <v>35</v>
      </c>
      <c r="S4339" s="2">
        <v>1361.85</v>
      </c>
      <c r="T4339">
        <v>4.4000000000000004</v>
      </c>
      <c r="U4339" t="s">
        <v>133</v>
      </c>
      <c r="V4339">
        <v>2026</v>
      </c>
      <c r="W4339" t="s">
        <v>44</v>
      </c>
      <c r="X4339" s="2">
        <v>1361.85</v>
      </c>
      <c r="Y4339" s="2">
        <v>886.81</v>
      </c>
      <c r="Z4339" s="2">
        <v>0.60599999999999998</v>
      </c>
      <c r="AA4339" s="2">
        <f>IF(Table1[[#This Row],[Bed Occupied]]="Yes",1,0)</f>
        <v>0</v>
      </c>
    </row>
    <row r="4340" spans="1:27" x14ac:dyDescent="0.25">
      <c r="A4340" t="s">
        <v>4432</v>
      </c>
      <c r="B4340" s="1">
        <v>45964</v>
      </c>
      <c r="C4340" s="1">
        <v>45964.4</v>
      </c>
      <c r="D4340" t="s">
        <v>39</v>
      </c>
      <c r="E4340" t="s">
        <v>52</v>
      </c>
      <c r="F4340" t="s">
        <v>29</v>
      </c>
      <c r="G4340" t="s">
        <v>53</v>
      </c>
      <c r="H4340" t="s">
        <v>62</v>
      </c>
      <c r="I4340" t="s">
        <v>41</v>
      </c>
      <c r="J4340">
        <v>0.4</v>
      </c>
      <c r="K4340" t="s">
        <v>33</v>
      </c>
      <c r="L4340">
        <v>82</v>
      </c>
      <c r="M4340" s="1">
        <v>45963</v>
      </c>
      <c r="N4340" t="s">
        <v>34</v>
      </c>
      <c r="O4340">
        <v>14.2</v>
      </c>
      <c r="P4340">
        <v>2.2000000000000002</v>
      </c>
      <c r="Q4340" s="2">
        <v>1852.5</v>
      </c>
      <c r="R4340" t="s">
        <v>35</v>
      </c>
      <c r="S4340" s="2">
        <v>1257.32</v>
      </c>
      <c r="T4340">
        <v>2.9</v>
      </c>
      <c r="U4340" t="s">
        <v>71</v>
      </c>
      <c r="V4340">
        <v>2025</v>
      </c>
      <c r="W4340" t="s">
        <v>74</v>
      </c>
      <c r="X4340" s="2">
        <v>1257.32</v>
      </c>
      <c r="Y4340" s="2">
        <v>595.17999999999995</v>
      </c>
      <c r="Z4340" s="2">
        <v>0.67900000000000005</v>
      </c>
      <c r="AA4340" s="2">
        <f>IF(Table1[[#This Row],[Bed Occupied]]="Yes",1,0)</f>
        <v>1</v>
      </c>
    </row>
    <row r="4341" spans="1:27" x14ac:dyDescent="0.25">
      <c r="A4341" t="s">
        <v>4433</v>
      </c>
      <c r="B4341" s="1">
        <v>46266</v>
      </c>
      <c r="C4341" s="1">
        <v>46270.6</v>
      </c>
      <c r="D4341" t="s">
        <v>88</v>
      </c>
      <c r="E4341" t="s">
        <v>47</v>
      </c>
      <c r="F4341" t="s">
        <v>29</v>
      </c>
      <c r="G4341" t="s">
        <v>53</v>
      </c>
      <c r="H4341" t="s">
        <v>40</v>
      </c>
      <c r="I4341" t="s">
        <v>32</v>
      </c>
      <c r="J4341">
        <v>4.5999999999999996</v>
      </c>
      <c r="K4341" t="s">
        <v>33</v>
      </c>
      <c r="L4341">
        <v>55</v>
      </c>
      <c r="M4341" s="1">
        <v>46266</v>
      </c>
      <c r="N4341" t="s">
        <v>42</v>
      </c>
      <c r="O4341">
        <v>13.3</v>
      </c>
      <c r="P4341">
        <v>1.3</v>
      </c>
      <c r="Q4341" s="2">
        <v>25359.200000000001</v>
      </c>
      <c r="R4341" t="s">
        <v>58</v>
      </c>
      <c r="S4341" s="2">
        <v>17696.669999999998</v>
      </c>
      <c r="T4341">
        <v>3.9</v>
      </c>
      <c r="U4341" t="s">
        <v>133</v>
      </c>
      <c r="V4341">
        <v>2026</v>
      </c>
      <c r="W4341" t="s">
        <v>44</v>
      </c>
      <c r="X4341" s="2">
        <v>17696.669999999998</v>
      </c>
      <c r="Y4341" s="2">
        <v>7662.53</v>
      </c>
      <c r="Z4341" s="2">
        <v>0.69799999999999995</v>
      </c>
      <c r="AA4341" s="2">
        <f>IF(Table1[[#This Row],[Bed Occupied]]="Yes",1,0)</f>
        <v>1</v>
      </c>
    </row>
    <row r="4342" spans="1:27" x14ac:dyDescent="0.25">
      <c r="A4342" t="s">
        <v>4434</v>
      </c>
      <c r="B4342" s="1">
        <v>46311</v>
      </c>
      <c r="C4342" s="1">
        <v>46313.7</v>
      </c>
      <c r="D4342" t="s">
        <v>102</v>
      </c>
      <c r="E4342" t="s">
        <v>28</v>
      </c>
      <c r="F4342" t="s">
        <v>29</v>
      </c>
      <c r="G4342" t="s">
        <v>53</v>
      </c>
      <c r="H4342" t="s">
        <v>62</v>
      </c>
      <c r="I4342" t="s">
        <v>93</v>
      </c>
      <c r="J4342">
        <v>2.7</v>
      </c>
      <c r="K4342" t="s">
        <v>33</v>
      </c>
      <c r="L4342">
        <v>72</v>
      </c>
      <c r="M4342" s="1">
        <v>46311</v>
      </c>
      <c r="N4342" t="s">
        <v>34</v>
      </c>
      <c r="O4342">
        <v>10.6</v>
      </c>
      <c r="P4342">
        <v>0.6</v>
      </c>
      <c r="Q4342" s="2">
        <v>9342.0400000000009</v>
      </c>
      <c r="R4342" t="s">
        <v>85</v>
      </c>
      <c r="S4342" s="2">
        <v>5606.16</v>
      </c>
      <c r="T4342">
        <v>3.6</v>
      </c>
      <c r="U4342" t="s">
        <v>36</v>
      </c>
      <c r="V4342">
        <v>2026</v>
      </c>
      <c r="W4342" t="s">
        <v>77</v>
      </c>
      <c r="X4342" s="2">
        <v>5606.16</v>
      </c>
      <c r="Y4342" s="2">
        <v>3735.88</v>
      </c>
      <c r="Z4342" s="2">
        <v>0.6</v>
      </c>
      <c r="AA4342" s="2">
        <f>IF(Table1[[#This Row],[Bed Occupied]]="Yes",1,0)</f>
        <v>1</v>
      </c>
    </row>
    <row r="4343" spans="1:27" x14ac:dyDescent="0.25">
      <c r="A4343" t="s">
        <v>4435</v>
      </c>
      <c r="B4343" s="1">
        <v>46149</v>
      </c>
      <c r="C4343" s="1">
        <v>46149.599999999999</v>
      </c>
      <c r="D4343" t="s">
        <v>39</v>
      </c>
      <c r="E4343" t="s">
        <v>47</v>
      </c>
      <c r="F4343" t="s">
        <v>48</v>
      </c>
      <c r="G4343" t="s">
        <v>67</v>
      </c>
      <c r="H4343" t="s">
        <v>31</v>
      </c>
      <c r="I4343" t="s">
        <v>32</v>
      </c>
      <c r="J4343">
        <v>0.6</v>
      </c>
      <c r="K4343" t="s">
        <v>57</v>
      </c>
      <c r="L4343">
        <v>98</v>
      </c>
      <c r="M4343" s="1">
        <v>46148</v>
      </c>
      <c r="N4343" t="s">
        <v>42</v>
      </c>
      <c r="O4343">
        <v>12.4</v>
      </c>
      <c r="P4343">
        <v>0.4</v>
      </c>
      <c r="Q4343" s="2">
        <v>1966.06</v>
      </c>
      <c r="R4343" t="s">
        <v>35</v>
      </c>
      <c r="S4343" s="2">
        <v>1412.61</v>
      </c>
      <c r="T4343">
        <v>4.4000000000000004</v>
      </c>
      <c r="U4343" t="s">
        <v>94</v>
      </c>
      <c r="V4343">
        <v>2026</v>
      </c>
      <c r="W4343" t="s">
        <v>69</v>
      </c>
      <c r="X4343" s="2">
        <v>1412.61</v>
      </c>
      <c r="Y4343" s="2">
        <v>553.45000000000005</v>
      </c>
      <c r="Z4343" s="2">
        <v>0.71799999999999997</v>
      </c>
      <c r="AA4343" s="2">
        <f>IF(Table1[[#This Row],[Bed Occupied]]="Yes",1,0)</f>
        <v>0</v>
      </c>
    </row>
    <row r="4344" spans="1:27" x14ac:dyDescent="0.25">
      <c r="A4344" t="s">
        <v>4436</v>
      </c>
      <c r="B4344" s="1">
        <v>46264</v>
      </c>
      <c r="C4344" s="1">
        <v>46266.6</v>
      </c>
      <c r="D4344" t="s">
        <v>39</v>
      </c>
      <c r="E4344" t="s">
        <v>47</v>
      </c>
      <c r="F4344" t="s">
        <v>48</v>
      </c>
      <c r="G4344" t="s">
        <v>30</v>
      </c>
      <c r="H4344" t="s">
        <v>76</v>
      </c>
      <c r="I4344" t="s">
        <v>32</v>
      </c>
      <c r="J4344">
        <v>2.6</v>
      </c>
      <c r="K4344" t="s">
        <v>33</v>
      </c>
      <c r="L4344">
        <v>98</v>
      </c>
      <c r="M4344" s="1">
        <v>46263</v>
      </c>
      <c r="N4344" t="s">
        <v>63</v>
      </c>
      <c r="O4344">
        <v>10.8</v>
      </c>
      <c r="P4344">
        <v>2.8</v>
      </c>
      <c r="Q4344" s="2">
        <v>2300.4699999999998</v>
      </c>
      <c r="R4344" t="s">
        <v>35</v>
      </c>
      <c r="S4344" s="2">
        <v>1457.94</v>
      </c>
      <c r="T4344">
        <v>2.2999999999999998</v>
      </c>
      <c r="U4344" t="s">
        <v>138</v>
      </c>
      <c r="V4344">
        <v>2026</v>
      </c>
      <c r="W4344" t="s">
        <v>83</v>
      </c>
      <c r="X4344" s="2">
        <v>1457.94</v>
      </c>
      <c r="Y4344" s="2">
        <v>842.53</v>
      </c>
      <c r="Z4344" s="2">
        <v>0.63400000000000001</v>
      </c>
      <c r="AA4344" s="2">
        <f>IF(Table1[[#This Row],[Bed Occupied]]="Yes",1,0)</f>
        <v>1</v>
      </c>
    </row>
    <row r="4345" spans="1:27" x14ac:dyDescent="0.25">
      <c r="A4345" t="s">
        <v>4437</v>
      </c>
      <c r="B4345" s="1">
        <v>45975</v>
      </c>
      <c r="C4345" s="1">
        <v>45975.7</v>
      </c>
      <c r="D4345" t="s">
        <v>46</v>
      </c>
      <c r="E4345" t="s">
        <v>52</v>
      </c>
      <c r="F4345" t="s">
        <v>48</v>
      </c>
      <c r="G4345" t="s">
        <v>53</v>
      </c>
      <c r="H4345" t="s">
        <v>62</v>
      </c>
      <c r="I4345" t="s">
        <v>41</v>
      </c>
      <c r="J4345">
        <v>0.7</v>
      </c>
      <c r="K4345" t="s">
        <v>57</v>
      </c>
      <c r="L4345">
        <v>27</v>
      </c>
      <c r="M4345" s="1">
        <v>45974</v>
      </c>
      <c r="N4345" t="s">
        <v>34</v>
      </c>
      <c r="O4345">
        <v>12</v>
      </c>
      <c r="P4345">
        <v>0</v>
      </c>
      <c r="Q4345" s="2">
        <v>4606.67</v>
      </c>
      <c r="R4345" t="s">
        <v>35</v>
      </c>
      <c r="S4345" s="2">
        <v>2382.31</v>
      </c>
      <c r="T4345">
        <v>4.2</v>
      </c>
      <c r="U4345" t="s">
        <v>71</v>
      </c>
      <c r="V4345">
        <v>2025</v>
      </c>
      <c r="W4345" t="s">
        <v>72</v>
      </c>
      <c r="X4345" s="2">
        <v>2382.31</v>
      </c>
      <c r="Y4345" s="2">
        <v>2224.36</v>
      </c>
      <c r="Z4345" s="2">
        <v>0.51700000000000002</v>
      </c>
      <c r="AA4345" s="2">
        <f>IF(Table1[[#This Row],[Bed Occupied]]="Yes",1,0)</f>
        <v>0</v>
      </c>
    </row>
    <row r="4346" spans="1:27" x14ac:dyDescent="0.25">
      <c r="A4346" t="s">
        <v>4438</v>
      </c>
      <c r="B4346" s="1">
        <v>45865</v>
      </c>
      <c r="C4346" s="1">
        <v>45870.8</v>
      </c>
      <c r="D4346" t="s">
        <v>61</v>
      </c>
      <c r="E4346" t="s">
        <v>52</v>
      </c>
      <c r="F4346" t="s">
        <v>29</v>
      </c>
      <c r="G4346" t="s">
        <v>67</v>
      </c>
      <c r="H4346" t="s">
        <v>62</v>
      </c>
      <c r="I4346" t="s">
        <v>41</v>
      </c>
      <c r="J4346">
        <v>5.8</v>
      </c>
      <c r="K4346" t="s">
        <v>57</v>
      </c>
      <c r="L4346">
        <v>24</v>
      </c>
      <c r="M4346" s="1">
        <v>45864</v>
      </c>
      <c r="N4346" t="s">
        <v>63</v>
      </c>
      <c r="O4346">
        <v>12</v>
      </c>
      <c r="P4346">
        <v>0</v>
      </c>
      <c r="Q4346" s="2">
        <v>19640.07</v>
      </c>
      <c r="R4346" t="s">
        <v>35</v>
      </c>
      <c r="S4346" s="2">
        <v>12122.24</v>
      </c>
      <c r="T4346">
        <v>4.3</v>
      </c>
      <c r="U4346" t="s">
        <v>135</v>
      </c>
      <c r="V4346">
        <v>2025</v>
      </c>
      <c r="W4346" t="s">
        <v>83</v>
      </c>
      <c r="X4346" s="2">
        <v>12122.24</v>
      </c>
      <c r="Y4346" s="2">
        <v>7517.83</v>
      </c>
      <c r="Z4346" s="2">
        <v>0.61699999999999999</v>
      </c>
      <c r="AA4346" s="2">
        <f>IF(Table1[[#This Row],[Bed Occupied]]="Yes",1,0)</f>
        <v>0</v>
      </c>
    </row>
    <row r="4347" spans="1:27" x14ac:dyDescent="0.25">
      <c r="A4347" t="s">
        <v>4439</v>
      </c>
      <c r="B4347" s="1">
        <v>46103</v>
      </c>
      <c r="C4347" s="1">
        <v>46108</v>
      </c>
      <c r="D4347" t="s">
        <v>102</v>
      </c>
      <c r="E4347" t="s">
        <v>52</v>
      </c>
      <c r="F4347" t="s">
        <v>48</v>
      </c>
      <c r="G4347" t="s">
        <v>30</v>
      </c>
      <c r="H4347" t="s">
        <v>76</v>
      </c>
      <c r="I4347" t="s">
        <v>32</v>
      </c>
      <c r="J4347">
        <v>5</v>
      </c>
      <c r="K4347" t="s">
        <v>33</v>
      </c>
      <c r="L4347">
        <v>77</v>
      </c>
      <c r="M4347" s="1">
        <v>46102</v>
      </c>
      <c r="N4347" t="s">
        <v>34</v>
      </c>
      <c r="O4347">
        <v>9.9</v>
      </c>
      <c r="P4347">
        <v>1.9</v>
      </c>
      <c r="Q4347" s="2">
        <v>12028.4</v>
      </c>
      <c r="R4347" t="s">
        <v>35</v>
      </c>
      <c r="S4347" s="2">
        <v>9030.4</v>
      </c>
      <c r="T4347">
        <v>3.6</v>
      </c>
      <c r="U4347" t="s">
        <v>115</v>
      </c>
      <c r="V4347">
        <v>2026</v>
      </c>
      <c r="W4347" t="s">
        <v>83</v>
      </c>
      <c r="X4347" s="2">
        <v>9030.4</v>
      </c>
      <c r="Y4347" s="2">
        <v>2998</v>
      </c>
      <c r="Z4347" s="2">
        <v>0.751</v>
      </c>
      <c r="AA4347" s="2">
        <f>IF(Table1[[#This Row],[Bed Occupied]]="Yes",1,0)</f>
        <v>1</v>
      </c>
    </row>
    <row r="4348" spans="1:27" x14ac:dyDescent="0.25">
      <c r="A4348" t="s">
        <v>4440</v>
      </c>
      <c r="B4348" s="1">
        <v>45822</v>
      </c>
      <c r="C4348" s="1">
        <v>45822.6</v>
      </c>
      <c r="D4348" t="s">
        <v>39</v>
      </c>
      <c r="E4348" t="s">
        <v>47</v>
      </c>
      <c r="F4348" t="s">
        <v>29</v>
      </c>
      <c r="G4348" t="s">
        <v>151</v>
      </c>
      <c r="H4348" t="s">
        <v>31</v>
      </c>
      <c r="I4348" t="s">
        <v>93</v>
      </c>
      <c r="J4348">
        <v>0.6</v>
      </c>
      <c r="K4348" t="s">
        <v>57</v>
      </c>
      <c r="L4348">
        <v>64</v>
      </c>
      <c r="M4348" s="1">
        <v>45821</v>
      </c>
      <c r="N4348" t="s">
        <v>42</v>
      </c>
      <c r="O4348">
        <v>8.1999999999999993</v>
      </c>
      <c r="P4348">
        <v>0.2</v>
      </c>
      <c r="Q4348" s="2">
        <v>1717.21</v>
      </c>
      <c r="R4348" t="s">
        <v>58</v>
      </c>
      <c r="S4348" s="2">
        <v>927.67</v>
      </c>
      <c r="T4348">
        <v>4.0999999999999996</v>
      </c>
      <c r="U4348" t="s">
        <v>64</v>
      </c>
      <c r="V4348">
        <v>2025</v>
      </c>
      <c r="W4348" t="s">
        <v>77</v>
      </c>
      <c r="X4348" s="2">
        <v>927.67</v>
      </c>
      <c r="Y4348" s="2">
        <v>789.54</v>
      </c>
      <c r="Z4348" s="2">
        <v>0.54</v>
      </c>
      <c r="AA4348" s="2">
        <f>IF(Table1[[#This Row],[Bed Occupied]]="Yes",1,0)</f>
        <v>0</v>
      </c>
    </row>
    <row r="4349" spans="1:27" x14ac:dyDescent="0.25">
      <c r="A4349" t="s">
        <v>4441</v>
      </c>
      <c r="B4349" s="1">
        <v>46040</v>
      </c>
      <c r="C4349" s="1">
        <v>46041.4</v>
      </c>
      <c r="D4349" t="s">
        <v>102</v>
      </c>
      <c r="E4349" t="s">
        <v>52</v>
      </c>
      <c r="F4349" t="s">
        <v>48</v>
      </c>
      <c r="G4349" t="s">
        <v>30</v>
      </c>
      <c r="H4349" t="s">
        <v>40</v>
      </c>
      <c r="I4349" t="s">
        <v>41</v>
      </c>
      <c r="J4349">
        <v>1.4</v>
      </c>
      <c r="K4349" t="s">
        <v>33</v>
      </c>
      <c r="L4349">
        <v>9</v>
      </c>
      <c r="M4349" s="1">
        <v>46040</v>
      </c>
      <c r="N4349" t="s">
        <v>42</v>
      </c>
      <c r="O4349">
        <v>11.9</v>
      </c>
      <c r="P4349">
        <v>1.9</v>
      </c>
      <c r="Q4349" s="2">
        <v>8645.57</v>
      </c>
      <c r="R4349" t="s">
        <v>58</v>
      </c>
      <c r="S4349" s="2">
        <v>5083.6499999999996</v>
      </c>
      <c r="T4349">
        <v>3.8</v>
      </c>
      <c r="U4349" t="s">
        <v>86</v>
      </c>
      <c r="V4349">
        <v>2026</v>
      </c>
      <c r="W4349" t="s">
        <v>74</v>
      </c>
      <c r="X4349" s="2">
        <v>5083.6499999999996</v>
      </c>
      <c r="Y4349" s="2">
        <v>3561.92</v>
      </c>
      <c r="Z4349" s="2">
        <v>0.58799999999999997</v>
      </c>
      <c r="AA4349" s="2">
        <f>IF(Table1[[#This Row],[Bed Occupied]]="Yes",1,0)</f>
        <v>1</v>
      </c>
    </row>
    <row r="4350" spans="1:27" x14ac:dyDescent="0.25">
      <c r="A4350" t="s">
        <v>4442</v>
      </c>
      <c r="B4350" s="1">
        <v>45941</v>
      </c>
      <c r="C4350" s="1">
        <v>45941.599999999999</v>
      </c>
      <c r="D4350" t="s">
        <v>39</v>
      </c>
      <c r="E4350" t="s">
        <v>52</v>
      </c>
      <c r="F4350" t="s">
        <v>29</v>
      </c>
      <c r="G4350" t="s">
        <v>67</v>
      </c>
      <c r="H4350" t="s">
        <v>62</v>
      </c>
      <c r="I4350" t="s">
        <v>32</v>
      </c>
      <c r="J4350">
        <v>0.6</v>
      </c>
      <c r="K4350" t="s">
        <v>57</v>
      </c>
      <c r="L4350">
        <v>97</v>
      </c>
      <c r="M4350" s="1">
        <v>45940</v>
      </c>
      <c r="N4350" t="s">
        <v>34</v>
      </c>
      <c r="O4350">
        <v>10.3</v>
      </c>
      <c r="P4350">
        <v>2.2999999999999998</v>
      </c>
      <c r="Q4350" s="2">
        <v>1671.93</v>
      </c>
      <c r="R4350" t="s">
        <v>35</v>
      </c>
      <c r="S4350" s="2">
        <v>1036.99</v>
      </c>
      <c r="T4350">
        <v>2.7</v>
      </c>
      <c r="U4350" t="s">
        <v>82</v>
      </c>
      <c r="V4350">
        <v>2025</v>
      </c>
      <c r="W4350" t="s">
        <v>77</v>
      </c>
      <c r="X4350" s="2">
        <v>1036.99</v>
      </c>
      <c r="Y4350" s="2">
        <v>634.94000000000005</v>
      </c>
      <c r="Z4350" s="2">
        <v>0.62</v>
      </c>
      <c r="AA4350" s="2">
        <f>IF(Table1[[#This Row],[Bed Occupied]]="Yes",1,0)</f>
        <v>0</v>
      </c>
    </row>
    <row r="4351" spans="1:27" x14ac:dyDescent="0.25">
      <c r="A4351" t="s">
        <v>4443</v>
      </c>
      <c r="B4351" s="1">
        <v>45879</v>
      </c>
      <c r="C4351" s="1">
        <v>45879.199999999997</v>
      </c>
      <c r="D4351" t="s">
        <v>39</v>
      </c>
      <c r="E4351" t="s">
        <v>52</v>
      </c>
      <c r="F4351" t="s">
        <v>48</v>
      </c>
      <c r="G4351" t="s">
        <v>67</v>
      </c>
      <c r="H4351" t="s">
        <v>76</v>
      </c>
      <c r="I4351" t="s">
        <v>32</v>
      </c>
      <c r="J4351">
        <v>0.2</v>
      </c>
      <c r="K4351" t="s">
        <v>33</v>
      </c>
      <c r="L4351">
        <v>97</v>
      </c>
      <c r="M4351" s="1">
        <v>45879</v>
      </c>
      <c r="N4351" t="s">
        <v>63</v>
      </c>
      <c r="O4351">
        <v>8.3000000000000007</v>
      </c>
      <c r="P4351">
        <v>0.3</v>
      </c>
      <c r="Q4351" s="2">
        <v>2232.84</v>
      </c>
      <c r="R4351" t="s">
        <v>58</v>
      </c>
      <c r="S4351" s="2">
        <v>1259.74</v>
      </c>
      <c r="T4351">
        <v>3.1</v>
      </c>
      <c r="U4351" t="s">
        <v>104</v>
      </c>
      <c r="V4351">
        <v>2025</v>
      </c>
      <c r="W4351" t="s">
        <v>74</v>
      </c>
      <c r="X4351" s="2">
        <v>1259.74</v>
      </c>
      <c r="Y4351" s="2">
        <v>973.1</v>
      </c>
      <c r="Z4351" s="2">
        <v>0.56399999999999995</v>
      </c>
      <c r="AA4351" s="2">
        <f>IF(Table1[[#This Row],[Bed Occupied]]="Yes",1,0)</f>
        <v>1</v>
      </c>
    </row>
    <row r="4352" spans="1:27" x14ac:dyDescent="0.25">
      <c r="A4352" t="s">
        <v>4444</v>
      </c>
      <c r="B4352" s="1">
        <v>45675</v>
      </c>
      <c r="C4352" s="1">
        <v>45684.800000000003</v>
      </c>
      <c r="D4352" t="s">
        <v>51</v>
      </c>
      <c r="E4352" t="s">
        <v>28</v>
      </c>
      <c r="F4352" t="s">
        <v>48</v>
      </c>
      <c r="G4352" t="s">
        <v>53</v>
      </c>
      <c r="H4352" t="s">
        <v>49</v>
      </c>
      <c r="I4352" t="s">
        <v>32</v>
      </c>
      <c r="J4352">
        <v>9.8000000000000007</v>
      </c>
      <c r="K4352" t="s">
        <v>33</v>
      </c>
      <c r="L4352">
        <v>69</v>
      </c>
      <c r="M4352" s="1">
        <v>45674</v>
      </c>
      <c r="N4352" t="s">
        <v>42</v>
      </c>
      <c r="O4352">
        <v>14.2</v>
      </c>
      <c r="P4352">
        <v>2.2000000000000002</v>
      </c>
      <c r="Q4352" s="2">
        <v>13761.03</v>
      </c>
      <c r="R4352" t="s">
        <v>35</v>
      </c>
      <c r="S4352" s="2">
        <v>8622.74</v>
      </c>
      <c r="T4352">
        <v>3.3</v>
      </c>
      <c r="U4352" t="s">
        <v>145</v>
      </c>
      <c r="V4352">
        <v>2025</v>
      </c>
      <c r="W4352" t="s">
        <v>77</v>
      </c>
      <c r="X4352" s="2">
        <v>8622.74</v>
      </c>
      <c r="Y4352" s="2">
        <v>5138.29</v>
      </c>
      <c r="Z4352" s="2">
        <v>0.627</v>
      </c>
      <c r="AA4352" s="2">
        <f>IF(Table1[[#This Row],[Bed Occupied]]="Yes",1,0)</f>
        <v>1</v>
      </c>
    </row>
    <row r="4353" spans="1:27" x14ac:dyDescent="0.25">
      <c r="A4353" t="s">
        <v>4445</v>
      </c>
      <c r="B4353" s="1">
        <v>45731</v>
      </c>
      <c r="C4353" s="1">
        <v>45733.1</v>
      </c>
      <c r="D4353" t="s">
        <v>102</v>
      </c>
      <c r="E4353" t="s">
        <v>28</v>
      </c>
      <c r="F4353" t="s">
        <v>29</v>
      </c>
      <c r="G4353" t="s">
        <v>151</v>
      </c>
      <c r="H4353" t="s">
        <v>31</v>
      </c>
      <c r="I4353" t="s">
        <v>93</v>
      </c>
      <c r="J4353">
        <v>2.1</v>
      </c>
      <c r="K4353" t="s">
        <v>33</v>
      </c>
      <c r="L4353">
        <v>46</v>
      </c>
      <c r="M4353" s="1">
        <v>45731</v>
      </c>
      <c r="N4353" t="s">
        <v>42</v>
      </c>
      <c r="O4353">
        <v>8.3000000000000007</v>
      </c>
      <c r="P4353">
        <v>0.3</v>
      </c>
      <c r="Q4353" s="2">
        <v>12023.77</v>
      </c>
      <c r="R4353" t="s">
        <v>85</v>
      </c>
      <c r="S4353" s="2">
        <v>7662.42</v>
      </c>
      <c r="T4353">
        <v>4</v>
      </c>
      <c r="U4353" t="s">
        <v>173</v>
      </c>
      <c r="V4353">
        <v>2025</v>
      </c>
      <c r="W4353" t="s">
        <v>83</v>
      </c>
      <c r="X4353" s="2">
        <v>7662.42</v>
      </c>
      <c r="Y4353" s="2">
        <v>4361.3500000000004</v>
      </c>
      <c r="Z4353" s="2">
        <v>0.63700000000000001</v>
      </c>
      <c r="AA4353" s="2">
        <f>IF(Table1[[#This Row],[Bed Occupied]]="Yes",1,0)</f>
        <v>1</v>
      </c>
    </row>
    <row r="4354" spans="1:27" x14ac:dyDescent="0.25">
      <c r="A4354" t="s">
        <v>4446</v>
      </c>
      <c r="B4354" s="1">
        <v>45899</v>
      </c>
      <c r="C4354" s="1">
        <v>45901.5</v>
      </c>
      <c r="D4354" t="s">
        <v>51</v>
      </c>
      <c r="E4354" t="s">
        <v>52</v>
      </c>
      <c r="F4354" t="s">
        <v>29</v>
      </c>
      <c r="G4354" t="s">
        <v>151</v>
      </c>
      <c r="H4354" t="s">
        <v>31</v>
      </c>
      <c r="I4354" t="s">
        <v>41</v>
      </c>
      <c r="J4354">
        <v>2.5</v>
      </c>
      <c r="K4354" t="s">
        <v>33</v>
      </c>
      <c r="L4354">
        <v>20</v>
      </c>
      <c r="M4354" s="1">
        <v>45898</v>
      </c>
      <c r="N4354" t="s">
        <v>42</v>
      </c>
      <c r="O4354">
        <v>11</v>
      </c>
      <c r="P4354">
        <v>1</v>
      </c>
      <c r="Q4354" s="2">
        <v>9129.43</v>
      </c>
      <c r="R4354" t="s">
        <v>85</v>
      </c>
      <c r="S4354" s="2">
        <v>5398.15</v>
      </c>
      <c r="T4354">
        <v>3.9</v>
      </c>
      <c r="U4354" t="s">
        <v>104</v>
      </c>
      <c r="V4354">
        <v>2025</v>
      </c>
      <c r="W4354" t="s">
        <v>77</v>
      </c>
      <c r="X4354" s="2">
        <v>5398.15</v>
      </c>
      <c r="Y4354" s="2">
        <v>3731.28</v>
      </c>
      <c r="Z4354" s="2">
        <v>0.59099999999999997</v>
      </c>
      <c r="AA4354" s="2">
        <f>IF(Table1[[#This Row],[Bed Occupied]]="Yes",1,0)</f>
        <v>1</v>
      </c>
    </row>
    <row r="4355" spans="1:27" x14ac:dyDescent="0.25">
      <c r="A4355" t="s">
        <v>4447</v>
      </c>
      <c r="B4355" s="1">
        <v>46026</v>
      </c>
      <c r="C4355" s="1">
        <v>46036.4</v>
      </c>
      <c r="D4355" t="s">
        <v>102</v>
      </c>
      <c r="E4355" t="s">
        <v>28</v>
      </c>
      <c r="F4355" t="s">
        <v>48</v>
      </c>
      <c r="G4355" t="s">
        <v>67</v>
      </c>
      <c r="H4355" t="s">
        <v>40</v>
      </c>
      <c r="I4355" t="s">
        <v>41</v>
      </c>
      <c r="J4355">
        <v>10.4</v>
      </c>
      <c r="K4355" t="s">
        <v>33</v>
      </c>
      <c r="L4355">
        <v>61</v>
      </c>
      <c r="M4355" s="1">
        <v>46025</v>
      </c>
      <c r="N4355" t="s">
        <v>63</v>
      </c>
      <c r="O4355">
        <v>10.7</v>
      </c>
      <c r="P4355">
        <v>2.7</v>
      </c>
      <c r="Q4355" s="2">
        <v>15853.99</v>
      </c>
      <c r="R4355" t="s">
        <v>35</v>
      </c>
      <c r="S4355" s="2">
        <v>10979.85</v>
      </c>
      <c r="T4355">
        <v>3.8</v>
      </c>
      <c r="U4355" t="s">
        <v>86</v>
      </c>
      <c r="V4355">
        <v>2026</v>
      </c>
      <c r="W4355" t="s">
        <v>83</v>
      </c>
      <c r="X4355" s="2">
        <v>10979.85</v>
      </c>
      <c r="Y4355" s="2">
        <v>4874.1400000000003</v>
      </c>
      <c r="Z4355" s="2">
        <v>0.69299999999999995</v>
      </c>
      <c r="AA4355" s="2">
        <f>IF(Table1[[#This Row],[Bed Occupied]]="Yes",1,0)</f>
        <v>1</v>
      </c>
    </row>
    <row r="4356" spans="1:27" x14ac:dyDescent="0.25">
      <c r="A4356" t="s">
        <v>4448</v>
      </c>
      <c r="B4356" s="1">
        <v>46268</v>
      </c>
      <c r="C4356" s="1">
        <v>46269.2</v>
      </c>
      <c r="D4356" t="s">
        <v>88</v>
      </c>
      <c r="E4356" t="s">
        <v>66</v>
      </c>
      <c r="F4356" t="s">
        <v>29</v>
      </c>
      <c r="G4356" t="s">
        <v>53</v>
      </c>
      <c r="H4356" t="s">
        <v>31</v>
      </c>
      <c r="I4356" t="s">
        <v>41</v>
      </c>
      <c r="J4356">
        <v>1.2</v>
      </c>
      <c r="K4356" t="s">
        <v>33</v>
      </c>
      <c r="L4356">
        <v>31</v>
      </c>
      <c r="M4356" s="1">
        <v>46268</v>
      </c>
      <c r="N4356" t="s">
        <v>42</v>
      </c>
      <c r="O4356">
        <v>8.5</v>
      </c>
      <c r="P4356">
        <v>0.5</v>
      </c>
      <c r="Q4356" s="2">
        <v>13097.72</v>
      </c>
      <c r="R4356" t="s">
        <v>35</v>
      </c>
      <c r="S4356" s="2">
        <v>8428.16</v>
      </c>
      <c r="T4356">
        <v>4.0999999999999996</v>
      </c>
      <c r="U4356" t="s">
        <v>133</v>
      </c>
      <c r="V4356">
        <v>2026</v>
      </c>
      <c r="W4356" t="s">
        <v>72</v>
      </c>
      <c r="X4356" s="2">
        <v>8428.16</v>
      </c>
      <c r="Y4356" s="2">
        <v>4669.5600000000004</v>
      </c>
      <c r="Z4356" s="2">
        <v>0.64300000000000002</v>
      </c>
      <c r="AA4356" s="2">
        <f>IF(Table1[[#This Row],[Bed Occupied]]="Yes",1,0)</f>
        <v>1</v>
      </c>
    </row>
    <row r="4357" spans="1:27" x14ac:dyDescent="0.25">
      <c r="A4357" t="s">
        <v>4449</v>
      </c>
      <c r="B4357" s="1">
        <v>46356</v>
      </c>
      <c r="C4357" s="1">
        <v>46361.2</v>
      </c>
      <c r="D4357" t="s">
        <v>88</v>
      </c>
      <c r="E4357" t="s">
        <v>66</v>
      </c>
      <c r="F4357" t="s">
        <v>48</v>
      </c>
      <c r="G4357" t="s">
        <v>30</v>
      </c>
      <c r="H4357" t="s">
        <v>81</v>
      </c>
      <c r="I4357" t="s">
        <v>41</v>
      </c>
      <c r="J4357">
        <v>5.2</v>
      </c>
      <c r="K4357" t="s">
        <v>57</v>
      </c>
      <c r="L4357">
        <v>46</v>
      </c>
      <c r="M4357" s="1">
        <v>46355</v>
      </c>
      <c r="N4357" t="s">
        <v>34</v>
      </c>
      <c r="O4357">
        <v>13.7</v>
      </c>
      <c r="P4357">
        <v>1.7</v>
      </c>
      <c r="Q4357" s="2">
        <v>19673.509999999998</v>
      </c>
      <c r="R4357" t="s">
        <v>85</v>
      </c>
      <c r="S4357" s="2">
        <v>14303.62</v>
      </c>
      <c r="T4357">
        <v>4.4000000000000004</v>
      </c>
      <c r="U4357" t="s">
        <v>130</v>
      </c>
      <c r="V4357">
        <v>2026</v>
      </c>
      <c r="W4357" t="s">
        <v>74</v>
      </c>
      <c r="X4357" s="2">
        <v>14303.62</v>
      </c>
      <c r="Y4357" s="2">
        <v>5369.89</v>
      </c>
      <c r="Z4357" s="2">
        <v>0.72699999999999998</v>
      </c>
      <c r="AA4357" s="2">
        <f>IF(Table1[[#This Row],[Bed Occupied]]="Yes",1,0)</f>
        <v>0</v>
      </c>
    </row>
    <row r="4358" spans="1:27" x14ac:dyDescent="0.25">
      <c r="A4358" t="s">
        <v>4450</v>
      </c>
      <c r="B4358" s="1">
        <v>46113</v>
      </c>
      <c r="C4358" s="1">
        <v>46119.199999999997</v>
      </c>
      <c r="D4358" t="s">
        <v>27</v>
      </c>
      <c r="E4358" t="s">
        <v>66</v>
      </c>
      <c r="F4358" t="s">
        <v>48</v>
      </c>
      <c r="G4358" t="s">
        <v>67</v>
      </c>
      <c r="H4358" t="s">
        <v>76</v>
      </c>
      <c r="I4358" t="s">
        <v>41</v>
      </c>
      <c r="J4358">
        <v>6.2</v>
      </c>
      <c r="K4358" t="s">
        <v>33</v>
      </c>
      <c r="L4358">
        <v>43</v>
      </c>
      <c r="M4358" s="1">
        <v>46112</v>
      </c>
      <c r="N4358" t="s">
        <v>42</v>
      </c>
      <c r="O4358">
        <v>8.9</v>
      </c>
      <c r="P4358">
        <v>0.9</v>
      </c>
      <c r="Q4358" s="2">
        <v>11246.26</v>
      </c>
      <c r="R4358" t="s">
        <v>58</v>
      </c>
      <c r="S4358" s="2">
        <v>6693.61</v>
      </c>
      <c r="T4358">
        <v>4</v>
      </c>
      <c r="U4358" t="s">
        <v>98</v>
      </c>
      <c r="V4358">
        <v>2026</v>
      </c>
      <c r="W4358" t="s">
        <v>44</v>
      </c>
      <c r="X4358" s="2">
        <v>6693.61</v>
      </c>
      <c r="Y4358" s="2">
        <v>4552.6499999999996</v>
      </c>
      <c r="Z4358" s="2">
        <v>0.59499999999999997</v>
      </c>
      <c r="AA4358" s="2">
        <f>IF(Table1[[#This Row],[Bed Occupied]]="Yes",1,0)</f>
        <v>1</v>
      </c>
    </row>
    <row r="4359" spans="1:27" x14ac:dyDescent="0.25">
      <c r="A4359" t="s">
        <v>4451</v>
      </c>
      <c r="B4359" s="1">
        <v>45834</v>
      </c>
      <c r="C4359" s="1">
        <v>45839.4</v>
      </c>
      <c r="D4359" t="s">
        <v>96</v>
      </c>
      <c r="E4359" t="s">
        <v>66</v>
      </c>
      <c r="F4359" t="s">
        <v>48</v>
      </c>
      <c r="G4359" t="s">
        <v>53</v>
      </c>
      <c r="H4359" t="s">
        <v>56</v>
      </c>
      <c r="I4359" t="s">
        <v>32</v>
      </c>
      <c r="J4359">
        <v>5.4</v>
      </c>
      <c r="K4359" t="s">
        <v>57</v>
      </c>
      <c r="L4359">
        <v>66</v>
      </c>
      <c r="M4359" s="1">
        <v>45833</v>
      </c>
      <c r="N4359" t="s">
        <v>34</v>
      </c>
      <c r="O4359">
        <v>9.1999999999999993</v>
      </c>
      <c r="P4359">
        <v>1.2</v>
      </c>
      <c r="Q4359" s="2">
        <v>5231.83</v>
      </c>
      <c r="R4359" t="s">
        <v>35</v>
      </c>
      <c r="S4359" s="2">
        <v>3497.57</v>
      </c>
      <c r="T4359">
        <v>3.2</v>
      </c>
      <c r="U4359" t="s">
        <v>64</v>
      </c>
      <c r="V4359">
        <v>2025</v>
      </c>
      <c r="W4359" t="s">
        <v>69</v>
      </c>
      <c r="X4359" s="2">
        <v>3497.57</v>
      </c>
      <c r="Y4359" s="2">
        <v>1734.26</v>
      </c>
      <c r="Z4359" s="2">
        <v>0.66900000000000004</v>
      </c>
      <c r="AA4359" s="2">
        <f>IF(Table1[[#This Row],[Bed Occupied]]="Yes",1,0)</f>
        <v>0</v>
      </c>
    </row>
    <row r="4360" spans="1:27" x14ac:dyDescent="0.25">
      <c r="A4360" t="s">
        <v>4452</v>
      </c>
      <c r="B4360" s="1">
        <v>46334</v>
      </c>
      <c r="C4360" s="1">
        <v>46334.400000000001</v>
      </c>
      <c r="D4360" t="s">
        <v>96</v>
      </c>
      <c r="E4360" t="s">
        <v>66</v>
      </c>
      <c r="F4360" t="s">
        <v>92</v>
      </c>
      <c r="G4360" t="s">
        <v>67</v>
      </c>
      <c r="H4360" t="s">
        <v>76</v>
      </c>
      <c r="I4360" t="s">
        <v>41</v>
      </c>
      <c r="J4360">
        <v>0.4</v>
      </c>
      <c r="K4360" t="s">
        <v>33</v>
      </c>
      <c r="L4360">
        <v>5</v>
      </c>
      <c r="M4360" s="1">
        <v>46333</v>
      </c>
      <c r="N4360" t="s">
        <v>42</v>
      </c>
      <c r="O4360">
        <v>11</v>
      </c>
      <c r="P4360">
        <v>1</v>
      </c>
      <c r="Q4360" s="2">
        <v>3900.48</v>
      </c>
      <c r="R4360" t="s">
        <v>35</v>
      </c>
      <c r="S4360" s="2">
        <v>2182.4499999999998</v>
      </c>
      <c r="T4360">
        <v>4.4000000000000004</v>
      </c>
      <c r="U4360" t="s">
        <v>130</v>
      </c>
      <c r="V4360">
        <v>2026</v>
      </c>
      <c r="W4360" t="s">
        <v>83</v>
      </c>
      <c r="X4360" s="2">
        <v>2182.4499999999998</v>
      </c>
      <c r="Y4360" s="2">
        <v>1718.03</v>
      </c>
      <c r="Z4360" s="2">
        <v>0.56000000000000005</v>
      </c>
      <c r="AA4360" s="2">
        <f>IF(Table1[[#This Row],[Bed Occupied]]="Yes",1,0)</f>
        <v>1</v>
      </c>
    </row>
    <row r="4361" spans="1:27" x14ac:dyDescent="0.25">
      <c r="A4361" t="s">
        <v>4453</v>
      </c>
      <c r="B4361" s="1">
        <v>46077</v>
      </c>
      <c r="C4361" s="1">
        <v>46082.9</v>
      </c>
      <c r="D4361" t="s">
        <v>96</v>
      </c>
      <c r="E4361" t="s">
        <v>47</v>
      </c>
      <c r="F4361" t="s">
        <v>29</v>
      </c>
      <c r="G4361" t="s">
        <v>30</v>
      </c>
      <c r="H4361" t="s">
        <v>76</v>
      </c>
      <c r="I4361" t="s">
        <v>41</v>
      </c>
      <c r="J4361">
        <v>5.9</v>
      </c>
      <c r="K4361" t="s">
        <v>33</v>
      </c>
      <c r="L4361">
        <v>18</v>
      </c>
      <c r="M4361" s="1">
        <v>46077</v>
      </c>
      <c r="N4361" t="s">
        <v>34</v>
      </c>
      <c r="O4361">
        <v>8</v>
      </c>
      <c r="P4361">
        <v>0</v>
      </c>
      <c r="Q4361" s="2">
        <v>4825.7700000000004</v>
      </c>
      <c r="R4361" t="s">
        <v>35</v>
      </c>
      <c r="S4361" s="2">
        <v>3307.37</v>
      </c>
      <c r="T4361">
        <v>4.8</v>
      </c>
      <c r="U4361" t="s">
        <v>68</v>
      </c>
      <c r="V4361">
        <v>2026</v>
      </c>
      <c r="W4361" t="s">
        <v>44</v>
      </c>
      <c r="X4361" s="2">
        <v>3307.37</v>
      </c>
      <c r="Y4361" s="2">
        <v>1518.4</v>
      </c>
      <c r="Z4361" s="2">
        <v>0.68500000000000005</v>
      </c>
      <c r="AA4361" s="2">
        <f>IF(Table1[[#This Row],[Bed Occupied]]="Yes",1,0)</f>
        <v>1</v>
      </c>
    </row>
    <row r="4362" spans="1:27" x14ac:dyDescent="0.25">
      <c r="A4362" t="s">
        <v>4454</v>
      </c>
      <c r="B4362" s="1">
        <v>46309</v>
      </c>
      <c r="C4362" s="1">
        <v>46311.1</v>
      </c>
      <c r="D4362" t="s">
        <v>46</v>
      </c>
      <c r="E4362" t="s">
        <v>47</v>
      </c>
      <c r="F4362" t="s">
        <v>29</v>
      </c>
      <c r="G4362" t="s">
        <v>30</v>
      </c>
      <c r="H4362" t="s">
        <v>81</v>
      </c>
      <c r="I4362" t="s">
        <v>93</v>
      </c>
      <c r="J4362">
        <v>2.1</v>
      </c>
      <c r="K4362" t="s">
        <v>33</v>
      </c>
      <c r="L4362">
        <v>14</v>
      </c>
      <c r="M4362" s="1">
        <v>46308</v>
      </c>
      <c r="N4362" t="s">
        <v>63</v>
      </c>
      <c r="O4362">
        <v>8.4</v>
      </c>
      <c r="P4362">
        <v>0.4</v>
      </c>
      <c r="Q4362" s="2">
        <v>5860.61</v>
      </c>
      <c r="R4362" t="s">
        <v>35</v>
      </c>
      <c r="S4362" s="2">
        <v>3309.46</v>
      </c>
      <c r="T4362">
        <v>4.2</v>
      </c>
      <c r="U4362" t="s">
        <v>36</v>
      </c>
      <c r="V4362">
        <v>2026</v>
      </c>
      <c r="W4362" t="s">
        <v>44</v>
      </c>
      <c r="X4362" s="2">
        <v>3309.46</v>
      </c>
      <c r="Y4362" s="2">
        <v>2551.15</v>
      </c>
      <c r="Z4362" s="2">
        <v>0.56499999999999995</v>
      </c>
      <c r="AA4362" s="2">
        <f>IF(Table1[[#This Row],[Bed Occupied]]="Yes",1,0)</f>
        <v>1</v>
      </c>
    </row>
    <row r="4363" spans="1:27" x14ac:dyDescent="0.25">
      <c r="A4363" t="s">
        <v>4455</v>
      </c>
      <c r="B4363" s="1">
        <v>45980</v>
      </c>
      <c r="C4363" s="1">
        <v>45982.7</v>
      </c>
      <c r="D4363" t="s">
        <v>51</v>
      </c>
      <c r="E4363" t="s">
        <v>47</v>
      </c>
      <c r="F4363" t="s">
        <v>29</v>
      </c>
      <c r="G4363" t="s">
        <v>67</v>
      </c>
      <c r="H4363" t="s">
        <v>49</v>
      </c>
      <c r="I4363" t="s">
        <v>41</v>
      </c>
      <c r="J4363">
        <v>2.7</v>
      </c>
      <c r="K4363" t="s">
        <v>33</v>
      </c>
      <c r="L4363">
        <v>53</v>
      </c>
      <c r="M4363" s="1">
        <v>45979</v>
      </c>
      <c r="N4363" t="s">
        <v>42</v>
      </c>
      <c r="O4363">
        <v>11.7</v>
      </c>
      <c r="P4363">
        <v>1.7</v>
      </c>
      <c r="Q4363" s="2">
        <v>8113.02</v>
      </c>
      <c r="R4363" t="s">
        <v>35</v>
      </c>
      <c r="S4363" s="2">
        <v>4920.9399999999996</v>
      </c>
      <c r="T4363">
        <v>3.9</v>
      </c>
      <c r="U4363" t="s">
        <v>71</v>
      </c>
      <c r="V4363">
        <v>2025</v>
      </c>
      <c r="W4363" t="s">
        <v>44</v>
      </c>
      <c r="X4363" s="2">
        <v>4920.9399999999996</v>
      </c>
      <c r="Y4363" s="2">
        <v>3192.08</v>
      </c>
      <c r="Z4363" s="2">
        <v>0.60699999999999998</v>
      </c>
      <c r="AA4363" s="2">
        <f>IF(Table1[[#This Row],[Bed Occupied]]="Yes",1,0)</f>
        <v>1</v>
      </c>
    </row>
    <row r="4364" spans="1:27" x14ac:dyDescent="0.25">
      <c r="A4364" t="s">
        <v>4456</v>
      </c>
      <c r="B4364" s="1">
        <v>46033</v>
      </c>
      <c r="C4364" s="1">
        <v>46034.5</v>
      </c>
      <c r="D4364" t="s">
        <v>61</v>
      </c>
      <c r="E4364" t="s">
        <v>47</v>
      </c>
      <c r="F4364" t="s">
        <v>48</v>
      </c>
      <c r="G4364" t="s">
        <v>30</v>
      </c>
      <c r="H4364" t="s">
        <v>62</v>
      </c>
      <c r="I4364" t="s">
        <v>32</v>
      </c>
      <c r="J4364">
        <v>1.5</v>
      </c>
      <c r="K4364" t="s">
        <v>57</v>
      </c>
      <c r="L4364">
        <v>64</v>
      </c>
      <c r="M4364" s="1">
        <v>46033</v>
      </c>
      <c r="N4364" t="s">
        <v>42</v>
      </c>
      <c r="O4364">
        <v>12.3</v>
      </c>
      <c r="P4364">
        <v>2.2999999999999998</v>
      </c>
      <c r="Q4364" s="2">
        <v>11268.78</v>
      </c>
      <c r="R4364" t="s">
        <v>58</v>
      </c>
      <c r="S4364" s="2">
        <v>8173.09</v>
      </c>
      <c r="T4364">
        <v>2.7</v>
      </c>
      <c r="U4364" t="s">
        <v>86</v>
      </c>
      <c r="V4364">
        <v>2026</v>
      </c>
      <c r="W4364" t="s">
        <v>74</v>
      </c>
      <c r="X4364" s="2">
        <v>8173.09</v>
      </c>
      <c r="Y4364" s="2">
        <v>3095.69</v>
      </c>
      <c r="Z4364" s="2">
        <v>0.72499999999999998</v>
      </c>
      <c r="AA4364" s="2">
        <f>IF(Table1[[#This Row],[Bed Occupied]]="Yes",1,0)</f>
        <v>0</v>
      </c>
    </row>
    <row r="4365" spans="1:27" x14ac:dyDescent="0.25">
      <c r="A4365" t="s">
        <v>4457</v>
      </c>
      <c r="B4365" s="1">
        <v>46110</v>
      </c>
      <c r="C4365" s="1">
        <v>46116.1</v>
      </c>
      <c r="D4365" t="s">
        <v>88</v>
      </c>
      <c r="E4365" t="s">
        <v>28</v>
      </c>
      <c r="F4365" t="s">
        <v>48</v>
      </c>
      <c r="G4365" t="s">
        <v>30</v>
      </c>
      <c r="H4365" t="s">
        <v>49</v>
      </c>
      <c r="I4365" t="s">
        <v>32</v>
      </c>
      <c r="J4365">
        <v>6.1</v>
      </c>
      <c r="K4365" t="s">
        <v>33</v>
      </c>
      <c r="L4365">
        <v>41</v>
      </c>
      <c r="M4365" s="1">
        <v>46109</v>
      </c>
      <c r="N4365" t="s">
        <v>42</v>
      </c>
      <c r="O4365">
        <v>12.3</v>
      </c>
      <c r="P4365">
        <v>2.2999999999999998</v>
      </c>
      <c r="Q4365" s="2">
        <v>28226.47</v>
      </c>
      <c r="R4365" t="s">
        <v>35</v>
      </c>
      <c r="S4365" s="2">
        <v>18704.72</v>
      </c>
      <c r="T4365">
        <v>3.3</v>
      </c>
      <c r="U4365" t="s">
        <v>115</v>
      </c>
      <c r="V4365">
        <v>2026</v>
      </c>
      <c r="W4365" t="s">
        <v>83</v>
      </c>
      <c r="X4365" s="2">
        <v>18704.72</v>
      </c>
      <c r="Y4365" s="2">
        <v>9521.75</v>
      </c>
      <c r="Z4365" s="2">
        <v>0.66300000000000003</v>
      </c>
      <c r="AA4365" s="2">
        <f>IF(Table1[[#This Row],[Bed Occupied]]="Yes",1,0)</f>
        <v>1</v>
      </c>
    </row>
    <row r="4366" spans="1:27" x14ac:dyDescent="0.25">
      <c r="A4366" t="s">
        <v>4458</v>
      </c>
      <c r="B4366" s="1">
        <v>46103</v>
      </c>
      <c r="C4366" s="1">
        <v>46108.9</v>
      </c>
      <c r="D4366" t="s">
        <v>96</v>
      </c>
      <c r="E4366" t="s">
        <v>52</v>
      </c>
      <c r="F4366" t="s">
        <v>92</v>
      </c>
      <c r="G4366" t="s">
        <v>30</v>
      </c>
      <c r="H4366" t="s">
        <v>81</v>
      </c>
      <c r="I4366" t="s">
        <v>32</v>
      </c>
      <c r="J4366">
        <v>5.9</v>
      </c>
      <c r="K4366" t="s">
        <v>57</v>
      </c>
      <c r="L4366">
        <v>58</v>
      </c>
      <c r="M4366" s="1">
        <v>46102</v>
      </c>
      <c r="N4366" t="s">
        <v>42</v>
      </c>
      <c r="O4366">
        <v>13.4</v>
      </c>
      <c r="P4366">
        <v>3.4</v>
      </c>
      <c r="Q4366" s="2">
        <v>4869.76</v>
      </c>
      <c r="R4366" t="s">
        <v>35</v>
      </c>
      <c r="S4366" s="2">
        <v>3216.7</v>
      </c>
      <c r="T4366">
        <v>3.2</v>
      </c>
      <c r="U4366" t="s">
        <v>115</v>
      </c>
      <c r="V4366">
        <v>2026</v>
      </c>
      <c r="W4366" t="s">
        <v>83</v>
      </c>
      <c r="X4366" s="2">
        <v>3216.7</v>
      </c>
      <c r="Y4366" s="2">
        <v>1653.06</v>
      </c>
      <c r="Z4366" s="2">
        <v>0.66100000000000003</v>
      </c>
      <c r="AA4366" s="2">
        <f>IF(Table1[[#This Row],[Bed Occupied]]="Yes",1,0)</f>
        <v>0</v>
      </c>
    </row>
    <row r="4367" spans="1:27" x14ac:dyDescent="0.25">
      <c r="A4367" t="s">
        <v>4459</v>
      </c>
      <c r="B4367" s="1">
        <v>45854</v>
      </c>
      <c r="C4367" s="1">
        <v>45857.8</v>
      </c>
      <c r="D4367" t="s">
        <v>27</v>
      </c>
      <c r="E4367" t="s">
        <v>47</v>
      </c>
      <c r="F4367" t="s">
        <v>48</v>
      </c>
      <c r="G4367" t="s">
        <v>30</v>
      </c>
      <c r="H4367" t="s">
        <v>81</v>
      </c>
      <c r="I4367" t="s">
        <v>41</v>
      </c>
      <c r="J4367">
        <v>3.8</v>
      </c>
      <c r="K4367" t="s">
        <v>57</v>
      </c>
      <c r="L4367">
        <v>46</v>
      </c>
      <c r="M4367" s="1">
        <v>45854</v>
      </c>
      <c r="N4367" t="s">
        <v>42</v>
      </c>
      <c r="O4367">
        <v>13.8</v>
      </c>
      <c r="P4367">
        <v>1.8</v>
      </c>
      <c r="Q4367" s="2">
        <v>11908.24</v>
      </c>
      <c r="R4367" t="s">
        <v>35</v>
      </c>
      <c r="S4367" s="2">
        <v>7520.85</v>
      </c>
      <c r="T4367">
        <v>4.0999999999999996</v>
      </c>
      <c r="U4367" t="s">
        <v>135</v>
      </c>
      <c r="V4367">
        <v>2025</v>
      </c>
      <c r="W4367" t="s">
        <v>69</v>
      </c>
      <c r="X4367" s="2">
        <v>7520.85</v>
      </c>
      <c r="Y4367" s="2">
        <v>4387.3900000000003</v>
      </c>
      <c r="Z4367" s="2">
        <v>0.63200000000000001</v>
      </c>
      <c r="AA4367" s="2">
        <f>IF(Table1[[#This Row],[Bed Occupied]]="Yes",1,0)</f>
        <v>0</v>
      </c>
    </row>
    <row r="4368" spans="1:27" x14ac:dyDescent="0.25">
      <c r="A4368" t="s">
        <v>4460</v>
      </c>
      <c r="B4368" s="1">
        <v>46210</v>
      </c>
      <c r="C4368" s="1">
        <v>46210.5</v>
      </c>
      <c r="D4368" t="s">
        <v>39</v>
      </c>
      <c r="E4368" t="s">
        <v>47</v>
      </c>
      <c r="F4368" t="s">
        <v>48</v>
      </c>
      <c r="G4368" t="s">
        <v>30</v>
      </c>
      <c r="H4368" t="s">
        <v>81</v>
      </c>
      <c r="I4368" t="s">
        <v>32</v>
      </c>
      <c r="J4368">
        <v>0.5</v>
      </c>
      <c r="K4368" t="s">
        <v>33</v>
      </c>
      <c r="L4368">
        <v>75</v>
      </c>
      <c r="M4368" s="1">
        <v>46210</v>
      </c>
      <c r="N4368" t="s">
        <v>34</v>
      </c>
      <c r="O4368">
        <v>9.5</v>
      </c>
      <c r="P4368">
        <v>1.5</v>
      </c>
      <c r="Q4368" s="2">
        <v>1908.44</v>
      </c>
      <c r="R4368" t="s">
        <v>35</v>
      </c>
      <c r="S4368" s="2">
        <v>1154.02</v>
      </c>
      <c r="T4368">
        <v>3.4</v>
      </c>
      <c r="U4368" t="s">
        <v>43</v>
      </c>
      <c r="V4368">
        <v>2026</v>
      </c>
      <c r="W4368" t="s">
        <v>44</v>
      </c>
      <c r="X4368" s="2">
        <v>1154.02</v>
      </c>
      <c r="Y4368" s="2">
        <v>754.42</v>
      </c>
      <c r="Z4368" s="2">
        <v>0.60499999999999998</v>
      </c>
      <c r="AA4368" s="2">
        <f>IF(Table1[[#This Row],[Bed Occupied]]="Yes",1,0)</f>
        <v>1</v>
      </c>
    </row>
    <row r="4369" spans="1:27" x14ac:dyDescent="0.25">
      <c r="A4369" t="s">
        <v>4461</v>
      </c>
      <c r="B4369" s="1">
        <v>45895</v>
      </c>
      <c r="C4369" s="1">
        <v>45895.6</v>
      </c>
      <c r="D4369" t="s">
        <v>39</v>
      </c>
      <c r="E4369" t="s">
        <v>28</v>
      </c>
      <c r="F4369" t="s">
        <v>92</v>
      </c>
      <c r="G4369" t="s">
        <v>53</v>
      </c>
      <c r="H4369" t="s">
        <v>76</v>
      </c>
      <c r="I4369" t="s">
        <v>41</v>
      </c>
      <c r="J4369">
        <v>0.6</v>
      </c>
      <c r="K4369" t="s">
        <v>33</v>
      </c>
      <c r="L4369">
        <v>103</v>
      </c>
      <c r="M4369" s="1">
        <v>45895</v>
      </c>
      <c r="N4369" t="s">
        <v>42</v>
      </c>
      <c r="O4369">
        <v>8</v>
      </c>
      <c r="P4369">
        <v>0</v>
      </c>
      <c r="Q4369" s="2">
        <v>1772.87</v>
      </c>
      <c r="R4369" t="s">
        <v>58</v>
      </c>
      <c r="S4369" s="2">
        <v>1086.3499999999999</v>
      </c>
      <c r="T4369">
        <v>3.7</v>
      </c>
      <c r="U4369" t="s">
        <v>104</v>
      </c>
      <c r="V4369">
        <v>2025</v>
      </c>
      <c r="W4369" t="s">
        <v>44</v>
      </c>
      <c r="X4369" s="2">
        <v>1086.3499999999999</v>
      </c>
      <c r="Y4369" s="2">
        <v>686.52</v>
      </c>
      <c r="Z4369" s="2">
        <v>0.61299999999999999</v>
      </c>
      <c r="AA4369" s="2">
        <f>IF(Table1[[#This Row],[Bed Occupied]]="Yes",1,0)</f>
        <v>1</v>
      </c>
    </row>
    <row r="4370" spans="1:27" x14ac:dyDescent="0.25">
      <c r="A4370" t="s">
        <v>4462</v>
      </c>
      <c r="B4370" s="1">
        <v>46018</v>
      </c>
      <c r="C4370" s="1">
        <v>46019.1</v>
      </c>
      <c r="D4370" t="s">
        <v>96</v>
      </c>
      <c r="E4370" t="s">
        <v>52</v>
      </c>
      <c r="F4370" t="s">
        <v>29</v>
      </c>
      <c r="G4370" t="s">
        <v>53</v>
      </c>
      <c r="H4370" t="s">
        <v>81</v>
      </c>
      <c r="I4370" t="s">
        <v>41</v>
      </c>
      <c r="J4370">
        <v>1.1000000000000001</v>
      </c>
      <c r="K4370" t="s">
        <v>57</v>
      </c>
      <c r="L4370">
        <v>36</v>
      </c>
      <c r="M4370" s="1">
        <v>46018</v>
      </c>
      <c r="N4370" t="s">
        <v>42</v>
      </c>
      <c r="O4370">
        <v>12.6</v>
      </c>
      <c r="P4370">
        <v>0.6</v>
      </c>
      <c r="Q4370" s="2">
        <v>3200.55</v>
      </c>
      <c r="R4370" t="s">
        <v>58</v>
      </c>
      <c r="S4370" s="2">
        <v>1809.71</v>
      </c>
      <c r="T4370">
        <v>4.4000000000000004</v>
      </c>
      <c r="U4370" t="s">
        <v>79</v>
      </c>
      <c r="V4370">
        <v>2025</v>
      </c>
      <c r="W4370" t="s">
        <v>83</v>
      </c>
      <c r="X4370" s="2">
        <v>1809.71</v>
      </c>
      <c r="Y4370" s="2">
        <v>1390.84</v>
      </c>
      <c r="Z4370" s="2">
        <v>0.56499999999999995</v>
      </c>
      <c r="AA4370" s="2">
        <f>IF(Table1[[#This Row],[Bed Occupied]]="Yes",1,0)</f>
        <v>0</v>
      </c>
    </row>
    <row r="4371" spans="1:27" x14ac:dyDescent="0.25">
      <c r="A4371" t="s">
        <v>4463</v>
      </c>
      <c r="B4371" s="1">
        <v>45725</v>
      </c>
      <c r="C4371" s="1">
        <v>45727.7</v>
      </c>
      <c r="D4371" t="s">
        <v>39</v>
      </c>
      <c r="E4371" t="s">
        <v>66</v>
      </c>
      <c r="F4371" t="s">
        <v>48</v>
      </c>
      <c r="G4371" t="s">
        <v>67</v>
      </c>
      <c r="H4371" t="s">
        <v>56</v>
      </c>
      <c r="I4371" t="s">
        <v>32</v>
      </c>
      <c r="J4371">
        <v>2.7</v>
      </c>
      <c r="K4371" t="s">
        <v>57</v>
      </c>
      <c r="L4371">
        <v>128</v>
      </c>
      <c r="M4371" s="1">
        <v>45724</v>
      </c>
      <c r="N4371" t="s">
        <v>42</v>
      </c>
      <c r="O4371">
        <v>10.6</v>
      </c>
      <c r="P4371">
        <v>0.6</v>
      </c>
      <c r="Q4371" s="2">
        <v>2396.5700000000002</v>
      </c>
      <c r="R4371" t="s">
        <v>35</v>
      </c>
      <c r="S4371" s="2">
        <v>1273.57</v>
      </c>
      <c r="T4371">
        <v>3.3</v>
      </c>
      <c r="U4371" t="s">
        <v>173</v>
      </c>
      <c r="V4371">
        <v>2025</v>
      </c>
      <c r="W4371" t="s">
        <v>83</v>
      </c>
      <c r="X4371" s="2">
        <v>1273.57</v>
      </c>
      <c r="Y4371" s="2">
        <v>1123</v>
      </c>
      <c r="Z4371" s="2">
        <v>0.53100000000000003</v>
      </c>
      <c r="AA4371" s="2">
        <f>IF(Table1[[#This Row],[Bed Occupied]]="Yes",1,0)</f>
        <v>0</v>
      </c>
    </row>
    <row r="4372" spans="1:27" x14ac:dyDescent="0.25">
      <c r="A4372" t="s">
        <v>4464</v>
      </c>
      <c r="B4372" s="1">
        <v>46200</v>
      </c>
      <c r="C4372" s="1">
        <v>46212.9</v>
      </c>
      <c r="D4372" t="s">
        <v>61</v>
      </c>
      <c r="E4372" t="s">
        <v>47</v>
      </c>
      <c r="F4372" t="s">
        <v>48</v>
      </c>
      <c r="G4372" t="s">
        <v>67</v>
      </c>
      <c r="H4372" t="s">
        <v>62</v>
      </c>
      <c r="I4372" t="s">
        <v>41</v>
      </c>
      <c r="J4372">
        <v>12.9</v>
      </c>
      <c r="K4372" t="s">
        <v>33</v>
      </c>
      <c r="L4372">
        <v>40</v>
      </c>
      <c r="M4372" s="1">
        <v>46199</v>
      </c>
      <c r="N4372" t="s">
        <v>34</v>
      </c>
      <c r="O4372">
        <v>12.5</v>
      </c>
      <c r="P4372">
        <v>0.5</v>
      </c>
      <c r="Q4372" s="2">
        <v>25717.7</v>
      </c>
      <c r="R4372" t="s">
        <v>35</v>
      </c>
      <c r="S4372" s="2">
        <v>17119.09</v>
      </c>
      <c r="T4372">
        <v>4.3</v>
      </c>
      <c r="U4372" t="s">
        <v>126</v>
      </c>
      <c r="V4372">
        <v>2026</v>
      </c>
      <c r="W4372" t="s">
        <v>77</v>
      </c>
      <c r="X4372" s="2">
        <v>17119.09</v>
      </c>
      <c r="Y4372" s="2">
        <v>8598.61</v>
      </c>
      <c r="Z4372" s="2">
        <v>0.66600000000000004</v>
      </c>
      <c r="AA4372" s="2">
        <f>IF(Table1[[#This Row],[Bed Occupied]]="Yes",1,0)</f>
        <v>1</v>
      </c>
    </row>
    <row r="4373" spans="1:27" x14ac:dyDescent="0.25">
      <c r="A4373" t="s">
        <v>4465</v>
      </c>
      <c r="B4373" s="1">
        <v>46064</v>
      </c>
      <c r="C4373" s="1">
        <v>46064.3</v>
      </c>
      <c r="D4373" t="s">
        <v>39</v>
      </c>
      <c r="E4373" t="s">
        <v>28</v>
      </c>
      <c r="F4373" t="s">
        <v>29</v>
      </c>
      <c r="G4373" t="s">
        <v>30</v>
      </c>
      <c r="H4373" t="s">
        <v>31</v>
      </c>
      <c r="I4373" t="s">
        <v>32</v>
      </c>
      <c r="J4373">
        <v>0.3</v>
      </c>
      <c r="K4373" t="s">
        <v>33</v>
      </c>
      <c r="L4373">
        <v>92</v>
      </c>
      <c r="M4373" s="1">
        <v>46064</v>
      </c>
      <c r="N4373" t="s">
        <v>34</v>
      </c>
      <c r="O4373">
        <v>10.8</v>
      </c>
      <c r="P4373">
        <v>2.8</v>
      </c>
      <c r="Q4373" s="2">
        <v>1518.51</v>
      </c>
      <c r="R4373" t="s">
        <v>58</v>
      </c>
      <c r="S4373" s="2">
        <v>697.48</v>
      </c>
      <c r="T4373">
        <v>3</v>
      </c>
      <c r="U4373" t="s">
        <v>68</v>
      </c>
      <c r="V4373">
        <v>2026</v>
      </c>
      <c r="W4373" t="s">
        <v>69</v>
      </c>
      <c r="X4373" s="2">
        <v>697.48</v>
      </c>
      <c r="Y4373" s="2">
        <v>821.03</v>
      </c>
      <c r="Z4373" s="2">
        <v>0.45900000000000002</v>
      </c>
      <c r="AA4373" s="2">
        <f>IF(Table1[[#This Row],[Bed Occupied]]="Yes",1,0)</f>
        <v>1</v>
      </c>
    </row>
    <row r="4374" spans="1:27" x14ac:dyDescent="0.25">
      <c r="A4374" t="s">
        <v>4466</v>
      </c>
      <c r="B4374" s="1">
        <v>46361</v>
      </c>
      <c r="C4374" s="1">
        <v>46362.3</v>
      </c>
      <c r="D4374" t="s">
        <v>51</v>
      </c>
      <c r="E4374" t="s">
        <v>52</v>
      </c>
      <c r="F4374" t="s">
        <v>29</v>
      </c>
      <c r="G4374" t="s">
        <v>53</v>
      </c>
      <c r="H4374" t="s">
        <v>49</v>
      </c>
      <c r="I4374" t="s">
        <v>32</v>
      </c>
      <c r="J4374">
        <v>1.3</v>
      </c>
      <c r="K4374" t="s">
        <v>33</v>
      </c>
      <c r="L4374">
        <v>75</v>
      </c>
      <c r="M4374" s="1">
        <v>46360</v>
      </c>
      <c r="N4374" t="s">
        <v>34</v>
      </c>
      <c r="O4374">
        <v>8.5</v>
      </c>
      <c r="P4374">
        <v>0.5</v>
      </c>
      <c r="Q4374" s="2">
        <v>7739.62</v>
      </c>
      <c r="R4374" t="s">
        <v>85</v>
      </c>
      <c r="S4374" s="2">
        <v>4035.12</v>
      </c>
      <c r="T4374">
        <v>3.7</v>
      </c>
      <c r="U4374" t="s">
        <v>54</v>
      </c>
      <c r="V4374">
        <v>2026</v>
      </c>
      <c r="W4374" t="s">
        <v>77</v>
      </c>
      <c r="X4374" s="2">
        <v>4035.12</v>
      </c>
      <c r="Y4374" s="2">
        <v>3704.5</v>
      </c>
      <c r="Z4374" s="2">
        <v>0.52100000000000002</v>
      </c>
      <c r="AA4374" s="2">
        <f>IF(Table1[[#This Row],[Bed Occupied]]="Yes",1,0)</f>
        <v>1</v>
      </c>
    </row>
    <row r="4375" spans="1:27" x14ac:dyDescent="0.25">
      <c r="A4375" t="s">
        <v>4467</v>
      </c>
      <c r="B4375" s="1">
        <v>45793</v>
      </c>
      <c r="C4375" s="1">
        <v>45794.6</v>
      </c>
      <c r="D4375" t="s">
        <v>27</v>
      </c>
      <c r="E4375" t="s">
        <v>47</v>
      </c>
      <c r="F4375" t="s">
        <v>29</v>
      </c>
      <c r="G4375" t="s">
        <v>151</v>
      </c>
      <c r="H4375" t="s">
        <v>40</v>
      </c>
      <c r="I4375" t="s">
        <v>32</v>
      </c>
      <c r="J4375">
        <v>1.6</v>
      </c>
      <c r="K4375" t="s">
        <v>33</v>
      </c>
      <c r="L4375">
        <v>106</v>
      </c>
      <c r="M4375" s="1">
        <v>45792</v>
      </c>
      <c r="N4375" t="s">
        <v>34</v>
      </c>
      <c r="O4375">
        <v>9.9</v>
      </c>
      <c r="P4375">
        <v>1.9</v>
      </c>
      <c r="Q4375" s="2">
        <v>6675.93</v>
      </c>
      <c r="R4375" t="s">
        <v>35</v>
      </c>
      <c r="S4375" s="2">
        <v>4149.72</v>
      </c>
      <c r="T4375">
        <v>3</v>
      </c>
      <c r="U4375" t="s">
        <v>122</v>
      </c>
      <c r="V4375">
        <v>2025</v>
      </c>
      <c r="W4375" t="s">
        <v>72</v>
      </c>
      <c r="X4375" s="2">
        <v>4149.72</v>
      </c>
      <c r="Y4375" s="2">
        <v>2526.21</v>
      </c>
      <c r="Z4375" s="2">
        <v>0.622</v>
      </c>
      <c r="AA4375" s="2">
        <f>IF(Table1[[#This Row],[Bed Occupied]]="Yes",1,0)</f>
        <v>1</v>
      </c>
    </row>
    <row r="4376" spans="1:27" x14ac:dyDescent="0.25">
      <c r="A4376" t="s">
        <v>4468</v>
      </c>
      <c r="B4376" s="1">
        <v>46279</v>
      </c>
      <c r="C4376" s="1">
        <v>46280.7</v>
      </c>
      <c r="D4376" t="s">
        <v>46</v>
      </c>
      <c r="E4376" t="s">
        <v>66</v>
      </c>
      <c r="F4376" t="s">
        <v>48</v>
      </c>
      <c r="G4376" t="s">
        <v>30</v>
      </c>
      <c r="H4376" t="s">
        <v>56</v>
      </c>
      <c r="I4376" t="s">
        <v>41</v>
      </c>
      <c r="J4376">
        <v>1.7</v>
      </c>
      <c r="K4376" t="s">
        <v>33</v>
      </c>
      <c r="L4376">
        <v>68</v>
      </c>
      <c r="M4376" s="1">
        <v>46278</v>
      </c>
      <c r="N4376" t="s">
        <v>34</v>
      </c>
      <c r="O4376">
        <v>8.5</v>
      </c>
      <c r="P4376">
        <v>0.5</v>
      </c>
      <c r="Q4376" s="2">
        <v>4620.74</v>
      </c>
      <c r="R4376" t="s">
        <v>35</v>
      </c>
      <c r="S4376" s="2">
        <v>3155.23</v>
      </c>
      <c r="T4376">
        <v>4.4000000000000004</v>
      </c>
      <c r="U4376" t="s">
        <v>133</v>
      </c>
      <c r="V4376">
        <v>2026</v>
      </c>
      <c r="W4376" t="s">
        <v>74</v>
      </c>
      <c r="X4376" s="2">
        <v>3155.23</v>
      </c>
      <c r="Y4376" s="2">
        <v>1465.51</v>
      </c>
      <c r="Z4376" s="2">
        <v>0.68300000000000005</v>
      </c>
      <c r="AA4376" s="2">
        <f>IF(Table1[[#This Row],[Bed Occupied]]="Yes",1,0)</f>
        <v>1</v>
      </c>
    </row>
    <row r="4377" spans="1:27" x14ac:dyDescent="0.25">
      <c r="A4377" t="s">
        <v>4469</v>
      </c>
      <c r="B4377" s="1">
        <v>46219</v>
      </c>
      <c r="C4377" s="1">
        <v>46225.4</v>
      </c>
      <c r="D4377" t="s">
        <v>96</v>
      </c>
      <c r="E4377" t="s">
        <v>28</v>
      </c>
      <c r="F4377" t="s">
        <v>48</v>
      </c>
      <c r="G4377" t="s">
        <v>30</v>
      </c>
      <c r="H4377" t="s">
        <v>40</v>
      </c>
      <c r="I4377" t="s">
        <v>93</v>
      </c>
      <c r="J4377">
        <v>6.4</v>
      </c>
      <c r="K4377" t="s">
        <v>57</v>
      </c>
      <c r="L4377">
        <v>26</v>
      </c>
      <c r="M4377" s="1">
        <v>46219</v>
      </c>
      <c r="N4377" t="s">
        <v>42</v>
      </c>
      <c r="O4377">
        <v>8.5</v>
      </c>
      <c r="P4377">
        <v>0.5</v>
      </c>
      <c r="Q4377" s="2">
        <v>4367.55</v>
      </c>
      <c r="R4377" t="s">
        <v>58</v>
      </c>
      <c r="S4377" s="2">
        <v>2887.06</v>
      </c>
      <c r="T4377">
        <v>4.0999999999999996</v>
      </c>
      <c r="U4377" t="s">
        <v>43</v>
      </c>
      <c r="V4377">
        <v>2026</v>
      </c>
      <c r="W4377" t="s">
        <v>72</v>
      </c>
      <c r="X4377" s="2">
        <v>2887.06</v>
      </c>
      <c r="Y4377" s="2">
        <v>1480.49</v>
      </c>
      <c r="Z4377" s="2">
        <v>0.66100000000000003</v>
      </c>
      <c r="AA4377" s="2">
        <f>IF(Table1[[#This Row],[Bed Occupied]]="Yes",1,0)</f>
        <v>0</v>
      </c>
    </row>
    <row r="4378" spans="1:27" x14ac:dyDescent="0.25">
      <c r="A4378" t="s">
        <v>4470</v>
      </c>
      <c r="B4378" s="1">
        <v>45754</v>
      </c>
      <c r="C4378" s="1">
        <v>45767.3</v>
      </c>
      <c r="D4378" t="s">
        <v>61</v>
      </c>
      <c r="E4378" t="s">
        <v>66</v>
      </c>
      <c r="F4378" t="s">
        <v>29</v>
      </c>
      <c r="G4378" t="s">
        <v>53</v>
      </c>
      <c r="H4378" t="s">
        <v>49</v>
      </c>
      <c r="I4378" t="s">
        <v>41</v>
      </c>
      <c r="J4378">
        <v>13.3</v>
      </c>
      <c r="K4378" t="s">
        <v>33</v>
      </c>
      <c r="L4378">
        <v>45</v>
      </c>
      <c r="M4378" s="1">
        <v>45753</v>
      </c>
      <c r="N4378" t="s">
        <v>42</v>
      </c>
      <c r="O4378">
        <v>11.8</v>
      </c>
      <c r="P4378">
        <v>1.8</v>
      </c>
      <c r="Q4378" s="2">
        <v>18929.080000000002</v>
      </c>
      <c r="R4378" t="s">
        <v>35</v>
      </c>
      <c r="S4378" s="2">
        <v>13605.62</v>
      </c>
      <c r="T4378">
        <v>3.8</v>
      </c>
      <c r="U4378" t="s">
        <v>89</v>
      </c>
      <c r="V4378">
        <v>2025</v>
      </c>
      <c r="W4378" t="s">
        <v>74</v>
      </c>
      <c r="X4378" s="2">
        <v>13605.62</v>
      </c>
      <c r="Y4378" s="2">
        <v>5323.46</v>
      </c>
      <c r="Z4378" s="2">
        <v>0.71899999999999997</v>
      </c>
      <c r="AA4378" s="2">
        <f>IF(Table1[[#This Row],[Bed Occupied]]="Yes",1,0)</f>
        <v>1</v>
      </c>
    </row>
    <row r="4379" spans="1:27" x14ac:dyDescent="0.25">
      <c r="A4379" t="s">
        <v>4471</v>
      </c>
      <c r="B4379" s="1">
        <v>45703</v>
      </c>
      <c r="C4379" s="1">
        <v>45706.6</v>
      </c>
      <c r="D4379" t="s">
        <v>27</v>
      </c>
      <c r="E4379" t="s">
        <v>66</v>
      </c>
      <c r="F4379" t="s">
        <v>48</v>
      </c>
      <c r="G4379" t="s">
        <v>30</v>
      </c>
      <c r="H4379" t="s">
        <v>62</v>
      </c>
      <c r="I4379" t="s">
        <v>32</v>
      </c>
      <c r="J4379">
        <v>3.6</v>
      </c>
      <c r="K4379" t="s">
        <v>33</v>
      </c>
      <c r="L4379">
        <v>78</v>
      </c>
      <c r="M4379" s="1">
        <v>45703</v>
      </c>
      <c r="N4379" t="s">
        <v>42</v>
      </c>
      <c r="O4379">
        <v>12.5</v>
      </c>
      <c r="P4379">
        <v>0.5</v>
      </c>
      <c r="Q4379" s="2">
        <v>14055.63</v>
      </c>
      <c r="R4379" t="s">
        <v>35</v>
      </c>
      <c r="S4379" s="2">
        <v>7557.1</v>
      </c>
      <c r="T4379">
        <v>3.4</v>
      </c>
      <c r="U4379" t="s">
        <v>100</v>
      </c>
      <c r="V4379">
        <v>2025</v>
      </c>
      <c r="W4379" t="s">
        <v>83</v>
      </c>
      <c r="X4379" s="2">
        <v>7557.1</v>
      </c>
      <c r="Y4379" s="2">
        <v>6498.53</v>
      </c>
      <c r="Z4379" s="2">
        <v>0.53800000000000003</v>
      </c>
      <c r="AA4379" s="2">
        <f>IF(Table1[[#This Row],[Bed Occupied]]="Yes",1,0)</f>
        <v>1</v>
      </c>
    </row>
    <row r="4380" spans="1:27" x14ac:dyDescent="0.25">
      <c r="A4380" t="s">
        <v>4472</v>
      </c>
      <c r="B4380" s="1">
        <v>46090</v>
      </c>
      <c r="C4380" s="1">
        <v>46092.4</v>
      </c>
      <c r="D4380" t="s">
        <v>51</v>
      </c>
      <c r="E4380" t="s">
        <v>66</v>
      </c>
      <c r="F4380" t="s">
        <v>29</v>
      </c>
      <c r="G4380" t="s">
        <v>151</v>
      </c>
      <c r="H4380" t="s">
        <v>76</v>
      </c>
      <c r="I4380" t="s">
        <v>32</v>
      </c>
      <c r="J4380">
        <v>2.4</v>
      </c>
      <c r="K4380" t="s">
        <v>57</v>
      </c>
      <c r="L4380">
        <v>95</v>
      </c>
      <c r="M4380" s="1">
        <v>46089</v>
      </c>
      <c r="N4380" t="s">
        <v>42</v>
      </c>
      <c r="O4380">
        <v>10.4</v>
      </c>
      <c r="P4380">
        <v>2.4</v>
      </c>
      <c r="Q4380" s="2">
        <v>7598.79</v>
      </c>
      <c r="R4380" t="s">
        <v>35</v>
      </c>
      <c r="S4380" s="2">
        <v>4696.3999999999996</v>
      </c>
      <c r="T4380">
        <v>2.8</v>
      </c>
      <c r="U4380" t="s">
        <v>115</v>
      </c>
      <c r="V4380">
        <v>2026</v>
      </c>
      <c r="W4380" t="s">
        <v>74</v>
      </c>
      <c r="X4380" s="2">
        <v>4696.3999999999996</v>
      </c>
      <c r="Y4380" s="2">
        <v>2902.39</v>
      </c>
      <c r="Z4380" s="2">
        <v>0.61799999999999999</v>
      </c>
      <c r="AA4380" s="2">
        <f>IF(Table1[[#This Row],[Bed Occupied]]="Yes",1,0)</f>
        <v>0</v>
      </c>
    </row>
    <row r="4381" spans="1:27" x14ac:dyDescent="0.25">
      <c r="A4381" t="s">
        <v>4473</v>
      </c>
      <c r="B4381" s="1">
        <v>45789</v>
      </c>
      <c r="C4381" s="1">
        <v>45789.1</v>
      </c>
      <c r="D4381" t="s">
        <v>39</v>
      </c>
      <c r="E4381" t="s">
        <v>47</v>
      </c>
      <c r="F4381" t="s">
        <v>48</v>
      </c>
      <c r="G4381" t="s">
        <v>67</v>
      </c>
      <c r="H4381" t="s">
        <v>76</v>
      </c>
      <c r="I4381" t="s">
        <v>41</v>
      </c>
      <c r="J4381">
        <v>0.1</v>
      </c>
      <c r="K4381" t="s">
        <v>57</v>
      </c>
      <c r="L4381">
        <v>76</v>
      </c>
      <c r="M4381" s="1">
        <v>45788</v>
      </c>
      <c r="N4381" t="s">
        <v>42</v>
      </c>
      <c r="O4381">
        <v>9.1</v>
      </c>
      <c r="P4381">
        <v>1.1000000000000001</v>
      </c>
      <c r="Q4381" s="2">
        <v>1479.13</v>
      </c>
      <c r="R4381" t="s">
        <v>35</v>
      </c>
      <c r="S4381" s="2">
        <v>781.52</v>
      </c>
      <c r="T4381">
        <v>3</v>
      </c>
      <c r="U4381" t="s">
        <v>122</v>
      </c>
      <c r="V4381">
        <v>2025</v>
      </c>
      <c r="W4381" t="s">
        <v>74</v>
      </c>
      <c r="X4381" s="2">
        <v>781.52</v>
      </c>
      <c r="Y4381" s="2">
        <v>697.61</v>
      </c>
      <c r="Z4381" s="2">
        <v>0.52800000000000002</v>
      </c>
      <c r="AA4381" s="2">
        <f>IF(Table1[[#This Row],[Bed Occupied]]="Yes",1,0)</f>
        <v>0</v>
      </c>
    </row>
    <row r="4382" spans="1:27" x14ac:dyDescent="0.25">
      <c r="A4382" t="s">
        <v>4474</v>
      </c>
      <c r="B4382" s="1">
        <v>45735</v>
      </c>
      <c r="C4382" s="1">
        <v>45738.9</v>
      </c>
      <c r="D4382" t="s">
        <v>51</v>
      </c>
      <c r="E4382" t="s">
        <v>66</v>
      </c>
      <c r="F4382" t="s">
        <v>48</v>
      </c>
      <c r="G4382" t="s">
        <v>30</v>
      </c>
      <c r="H4382" t="s">
        <v>81</v>
      </c>
      <c r="I4382" t="s">
        <v>32</v>
      </c>
      <c r="J4382">
        <v>3.9</v>
      </c>
      <c r="K4382" t="s">
        <v>33</v>
      </c>
      <c r="L4382">
        <v>79</v>
      </c>
      <c r="M4382" s="1">
        <v>45734</v>
      </c>
      <c r="N4382" t="s">
        <v>42</v>
      </c>
      <c r="O4382">
        <v>11.3</v>
      </c>
      <c r="P4382">
        <v>1.3</v>
      </c>
      <c r="Q4382" s="2">
        <v>12002.09</v>
      </c>
      <c r="R4382" t="s">
        <v>85</v>
      </c>
      <c r="S4382" s="2">
        <v>7152.85</v>
      </c>
      <c r="T4382">
        <v>3.3</v>
      </c>
      <c r="U4382" t="s">
        <v>173</v>
      </c>
      <c r="V4382">
        <v>2025</v>
      </c>
      <c r="W4382" t="s">
        <v>44</v>
      </c>
      <c r="X4382" s="2">
        <v>7152.85</v>
      </c>
      <c r="Y4382" s="2">
        <v>4849.24</v>
      </c>
      <c r="Z4382" s="2">
        <v>0.59599999999999997</v>
      </c>
      <c r="AA4382" s="2">
        <f>IF(Table1[[#This Row],[Bed Occupied]]="Yes",1,0)</f>
        <v>1</v>
      </c>
    </row>
    <row r="4383" spans="1:27" x14ac:dyDescent="0.25">
      <c r="A4383" t="s">
        <v>4475</v>
      </c>
      <c r="B4383" s="1">
        <v>45832</v>
      </c>
      <c r="C4383" s="1">
        <v>45836.5</v>
      </c>
      <c r="D4383" t="s">
        <v>61</v>
      </c>
      <c r="E4383" t="s">
        <v>28</v>
      </c>
      <c r="F4383" t="s">
        <v>92</v>
      </c>
      <c r="G4383" t="s">
        <v>30</v>
      </c>
      <c r="H4383" t="s">
        <v>49</v>
      </c>
      <c r="I4383" t="s">
        <v>41</v>
      </c>
      <c r="J4383">
        <v>4.5</v>
      </c>
      <c r="K4383" t="s">
        <v>33</v>
      </c>
      <c r="L4383">
        <v>80</v>
      </c>
      <c r="M4383" s="1">
        <v>45832</v>
      </c>
      <c r="N4383" t="s">
        <v>42</v>
      </c>
      <c r="O4383">
        <v>8.4</v>
      </c>
      <c r="P4383">
        <v>0.4</v>
      </c>
      <c r="Q4383" s="2">
        <v>13371.57</v>
      </c>
      <c r="R4383" t="s">
        <v>58</v>
      </c>
      <c r="S4383" s="2">
        <v>9591.0300000000007</v>
      </c>
      <c r="T4383">
        <v>3.1</v>
      </c>
      <c r="U4383" t="s">
        <v>64</v>
      </c>
      <c r="V4383">
        <v>2025</v>
      </c>
      <c r="W4383" t="s">
        <v>44</v>
      </c>
      <c r="X4383" s="2">
        <v>9591.0300000000007</v>
      </c>
      <c r="Y4383" s="2">
        <v>3780.54</v>
      </c>
      <c r="Z4383" s="2">
        <v>0.71699999999999997</v>
      </c>
      <c r="AA4383" s="2">
        <f>IF(Table1[[#This Row],[Bed Occupied]]="Yes",1,0)</f>
        <v>1</v>
      </c>
    </row>
    <row r="4384" spans="1:27" x14ac:dyDescent="0.25">
      <c r="A4384" t="s">
        <v>4476</v>
      </c>
      <c r="B4384" s="1">
        <v>46224</v>
      </c>
      <c r="C4384" s="1">
        <v>46225.3</v>
      </c>
      <c r="D4384" t="s">
        <v>27</v>
      </c>
      <c r="E4384" t="s">
        <v>28</v>
      </c>
      <c r="F4384" t="s">
        <v>29</v>
      </c>
      <c r="G4384" t="s">
        <v>53</v>
      </c>
      <c r="H4384" t="s">
        <v>76</v>
      </c>
      <c r="I4384" t="s">
        <v>32</v>
      </c>
      <c r="J4384">
        <v>1.3</v>
      </c>
      <c r="K4384" t="s">
        <v>57</v>
      </c>
      <c r="L4384">
        <v>97</v>
      </c>
      <c r="M4384" s="1">
        <v>46223</v>
      </c>
      <c r="N4384" t="s">
        <v>63</v>
      </c>
      <c r="O4384">
        <v>13.7</v>
      </c>
      <c r="P4384">
        <v>1.7</v>
      </c>
      <c r="Q4384" s="2">
        <v>6549.83</v>
      </c>
      <c r="R4384" t="s">
        <v>35</v>
      </c>
      <c r="S4384" s="2">
        <v>4384.93</v>
      </c>
      <c r="T4384">
        <v>3.1</v>
      </c>
      <c r="U4384" t="s">
        <v>43</v>
      </c>
      <c r="V4384">
        <v>2026</v>
      </c>
      <c r="W4384" t="s">
        <v>37</v>
      </c>
      <c r="X4384" s="2">
        <v>4384.93</v>
      </c>
      <c r="Y4384" s="2">
        <v>2164.9</v>
      </c>
      <c r="Z4384" s="2">
        <v>0.66900000000000004</v>
      </c>
      <c r="AA4384" s="2">
        <f>IF(Table1[[#This Row],[Bed Occupied]]="Yes",1,0)</f>
        <v>0</v>
      </c>
    </row>
    <row r="4385" spans="1:27" x14ac:dyDescent="0.25">
      <c r="A4385" t="s">
        <v>4477</v>
      </c>
      <c r="B4385" s="1">
        <v>45762</v>
      </c>
      <c r="C4385" s="1">
        <v>45767.7</v>
      </c>
      <c r="D4385" t="s">
        <v>61</v>
      </c>
      <c r="E4385" t="s">
        <v>52</v>
      </c>
      <c r="F4385" t="s">
        <v>48</v>
      </c>
      <c r="G4385" t="s">
        <v>30</v>
      </c>
      <c r="H4385" t="s">
        <v>76</v>
      </c>
      <c r="I4385" t="s">
        <v>32</v>
      </c>
      <c r="J4385">
        <v>5.7</v>
      </c>
      <c r="K4385" t="s">
        <v>33</v>
      </c>
      <c r="L4385">
        <v>103</v>
      </c>
      <c r="M4385" s="1">
        <v>45761</v>
      </c>
      <c r="N4385" t="s">
        <v>42</v>
      </c>
      <c r="O4385">
        <v>14.2</v>
      </c>
      <c r="P4385">
        <v>2.2000000000000002</v>
      </c>
      <c r="Q4385" s="2">
        <v>16818.099999999999</v>
      </c>
      <c r="R4385" t="s">
        <v>85</v>
      </c>
      <c r="S4385" s="2">
        <v>12394.79</v>
      </c>
      <c r="T4385">
        <v>3.3</v>
      </c>
      <c r="U4385" t="s">
        <v>89</v>
      </c>
      <c r="V4385">
        <v>2025</v>
      </c>
      <c r="W4385" t="s">
        <v>37</v>
      </c>
      <c r="X4385" s="2">
        <v>12394.79</v>
      </c>
      <c r="Y4385" s="2">
        <v>4423.3100000000004</v>
      </c>
      <c r="Z4385" s="2">
        <v>0.73699999999999999</v>
      </c>
      <c r="AA4385" s="2">
        <f>IF(Table1[[#This Row],[Bed Occupied]]="Yes",1,0)</f>
        <v>1</v>
      </c>
    </row>
    <row r="4386" spans="1:27" x14ac:dyDescent="0.25">
      <c r="A4386" t="s">
        <v>4478</v>
      </c>
      <c r="B4386" s="1">
        <v>45869</v>
      </c>
      <c r="C4386" s="1">
        <v>45875.4</v>
      </c>
      <c r="D4386" t="s">
        <v>51</v>
      </c>
      <c r="E4386" t="s">
        <v>47</v>
      </c>
      <c r="F4386" t="s">
        <v>29</v>
      </c>
      <c r="G4386" t="s">
        <v>53</v>
      </c>
      <c r="H4386" t="s">
        <v>40</v>
      </c>
      <c r="I4386" t="s">
        <v>32</v>
      </c>
      <c r="J4386">
        <v>6.4</v>
      </c>
      <c r="K4386" t="s">
        <v>33</v>
      </c>
      <c r="L4386">
        <v>86</v>
      </c>
      <c r="M4386" s="1">
        <v>45869</v>
      </c>
      <c r="N4386" t="s">
        <v>42</v>
      </c>
      <c r="O4386">
        <v>11.3</v>
      </c>
      <c r="P4386">
        <v>1.3</v>
      </c>
      <c r="Q4386" s="2">
        <v>10787.04</v>
      </c>
      <c r="R4386" t="s">
        <v>35</v>
      </c>
      <c r="S4386" s="2">
        <v>5560.14</v>
      </c>
      <c r="T4386">
        <v>3.1</v>
      </c>
      <c r="U4386" t="s">
        <v>135</v>
      </c>
      <c r="V4386">
        <v>2025</v>
      </c>
      <c r="W4386" t="s">
        <v>72</v>
      </c>
      <c r="X4386" s="2">
        <v>5560.14</v>
      </c>
      <c r="Y4386" s="2">
        <v>5226.8999999999996</v>
      </c>
      <c r="Z4386" s="2">
        <v>0.51500000000000001</v>
      </c>
      <c r="AA4386" s="2">
        <f>IF(Table1[[#This Row],[Bed Occupied]]="Yes",1,0)</f>
        <v>1</v>
      </c>
    </row>
    <row r="4387" spans="1:27" x14ac:dyDescent="0.25">
      <c r="A4387" t="s">
        <v>4479</v>
      </c>
      <c r="B4387" s="1">
        <v>46376</v>
      </c>
      <c r="C4387" s="1">
        <v>46376.4</v>
      </c>
      <c r="D4387" t="s">
        <v>39</v>
      </c>
      <c r="E4387" t="s">
        <v>66</v>
      </c>
      <c r="F4387" t="s">
        <v>29</v>
      </c>
      <c r="G4387" t="s">
        <v>30</v>
      </c>
      <c r="H4387" t="s">
        <v>40</v>
      </c>
      <c r="I4387" t="s">
        <v>41</v>
      </c>
      <c r="J4387">
        <v>0.4</v>
      </c>
      <c r="K4387" t="s">
        <v>57</v>
      </c>
      <c r="L4387">
        <v>99</v>
      </c>
      <c r="M4387" s="1">
        <v>46375</v>
      </c>
      <c r="N4387" t="s">
        <v>63</v>
      </c>
      <c r="O4387">
        <v>9.5</v>
      </c>
      <c r="P4387">
        <v>1.5</v>
      </c>
      <c r="Q4387" s="2">
        <v>1641.83</v>
      </c>
      <c r="R4387" t="s">
        <v>58</v>
      </c>
      <c r="S4387" s="2">
        <v>851.5</v>
      </c>
      <c r="T4387">
        <v>3.9</v>
      </c>
      <c r="U4387" t="s">
        <v>54</v>
      </c>
      <c r="V4387">
        <v>2026</v>
      </c>
      <c r="W4387" t="s">
        <v>83</v>
      </c>
      <c r="X4387" s="2">
        <v>851.5</v>
      </c>
      <c r="Y4387" s="2">
        <v>790.33</v>
      </c>
      <c r="Z4387" s="2">
        <v>0.51900000000000002</v>
      </c>
      <c r="AA4387" s="2">
        <f>IF(Table1[[#This Row],[Bed Occupied]]="Yes",1,0)</f>
        <v>0</v>
      </c>
    </row>
    <row r="4388" spans="1:27" x14ac:dyDescent="0.25">
      <c r="A4388" t="s">
        <v>4480</v>
      </c>
      <c r="B4388" s="1">
        <v>46036</v>
      </c>
      <c r="C4388" s="1">
        <v>46036.7</v>
      </c>
      <c r="D4388" t="s">
        <v>39</v>
      </c>
      <c r="E4388" t="s">
        <v>52</v>
      </c>
      <c r="F4388" t="s">
        <v>29</v>
      </c>
      <c r="G4388" t="s">
        <v>151</v>
      </c>
      <c r="H4388" t="s">
        <v>49</v>
      </c>
      <c r="I4388" t="s">
        <v>32</v>
      </c>
      <c r="J4388">
        <v>0.7</v>
      </c>
      <c r="K4388" t="s">
        <v>33</v>
      </c>
      <c r="L4388">
        <v>78</v>
      </c>
      <c r="M4388" s="1">
        <v>46036</v>
      </c>
      <c r="N4388" t="s">
        <v>42</v>
      </c>
      <c r="O4388">
        <v>12.6</v>
      </c>
      <c r="P4388">
        <v>2.6</v>
      </c>
      <c r="Q4388" s="2">
        <v>1595.77</v>
      </c>
      <c r="R4388" t="s">
        <v>58</v>
      </c>
      <c r="S4388" s="2">
        <v>1069.78</v>
      </c>
      <c r="T4388">
        <v>2.8</v>
      </c>
      <c r="U4388" t="s">
        <v>86</v>
      </c>
      <c r="V4388">
        <v>2026</v>
      </c>
      <c r="W4388" t="s">
        <v>69</v>
      </c>
      <c r="X4388" s="2">
        <v>1069.78</v>
      </c>
      <c r="Y4388" s="2">
        <v>525.99</v>
      </c>
      <c r="Z4388" s="2">
        <v>0.67</v>
      </c>
      <c r="AA4388" s="2">
        <f>IF(Table1[[#This Row],[Bed Occupied]]="Yes",1,0)</f>
        <v>1</v>
      </c>
    </row>
    <row r="4389" spans="1:27" x14ac:dyDescent="0.25">
      <c r="A4389" t="s">
        <v>4481</v>
      </c>
      <c r="B4389" s="1">
        <v>45730</v>
      </c>
      <c r="C4389" s="1">
        <v>45735.8</v>
      </c>
      <c r="D4389" t="s">
        <v>102</v>
      </c>
      <c r="E4389" t="s">
        <v>52</v>
      </c>
      <c r="F4389" t="s">
        <v>48</v>
      </c>
      <c r="G4389" t="s">
        <v>30</v>
      </c>
      <c r="H4389" t="s">
        <v>76</v>
      </c>
      <c r="I4389" t="s">
        <v>32</v>
      </c>
      <c r="J4389">
        <v>5.8</v>
      </c>
      <c r="K4389" t="s">
        <v>33</v>
      </c>
      <c r="L4389">
        <v>110</v>
      </c>
      <c r="M4389" s="1">
        <v>45730</v>
      </c>
      <c r="N4389" t="s">
        <v>34</v>
      </c>
      <c r="O4389">
        <v>9.4</v>
      </c>
      <c r="P4389">
        <v>1.4</v>
      </c>
      <c r="Q4389" s="2">
        <v>13109.4</v>
      </c>
      <c r="R4389" t="s">
        <v>58</v>
      </c>
      <c r="S4389" s="2">
        <v>9324.81</v>
      </c>
      <c r="T4389">
        <v>3.2</v>
      </c>
      <c r="U4389" t="s">
        <v>173</v>
      </c>
      <c r="V4389">
        <v>2025</v>
      </c>
      <c r="W4389" t="s">
        <v>77</v>
      </c>
      <c r="X4389" s="2">
        <v>9324.81</v>
      </c>
      <c r="Y4389" s="2">
        <v>3784.59</v>
      </c>
      <c r="Z4389" s="2">
        <v>0.71099999999999997</v>
      </c>
      <c r="AA4389" s="2">
        <f>IF(Table1[[#This Row],[Bed Occupied]]="Yes",1,0)</f>
        <v>1</v>
      </c>
    </row>
    <row r="4390" spans="1:27" x14ac:dyDescent="0.25">
      <c r="A4390" t="s">
        <v>4482</v>
      </c>
      <c r="B4390" s="1">
        <v>46286</v>
      </c>
      <c r="C4390" s="1">
        <v>46287.5</v>
      </c>
      <c r="D4390" t="s">
        <v>46</v>
      </c>
      <c r="E4390" t="s">
        <v>52</v>
      </c>
      <c r="F4390" t="s">
        <v>92</v>
      </c>
      <c r="G4390" t="s">
        <v>53</v>
      </c>
      <c r="H4390" t="s">
        <v>62</v>
      </c>
      <c r="I4390" t="s">
        <v>41</v>
      </c>
      <c r="J4390">
        <v>1.5</v>
      </c>
      <c r="K4390" t="s">
        <v>57</v>
      </c>
      <c r="L4390">
        <v>59</v>
      </c>
      <c r="M4390" s="1">
        <v>46285</v>
      </c>
      <c r="N4390" t="s">
        <v>42</v>
      </c>
      <c r="O4390">
        <v>8</v>
      </c>
      <c r="P4390">
        <v>0</v>
      </c>
      <c r="Q4390" s="2">
        <v>6204.65</v>
      </c>
      <c r="R4390" t="s">
        <v>35</v>
      </c>
      <c r="S4390" s="2">
        <v>3654.72</v>
      </c>
      <c r="T4390">
        <v>4.3</v>
      </c>
      <c r="U4390" t="s">
        <v>133</v>
      </c>
      <c r="V4390">
        <v>2026</v>
      </c>
      <c r="W4390" t="s">
        <v>74</v>
      </c>
      <c r="X4390" s="2">
        <v>3654.72</v>
      </c>
      <c r="Y4390" s="2">
        <v>2549.9299999999998</v>
      </c>
      <c r="Z4390" s="2">
        <v>0.58899999999999997</v>
      </c>
      <c r="AA4390" s="2">
        <f>IF(Table1[[#This Row],[Bed Occupied]]="Yes",1,0)</f>
        <v>0</v>
      </c>
    </row>
    <row r="4391" spans="1:27" x14ac:dyDescent="0.25">
      <c r="A4391" t="s">
        <v>4483</v>
      </c>
      <c r="B4391" s="1">
        <v>46120</v>
      </c>
      <c r="C4391" s="1">
        <v>46122.7</v>
      </c>
      <c r="D4391" t="s">
        <v>61</v>
      </c>
      <c r="E4391" t="s">
        <v>47</v>
      </c>
      <c r="F4391" t="s">
        <v>48</v>
      </c>
      <c r="G4391" t="s">
        <v>30</v>
      </c>
      <c r="H4391" t="s">
        <v>81</v>
      </c>
      <c r="I4391" t="s">
        <v>32</v>
      </c>
      <c r="J4391">
        <v>2.7</v>
      </c>
      <c r="K4391" t="s">
        <v>33</v>
      </c>
      <c r="L4391">
        <v>82</v>
      </c>
      <c r="M4391" s="1">
        <v>46120</v>
      </c>
      <c r="N4391" t="s">
        <v>42</v>
      </c>
      <c r="O4391">
        <v>14.1</v>
      </c>
      <c r="P4391">
        <v>2.1</v>
      </c>
      <c r="Q4391" s="2">
        <v>10426.59</v>
      </c>
      <c r="R4391" t="s">
        <v>85</v>
      </c>
      <c r="S4391" s="2">
        <v>6866.93</v>
      </c>
      <c r="T4391">
        <v>3.3</v>
      </c>
      <c r="U4391" t="s">
        <v>98</v>
      </c>
      <c r="V4391">
        <v>2026</v>
      </c>
      <c r="W4391" t="s">
        <v>69</v>
      </c>
      <c r="X4391" s="2">
        <v>6866.93</v>
      </c>
      <c r="Y4391" s="2">
        <v>3559.66</v>
      </c>
      <c r="Z4391" s="2">
        <v>0.65900000000000003</v>
      </c>
      <c r="AA4391" s="2">
        <f>IF(Table1[[#This Row],[Bed Occupied]]="Yes",1,0)</f>
        <v>1</v>
      </c>
    </row>
    <row r="4392" spans="1:27" x14ac:dyDescent="0.25">
      <c r="A4392" t="s">
        <v>4484</v>
      </c>
      <c r="B4392" s="1">
        <v>46157</v>
      </c>
      <c r="C4392" s="1">
        <v>46159.199999999997</v>
      </c>
      <c r="D4392" t="s">
        <v>102</v>
      </c>
      <c r="E4392" t="s">
        <v>52</v>
      </c>
      <c r="F4392" t="s">
        <v>48</v>
      </c>
      <c r="G4392" t="s">
        <v>67</v>
      </c>
      <c r="H4392" t="s">
        <v>76</v>
      </c>
      <c r="I4392" t="s">
        <v>93</v>
      </c>
      <c r="J4392">
        <v>2.2000000000000002</v>
      </c>
      <c r="K4392" t="s">
        <v>33</v>
      </c>
      <c r="L4392">
        <v>65</v>
      </c>
      <c r="M4392" s="1">
        <v>46156</v>
      </c>
      <c r="N4392" t="s">
        <v>42</v>
      </c>
      <c r="O4392">
        <v>12.2</v>
      </c>
      <c r="P4392">
        <v>2.2000000000000002</v>
      </c>
      <c r="Q4392" s="2">
        <v>11799.03</v>
      </c>
      <c r="R4392" t="s">
        <v>35</v>
      </c>
      <c r="S4392" s="2">
        <v>8145.68</v>
      </c>
      <c r="T4392">
        <v>3.3</v>
      </c>
      <c r="U4392" t="s">
        <v>94</v>
      </c>
      <c r="V4392">
        <v>2026</v>
      </c>
      <c r="W4392" t="s">
        <v>72</v>
      </c>
      <c r="X4392" s="2">
        <v>8145.68</v>
      </c>
      <c r="Y4392" s="2">
        <v>3653.35</v>
      </c>
      <c r="Z4392" s="2">
        <v>0.69</v>
      </c>
      <c r="AA4392" s="2">
        <f>IF(Table1[[#This Row],[Bed Occupied]]="Yes",1,0)</f>
        <v>1</v>
      </c>
    </row>
    <row r="4393" spans="1:27" x14ac:dyDescent="0.25">
      <c r="A4393" t="s">
        <v>4485</v>
      </c>
      <c r="B4393" s="1">
        <v>46265</v>
      </c>
      <c r="C4393" s="1">
        <v>46269.7</v>
      </c>
      <c r="D4393" t="s">
        <v>51</v>
      </c>
      <c r="E4393" t="s">
        <v>28</v>
      </c>
      <c r="F4393" t="s">
        <v>29</v>
      </c>
      <c r="G4393" t="s">
        <v>67</v>
      </c>
      <c r="H4393" t="s">
        <v>56</v>
      </c>
      <c r="I4393" t="s">
        <v>32</v>
      </c>
      <c r="J4393">
        <v>4.7</v>
      </c>
      <c r="K4393" t="s">
        <v>57</v>
      </c>
      <c r="L4393">
        <v>69</v>
      </c>
      <c r="M4393" s="1">
        <v>46264</v>
      </c>
      <c r="N4393" t="s">
        <v>42</v>
      </c>
      <c r="O4393">
        <v>14.2</v>
      </c>
      <c r="P4393">
        <v>2.2000000000000002</v>
      </c>
      <c r="Q4393" s="2">
        <v>12437.17</v>
      </c>
      <c r="R4393" t="s">
        <v>58</v>
      </c>
      <c r="S4393" s="2">
        <v>7859.39</v>
      </c>
      <c r="T4393">
        <v>3</v>
      </c>
      <c r="U4393" t="s">
        <v>138</v>
      </c>
      <c r="V4393">
        <v>2026</v>
      </c>
      <c r="W4393" t="s">
        <v>74</v>
      </c>
      <c r="X4393" s="2">
        <v>7859.39</v>
      </c>
      <c r="Y4393" s="2">
        <v>4577.78</v>
      </c>
      <c r="Z4393" s="2">
        <v>0.63200000000000001</v>
      </c>
      <c r="AA4393" s="2">
        <f>IF(Table1[[#This Row],[Bed Occupied]]="Yes",1,0)</f>
        <v>0</v>
      </c>
    </row>
    <row r="4394" spans="1:27" x14ac:dyDescent="0.25">
      <c r="A4394" t="s">
        <v>4486</v>
      </c>
      <c r="B4394" s="1">
        <v>45990</v>
      </c>
      <c r="C4394" s="1">
        <v>45993.8</v>
      </c>
      <c r="D4394" t="s">
        <v>96</v>
      </c>
      <c r="E4394" t="s">
        <v>47</v>
      </c>
      <c r="F4394" t="s">
        <v>29</v>
      </c>
      <c r="G4394" t="s">
        <v>30</v>
      </c>
      <c r="H4394" t="s">
        <v>56</v>
      </c>
      <c r="I4394" t="s">
        <v>32</v>
      </c>
      <c r="J4394">
        <v>3.8</v>
      </c>
      <c r="K4394" t="s">
        <v>33</v>
      </c>
      <c r="L4394">
        <v>69</v>
      </c>
      <c r="M4394" s="1">
        <v>45990</v>
      </c>
      <c r="N4394" t="s">
        <v>42</v>
      </c>
      <c r="O4394">
        <v>13.6</v>
      </c>
      <c r="P4394">
        <v>1.6</v>
      </c>
      <c r="Q4394" s="2">
        <v>3764.28</v>
      </c>
      <c r="R4394" t="s">
        <v>58</v>
      </c>
      <c r="S4394" s="2">
        <v>2282.58</v>
      </c>
      <c r="T4394">
        <v>3.1</v>
      </c>
      <c r="U4394" t="s">
        <v>71</v>
      </c>
      <c r="V4394">
        <v>2025</v>
      </c>
      <c r="W4394" t="s">
        <v>83</v>
      </c>
      <c r="X4394" s="2">
        <v>2282.58</v>
      </c>
      <c r="Y4394" s="2">
        <v>1481.7</v>
      </c>
      <c r="Z4394" s="2">
        <v>0.60599999999999998</v>
      </c>
      <c r="AA4394" s="2">
        <f>IF(Table1[[#This Row],[Bed Occupied]]="Yes",1,0)</f>
        <v>1</v>
      </c>
    </row>
    <row r="4395" spans="1:27" x14ac:dyDescent="0.25">
      <c r="A4395" t="s">
        <v>4487</v>
      </c>
      <c r="B4395" s="1">
        <v>45912</v>
      </c>
      <c r="C4395" s="1">
        <v>45917.2</v>
      </c>
      <c r="D4395" t="s">
        <v>96</v>
      </c>
      <c r="E4395" t="s">
        <v>28</v>
      </c>
      <c r="F4395" t="s">
        <v>48</v>
      </c>
      <c r="G4395" t="s">
        <v>67</v>
      </c>
      <c r="H4395" t="s">
        <v>81</v>
      </c>
      <c r="I4395" t="s">
        <v>41</v>
      </c>
      <c r="J4395">
        <v>5.2</v>
      </c>
      <c r="K4395" t="s">
        <v>33</v>
      </c>
      <c r="L4395">
        <v>46</v>
      </c>
      <c r="M4395" s="1">
        <v>45911</v>
      </c>
      <c r="N4395" t="s">
        <v>63</v>
      </c>
      <c r="O4395">
        <v>8.4</v>
      </c>
      <c r="P4395">
        <v>0.4</v>
      </c>
      <c r="Q4395" s="2">
        <v>4785.84</v>
      </c>
      <c r="R4395" t="s">
        <v>85</v>
      </c>
      <c r="S4395" s="2">
        <v>2462.37</v>
      </c>
      <c r="T4395">
        <v>3.7</v>
      </c>
      <c r="U4395" t="s">
        <v>59</v>
      </c>
      <c r="V4395">
        <v>2025</v>
      </c>
      <c r="W4395" t="s">
        <v>72</v>
      </c>
      <c r="X4395" s="2">
        <v>2462.37</v>
      </c>
      <c r="Y4395" s="2">
        <v>2323.4699999999998</v>
      </c>
      <c r="Z4395" s="2">
        <v>0.51500000000000001</v>
      </c>
      <c r="AA4395" s="2">
        <f>IF(Table1[[#This Row],[Bed Occupied]]="Yes",1,0)</f>
        <v>1</v>
      </c>
    </row>
    <row r="4396" spans="1:27" x14ac:dyDescent="0.25">
      <c r="A4396" t="s">
        <v>4488</v>
      </c>
      <c r="B4396" s="1">
        <v>46107</v>
      </c>
      <c r="C4396" s="1">
        <v>46113.3</v>
      </c>
      <c r="D4396" t="s">
        <v>102</v>
      </c>
      <c r="E4396" t="s">
        <v>28</v>
      </c>
      <c r="F4396" t="s">
        <v>29</v>
      </c>
      <c r="G4396" t="s">
        <v>30</v>
      </c>
      <c r="H4396" t="s">
        <v>56</v>
      </c>
      <c r="I4396" t="s">
        <v>32</v>
      </c>
      <c r="J4396">
        <v>6.3</v>
      </c>
      <c r="K4396" t="s">
        <v>33</v>
      </c>
      <c r="L4396">
        <v>86</v>
      </c>
      <c r="M4396" s="1">
        <v>46107</v>
      </c>
      <c r="N4396" t="s">
        <v>63</v>
      </c>
      <c r="O4396">
        <v>9</v>
      </c>
      <c r="P4396">
        <v>1</v>
      </c>
      <c r="Q4396" s="2">
        <v>13647.66</v>
      </c>
      <c r="R4396" t="s">
        <v>35</v>
      </c>
      <c r="S4396" s="2">
        <v>9402.7099999999991</v>
      </c>
      <c r="T4396">
        <v>3.6</v>
      </c>
      <c r="U4396" t="s">
        <v>115</v>
      </c>
      <c r="V4396">
        <v>2026</v>
      </c>
      <c r="W4396" t="s">
        <v>72</v>
      </c>
      <c r="X4396" s="2">
        <v>9402.7099999999991</v>
      </c>
      <c r="Y4396" s="2">
        <v>4244.95</v>
      </c>
      <c r="Z4396" s="2">
        <v>0.68899999999999995</v>
      </c>
      <c r="AA4396" s="2">
        <f>IF(Table1[[#This Row],[Bed Occupied]]="Yes",1,0)</f>
        <v>1</v>
      </c>
    </row>
    <row r="4397" spans="1:27" x14ac:dyDescent="0.25">
      <c r="A4397" t="s">
        <v>4489</v>
      </c>
      <c r="B4397" s="1">
        <v>46097</v>
      </c>
      <c r="C4397" s="1">
        <v>46098</v>
      </c>
      <c r="D4397" t="s">
        <v>39</v>
      </c>
      <c r="E4397" t="s">
        <v>28</v>
      </c>
      <c r="F4397" t="s">
        <v>92</v>
      </c>
      <c r="G4397" t="s">
        <v>67</v>
      </c>
      <c r="H4397" t="s">
        <v>40</v>
      </c>
      <c r="I4397" t="s">
        <v>32</v>
      </c>
      <c r="J4397">
        <v>1</v>
      </c>
      <c r="K4397" t="s">
        <v>33</v>
      </c>
      <c r="L4397">
        <v>92</v>
      </c>
      <c r="M4397" s="1">
        <v>46097</v>
      </c>
      <c r="N4397" t="s">
        <v>42</v>
      </c>
      <c r="O4397">
        <v>9.1</v>
      </c>
      <c r="P4397">
        <v>1.1000000000000001</v>
      </c>
      <c r="Q4397" s="2">
        <v>1361.06</v>
      </c>
      <c r="R4397" t="s">
        <v>58</v>
      </c>
      <c r="S4397" s="2">
        <v>773.11</v>
      </c>
      <c r="T4397">
        <v>3.7</v>
      </c>
      <c r="U4397" t="s">
        <v>115</v>
      </c>
      <c r="V4397">
        <v>2026</v>
      </c>
      <c r="W4397" t="s">
        <v>37</v>
      </c>
      <c r="X4397" s="2">
        <v>773.11</v>
      </c>
      <c r="Y4397" s="2">
        <v>587.95000000000005</v>
      </c>
      <c r="Z4397" s="2">
        <v>0.56799999999999995</v>
      </c>
      <c r="AA4397" s="2">
        <f>IF(Table1[[#This Row],[Bed Occupied]]="Yes",1,0)</f>
        <v>1</v>
      </c>
    </row>
    <row r="4398" spans="1:27" x14ac:dyDescent="0.25">
      <c r="A4398" t="s">
        <v>4490</v>
      </c>
      <c r="B4398" s="1">
        <v>45830</v>
      </c>
      <c r="C4398" s="1">
        <v>45831.6</v>
      </c>
      <c r="D4398" t="s">
        <v>39</v>
      </c>
      <c r="E4398" t="s">
        <v>47</v>
      </c>
      <c r="F4398" t="s">
        <v>48</v>
      </c>
      <c r="G4398" t="s">
        <v>67</v>
      </c>
      <c r="H4398" t="s">
        <v>76</v>
      </c>
      <c r="I4398" t="s">
        <v>32</v>
      </c>
      <c r="J4398">
        <v>1.6</v>
      </c>
      <c r="K4398" t="s">
        <v>33</v>
      </c>
      <c r="L4398">
        <v>116</v>
      </c>
      <c r="M4398" s="1">
        <v>45830</v>
      </c>
      <c r="N4398" t="s">
        <v>63</v>
      </c>
      <c r="O4398">
        <v>9.4</v>
      </c>
      <c r="P4398">
        <v>1.4</v>
      </c>
      <c r="Q4398" s="2">
        <v>2526.84</v>
      </c>
      <c r="R4398" t="s">
        <v>35</v>
      </c>
      <c r="S4398" s="2">
        <v>1254.47</v>
      </c>
      <c r="T4398">
        <v>3.1</v>
      </c>
      <c r="U4398" t="s">
        <v>64</v>
      </c>
      <c r="V4398">
        <v>2025</v>
      </c>
      <c r="W4398" t="s">
        <v>74</v>
      </c>
      <c r="X4398" s="2">
        <v>1254.47</v>
      </c>
      <c r="Y4398" s="2">
        <v>1272.3699999999999</v>
      </c>
      <c r="Z4398" s="2">
        <v>0.496</v>
      </c>
      <c r="AA4398" s="2">
        <f>IF(Table1[[#This Row],[Bed Occupied]]="Yes",1,0)</f>
        <v>1</v>
      </c>
    </row>
    <row r="4399" spans="1:27" x14ac:dyDescent="0.25">
      <c r="A4399" t="s">
        <v>4491</v>
      </c>
      <c r="B4399" s="1">
        <v>45812</v>
      </c>
      <c r="C4399" s="1">
        <v>45812.3</v>
      </c>
      <c r="D4399" t="s">
        <v>39</v>
      </c>
      <c r="E4399" t="s">
        <v>47</v>
      </c>
      <c r="F4399" t="s">
        <v>29</v>
      </c>
      <c r="G4399" t="s">
        <v>53</v>
      </c>
      <c r="H4399" t="s">
        <v>56</v>
      </c>
      <c r="I4399" t="s">
        <v>93</v>
      </c>
      <c r="J4399">
        <v>0.3</v>
      </c>
      <c r="K4399" t="s">
        <v>57</v>
      </c>
      <c r="L4399">
        <v>67</v>
      </c>
      <c r="M4399" s="1">
        <v>45812</v>
      </c>
      <c r="N4399" t="s">
        <v>42</v>
      </c>
      <c r="O4399">
        <v>11.5</v>
      </c>
      <c r="P4399">
        <v>1.5</v>
      </c>
      <c r="Q4399" s="2">
        <v>1866.68</v>
      </c>
      <c r="R4399" t="s">
        <v>58</v>
      </c>
      <c r="S4399" s="2">
        <v>995.16</v>
      </c>
      <c r="T4399">
        <v>3.7</v>
      </c>
      <c r="U4399" t="s">
        <v>64</v>
      </c>
      <c r="V4399">
        <v>2025</v>
      </c>
      <c r="W4399" t="s">
        <v>69</v>
      </c>
      <c r="X4399" s="2">
        <v>995.16</v>
      </c>
      <c r="Y4399" s="2">
        <v>871.52</v>
      </c>
      <c r="Z4399" s="2">
        <v>0.53300000000000003</v>
      </c>
      <c r="AA4399" s="2">
        <f>IF(Table1[[#This Row],[Bed Occupied]]="Yes",1,0)</f>
        <v>0</v>
      </c>
    </row>
    <row r="4400" spans="1:27" x14ac:dyDescent="0.25">
      <c r="A4400" t="s">
        <v>4492</v>
      </c>
      <c r="B4400" s="1">
        <v>45976</v>
      </c>
      <c r="C4400" s="1">
        <v>45979.8</v>
      </c>
      <c r="D4400" t="s">
        <v>39</v>
      </c>
      <c r="E4400" t="s">
        <v>52</v>
      </c>
      <c r="F4400" t="s">
        <v>48</v>
      </c>
      <c r="G4400" t="s">
        <v>30</v>
      </c>
      <c r="H4400" t="s">
        <v>56</v>
      </c>
      <c r="I4400" t="s">
        <v>32</v>
      </c>
      <c r="J4400">
        <v>3.8</v>
      </c>
      <c r="K4400" t="s">
        <v>33</v>
      </c>
      <c r="L4400">
        <v>113</v>
      </c>
      <c r="M4400" s="1">
        <v>45976</v>
      </c>
      <c r="N4400" t="s">
        <v>42</v>
      </c>
      <c r="O4400">
        <v>14.2</v>
      </c>
      <c r="P4400">
        <v>2.2000000000000002</v>
      </c>
      <c r="Q4400" s="2">
        <v>2296.4499999999998</v>
      </c>
      <c r="R4400" t="s">
        <v>58</v>
      </c>
      <c r="S4400" s="2">
        <v>1249.67</v>
      </c>
      <c r="T4400">
        <v>2.6</v>
      </c>
      <c r="U4400" t="s">
        <v>71</v>
      </c>
      <c r="V4400">
        <v>2025</v>
      </c>
      <c r="W4400" t="s">
        <v>83</v>
      </c>
      <c r="X4400" s="2">
        <v>1249.67</v>
      </c>
      <c r="Y4400" s="2">
        <v>1046.78</v>
      </c>
      <c r="Z4400" s="2">
        <v>0.54400000000000004</v>
      </c>
      <c r="AA4400" s="2">
        <f>IF(Table1[[#This Row],[Bed Occupied]]="Yes",1,0)</f>
        <v>1</v>
      </c>
    </row>
    <row r="4401" spans="1:27" x14ac:dyDescent="0.25">
      <c r="A4401" t="s">
        <v>4493</v>
      </c>
      <c r="B4401" s="1">
        <v>46139</v>
      </c>
      <c r="C4401" s="1">
        <v>46139.5</v>
      </c>
      <c r="D4401" t="s">
        <v>39</v>
      </c>
      <c r="E4401" t="s">
        <v>28</v>
      </c>
      <c r="F4401" t="s">
        <v>29</v>
      </c>
      <c r="G4401" t="s">
        <v>30</v>
      </c>
      <c r="H4401" t="s">
        <v>76</v>
      </c>
      <c r="I4401" t="s">
        <v>41</v>
      </c>
      <c r="J4401">
        <v>0.5</v>
      </c>
      <c r="K4401" t="s">
        <v>33</v>
      </c>
      <c r="L4401">
        <v>75</v>
      </c>
      <c r="M4401" s="1">
        <v>46138</v>
      </c>
      <c r="N4401" t="s">
        <v>42</v>
      </c>
      <c r="O4401">
        <v>10</v>
      </c>
      <c r="P4401">
        <v>0</v>
      </c>
      <c r="Q4401" s="2">
        <v>1342.2</v>
      </c>
      <c r="R4401" t="s">
        <v>35</v>
      </c>
      <c r="S4401" s="2">
        <v>897.5</v>
      </c>
      <c r="T4401">
        <v>4</v>
      </c>
      <c r="U4401" t="s">
        <v>98</v>
      </c>
      <c r="V4401">
        <v>2026</v>
      </c>
      <c r="W4401" t="s">
        <v>74</v>
      </c>
      <c r="X4401" s="2">
        <v>897.5</v>
      </c>
      <c r="Y4401" s="2">
        <v>444.7</v>
      </c>
      <c r="Z4401" s="2">
        <v>0.66900000000000004</v>
      </c>
      <c r="AA4401" s="2">
        <f>IF(Table1[[#This Row],[Bed Occupied]]="Yes",1,0)</f>
        <v>1</v>
      </c>
    </row>
    <row r="4402" spans="1:27" x14ac:dyDescent="0.25">
      <c r="A4402" t="s">
        <v>4494</v>
      </c>
      <c r="B4402" s="1">
        <v>46361</v>
      </c>
      <c r="C4402" s="1">
        <v>46365</v>
      </c>
      <c r="D4402" t="s">
        <v>46</v>
      </c>
      <c r="E4402" t="s">
        <v>47</v>
      </c>
      <c r="F4402" t="s">
        <v>29</v>
      </c>
      <c r="G4402" t="s">
        <v>30</v>
      </c>
      <c r="H4402" t="s">
        <v>49</v>
      </c>
      <c r="I4402" t="s">
        <v>93</v>
      </c>
      <c r="J4402">
        <v>4</v>
      </c>
      <c r="K4402" t="s">
        <v>33</v>
      </c>
      <c r="L4402">
        <v>7</v>
      </c>
      <c r="M4402" s="1">
        <v>46360</v>
      </c>
      <c r="N4402" t="s">
        <v>42</v>
      </c>
      <c r="O4402">
        <v>9.1</v>
      </c>
      <c r="P4402">
        <v>1.1000000000000001</v>
      </c>
      <c r="Q4402" s="2">
        <v>6317.56</v>
      </c>
      <c r="R4402" t="s">
        <v>35</v>
      </c>
      <c r="S4402" s="2">
        <v>3463.3</v>
      </c>
      <c r="T4402">
        <v>4.2</v>
      </c>
      <c r="U4402" t="s">
        <v>54</v>
      </c>
      <c r="V4402">
        <v>2026</v>
      </c>
      <c r="W4402" t="s">
        <v>77</v>
      </c>
      <c r="X4402" s="2">
        <v>3463.3</v>
      </c>
      <c r="Y4402" s="2">
        <v>2854.26</v>
      </c>
      <c r="Z4402" s="2">
        <v>0.54800000000000004</v>
      </c>
      <c r="AA4402" s="2">
        <f>IF(Table1[[#This Row],[Bed Occupied]]="Yes",1,0)</f>
        <v>1</v>
      </c>
    </row>
    <row r="4403" spans="1:27" x14ac:dyDescent="0.25">
      <c r="A4403" t="s">
        <v>4495</v>
      </c>
      <c r="B4403" s="1">
        <v>46237</v>
      </c>
      <c r="C4403" s="1">
        <v>46240.6</v>
      </c>
      <c r="D4403" t="s">
        <v>102</v>
      </c>
      <c r="E4403" t="s">
        <v>28</v>
      </c>
      <c r="F4403" t="s">
        <v>48</v>
      </c>
      <c r="G4403" t="s">
        <v>53</v>
      </c>
      <c r="H4403" t="s">
        <v>81</v>
      </c>
      <c r="I4403" t="s">
        <v>93</v>
      </c>
      <c r="J4403">
        <v>3.6</v>
      </c>
      <c r="K4403" t="s">
        <v>33</v>
      </c>
      <c r="L4403">
        <v>32</v>
      </c>
      <c r="M4403" s="1">
        <v>46236</v>
      </c>
      <c r="N4403" t="s">
        <v>63</v>
      </c>
      <c r="O4403">
        <v>10.1</v>
      </c>
      <c r="P4403">
        <v>0.1</v>
      </c>
      <c r="Q4403" s="2">
        <v>11818.6</v>
      </c>
      <c r="R4403" t="s">
        <v>35</v>
      </c>
      <c r="S4403" s="2">
        <v>7600.32</v>
      </c>
      <c r="T4403">
        <v>4.5</v>
      </c>
      <c r="U4403" t="s">
        <v>138</v>
      </c>
      <c r="V4403">
        <v>2026</v>
      </c>
      <c r="W4403" t="s">
        <v>74</v>
      </c>
      <c r="X4403" s="2">
        <v>7600.32</v>
      </c>
      <c r="Y4403" s="2">
        <v>4218.28</v>
      </c>
      <c r="Z4403" s="2">
        <v>0.64300000000000002</v>
      </c>
      <c r="AA4403" s="2">
        <f>IF(Table1[[#This Row],[Bed Occupied]]="Yes",1,0)</f>
        <v>1</v>
      </c>
    </row>
    <row r="4404" spans="1:27" x14ac:dyDescent="0.25">
      <c r="A4404" t="s">
        <v>4496</v>
      </c>
      <c r="B4404" s="1">
        <v>45785</v>
      </c>
      <c r="C4404" s="1">
        <v>45786.7</v>
      </c>
      <c r="D4404" t="s">
        <v>88</v>
      </c>
      <c r="E4404" t="s">
        <v>52</v>
      </c>
      <c r="F4404" t="s">
        <v>48</v>
      </c>
      <c r="G4404" t="s">
        <v>53</v>
      </c>
      <c r="H4404" t="s">
        <v>49</v>
      </c>
      <c r="I4404" t="s">
        <v>41</v>
      </c>
      <c r="J4404">
        <v>1.7</v>
      </c>
      <c r="K4404" t="s">
        <v>33</v>
      </c>
      <c r="L4404">
        <v>40</v>
      </c>
      <c r="M4404" s="1">
        <v>45784</v>
      </c>
      <c r="N4404" t="s">
        <v>42</v>
      </c>
      <c r="O4404">
        <v>8.9</v>
      </c>
      <c r="P4404">
        <v>0.9</v>
      </c>
      <c r="Q4404" s="2">
        <v>20658.580000000002</v>
      </c>
      <c r="R4404" t="s">
        <v>35</v>
      </c>
      <c r="S4404" s="2">
        <v>12258.49</v>
      </c>
      <c r="T4404">
        <v>4.7</v>
      </c>
      <c r="U4404" t="s">
        <v>122</v>
      </c>
      <c r="V4404">
        <v>2025</v>
      </c>
      <c r="W4404" t="s">
        <v>69</v>
      </c>
      <c r="X4404" s="2">
        <v>12258.49</v>
      </c>
      <c r="Y4404" s="2">
        <v>8400.09</v>
      </c>
      <c r="Z4404" s="2">
        <v>0.59299999999999997</v>
      </c>
      <c r="AA4404" s="2">
        <f>IF(Table1[[#This Row],[Bed Occupied]]="Yes",1,0)</f>
        <v>1</v>
      </c>
    </row>
    <row r="4405" spans="1:27" x14ac:dyDescent="0.25">
      <c r="A4405" t="s">
        <v>4497</v>
      </c>
      <c r="B4405" s="1">
        <v>46289</v>
      </c>
      <c r="C4405" s="1">
        <v>46289.5</v>
      </c>
      <c r="D4405" t="s">
        <v>39</v>
      </c>
      <c r="E4405" t="s">
        <v>52</v>
      </c>
      <c r="F4405" t="s">
        <v>92</v>
      </c>
      <c r="G4405" t="s">
        <v>67</v>
      </c>
      <c r="H4405" t="s">
        <v>49</v>
      </c>
      <c r="I4405" t="s">
        <v>93</v>
      </c>
      <c r="J4405">
        <v>0.5</v>
      </c>
      <c r="K4405" t="s">
        <v>57</v>
      </c>
      <c r="L4405">
        <v>70</v>
      </c>
      <c r="M4405" s="1">
        <v>46289</v>
      </c>
      <c r="N4405" t="s">
        <v>42</v>
      </c>
      <c r="O4405">
        <v>9</v>
      </c>
      <c r="P4405">
        <v>1</v>
      </c>
      <c r="Q4405" s="2">
        <v>2089.9</v>
      </c>
      <c r="R4405" t="s">
        <v>58</v>
      </c>
      <c r="S4405" s="2">
        <v>1329.61</v>
      </c>
      <c r="T4405">
        <v>4.2</v>
      </c>
      <c r="U4405" t="s">
        <v>133</v>
      </c>
      <c r="V4405">
        <v>2026</v>
      </c>
      <c r="W4405" t="s">
        <v>72</v>
      </c>
      <c r="X4405" s="2">
        <v>1329.61</v>
      </c>
      <c r="Y4405" s="2">
        <v>760.29</v>
      </c>
      <c r="Z4405" s="2">
        <v>0.63600000000000001</v>
      </c>
      <c r="AA4405" s="2">
        <f>IF(Table1[[#This Row],[Bed Occupied]]="Yes",1,0)</f>
        <v>0</v>
      </c>
    </row>
    <row r="4406" spans="1:27" x14ac:dyDescent="0.25">
      <c r="A4406" t="s">
        <v>4498</v>
      </c>
      <c r="B4406" s="1">
        <v>45792</v>
      </c>
      <c r="C4406" s="1">
        <v>45796</v>
      </c>
      <c r="D4406" t="s">
        <v>96</v>
      </c>
      <c r="E4406" t="s">
        <v>52</v>
      </c>
      <c r="F4406" t="s">
        <v>29</v>
      </c>
      <c r="G4406" t="s">
        <v>53</v>
      </c>
      <c r="H4406" t="s">
        <v>56</v>
      </c>
      <c r="I4406" t="s">
        <v>41</v>
      </c>
      <c r="J4406">
        <v>4</v>
      </c>
      <c r="K4406" t="s">
        <v>33</v>
      </c>
      <c r="L4406">
        <v>57</v>
      </c>
      <c r="M4406" s="1">
        <v>45791</v>
      </c>
      <c r="N4406" t="s">
        <v>42</v>
      </c>
      <c r="O4406">
        <v>9.4</v>
      </c>
      <c r="P4406">
        <v>1.4</v>
      </c>
      <c r="Q4406" s="2">
        <v>3712.08</v>
      </c>
      <c r="R4406" t="s">
        <v>85</v>
      </c>
      <c r="S4406" s="2">
        <v>1939.58</v>
      </c>
      <c r="T4406">
        <v>4.2</v>
      </c>
      <c r="U4406" t="s">
        <v>122</v>
      </c>
      <c r="V4406">
        <v>2025</v>
      </c>
      <c r="W4406" t="s">
        <v>69</v>
      </c>
      <c r="X4406" s="2">
        <v>1939.58</v>
      </c>
      <c r="Y4406" s="2">
        <v>1772.5</v>
      </c>
      <c r="Z4406" s="2">
        <v>0.52300000000000002</v>
      </c>
      <c r="AA4406" s="2">
        <f>IF(Table1[[#This Row],[Bed Occupied]]="Yes",1,0)</f>
        <v>1</v>
      </c>
    </row>
    <row r="4407" spans="1:27" x14ac:dyDescent="0.25">
      <c r="A4407" t="s">
        <v>4499</v>
      </c>
      <c r="B4407" s="1">
        <v>45716</v>
      </c>
      <c r="C4407" s="1">
        <v>45717.7</v>
      </c>
      <c r="D4407" t="s">
        <v>96</v>
      </c>
      <c r="E4407" t="s">
        <v>28</v>
      </c>
      <c r="F4407" t="s">
        <v>48</v>
      </c>
      <c r="G4407" t="s">
        <v>53</v>
      </c>
      <c r="H4407" t="s">
        <v>31</v>
      </c>
      <c r="I4407" t="s">
        <v>32</v>
      </c>
      <c r="J4407">
        <v>1.7</v>
      </c>
      <c r="K4407" t="s">
        <v>33</v>
      </c>
      <c r="L4407">
        <v>38</v>
      </c>
      <c r="M4407" s="1">
        <v>45716</v>
      </c>
      <c r="N4407" t="s">
        <v>63</v>
      </c>
      <c r="O4407">
        <v>10.1</v>
      </c>
      <c r="P4407">
        <v>2.1</v>
      </c>
      <c r="Q4407" s="2">
        <v>1458.06</v>
      </c>
      <c r="R4407" t="s">
        <v>58</v>
      </c>
      <c r="S4407" s="2">
        <v>865.28</v>
      </c>
      <c r="T4407">
        <v>3.5</v>
      </c>
      <c r="U4407" t="s">
        <v>100</v>
      </c>
      <c r="V4407">
        <v>2025</v>
      </c>
      <c r="W4407" t="s">
        <v>77</v>
      </c>
      <c r="X4407" s="2">
        <v>865.28</v>
      </c>
      <c r="Y4407" s="2">
        <v>592.78</v>
      </c>
      <c r="Z4407" s="2">
        <v>0.59299999999999997</v>
      </c>
      <c r="AA4407" s="2">
        <f>IF(Table1[[#This Row],[Bed Occupied]]="Yes",1,0)</f>
        <v>1</v>
      </c>
    </row>
    <row r="4408" spans="1:27" x14ac:dyDescent="0.25">
      <c r="A4408" t="s">
        <v>4500</v>
      </c>
      <c r="B4408" s="1">
        <v>46140</v>
      </c>
      <c r="C4408" s="1">
        <v>46140.5</v>
      </c>
      <c r="D4408" t="s">
        <v>39</v>
      </c>
      <c r="E4408" t="s">
        <v>66</v>
      </c>
      <c r="F4408" t="s">
        <v>29</v>
      </c>
      <c r="G4408" t="s">
        <v>30</v>
      </c>
      <c r="H4408" t="s">
        <v>49</v>
      </c>
      <c r="I4408" t="s">
        <v>93</v>
      </c>
      <c r="J4408">
        <v>0.5</v>
      </c>
      <c r="K4408" t="s">
        <v>33</v>
      </c>
      <c r="L4408">
        <v>88</v>
      </c>
      <c r="M4408" s="1">
        <v>46139</v>
      </c>
      <c r="N4408" t="s">
        <v>42</v>
      </c>
      <c r="O4408">
        <v>13.2</v>
      </c>
      <c r="P4408">
        <v>1.2</v>
      </c>
      <c r="Q4408" s="2">
        <v>1850.42</v>
      </c>
      <c r="R4408" t="s">
        <v>58</v>
      </c>
      <c r="S4408" s="2">
        <v>1116.5899999999999</v>
      </c>
      <c r="T4408">
        <v>2.9</v>
      </c>
      <c r="U4408" t="s">
        <v>98</v>
      </c>
      <c r="V4408">
        <v>2026</v>
      </c>
      <c r="W4408" t="s">
        <v>37</v>
      </c>
      <c r="X4408" s="2">
        <v>1116.5899999999999</v>
      </c>
      <c r="Y4408" s="2">
        <v>733.83</v>
      </c>
      <c r="Z4408" s="2">
        <v>0.60299999999999998</v>
      </c>
      <c r="AA4408" s="2">
        <f>IF(Table1[[#This Row],[Bed Occupied]]="Yes",1,0)</f>
        <v>1</v>
      </c>
    </row>
    <row r="4409" spans="1:27" x14ac:dyDescent="0.25">
      <c r="A4409" t="s">
        <v>4501</v>
      </c>
      <c r="B4409" s="1">
        <v>46080</v>
      </c>
      <c r="C4409" s="1">
        <v>46083.4</v>
      </c>
      <c r="D4409" t="s">
        <v>61</v>
      </c>
      <c r="E4409" t="s">
        <v>47</v>
      </c>
      <c r="F4409" t="s">
        <v>29</v>
      </c>
      <c r="G4409" t="s">
        <v>30</v>
      </c>
      <c r="H4409" t="s">
        <v>62</v>
      </c>
      <c r="I4409" t="s">
        <v>32</v>
      </c>
      <c r="J4409">
        <v>3.4</v>
      </c>
      <c r="K4409" t="s">
        <v>33</v>
      </c>
      <c r="L4409">
        <v>84</v>
      </c>
      <c r="M4409" s="1">
        <v>46080</v>
      </c>
      <c r="N4409" t="s">
        <v>63</v>
      </c>
      <c r="O4409">
        <v>10.3</v>
      </c>
      <c r="P4409">
        <v>2.2999999999999998</v>
      </c>
      <c r="Q4409" s="2">
        <v>14350.21</v>
      </c>
      <c r="R4409" t="s">
        <v>85</v>
      </c>
      <c r="S4409" s="2">
        <v>10016.15</v>
      </c>
      <c r="T4409">
        <v>3.2</v>
      </c>
      <c r="U4409" t="s">
        <v>68</v>
      </c>
      <c r="V4409">
        <v>2026</v>
      </c>
      <c r="W4409" t="s">
        <v>77</v>
      </c>
      <c r="X4409" s="2">
        <v>10016.15</v>
      </c>
      <c r="Y4409" s="2">
        <v>4334.0600000000004</v>
      </c>
      <c r="Z4409" s="2">
        <v>0.69799999999999995</v>
      </c>
      <c r="AA4409" s="2">
        <f>IF(Table1[[#This Row],[Bed Occupied]]="Yes",1,0)</f>
        <v>1</v>
      </c>
    </row>
    <row r="4410" spans="1:27" x14ac:dyDescent="0.25">
      <c r="A4410" t="s">
        <v>4502</v>
      </c>
      <c r="B4410" s="1">
        <v>46334</v>
      </c>
      <c r="C4410" s="1">
        <v>46334.5</v>
      </c>
      <c r="D4410" t="s">
        <v>39</v>
      </c>
      <c r="E4410" t="s">
        <v>47</v>
      </c>
      <c r="F4410" t="s">
        <v>48</v>
      </c>
      <c r="G4410" t="s">
        <v>30</v>
      </c>
      <c r="H4410" t="s">
        <v>76</v>
      </c>
      <c r="I4410" t="s">
        <v>32</v>
      </c>
      <c r="J4410">
        <v>0.5</v>
      </c>
      <c r="K4410" t="s">
        <v>33</v>
      </c>
      <c r="L4410">
        <v>96</v>
      </c>
      <c r="M4410" s="1">
        <v>46333</v>
      </c>
      <c r="N4410" t="s">
        <v>42</v>
      </c>
      <c r="O4410">
        <v>10.3</v>
      </c>
      <c r="P4410">
        <v>2.2999999999999998</v>
      </c>
      <c r="Q4410" s="2">
        <v>1948.97</v>
      </c>
      <c r="R4410" t="s">
        <v>35</v>
      </c>
      <c r="S4410" s="2">
        <v>1169.26</v>
      </c>
      <c r="T4410">
        <v>3.1</v>
      </c>
      <c r="U4410" t="s">
        <v>130</v>
      </c>
      <c r="V4410">
        <v>2026</v>
      </c>
      <c r="W4410" t="s">
        <v>83</v>
      </c>
      <c r="X4410" s="2">
        <v>1169.26</v>
      </c>
      <c r="Y4410" s="2">
        <v>779.71</v>
      </c>
      <c r="Z4410" s="2">
        <v>0.6</v>
      </c>
      <c r="AA4410" s="2">
        <f>IF(Table1[[#This Row],[Bed Occupied]]="Yes",1,0)</f>
        <v>1</v>
      </c>
    </row>
    <row r="4411" spans="1:27" x14ac:dyDescent="0.25">
      <c r="A4411" t="s">
        <v>4503</v>
      </c>
      <c r="B4411" s="1">
        <v>45760</v>
      </c>
      <c r="C4411" s="1">
        <v>45763.7</v>
      </c>
      <c r="D4411" t="s">
        <v>88</v>
      </c>
      <c r="E4411" t="s">
        <v>66</v>
      </c>
      <c r="F4411" t="s">
        <v>29</v>
      </c>
      <c r="G4411" t="s">
        <v>30</v>
      </c>
      <c r="H4411" t="s">
        <v>76</v>
      </c>
      <c r="I4411" t="s">
        <v>41</v>
      </c>
      <c r="J4411">
        <v>3.7</v>
      </c>
      <c r="K4411" t="s">
        <v>33</v>
      </c>
      <c r="L4411">
        <v>5</v>
      </c>
      <c r="M4411" s="1">
        <v>45760</v>
      </c>
      <c r="N4411" t="s">
        <v>63</v>
      </c>
      <c r="O4411">
        <v>13.1</v>
      </c>
      <c r="P4411">
        <v>1.1000000000000001</v>
      </c>
      <c r="Q4411" s="2">
        <v>26777.21</v>
      </c>
      <c r="R4411" t="s">
        <v>35</v>
      </c>
      <c r="S4411" s="2">
        <v>22355.54</v>
      </c>
      <c r="T4411">
        <v>4.2</v>
      </c>
      <c r="U4411" t="s">
        <v>89</v>
      </c>
      <c r="V4411">
        <v>2025</v>
      </c>
      <c r="W4411" t="s">
        <v>74</v>
      </c>
      <c r="X4411" s="2">
        <v>22355.54</v>
      </c>
      <c r="Y4411" s="2">
        <v>4421.67</v>
      </c>
      <c r="Z4411" s="2">
        <v>0.83499999999999996</v>
      </c>
      <c r="AA4411" s="2">
        <f>IF(Table1[[#This Row],[Bed Occupied]]="Yes",1,0)</f>
        <v>1</v>
      </c>
    </row>
    <row r="4412" spans="1:27" x14ac:dyDescent="0.25">
      <c r="A4412" t="s">
        <v>4504</v>
      </c>
      <c r="B4412" s="1">
        <v>46084</v>
      </c>
      <c r="C4412" s="1">
        <v>46085</v>
      </c>
      <c r="D4412" t="s">
        <v>61</v>
      </c>
      <c r="E4412" t="s">
        <v>47</v>
      </c>
      <c r="F4412" t="s">
        <v>48</v>
      </c>
      <c r="G4412" t="s">
        <v>67</v>
      </c>
      <c r="H4412" t="s">
        <v>76</v>
      </c>
      <c r="I4412" t="s">
        <v>41</v>
      </c>
      <c r="J4412">
        <v>1</v>
      </c>
      <c r="K4412" t="s">
        <v>33</v>
      </c>
      <c r="L4412">
        <v>64</v>
      </c>
      <c r="M4412" s="1">
        <v>46083</v>
      </c>
      <c r="N4412" t="s">
        <v>42</v>
      </c>
      <c r="O4412">
        <v>8.1999999999999993</v>
      </c>
      <c r="P4412">
        <v>0.2</v>
      </c>
      <c r="Q4412" s="2">
        <v>11992.8</v>
      </c>
      <c r="R4412" t="s">
        <v>58</v>
      </c>
      <c r="S4412" s="2">
        <v>8065.45</v>
      </c>
      <c r="T4412">
        <v>3.9</v>
      </c>
      <c r="U4412" t="s">
        <v>115</v>
      </c>
      <c r="V4412">
        <v>2026</v>
      </c>
      <c r="W4412" t="s">
        <v>37</v>
      </c>
      <c r="X4412" s="2">
        <v>8065.45</v>
      </c>
      <c r="Y4412" s="2">
        <v>3927.35</v>
      </c>
      <c r="Z4412" s="2">
        <v>0.67300000000000004</v>
      </c>
      <c r="AA4412" s="2">
        <f>IF(Table1[[#This Row],[Bed Occupied]]="Yes",1,0)</f>
        <v>1</v>
      </c>
    </row>
    <row r="4413" spans="1:27" x14ac:dyDescent="0.25">
      <c r="A4413" t="s">
        <v>4505</v>
      </c>
      <c r="B4413" s="1">
        <v>46205</v>
      </c>
      <c r="C4413" s="1">
        <v>46208.6</v>
      </c>
      <c r="D4413" t="s">
        <v>27</v>
      </c>
      <c r="E4413" t="s">
        <v>47</v>
      </c>
      <c r="F4413" t="s">
        <v>48</v>
      </c>
      <c r="G4413" t="s">
        <v>67</v>
      </c>
      <c r="H4413" t="s">
        <v>31</v>
      </c>
      <c r="I4413" t="s">
        <v>93</v>
      </c>
      <c r="J4413">
        <v>3.6</v>
      </c>
      <c r="K4413" t="s">
        <v>57</v>
      </c>
      <c r="L4413">
        <v>37</v>
      </c>
      <c r="M4413" s="1">
        <v>46204</v>
      </c>
      <c r="N4413" t="s">
        <v>42</v>
      </c>
      <c r="O4413">
        <v>10.3</v>
      </c>
      <c r="P4413">
        <v>0.3</v>
      </c>
      <c r="Q4413" s="2">
        <v>11688.42</v>
      </c>
      <c r="R4413" t="s">
        <v>35</v>
      </c>
      <c r="S4413" s="2">
        <v>8940.61</v>
      </c>
      <c r="T4413">
        <v>3.7</v>
      </c>
      <c r="U4413" t="s">
        <v>43</v>
      </c>
      <c r="V4413">
        <v>2026</v>
      </c>
      <c r="W4413" t="s">
        <v>69</v>
      </c>
      <c r="X4413" s="2">
        <v>8940.61</v>
      </c>
      <c r="Y4413" s="2">
        <v>2747.81</v>
      </c>
      <c r="Z4413" s="2">
        <v>0.76500000000000001</v>
      </c>
      <c r="AA4413" s="2">
        <f>IF(Table1[[#This Row],[Bed Occupied]]="Yes",1,0)</f>
        <v>0</v>
      </c>
    </row>
    <row r="4414" spans="1:27" x14ac:dyDescent="0.25">
      <c r="A4414" t="s">
        <v>4506</v>
      </c>
      <c r="B4414" s="1">
        <v>45868</v>
      </c>
      <c r="C4414" s="1">
        <v>45872</v>
      </c>
      <c r="D4414" t="s">
        <v>27</v>
      </c>
      <c r="E4414" t="s">
        <v>66</v>
      </c>
      <c r="F4414" t="s">
        <v>29</v>
      </c>
      <c r="G4414" t="s">
        <v>67</v>
      </c>
      <c r="H4414" t="s">
        <v>31</v>
      </c>
      <c r="I4414" t="s">
        <v>41</v>
      </c>
      <c r="J4414">
        <v>4</v>
      </c>
      <c r="K4414" t="s">
        <v>33</v>
      </c>
      <c r="L4414">
        <v>44</v>
      </c>
      <c r="M4414" s="1">
        <v>45868</v>
      </c>
      <c r="N4414" t="s">
        <v>63</v>
      </c>
      <c r="O4414">
        <v>12.3</v>
      </c>
      <c r="P4414">
        <v>0.3</v>
      </c>
      <c r="Q4414" s="2">
        <v>11508.26</v>
      </c>
      <c r="R4414" t="s">
        <v>85</v>
      </c>
      <c r="S4414" s="2">
        <v>7690.56</v>
      </c>
      <c r="T4414">
        <v>4.0999999999999996</v>
      </c>
      <c r="U4414" t="s">
        <v>135</v>
      </c>
      <c r="V4414">
        <v>2025</v>
      </c>
      <c r="W4414" t="s">
        <v>69</v>
      </c>
      <c r="X4414" s="2">
        <v>7690.56</v>
      </c>
      <c r="Y4414" s="2">
        <v>3817.7</v>
      </c>
      <c r="Z4414" s="2">
        <v>0.66800000000000004</v>
      </c>
      <c r="AA4414" s="2">
        <f>IF(Table1[[#This Row],[Bed Occupied]]="Yes",1,0)</f>
        <v>1</v>
      </c>
    </row>
    <row r="4415" spans="1:27" x14ac:dyDescent="0.25">
      <c r="A4415" t="s">
        <v>4507</v>
      </c>
      <c r="B4415" s="1">
        <v>45977</v>
      </c>
      <c r="C4415" s="1">
        <v>45978.8</v>
      </c>
      <c r="D4415" t="s">
        <v>46</v>
      </c>
      <c r="E4415" t="s">
        <v>47</v>
      </c>
      <c r="F4415" t="s">
        <v>48</v>
      </c>
      <c r="G4415" t="s">
        <v>30</v>
      </c>
      <c r="H4415" t="s">
        <v>40</v>
      </c>
      <c r="I4415" t="s">
        <v>32</v>
      </c>
      <c r="J4415">
        <v>1.8</v>
      </c>
      <c r="K4415" t="s">
        <v>33</v>
      </c>
      <c r="L4415">
        <v>62</v>
      </c>
      <c r="M4415" s="1">
        <v>45976</v>
      </c>
      <c r="N4415" t="s">
        <v>34</v>
      </c>
      <c r="O4415">
        <v>9.8000000000000007</v>
      </c>
      <c r="P4415">
        <v>1.8</v>
      </c>
      <c r="Q4415" s="2">
        <v>3792.76</v>
      </c>
      <c r="R4415" t="s">
        <v>85</v>
      </c>
      <c r="S4415" s="2">
        <v>2300.2399999999998</v>
      </c>
      <c r="T4415">
        <v>3.2</v>
      </c>
      <c r="U4415" t="s">
        <v>71</v>
      </c>
      <c r="V4415">
        <v>2025</v>
      </c>
      <c r="W4415" t="s">
        <v>83</v>
      </c>
      <c r="X4415" s="2">
        <v>2300.2399999999998</v>
      </c>
      <c r="Y4415" s="2">
        <v>1492.52</v>
      </c>
      <c r="Z4415" s="2">
        <v>0.60599999999999998</v>
      </c>
      <c r="AA4415" s="2">
        <f>IF(Table1[[#This Row],[Bed Occupied]]="Yes",1,0)</f>
        <v>1</v>
      </c>
    </row>
    <row r="4416" spans="1:27" x14ac:dyDescent="0.25">
      <c r="A4416" t="s">
        <v>4508</v>
      </c>
      <c r="B4416" s="1">
        <v>46270</v>
      </c>
      <c r="C4416" s="1">
        <v>46274</v>
      </c>
      <c r="D4416" t="s">
        <v>96</v>
      </c>
      <c r="E4416" t="s">
        <v>28</v>
      </c>
      <c r="F4416" t="s">
        <v>29</v>
      </c>
      <c r="G4416" t="s">
        <v>53</v>
      </c>
      <c r="H4416" t="s">
        <v>81</v>
      </c>
      <c r="I4416" t="s">
        <v>32</v>
      </c>
      <c r="J4416">
        <v>4</v>
      </c>
      <c r="K4416" t="s">
        <v>33</v>
      </c>
      <c r="L4416">
        <v>53</v>
      </c>
      <c r="M4416" s="1">
        <v>46269</v>
      </c>
      <c r="N4416" t="s">
        <v>42</v>
      </c>
      <c r="O4416">
        <v>10.5</v>
      </c>
      <c r="P4416">
        <v>2.5</v>
      </c>
      <c r="Q4416" s="2">
        <v>3425.89</v>
      </c>
      <c r="R4416" t="s">
        <v>85</v>
      </c>
      <c r="S4416" s="2">
        <v>2136.0100000000002</v>
      </c>
      <c r="T4416">
        <v>3.2</v>
      </c>
      <c r="U4416" t="s">
        <v>133</v>
      </c>
      <c r="V4416">
        <v>2026</v>
      </c>
      <c r="W4416" t="s">
        <v>77</v>
      </c>
      <c r="X4416" s="2">
        <v>2136.0100000000002</v>
      </c>
      <c r="Y4416" s="2">
        <v>1289.8800000000001</v>
      </c>
      <c r="Z4416" s="2">
        <v>0.623</v>
      </c>
      <c r="AA4416" s="2">
        <f>IF(Table1[[#This Row],[Bed Occupied]]="Yes",1,0)</f>
        <v>1</v>
      </c>
    </row>
    <row r="4417" spans="1:27" x14ac:dyDescent="0.25">
      <c r="A4417" t="s">
        <v>4509</v>
      </c>
      <c r="B4417" s="1">
        <v>45929</v>
      </c>
      <c r="C4417" s="1">
        <v>45930.8</v>
      </c>
      <c r="D4417" t="s">
        <v>46</v>
      </c>
      <c r="E4417" t="s">
        <v>28</v>
      </c>
      <c r="F4417" t="s">
        <v>48</v>
      </c>
      <c r="G4417" t="s">
        <v>67</v>
      </c>
      <c r="H4417" t="s">
        <v>62</v>
      </c>
      <c r="I4417" t="s">
        <v>41</v>
      </c>
      <c r="J4417">
        <v>1.8</v>
      </c>
      <c r="K4417" t="s">
        <v>33</v>
      </c>
      <c r="L4417">
        <v>59</v>
      </c>
      <c r="M4417" s="1">
        <v>45929</v>
      </c>
      <c r="N4417" t="s">
        <v>42</v>
      </c>
      <c r="O4417">
        <v>13.2</v>
      </c>
      <c r="P4417">
        <v>1.2</v>
      </c>
      <c r="Q4417" s="2">
        <v>5925.01</v>
      </c>
      <c r="R4417" t="s">
        <v>35</v>
      </c>
      <c r="S4417" s="2">
        <v>3565.69</v>
      </c>
      <c r="T4417">
        <v>3.2</v>
      </c>
      <c r="U4417" t="s">
        <v>59</v>
      </c>
      <c r="V4417">
        <v>2025</v>
      </c>
      <c r="W4417" t="s">
        <v>37</v>
      </c>
      <c r="X4417" s="2">
        <v>3565.69</v>
      </c>
      <c r="Y4417" s="2">
        <v>2359.3200000000002</v>
      </c>
      <c r="Z4417" s="2">
        <v>0.60199999999999998</v>
      </c>
      <c r="AA4417" s="2">
        <f>IF(Table1[[#This Row],[Bed Occupied]]="Yes",1,0)</f>
        <v>1</v>
      </c>
    </row>
    <row r="4418" spans="1:27" x14ac:dyDescent="0.25">
      <c r="A4418" t="s">
        <v>4510</v>
      </c>
      <c r="B4418" s="1">
        <v>45995</v>
      </c>
      <c r="C4418" s="1">
        <v>45995.9</v>
      </c>
      <c r="D4418" t="s">
        <v>39</v>
      </c>
      <c r="E4418" t="s">
        <v>47</v>
      </c>
      <c r="F4418" t="s">
        <v>29</v>
      </c>
      <c r="G4418" t="s">
        <v>67</v>
      </c>
      <c r="H4418" t="s">
        <v>62</v>
      </c>
      <c r="I4418" t="s">
        <v>41</v>
      </c>
      <c r="J4418">
        <v>0.9</v>
      </c>
      <c r="K4418" t="s">
        <v>33</v>
      </c>
      <c r="L4418">
        <v>28</v>
      </c>
      <c r="M4418" s="1">
        <v>45995</v>
      </c>
      <c r="N4418" t="s">
        <v>42</v>
      </c>
      <c r="O4418">
        <v>10.1</v>
      </c>
      <c r="P4418">
        <v>0.1</v>
      </c>
      <c r="Q4418" s="2">
        <v>1645.39</v>
      </c>
      <c r="R4418" t="s">
        <v>35</v>
      </c>
      <c r="S4418" s="2">
        <v>998.67</v>
      </c>
      <c r="T4418">
        <v>4.3</v>
      </c>
      <c r="U4418" t="s">
        <v>79</v>
      </c>
      <c r="V4418">
        <v>2025</v>
      </c>
      <c r="W4418" t="s">
        <v>72</v>
      </c>
      <c r="X4418" s="2">
        <v>998.67</v>
      </c>
      <c r="Y4418" s="2">
        <v>646.72</v>
      </c>
      <c r="Z4418" s="2">
        <v>0.60699999999999998</v>
      </c>
      <c r="AA4418" s="2">
        <f>IF(Table1[[#This Row],[Bed Occupied]]="Yes",1,0)</f>
        <v>1</v>
      </c>
    </row>
    <row r="4419" spans="1:27" x14ac:dyDescent="0.25">
      <c r="A4419" t="s">
        <v>4511</v>
      </c>
      <c r="B4419" s="1">
        <v>45947</v>
      </c>
      <c r="C4419" s="1">
        <v>45947.6</v>
      </c>
      <c r="D4419" t="s">
        <v>39</v>
      </c>
      <c r="E4419" t="s">
        <v>47</v>
      </c>
      <c r="F4419" t="s">
        <v>29</v>
      </c>
      <c r="G4419" t="s">
        <v>151</v>
      </c>
      <c r="H4419" t="s">
        <v>31</v>
      </c>
      <c r="I4419" t="s">
        <v>32</v>
      </c>
      <c r="J4419">
        <v>0.6</v>
      </c>
      <c r="K4419" t="s">
        <v>57</v>
      </c>
      <c r="L4419">
        <v>97</v>
      </c>
      <c r="M4419" s="1">
        <v>45947</v>
      </c>
      <c r="N4419" t="s">
        <v>34</v>
      </c>
      <c r="O4419">
        <v>9.8000000000000007</v>
      </c>
      <c r="P4419">
        <v>1.8</v>
      </c>
      <c r="Q4419" s="2">
        <v>2040.9</v>
      </c>
      <c r="R4419" t="s">
        <v>58</v>
      </c>
      <c r="S4419" s="2">
        <v>1226.25</v>
      </c>
      <c r="T4419">
        <v>3.1</v>
      </c>
      <c r="U4419" t="s">
        <v>82</v>
      </c>
      <c r="V4419">
        <v>2025</v>
      </c>
      <c r="W4419" t="s">
        <v>77</v>
      </c>
      <c r="X4419" s="2">
        <v>1226.25</v>
      </c>
      <c r="Y4419" s="2">
        <v>814.65</v>
      </c>
      <c r="Z4419" s="2">
        <v>0.60099999999999998</v>
      </c>
      <c r="AA4419" s="2">
        <f>IF(Table1[[#This Row],[Bed Occupied]]="Yes",1,0)</f>
        <v>0</v>
      </c>
    </row>
    <row r="4420" spans="1:27" x14ac:dyDescent="0.25">
      <c r="A4420" t="s">
        <v>4512</v>
      </c>
      <c r="B4420" s="1">
        <v>45784</v>
      </c>
      <c r="C4420" s="1">
        <v>45786.5</v>
      </c>
      <c r="D4420" t="s">
        <v>51</v>
      </c>
      <c r="E4420" t="s">
        <v>52</v>
      </c>
      <c r="F4420" t="s">
        <v>48</v>
      </c>
      <c r="G4420" t="s">
        <v>30</v>
      </c>
      <c r="H4420" t="s">
        <v>81</v>
      </c>
      <c r="I4420" t="s">
        <v>32</v>
      </c>
      <c r="J4420">
        <v>2.5</v>
      </c>
      <c r="K4420" t="s">
        <v>33</v>
      </c>
      <c r="L4420">
        <v>68</v>
      </c>
      <c r="M4420" s="1">
        <v>45784</v>
      </c>
      <c r="N4420" t="s">
        <v>42</v>
      </c>
      <c r="O4420">
        <v>12.1</v>
      </c>
      <c r="P4420">
        <v>2.1</v>
      </c>
      <c r="Q4420" s="2">
        <v>7316.48</v>
      </c>
      <c r="R4420" t="s">
        <v>35</v>
      </c>
      <c r="S4420" s="2">
        <v>4498.54</v>
      </c>
      <c r="T4420">
        <v>3.4</v>
      </c>
      <c r="U4420" t="s">
        <v>122</v>
      </c>
      <c r="V4420">
        <v>2025</v>
      </c>
      <c r="W4420" t="s">
        <v>69</v>
      </c>
      <c r="X4420" s="2">
        <v>4498.54</v>
      </c>
      <c r="Y4420" s="2">
        <v>2817.94</v>
      </c>
      <c r="Z4420" s="2">
        <v>0.61499999999999999</v>
      </c>
      <c r="AA4420" s="2">
        <f>IF(Table1[[#This Row],[Bed Occupied]]="Yes",1,0)</f>
        <v>1</v>
      </c>
    </row>
    <row r="4421" spans="1:27" x14ac:dyDescent="0.25">
      <c r="A4421" t="s">
        <v>4513</v>
      </c>
      <c r="B4421" s="1">
        <v>46306</v>
      </c>
      <c r="C4421" s="1">
        <v>46311.8</v>
      </c>
      <c r="D4421" t="s">
        <v>27</v>
      </c>
      <c r="E4421" t="s">
        <v>28</v>
      </c>
      <c r="F4421" t="s">
        <v>92</v>
      </c>
      <c r="G4421" t="s">
        <v>30</v>
      </c>
      <c r="H4421" t="s">
        <v>40</v>
      </c>
      <c r="I4421" t="s">
        <v>32</v>
      </c>
      <c r="J4421">
        <v>5.8</v>
      </c>
      <c r="K4421" t="s">
        <v>33</v>
      </c>
      <c r="L4421">
        <v>80</v>
      </c>
      <c r="M4421" s="1">
        <v>46305</v>
      </c>
      <c r="N4421" t="s">
        <v>34</v>
      </c>
      <c r="O4421">
        <v>13.7</v>
      </c>
      <c r="P4421">
        <v>1.7</v>
      </c>
      <c r="Q4421" s="2">
        <v>13488.44</v>
      </c>
      <c r="R4421" t="s">
        <v>58</v>
      </c>
      <c r="S4421" s="2">
        <v>10212.25</v>
      </c>
      <c r="T4421">
        <v>2.7</v>
      </c>
      <c r="U4421" t="s">
        <v>36</v>
      </c>
      <c r="V4421">
        <v>2026</v>
      </c>
      <c r="W4421" t="s">
        <v>83</v>
      </c>
      <c r="X4421" s="2">
        <v>10212.25</v>
      </c>
      <c r="Y4421" s="2">
        <v>3276.19</v>
      </c>
      <c r="Z4421" s="2">
        <v>0.75700000000000001</v>
      </c>
      <c r="AA4421" s="2">
        <f>IF(Table1[[#This Row],[Bed Occupied]]="Yes",1,0)</f>
        <v>1</v>
      </c>
    </row>
    <row r="4422" spans="1:27" x14ac:dyDescent="0.25">
      <c r="A4422" t="s">
        <v>4514</v>
      </c>
      <c r="B4422" s="1">
        <v>45903</v>
      </c>
      <c r="C4422" s="1">
        <v>45904.4</v>
      </c>
      <c r="D4422" t="s">
        <v>61</v>
      </c>
      <c r="E4422" t="s">
        <v>52</v>
      </c>
      <c r="F4422" t="s">
        <v>48</v>
      </c>
      <c r="G4422" t="s">
        <v>53</v>
      </c>
      <c r="H4422" t="s">
        <v>76</v>
      </c>
      <c r="I4422" t="s">
        <v>41</v>
      </c>
      <c r="J4422">
        <v>1.4</v>
      </c>
      <c r="K4422" t="s">
        <v>57</v>
      </c>
      <c r="L4422">
        <v>50</v>
      </c>
      <c r="M4422" s="1">
        <v>45902</v>
      </c>
      <c r="N4422" t="s">
        <v>42</v>
      </c>
      <c r="O4422">
        <v>13</v>
      </c>
      <c r="P4422">
        <v>1</v>
      </c>
      <c r="Q4422" s="2">
        <v>13084.33</v>
      </c>
      <c r="R4422" t="s">
        <v>58</v>
      </c>
      <c r="S4422" s="2">
        <v>10419.61</v>
      </c>
      <c r="T4422">
        <v>3.9</v>
      </c>
      <c r="U4422" t="s">
        <v>59</v>
      </c>
      <c r="V4422">
        <v>2025</v>
      </c>
      <c r="W4422" t="s">
        <v>44</v>
      </c>
      <c r="X4422" s="2">
        <v>10419.61</v>
      </c>
      <c r="Y4422" s="2">
        <v>2664.72</v>
      </c>
      <c r="Z4422" s="2">
        <v>0.79600000000000004</v>
      </c>
      <c r="AA4422" s="2">
        <f>IF(Table1[[#This Row],[Bed Occupied]]="Yes",1,0)</f>
        <v>0</v>
      </c>
    </row>
    <row r="4423" spans="1:27" x14ac:dyDescent="0.25">
      <c r="A4423" t="s">
        <v>4515</v>
      </c>
      <c r="B4423" s="1">
        <v>46161</v>
      </c>
      <c r="C4423" s="1">
        <v>46162.3</v>
      </c>
      <c r="D4423" t="s">
        <v>39</v>
      </c>
      <c r="E4423" t="s">
        <v>47</v>
      </c>
      <c r="F4423" t="s">
        <v>29</v>
      </c>
      <c r="G4423" t="s">
        <v>53</v>
      </c>
      <c r="H4423" t="s">
        <v>62</v>
      </c>
      <c r="I4423" t="s">
        <v>32</v>
      </c>
      <c r="J4423">
        <v>1.3</v>
      </c>
      <c r="K4423" t="s">
        <v>57</v>
      </c>
      <c r="L4423">
        <v>118</v>
      </c>
      <c r="M4423" s="1">
        <v>46160</v>
      </c>
      <c r="N4423" t="s">
        <v>42</v>
      </c>
      <c r="O4423">
        <v>12.8</v>
      </c>
      <c r="P4423">
        <v>0.8</v>
      </c>
      <c r="Q4423" s="2">
        <v>1926.78</v>
      </c>
      <c r="R4423" t="s">
        <v>58</v>
      </c>
      <c r="S4423" s="2">
        <v>1155.3399999999999</v>
      </c>
      <c r="T4423">
        <v>3</v>
      </c>
      <c r="U4423" t="s">
        <v>94</v>
      </c>
      <c r="V4423">
        <v>2026</v>
      </c>
      <c r="W4423" t="s">
        <v>37</v>
      </c>
      <c r="X4423" s="2">
        <v>1155.3399999999999</v>
      </c>
      <c r="Y4423" s="2">
        <v>771.44</v>
      </c>
      <c r="Z4423" s="2">
        <v>0.6</v>
      </c>
      <c r="AA4423" s="2">
        <f>IF(Table1[[#This Row],[Bed Occupied]]="Yes",1,0)</f>
        <v>0</v>
      </c>
    </row>
    <row r="4424" spans="1:27" x14ac:dyDescent="0.25">
      <c r="A4424" t="s">
        <v>4516</v>
      </c>
      <c r="B4424" s="1">
        <v>45765</v>
      </c>
      <c r="C4424" s="1">
        <v>45767.4</v>
      </c>
      <c r="D4424" t="s">
        <v>61</v>
      </c>
      <c r="E4424" t="s">
        <v>66</v>
      </c>
      <c r="F4424" t="s">
        <v>29</v>
      </c>
      <c r="G4424" t="s">
        <v>30</v>
      </c>
      <c r="H4424" t="s">
        <v>31</v>
      </c>
      <c r="I4424" t="s">
        <v>32</v>
      </c>
      <c r="J4424">
        <v>2.4</v>
      </c>
      <c r="K4424" t="s">
        <v>57</v>
      </c>
      <c r="L4424">
        <v>80</v>
      </c>
      <c r="M4424" s="1">
        <v>45765</v>
      </c>
      <c r="N4424" t="s">
        <v>42</v>
      </c>
      <c r="O4424">
        <v>11.4</v>
      </c>
      <c r="P4424">
        <v>1.4</v>
      </c>
      <c r="Q4424" s="2">
        <v>15106.49</v>
      </c>
      <c r="R4424" t="s">
        <v>35</v>
      </c>
      <c r="S4424" s="2">
        <v>11111.84</v>
      </c>
      <c r="T4424">
        <v>3.1</v>
      </c>
      <c r="U4424" t="s">
        <v>89</v>
      </c>
      <c r="V4424">
        <v>2025</v>
      </c>
      <c r="W4424" t="s">
        <v>77</v>
      </c>
      <c r="X4424" s="2">
        <v>11111.84</v>
      </c>
      <c r="Y4424" s="2">
        <v>3994.65</v>
      </c>
      <c r="Z4424" s="2">
        <v>0.73599999999999999</v>
      </c>
      <c r="AA4424" s="2">
        <f>IF(Table1[[#This Row],[Bed Occupied]]="Yes",1,0)</f>
        <v>0</v>
      </c>
    </row>
    <row r="4425" spans="1:27" x14ac:dyDescent="0.25">
      <c r="A4425" t="s">
        <v>4517</v>
      </c>
      <c r="B4425" s="1">
        <v>46209</v>
      </c>
      <c r="C4425" s="1">
        <v>46209.4</v>
      </c>
      <c r="D4425" t="s">
        <v>39</v>
      </c>
      <c r="E4425" t="s">
        <v>52</v>
      </c>
      <c r="F4425" t="s">
        <v>48</v>
      </c>
      <c r="G4425" t="s">
        <v>53</v>
      </c>
      <c r="H4425" t="s">
        <v>62</v>
      </c>
      <c r="I4425" t="s">
        <v>41</v>
      </c>
      <c r="J4425">
        <v>0.4</v>
      </c>
      <c r="K4425" t="s">
        <v>33</v>
      </c>
      <c r="L4425">
        <v>77</v>
      </c>
      <c r="M4425" s="1">
        <v>46208</v>
      </c>
      <c r="N4425" t="s">
        <v>63</v>
      </c>
      <c r="O4425">
        <v>13</v>
      </c>
      <c r="P4425">
        <v>1</v>
      </c>
      <c r="Q4425" s="2">
        <v>1965.49</v>
      </c>
      <c r="R4425" t="s">
        <v>58</v>
      </c>
      <c r="S4425" s="2">
        <v>1281.6099999999999</v>
      </c>
      <c r="T4425">
        <v>4.0999999999999996</v>
      </c>
      <c r="U4425" t="s">
        <v>43</v>
      </c>
      <c r="V4425">
        <v>2026</v>
      </c>
      <c r="W4425" t="s">
        <v>74</v>
      </c>
      <c r="X4425" s="2">
        <v>1281.6099999999999</v>
      </c>
      <c r="Y4425" s="2">
        <v>683.88</v>
      </c>
      <c r="Z4425" s="2">
        <v>0.65200000000000002</v>
      </c>
      <c r="AA4425" s="2">
        <f>IF(Table1[[#This Row],[Bed Occupied]]="Yes",1,0)</f>
        <v>1</v>
      </c>
    </row>
    <row r="4426" spans="1:27" x14ac:dyDescent="0.25">
      <c r="A4426" t="s">
        <v>4518</v>
      </c>
      <c r="B4426" s="1">
        <v>46347</v>
      </c>
      <c r="C4426" s="1">
        <v>46348.4</v>
      </c>
      <c r="D4426" t="s">
        <v>96</v>
      </c>
      <c r="E4426" t="s">
        <v>66</v>
      </c>
      <c r="F4426" t="s">
        <v>48</v>
      </c>
      <c r="G4426" t="s">
        <v>151</v>
      </c>
      <c r="H4426" t="s">
        <v>56</v>
      </c>
      <c r="I4426" t="s">
        <v>32</v>
      </c>
      <c r="J4426">
        <v>1.4</v>
      </c>
      <c r="K4426" t="s">
        <v>33</v>
      </c>
      <c r="L4426">
        <v>76</v>
      </c>
      <c r="M4426" s="1">
        <v>46347</v>
      </c>
      <c r="N4426" t="s">
        <v>34</v>
      </c>
      <c r="O4426">
        <v>9.3000000000000007</v>
      </c>
      <c r="P4426">
        <v>1.3</v>
      </c>
      <c r="Q4426" s="2">
        <v>2986.64</v>
      </c>
      <c r="R4426" t="s">
        <v>58</v>
      </c>
      <c r="S4426" s="2">
        <v>1898.2</v>
      </c>
      <c r="T4426">
        <v>4</v>
      </c>
      <c r="U4426" t="s">
        <v>130</v>
      </c>
      <c r="V4426">
        <v>2026</v>
      </c>
      <c r="W4426" t="s">
        <v>83</v>
      </c>
      <c r="X4426" s="2">
        <v>1898.2</v>
      </c>
      <c r="Y4426" s="2">
        <v>1088.44</v>
      </c>
      <c r="Z4426" s="2">
        <v>0.63600000000000001</v>
      </c>
      <c r="AA4426" s="2">
        <f>IF(Table1[[#This Row],[Bed Occupied]]="Yes",1,0)</f>
        <v>1</v>
      </c>
    </row>
    <row r="4427" spans="1:27" x14ac:dyDescent="0.25">
      <c r="A4427" t="s">
        <v>4519</v>
      </c>
      <c r="B4427" s="1">
        <v>46007</v>
      </c>
      <c r="C4427" s="1">
        <v>46015.5</v>
      </c>
      <c r="D4427" t="s">
        <v>102</v>
      </c>
      <c r="E4427" t="s">
        <v>28</v>
      </c>
      <c r="F4427" t="s">
        <v>29</v>
      </c>
      <c r="G4427" t="s">
        <v>67</v>
      </c>
      <c r="H4427" t="s">
        <v>40</v>
      </c>
      <c r="I4427" t="s">
        <v>32</v>
      </c>
      <c r="J4427">
        <v>8.5</v>
      </c>
      <c r="K4427" t="s">
        <v>33</v>
      </c>
      <c r="L4427">
        <v>71</v>
      </c>
      <c r="M4427" s="1">
        <v>46007</v>
      </c>
      <c r="N4427" t="s">
        <v>34</v>
      </c>
      <c r="O4427">
        <v>10.4</v>
      </c>
      <c r="P4427">
        <v>2.4</v>
      </c>
      <c r="Q4427" s="2">
        <v>15745.32</v>
      </c>
      <c r="R4427" t="s">
        <v>58</v>
      </c>
      <c r="S4427" s="2">
        <v>10277.02</v>
      </c>
      <c r="T4427">
        <v>3.5</v>
      </c>
      <c r="U4427" t="s">
        <v>79</v>
      </c>
      <c r="V4427">
        <v>2025</v>
      </c>
      <c r="W4427" t="s">
        <v>44</v>
      </c>
      <c r="X4427" s="2">
        <v>10277.02</v>
      </c>
      <c r="Y4427" s="2">
        <v>5468.3</v>
      </c>
      <c r="Z4427" s="2">
        <v>0.65300000000000002</v>
      </c>
      <c r="AA4427" s="2">
        <f>IF(Table1[[#This Row],[Bed Occupied]]="Yes",1,0)</f>
        <v>1</v>
      </c>
    </row>
    <row r="4428" spans="1:27" x14ac:dyDescent="0.25">
      <c r="A4428" t="s">
        <v>4520</v>
      </c>
      <c r="B4428" s="1">
        <v>45974</v>
      </c>
      <c r="C4428" s="1">
        <v>45976.7</v>
      </c>
      <c r="D4428" t="s">
        <v>96</v>
      </c>
      <c r="E4428" t="s">
        <v>47</v>
      </c>
      <c r="F4428" t="s">
        <v>29</v>
      </c>
      <c r="G4428" t="s">
        <v>30</v>
      </c>
      <c r="H4428" t="s">
        <v>56</v>
      </c>
      <c r="I4428" t="s">
        <v>93</v>
      </c>
      <c r="J4428">
        <v>2.7</v>
      </c>
      <c r="K4428" t="s">
        <v>33</v>
      </c>
      <c r="L4428">
        <v>12</v>
      </c>
      <c r="M4428" s="1">
        <v>45974</v>
      </c>
      <c r="N4428" t="s">
        <v>34</v>
      </c>
      <c r="O4428">
        <v>13.3</v>
      </c>
      <c r="P4428">
        <v>1.3</v>
      </c>
      <c r="Q4428" s="2">
        <v>4211.47</v>
      </c>
      <c r="R4428" t="s">
        <v>58</v>
      </c>
      <c r="S4428" s="2">
        <v>2568.17</v>
      </c>
      <c r="T4428">
        <v>4.0999999999999996</v>
      </c>
      <c r="U4428" t="s">
        <v>71</v>
      </c>
      <c r="V4428">
        <v>2025</v>
      </c>
      <c r="W4428" t="s">
        <v>72</v>
      </c>
      <c r="X4428" s="2">
        <v>2568.17</v>
      </c>
      <c r="Y4428" s="2">
        <v>1643.3</v>
      </c>
      <c r="Z4428" s="2">
        <v>0.61</v>
      </c>
      <c r="AA4428" s="2">
        <f>IF(Table1[[#This Row],[Bed Occupied]]="Yes",1,0)</f>
        <v>1</v>
      </c>
    </row>
    <row r="4429" spans="1:27" x14ac:dyDescent="0.25">
      <c r="A4429" t="s">
        <v>4521</v>
      </c>
      <c r="B4429" s="1">
        <v>45816</v>
      </c>
      <c r="C4429" s="1">
        <v>45816.800000000003</v>
      </c>
      <c r="D4429" t="s">
        <v>39</v>
      </c>
      <c r="E4429" t="s">
        <v>47</v>
      </c>
      <c r="F4429" t="s">
        <v>29</v>
      </c>
      <c r="G4429" t="s">
        <v>53</v>
      </c>
      <c r="H4429" t="s">
        <v>56</v>
      </c>
      <c r="I4429" t="s">
        <v>41</v>
      </c>
      <c r="J4429">
        <v>0.8</v>
      </c>
      <c r="K4429" t="s">
        <v>33</v>
      </c>
      <c r="L4429">
        <v>67</v>
      </c>
      <c r="M4429" s="1">
        <v>45815</v>
      </c>
      <c r="N4429" t="s">
        <v>42</v>
      </c>
      <c r="O4429">
        <v>13.4</v>
      </c>
      <c r="P4429">
        <v>1.4</v>
      </c>
      <c r="Q4429" s="2">
        <v>2342.77</v>
      </c>
      <c r="R4429" t="s">
        <v>85</v>
      </c>
      <c r="S4429" s="2">
        <v>1439.1</v>
      </c>
      <c r="T4429">
        <v>4.0999999999999996</v>
      </c>
      <c r="U4429" t="s">
        <v>64</v>
      </c>
      <c r="V4429">
        <v>2025</v>
      </c>
      <c r="W4429" t="s">
        <v>83</v>
      </c>
      <c r="X4429" s="2">
        <v>1439.1</v>
      </c>
      <c r="Y4429" s="2">
        <v>903.67</v>
      </c>
      <c r="Z4429" s="2">
        <v>0.61399999999999999</v>
      </c>
      <c r="AA4429" s="2">
        <f>IF(Table1[[#This Row],[Bed Occupied]]="Yes",1,0)</f>
        <v>1</v>
      </c>
    </row>
    <row r="4430" spans="1:27" x14ac:dyDescent="0.25">
      <c r="A4430" t="s">
        <v>4522</v>
      </c>
      <c r="B4430" s="1">
        <v>46338</v>
      </c>
      <c r="C4430" s="1">
        <v>46339.6</v>
      </c>
      <c r="D4430" t="s">
        <v>51</v>
      </c>
      <c r="E4430" t="s">
        <v>52</v>
      </c>
      <c r="F4430" t="s">
        <v>29</v>
      </c>
      <c r="G4430" t="s">
        <v>30</v>
      </c>
      <c r="H4430" t="s">
        <v>31</v>
      </c>
      <c r="I4430" t="s">
        <v>32</v>
      </c>
      <c r="J4430">
        <v>1.6</v>
      </c>
      <c r="K4430" t="s">
        <v>33</v>
      </c>
      <c r="L4430">
        <v>73</v>
      </c>
      <c r="M4430" s="1">
        <v>46337</v>
      </c>
      <c r="N4430" t="s">
        <v>63</v>
      </c>
      <c r="O4430">
        <v>8.6999999999999993</v>
      </c>
      <c r="P4430">
        <v>0.7</v>
      </c>
      <c r="Q4430" s="2">
        <v>7939.79</v>
      </c>
      <c r="R4430" t="s">
        <v>35</v>
      </c>
      <c r="S4430" s="2">
        <v>4421.5600000000004</v>
      </c>
      <c r="T4430">
        <v>4.0999999999999996</v>
      </c>
      <c r="U4430" t="s">
        <v>130</v>
      </c>
      <c r="V4430">
        <v>2026</v>
      </c>
      <c r="W4430" t="s">
        <v>69</v>
      </c>
      <c r="X4430" s="2">
        <v>4421.5600000000004</v>
      </c>
      <c r="Y4430" s="2">
        <v>3518.23</v>
      </c>
      <c r="Z4430" s="2">
        <v>0.55700000000000005</v>
      </c>
      <c r="AA4430" s="2">
        <f>IF(Table1[[#This Row],[Bed Occupied]]="Yes",1,0)</f>
        <v>1</v>
      </c>
    </row>
    <row r="4431" spans="1:27" x14ac:dyDescent="0.25">
      <c r="A4431" t="s">
        <v>4523</v>
      </c>
      <c r="B4431" s="1">
        <v>46370</v>
      </c>
      <c r="C4431" s="1">
        <v>46383</v>
      </c>
      <c r="D4431" t="s">
        <v>61</v>
      </c>
      <c r="E4431" t="s">
        <v>28</v>
      </c>
      <c r="F4431" t="s">
        <v>48</v>
      </c>
      <c r="G4431" t="s">
        <v>30</v>
      </c>
      <c r="H4431" t="s">
        <v>31</v>
      </c>
      <c r="I4431" t="s">
        <v>41</v>
      </c>
      <c r="J4431">
        <v>13</v>
      </c>
      <c r="K4431" t="s">
        <v>33</v>
      </c>
      <c r="L4431">
        <v>30</v>
      </c>
      <c r="M4431" s="1">
        <v>46369</v>
      </c>
      <c r="N4431" t="s">
        <v>42</v>
      </c>
      <c r="O4431">
        <v>14.2</v>
      </c>
      <c r="P4431">
        <v>2.2000000000000002</v>
      </c>
      <c r="Q4431" s="2">
        <v>29230.2</v>
      </c>
      <c r="R4431" t="s">
        <v>85</v>
      </c>
      <c r="S4431" s="2">
        <v>19177.38</v>
      </c>
      <c r="T4431">
        <v>3.9</v>
      </c>
      <c r="U4431" t="s">
        <v>54</v>
      </c>
      <c r="V4431">
        <v>2026</v>
      </c>
      <c r="W4431" t="s">
        <v>74</v>
      </c>
      <c r="X4431" s="2">
        <v>19177.38</v>
      </c>
      <c r="Y4431" s="2">
        <v>10052.82</v>
      </c>
      <c r="Z4431" s="2">
        <v>0.65600000000000003</v>
      </c>
      <c r="AA4431" s="2">
        <f>IF(Table1[[#This Row],[Bed Occupied]]="Yes",1,0)</f>
        <v>1</v>
      </c>
    </row>
    <row r="4432" spans="1:27" x14ac:dyDescent="0.25">
      <c r="A4432" t="s">
        <v>4524</v>
      </c>
      <c r="B4432" s="1">
        <v>45917</v>
      </c>
      <c r="C4432" s="1">
        <v>45921.1</v>
      </c>
      <c r="D4432" t="s">
        <v>51</v>
      </c>
      <c r="E4432" t="s">
        <v>66</v>
      </c>
      <c r="F4432" t="s">
        <v>29</v>
      </c>
      <c r="G4432" t="s">
        <v>53</v>
      </c>
      <c r="H4432" t="s">
        <v>31</v>
      </c>
      <c r="I4432" t="s">
        <v>32</v>
      </c>
      <c r="J4432">
        <v>4.0999999999999996</v>
      </c>
      <c r="K4432" t="s">
        <v>33</v>
      </c>
      <c r="L4432">
        <v>62</v>
      </c>
      <c r="M4432" s="1">
        <v>45917</v>
      </c>
      <c r="N4432" t="s">
        <v>42</v>
      </c>
      <c r="O4432">
        <v>9.6</v>
      </c>
      <c r="P4432">
        <v>1.6</v>
      </c>
      <c r="Q4432" s="2">
        <v>8827.68</v>
      </c>
      <c r="R4432" t="s">
        <v>35</v>
      </c>
      <c r="S4432" s="2">
        <v>4662.71</v>
      </c>
      <c r="T4432">
        <v>3.5</v>
      </c>
      <c r="U4432" t="s">
        <v>59</v>
      </c>
      <c r="V4432">
        <v>2025</v>
      </c>
      <c r="W4432" t="s">
        <v>69</v>
      </c>
      <c r="X4432" s="2">
        <v>4662.71</v>
      </c>
      <c r="Y4432" s="2">
        <v>4164.97</v>
      </c>
      <c r="Z4432" s="2">
        <v>0.52800000000000002</v>
      </c>
      <c r="AA4432" s="2">
        <f>IF(Table1[[#This Row],[Bed Occupied]]="Yes",1,0)</f>
        <v>1</v>
      </c>
    </row>
    <row r="4433" spans="1:27" x14ac:dyDescent="0.25">
      <c r="A4433" t="s">
        <v>4525</v>
      </c>
      <c r="B4433" s="1">
        <v>46298</v>
      </c>
      <c r="C4433" s="1">
        <v>46301.4</v>
      </c>
      <c r="D4433" t="s">
        <v>51</v>
      </c>
      <c r="E4433" t="s">
        <v>52</v>
      </c>
      <c r="F4433" t="s">
        <v>29</v>
      </c>
      <c r="G4433" t="s">
        <v>67</v>
      </c>
      <c r="H4433" t="s">
        <v>56</v>
      </c>
      <c r="I4433" t="s">
        <v>41</v>
      </c>
      <c r="J4433">
        <v>3.4</v>
      </c>
      <c r="K4433" t="s">
        <v>57</v>
      </c>
      <c r="L4433">
        <v>49</v>
      </c>
      <c r="M4433" s="1">
        <v>46297</v>
      </c>
      <c r="N4433" t="s">
        <v>42</v>
      </c>
      <c r="O4433">
        <v>8.6999999999999993</v>
      </c>
      <c r="P4433">
        <v>0.7</v>
      </c>
      <c r="Q4433" s="2">
        <v>7200.42</v>
      </c>
      <c r="R4433" t="s">
        <v>58</v>
      </c>
      <c r="S4433" s="2">
        <v>4569.29</v>
      </c>
      <c r="T4433">
        <v>4.2</v>
      </c>
      <c r="U4433" t="s">
        <v>36</v>
      </c>
      <c r="V4433">
        <v>2026</v>
      </c>
      <c r="W4433" t="s">
        <v>77</v>
      </c>
      <c r="X4433" s="2">
        <v>4569.29</v>
      </c>
      <c r="Y4433" s="2">
        <v>2631.13</v>
      </c>
      <c r="Z4433" s="2">
        <v>0.63500000000000001</v>
      </c>
      <c r="AA4433" s="2">
        <f>IF(Table1[[#This Row],[Bed Occupied]]="Yes",1,0)</f>
        <v>0</v>
      </c>
    </row>
    <row r="4434" spans="1:27" x14ac:dyDescent="0.25">
      <c r="A4434" t="s">
        <v>4526</v>
      </c>
      <c r="B4434" s="1">
        <v>46213</v>
      </c>
      <c r="C4434" s="1">
        <v>46219.1</v>
      </c>
      <c r="D4434" t="s">
        <v>61</v>
      </c>
      <c r="E4434" t="s">
        <v>47</v>
      </c>
      <c r="F4434" t="s">
        <v>29</v>
      </c>
      <c r="G4434" t="s">
        <v>30</v>
      </c>
      <c r="H4434" t="s">
        <v>76</v>
      </c>
      <c r="I4434" t="s">
        <v>32</v>
      </c>
      <c r="J4434">
        <v>6.1</v>
      </c>
      <c r="K4434" t="s">
        <v>33</v>
      </c>
      <c r="L4434">
        <v>121</v>
      </c>
      <c r="M4434" s="1">
        <v>46212</v>
      </c>
      <c r="N4434" t="s">
        <v>42</v>
      </c>
      <c r="O4434">
        <v>10.9</v>
      </c>
      <c r="P4434">
        <v>2.9</v>
      </c>
      <c r="Q4434" s="2">
        <v>14605.66</v>
      </c>
      <c r="R4434" t="s">
        <v>85</v>
      </c>
      <c r="S4434" s="2">
        <v>10017.59</v>
      </c>
      <c r="T4434">
        <v>2.6</v>
      </c>
      <c r="U4434" t="s">
        <v>43</v>
      </c>
      <c r="V4434">
        <v>2026</v>
      </c>
      <c r="W4434" t="s">
        <v>72</v>
      </c>
      <c r="X4434" s="2">
        <v>10017.59</v>
      </c>
      <c r="Y4434" s="2">
        <v>4588.07</v>
      </c>
      <c r="Z4434" s="2">
        <v>0.68600000000000005</v>
      </c>
      <c r="AA4434" s="2">
        <f>IF(Table1[[#This Row],[Bed Occupied]]="Yes",1,0)</f>
        <v>1</v>
      </c>
    </row>
    <row r="4435" spans="1:27" x14ac:dyDescent="0.25">
      <c r="A4435" t="s">
        <v>4527</v>
      </c>
      <c r="B4435" s="1">
        <v>45986</v>
      </c>
      <c r="C4435" s="1">
        <v>45990.2</v>
      </c>
      <c r="D4435" t="s">
        <v>46</v>
      </c>
      <c r="E4435" t="s">
        <v>28</v>
      </c>
      <c r="F4435" t="s">
        <v>29</v>
      </c>
      <c r="G4435" t="s">
        <v>30</v>
      </c>
      <c r="H4435" t="s">
        <v>49</v>
      </c>
      <c r="I4435" t="s">
        <v>41</v>
      </c>
      <c r="J4435">
        <v>4.2</v>
      </c>
      <c r="K4435" t="s">
        <v>33</v>
      </c>
      <c r="L4435">
        <v>47</v>
      </c>
      <c r="M4435" s="1">
        <v>45985</v>
      </c>
      <c r="N4435" t="s">
        <v>42</v>
      </c>
      <c r="O4435">
        <v>9.1</v>
      </c>
      <c r="P4435">
        <v>1.1000000000000001</v>
      </c>
      <c r="Q4435" s="2">
        <v>5955.64</v>
      </c>
      <c r="R4435" t="s">
        <v>58</v>
      </c>
      <c r="S4435" s="2">
        <v>3763.72</v>
      </c>
      <c r="T4435">
        <v>3.4</v>
      </c>
      <c r="U4435" t="s">
        <v>71</v>
      </c>
      <c r="V4435">
        <v>2025</v>
      </c>
      <c r="W4435" t="s">
        <v>37</v>
      </c>
      <c r="X4435" s="2">
        <v>3763.72</v>
      </c>
      <c r="Y4435" s="2">
        <v>2191.92</v>
      </c>
      <c r="Z4435" s="2">
        <v>0.63200000000000001</v>
      </c>
      <c r="AA4435" s="2">
        <f>IF(Table1[[#This Row],[Bed Occupied]]="Yes",1,0)</f>
        <v>1</v>
      </c>
    </row>
    <row r="4436" spans="1:27" x14ac:dyDescent="0.25">
      <c r="A4436" t="s">
        <v>4528</v>
      </c>
      <c r="B4436" s="1">
        <v>46245</v>
      </c>
      <c r="C4436" s="1">
        <v>46247.3</v>
      </c>
      <c r="D4436" t="s">
        <v>51</v>
      </c>
      <c r="E4436" t="s">
        <v>52</v>
      </c>
      <c r="F4436" t="s">
        <v>29</v>
      </c>
      <c r="G4436" t="s">
        <v>67</v>
      </c>
      <c r="H4436" t="s">
        <v>76</v>
      </c>
      <c r="I4436" t="s">
        <v>32</v>
      </c>
      <c r="J4436">
        <v>2.2999999999999998</v>
      </c>
      <c r="K4436" t="s">
        <v>33</v>
      </c>
      <c r="L4436">
        <v>78</v>
      </c>
      <c r="M4436" s="1">
        <v>46244</v>
      </c>
      <c r="N4436" t="s">
        <v>63</v>
      </c>
      <c r="O4436">
        <v>13.2</v>
      </c>
      <c r="P4436">
        <v>1.2</v>
      </c>
      <c r="Q4436" s="2">
        <v>8626.83</v>
      </c>
      <c r="R4436" t="s">
        <v>35</v>
      </c>
      <c r="S4436" s="2">
        <v>4775.0600000000004</v>
      </c>
      <c r="T4436">
        <v>4</v>
      </c>
      <c r="U4436" t="s">
        <v>138</v>
      </c>
      <c r="V4436">
        <v>2026</v>
      </c>
      <c r="W4436" t="s">
        <v>37</v>
      </c>
      <c r="X4436" s="2">
        <v>4775.0600000000004</v>
      </c>
      <c r="Y4436" s="2">
        <v>3851.77</v>
      </c>
      <c r="Z4436" s="2">
        <v>0.55400000000000005</v>
      </c>
      <c r="AA4436" s="2">
        <f>IF(Table1[[#This Row],[Bed Occupied]]="Yes",1,0)</f>
        <v>1</v>
      </c>
    </row>
    <row r="4437" spans="1:27" x14ac:dyDescent="0.25">
      <c r="A4437" t="s">
        <v>4529</v>
      </c>
      <c r="B4437" s="1">
        <v>46372</v>
      </c>
      <c r="C4437" s="1">
        <v>46377.599999999999</v>
      </c>
      <c r="D4437" t="s">
        <v>102</v>
      </c>
      <c r="E4437" t="s">
        <v>47</v>
      </c>
      <c r="F4437" t="s">
        <v>48</v>
      </c>
      <c r="G4437" t="s">
        <v>67</v>
      </c>
      <c r="H4437" t="s">
        <v>31</v>
      </c>
      <c r="I4437" t="s">
        <v>32</v>
      </c>
      <c r="J4437">
        <v>5.6</v>
      </c>
      <c r="K4437" t="s">
        <v>33</v>
      </c>
      <c r="L4437">
        <v>100</v>
      </c>
      <c r="M4437" s="1">
        <v>46371</v>
      </c>
      <c r="N4437" t="s">
        <v>34</v>
      </c>
      <c r="O4437">
        <v>9.1</v>
      </c>
      <c r="P4437">
        <v>1.1000000000000001</v>
      </c>
      <c r="Q4437" s="2">
        <v>13473.52</v>
      </c>
      <c r="R4437" t="s">
        <v>35</v>
      </c>
      <c r="S4437" s="2">
        <v>9133.2900000000009</v>
      </c>
      <c r="T4437">
        <v>3.3</v>
      </c>
      <c r="U4437" t="s">
        <v>54</v>
      </c>
      <c r="V4437">
        <v>2026</v>
      </c>
      <c r="W4437" t="s">
        <v>44</v>
      </c>
      <c r="X4437" s="2">
        <v>9133.2900000000009</v>
      </c>
      <c r="Y4437" s="2">
        <v>4340.2299999999996</v>
      </c>
      <c r="Z4437" s="2">
        <v>0.67800000000000005</v>
      </c>
      <c r="AA4437" s="2">
        <f>IF(Table1[[#This Row],[Bed Occupied]]="Yes",1,0)</f>
        <v>1</v>
      </c>
    </row>
    <row r="4438" spans="1:27" x14ac:dyDescent="0.25">
      <c r="A4438" t="s">
        <v>4530</v>
      </c>
      <c r="B4438" s="1">
        <v>45854</v>
      </c>
      <c r="C4438" s="1">
        <v>45855.199999999997</v>
      </c>
      <c r="D4438" t="s">
        <v>61</v>
      </c>
      <c r="E4438" t="s">
        <v>47</v>
      </c>
      <c r="F4438" t="s">
        <v>48</v>
      </c>
      <c r="G4438" t="s">
        <v>67</v>
      </c>
      <c r="H4438" t="s">
        <v>62</v>
      </c>
      <c r="I4438" t="s">
        <v>41</v>
      </c>
      <c r="J4438">
        <v>1.2</v>
      </c>
      <c r="K4438" t="s">
        <v>57</v>
      </c>
      <c r="L4438">
        <v>71</v>
      </c>
      <c r="M4438" s="1">
        <v>45853</v>
      </c>
      <c r="N4438" t="s">
        <v>34</v>
      </c>
      <c r="O4438">
        <v>8.1</v>
      </c>
      <c r="P4438">
        <v>0.1</v>
      </c>
      <c r="Q4438" s="2">
        <v>10850.28</v>
      </c>
      <c r="R4438" t="s">
        <v>85</v>
      </c>
      <c r="S4438" s="2">
        <v>7468.02</v>
      </c>
      <c r="T4438">
        <v>3.6</v>
      </c>
      <c r="U4438" t="s">
        <v>135</v>
      </c>
      <c r="V4438">
        <v>2025</v>
      </c>
      <c r="W4438" t="s">
        <v>44</v>
      </c>
      <c r="X4438" s="2">
        <v>7468.02</v>
      </c>
      <c r="Y4438" s="2">
        <v>3382.26</v>
      </c>
      <c r="Z4438" s="2">
        <v>0.68799999999999994</v>
      </c>
      <c r="AA4438" s="2">
        <f>IF(Table1[[#This Row],[Bed Occupied]]="Yes",1,0)</f>
        <v>0</v>
      </c>
    </row>
    <row r="4439" spans="1:27" x14ac:dyDescent="0.25">
      <c r="A4439" t="s">
        <v>4531</v>
      </c>
      <c r="B4439" s="1">
        <v>45702</v>
      </c>
      <c r="C4439" s="1">
        <v>45707.4</v>
      </c>
      <c r="D4439" t="s">
        <v>27</v>
      </c>
      <c r="E4439" t="s">
        <v>28</v>
      </c>
      <c r="F4439" t="s">
        <v>29</v>
      </c>
      <c r="G4439" t="s">
        <v>53</v>
      </c>
      <c r="H4439" t="s">
        <v>49</v>
      </c>
      <c r="I4439" t="s">
        <v>41</v>
      </c>
      <c r="J4439">
        <v>5.4</v>
      </c>
      <c r="K4439" t="s">
        <v>57</v>
      </c>
      <c r="L4439">
        <v>68</v>
      </c>
      <c r="M4439" s="1">
        <v>45701</v>
      </c>
      <c r="N4439" t="s">
        <v>42</v>
      </c>
      <c r="O4439">
        <v>9</v>
      </c>
      <c r="P4439">
        <v>1</v>
      </c>
      <c r="Q4439" s="2">
        <v>15484.12</v>
      </c>
      <c r="R4439" t="s">
        <v>35</v>
      </c>
      <c r="S4439" s="2">
        <v>11829.52</v>
      </c>
      <c r="T4439">
        <v>4</v>
      </c>
      <c r="U4439" t="s">
        <v>100</v>
      </c>
      <c r="V4439">
        <v>2025</v>
      </c>
      <c r="W4439" t="s">
        <v>72</v>
      </c>
      <c r="X4439" s="2">
        <v>11829.52</v>
      </c>
      <c r="Y4439" s="2">
        <v>3654.6</v>
      </c>
      <c r="Z4439" s="2">
        <v>0.76400000000000001</v>
      </c>
      <c r="AA4439" s="2">
        <f>IF(Table1[[#This Row],[Bed Occupied]]="Yes",1,0)</f>
        <v>0</v>
      </c>
    </row>
    <row r="4440" spans="1:27" x14ac:dyDescent="0.25">
      <c r="A4440" t="s">
        <v>4532</v>
      </c>
      <c r="B4440" s="1">
        <v>45793</v>
      </c>
      <c r="C4440" s="1">
        <v>45795.3</v>
      </c>
      <c r="D4440" t="s">
        <v>102</v>
      </c>
      <c r="E4440" t="s">
        <v>66</v>
      </c>
      <c r="F4440" t="s">
        <v>48</v>
      </c>
      <c r="G4440" t="s">
        <v>67</v>
      </c>
      <c r="H4440" t="s">
        <v>62</v>
      </c>
      <c r="I4440" t="s">
        <v>41</v>
      </c>
      <c r="J4440">
        <v>2.2999999999999998</v>
      </c>
      <c r="K4440" t="s">
        <v>33</v>
      </c>
      <c r="L4440">
        <v>38</v>
      </c>
      <c r="M4440" s="1">
        <v>45792</v>
      </c>
      <c r="N4440" t="s">
        <v>34</v>
      </c>
      <c r="O4440">
        <v>10.3</v>
      </c>
      <c r="P4440">
        <v>2.2999999999999998</v>
      </c>
      <c r="Q4440" s="2">
        <v>13023.58</v>
      </c>
      <c r="R4440" t="s">
        <v>58</v>
      </c>
      <c r="S4440" s="2">
        <v>8704.48</v>
      </c>
      <c r="T4440">
        <v>3.6</v>
      </c>
      <c r="U4440" t="s">
        <v>122</v>
      </c>
      <c r="V4440">
        <v>2025</v>
      </c>
      <c r="W4440" t="s">
        <v>72</v>
      </c>
      <c r="X4440" s="2">
        <v>8704.48</v>
      </c>
      <c r="Y4440" s="2">
        <v>4319.1000000000004</v>
      </c>
      <c r="Z4440" s="2">
        <v>0.66800000000000004</v>
      </c>
      <c r="AA4440" s="2">
        <f>IF(Table1[[#This Row],[Bed Occupied]]="Yes",1,0)</f>
        <v>1</v>
      </c>
    </row>
    <row r="4441" spans="1:27" x14ac:dyDescent="0.25">
      <c r="A4441" t="s">
        <v>4533</v>
      </c>
      <c r="B4441" s="1">
        <v>46000</v>
      </c>
      <c r="C4441" s="1">
        <v>46007</v>
      </c>
      <c r="D4441" t="s">
        <v>102</v>
      </c>
      <c r="E4441" t="s">
        <v>47</v>
      </c>
      <c r="F4441" t="s">
        <v>48</v>
      </c>
      <c r="G4441" t="s">
        <v>151</v>
      </c>
      <c r="H4441" t="s">
        <v>40</v>
      </c>
      <c r="I4441" t="s">
        <v>41</v>
      </c>
      <c r="J4441">
        <v>7</v>
      </c>
      <c r="K4441" t="s">
        <v>33</v>
      </c>
      <c r="L4441">
        <v>22</v>
      </c>
      <c r="M4441" s="1">
        <v>45999</v>
      </c>
      <c r="N4441" t="s">
        <v>42</v>
      </c>
      <c r="O4441">
        <v>12.7</v>
      </c>
      <c r="P4441">
        <v>0.7</v>
      </c>
      <c r="Q4441" s="2">
        <v>12504.71</v>
      </c>
      <c r="R4441" t="s">
        <v>58</v>
      </c>
      <c r="S4441" s="2">
        <v>7304.42</v>
      </c>
      <c r="T4441">
        <v>3.9</v>
      </c>
      <c r="U4441" t="s">
        <v>79</v>
      </c>
      <c r="V4441">
        <v>2025</v>
      </c>
      <c r="W4441" t="s">
        <v>37</v>
      </c>
      <c r="X4441" s="2">
        <v>7304.42</v>
      </c>
      <c r="Y4441" s="2">
        <v>5200.29</v>
      </c>
      <c r="Z4441" s="2">
        <v>0.58399999999999996</v>
      </c>
      <c r="AA4441" s="2">
        <f>IF(Table1[[#This Row],[Bed Occupied]]="Yes",1,0)</f>
        <v>1</v>
      </c>
    </row>
    <row r="4442" spans="1:27" x14ac:dyDescent="0.25">
      <c r="A4442" t="s">
        <v>4534</v>
      </c>
      <c r="B4442" s="1">
        <v>45733</v>
      </c>
      <c r="C4442" s="1">
        <v>45735.8</v>
      </c>
      <c r="D4442" t="s">
        <v>61</v>
      </c>
      <c r="E4442" t="s">
        <v>52</v>
      </c>
      <c r="F4442" t="s">
        <v>29</v>
      </c>
      <c r="G4442" t="s">
        <v>151</v>
      </c>
      <c r="H4442" t="s">
        <v>49</v>
      </c>
      <c r="I4442" t="s">
        <v>32</v>
      </c>
      <c r="J4442">
        <v>2.8</v>
      </c>
      <c r="K4442" t="s">
        <v>57</v>
      </c>
      <c r="L4442">
        <v>90</v>
      </c>
      <c r="M4442" s="1">
        <v>45732</v>
      </c>
      <c r="N4442" t="s">
        <v>42</v>
      </c>
      <c r="O4442">
        <v>9.1</v>
      </c>
      <c r="P4442">
        <v>1.1000000000000001</v>
      </c>
      <c r="Q4442" s="2">
        <v>13855.76</v>
      </c>
      <c r="R4442" t="s">
        <v>85</v>
      </c>
      <c r="S4442" s="2">
        <v>8022.27</v>
      </c>
      <c r="T4442">
        <v>3.5</v>
      </c>
      <c r="U4442" t="s">
        <v>173</v>
      </c>
      <c r="V4442">
        <v>2025</v>
      </c>
      <c r="W4442" t="s">
        <v>74</v>
      </c>
      <c r="X4442" s="2">
        <v>8022.27</v>
      </c>
      <c r="Y4442" s="2">
        <v>5833.49</v>
      </c>
      <c r="Z4442" s="2">
        <v>0.57899999999999996</v>
      </c>
      <c r="AA4442" s="2">
        <f>IF(Table1[[#This Row],[Bed Occupied]]="Yes",1,0)</f>
        <v>0</v>
      </c>
    </row>
    <row r="4443" spans="1:27" x14ac:dyDescent="0.25">
      <c r="A4443" t="s">
        <v>4535</v>
      </c>
      <c r="B4443" s="1">
        <v>46031</v>
      </c>
      <c r="C4443" s="1">
        <v>46033</v>
      </c>
      <c r="D4443" t="s">
        <v>39</v>
      </c>
      <c r="E4443" t="s">
        <v>66</v>
      </c>
      <c r="F4443" t="s">
        <v>29</v>
      </c>
      <c r="G4443" t="s">
        <v>30</v>
      </c>
      <c r="H4443" t="s">
        <v>76</v>
      </c>
      <c r="I4443" t="s">
        <v>41</v>
      </c>
      <c r="J4443">
        <v>2</v>
      </c>
      <c r="K4443" t="s">
        <v>57</v>
      </c>
      <c r="L4443">
        <v>108</v>
      </c>
      <c r="M4443" s="1">
        <v>46030</v>
      </c>
      <c r="N4443" t="s">
        <v>63</v>
      </c>
      <c r="O4443">
        <v>8.1</v>
      </c>
      <c r="P4443">
        <v>0.1</v>
      </c>
      <c r="Q4443" s="2">
        <v>2177.7399999999998</v>
      </c>
      <c r="R4443" t="s">
        <v>35</v>
      </c>
      <c r="S4443" s="2">
        <v>1291.5899999999999</v>
      </c>
      <c r="T4443">
        <v>4.3</v>
      </c>
      <c r="U4443" t="s">
        <v>86</v>
      </c>
      <c r="V4443">
        <v>2026</v>
      </c>
      <c r="W4443" t="s">
        <v>72</v>
      </c>
      <c r="X4443" s="2">
        <v>1291.5899999999999</v>
      </c>
      <c r="Y4443" s="2">
        <v>886.15</v>
      </c>
      <c r="Z4443" s="2">
        <v>0.59299999999999997</v>
      </c>
      <c r="AA4443" s="2">
        <f>IF(Table1[[#This Row],[Bed Occupied]]="Yes",1,0)</f>
        <v>0</v>
      </c>
    </row>
    <row r="4444" spans="1:27" x14ac:dyDescent="0.25">
      <c r="A4444" t="s">
        <v>4536</v>
      </c>
      <c r="B4444" s="1">
        <v>46239</v>
      </c>
      <c r="C4444" s="1">
        <v>46246.1</v>
      </c>
      <c r="D4444" t="s">
        <v>88</v>
      </c>
      <c r="E4444" t="s">
        <v>52</v>
      </c>
      <c r="F4444" t="s">
        <v>29</v>
      </c>
      <c r="G4444" t="s">
        <v>30</v>
      </c>
      <c r="H4444" t="s">
        <v>56</v>
      </c>
      <c r="I4444" t="s">
        <v>41</v>
      </c>
      <c r="J4444">
        <v>7.1</v>
      </c>
      <c r="K4444" t="s">
        <v>33</v>
      </c>
      <c r="L4444">
        <v>52</v>
      </c>
      <c r="M4444" s="1">
        <v>46238</v>
      </c>
      <c r="N4444" t="s">
        <v>42</v>
      </c>
      <c r="O4444">
        <v>10.3</v>
      </c>
      <c r="P4444">
        <v>0.3</v>
      </c>
      <c r="Q4444" s="2">
        <v>29554.02</v>
      </c>
      <c r="R4444" t="s">
        <v>35</v>
      </c>
      <c r="S4444" s="2">
        <v>19453.84</v>
      </c>
      <c r="T4444">
        <v>4.5</v>
      </c>
      <c r="U4444" t="s">
        <v>138</v>
      </c>
      <c r="V4444">
        <v>2026</v>
      </c>
      <c r="W4444" t="s">
        <v>44</v>
      </c>
      <c r="X4444" s="2">
        <v>19453.84</v>
      </c>
      <c r="Y4444" s="2">
        <v>10100.18</v>
      </c>
      <c r="Z4444" s="2">
        <v>0.65800000000000003</v>
      </c>
      <c r="AA4444" s="2">
        <f>IF(Table1[[#This Row],[Bed Occupied]]="Yes",1,0)</f>
        <v>1</v>
      </c>
    </row>
    <row r="4445" spans="1:27" x14ac:dyDescent="0.25">
      <c r="A4445" t="s">
        <v>4537</v>
      </c>
      <c r="B4445" s="1">
        <v>46024</v>
      </c>
      <c r="C4445" s="1">
        <v>46025.7</v>
      </c>
      <c r="D4445" t="s">
        <v>39</v>
      </c>
      <c r="E4445" t="s">
        <v>28</v>
      </c>
      <c r="F4445" t="s">
        <v>48</v>
      </c>
      <c r="G4445" t="s">
        <v>30</v>
      </c>
      <c r="H4445" t="s">
        <v>81</v>
      </c>
      <c r="I4445" t="s">
        <v>32</v>
      </c>
      <c r="J4445">
        <v>1.7</v>
      </c>
      <c r="K4445" t="s">
        <v>33</v>
      </c>
      <c r="L4445">
        <v>112</v>
      </c>
      <c r="M4445" s="1">
        <v>46023</v>
      </c>
      <c r="N4445" t="s">
        <v>42</v>
      </c>
      <c r="O4445">
        <v>10.1</v>
      </c>
      <c r="P4445">
        <v>2.1</v>
      </c>
      <c r="Q4445" s="2">
        <v>1557.29</v>
      </c>
      <c r="R4445" t="s">
        <v>35</v>
      </c>
      <c r="S4445" s="2">
        <v>834.6</v>
      </c>
      <c r="T4445">
        <v>3.2</v>
      </c>
      <c r="U4445" t="s">
        <v>86</v>
      </c>
      <c r="V4445">
        <v>2026</v>
      </c>
      <c r="W4445" t="s">
        <v>72</v>
      </c>
      <c r="X4445" s="2">
        <v>834.6</v>
      </c>
      <c r="Y4445" s="2">
        <v>722.69</v>
      </c>
      <c r="Z4445" s="2">
        <v>0.53600000000000003</v>
      </c>
      <c r="AA4445" s="2">
        <f>IF(Table1[[#This Row],[Bed Occupied]]="Yes",1,0)</f>
        <v>1</v>
      </c>
    </row>
    <row r="4446" spans="1:27" x14ac:dyDescent="0.25">
      <c r="A4446" t="s">
        <v>4538</v>
      </c>
      <c r="B4446" s="1">
        <v>45665</v>
      </c>
      <c r="C4446" s="1">
        <v>45669.4</v>
      </c>
      <c r="D4446" t="s">
        <v>61</v>
      </c>
      <c r="E4446" t="s">
        <v>52</v>
      </c>
      <c r="F4446" t="s">
        <v>48</v>
      </c>
      <c r="G4446" t="s">
        <v>30</v>
      </c>
      <c r="H4446" t="s">
        <v>56</v>
      </c>
      <c r="I4446" t="s">
        <v>93</v>
      </c>
      <c r="J4446">
        <v>4.4000000000000004</v>
      </c>
      <c r="K4446" t="s">
        <v>33</v>
      </c>
      <c r="L4446">
        <v>48</v>
      </c>
      <c r="M4446" s="1">
        <v>45664</v>
      </c>
      <c r="N4446" t="s">
        <v>42</v>
      </c>
      <c r="O4446">
        <v>13.1</v>
      </c>
      <c r="P4446">
        <v>1.1000000000000001</v>
      </c>
      <c r="Q4446" s="2">
        <v>12068.92</v>
      </c>
      <c r="R4446" t="s">
        <v>35</v>
      </c>
      <c r="S4446" s="2">
        <v>7266</v>
      </c>
      <c r="T4446">
        <v>3.9</v>
      </c>
      <c r="U4446" t="s">
        <v>145</v>
      </c>
      <c r="V4446">
        <v>2025</v>
      </c>
      <c r="W4446" t="s">
        <v>44</v>
      </c>
      <c r="X4446" s="2">
        <v>7266</v>
      </c>
      <c r="Y4446" s="2">
        <v>4802.92</v>
      </c>
      <c r="Z4446" s="2">
        <v>0.60199999999999998</v>
      </c>
      <c r="AA4446" s="2">
        <f>IF(Table1[[#This Row],[Bed Occupied]]="Yes",1,0)</f>
        <v>1</v>
      </c>
    </row>
    <row r="4447" spans="1:27" x14ac:dyDescent="0.25">
      <c r="A4447" t="s">
        <v>4539</v>
      </c>
      <c r="B4447" s="1">
        <v>45719</v>
      </c>
      <c r="C4447" s="1">
        <v>45719.4</v>
      </c>
      <c r="D4447" t="s">
        <v>96</v>
      </c>
      <c r="E4447" t="s">
        <v>28</v>
      </c>
      <c r="F4447" t="s">
        <v>29</v>
      </c>
      <c r="G4447" t="s">
        <v>30</v>
      </c>
      <c r="H4447" t="s">
        <v>56</v>
      </c>
      <c r="I4447" t="s">
        <v>41</v>
      </c>
      <c r="J4447">
        <v>0.4</v>
      </c>
      <c r="K4447" t="s">
        <v>57</v>
      </c>
      <c r="L4447">
        <v>7</v>
      </c>
      <c r="M4447" s="1">
        <v>45718</v>
      </c>
      <c r="N4447" t="s">
        <v>34</v>
      </c>
      <c r="O4447">
        <v>9.1999999999999993</v>
      </c>
      <c r="P4447">
        <v>1.2</v>
      </c>
      <c r="Q4447" s="2">
        <v>2388.65</v>
      </c>
      <c r="R4447" t="s">
        <v>35</v>
      </c>
      <c r="S4447" s="2">
        <v>1278.24</v>
      </c>
      <c r="T4447">
        <v>3.2</v>
      </c>
      <c r="U4447" t="s">
        <v>173</v>
      </c>
      <c r="V4447">
        <v>2025</v>
      </c>
      <c r="W4447" t="s">
        <v>74</v>
      </c>
      <c r="X4447" s="2">
        <v>1278.24</v>
      </c>
      <c r="Y4447" s="2">
        <v>1110.4100000000001</v>
      </c>
      <c r="Z4447" s="2">
        <v>0.53500000000000003</v>
      </c>
      <c r="AA4447" s="2">
        <f>IF(Table1[[#This Row],[Bed Occupied]]="Yes",1,0)</f>
        <v>0</v>
      </c>
    </row>
    <row r="4448" spans="1:27" x14ac:dyDescent="0.25">
      <c r="A4448" t="s">
        <v>4540</v>
      </c>
      <c r="B4448" s="1">
        <v>46343</v>
      </c>
      <c r="C4448" s="1">
        <v>46350.1</v>
      </c>
      <c r="D4448" t="s">
        <v>51</v>
      </c>
      <c r="E4448" t="s">
        <v>52</v>
      </c>
      <c r="F4448" t="s">
        <v>48</v>
      </c>
      <c r="G4448" t="s">
        <v>67</v>
      </c>
      <c r="H4448" t="s">
        <v>62</v>
      </c>
      <c r="I4448" t="s">
        <v>93</v>
      </c>
      <c r="J4448">
        <v>7.1</v>
      </c>
      <c r="K4448" t="s">
        <v>33</v>
      </c>
      <c r="L4448">
        <v>35</v>
      </c>
      <c r="M4448" s="1">
        <v>46343</v>
      </c>
      <c r="N4448" t="s">
        <v>42</v>
      </c>
      <c r="O4448">
        <v>13.5</v>
      </c>
      <c r="P4448">
        <v>1.5</v>
      </c>
      <c r="Q4448" s="2">
        <v>14075.75</v>
      </c>
      <c r="R4448" t="s">
        <v>35</v>
      </c>
      <c r="S4448" s="2">
        <v>9675.2800000000007</v>
      </c>
      <c r="T4448">
        <v>4.3</v>
      </c>
      <c r="U4448" t="s">
        <v>130</v>
      </c>
      <c r="V4448">
        <v>2026</v>
      </c>
      <c r="W4448" t="s">
        <v>44</v>
      </c>
      <c r="X4448" s="2">
        <v>9675.2800000000007</v>
      </c>
      <c r="Y4448" s="2">
        <v>4400.47</v>
      </c>
      <c r="Z4448" s="2">
        <v>0.68700000000000006</v>
      </c>
      <c r="AA4448" s="2">
        <f>IF(Table1[[#This Row],[Bed Occupied]]="Yes",1,0)</f>
        <v>1</v>
      </c>
    </row>
    <row r="4449" spans="1:27" x14ac:dyDescent="0.25">
      <c r="A4449" t="s">
        <v>4541</v>
      </c>
      <c r="B4449" s="1">
        <v>46222</v>
      </c>
      <c r="C4449" s="1">
        <v>46231.199999999997</v>
      </c>
      <c r="D4449" t="s">
        <v>61</v>
      </c>
      <c r="E4449" t="s">
        <v>28</v>
      </c>
      <c r="F4449" t="s">
        <v>48</v>
      </c>
      <c r="G4449" t="s">
        <v>30</v>
      </c>
      <c r="H4449" t="s">
        <v>49</v>
      </c>
      <c r="I4449" t="s">
        <v>41</v>
      </c>
      <c r="J4449">
        <v>9.1999999999999993</v>
      </c>
      <c r="K4449" t="s">
        <v>33</v>
      </c>
      <c r="L4449">
        <v>64</v>
      </c>
      <c r="M4449" s="1">
        <v>46222</v>
      </c>
      <c r="N4449" t="s">
        <v>63</v>
      </c>
      <c r="O4449">
        <v>9.9</v>
      </c>
      <c r="P4449">
        <v>1.9</v>
      </c>
      <c r="Q4449" s="2">
        <v>19679.650000000001</v>
      </c>
      <c r="R4449" t="s">
        <v>85</v>
      </c>
      <c r="S4449" s="2">
        <v>11846.35</v>
      </c>
      <c r="T4449">
        <v>4</v>
      </c>
      <c r="U4449" t="s">
        <v>43</v>
      </c>
      <c r="V4449">
        <v>2026</v>
      </c>
      <c r="W4449" t="s">
        <v>74</v>
      </c>
      <c r="X4449" s="2">
        <v>11846.35</v>
      </c>
      <c r="Y4449" s="2">
        <v>7833.3</v>
      </c>
      <c r="Z4449" s="2">
        <v>0.60199999999999998</v>
      </c>
      <c r="AA4449" s="2">
        <f>IF(Table1[[#This Row],[Bed Occupied]]="Yes",1,0)</f>
        <v>1</v>
      </c>
    </row>
    <row r="4450" spans="1:27" x14ac:dyDescent="0.25">
      <c r="A4450" t="s">
        <v>4542</v>
      </c>
      <c r="B4450" s="1">
        <v>45738</v>
      </c>
      <c r="C4450" s="1">
        <v>45739.4</v>
      </c>
      <c r="D4450" t="s">
        <v>96</v>
      </c>
      <c r="E4450" t="s">
        <v>47</v>
      </c>
      <c r="F4450" t="s">
        <v>29</v>
      </c>
      <c r="G4450" t="s">
        <v>30</v>
      </c>
      <c r="H4450" t="s">
        <v>31</v>
      </c>
      <c r="I4450" t="s">
        <v>41</v>
      </c>
      <c r="J4450">
        <v>1.4</v>
      </c>
      <c r="K4450" t="s">
        <v>33</v>
      </c>
      <c r="L4450">
        <v>27</v>
      </c>
      <c r="M4450" s="1">
        <v>45737</v>
      </c>
      <c r="N4450" t="s">
        <v>42</v>
      </c>
      <c r="O4450">
        <v>8.5</v>
      </c>
      <c r="P4450">
        <v>0.5</v>
      </c>
      <c r="Q4450" s="2">
        <v>3905.12</v>
      </c>
      <c r="R4450" t="s">
        <v>58</v>
      </c>
      <c r="S4450" s="2">
        <v>2126.41</v>
      </c>
      <c r="T4450">
        <v>3.7</v>
      </c>
      <c r="U4450" t="s">
        <v>173</v>
      </c>
      <c r="V4450">
        <v>2025</v>
      </c>
      <c r="W4450" t="s">
        <v>77</v>
      </c>
      <c r="X4450" s="2">
        <v>2126.41</v>
      </c>
      <c r="Y4450" s="2">
        <v>1778.71</v>
      </c>
      <c r="Z4450" s="2">
        <v>0.54500000000000004</v>
      </c>
      <c r="AA4450" s="2">
        <f>IF(Table1[[#This Row],[Bed Occupied]]="Yes",1,0)</f>
        <v>1</v>
      </c>
    </row>
    <row r="4451" spans="1:27" x14ac:dyDescent="0.25">
      <c r="A4451" t="s">
        <v>4543</v>
      </c>
      <c r="B4451" s="1">
        <v>45969</v>
      </c>
      <c r="C4451" s="1">
        <v>45971.1</v>
      </c>
      <c r="D4451" t="s">
        <v>27</v>
      </c>
      <c r="E4451" t="s">
        <v>66</v>
      </c>
      <c r="F4451" t="s">
        <v>48</v>
      </c>
      <c r="G4451" t="s">
        <v>30</v>
      </c>
      <c r="H4451" t="s">
        <v>31</v>
      </c>
      <c r="I4451" t="s">
        <v>41</v>
      </c>
      <c r="J4451">
        <v>2.1</v>
      </c>
      <c r="K4451" t="s">
        <v>33</v>
      </c>
      <c r="L4451">
        <v>73</v>
      </c>
      <c r="M4451" s="1">
        <v>45969</v>
      </c>
      <c r="N4451" t="s">
        <v>63</v>
      </c>
      <c r="O4451">
        <v>8.8000000000000007</v>
      </c>
      <c r="P4451">
        <v>0.8</v>
      </c>
      <c r="Q4451" s="2">
        <v>10356.58</v>
      </c>
      <c r="R4451" t="s">
        <v>35</v>
      </c>
      <c r="S4451" s="2">
        <v>5635.7</v>
      </c>
      <c r="T4451">
        <v>3.7</v>
      </c>
      <c r="U4451" t="s">
        <v>71</v>
      </c>
      <c r="V4451">
        <v>2025</v>
      </c>
      <c r="W4451" t="s">
        <v>83</v>
      </c>
      <c r="X4451" s="2">
        <v>5635.7</v>
      </c>
      <c r="Y4451" s="2">
        <v>4720.88</v>
      </c>
      <c r="Z4451" s="2">
        <v>0.54400000000000004</v>
      </c>
      <c r="AA4451" s="2">
        <f>IF(Table1[[#This Row],[Bed Occupied]]="Yes",1,0)</f>
        <v>1</v>
      </c>
    </row>
    <row r="4452" spans="1:27" x14ac:dyDescent="0.25">
      <c r="A4452" t="s">
        <v>4544</v>
      </c>
      <c r="B4452" s="1">
        <v>46092</v>
      </c>
      <c r="C4452" s="1">
        <v>46093.8</v>
      </c>
      <c r="D4452" t="s">
        <v>39</v>
      </c>
      <c r="E4452" t="s">
        <v>47</v>
      </c>
      <c r="F4452" t="s">
        <v>29</v>
      </c>
      <c r="G4452" t="s">
        <v>30</v>
      </c>
      <c r="H4452" t="s">
        <v>49</v>
      </c>
      <c r="I4452" t="s">
        <v>32</v>
      </c>
      <c r="J4452">
        <v>1.8</v>
      </c>
      <c r="K4452" t="s">
        <v>57</v>
      </c>
      <c r="L4452">
        <v>73</v>
      </c>
      <c r="M4452" s="1">
        <v>46091</v>
      </c>
      <c r="N4452" t="s">
        <v>34</v>
      </c>
      <c r="O4452">
        <v>10.3</v>
      </c>
      <c r="P4452">
        <v>2.2999999999999998</v>
      </c>
      <c r="Q4452" s="2">
        <v>2059.31</v>
      </c>
      <c r="R4452" t="s">
        <v>35</v>
      </c>
      <c r="S4452" s="2">
        <v>983.56</v>
      </c>
      <c r="T4452">
        <v>2.9</v>
      </c>
      <c r="U4452" t="s">
        <v>115</v>
      </c>
      <c r="V4452">
        <v>2026</v>
      </c>
      <c r="W4452" t="s">
        <v>44</v>
      </c>
      <c r="X4452" s="2">
        <v>983.56</v>
      </c>
      <c r="Y4452" s="2">
        <v>1075.75</v>
      </c>
      <c r="Z4452" s="2">
        <v>0.47799999999999998</v>
      </c>
      <c r="AA4452" s="2">
        <f>IF(Table1[[#This Row],[Bed Occupied]]="Yes",1,0)</f>
        <v>0</v>
      </c>
    </row>
    <row r="4453" spans="1:27" x14ac:dyDescent="0.25">
      <c r="A4453" t="s">
        <v>4545</v>
      </c>
      <c r="B4453" s="1">
        <v>46278</v>
      </c>
      <c r="C4453" s="1">
        <v>46279.199999999997</v>
      </c>
      <c r="D4453" t="s">
        <v>39</v>
      </c>
      <c r="E4453" t="s">
        <v>52</v>
      </c>
      <c r="F4453" t="s">
        <v>48</v>
      </c>
      <c r="G4453" t="s">
        <v>67</v>
      </c>
      <c r="H4453" t="s">
        <v>56</v>
      </c>
      <c r="I4453" t="s">
        <v>93</v>
      </c>
      <c r="J4453">
        <v>1.2</v>
      </c>
      <c r="K4453" t="s">
        <v>33</v>
      </c>
      <c r="L4453">
        <v>73</v>
      </c>
      <c r="M4453" s="1">
        <v>46278</v>
      </c>
      <c r="N4453" t="s">
        <v>42</v>
      </c>
      <c r="O4453">
        <v>9.9</v>
      </c>
      <c r="P4453">
        <v>1.9</v>
      </c>
      <c r="Q4453" s="2">
        <v>2313.88</v>
      </c>
      <c r="R4453" t="s">
        <v>58</v>
      </c>
      <c r="S4453" s="2">
        <v>1303.26</v>
      </c>
      <c r="T4453">
        <v>3.9</v>
      </c>
      <c r="U4453" t="s">
        <v>133</v>
      </c>
      <c r="V4453">
        <v>2026</v>
      </c>
      <c r="W4453" t="s">
        <v>74</v>
      </c>
      <c r="X4453" s="2">
        <v>1303.26</v>
      </c>
      <c r="Y4453" s="2">
        <v>1010.62</v>
      </c>
      <c r="Z4453" s="2">
        <v>0.56299999999999994</v>
      </c>
      <c r="AA4453" s="2">
        <f>IF(Table1[[#This Row],[Bed Occupied]]="Yes",1,0)</f>
        <v>1</v>
      </c>
    </row>
    <row r="4454" spans="1:27" x14ac:dyDescent="0.25">
      <c r="A4454" t="s">
        <v>4546</v>
      </c>
      <c r="B4454" s="1">
        <v>45851</v>
      </c>
      <c r="C4454" s="1">
        <v>45853.8</v>
      </c>
      <c r="D4454" t="s">
        <v>102</v>
      </c>
      <c r="E4454" t="s">
        <v>52</v>
      </c>
      <c r="F4454" t="s">
        <v>29</v>
      </c>
      <c r="G4454" t="s">
        <v>30</v>
      </c>
      <c r="H4454" t="s">
        <v>76</v>
      </c>
      <c r="I4454" t="s">
        <v>32</v>
      </c>
      <c r="J4454">
        <v>2.8</v>
      </c>
      <c r="K4454" t="s">
        <v>33</v>
      </c>
      <c r="L4454">
        <v>56</v>
      </c>
      <c r="M4454" s="1">
        <v>45851</v>
      </c>
      <c r="N4454" t="s">
        <v>63</v>
      </c>
      <c r="O4454">
        <v>9.6999999999999993</v>
      </c>
      <c r="P4454">
        <v>1.7</v>
      </c>
      <c r="Q4454" s="2">
        <v>8793.2099999999991</v>
      </c>
      <c r="R4454" t="s">
        <v>58</v>
      </c>
      <c r="S4454" s="2">
        <v>5561.26</v>
      </c>
      <c r="T4454">
        <v>4.0999999999999996</v>
      </c>
      <c r="U4454" t="s">
        <v>135</v>
      </c>
      <c r="V4454">
        <v>2025</v>
      </c>
      <c r="W4454" t="s">
        <v>74</v>
      </c>
      <c r="X4454" s="2">
        <v>5561.26</v>
      </c>
      <c r="Y4454" s="2">
        <v>3231.95</v>
      </c>
      <c r="Z4454" s="2">
        <v>0.63200000000000001</v>
      </c>
      <c r="AA4454" s="2">
        <f>IF(Table1[[#This Row],[Bed Occupied]]="Yes",1,0)</f>
        <v>1</v>
      </c>
    </row>
    <row r="4455" spans="1:27" x14ac:dyDescent="0.25">
      <c r="A4455" t="s">
        <v>4547</v>
      </c>
      <c r="B4455" s="1">
        <v>46335</v>
      </c>
      <c r="C4455" s="1">
        <v>46338.7</v>
      </c>
      <c r="D4455" t="s">
        <v>46</v>
      </c>
      <c r="E4455" t="s">
        <v>47</v>
      </c>
      <c r="F4455" t="s">
        <v>48</v>
      </c>
      <c r="G4455" t="s">
        <v>151</v>
      </c>
      <c r="H4455" t="s">
        <v>40</v>
      </c>
      <c r="I4455" t="s">
        <v>32</v>
      </c>
      <c r="J4455">
        <v>3.7</v>
      </c>
      <c r="K4455" t="s">
        <v>57</v>
      </c>
      <c r="L4455">
        <v>83</v>
      </c>
      <c r="M4455" s="1">
        <v>46335</v>
      </c>
      <c r="N4455" t="s">
        <v>42</v>
      </c>
      <c r="O4455">
        <v>10</v>
      </c>
      <c r="P4455">
        <v>0</v>
      </c>
      <c r="Q4455" s="2">
        <v>5357.99</v>
      </c>
      <c r="R4455" t="s">
        <v>35</v>
      </c>
      <c r="S4455" s="2">
        <v>2791.4</v>
      </c>
      <c r="T4455">
        <v>3</v>
      </c>
      <c r="U4455" t="s">
        <v>130</v>
      </c>
      <c r="V4455">
        <v>2026</v>
      </c>
      <c r="W4455" t="s">
        <v>37</v>
      </c>
      <c r="X4455" s="2">
        <v>2791.4</v>
      </c>
      <c r="Y4455" s="2">
        <v>2566.59</v>
      </c>
      <c r="Z4455" s="2">
        <v>0.52100000000000002</v>
      </c>
      <c r="AA4455" s="2">
        <f>IF(Table1[[#This Row],[Bed Occupied]]="Yes",1,0)</f>
        <v>0</v>
      </c>
    </row>
    <row r="4456" spans="1:27" x14ac:dyDescent="0.25">
      <c r="A4456" t="s">
        <v>4548</v>
      </c>
      <c r="B4456" s="1">
        <v>46212</v>
      </c>
      <c r="C4456" s="1">
        <v>46212.800000000003</v>
      </c>
      <c r="D4456" t="s">
        <v>39</v>
      </c>
      <c r="E4456" t="s">
        <v>47</v>
      </c>
      <c r="F4456" t="s">
        <v>29</v>
      </c>
      <c r="G4456" t="s">
        <v>30</v>
      </c>
      <c r="H4456" t="s">
        <v>62</v>
      </c>
      <c r="I4456" t="s">
        <v>32</v>
      </c>
      <c r="J4456">
        <v>0.8</v>
      </c>
      <c r="K4456" t="s">
        <v>33</v>
      </c>
      <c r="L4456">
        <v>110</v>
      </c>
      <c r="M4456" s="1">
        <v>46212</v>
      </c>
      <c r="N4456" t="s">
        <v>42</v>
      </c>
      <c r="O4456">
        <v>10.3</v>
      </c>
      <c r="P4456">
        <v>2.2999999999999998</v>
      </c>
      <c r="Q4456" s="2">
        <v>1145.98</v>
      </c>
      <c r="R4456" t="s">
        <v>58</v>
      </c>
      <c r="S4456" s="2">
        <v>560.19000000000005</v>
      </c>
      <c r="T4456">
        <v>3.6</v>
      </c>
      <c r="U4456" t="s">
        <v>43</v>
      </c>
      <c r="V4456">
        <v>2026</v>
      </c>
      <c r="W4456" t="s">
        <v>72</v>
      </c>
      <c r="X4456" s="2">
        <v>560.19000000000005</v>
      </c>
      <c r="Y4456" s="2">
        <v>585.79</v>
      </c>
      <c r="Z4456" s="2">
        <v>0.48899999999999999</v>
      </c>
      <c r="AA4456" s="2">
        <f>IF(Table1[[#This Row],[Bed Occupied]]="Yes",1,0)</f>
        <v>1</v>
      </c>
    </row>
    <row r="4457" spans="1:27" x14ac:dyDescent="0.25">
      <c r="A4457" t="s">
        <v>4549</v>
      </c>
      <c r="B4457" s="1">
        <v>46242</v>
      </c>
      <c r="C4457" s="1">
        <v>46244.2</v>
      </c>
      <c r="D4457" t="s">
        <v>39</v>
      </c>
      <c r="E4457" t="s">
        <v>47</v>
      </c>
      <c r="F4457" t="s">
        <v>48</v>
      </c>
      <c r="G4457" t="s">
        <v>151</v>
      </c>
      <c r="H4457" t="s">
        <v>81</v>
      </c>
      <c r="I4457" t="s">
        <v>41</v>
      </c>
      <c r="J4457">
        <v>2.2000000000000002</v>
      </c>
      <c r="K4457" t="s">
        <v>33</v>
      </c>
      <c r="L4457">
        <v>60</v>
      </c>
      <c r="M4457" s="1">
        <v>46242</v>
      </c>
      <c r="N4457" t="s">
        <v>42</v>
      </c>
      <c r="O4457">
        <v>8.9</v>
      </c>
      <c r="P4457">
        <v>0.9</v>
      </c>
      <c r="Q4457" s="2">
        <v>2231.17</v>
      </c>
      <c r="R4457" t="s">
        <v>35</v>
      </c>
      <c r="S4457" s="2">
        <v>1043.56</v>
      </c>
      <c r="T4457">
        <v>3.7</v>
      </c>
      <c r="U4457" t="s">
        <v>138</v>
      </c>
      <c r="V4457">
        <v>2026</v>
      </c>
      <c r="W4457" t="s">
        <v>83</v>
      </c>
      <c r="X4457" s="2">
        <v>1043.56</v>
      </c>
      <c r="Y4457" s="2">
        <v>1187.6099999999999</v>
      </c>
      <c r="Z4457" s="2">
        <v>0.46800000000000003</v>
      </c>
      <c r="AA4457" s="2">
        <f>IF(Table1[[#This Row],[Bed Occupied]]="Yes",1,0)</f>
        <v>1</v>
      </c>
    </row>
    <row r="4458" spans="1:27" x14ac:dyDescent="0.25">
      <c r="A4458" t="s">
        <v>4550</v>
      </c>
      <c r="B4458" s="1">
        <v>46300</v>
      </c>
      <c r="C4458" s="1">
        <v>46301.5</v>
      </c>
      <c r="D4458" t="s">
        <v>96</v>
      </c>
      <c r="E4458" t="s">
        <v>28</v>
      </c>
      <c r="F4458" t="s">
        <v>29</v>
      </c>
      <c r="G4458" t="s">
        <v>30</v>
      </c>
      <c r="H4458" t="s">
        <v>56</v>
      </c>
      <c r="I4458" t="s">
        <v>32</v>
      </c>
      <c r="J4458">
        <v>1.5</v>
      </c>
      <c r="K4458" t="s">
        <v>33</v>
      </c>
      <c r="L4458">
        <v>75</v>
      </c>
      <c r="M4458" s="1">
        <v>46300</v>
      </c>
      <c r="N4458" t="s">
        <v>63</v>
      </c>
      <c r="O4458">
        <v>8.6</v>
      </c>
      <c r="P4458">
        <v>0.6</v>
      </c>
      <c r="Q4458" s="2">
        <v>2974.61</v>
      </c>
      <c r="R4458" t="s">
        <v>35</v>
      </c>
      <c r="S4458" s="2">
        <v>1721.49</v>
      </c>
      <c r="T4458">
        <v>3.1</v>
      </c>
      <c r="U4458" t="s">
        <v>36</v>
      </c>
      <c r="V4458">
        <v>2026</v>
      </c>
      <c r="W4458" t="s">
        <v>37</v>
      </c>
      <c r="X4458" s="2">
        <v>1721.49</v>
      </c>
      <c r="Y4458" s="2">
        <v>1253.1199999999999</v>
      </c>
      <c r="Z4458" s="2">
        <v>0.57899999999999996</v>
      </c>
      <c r="AA4458" s="2">
        <f>IF(Table1[[#This Row],[Bed Occupied]]="Yes",1,0)</f>
        <v>1</v>
      </c>
    </row>
    <row r="4459" spans="1:27" x14ac:dyDescent="0.25">
      <c r="A4459" t="s">
        <v>4551</v>
      </c>
      <c r="B4459" s="1">
        <v>46328</v>
      </c>
      <c r="C4459" s="1">
        <v>46332.9</v>
      </c>
      <c r="D4459" t="s">
        <v>46</v>
      </c>
      <c r="E4459" t="s">
        <v>52</v>
      </c>
      <c r="F4459" t="s">
        <v>48</v>
      </c>
      <c r="G4459" t="s">
        <v>67</v>
      </c>
      <c r="H4459" t="s">
        <v>62</v>
      </c>
      <c r="I4459" t="s">
        <v>32</v>
      </c>
      <c r="J4459">
        <v>4.9000000000000004</v>
      </c>
      <c r="K4459" t="s">
        <v>33</v>
      </c>
      <c r="L4459">
        <v>36</v>
      </c>
      <c r="M4459" s="1">
        <v>46328</v>
      </c>
      <c r="N4459" t="s">
        <v>42</v>
      </c>
      <c r="O4459">
        <v>14.2</v>
      </c>
      <c r="P4459">
        <v>2.2000000000000002</v>
      </c>
      <c r="Q4459" s="2">
        <v>8097.54</v>
      </c>
      <c r="R4459" t="s">
        <v>58</v>
      </c>
      <c r="S4459" s="2">
        <v>5231.79</v>
      </c>
      <c r="T4459">
        <v>3.7</v>
      </c>
      <c r="U4459" t="s">
        <v>130</v>
      </c>
      <c r="V4459">
        <v>2026</v>
      </c>
      <c r="W4459" t="s">
        <v>37</v>
      </c>
      <c r="X4459" s="2">
        <v>5231.79</v>
      </c>
      <c r="Y4459" s="2">
        <v>2865.75</v>
      </c>
      <c r="Z4459" s="2">
        <v>0.64600000000000002</v>
      </c>
      <c r="AA4459" s="2">
        <f>IF(Table1[[#This Row],[Bed Occupied]]="Yes",1,0)</f>
        <v>1</v>
      </c>
    </row>
    <row r="4460" spans="1:27" x14ac:dyDescent="0.25">
      <c r="A4460" t="s">
        <v>4552</v>
      </c>
      <c r="B4460" s="1">
        <v>46176</v>
      </c>
      <c r="C4460" s="1">
        <v>46178.8</v>
      </c>
      <c r="D4460" t="s">
        <v>46</v>
      </c>
      <c r="E4460" t="s">
        <v>28</v>
      </c>
      <c r="F4460" t="s">
        <v>29</v>
      </c>
      <c r="G4460" t="s">
        <v>30</v>
      </c>
      <c r="H4460" t="s">
        <v>56</v>
      </c>
      <c r="I4460" t="s">
        <v>41</v>
      </c>
      <c r="J4460">
        <v>2.8</v>
      </c>
      <c r="K4460" t="s">
        <v>33</v>
      </c>
      <c r="L4460">
        <v>8</v>
      </c>
      <c r="M4460" s="1">
        <v>46175</v>
      </c>
      <c r="N4460" t="s">
        <v>34</v>
      </c>
      <c r="O4460">
        <v>11.6</v>
      </c>
      <c r="P4460">
        <v>1.6</v>
      </c>
      <c r="Q4460" s="2">
        <v>5425.29</v>
      </c>
      <c r="R4460" t="s">
        <v>58</v>
      </c>
      <c r="S4460" s="2">
        <v>2735.99</v>
      </c>
      <c r="T4460">
        <v>4.2</v>
      </c>
      <c r="U4460" t="s">
        <v>126</v>
      </c>
      <c r="V4460">
        <v>2026</v>
      </c>
      <c r="W4460" t="s">
        <v>44</v>
      </c>
      <c r="X4460" s="2">
        <v>2735.99</v>
      </c>
      <c r="Y4460" s="2">
        <v>2689.3</v>
      </c>
      <c r="Z4460" s="2">
        <v>0.504</v>
      </c>
      <c r="AA4460" s="2">
        <f>IF(Table1[[#This Row],[Bed Occupied]]="Yes",1,0)</f>
        <v>1</v>
      </c>
    </row>
    <row r="4461" spans="1:27" x14ac:dyDescent="0.25">
      <c r="A4461" t="s">
        <v>4553</v>
      </c>
      <c r="B4461" s="1">
        <v>45867</v>
      </c>
      <c r="C4461" s="1">
        <v>45868.3</v>
      </c>
      <c r="D4461" t="s">
        <v>39</v>
      </c>
      <c r="E4461" t="s">
        <v>28</v>
      </c>
      <c r="F4461" t="s">
        <v>29</v>
      </c>
      <c r="G4461" t="s">
        <v>53</v>
      </c>
      <c r="H4461" t="s">
        <v>81</v>
      </c>
      <c r="I4461" t="s">
        <v>32</v>
      </c>
      <c r="J4461">
        <v>1.3</v>
      </c>
      <c r="K4461" t="s">
        <v>33</v>
      </c>
      <c r="L4461">
        <v>84</v>
      </c>
      <c r="M4461" s="1">
        <v>45866</v>
      </c>
      <c r="N4461" t="s">
        <v>63</v>
      </c>
      <c r="O4461">
        <v>10.1</v>
      </c>
      <c r="P4461">
        <v>2.1</v>
      </c>
      <c r="Q4461" s="2">
        <v>2328.9699999999998</v>
      </c>
      <c r="R4461" t="s">
        <v>85</v>
      </c>
      <c r="S4461" s="2">
        <v>1260.29</v>
      </c>
      <c r="T4461">
        <v>3</v>
      </c>
      <c r="U4461" t="s">
        <v>135</v>
      </c>
      <c r="V4461">
        <v>2025</v>
      </c>
      <c r="W4461" t="s">
        <v>37</v>
      </c>
      <c r="X4461" s="2">
        <v>1260.29</v>
      </c>
      <c r="Y4461" s="2">
        <v>1068.68</v>
      </c>
      <c r="Z4461" s="2">
        <v>0.54100000000000004</v>
      </c>
      <c r="AA4461" s="2">
        <f>IF(Table1[[#This Row],[Bed Occupied]]="Yes",1,0)</f>
        <v>1</v>
      </c>
    </row>
    <row r="4462" spans="1:27" x14ac:dyDescent="0.25">
      <c r="A4462" t="s">
        <v>4554</v>
      </c>
      <c r="B4462" s="1">
        <v>46237</v>
      </c>
      <c r="C4462" s="1">
        <v>46240.1</v>
      </c>
      <c r="D4462" t="s">
        <v>39</v>
      </c>
      <c r="E4462" t="s">
        <v>66</v>
      </c>
      <c r="F4462" t="s">
        <v>29</v>
      </c>
      <c r="G4462" t="s">
        <v>30</v>
      </c>
      <c r="H4462" t="s">
        <v>76</v>
      </c>
      <c r="I4462" t="s">
        <v>41</v>
      </c>
      <c r="J4462">
        <v>3.1</v>
      </c>
      <c r="K4462" t="s">
        <v>33</v>
      </c>
      <c r="L4462">
        <v>39</v>
      </c>
      <c r="M4462" s="1">
        <v>46237</v>
      </c>
      <c r="N4462" t="s">
        <v>42</v>
      </c>
      <c r="O4462">
        <v>13.3</v>
      </c>
      <c r="P4462">
        <v>1.3</v>
      </c>
      <c r="Q4462" s="2">
        <v>2593.0100000000002</v>
      </c>
      <c r="R4462" t="s">
        <v>35</v>
      </c>
      <c r="S4462" s="2">
        <v>1672.33</v>
      </c>
      <c r="T4462">
        <v>4.2</v>
      </c>
      <c r="U4462" t="s">
        <v>138</v>
      </c>
      <c r="V4462">
        <v>2026</v>
      </c>
      <c r="W4462" t="s">
        <v>37</v>
      </c>
      <c r="X4462" s="2">
        <v>1672.33</v>
      </c>
      <c r="Y4462" s="2">
        <v>920.68</v>
      </c>
      <c r="Z4462" s="2">
        <v>0.64500000000000002</v>
      </c>
      <c r="AA4462" s="2">
        <f>IF(Table1[[#This Row],[Bed Occupied]]="Yes",1,0)</f>
        <v>1</v>
      </c>
    </row>
    <row r="4463" spans="1:27" x14ac:dyDescent="0.25">
      <c r="A4463" t="s">
        <v>4555</v>
      </c>
      <c r="B4463" s="1">
        <v>45900</v>
      </c>
      <c r="C4463" s="1">
        <v>45904</v>
      </c>
      <c r="D4463" t="s">
        <v>88</v>
      </c>
      <c r="E4463" t="s">
        <v>66</v>
      </c>
      <c r="F4463" t="s">
        <v>29</v>
      </c>
      <c r="G4463" t="s">
        <v>151</v>
      </c>
      <c r="H4463" t="s">
        <v>81</v>
      </c>
      <c r="I4463" t="s">
        <v>32</v>
      </c>
      <c r="J4463">
        <v>4</v>
      </c>
      <c r="K4463" t="s">
        <v>33</v>
      </c>
      <c r="L4463">
        <v>48</v>
      </c>
      <c r="M4463" s="1">
        <v>45899</v>
      </c>
      <c r="N4463" t="s">
        <v>34</v>
      </c>
      <c r="O4463">
        <v>10.7</v>
      </c>
      <c r="P4463">
        <v>2.7</v>
      </c>
      <c r="Q4463" s="2">
        <v>22151.52</v>
      </c>
      <c r="R4463" t="s">
        <v>35</v>
      </c>
      <c r="S4463" s="2">
        <v>15665.27</v>
      </c>
      <c r="T4463">
        <v>3.2</v>
      </c>
      <c r="U4463" t="s">
        <v>104</v>
      </c>
      <c r="V4463">
        <v>2025</v>
      </c>
      <c r="W4463" t="s">
        <v>83</v>
      </c>
      <c r="X4463" s="2">
        <v>15665.27</v>
      </c>
      <c r="Y4463" s="2">
        <v>6486.25</v>
      </c>
      <c r="Z4463" s="2">
        <v>0.70699999999999996</v>
      </c>
      <c r="AA4463" s="2">
        <f>IF(Table1[[#This Row],[Bed Occupied]]="Yes",1,0)</f>
        <v>1</v>
      </c>
    </row>
    <row r="4464" spans="1:27" x14ac:dyDescent="0.25">
      <c r="A4464" t="s">
        <v>4556</v>
      </c>
      <c r="B4464" s="1">
        <v>45750</v>
      </c>
      <c r="C4464" s="1">
        <v>45755.5</v>
      </c>
      <c r="D4464" t="s">
        <v>102</v>
      </c>
      <c r="E4464" t="s">
        <v>47</v>
      </c>
      <c r="F4464" t="s">
        <v>48</v>
      </c>
      <c r="G4464" t="s">
        <v>30</v>
      </c>
      <c r="H4464" t="s">
        <v>49</v>
      </c>
      <c r="I4464" t="s">
        <v>32</v>
      </c>
      <c r="J4464">
        <v>5.5</v>
      </c>
      <c r="K4464" t="s">
        <v>33</v>
      </c>
      <c r="L4464">
        <v>69</v>
      </c>
      <c r="M4464" s="1">
        <v>45750</v>
      </c>
      <c r="N4464" t="s">
        <v>63</v>
      </c>
      <c r="O4464">
        <v>9.1999999999999993</v>
      </c>
      <c r="P4464">
        <v>1.2</v>
      </c>
      <c r="Q4464" s="2">
        <v>14861.55</v>
      </c>
      <c r="R4464" t="s">
        <v>35</v>
      </c>
      <c r="S4464" s="2">
        <v>9124.65</v>
      </c>
      <c r="T4464">
        <v>3.2</v>
      </c>
      <c r="U4464" t="s">
        <v>89</v>
      </c>
      <c r="V4464">
        <v>2025</v>
      </c>
      <c r="W4464" t="s">
        <v>72</v>
      </c>
      <c r="X4464" s="2">
        <v>9124.65</v>
      </c>
      <c r="Y4464" s="2">
        <v>5736.9</v>
      </c>
      <c r="Z4464" s="2">
        <v>0.61399999999999999</v>
      </c>
      <c r="AA4464" s="2">
        <f>IF(Table1[[#This Row],[Bed Occupied]]="Yes",1,0)</f>
        <v>1</v>
      </c>
    </row>
    <row r="4465" spans="1:27" x14ac:dyDescent="0.25">
      <c r="A4465" t="s">
        <v>4557</v>
      </c>
      <c r="B4465" s="1">
        <v>46274</v>
      </c>
      <c r="C4465" s="1">
        <v>46284.9</v>
      </c>
      <c r="D4465" t="s">
        <v>61</v>
      </c>
      <c r="E4465" t="s">
        <v>47</v>
      </c>
      <c r="F4465" t="s">
        <v>92</v>
      </c>
      <c r="G4465" t="s">
        <v>30</v>
      </c>
      <c r="H4465" t="s">
        <v>81</v>
      </c>
      <c r="I4465" t="s">
        <v>32</v>
      </c>
      <c r="J4465">
        <v>10.9</v>
      </c>
      <c r="K4465" t="s">
        <v>33</v>
      </c>
      <c r="L4465">
        <v>78</v>
      </c>
      <c r="M4465" s="1">
        <v>46274</v>
      </c>
      <c r="N4465" t="s">
        <v>42</v>
      </c>
      <c r="O4465">
        <v>10.4</v>
      </c>
      <c r="P4465">
        <v>2.4</v>
      </c>
      <c r="Q4465" s="2">
        <v>23062.76</v>
      </c>
      <c r="R4465" t="s">
        <v>35</v>
      </c>
      <c r="S4465" s="2">
        <v>15747.68</v>
      </c>
      <c r="T4465">
        <v>3.8</v>
      </c>
      <c r="U4465" t="s">
        <v>133</v>
      </c>
      <c r="V4465">
        <v>2026</v>
      </c>
      <c r="W4465" t="s">
        <v>69</v>
      </c>
      <c r="X4465" s="2">
        <v>15747.68</v>
      </c>
      <c r="Y4465" s="2">
        <v>7315.08</v>
      </c>
      <c r="Z4465" s="2">
        <v>0.68300000000000005</v>
      </c>
      <c r="AA4465" s="2">
        <f>IF(Table1[[#This Row],[Bed Occupied]]="Yes",1,0)</f>
        <v>1</v>
      </c>
    </row>
    <row r="4466" spans="1:27" x14ac:dyDescent="0.25">
      <c r="A4466" t="s">
        <v>4558</v>
      </c>
      <c r="B4466" s="1">
        <v>45906</v>
      </c>
      <c r="C4466" s="1">
        <v>45913.1</v>
      </c>
      <c r="D4466" t="s">
        <v>61</v>
      </c>
      <c r="E4466" t="s">
        <v>52</v>
      </c>
      <c r="F4466" t="s">
        <v>48</v>
      </c>
      <c r="G4466" t="s">
        <v>67</v>
      </c>
      <c r="H4466" t="s">
        <v>81</v>
      </c>
      <c r="I4466" t="s">
        <v>41</v>
      </c>
      <c r="J4466">
        <v>7.1</v>
      </c>
      <c r="K4466" t="s">
        <v>33</v>
      </c>
      <c r="L4466">
        <v>70</v>
      </c>
      <c r="M4466" s="1">
        <v>45906</v>
      </c>
      <c r="N4466" t="s">
        <v>34</v>
      </c>
      <c r="O4466">
        <v>8.8000000000000007</v>
      </c>
      <c r="P4466">
        <v>0.8</v>
      </c>
      <c r="Q4466" s="2">
        <v>19856.29</v>
      </c>
      <c r="R4466" t="s">
        <v>35</v>
      </c>
      <c r="S4466" s="2">
        <v>12577.17</v>
      </c>
      <c r="T4466">
        <v>3.5</v>
      </c>
      <c r="U4466" t="s">
        <v>59</v>
      </c>
      <c r="V4466">
        <v>2025</v>
      </c>
      <c r="W4466" t="s">
        <v>83</v>
      </c>
      <c r="X4466" s="2">
        <v>12577.17</v>
      </c>
      <c r="Y4466" s="2">
        <v>7279.12</v>
      </c>
      <c r="Z4466" s="2">
        <v>0.63300000000000001</v>
      </c>
      <c r="AA4466" s="2">
        <f>IF(Table1[[#This Row],[Bed Occupied]]="Yes",1,0)</f>
        <v>1</v>
      </c>
    </row>
    <row r="4467" spans="1:27" x14ac:dyDescent="0.25">
      <c r="A4467" t="s">
        <v>4559</v>
      </c>
      <c r="B4467" s="1">
        <v>46060</v>
      </c>
      <c r="C4467" s="1">
        <v>46069.5</v>
      </c>
      <c r="D4467" t="s">
        <v>61</v>
      </c>
      <c r="E4467" t="s">
        <v>52</v>
      </c>
      <c r="F4467" t="s">
        <v>48</v>
      </c>
      <c r="G4467" t="s">
        <v>53</v>
      </c>
      <c r="H4467" t="s">
        <v>56</v>
      </c>
      <c r="I4467" t="s">
        <v>32</v>
      </c>
      <c r="J4467">
        <v>9.5</v>
      </c>
      <c r="K4467" t="s">
        <v>33</v>
      </c>
      <c r="L4467">
        <v>72</v>
      </c>
      <c r="M4467" s="1">
        <v>46059</v>
      </c>
      <c r="N4467" t="s">
        <v>34</v>
      </c>
      <c r="O4467">
        <v>10.7</v>
      </c>
      <c r="P4467">
        <v>0.7</v>
      </c>
      <c r="Q4467" s="2">
        <v>26637.59</v>
      </c>
      <c r="R4467" t="s">
        <v>35</v>
      </c>
      <c r="S4467" s="2">
        <v>16337.84</v>
      </c>
      <c r="T4467">
        <v>4</v>
      </c>
      <c r="U4467" t="s">
        <v>68</v>
      </c>
      <c r="V4467">
        <v>2026</v>
      </c>
      <c r="W4467" t="s">
        <v>77</v>
      </c>
      <c r="X4467" s="2">
        <v>16337.84</v>
      </c>
      <c r="Y4467" s="2">
        <v>10299.75</v>
      </c>
      <c r="Z4467" s="2">
        <v>0.61299999999999999</v>
      </c>
      <c r="AA4467" s="2">
        <f>IF(Table1[[#This Row],[Bed Occupied]]="Yes",1,0)</f>
        <v>1</v>
      </c>
    </row>
    <row r="4468" spans="1:27" x14ac:dyDescent="0.25">
      <c r="A4468" t="s">
        <v>4560</v>
      </c>
      <c r="B4468" s="1">
        <v>46058</v>
      </c>
      <c r="C4468" s="1">
        <v>46059.1</v>
      </c>
      <c r="D4468" t="s">
        <v>39</v>
      </c>
      <c r="E4468" t="s">
        <v>47</v>
      </c>
      <c r="F4468" t="s">
        <v>29</v>
      </c>
      <c r="G4468" t="s">
        <v>151</v>
      </c>
      <c r="H4468" t="s">
        <v>62</v>
      </c>
      <c r="I4468" t="s">
        <v>32</v>
      </c>
      <c r="J4468">
        <v>1.1000000000000001</v>
      </c>
      <c r="K4468" t="s">
        <v>33</v>
      </c>
      <c r="L4468">
        <v>77</v>
      </c>
      <c r="M4468" s="1">
        <v>46058</v>
      </c>
      <c r="N4468" t="s">
        <v>63</v>
      </c>
      <c r="O4468">
        <v>11.9</v>
      </c>
      <c r="P4468">
        <v>1.9</v>
      </c>
      <c r="Q4468" s="2">
        <v>2067.2199999999998</v>
      </c>
      <c r="R4468" t="s">
        <v>58</v>
      </c>
      <c r="S4468" s="2">
        <v>1237.1099999999999</v>
      </c>
      <c r="T4468">
        <v>3.3</v>
      </c>
      <c r="U4468" t="s">
        <v>68</v>
      </c>
      <c r="V4468">
        <v>2026</v>
      </c>
      <c r="W4468" t="s">
        <v>72</v>
      </c>
      <c r="X4468" s="2">
        <v>1237.1099999999999</v>
      </c>
      <c r="Y4468" s="2">
        <v>830.11</v>
      </c>
      <c r="Z4468" s="2">
        <v>0.59799999999999998</v>
      </c>
      <c r="AA4468" s="2">
        <f>IF(Table1[[#This Row],[Bed Occupied]]="Yes",1,0)</f>
        <v>1</v>
      </c>
    </row>
    <row r="4469" spans="1:27" x14ac:dyDescent="0.25">
      <c r="A4469" t="s">
        <v>4561</v>
      </c>
      <c r="B4469" s="1">
        <v>46317</v>
      </c>
      <c r="C4469" s="1">
        <v>46323.8</v>
      </c>
      <c r="D4469" t="s">
        <v>61</v>
      </c>
      <c r="E4469" t="s">
        <v>47</v>
      </c>
      <c r="F4469" t="s">
        <v>29</v>
      </c>
      <c r="G4469" t="s">
        <v>67</v>
      </c>
      <c r="H4469" t="s">
        <v>56</v>
      </c>
      <c r="I4469" t="s">
        <v>32</v>
      </c>
      <c r="J4469">
        <v>6.8</v>
      </c>
      <c r="K4469" t="s">
        <v>33</v>
      </c>
      <c r="L4469">
        <v>71</v>
      </c>
      <c r="M4469" s="1">
        <v>46316</v>
      </c>
      <c r="N4469" t="s">
        <v>42</v>
      </c>
      <c r="O4469">
        <v>8.9</v>
      </c>
      <c r="P4469">
        <v>0.9</v>
      </c>
      <c r="Q4469" s="2">
        <v>17318.87</v>
      </c>
      <c r="R4469" t="s">
        <v>35</v>
      </c>
      <c r="S4469" s="2">
        <v>9995.15</v>
      </c>
      <c r="T4469">
        <v>3.9</v>
      </c>
      <c r="U4469" t="s">
        <v>36</v>
      </c>
      <c r="V4469">
        <v>2026</v>
      </c>
      <c r="W4469" t="s">
        <v>69</v>
      </c>
      <c r="X4469" s="2">
        <v>9995.15</v>
      </c>
      <c r="Y4469" s="2">
        <v>7323.72</v>
      </c>
      <c r="Z4469" s="2">
        <v>0.57699999999999996</v>
      </c>
      <c r="AA4469" s="2">
        <f>IF(Table1[[#This Row],[Bed Occupied]]="Yes",1,0)</f>
        <v>1</v>
      </c>
    </row>
    <row r="4470" spans="1:27" x14ac:dyDescent="0.25">
      <c r="A4470" t="s">
        <v>4562</v>
      </c>
      <c r="B4470" s="1">
        <v>45712</v>
      </c>
      <c r="C4470" s="1">
        <v>45720.1</v>
      </c>
      <c r="D4470" t="s">
        <v>61</v>
      </c>
      <c r="E4470" t="s">
        <v>52</v>
      </c>
      <c r="F4470" t="s">
        <v>48</v>
      </c>
      <c r="G4470" t="s">
        <v>53</v>
      </c>
      <c r="H4470" t="s">
        <v>31</v>
      </c>
      <c r="I4470" t="s">
        <v>41</v>
      </c>
      <c r="J4470">
        <v>8.1</v>
      </c>
      <c r="K4470" t="s">
        <v>33</v>
      </c>
      <c r="L4470">
        <v>38</v>
      </c>
      <c r="M4470" s="1">
        <v>45711</v>
      </c>
      <c r="N4470" t="s">
        <v>34</v>
      </c>
      <c r="O4470">
        <v>9</v>
      </c>
      <c r="P4470">
        <v>1</v>
      </c>
      <c r="Q4470" s="2">
        <v>18352.8</v>
      </c>
      <c r="R4470" t="s">
        <v>35</v>
      </c>
      <c r="S4470" s="2">
        <v>10337.530000000001</v>
      </c>
      <c r="T4470">
        <v>3.8</v>
      </c>
      <c r="U4470" t="s">
        <v>100</v>
      </c>
      <c r="V4470">
        <v>2025</v>
      </c>
      <c r="W4470" t="s">
        <v>74</v>
      </c>
      <c r="X4470" s="2">
        <v>10337.530000000001</v>
      </c>
      <c r="Y4470" s="2">
        <v>8015.27</v>
      </c>
      <c r="Z4470" s="2">
        <v>0.56299999999999994</v>
      </c>
      <c r="AA4470" s="2">
        <f>IF(Table1[[#This Row],[Bed Occupied]]="Yes",1,0)</f>
        <v>1</v>
      </c>
    </row>
    <row r="4471" spans="1:27" x14ac:dyDescent="0.25">
      <c r="A4471" t="s">
        <v>4563</v>
      </c>
      <c r="B4471" s="1">
        <v>46142</v>
      </c>
      <c r="C4471" s="1">
        <v>46145.7</v>
      </c>
      <c r="D4471" t="s">
        <v>27</v>
      </c>
      <c r="E4471" t="s">
        <v>28</v>
      </c>
      <c r="F4471" t="s">
        <v>92</v>
      </c>
      <c r="G4471" t="s">
        <v>53</v>
      </c>
      <c r="H4471" t="s">
        <v>81</v>
      </c>
      <c r="I4471" t="s">
        <v>32</v>
      </c>
      <c r="J4471">
        <v>3.7</v>
      </c>
      <c r="K4471" t="s">
        <v>33</v>
      </c>
      <c r="L4471">
        <v>69</v>
      </c>
      <c r="M4471" s="1">
        <v>46141</v>
      </c>
      <c r="N4471" t="s">
        <v>42</v>
      </c>
      <c r="O4471">
        <v>8.6</v>
      </c>
      <c r="P4471">
        <v>0.6</v>
      </c>
      <c r="Q4471" s="2">
        <v>10556.41</v>
      </c>
      <c r="R4471" t="s">
        <v>58</v>
      </c>
      <c r="S4471" s="2">
        <v>6212.21</v>
      </c>
      <c r="T4471">
        <v>4</v>
      </c>
      <c r="U4471" t="s">
        <v>98</v>
      </c>
      <c r="V4471">
        <v>2026</v>
      </c>
      <c r="W4471" t="s">
        <v>69</v>
      </c>
      <c r="X4471" s="2">
        <v>6212.21</v>
      </c>
      <c r="Y4471" s="2">
        <v>4344.2</v>
      </c>
      <c r="Z4471" s="2">
        <v>0.58799999999999997</v>
      </c>
      <c r="AA4471" s="2">
        <f>IF(Table1[[#This Row],[Bed Occupied]]="Yes",1,0)</f>
        <v>1</v>
      </c>
    </row>
    <row r="4472" spans="1:27" x14ac:dyDescent="0.25">
      <c r="A4472" t="s">
        <v>4564</v>
      </c>
      <c r="B4472" s="1">
        <v>46218</v>
      </c>
      <c r="C4472" s="1">
        <v>46219</v>
      </c>
      <c r="D4472" t="s">
        <v>96</v>
      </c>
      <c r="E4472" t="s">
        <v>47</v>
      </c>
      <c r="F4472" t="s">
        <v>48</v>
      </c>
      <c r="G4472" t="s">
        <v>67</v>
      </c>
      <c r="H4472" t="s">
        <v>49</v>
      </c>
      <c r="I4472" t="s">
        <v>41</v>
      </c>
      <c r="J4472">
        <v>1</v>
      </c>
      <c r="K4472" t="s">
        <v>33</v>
      </c>
      <c r="L4472">
        <v>46</v>
      </c>
      <c r="M4472" s="1">
        <v>46218</v>
      </c>
      <c r="N4472" t="s">
        <v>42</v>
      </c>
      <c r="O4472">
        <v>8.1999999999999993</v>
      </c>
      <c r="P4472">
        <v>0.2</v>
      </c>
      <c r="Q4472" s="2">
        <v>3370.31</v>
      </c>
      <c r="R4472" t="s">
        <v>85</v>
      </c>
      <c r="S4472" s="2">
        <v>2065.0700000000002</v>
      </c>
      <c r="T4472">
        <v>4.2</v>
      </c>
      <c r="U4472" t="s">
        <v>43</v>
      </c>
      <c r="V4472">
        <v>2026</v>
      </c>
      <c r="W4472" t="s">
        <v>69</v>
      </c>
      <c r="X4472" s="2">
        <v>2065.0700000000002</v>
      </c>
      <c r="Y4472" s="2">
        <v>1305.24</v>
      </c>
      <c r="Z4472" s="2">
        <v>0.61299999999999999</v>
      </c>
      <c r="AA4472" s="2">
        <f>IF(Table1[[#This Row],[Bed Occupied]]="Yes",1,0)</f>
        <v>1</v>
      </c>
    </row>
    <row r="4473" spans="1:27" x14ac:dyDescent="0.25">
      <c r="A4473" t="s">
        <v>4565</v>
      </c>
      <c r="B4473" s="1">
        <v>46127</v>
      </c>
      <c r="C4473" s="1">
        <v>46128.4</v>
      </c>
      <c r="D4473" t="s">
        <v>102</v>
      </c>
      <c r="E4473" t="s">
        <v>52</v>
      </c>
      <c r="F4473" t="s">
        <v>29</v>
      </c>
      <c r="G4473" t="s">
        <v>53</v>
      </c>
      <c r="H4473" t="s">
        <v>31</v>
      </c>
      <c r="I4473" t="s">
        <v>32</v>
      </c>
      <c r="J4473">
        <v>1.4</v>
      </c>
      <c r="K4473" t="s">
        <v>33</v>
      </c>
      <c r="L4473">
        <v>38</v>
      </c>
      <c r="M4473" s="1">
        <v>46126</v>
      </c>
      <c r="N4473" t="s">
        <v>63</v>
      </c>
      <c r="O4473">
        <v>10</v>
      </c>
      <c r="P4473">
        <v>2</v>
      </c>
      <c r="Q4473" s="2">
        <v>9790.56</v>
      </c>
      <c r="R4473" t="s">
        <v>35</v>
      </c>
      <c r="S4473" s="2">
        <v>6753.02</v>
      </c>
      <c r="T4473">
        <v>4</v>
      </c>
      <c r="U4473" t="s">
        <v>98</v>
      </c>
      <c r="V4473">
        <v>2026</v>
      </c>
      <c r="W4473" t="s">
        <v>44</v>
      </c>
      <c r="X4473" s="2">
        <v>6753.02</v>
      </c>
      <c r="Y4473" s="2">
        <v>3037.54</v>
      </c>
      <c r="Z4473" s="2">
        <v>0.69</v>
      </c>
      <c r="AA4473" s="2">
        <f>IF(Table1[[#This Row],[Bed Occupied]]="Yes",1,0)</f>
        <v>1</v>
      </c>
    </row>
    <row r="4474" spans="1:27" x14ac:dyDescent="0.25">
      <c r="A4474" t="s">
        <v>4566</v>
      </c>
      <c r="B4474" s="1">
        <v>45775</v>
      </c>
      <c r="C4474" s="1">
        <v>45777.8</v>
      </c>
      <c r="D4474" t="s">
        <v>39</v>
      </c>
      <c r="E4474" t="s">
        <v>47</v>
      </c>
      <c r="F4474" t="s">
        <v>29</v>
      </c>
      <c r="G4474" t="s">
        <v>30</v>
      </c>
      <c r="H4474" t="s">
        <v>40</v>
      </c>
      <c r="I4474" t="s">
        <v>32</v>
      </c>
      <c r="J4474">
        <v>2.8</v>
      </c>
      <c r="K4474" t="s">
        <v>33</v>
      </c>
      <c r="L4474">
        <v>94</v>
      </c>
      <c r="M4474" s="1">
        <v>45774</v>
      </c>
      <c r="N4474" t="s">
        <v>42</v>
      </c>
      <c r="O4474">
        <v>10.5</v>
      </c>
      <c r="P4474">
        <v>2.5</v>
      </c>
      <c r="Q4474" s="2">
        <v>1734.48</v>
      </c>
      <c r="R4474" t="s">
        <v>35</v>
      </c>
      <c r="S4474" s="2">
        <v>956.58</v>
      </c>
      <c r="T4474">
        <v>3.2</v>
      </c>
      <c r="U4474" t="s">
        <v>89</v>
      </c>
      <c r="V4474">
        <v>2025</v>
      </c>
      <c r="W4474" t="s">
        <v>74</v>
      </c>
      <c r="X4474" s="2">
        <v>956.58</v>
      </c>
      <c r="Y4474" s="2">
        <v>777.9</v>
      </c>
      <c r="Z4474" s="2">
        <v>0.55200000000000005</v>
      </c>
      <c r="AA4474" s="2">
        <f>IF(Table1[[#This Row],[Bed Occupied]]="Yes",1,0)</f>
        <v>1</v>
      </c>
    </row>
    <row r="4475" spans="1:27" x14ac:dyDescent="0.25">
      <c r="A4475" t="s">
        <v>4567</v>
      </c>
      <c r="B4475" s="1">
        <v>46042</v>
      </c>
      <c r="C4475" s="1">
        <v>46050.5</v>
      </c>
      <c r="D4475" t="s">
        <v>51</v>
      </c>
      <c r="E4475" t="s">
        <v>66</v>
      </c>
      <c r="F4475" t="s">
        <v>29</v>
      </c>
      <c r="G4475" t="s">
        <v>67</v>
      </c>
      <c r="H4475" t="s">
        <v>81</v>
      </c>
      <c r="I4475" t="s">
        <v>32</v>
      </c>
      <c r="J4475">
        <v>8.5</v>
      </c>
      <c r="K4475" t="s">
        <v>33</v>
      </c>
      <c r="L4475">
        <v>92</v>
      </c>
      <c r="M4475" s="1">
        <v>46042</v>
      </c>
      <c r="N4475" t="s">
        <v>63</v>
      </c>
      <c r="O4475">
        <v>13.5</v>
      </c>
      <c r="P4475">
        <v>1.5</v>
      </c>
      <c r="Q4475" s="2">
        <v>9781.02</v>
      </c>
      <c r="R4475" t="s">
        <v>35</v>
      </c>
      <c r="S4475" s="2">
        <v>6355.88</v>
      </c>
      <c r="T4475">
        <v>2.7</v>
      </c>
      <c r="U4475" t="s">
        <v>86</v>
      </c>
      <c r="V4475">
        <v>2026</v>
      </c>
      <c r="W4475" t="s">
        <v>44</v>
      </c>
      <c r="X4475" s="2">
        <v>6355.88</v>
      </c>
      <c r="Y4475" s="2">
        <v>3425.14</v>
      </c>
      <c r="Z4475" s="2">
        <v>0.65</v>
      </c>
      <c r="AA4475" s="2">
        <f>IF(Table1[[#This Row],[Bed Occupied]]="Yes",1,0)</f>
        <v>1</v>
      </c>
    </row>
    <row r="4476" spans="1:27" x14ac:dyDescent="0.25">
      <c r="A4476" t="s">
        <v>4568</v>
      </c>
      <c r="B4476" s="1">
        <v>46262</v>
      </c>
      <c r="C4476" s="1">
        <v>46264.1</v>
      </c>
      <c r="D4476" t="s">
        <v>27</v>
      </c>
      <c r="E4476" t="s">
        <v>47</v>
      </c>
      <c r="F4476" t="s">
        <v>29</v>
      </c>
      <c r="G4476" t="s">
        <v>53</v>
      </c>
      <c r="H4476" t="s">
        <v>56</v>
      </c>
      <c r="I4476" t="s">
        <v>32</v>
      </c>
      <c r="J4476">
        <v>2.1</v>
      </c>
      <c r="K4476" t="s">
        <v>33</v>
      </c>
      <c r="L4476">
        <v>99</v>
      </c>
      <c r="M4476" s="1">
        <v>46262</v>
      </c>
      <c r="N4476" t="s">
        <v>63</v>
      </c>
      <c r="O4476">
        <v>8.9</v>
      </c>
      <c r="P4476">
        <v>0.9</v>
      </c>
      <c r="Q4476" s="2">
        <v>7926.79</v>
      </c>
      <c r="R4476" t="s">
        <v>35</v>
      </c>
      <c r="S4476" s="2">
        <v>5651.03</v>
      </c>
      <c r="T4476">
        <v>3.3</v>
      </c>
      <c r="U4476" t="s">
        <v>138</v>
      </c>
      <c r="V4476">
        <v>2026</v>
      </c>
      <c r="W4476" t="s">
        <v>77</v>
      </c>
      <c r="X4476" s="2">
        <v>5651.03</v>
      </c>
      <c r="Y4476" s="2">
        <v>2275.7600000000002</v>
      </c>
      <c r="Z4476" s="2">
        <v>0.71299999999999997</v>
      </c>
      <c r="AA4476" s="2">
        <f>IF(Table1[[#This Row],[Bed Occupied]]="Yes",1,0)</f>
        <v>1</v>
      </c>
    </row>
    <row r="4477" spans="1:27" x14ac:dyDescent="0.25">
      <c r="A4477" t="s">
        <v>4569</v>
      </c>
      <c r="B4477" s="1">
        <v>46101</v>
      </c>
      <c r="C4477" s="1">
        <v>46105.2</v>
      </c>
      <c r="D4477" t="s">
        <v>96</v>
      </c>
      <c r="E4477" t="s">
        <v>52</v>
      </c>
      <c r="F4477" t="s">
        <v>48</v>
      </c>
      <c r="G4477" t="s">
        <v>67</v>
      </c>
      <c r="H4477" t="s">
        <v>49</v>
      </c>
      <c r="I4477" t="s">
        <v>32</v>
      </c>
      <c r="J4477">
        <v>4.2</v>
      </c>
      <c r="K4477" t="s">
        <v>33</v>
      </c>
      <c r="L4477">
        <v>48</v>
      </c>
      <c r="M4477" s="1">
        <v>46100</v>
      </c>
      <c r="N4477" t="s">
        <v>63</v>
      </c>
      <c r="O4477">
        <v>10.1</v>
      </c>
      <c r="P4477">
        <v>2.1</v>
      </c>
      <c r="Q4477" s="2">
        <v>4295.2299999999996</v>
      </c>
      <c r="R4477" t="s">
        <v>35</v>
      </c>
      <c r="S4477" s="2">
        <v>2458.0100000000002</v>
      </c>
      <c r="T4477">
        <v>3.3</v>
      </c>
      <c r="U4477" t="s">
        <v>115</v>
      </c>
      <c r="V4477">
        <v>2026</v>
      </c>
      <c r="W4477" t="s">
        <v>72</v>
      </c>
      <c r="X4477" s="2">
        <v>2458.0100000000002</v>
      </c>
      <c r="Y4477" s="2">
        <v>1837.22</v>
      </c>
      <c r="Z4477" s="2">
        <v>0.57199999999999995</v>
      </c>
      <c r="AA4477" s="2">
        <f>IF(Table1[[#This Row],[Bed Occupied]]="Yes",1,0)</f>
        <v>1</v>
      </c>
    </row>
    <row r="4478" spans="1:27" x14ac:dyDescent="0.25">
      <c r="A4478" t="s">
        <v>4570</v>
      </c>
      <c r="B4478" s="1">
        <v>46032</v>
      </c>
      <c r="C4478" s="1">
        <v>46036.7</v>
      </c>
      <c r="D4478" t="s">
        <v>51</v>
      </c>
      <c r="E4478" t="s">
        <v>66</v>
      </c>
      <c r="F4478" t="s">
        <v>29</v>
      </c>
      <c r="G4478" t="s">
        <v>53</v>
      </c>
      <c r="H4478" t="s">
        <v>76</v>
      </c>
      <c r="I4478" t="s">
        <v>41</v>
      </c>
      <c r="J4478">
        <v>4.7</v>
      </c>
      <c r="K4478" t="s">
        <v>57</v>
      </c>
      <c r="L4478">
        <v>90</v>
      </c>
      <c r="M4478" s="1">
        <v>46031</v>
      </c>
      <c r="N4478" t="s">
        <v>42</v>
      </c>
      <c r="O4478">
        <v>9.8000000000000007</v>
      </c>
      <c r="P4478">
        <v>1.8</v>
      </c>
      <c r="Q4478" s="2">
        <v>10378.469999999999</v>
      </c>
      <c r="R4478" t="s">
        <v>85</v>
      </c>
      <c r="S4478" s="2">
        <v>6623.39</v>
      </c>
      <c r="T4478">
        <v>3.9</v>
      </c>
      <c r="U4478" t="s">
        <v>86</v>
      </c>
      <c r="V4478">
        <v>2026</v>
      </c>
      <c r="W4478" t="s">
        <v>77</v>
      </c>
      <c r="X4478" s="2">
        <v>6623.39</v>
      </c>
      <c r="Y4478" s="2">
        <v>3755.08</v>
      </c>
      <c r="Z4478" s="2">
        <v>0.63800000000000001</v>
      </c>
      <c r="AA4478" s="2">
        <f>IF(Table1[[#This Row],[Bed Occupied]]="Yes",1,0)</f>
        <v>0</v>
      </c>
    </row>
    <row r="4479" spans="1:27" x14ac:dyDescent="0.25">
      <c r="A4479" t="s">
        <v>4571</v>
      </c>
      <c r="B4479" s="1">
        <v>45732</v>
      </c>
      <c r="C4479" s="1">
        <v>45733.9</v>
      </c>
      <c r="D4479" t="s">
        <v>96</v>
      </c>
      <c r="E4479" t="s">
        <v>52</v>
      </c>
      <c r="F4479" t="s">
        <v>48</v>
      </c>
      <c r="G4479" t="s">
        <v>53</v>
      </c>
      <c r="H4479" t="s">
        <v>31</v>
      </c>
      <c r="I4479" t="s">
        <v>93</v>
      </c>
      <c r="J4479">
        <v>1.9</v>
      </c>
      <c r="K4479" t="s">
        <v>57</v>
      </c>
      <c r="L4479">
        <v>16</v>
      </c>
      <c r="M4479" s="1">
        <v>45732</v>
      </c>
      <c r="N4479" t="s">
        <v>42</v>
      </c>
      <c r="O4479">
        <v>10.3</v>
      </c>
      <c r="P4479">
        <v>0.3</v>
      </c>
      <c r="Q4479" s="2">
        <v>3842.72</v>
      </c>
      <c r="R4479" t="s">
        <v>58</v>
      </c>
      <c r="S4479" s="2">
        <v>2620.71</v>
      </c>
      <c r="T4479">
        <v>5</v>
      </c>
      <c r="U4479" t="s">
        <v>173</v>
      </c>
      <c r="V4479">
        <v>2025</v>
      </c>
      <c r="W4479" t="s">
        <v>74</v>
      </c>
      <c r="X4479" s="2">
        <v>2620.71</v>
      </c>
      <c r="Y4479" s="2">
        <v>1222.01</v>
      </c>
      <c r="Z4479" s="2">
        <v>0.68200000000000005</v>
      </c>
      <c r="AA4479" s="2">
        <f>IF(Table1[[#This Row],[Bed Occupied]]="Yes",1,0)</f>
        <v>0</v>
      </c>
    </row>
    <row r="4480" spans="1:27" x14ac:dyDescent="0.25">
      <c r="A4480" t="s">
        <v>4572</v>
      </c>
      <c r="B4480" s="1">
        <v>46117</v>
      </c>
      <c r="C4480" s="1">
        <v>46118.5</v>
      </c>
      <c r="D4480" t="s">
        <v>46</v>
      </c>
      <c r="E4480" t="s">
        <v>52</v>
      </c>
      <c r="F4480" t="s">
        <v>48</v>
      </c>
      <c r="G4480" t="s">
        <v>53</v>
      </c>
      <c r="H4480" t="s">
        <v>56</v>
      </c>
      <c r="I4480" t="s">
        <v>41</v>
      </c>
      <c r="J4480">
        <v>1.5</v>
      </c>
      <c r="K4480" t="s">
        <v>57</v>
      </c>
      <c r="L4480">
        <v>36</v>
      </c>
      <c r="M4480" s="1">
        <v>46116</v>
      </c>
      <c r="N4480" t="s">
        <v>42</v>
      </c>
      <c r="O4480">
        <v>10.9</v>
      </c>
      <c r="P4480">
        <v>0.9</v>
      </c>
      <c r="Q4480" s="2">
        <v>5134.92</v>
      </c>
      <c r="R4480" t="s">
        <v>58</v>
      </c>
      <c r="S4480" s="2">
        <v>2812.46</v>
      </c>
      <c r="T4480">
        <v>3.9</v>
      </c>
      <c r="U4480" t="s">
        <v>98</v>
      </c>
      <c r="V4480">
        <v>2026</v>
      </c>
      <c r="W4480" t="s">
        <v>83</v>
      </c>
      <c r="X4480" s="2">
        <v>2812.46</v>
      </c>
      <c r="Y4480" s="2">
        <v>2322.46</v>
      </c>
      <c r="Z4480" s="2">
        <v>0.54800000000000004</v>
      </c>
      <c r="AA4480" s="2">
        <f>IF(Table1[[#This Row],[Bed Occupied]]="Yes",1,0)</f>
        <v>0</v>
      </c>
    </row>
    <row r="4481" spans="1:27" x14ac:dyDescent="0.25">
      <c r="A4481" t="s">
        <v>4573</v>
      </c>
      <c r="B4481" s="1">
        <v>46151</v>
      </c>
      <c r="C4481" s="1">
        <v>46156.4</v>
      </c>
      <c r="D4481" t="s">
        <v>88</v>
      </c>
      <c r="E4481" t="s">
        <v>47</v>
      </c>
      <c r="F4481" t="s">
        <v>48</v>
      </c>
      <c r="G4481" t="s">
        <v>30</v>
      </c>
      <c r="H4481" t="s">
        <v>76</v>
      </c>
      <c r="I4481" t="s">
        <v>32</v>
      </c>
      <c r="J4481">
        <v>5.4</v>
      </c>
      <c r="K4481" t="s">
        <v>33</v>
      </c>
      <c r="L4481">
        <v>29</v>
      </c>
      <c r="M4481" s="1">
        <v>46151</v>
      </c>
      <c r="N4481" t="s">
        <v>42</v>
      </c>
      <c r="O4481">
        <v>9.6</v>
      </c>
      <c r="P4481">
        <v>1.6</v>
      </c>
      <c r="Q4481" s="2">
        <v>23041.52</v>
      </c>
      <c r="R4481" t="s">
        <v>35</v>
      </c>
      <c r="S4481" s="2">
        <v>16255.85</v>
      </c>
      <c r="T4481">
        <v>3.9</v>
      </c>
      <c r="U4481" t="s">
        <v>94</v>
      </c>
      <c r="V4481">
        <v>2026</v>
      </c>
      <c r="W4481" t="s">
        <v>83</v>
      </c>
      <c r="X4481" s="2">
        <v>16255.85</v>
      </c>
      <c r="Y4481" s="2">
        <v>6785.67</v>
      </c>
      <c r="Z4481" s="2">
        <v>0.70599999999999996</v>
      </c>
      <c r="AA4481" s="2">
        <f>IF(Table1[[#This Row],[Bed Occupied]]="Yes",1,0)</f>
        <v>1</v>
      </c>
    </row>
    <row r="4482" spans="1:27" x14ac:dyDescent="0.25">
      <c r="A4482" t="s">
        <v>4574</v>
      </c>
      <c r="B4482" s="1">
        <v>46285</v>
      </c>
      <c r="C4482" s="1">
        <v>46285.5</v>
      </c>
      <c r="D4482" t="s">
        <v>39</v>
      </c>
      <c r="E4482" t="s">
        <v>47</v>
      </c>
      <c r="F4482" t="s">
        <v>48</v>
      </c>
      <c r="G4482" t="s">
        <v>30</v>
      </c>
      <c r="H4482" t="s">
        <v>81</v>
      </c>
      <c r="I4482" t="s">
        <v>41</v>
      </c>
      <c r="J4482">
        <v>0.5</v>
      </c>
      <c r="K4482" t="s">
        <v>33</v>
      </c>
      <c r="L4482">
        <v>83</v>
      </c>
      <c r="M4482" s="1">
        <v>46285</v>
      </c>
      <c r="N4482" t="s">
        <v>34</v>
      </c>
      <c r="O4482">
        <v>10.3</v>
      </c>
      <c r="P4482">
        <v>0.3</v>
      </c>
      <c r="Q4482" s="2">
        <v>1522.56</v>
      </c>
      <c r="R4482" t="s">
        <v>35</v>
      </c>
      <c r="S4482" s="2">
        <v>1029.3</v>
      </c>
      <c r="T4482">
        <v>3.7</v>
      </c>
      <c r="U4482" t="s">
        <v>133</v>
      </c>
      <c r="V4482">
        <v>2026</v>
      </c>
      <c r="W4482" t="s">
        <v>74</v>
      </c>
      <c r="X4482" s="2">
        <v>1029.3</v>
      </c>
      <c r="Y4482" s="2">
        <v>493.26</v>
      </c>
      <c r="Z4482" s="2">
        <v>0.67600000000000005</v>
      </c>
      <c r="AA4482" s="2">
        <f>IF(Table1[[#This Row],[Bed Occupied]]="Yes",1,0)</f>
        <v>1</v>
      </c>
    </row>
    <row r="4483" spans="1:27" x14ac:dyDescent="0.25">
      <c r="A4483" t="s">
        <v>4575</v>
      </c>
      <c r="B4483" s="1">
        <v>46344</v>
      </c>
      <c r="C4483" s="1">
        <v>46345.5</v>
      </c>
      <c r="D4483" t="s">
        <v>96</v>
      </c>
      <c r="E4483" t="s">
        <v>52</v>
      </c>
      <c r="F4483" t="s">
        <v>29</v>
      </c>
      <c r="G4483" t="s">
        <v>30</v>
      </c>
      <c r="H4483" t="s">
        <v>49</v>
      </c>
      <c r="I4483" t="s">
        <v>41</v>
      </c>
      <c r="J4483">
        <v>1.5</v>
      </c>
      <c r="K4483" t="s">
        <v>33</v>
      </c>
      <c r="L4483">
        <v>85</v>
      </c>
      <c r="M4483" s="1">
        <v>46343</v>
      </c>
      <c r="N4483" t="s">
        <v>42</v>
      </c>
      <c r="O4483">
        <v>8.1</v>
      </c>
      <c r="P4483">
        <v>0.1</v>
      </c>
      <c r="Q4483" s="2">
        <v>3762.64</v>
      </c>
      <c r="R4483" t="s">
        <v>58</v>
      </c>
      <c r="S4483" s="2">
        <v>1932.44</v>
      </c>
      <c r="T4483">
        <v>3.9</v>
      </c>
      <c r="U4483" t="s">
        <v>130</v>
      </c>
      <c r="V4483">
        <v>2026</v>
      </c>
      <c r="W4483" t="s">
        <v>44</v>
      </c>
      <c r="X4483" s="2">
        <v>1932.44</v>
      </c>
      <c r="Y4483" s="2">
        <v>1830.2</v>
      </c>
      <c r="Z4483" s="2">
        <v>0.51400000000000001</v>
      </c>
      <c r="AA4483" s="2">
        <f>IF(Table1[[#This Row],[Bed Occupied]]="Yes",1,0)</f>
        <v>1</v>
      </c>
    </row>
    <row r="4484" spans="1:27" x14ac:dyDescent="0.25">
      <c r="A4484" t="s">
        <v>4576</v>
      </c>
      <c r="B4484" s="1">
        <v>45714</v>
      </c>
      <c r="C4484" s="1">
        <v>45714.5</v>
      </c>
      <c r="D4484" t="s">
        <v>39</v>
      </c>
      <c r="E4484" t="s">
        <v>66</v>
      </c>
      <c r="F4484" t="s">
        <v>92</v>
      </c>
      <c r="G4484" t="s">
        <v>151</v>
      </c>
      <c r="H4484" t="s">
        <v>56</v>
      </c>
      <c r="I4484" t="s">
        <v>41</v>
      </c>
      <c r="J4484">
        <v>0.5</v>
      </c>
      <c r="K4484" t="s">
        <v>57</v>
      </c>
      <c r="L4484">
        <v>108</v>
      </c>
      <c r="M4484" s="1">
        <v>45713</v>
      </c>
      <c r="N4484" t="s">
        <v>42</v>
      </c>
      <c r="O4484">
        <v>12.7</v>
      </c>
      <c r="P4484">
        <v>0.7</v>
      </c>
      <c r="Q4484" s="2">
        <v>1971.4</v>
      </c>
      <c r="R4484" t="s">
        <v>58</v>
      </c>
      <c r="S4484" s="2">
        <v>1161.81</v>
      </c>
      <c r="T4484">
        <v>3.4</v>
      </c>
      <c r="U4484" t="s">
        <v>100</v>
      </c>
      <c r="V4484">
        <v>2025</v>
      </c>
      <c r="W4484" t="s">
        <v>44</v>
      </c>
      <c r="X4484" s="2">
        <v>1161.81</v>
      </c>
      <c r="Y4484" s="2">
        <v>809.59</v>
      </c>
      <c r="Z4484" s="2">
        <v>0.58899999999999997</v>
      </c>
      <c r="AA4484" s="2">
        <f>IF(Table1[[#This Row],[Bed Occupied]]="Yes",1,0)</f>
        <v>0</v>
      </c>
    </row>
    <row r="4485" spans="1:27" x14ac:dyDescent="0.25">
      <c r="A4485" t="s">
        <v>4577</v>
      </c>
      <c r="B4485" s="1">
        <v>46174</v>
      </c>
      <c r="C4485" s="1">
        <v>46174.8</v>
      </c>
      <c r="D4485" t="s">
        <v>46</v>
      </c>
      <c r="E4485" t="s">
        <v>28</v>
      </c>
      <c r="F4485" t="s">
        <v>29</v>
      </c>
      <c r="G4485" t="s">
        <v>30</v>
      </c>
      <c r="H4485" t="s">
        <v>56</v>
      </c>
      <c r="I4485" t="s">
        <v>32</v>
      </c>
      <c r="J4485">
        <v>0.8</v>
      </c>
      <c r="K4485" t="s">
        <v>57</v>
      </c>
      <c r="L4485">
        <v>80</v>
      </c>
      <c r="M4485" s="1">
        <v>46173</v>
      </c>
      <c r="N4485" t="s">
        <v>42</v>
      </c>
      <c r="O4485">
        <v>10.199999999999999</v>
      </c>
      <c r="P4485">
        <v>2.2000000000000002</v>
      </c>
      <c r="Q4485" s="2">
        <v>3617.7</v>
      </c>
      <c r="R4485" t="s">
        <v>58</v>
      </c>
      <c r="S4485" s="2">
        <v>1998.07</v>
      </c>
      <c r="T4485">
        <v>3.4</v>
      </c>
      <c r="U4485" t="s">
        <v>126</v>
      </c>
      <c r="V4485">
        <v>2026</v>
      </c>
      <c r="W4485" t="s">
        <v>74</v>
      </c>
      <c r="X4485" s="2">
        <v>1998.07</v>
      </c>
      <c r="Y4485" s="2">
        <v>1619.63</v>
      </c>
      <c r="Z4485" s="2">
        <v>0.55200000000000005</v>
      </c>
      <c r="AA4485" s="2">
        <f>IF(Table1[[#This Row],[Bed Occupied]]="Yes",1,0)</f>
        <v>0</v>
      </c>
    </row>
    <row r="4486" spans="1:27" x14ac:dyDescent="0.25">
      <c r="A4486" t="s">
        <v>4578</v>
      </c>
      <c r="B4486" s="1">
        <v>46122</v>
      </c>
      <c r="C4486" s="1">
        <v>46128.2</v>
      </c>
      <c r="D4486" t="s">
        <v>46</v>
      </c>
      <c r="E4486" t="s">
        <v>66</v>
      </c>
      <c r="F4486" t="s">
        <v>48</v>
      </c>
      <c r="G4486" t="s">
        <v>30</v>
      </c>
      <c r="H4486" t="s">
        <v>49</v>
      </c>
      <c r="I4486" t="s">
        <v>41</v>
      </c>
      <c r="J4486">
        <v>6.2</v>
      </c>
      <c r="K4486" t="s">
        <v>57</v>
      </c>
      <c r="L4486">
        <v>29</v>
      </c>
      <c r="M4486" s="1">
        <v>46122</v>
      </c>
      <c r="N4486" t="s">
        <v>42</v>
      </c>
      <c r="O4486">
        <v>10.1</v>
      </c>
      <c r="P4486">
        <v>2.1</v>
      </c>
      <c r="Q4486" s="2">
        <v>7328.81</v>
      </c>
      <c r="R4486" t="s">
        <v>35</v>
      </c>
      <c r="S4486" s="2">
        <v>4923.66</v>
      </c>
      <c r="T4486">
        <v>3.9</v>
      </c>
      <c r="U4486" t="s">
        <v>98</v>
      </c>
      <c r="V4486">
        <v>2026</v>
      </c>
      <c r="W4486" t="s">
        <v>77</v>
      </c>
      <c r="X4486" s="2">
        <v>4923.66</v>
      </c>
      <c r="Y4486" s="2">
        <v>2405.15</v>
      </c>
      <c r="Z4486" s="2">
        <v>0.67200000000000004</v>
      </c>
      <c r="AA4486" s="2">
        <f>IF(Table1[[#This Row],[Bed Occupied]]="Yes",1,0)</f>
        <v>0</v>
      </c>
    </row>
    <row r="4487" spans="1:27" x14ac:dyDescent="0.25">
      <c r="A4487" t="s">
        <v>4579</v>
      </c>
      <c r="B4487" s="1">
        <v>46110</v>
      </c>
      <c r="C4487" s="1">
        <v>46115.1</v>
      </c>
      <c r="D4487" t="s">
        <v>88</v>
      </c>
      <c r="E4487" t="s">
        <v>52</v>
      </c>
      <c r="F4487" t="s">
        <v>29</v>
      </c>
      <c r="G4487" t="s">
        <v>30</v>
      </c>
      <c r="H4487" t="s">
        <v>56</v>
      </c>
      <c r="I4487" t="s">
        <v>41</v>
      </c>
      <c r="J4487">
        <v>5.0999999999999996</v>
      </c>
      <c r="K4487" t="s">
        <v>33</v>
      </c>
      <c r="L4487">
        <v>22</v>
      </c>
      <c r="M4487" s="1">
        <v>46109</v>
      </c>
      <c r="N4487" t="s">
        <v>63</v>
      </c>
      <c r="O4487">
        <v>10.4</v>
      </c>
      <c r="P4487">
        <v>0.4</v>
      </c>
      <c r="Q4487" s="2">
        <v>27222.52</v>
      </c>
      <c r="R4487" t="s">
        <v>35</v>
      </c>
      <c r="S4487" s="2">
        <v>17665.02</v>
      </c>
      <c r="T4487">
        <v>4.8</v>
      </c>
      <c r="U4487" t="s">
        <v>115</v>
      </c>
      <c r="V4487">
        <v>2026</v>
      </c>
      <c r="W4487" t="s">
        <v>83</v>
      </c>
      <c r="X4487" s="2">
        <v>17665.02</v>
      </c>
      <c r="Y4487" s="2">
        <v>9557.5</v>
      </c>
      <c r="Z4487" s="2">
        <v>0.64900000000000002</v>
      </c>
      <c r="AA4487" s="2">
        <f>IF(Table1[[#This Row],[Bed Occupied]]="Yes",1,0)</f>
        <v>1</v>
      </c>
    </row>
    <row r="4488" spans="1:27" x14ac:dyDescent="0.25">
      <c r="A4488" t="s">
        <v>4580</v>
      </c>
      <c r="B4488" s="1">
        <v>45912</v>
      </c>
      <c r="C4488" s="1">
        <v>45916.2</v>
      </c>
      <c r="D4488" t="s">
        <v>102</v>
      </c>
      <c r="E4488" t="s">
        <v>47</v>
      </c>
      <c r="F4488" t="s">
        <v>29</v>
      </c>
      <c r="G4488" t="s">
        <v>30</v>
      </c>
      <c r="H4488" t="s">
        <v>56</v>
      </c>
      <c r="I4488" t="s">
        <v>41</v>
      </c>
      <c r="J4488">
        <v>4.2</v>
      </c>
      <c r="K4488" t="s">
        <v>33</v>
      </c>
      <c r="L4488">
        <v>65</v>
      </c>
      <c r="M4488" s="1">
        <v>45912</v>
      </c>
      <c r="N4488" t="s">
        <v>63</v>
      </c>
      <c r="O4488">
        <v>8</v>
      </c>
      <c r="P4488">
        <v>0</v>
      </c>
      <c r="Q4488" s="2">
        <v>13412.09</v>
      </c>
      <c r="R4488" t="s">
        <v>35</v>
      </c>
      <c r="S4488" s="2">
        <v>8261.4599999999991</v>
      </c>
      <c r="T4488">
        <v>4.5</v>
      </c>
      <c r="U4488" t="s">
        <v>59</v>
      </c>
      <c r="V4488">
        <v>2025</v>
      </c>
      <c r="W4488" t="s">
        <v>77</v>
      </c>
      <c r="X4488" s="2">
        <v>8261.4599999999991</v>
      </c>
      <c r="Y4488" s="2">
        <v>5150.63</v>
      </c>
      <c r="Z4488" s="2">
        <v>0.61599999999999999</v>
      </c>
      <c r="AA4488" s="2">
        <f>IF(Table1[[#This Row],[Bed Occupied]]="Yes",1,0)</f>
        <v>1</v>
      </c>
    </row>
    <row r="4489" spans="1:27" x14ac:dyDescent="0.25">
      <c r="A4489" t="s">
        <v>4581</v>
      </c>
      <c r="B4489" s="1">
        <v>45974</v>
      </c>
      <c r="C4489" s="1">
        <v>45977.8</v>
      </c>
      <c r="D4489" t="s">
        <v>88</v>
      </c>
      <c r="E4489" t="s">
        <v>28</v>
      </c>
      <c r="F4489" t="s">
        <v>29</v>
      </c>
      <c r="G4489" t="s">
        <v>30</v>
      </c>
      <c r="H4489" t="s">
        <v>81</v>
      </c>
      <c r="I4489" t="s">
        <v>41</v>
      </c>
      <c r="J4489">
        <v>3.8</v>
      </c>
      <c r="K4489" t="s">
        <v>33</v>
      </c>
      <c r="L4489">
        <v>38</v>
      </c>
      <c r="M4489" s="1">
        <v>45974</v>
      </c>
      <c r="N4489" t="s">
        <v>63</v>
      </c>
      <c r="O4489">
        <v>12</v>
      </c>
      <c r="P4489">
        <v>0</v>
      </c>
      <c r="Q4489" s="2">
        <v>25166.31</v>
      </c>
      <c r="R4489" t="s">
        <v>85</v>
      </c>
      <c r="S4489" s="2">
        <v>16538.849999999999</v>
      </c>
      <c r="T4489">
        <v>3.9</v>
      </c>
      <c r="U4489" t="s">
        <v>71</v>
      </c>
      <c r="V4489">
        <v>2025</v>
      </c>
      <c r="W4489" t="s">
        <v>72</v>
      </c>
      <c r="X4489" s="2">
        <v>16538.849999999999</v>
      </c>
      <c r="Y4489" s="2">
        <v>8627.4599999999991</v>
      </c>
      <c r="Z4489" s="2">
        <v>0.65700000000000003</v>
      </c>
      <c r="AA4489" s="2">
        <f>IF(Table1[[#This Row],[Bed Occupied]]="Yes",1,0)</f>
        <v>1</v>
      </c>
    </row>
    <row r="4490" spans="1:27" x14ac:dyDescent="0.25">
      <c r="A4490" t="s">
        <v>4582</v>
      </c>
      <c r="B4490" s="1">
        <v>46386</v>
      </c>
      <c r="C4490" s="1">
        <v>46386.9</v>
      </c>
      <c r="D4490" t="s">
        <v>39</v>
      </c>
      <c r="E4490" t="s">
        <v>28</v>
      </c>
      <c r="F4490" t="s">
        <v>29</v>
      </c>
      <c r="G4490" t="s">
        <v>30</v>
      </c>
      <c r="H4490" t="s">
        <v>31</v>
      </c>
      <c r="I4490" t="s">
        <v>41</v>
      </c>
      <c r="J4490">
        <v>0.9</v>
      </c>
      <c r="K4490" t="s">
        <v>33</v>
      </c>
      <c r="L4490">
        <v>76</v>
      </c>
      <c r="M4490" s="1">
        <v>46386</v>
      </c>
      <c r="N4490" t="s">
        <v>42</v>
      </c>
      <c r="O4490">
        <v>9</v>
      </c>
      <c r="P4490">
        <v>1</v>
      </c>
      <c r="Q4490" s="2">
        <v>1691.78</v>
      </c>
      <c r="R4490" t="s">
        <v>58</v>
      </c>
      <c r="S4490" s="2">
        <v>832.37</v>
      </c>
      <c r="T4490">
        <v>3.8</v>
      </c>
      <c r="U4490" t="s">
        <v>54</v>
      </c>
      <c r="V4490">
        <v>2026</v>
      </c>
      <c r="W4490" t="s">
        <v>69</v>
      </c>
      <c r="X4490" s="2">
        <v>832.37</v>
      </c>
      <c r="Y4490" s="2">
        <v>859.41</v>
      </c>
      <c r="Z4490" s="2">
        <v>0.49199999999999999</v>
      </c>
      <c r="AA4490" s="2">
        <f>IF(Table1[[#This Row],[Bed Occupied]]="Yes",1,0)</f>
        <v>1</v>
      </c>
    </row>
    <row r="4491" spans="1:27" x14ac:dyDescent="0.25">
      <c r="A4491" t="s">
        <v>4583</v>
      </c>
      <c r="B4491" s="1">
        <v>45860</v>
      </c>
      <c r="C4491" s="1">
        <v>45861.7</v>
      </c>
      <c r="D4491" t="s">
        <v>27</v>
      </c>
      <c r="E4491" t="s">
        <v>28</v>
      </c>
      <c r="F4491" t="s">
        <v>48</v>
      </c>
      <c r="G4491" t="s">
        <v>30</v>
      </c>
      <c r="H4491" t="s">
        <v>76</v>
      </c>
      <c r="I4491" t="s">
        <v>32</v>
      </c>
      <c r="J4491">
        <v>1.7</v>
      </c>
      <c r="K4491" t="s">
        <v>33</v>
      </c>
      <c r="L4491">
        <v>83</v>
      </c>
      <c r="M4491" s="1">
        <v>45860</v>
      </c>
      <c r="N4491" t="s">
        <v>34</v>
      </c>
      <c r="O4491">
        <v>14.1</v>
      </c>
      <c r="P4491">
        <v>2.1</v>
      </c>
      <c r="Q4491" s="2">
        <v>10454.81</v>
      </c>
      <c r="R4491" t="s">
        <v>35</v>
      </c>
      <c r="S4491" s="2">
        <v>5395.87</v>
      </c>
      <c r="T4491">
        <v>3.1</v>
      </c>
      <c r="U4491" t="s">
        <v>135</v>
      </c>
      <c r="V4491">
        <v>2025</v>
      </c>
      <c r="W4491" t="s">
        <v>44</v>
      </c>
      <c r="X4491" s="2">
        <v>5395.87</v>
      </c>
      <c r="Y4491" s="2">
        <v>5058.9399999999996</v>
      </c>
      <c r="Z4491" s="2">
        <v>0.51600000000000001</v>
      </c>
      <c r="AA4491" s="2">
        <f>IF(Table1[[#This Row],[Bed Occupied]]="Yes",1,0)</f>
        <v>1</v>
      </c>
    </row>
    <row r="4492" spans="1:27" x14ac:dyDescent="0.25">
      <c r="A4492" t="s">
        <v>4584</v>
      </c>
      <c r="B4492" s="1">
        <v>46269</v>
      </c>
      <c r="C4492" s="1">
        <v>46271.9</v>
      </c>
      <c r="D4492" t="s">
        <v>39</v>
      </c>
      <c r="E4492" t="s">
        <v>52</v>
      </c>
      <c r="F4492" t="s">
        <v>48</v>
      </c>
      <c r="G4492" t="s">
        <v>151</v>
      </c>
      <c r="H4492" t="s">
        <v>40</v>
      </c>
      <c r="I4492" t="s">
        <v>41</v>
      </c>
      <c r="J4492">
        <v>2.9</v>
      </c>
      <c r="K4492" t="s">
        <v>33</v>
      </c>
      <c r="L4492">
        <v>94</v>
      </c>
      <c r="M4492" s="1">
        <v>46269</v>
      </c>
      <c r="N4492" t="s">
        <v>42</v>
      </c>
      <c r="O4492">
        <v>8.4</v>
      </c>
      <c r="P4492">
        <v>0.4</v>
      </c>
      <c r="Q4492" s="2">
        <v>2265.1799999999998</v>
      </c>
      <c r="R4492" t="s">
        <v>85</v>
      </c>
      <c r="S4492" s="2">
        <v>1291.42</v>
      </c>
      <c r="T4492">
        <v>3.4</v>
      </c>
      <c r="U4492" t="s">
        <v>133</v>
      </c>
      <c r="V4492">
        <v>2026</v>
      </c>
      <c r="W4492" t="s">
        <v>77</v>
      </c>
      <c r="X4492" s="2">
        <v>1291.42</v>
      </c>
      <c r="Y4492" s="2">
        <v>973.76</v>
      </c>
      <c r="Z4492" s="2">
        <v>0.56999999999999995</v>
      </c>
      <c r="AA4492" s="2">
        <f>IF(Table1[[#This Row],[Bed Occupied]]="Yes",1,0)</f>
        <v>1</v>
      </c>
    </row>
    <row r="4493" spans="1:27" x14ac:dyDescent="0.25">
      <c r="A4493" t="s">
        <v>4585</v>
      </c>
      <c r="B4493" s="1">
        <v>46244</v>
      </c>
      <c r="C4493" s="1">
        <v>46244.6</v>
      </c>
      <c r="D4493" t="s">
        <v>61</v>
      </c>
      <c r="E4493" t="s">
        <v>28</v>
      </c>
      <c r="F4493" t="s">
        <v>48</v>
      </c>
      <c r="G4493" t="s">
        <v>53</v>
      </c>
      <c r="H4493" t="s">
        <v>49</v>
      </c>
      <c r="I4493" t="s">
        <v>41</v>
      </c>
      <c r="J4493">
        <v>0.6</v>
      </c>
      <c r="K4493" t="s">
        <v>57</v>
      </c>
      <c r="L4493">
        <v>83</v>
      </c>
      <c r="M4493" s="1">
        <v>46244</v>
      </c>
      <c r="N4493" t="s">
        <v>63</v>
      </c>
      <c r="O4493">
        <v>8.6999999999999993</v>
      </c>
      <c r="P4493">
        <v>0.7</v>
      </c>
      <c r="Q4493" s="2">
        <v>16158.61</v>
      </c>
      <c r="R4493" t="s">
        <v>85</v>
      </c>
      <c r="S4493" s="2">
        <v>11133.59</v>
      </c>
      <c r="T4493">
        <v>4.0999999999999996</v>
      </c>
      <c r="U4493" t="s">
        <v>138</v>
      </c>
      <c r="V4493">
        <v>2026</v>
      </c>
      <c r="W4493" t="s">
        <v>37</v>
      </c>
      <c r="X4493" s="2">
        <v>11133.59</v>
      </c>
      <c r="Y4493" s="2">
        <v>5025.0200000000004</v>
      </c>
      <c r="Z4493" s="2">
        <v>0.68899999999999995</v>
      </c>
      <c r="AA4493" s="2">
        <f>IF(Table1[[#This Row],[Bed Occupied]]="Yes",1,0)</f>
        <v>0</v>
      </c>
    </row>
    <row r="4494" spans="1:27" x14ac:dyDescent="0.25">
      <c r="A4494" t="s">
        <v>4586</v>
      </c>
      <c r="B4494" s="1">
        <v>46188</v>
      </c>
      <c r="C4494" s="1">
        <v>46194.2</v>
      </c>
      <c r="D4494" t="s">
        <v>51</v>
      </c>
      <c r="E4494" t="s">
        <v>52</v>
      </c>
      <c r="F4494" t="s">
        <v>48</v>
      </c>
      <c r="G4494" t="s">
        <v>53</v>
      </c>
      <c r="H4494" t="s">
        <v>76</v>
      </c>
      <c r="I4494" t="s">
        <v>93</v>
      </c>
      <c r="J4494">
        <v>6.2</v>
      </c>
      <c r="K4494" t="s">
        <v>33</v>
      </c>
      <c r="L4494">
        <v>23</v>
      </c>
      <c r="M4494" s="1">
        <v>46187</v>
      </c>
      <c r="N4494" t="s">
        <v>42</v>
      </c>
      <c r="O4494">
        <v>12.4</v>
      </c>
      <c r="P4494">
        <v>0.4</v>
      </c>
      <c r="Q4494" s="2">
        <v>12591.78</v>
      </c>
      <c r="R4494" t="s">
        <v>35</v>
      </c>
      <c r="S4494" s="2">
        <v>7568.91</v>
      </c>
      <c r="T4494">
        <v>4.5</v>
      </c>
      <c r="U4494" t="s">
        <v>126</v>
      </c>
      <c r="V4494">
        <v>2026</v>
      </c>
      <c r="W4494" t="s">
        <v>74</v>
      </c>
      <c r="X4494" s="2">
        <v>7568.91</v>
      </c>
      <c r="Y4494" s="2">
        <v>5022.87</v>
      </c>
      <c r="Z4494" s="2">
        <v>0.60099999999999998</v>
      </c>
      <c r="AA4494" s="2">
        <f>IF(Table1[[#This Row],[Bed Occupied]]="Yes",1,0)</f>
        <v>1</v>
      </c>
    </row>
    <row r="4495" spans="1:27" x14ac:dyDescent="0.25">
      <c r="A4495" t="s">
        <v>4587</v>
      </c>
      <c r="B4495" s="1">
        <v>46022</v>
      </c>
      <c r="C4495" s="1">
        <v>46023.8</v>
      </c>
      <c r="D4495" t="s">
        <v>46</v>
      </c>
      <c r="E4495" t="s">
        <v>52</v>
      </c>
      <c r="F4495" t="s">
        <v>48</v>
      </c>
      <c r="G4495" t="s">
        <v>67</v>
      </c>
      <c r="H4495" t="s">
        <v>49</v>
      </c>
      <c r="I4495" t="s">
        <v>93</v>
      </c>
      <c r="J4495">
        <v>1.8</v>
      </c>
      <c r="K4495" t="s">
        <v>57</v>
      </c>
      <c r="L4495">
        <v>44</v>
      </c>
      <c r="M4495" s="1">
        <v>46022</v>
      </c>
      <c r="N4495" t="s">
        <v>63</v>
      </c>
      <c r="O4495">
        <v>10.5</v>
      </c>
      <c r="P4495">
        <v>0.5</v>
      </c>
      <c r="Q4495" s="2">
        <v>5316.7</v>
      </c>
      <c r="R4495" t="s">
        <v>58</v>
      </c>
      <c r="S4495" s="2">
        <v>3211.69</v>
      </c>
      <c r="T4495">
        <v>3.8</v>
      </c>
      <c r="U4495" t="s">
        <v>79</v>
      </c>
      <c r="V4495">
        <v>2025</v>
      </c>
      <c r="W4495" t="s">
        <v>69</v>
      </c>
      <c r="X4495" s="2">
        <v>3211.69</v>
      </c>
      <c r="Y4495" s="2">
        <v>2105.0100000000002</v>
      </c>
      <c r="Z4495" s="2">
        <v>0.60399999999999998</v>
      </c>
      <c r="AA4495" s="2">
        <f>IF(Table1[[#This Row],[Bed Occupied]]="Yes",1,0)</f>
        <v>0</v>
      </c>
    </row>
    <row r="4496" spans="1:27" x14ac:dyDescent="0.25">
      <c r="A4496" t="s">
        <v>4588</v>
      </c>
      <c r="B4496" s="1">
        <v>46244</v>
      </c>
      <c r="C4496" s="1">
        <v>46245.9</v>
      </c>
      <c r="D4496" t="s">
        <v>61</v>
      </c>
      <c r="E4496" t="s">
        <v>47</v>
      </c>
      <c r="F4496" t="s">
        <v>29</v>
      </c>
      <c r="G4496" t="s">
        <v>53</v>
      </c>
      <c r="H4496" t="s">
        <v>40</v>
      </c>
      <c r="I4496" t="s">
        <v>41</v>
      </c>
      <c r="J4496">
        <v>1.9</v>
      </c>
      <c r="K4496" t="s">
        <v>33</v>
      </c>
      <c r="L4496">
        <v>70</v>
      </c>
      <c r="M4496" s="1">
        <v>46243</v>
      </c>
      <c r="N4496" t="s">
        <v>42</v>
      </c>
      <c r="O4496">
        <v>9.4</v>
      </c>
      <c r="P4496">
        <v>1.4</v>
      </c>
      <c r="Q4496" s="2">
        <v>16865.77</v>
      </c>
      <c r="R4496" t="s">
        <v>35</v>
      </c>
      <c r="S4496" s="2">
        <v>10691.82</v>
      </c>
      <c r="T4496">
        <v>3.2</v>
      </c>
      <c r="U4496" t="s">
        <v>138</v>
      </c>
      <c r="V4496">
        <v>2026</v>
      </c>
      <c r="W4496" t="s">
        <v>74</v>
      </c>
      <c r="X4496" s="2">
        <v>10691.82</v>
      </c>
      <c r="Y4496" s="2">
        <v>6173.95</v>
      </c>
      <c r="Z4496" s="2">
        <v>0.63400000000000001</v>
      </c>
      <c r="AA4496" s="2">
        <f>IF(Table1[[#This Row],[Bed Occupied]]="Yes",1,0)</f>
        <v>1</v>
      </c>
    </row>
    <row r="4497" spans="1:27" x14ac:dyDescent="0.25">
      <c r="A4497" t="s">
        <v>4589</v>
      </c>
      <c r="B4497" s="1">
        <v>45780</v>
      </c>
      <c r="C4497" s="1">
        <v>45780.3</v>
      </c>
      <c r="D4497" t="s">
        <v>39</v>
      </c>
      <c r="E4497" t="s">
        <v>47</v>
      </c>
      <c r="F4497" t="s">
        <v>48</v>
      </c>
      <c r="G4497" t="s">
        <v>151</v>
      </c>
      <c r="H4497" t="s">
        <v>49</v>
      </c>
      <c r="I4497" t="s">
        <v>32</v>
      </c>
      <c r="J4497">
        <v>0.3</v>
      </c>
      <c r="K4497" t="s">
        <v>33</v>
      </c>
      <c r="L4497">
        <v>90</v>
      </c>
      <c r="M4497" s="1">
        <v>45780</v>
      </c>
      <c r="N4497" t="s">
        <v>42</v>
      </c>
      <c r="O4497">
        <v>13.8</v>
      </c>
      <c r="P4497">
        <v>3.8</v>
      </c>
      <c r="Q4497" s="2">
        <v>1671.73</v>
      </c>
      <c r="R4497" t="s">
        <v>35</v>
      </c>
      <c r="S4497" s="2">
        <v>1068.3399999999999</v>
      </c>
      <c r="T4497">
        <v>2.9</v>
      </c>
      <c r="U4497" t="s">
        <v>122</v>
      </c>
      <c r="V4497">
        <v>2025</v>
      </c>
      <c r="W4497" t="s">
        <v>83</v>
      </c>
      <c r="X4497" s="2">
        <v>1068.3399999999999</v>
      </c>
      <c r="Y4497" s="2">
        <v>603.39</v>
      </c>
      <c r="Z4497" s="2">
        <v>0.63900000000000001</v>
      </c>
      <c r="AA4497" s="2">
        <f>IF(Table1[[#This Row],[Bed Occupied]]="Yes",1,0)</f>
        <v>1</v>
      </c>
    </row>
    <row r="4498" spans="1:27" x14ac:dyDescent="0.25">
      <c r="A4498" t="s">
        <v>4590</v>
      </c>
      <c r="B4498" s="1">
        <v>45774</v>
      </c>
      <c r="C4498" s="1">
        <v>45775.1</v>
      </c>
      <c r="D4498" t="s">
        <v>39</v>
      </c>
      <c r="E4498" t="s">
        <v>66</v>
      </c>
      <c r="F4498" t="s">
        <v>48</v>
      </c>
      <c r="G4498" t="s">
        <v>151</v>
      </c>
      <c r="H4498" t="s">
        <v>56</v>
      </c>
      <c r="I4498" t="s">
        <v>32</v>
      </c>
      <c r="J4498">
        <v>1.1000000000000001</v>
      </c>
      <c r="K4498" t="s">
        <v>33</v>
      </c>
      <c r="L4498">
        <v>123</v>
      </c>
      <c r="M4498" s="1">
        <v>45773</v>
      </c>
      <c r="N4498" t="s">
        <v>42</v>
      </c>
      <c r="O4498">
        <v>9</v>
      </c>
      <c r="P4498">
        <v>1</v>
      </c>
      <c r="Q4498" s="2">
        <v>2196.25</v>
      </c>
      <c r="R4498" t="s">
        <v>35</v>
      </c>
      <c r="S4498" s="2">
        <v>1369.73</v>
      </c>
      <c r="T4498">
        <v>3</v>
      </c>
      <c r="U4498" t="s">
        <v>89</v>
      </c>
      <c r="V4498">
        <v>2025</v>
      </c>
      <c r="W4498" t="s">
        <v>83</v>
      </c>
      <c r="X4498" s="2">
        <v>1369.73</v>
      </c>
      <c r="Y4498" s="2">
        <v>826.52</v>
      </c>
      <c r="Z4498" s="2">
        <v>0.624</v>
      </c>
      <c r="AA4498" s="2">
        <f>IF(Table1[[#This Row],[Bed Occupied]]="Yes",1,0)</f>
        <v>1</v>
      </c>
    </row>
    <row r="4499" spans="1:27" x14ac:dyDescent="0.25">
      <c r="A4499" t="s">
        <v>4591</v>
      </c>
      <c r="B4499" s="1">
        <v>45702</v>
      </c>
      <c r="C4499" s="1">
        <v>45709.2</v>
      </c>
      <c r="D4499" t="s">
        <v>61</v>
      </c>
      <c r="E4499" t="s">
        <v>66</v>
      </c>
      <c r="F4499" t="s">
        <v>48</v>
      </c>
      <c r="G4499" t="s">
        <v>30</v>
      </c>
      <c r="H4499" t="s">
        <v>40</v>
      </c>
      <c r="I4499" t="s">
        <v>93</v>
      </c>
      <c r="J4499">
        <v>7.2</v>
      </c>
      <c r="K4499" t="s">
        <v>57</v>
      </c>
      <c r="L4499">
        <v>55</v>
      </c>
      <c r="M4499" s="1">
        <v>45702</v>
      </c>
      <c r="N4499" t="s">
        <v>42</v>
      </c>
      <c r="O4499">
        <v>12</v>
      </c>
      <c r="P4499">
        <v>0</v>
      </c>
      <c r="Q4499" s="2">
        <v>23838.28</v>
      </c>
      <c r="R4499" t="s">
        <v>58</v>
      </c>
      <c r="S4499" s="2">
        <v>15912.8</v>
      </c>
      <c r="T4499">
        <v>4.5</v>
      </c>
      <c r="U4499" t="s">
        <v>100</v>
      </c>
      <c r="V4499">
        <v>2025</v>
      </c>
      <c r="W4499" t="s">
        <v>77</v>
      </c>
      <c r="X4499" s="2">
        <v>15912.8</v>
      </c>
      <c r="Y4499" s="2">
        <v>7925.48</v>
      </c>
      <c r="Z4499" s="2">
        <v>0.66800000000000004</v>
      </c>
      <c r="AA4499" s="2">
        <f>IF(Table1[[#This Row],[Bed Occupied]]="Yes",1,0)</f>
        <v>0</v>
      </c>
    </row>
    <row r="4500" spans="1:27" x14ac:dyDescent="0.25">
      <c r="A4500" t="s">
        <v>4592</v>
      </c>
      <c r="B4500" s="1">
        <v>46164</v>
      </c>
      <c r="C4500" s="1">
        <v>46169.1</v>
      </c>
      <c r="D4500" t="s">
        <v>102</v>
      </c>
      <c r="E4500" t="s">
        <v>28</v>
      </c>
      <c r="F4500" t="s">
        <v>48</v>
      </c>
      <c r="G4500" t="s">
        <v>53</v>
      </c>
      <c r="H4500" t="s">
        <v>40</v>
      </c>
      <c r="I4500" t="s">
        <v>32</v>
      </c>
      <c r="J4500">
        <v>5.0999999999999996</v>
      </c>
      <c r="K4500" t="s">
        <v>33</v>
      </c>
      <c r="L4500">
        <v>94</v>
      </c>
      <c r="M4500" s="1">
        <v>46164</v>
      </c>
      <c r="N4500" t="s">
        <v>34</v>
      </c>
      <c r="O4500">
        <v>8.6</v>
      </c>
      <c r="P4500">
        <v>0.6</v>
      </c>
      <c r="Q4500" s="2">
        <v>14217.42</v>
      </c>
      <c r="R4500" t="s">
        <v>58</v>
      </c>
      <c r="S4500" s="2">
        <v>8990.0499999999993</v>
      </c>
      <c r="T4500">
        <v>3.4</v>
      </c>
      <c r="U4500" t="s">
        <v>94</v>
      </c>
      <c r="V4500">
        <v>2026</v>
      </c>
      <c r="W4500" t="s">
        <v>77</v>
      </c>
      <c r="X4500" s="2">
        <v>8990.0499999999993</v>
      </c>
      <c r="Y4500" s="2">
        <v>5227.37</v>
      </c>
      <c r="Z4500" s="2">
        <v>0.63200000000000001</v>
      </c>
      <c r="AA4500" s="2">
        <f>IF(Table1[[#This Row],[Bed Occupied]]="Yes",1,0)</f>
        <v>1</v>
      </c>
    </row>
    <row r="4501" spans="1:27" x14ac:dyDescent="0.25">
      <c r="A4501" t="s">
        <v>4593</v>
      </c>
      <c r="B4501" s="1">
        <v>46238</v>
      </c>
      <c r="C4501" s="1">
        <v>46238.7</v>
      </c>
      <c r="D4501" t="s">
        <v>39</v>
      </c>
      <c r="E4501" t="s">
        <v>28</v>
      </c>
      <c r="F4501" t="s">
        <v>29</v>
      </c>
      <c r="G4501" t="s">
        <v>30</v>
      </c>
      <c r="H4501" t="s">
        <v>81</v>
      </c>
      <c r="I4501" t="s">
        <v>32</v>
      </c>
      <c r="J4501">
        <v>0.7</v>
      </c>
      <c r="K4501" t="s">
        <v>57</v>
      </c>
      <c r="L4501">
        <v>93</v>
      </c>
      <c r="M4501" s="1">
        <v>46238</v>
      </c>
      <c r="N4501" t="s">
        <v>42</v>
      </c>
      <c r="O4501">
        <v>9.3000000000000007</v>
      </c>
      <c r="P4501">
        <v>1.3</v>
      </c>
      <c r="Q4501" s="2">
        <v>1980.52</v>
      </c>
      <c r="R4501" t="s">
        <v>35</v>
      </c>
      <c r="S4501" s="2">
        <v>1093.3499999999999</v>
      </c>
      <c r="T4501">
        <v>3.8</v>
      </c>
      <c r="U4501" t="s">
        <v>138</v>
      </c>
      <c r="V4501">
        <v>2026</v>
      </c>
      <c r="W4501" t="s">
        <v>44</v>
      </c>
      <c r="X4501" s="2">
        <v>1093.3499999999999</v>
      </c>
      <c r="Y4501" s="2">
        <v>887.17</v>
      </c>
      <c r="Z4501" s="2">
        <v>0.55200000000000005</v>
      </c>
      <c r="AA4501" s="2">
        <f>IF(Table1[[#This Row],[Bed Occupied]]="Yes",1,0)</f>
        <v>0</v>
      </c>
    </row>
    <row r="4502" spans="1:27" x14ac:dyDescent="0.25">
      <c r="A4502" t="s">
        <v>4594</v>
      </c>
      <c r="B4502" s="1">
        <v>46185</v>
      </c>
      <c r="C4502" s="1">
        <v>46187.9</v>
      </c>
      <c r="D4502" t="s">
        <v>51</v>
      </c>
      <c r="E4502" t="s">
        <v>47</v>
      </c>
      <c r="F4502" t="s">
        <v>29</v>
      </c>
      <c r="G4502" t="s">
        <v>30</v>
      </c>
      <c r="H4502" t="s">
        <v>49</v>
      </c>
      <c r="I4502" t="s">
        <v>32</v>
      </c>
      <c r="J4502">
        <v>2.9</v>
      </c>
      <c r="K4502" t="s">
        <v>33</v>
      </c>
      <c r="L4502">
        <v>80</v>
      </c>
      <c r="M4502" s="1">
        <v>46185</v>
      </c>
      <c r="N4502" t="s">
        <v>42</v>
      </c>
      <c r="O4502">
        <v>10.7</v>
      </c>
      <c r="P4502">
        <v>2.7</v>
      </c>
      <c r="Q4502" s="2">
        <v>8652.26</v>
      </c>
      <c r="R4502" t="s">
        <v>58</v>
      </c>
      <c r="S4502" s="2">
        <v>6201.3</v>
      </c>
      <c r="T4502">
        <v>3.2</v>
      </c>
      <c r="U4502" t="s">
        <v>126</v>
      </c>
      <c r="V4502">
        <v>2026</v>
      </c>
      <c r="W4502" t="s">
        <v>77</v>
      </c>
      <c r="X4502" s="2">
        <v>6201.3</v>
      </c>
      <c r="Y4502" s="2">
        <v>2450.96</v>
      </c>
      <c r="Z4502" s="2">
        <v>0.71699999999999997</v>
      </c>
      <c r="AA4502" s="2">
        <f>IF(Table1[[#This Row],[Bed Occupied]]="Yes",1,0)</f>
        <v>1</v>
      </c>
    </row>
    <row r="4503" spans="1:27" x14ac:dyDescent="0.25">
      <c r="A4503" t="s">
        <v>4595</v>
      </c>
      <c r="B4503" s="1">
        <v>46124</v>
      </c>
      <c r="C4503" s="1">
        <v>46125.599999999999</v>
      </c>
      <c r="D4503" t="s">
        <v>27</v>
      </c>
      <c r="E4503" t="s">
        <v>47</v>
      </c>
      <c r="F4503" t="s">
        <v>48</v>
      </c>
      <c r="G4503" t="s">
        <v>30</v>
      </c>
      <c r="H4503" t="s">
        <v>40</v>
      </c>
      <c r="I4503" t="s">
        <v>32</v>
      </c>
      <c r="J4503">
        <v>1.6</v>
      </c>
      <c r="K4503" t="s">
        <v>57</v>
      </c>
      <c r="L4503">
        <v>84</v>
      </c>
      <c r="M4503" s="1">
        <v>46123</v>
      </c>
      <c r="N4503" t="s">
        <v>63</v>
      </c>
      <c r="O4503">
        <v>11.7</v>
      </c>
      <c r="P4503">
        <v>1.7</v>
      </c>
      <c r="Q4503" s="2">
        <v>7537.49</v>
      </c>
      <c r="R4503" t="s">
        <v>58</v>
      </c>
      <c r="S4503" s="2">
        <v>5114.13</v>
      </c>
      <c r="T4503">
        <v>3.5</v>
      </c>
      <c r="U4503" t="s">
        <v>98</v>
      </c>
      <c r="V4503">
        <v>2026</v>
      </c>
      <c r="W4503" t="s">
        <v>83</v>
      </c>
      <c r="X4503" s="2">
        <v>5114.13</v>
      </c>
      <c r="Y4503" s="2">
        <v>2423.36</v>
      </c>
      <c r="Z4503" s="2">
        <v>0.67800000000000005</v>
      </c>
      <c r="AA4503" s="2">
        <f>IF(Table1[[#This Row],[Bed Occupied]]="Yes",1,0)</f>
        <v>0</v>
      </c>
    </row>
    <row r="4504" spans="1:27" x14ac:dyDescent="0.25">
      <c r="A4504" t="s">
        <v>4596</v>
      </c>
      <c r="B4504" s="1">
        <v>46088</v>
      </c>
      <c r="C4504" s="1">
        <v>46088.5</v>
      </c>
      <c r="D4504" t="s">
        <v>39</v>
      </c>
      <c r="E4504" t="s">
        <v>28</v>
      </c>
      <c r="F4504" t="s">
        <v>48</v>
      </c>
      <c r="G4504" t="s">
        <v>53</v>
      </c>
      <c r="H4504" t="s">
        <v>76</v>
      </c>
      <c r="I4504" t="s">
        <v>41</v>
      </c>
      <c r="J4504">
        <v>0.5</v>
      </c>
      <c r="K4504" t="s">
        <v>57</v>
      </c>
      <c r="L4504">
        <v>105</v>
      </c>
      <c r="M4504" s="1">
        <v>46088</v>
      </c>
      <c r="N4504" t="s">
        <v>34</v>
      </c>
      <c r="O4504">
        <v>11.3</v>
      </c>
      <c r="P4504">
        <v>1.3</v>
      </c>
      <c r="Q4504" s="2">
        <v>1785.76</v>
      </c>
      <c r="R4504" t="s">
        <v>58</v>
      </c>
      <c r="S4504" s="2">
        <v>1024.73</v>
      </c>
      <c r="T4504">
        <v>3.3</v>
      </c>
      <c r="U4504" t="s">
        <v>115</v>
      </c>
      <c r="V4504">
        <v>2026</v>
      </c>
      <c r="W4504" t="s">
        <v>83</v>
      </c>
      <c r="X4504" s="2">
        <v>1024.73</v>
      </c>
      <c r="Y4504" s="2">
        <v>761.03</v>
      </c>
      <c r="Z4504" s="2">
        <v>0.57399999999999995</v>
      </c>
      <c r="AA4504" s="2">
        <f>IF(Table1[[#This Row],[Bed Occupied]]="Yes",1,0)</f>
        <v>0</v>
      </c>
    </row>
    <row r="4505" spans="1:27" x14ac:dyDescent="0.25">
      <c r="A4505" t="s">
        <v>4597</v>
      </c>
      <c r="B4505" s="1">
        <v>45912</v>
      </c>
      <c r="C4505" s="1">
        <v>45919.3</v>
      </c>
      <c r="D4505" t="s">
        <v>102</v>
      </c>
      <c r="E4505" t="s">
        <v>28</v>
      </c>
      <c r="F4505" t="s">
        <v>92</v>
      </c>
      <c r="G4505" t="s">
        <v>67</v>
      </c>
      <c r="H4505" t="s">
        <v>31</v>
      </c>
      <c r="I4505" t="s">
        <v>41</v>
      </c>
      <c r="J4505">
        <v>7.3</v>
      </c>
      <c r="K4505" t="s">
        <v>33</v>
      </c>
      <c r="L4505">
        <v>58</v>
      </c>
      <c r="M4505" s="1">
        <v>45912</v>
      </c>
      <c r="N4505" t="s">
        <v>63</v>
      </c>
      <c r="O4505">
        <v>12</v>
      </c>
      <c r="P4505">
        <v>0</v>
      </c>
      <c r="Q4505" s="2">
        <v>13312.99</v>
      </c>
      <c r="R4505" t="s">
        <v>35</v>
      </c>
      <c r="S4505" s="2">
        <v>8116.16</v>
      </c>
      <c r="T4505">
        <v>3.7</v>
      </c>
      <c r="U4505" t="s">
        <v>59</v>
      </c>
      <c r="V4505">
        <v>2025</v>
      </c>
      <c r="W4505" t="s">
        <v>77</v>
      </c>
      <c r="X4505" s="2">
        <v>8116.16</v>
      </c>
      <c r="Y4505" s="2">
        <v>5196.83</v>
      </c>
      <c r="Z4505" s="2">
        <v>0.61</v>
      </c>
      <c r="AA4505" s="2">
        <f>IF(Table1[[#This Row],[Bed Occupied]]="Yes",1,0)</f>
        <v>1</v>
      </c>
    </row>
    <row r="4506" spans="1:27" x14ac:dyDescent="0.25">
      <c r="A4506" t="s">
        <v>4598</v>
      </c>
      <c r="B4506" s="1">
        <v>45755</v>
      </c>
      <c r="C4506" s="1">
        <v>45755.199999999997</v>
      </c>
      <c r="D4506" t="s">
        <v>39</v>
      </c>
      <c r="E4506" t="s">
        <v>47</v>
      </c>
      <c r="F4506" t="s">
        <v>48</v>
      </c>
      <c r="G4506" t="s">
        <v>30</v>
      </c>
      <c r="H4506" t="s">
        <v>76</v>
      </c>
      <c r="I4506" t="s">
        <v>32</v>
      </c>
      <c r="J4506">
        <v>0.2</v>
      </c>
      <c r="K4506" t="s">
        <v>57</v>
      </c>
      <c r="L4506">
        <v>92</v>
      </c>
      <c r="M4506" s="1">
        <v>45755</v>
      </c>
      <c r="N4506" t="s">
        <v>42</v>
      </c>
      <c r="O4506">
        <v>8.5</v>
      </c>
      <c r="P4506">
        <v>0.5</v>
      </c>
      <c r="Q4506" s="2">
        <v>1753.12</v>
      </c>
      <c r="R4506" t="s">
        <v>85</v>
      </c>
      <c r="S4506" s="2">
        <v>975.82</v>
      </c>
      <c r="T4506">
        <v>3.3</v>
      </c>
      <c r="U4506" t="s">
        <v>89</v>
      </c>
      <c r="V4506">
        <v>2025</v>
      </c>
      <c r="W4506" t="s">
        <v>44</v>
      </c>
      <c r="X4506" s="2">
        <v>975.82</v>
      </c>
      <c r="Y4506" s="2">
        <v>777.3</v>
      </c>
      <c r="Z4506" s="2">
        <v>0.55700000000000005</v>
      </c>
      <c r="AA4506" s="2">
        <f>IF(Table1[[#This Row],[Bed Occupied]]="Yes",1,0)</f>
        <v>0</v>
      </c>
    </row>
    <row r="4507" spans="1:27" x14ac:dyDescent="0.25">
      <c r="A4507" t="s">
        <v>4599</v>
      </c>
      <c r="B4507" s="1">
        <v>46330</v>
      </c>
      <c r="C4507" s="1">
        <v>46330.3</v>
      </c>
      <c r="D4507" t="s">
        <v>96</v>
      </c>
      <c r="E4507" t="s">
        <v>52</v>
      </c>
      <c r="F4507" t="s">
        <v>29</v>
      </c>
      <c r="G4507" t="s">
        <v>53</v>
      </c>
      <c r="H4507" t="s">
        <v>40</v>
      </c>
      <c r="I4507" t="s">
        <v>41</v>
      </c>
      <c r="J4507">
        <v>0.3</v>
      </c>
      <c r="K4507" t="s">
        <v>33</v>
      </c>
      <c r="L4507">
        <v>30</v>
      </c>
      <c r="M4507" s="1">
        <v>46329</v>
      </c>
      <c r="N4507" t="s">
        <v>42</v>
      </c>
      <c r="O4507">
        <v>8.5</v>
      </c>
      <c r="P4507">
        <v>0.5</v>
      </c>
      <c r="Q4507" s="2">
        <v>3023.89</v>
      </c>
      <c r="R4507" t="s">
        <v>35</v>
      </c>
      <c r="S4507" s="2">
        <v>1669.43</v>
      </c>
      <c r="T4507">
        <v>4.4000000000000004</v>
      </c>
      <c r="U4507" t="s">
        <v>130</v>
      </c>
      <c r="V4507">
        <v>2026</v>
      </c>
      <c r="W4507" t="s">
        <v>44</v>
      </c>
      <c r="X4507" s="2">
        <v>1669.43</v>
      </c>
      <c r="Y4507" s="2">
        <v>1354.46</v>
      </c>
      <c r="Z4507" s="2">
        <v>0.55200000000000005</v>
      </c>
      <c r="AA4507" s="2">
        <f>IF(Table1[[#This Row],[Bed Occupied]]="Yes",1,0)</f>
        <v>1</v>
      </c>
    </row>
    <row r="4508" spans="1:27" x14ac:dyDescent="0.25">
      <c r="A4508" t="s">
        <v>4600</v>
      </c>
      <c r="B4508" s="1">
        <v>46249</v>
      </c>
      <c r="C4508" s="1">
        <v>46251.5</v>
      </c>
      <c r="D4508" t="s">
        <v>61</v>
      </c>
      <c r="E4508" t="s">
        <v>52</v>
      </c>
      <c r="F4508" t="s">
        <v>29</v>
      </c>
      <c r="G4508" t="s">
        <v>67</v>
      </c>
      <c r="H4508" t="s">
        <v>81</v>
      </c>
      <c r="I4508" t="s">
        <v>41</v>
      </c>
      <c r="J4508">
        <v>2.5</v>
      </c>
      <c r="K4508" t="s">
        <v>57</v>
      </c>
      <c r="L4508">
        <v>55</v>
      </c>
      <c r="M4508" s="1">
        <v>46249</v>
      </c>
      <c r="N4508" t="s">
        <v>42</v>
      </c>
      <c r="O4508">
        <v>13.1</v>
      </c>
      <c r="P4508">
        <v>3.1</v>
      </c>
      <c r="Q4508" s="2">
        <v>15925.25</v>
      </c>
      <c r="R4508" t="s">
        <v>35</v>
      </c>
      <c r="S4508" s="2">
        <v>10746.1</v>
      </c>
      <c r="T4508">
        <v>3.2</v>
      </c>
      <c r="U4508" t="s">
        <v>138</v>
      </c>
      <c r="V4508">
        <v>2026</v>
      </c>
      <c r="W4508" t="s">
        <v>83</v>
      </c>
      <c r="X4508" s="2">
        <v>10746.1</v>
      </c>
      <c r="Y4508" s="2">
        <v>5179.1499999999996</v>
      </c>
      <c r="Z4508" s="2">
        <v>0.67500000000000004</v>
      </c>
      <c r="AA4508" s="2">
        <f>IF(Table1[[#This Row],[Bed Occupied]]="Yes",1,0)</f>
        <v>0</v>
      </c>
    </row>
    <row r="4509" spans="1:27" x14ac:dyDescent="0.25">
      <c r="A4509" t="s">
        <v>4601</v>
      </c>
      <c r="B4509" s="1">
        <v>45763</v>
      </c>
      <c r="C4509" s="1">
        <v>45779.1</v>
      </c>
      <c r="D4509" t="s">
        <v>88</v>
      </c>
      <c r="E4509" t="s">
        <v>47</v>
      </c>
      <c r="F4509" t="s">
        <v>29</v>
      </c>
      <c r="G4509" t="s">
        <v>30</v>
      </c>
      <c r="H4509" t="s">
        <v>31</v>
      </c>
      <c r="I4509" t="s">
        <v>41</v>
      </c>
      <c r="J4509">
        <v>16.100000000000001</v>
      </c>
      <c r="K4509" t="s">
        <v>33</v>
      </c>
      <c r="L4509">
        <v>25</v>
      </c>
      <c r="M4509" s="1">
        <v>45763</v>
      </c>
      <c r="N4509" t="s">
        <v>42</v>
      </c>
      <c r="O4509">
        <v>12</v>
      </c>
      <c r="P4509">
        <v>0</v>
      </c>
      <c r="Q4509" s="2">
        <v>40452.43</v>
      </c>
      <c r="R4509" t="s">
        <v>85</v>
      </c>
      <c r="S4509" s="2">
        <v>24983.41</v>
      </c>
      <c r="T4509">
        <v>4.0999999999999996</v>
      </c>
      <c r="U4509" t="s">
        <v>89</v>
      </c>
      <c r="V4509">
        <v>2025</v>
      </c>
      <c r="W4509" t="s">
        <v>69</v>
      </c>
      <c r="X4509" s="2">
        <v>24983.41</v>
      </c>
      <c r="Y4509" s="2">
        <v>15469.02</v>
      </c>
      <c r="Z4509" s="2">
        <v>0.61799999999999999</v>
      </c>
      <c r="AA4509" s="2">
        <f>IF(Table1[[#This Row],[Bed Occupied]]="Yes",1,0)</f>
        <v>1</v>
      </c>
    </row>
    <row r="4510" spans="1:27" x14ac:dyDescent="0.25">
      <c r="A4510" t="s">
        <v>4602</v>
      </c>
      <c r="B4510" s="1">
        <v>46112</v>
      </c>
      <c r="C4510" s="1">
        <v>46114.8</v>
      </c>
      <c r="D4510" t="s">
        <v>46</v>
      </c>
      <c r="E4510" t="s">
        <v>52</v>
      </c>
      <c r="F4510" t="s">
        <v>48</v>
      </c>
      <c r="G4510" t="s">
        <v>30</v>
      </c>
      <c r="H4510" t="s">
        <v>62</v>
      </c>
      <c r="I4510" t="s">
        <v>32</v>
      </c>
      <c r="J4510">
        <v>2.8</v>
      </c>
      <c r="K4510" t="s">
        <v>33</v>
      </c>
      <c r="L4510">
        <v>48</v>
      </c>
      <c r="M4510" s="1">
        <v>46111</v>
      </c>
      <c r="N4510" t="s">
        <v>34</v>
      </c>
      <c r="O4510">
        <v>12.5</v>
      </c>
      <c r="P4510">
        <v>2.5</v>
      </c>
      <c r="Q4510" s="2">
        <v>4874.83</v>
      </c>
      <c r="R4510" t="s">
        <v>58</v>
      </c>
      <c r="S4510" s="2">
        <v>2803.29</v>
      </c>
      <c r="T4510">
        <v>3.4</v>
      </c>
      <c r="U4510" t="s">
        <v>115</v>
      </c>
      <c r="V4510">
        <v>2026</v>
      </c>
      <c r="W4510" t="s">
        <v>37</v>
      </c>
      <c r="X4510" s="2">
        <v>2803.29</v>
      </c>
      <c r="Y4510" s="2">
        <v>2071.54</v>
      </c>
      <c r="Z4510" s="2">
        <v>0.57499999999999996</v>
      </c>
      <c r="AA4510" s="2">
        <f>IF(Table1[[#This Row],[Bed Occupied]]="Yes",1,0)</f>
        <v>1</v>
      </c>
    </row>
    <row r="4511" spans="1:27" x14ac:dyDescent="0.25">
      <c r="A4511" t="s">
        <v>4603</v>
      </c>
      <c r="B4511" s="1">
        <v>46345</v>
      </c>
      <c r="C4511" s="1">
        <v>46349.2</v>
      </c>
      <c r="D4511" t="s">
        <v>39</v>
      </c>
      <c r="E4511" t="s">
        <v>52</v>
      </c>
      <c r="F4511" t="s">
        <v>29</v>
      </c>
      <c r="G4511" t="s">
        <v>67</v>
      </c>
      <c r="H4511" t="s">
        <v>56</v>
      </c>
      <c r="I4511" t="s">
        <v>41</v>
      </c>
      <c r="J4511">
        <v>4.2</v>
      </c>
      <c r="K4511" t="s">
        <v>33</v>
      </c>
      <c r="L4511">
        <v>74</v>
      </c>
      <c r="M4511" s="1">
        <v>46345</v>
      </c>
      <c r="N4511" t="s">
        <v>63</v>
      </c>
      <c r="O4511">
        <v>10.4</v>
      </c>
      <c r="P4511">
        <v>0.4</v>
      </c>
      <c r="Q4511" s="2">
        <v>2875.4</v>
      </c>
      <c r="R4511" t="s">
        <v>58</v>
      </c>
      <c r="S4511" s="2">
        <v>1645.11</v>
      </c>
      <c r="T4511">
        <v>4</v>
      </c>
      <c r="U4511" t="s">
        <v>130</v>
      </c>
      <c r="V4511">
        <v>2026</v>
      </c>
      <c r="W4511" t="s">
        <v>72</v>
      </c>
      <c r="X4511" s="2">
        <v>1645.11</v>
      </c>
      <c r="Y4511" s="2">
        <v>1230.29</v>
      </c>
      <c r="Z4511" s="2">
        <v>0.57199999999999995</v>
      </c>
      <c r="AA4511" s="2">
        <f>IF(Table1[[#This Row],[Bed Occupied]]="Yes",1,0)</f>
        <v>1</v>
      </c>
    </row>
    <row r="4512" spans="1:27" x14ac:dyDescent="0.25">
      <c r="A4512" t="s">
        <v>4604</v>
      </c>
      <c r="B4512" s="1">
        <v>46236</v>
      </c>
      <c r="C4512" s="1">
        <v>46240.5</v>
      </c>
      <c r="D4512" t="s">
        <v>88</v>
      </c>
      <c r="E4512" t="s">
        <v>47</v>
      </c>
      <c r="F4512" t="s">
        <v>48</v>
      </c>
      <c r="G4512" t="s">
        <v>30</v>
      </c>
      <c r="H4512" t="s">
        <v>62</v>
      </c>
      <c r="I4512" t="s">
        <v>32</v>
      </c>
      <c r="J4512">
        <v>4.5</v>
      </c>
      <c r="K4512" t="s">
        <v>33</v>
      </c>
      <c r="L4512">
        <v>75</v>
      </c>
      <c r="M4512" s="1">
        <v>46236</v>
      </c>
      <c r="N4512" t="s">
        <v>42</v>
      </c>
      <c r="O4512">
        <v>10.8</v>
      </c>
      <c r="P4512">
        <v>0.8</v>
      </c>
      <c r="Q4512" s="2">
        <v>25429.43</v>
      </c>
      <c r="R4512" t="s">
        <v>35</v>
      </c>
      <c r="S4512" s="2">
        <v>18296.509999999998</v>
      </c>
      <c r="T4512">
        <v>3.6</v>
      </c>
      <c r="U4512" t="s">
        <v>138</v>
      </c>
      <c r="V4512">
        <v>2026</v>
      </c>
      <c r="W4512" t="s">
        <v>74</v>
      </c>
      <c r="X4512" s="2">
        <v>18296.509999999998</v>
      </c>
      <c r="Y4512" s="2">
        <v>7132.92</v>
      </c>
      <c r="Z4512" s="2">
        <v>0.72</v>
      </c>
      <c r="AA4512" s="2">
        <f>IF(Table1[[#This Row],[Bed Occupied]]="Yes",1,0)</f>
        <v>1</v>
      </c>
    </row>
    <row r="4513" spans="1:27" x14ac:dyDescent="0.25">
      <c r="A4513" t="s">
        <v>4605</v>
      </c>
      <c r="B4513" s="1">
        <v>46146</v>
      </c>
      <c r="C4513" s="1">
        <v>46151.5</v>
      </c>
      <c r="D4513" t="s">
        <v>51</v>
      </c>
      <c r="E4513" t="s">
        <v>52</v>
      </c>
      <c r="F4513" t="s">
        <v>48</v>
      </c>
      <c r="G4513" t="s">
        <v>30</v>
      </c>
      <c r="H4513" t="s">
        <v>62</v>
      </c>
      <c r="I4513" t="s">
        <v>32</v>
      </c>
      <c r="J4513">
        <v>5.5</v>
      </c>
      <c r="K4513" t="s">
        <v>33</v>
      </c>
      <c r="L4513">
        <v>99</v>
      </c>
      <c r="M4513" s="1">
        <v>46146</v>
      </c>
      <c r="N4513" t="s">
        <v>42</v>
      </c>
      <c r="O4513">
        <v>8.4</v>
      </c>
      <c r="P4513">
        <v>0.4</v>
      </c>
      <c r="Q4513" s="2">
        <v>10509.17</v>
      </c>
      <c r="R4513" t="s">
        <v>58</v>
      </c>
      <c r="S4513" s="2">
        <v>6415.6</v>
      </c>
      <c r="T4513">
        <v>3.6</v>
      </c>
      <c r="U4513" t="s">
        <v>94</v>
      </c>
      <c r="V4513">
        <v>2026</v>
      </c>
      <c r="W4513" t="s">
        <v>37</v>
      </c>
      <c r="X4513" s="2">
        <v>6415.6</v>
      </c>
      <c r="Y4513" s="2">
        <v>4093.57</v>
      </c>
      <c r="Z4513" s="2">
        <v>0.61</v>
      </c>
      <c r="AA4513" s="2">
        <f>IF(Table1[[#This Row],[Bed Occupied]]="Yes",1,0)</f>
        <v>1</v>
      </c>
    </row>
    <row r="4514" spans="1:27" x14ac:dyDescent="0.25">
      <c r="A4514" t="s">
        <v>4606</v>
      </c>
      <c r="B4514" s="1">
        <v>45738</v>
      </c>
      <c r="C4514" s="1">
        <v>45740.1</v>
      </c>
      <c r="D4514" t="s">
        <v>39</v>
      </c>
      <c r="E4514" t="s">
        <v>28</v>
      </c>
      <c r="F4514" t="s">
        <v>48</v>
      </c>
      <c r="G4514" t="s">
        <v>151</v>
      </c>
      <c r="H4514" t="s">
        <v>76</v>
      </c>
      <c r="I4514" t="s">
        <v>41</v>
      </c>
      <c r="J4514">
        <v>2.1</v>
      </c>
      <c r="K4514" t="s">
        <v>33</v>
      </c>
      <c r="L4514">
        <v>47</v>
      </c>
      <c r="M4514" s="1">
        <v>45738</v>
      </c>
      <c r="N4514" t="s">
        <v>63</v>
      </c>
      <c r="O4514">
        <v>14.4</v>
      </c>
      <c r="P4514">
        <v>2.4</v>
      </c>
      <c r="Q4514" s="2">
        <v>2394.3200000000002</v>
      </c>
      <c r="R4514" t="s">
        <v>85</v>
      </c>
      <c r="S4514" s="2">
        <v>1393.29</v>
      </c>
      <c r="T4514">
        <v>3.1</v>
      </c>
      <c r="U4514" t="s">
        <v>173</v>
      </c>
      <c r="V4514">
        <v>2025</v>
      </c>
      <c r="W4514" t="s">
        <v>83</v>
      </c>
      <c r="X4514" s="2">
        <v>1393.29</v>
      </c>
      <c r="Y4514" s="2">
        <v>1001.03</v>
      </c>
      <c r="Z4514" s="2">
        <v>0.58199999999999996</v>
      </c>
      <c r="AA4514" s="2">
        <f>IF(Table1[[#This Row],[Bed Occupied]]="Yes",1,0)</f>
        <v>1</v>
      </c>
    </row>
    <row r="4515" spans="1:27" x14ac:dyDescent="0.25">
      <c r="A4515" t="s">
        <v>4607</v>
      </c>
      <c r="B4515" s="1">
        <v>45916</v>
      </c>
      <c r="C4515" s="1">
        <v>45937.2</v>
      </c>
      <c r="D4515" t="s">
        <v>88</v>
      </c>
      <c r="E4515" t="s">
        <v>52</v>
      </c>
      <c r="F4515" t="s">
        <v>29</v>
      </c>
      <c r="G4515" t="s">
        <v>53</v>
      </c>
      <c r="H4515" t="s">
        <v>76</v>
      </c>
      <c r="I4515" t="s">
        <v>93</v>
      </c>
      <c r="J4515">
        <v>21.2</v>
      </c>
      <c r="K4515" t="s">
        <v>33</v>
      </c>
      <c r="L4515">
        <v>5</v>
      </c>
      <c r="M4515" s="1">
        <v>45915</v>
      </c>
      <c r="N4515" t="s">
        <v>42</v>
      </c>
      <c r="O4515">
        <v>10.4</v>
      </c>
      <c r="P4515">
        <v>0.4</v>
      </c>
      <c r="Q4515" s="2">
        <v>49081.5</v>
      </c>
      <c r="R4515" t="s">
        <v>35</v>
      </c>
      <c r="S4515" s="2">
        <v>36531.65</v>
      </c>
      <c r="T4515">
        <v>4.4000000000000004</v>
      </c>
      <c r="U4515" t="s">
        <v>59</v>
      </c>
      <c r="V4515">
        <v>2025</v>
      </c>
      <c r="W4515" t="s">
        <v>37</v>
      </c>
      <c r="X4515" s="2">
        <v>36531.65</v>
      </c>
      <c r="Y4515" s="2">
        <v>12549.85</v>
      </c>
      <c r="Z4515" s="2">
        <v>0.74399999999999999</v>
      </c>
      <c r="AA4515" s="2">
        <f>IF(Table1[[#This Row],[Bed Occupied]]="Yes",1,0)</f>
        <v>1</v>
      </c>
    </row>
    <row r="4516" spans="1:27" x14ac:dyDescent="0.25">
      <c r="A4516" t="s">
        <v>4608</v>
      </c>
      <c r="B4516" s="1">
        <v>45852</v>
      </c>
      <c r="C4516" s="1">
        <v>45853.7</v>
      </c>
      <c r="D4516" t="s">
        <v>46</v>
      </c>
      <c r="E4516" t="s">
        <v>47</v>
      </c>
      <c r="F4516" t="s">
        <v>29</v>
      </c>
      <c r="G4516" t="s">
        <v>30</v>
      </c>
      <c r="H4516" t="s">
        <v>40</v>
      </c>
      <c r="I4516" t="s">
        <v>32</v>
      </c>
      <c r="J4516">
        <v>1.7</v>
      </c>
      <c r="K4516" t="s">
        <v>33</v>
      </c>
      <c r="L4516">
        <v>54</v>
      </c>
      <c r="M4516" s="1">
        <v>45852</v>
      </c>
      <c r="N4516" t="s">
        <v>42</v>
      </c>
      <c r="O4516">
        <v>9.5</v>
      </c>
      <c r="P4516">
        <v>1.5</v>
      </c>
      <c r="Q4516" s="2">
        <v>4734.92</v>
      </c>
      <c r="R4516" t="s">
        <v>35</v>
      </c>
      <c r="S4516" s="2">
        <v>2755.26</v>
      </c>
      <c r="T4516">
        <v>3.7</v>
      </c>
      <c r="U4516" t="s">
        <v>135</v>
      </c>
      <c r="V4516">
        <v>2025</v>
      </c>
      <c r="W4516" t="s">
        <v>37</v>
      </c>
      <c r="X4516" s="2">
        <v>2755.26</v>
      </c>
      <c r="Y4516" s="2">
        <v>1979.66</v>
      </c>
      <c r="Z4516" s="2">
        <v>0.58199999999999996</v>
      </c>
      <c r="AA4516" s="2">
        <f>IF(Table1[[#This Row],[Bed Occupied]]="Yes",1,0)</f>
        <v>1</v>
      </c>
    </row>
    <row r="4517" spans="1:27" x14ac:dyDescent="0.25">
      <c r="A4517" t="s">
        <v>4609</v>
      </c>
      <c r="B4517" s="1">
        <v>46249</v>
      </c>
      <c r="C4517" s="1">
        <v>46251.8</v>
      </c>
      <c r="D4517" t="s">
        <v>46</v>
      </c>
      <c r="E4517" t="s">
        <v>28</v>
      </c>
      <c r="F4517" t="s">
        <v>48</v>
      </c>
      <c r="G4517" t="s">
        <v>67</v>
      </c>
      <c r="H4517" t="s">
        <v>49</v>
      </c>
      <c r="I4517" t="s">
        <v>41</v>
      </c>
      <c r="J4517">
        <v>2.8</v>
      </c>
      <c r="K4517" t="s">
        <v>33</v>
      </c>
      <c r="L4517">
        <v>8</v>
      </c>
      <c r="M4517" s="1">
        <v>46249</v>
      </c>
      <c r="N4517" t="s">
        <v>42</v>
      </c>
      <c r="O4517">
        <v>12.1</v>
      </c>
      <c r="P4517">
        <v>2.1</v>
      </c>
      <c r="Q4517" s="2">
        <v>6681.25</v>
      </c>
      <c r="R4517" t="s">
        <v>35</v>
      </c>
      <c r="S4517" s="2">
        <v>4338</v>
      </c>
      <c r="T4517">
        <v>3.9</v>
      </c>
      <c r="U4517" t="s">
        <v>138</v>
      </c>
      <c r="V4517">
        <v>2026</v>
      </c>
      <c r="W4517" t="s">
        <v>83</v>
      </c>
      <c r="X4517" s="2">
        <v>4338</v>
      </c>
      <c r="Y4517" s="2">
        <v>2343.25</v>
      </c>
      <c r="Z4517" s="2">
        <v>0.64900000000000002</v>
      </c>
      <c r="AA4517" s="2">
        <f>IF(Table1[[#This Row],[Bed Occupied]]="Yes",1,0)</f>
        <v>1</v>
      </c>
    </row>
    <row r="4518" spans="1:27" x14ac:dyDescent="0.25">
      <c r="A4518" t="s">
        <v>4610</v>
      </c>
      <c r="B4518" s="1">
        <v>45991</v>
      </c>
      <c r="C4518" s="1">
        <v>45993.4</v>
      </c>
      <c r="D4518" t="s">
        <v>46</v>
      </c>
      <c r="E4518" t="s">
        <v>47</v>
      </c>
      <c r="F4518" t="s">
        <v>48</v>
      </c>
      <c r="G4518" t="s">
        <v>30</v>
      </c>
      <c r="H4518" t="s">
        <v>49</v>
      </c>
      <c r="I4518" t="s">
        <v>32</v>
      </c>
      <c r="J4518">
        <v>2.4</v>
      </c>
      <c r="K4518" t="s">
        <v>57</v>
      </c>
      <c r="L4518">
        <v>42</v>
      </c>
      <c r="M4518" s="1">
        <v>45991</v>
      </c>
      <c r="N4518" t="s">
        <v>34</v>
      </c>
      <c r="O4518">
        <v>14</v>
      </c>
      <c r="P4518">
        <v>2</v>
      </c>
      <c r="Q4518" s="2">
        <v>5092.22</v>
      </c>
      <c r="R4518" t="s">
        <v>35</v>
      </c>
      <c r="S4518" s="2">
        <v>3205.4</v>
      </c>
      <c r="T4518">
        <v>3.2</v>
      </c>
      <c r="U4518" t="s">
        <v>71</v>
      </c>
      <c r="V4518">
        <v>2025</v>
      </c>
      <c r="W4518" t="s">
        <v>74</v>
      </c>
      <c r="X4518" s="2">
        <v>3205.4</v>
      </c>
      <c r="Y4518" s="2">
        <v>1886.82</v>
      </c>
      <c r="Z4518" s="2">
        <v>0.629</v>
      </c>
      <c r="AA4518" s="2">
        <f>IF(Table1[[#This Row],[Bed Occupied]]="Yes",1,0)</f>
        <v>0</v>
      </c>
    </row>
    <row r="4519" spans="1:27" x14ac:dyDescent="0.25">
      <c r="A4519" t="s">
        <v>4611</v>
      </c>
      <c r="B4519" s="1">
        <v>46278</v>
      </c>
      <c r="C4519" s="1">
        <v>46279.7</v>
      </c>
      <c r="D4519" t="s">
        <v>39</v>
      </c>
      <c r="E4519" t="s">
        <v>52</v>
      </c>
      <c r="F4519" t="s">
        <v>48</v>
      </c>
      <c r="G4519" t="s">
        <v>67</v>
      </c>
      <c r="H4519" t="s">
        <v>31</v>
      </c>
      <c r="I4519" t="s">
        <v>32</v>
      </c>
      <c r="J4519">
        <v>1.7</v>
      </c>
      <c r="K4519" t="s">
        <v>57</v>
      </c>
      <c r="L4519">
        <v>106</v>
      </c>
      <c r="M4519" s="1">
        <v>46277</v>
      </c>
      <c r="N4519" t="s">
        <v>42</v>
      </c>
      <c r="O4519">
        <v>14.6</v>
      </c>
      <c r="P4519">
        <v>2.6</v>
      </c>
      <c r="Q4519" s="2">
        <v>1959.9</v>
      </c>
      <c r="R4519" t="s">
        <v>58</v>
      </c>
      <c r="S4519" s="2">
        <v>1400.85</v>
      </c>
      <c r="T4519">
        <v>2.4</v>
      </c>
      <c r="U4519" t="s">
        <v>133</v>
      </c>
      <c r="V4519">
        <v>2026</v>
      </c>
      <c r="W4519" t="s">
        <v>83</v>
      </c>
      <c r="X4519" s="2">
        <v>1400.85</v>
      </c>
      <c r="Y4519" s="2">
        <v>559.04999999999995</v>
      </c>
      <c r="Z4519" s="2">
        <v>0.71499999999999997</v>
      </c>
      <c r="AA4519" s="2">
        <f>IF(Table1[[#This Row],[Bed Occupied]]="Yes",1,0)</f>
        <v>0</v>
      </c>
    </row>
    <row r="4520" spans="1:27" x14ac:dyDescent="0.25">
      <c r="A4520" t="s">
        <v>4612</v>
      </c>
      <c r="B4520" s="1">
        <v>46198</v>
      </c>
      <c r="C4520" s="1">
        <v>46200.6</v>
      </c>
      <c r="D4520" t="s">
        <v>39</v>
      </c>
      <c r="E4520" t="s">
        <v>47</v>
      </c>
      <c r="F4520" t="s">
        <v>48</v>
      </c>
      <c r="G4520" t="s">
        <v>67</v>
      </c>
      <c r="H4520" t="s">
        <v>56</v>
      </c>
      <c r="I4520" t="s">
        <v>32</v>
      </c>
      <c r="J4520">
        <v>2.6</v>
      </c>
      <c r="K4520" t="s">
        <v>33</v>
      </c>
      <c r="L4520">
        <v>99</v>
      </c>
      <c r="M4520" s="1">
        <v>46198</v>
      </c>
      <c r="N4520" t="s">
        <v>63</v>
      </c>
      <c r="O4520">
        <v>9.4</v>
      </c>
      <c r="P4520">
        <v>1.4</v>
      </c>
      <c r="Q4520" s="2">
        <v>2274.44</v>
      </c>
      <c r="R4520" t="s">
        <v>35</v>
      </c>
      <c r="S4520" s="2">
        <v>1414.94</v>
      </c>
      <c r="T4520">
        <v>2.9</v>
      </c>
      <c r="U4520" t="s">
        <v>126</v>
      </c>
      <c r="V4520">
        <v>2026</v>
      </c>
      <c r="W4520" t="s">
        <v>72</v>
      </c>
      <c r="X4520" s="2">
        <v>1414.94</v>
      </c>
      <c r="Y4520" s="2">
        <v>859.5</v>
      </c>
      <c r="Z4520" s="2">
        <v>0.622</v>
      </c>
      <c r="AA4520" s="2">
        <f>IF(Table1[[#This Row],[Bed Occupied]]="Yes",1,0)</f>
        <v>1</v>
      </c>
    </row>
    <row r="4521" spans="1:27" x14ac:dyDescent="0.25">
      <c r="A4521" t="s">
        <v>4613</v>
      </c>
      <c r="B4521" s="1">
        <v>46115</v>
      </c>
      <c r="C4521" s="1">
        <v>46122</v>
      </c>
      <c r="D4521" t="s">
        <v>46</v>
      </c>
      <c r="E4521" t="s">
        <v>28</v>
      </c>
      <c r="F4521" t="s">
        <v>29</v>
      </c>
      <c r="G4521" t="s">
        <v>30</v>
      </c>
      <c r="H4521" t="s">
        <v>49</v>
      </c>
      <c r="I4521" t="s">
        <v>32</v>
      </c>
      <c r="J4521">
        <v>7</v>
      </c>
      <c r="K4521" t="s">
        <v>33</v>
      </c>
      <c r="L4521">
        <v>34</v>
      </c>
      <c r="M4521" s="1">
        <v>46114</v>
      </c>
      <c r="N4521" t="s">
        <v>42</v>
      </c>
      <c r="O4521">
        <v>9</v>
      </c>
      <c r="P4521">
        <v>1</v>
      </c>
      <c r="Q4521" s="2">
        <v>5489.1</v>
      </c>
      <c r="R4521" t="s">
        <v>35</v>
      </c>
      <c r="S4521" s="2">
        <v>2993.15</v>
      </c>
      <c r="T4521">
        <v>4</v>
      </c>
      <c r="U4521" t="s">
        <v>98</v>
      </c>
      <c r="V4521">
        <v>2026</v>
      </c>
      <c r="W4521" t="s">
        <v>72</v>
      </c>
      <c r="X4521" s="2">
        <v>2993.15</v>
      </c>
      <c r="Y4521" s="2">
        <v>2495.9499999999998</v>
      </c>
      <c r="Z4521" s="2">
        <v>0.54500000000000004</v>
      </c>
      <c r="AA4521" s="2">
        <f>IF(Table1[[#This Row],[Bed Occupied]]="Yes",1,0)</f>
        <v>1</v>
      </c>
    </row>
    <row r="4522" spans="1:27" x14ac:dyDescent="0.25">
      <c r="A4522" t="s">
        <v>4614</v>
      </c>
      <c r="B4522" s="1">
        <v>46178</v>
      </c>
      <c r="C4522" s="1">
        <v>46178.6</v>
      </c>
      <c r="D4522" t="s">
        <v>39</v>
      </c>
      <c r="E4522" t="s">
        <v>28</v>
      </c>
      <c r="F4522" t="s">
        <v>29</v>
      </c>
      <c r="G4522" t="s">
        <v>30</v>
      </c>
      <c r="H4522" t="s">
        <v>40</v>
      </c>
      <c r="I4522" t="s">
        <v>32</v>
      </c>
      <c r="J4522">
        <v>0.6</v>
      </c>
      <c r="K4522" t="s">
        <v>33</v>
      </c>
      <c r="L4522">
        <v>121</v>
      </c>
      <c r="M4522" s="1">
        <v>46178</v>
      </c>
      <c r="N4522" t="s">
        <v>63</v>
      </c>
      <c r="O4522">
        <v>9</v>
      </c>
      <c r="P4522">
        <v>1</v>
      </c>
      <c r="Q4522" s="2">
        <v>1847.54</v>
      </c>
      <c r="R4522" t="s">
        <v>35</v>
      </c>
      <c r="S4522" s="2">
        <v>1054.19</v>
      </c>
      <c r="T4522">
        <v>3.2</v>
      </c>
      <c r="U4522" t="s">
        <v>126</v>
      </c>
      <c r="V4522">
        <v>2026</v>
      </c>
      <c r="W4522" t="s">
        <v>77</v>
      </c>
      <c r="X4522" s="2">
        <v>1054.19</v>
      </c>
      <c r="Y4522" s="2">
        <v>793.35</v>
      </c>
      <c r="Z4522" s="2">
        <v>0.57099999999999995</v>
      </c>
      <c r="AA4522" s="2">
        <f>IF(Table1[[#This Row],[Bed Occupied]]="Yes",1,0)</f>
        <v>1</v>
      </c>
    </row>
    <row r="4523" spans="1:27" x14ac:dyDescent="0.25">
      <c r="A4523" t="s">
        <v>4615</v>
      </c>
      <c r="B4523" s="1">
        <v>45825</v>
      </c>
      <c r="C4523" s="1">
        <v>45826.7</v>
      </c>
      <c r="D4523" t="s">
        <v>51</v>
      </c>
      <c r="E4523" t="s">
        <v>47</v>
      </c>
      <c r="F4523" t="s">
        <v>29</v>
      </c>
      <c r="G4523" t="s">
        <v>30</v>
      </c>
      <c r="H4523" t="s">
        <v>76</v>
      </c>
      <c r="I4523" t="s">
        <v>41</v>
      </c>
      <c r="J4523">
        <v>1.7</v>
      </c>
      <c r="K4523" t="s">
        <v>33</v>
      </c>
      <c r="L4523">
        <v>42</v>
      </c>
      <c r="M4523" s="1">
        <v>45824</v>
      </c>
      <c r="N4523" t="s">
        <v>42</v>
      </c>
      <c r="O4523">
        <v>11.7</v>
      </c>
      <c r="P4523">
        <v>1.7</v>
      </c>
      <c r="Q4523" s="2">
        <v>8546.6299999999992</v>
      </c>
      <c r="R4523" t="s">
        <v>58</v>
      </c>
      <c r="S4523" s="2">
        <v>4867.83</v>
      </c>
      <c r="T4523">
        <v>3.8</v>
      </c>
      <c r="U4523" t="s">
        <v>64</v>
      </c>
      <c r="V4523">
        <v>2025</v>
      </c>
      <c r="W4523" t="s">
        <v>37</v>
      </c>
      <c r="X4523" s="2">
        <v>4867.83</v>
      </c>
      <c r="Y4523" s="2">
        <v>3678.8</v>
      </c>
      <c r="Z4523" s="2">
        <v>0.56999999999999995</v>
      </c>
      <c r="AA4523" s="2">
        <f>IF(Table1[[#This Row],[Bed Occupied]]="Yes",1,0)</f>
        <v>1</v>
      </c>
    </row>
    <row r="4524" spans="1:27" x14ac:dyDescent="0.25">
      <c r="A4524" t="s">
        <v>4616</v>
      </c>
      <c r="B4524" s="1">
        <v>45769</v>
      </c>
      <c r="C4524" s="1">
        <v>45775.7</v>
      </c>
      <c r="D4524" t="s">
        <v>61</v>
      </c>
      <c r="E4524" t="s">
        <v>28</v>
      </c>
      <c r="F4524" t="s">
        <v>48</v>
      </c>
      <c r="G4524" t="s">
        <v>67</v>
      </c>
      <c r="H4524" t="s">
        <v>31</v>
      </c>
      <c r="I4524" t="s">
        <v>32</v>
      </c>
      <c r="J4524">
        <v>6.7</v>
      </c>
      <c r="K4524" t="s">
        <v>33</v>
      </c>
      <c r="L4524">
        <v>76</v>
      </c>
      <c r="M4524" s="1">
        <v>45768</v>
      </c>
      <c r="N4524" t="s">
        <v>42</v>
      </c>
      <c r="O4524">
        <v>9.8000000000000007</v>
      </c>
      <c r="P4524">
        <v>1.8</v>
      </c>
      <c r="Q4524" s="2">
        <v>22729.05</v>
      </c>
      <c r="R4524" t="s">
        <v>35</v>
      </c>
      <c r="S4524" s="2">
        <v>15012.04</v>
      </c>
      <c r="T4524">
        <v>3.3</v>
      </c>
      <c r="U4524" t="s">
        <v>89</v>
      </c>
      <c r="V4524">
        <v>2025</v>
      </c>
      <c r="W4524" t="s">
        <v>37</v>
      </c>
      <c r="X4524" s="2">
        <v>15012.04</v>
      </c>
      <c r="Y4524" s="2">
        <v>7717.01</v>
      </c>
      <c r="Z4524" s="2">
        <v>0.66</v>
      </c>
      <c r="AA4524" s="2">
        <f>IF(Table1[[#This Row],[Bed Occupied]]="Yes",1,0)</f>
        <v>1</v>
      </c>
    </row>
    <row r="4525" spans="1:27" x14ac:dyDescent="0.25">
      <c r="A4525" t="s">
        <v>4617</v>
      </c>
      <c r="B4525" s="1">
        <v>46370</v>
      </c>
      <c r="C4525" s="1">
        <v>46371.7</v>
      </c>
      <c r="D4525" t="s">
        <v>61</v>
      </c>
      <c r="E4525" t="s">
        <v>66</v>
      </c>
      <c r="F4525" t="s">
        <v>29</v>
      </c>
      <c r="G4525" t="s">
        <v>151</v>
      </c>
      <c r="H4525" t="s">
        <v>49</v>
      </c>
      <c r="I4525" t="s">
        <v>41</v>
      </c>
      <c r="J4525">
        <v>1.7</v>
      </c>
      <c r="K4525" t="s">
        <v>33</v>
      </c>
      <c r="L4525">
        <v>78</v>
      </c>
      <c r="M4525" s="1">
        <v>46370</v>
      </c>
      <c r="N4525" t="s">
        <v>42</v>
      </c>
      <c r="O4525">
        <v>8.8000000000000007</v>
      </c>
      <c r="P4525">
        <v>0.8</v>
      </c>
      <c r="Q4525" s="2">
        <v>13073.24</v>
      </c>
      <c r="R4525" t="s">
        <v>58</v>
      </c>
      <c r="S4525" s="2">
        <v>9489.5</v>
      </c>
      <c r="T4525">
        <v>3.4</v>
      </c>
      <c r="U4525" t="s">
        <v>54</v>
      </c>
      <c r="V4525">
        <v>2026</v>
      </c>
      <c r="W4525" t="s">
        <v>37</v>
      </c>
      <c r="X4525" s="2">
        <v>9489.5</v>
      </c>
      <c r="Y4525" s="2">
        <v>3583.74</v>
      </c>
      <c r="Z4525" s="2">
        <v>0.72599999999999998</v>
      </c>
      <c r="AA4525" s="2">
        <f>IF(Table1[[#This Row],[Bed Occupied]]="Yes",1,0)</f>
        <v>1</v>
      </c>
    </row>
    <row r="4526" spans="1:27" x14ac:dyDescent="0.25">
      <c r="A4526" t="s">
        <v>4618</v>
      </c>
      <c r="B4526" s="1">
        <v>46031</v>
      </c>
      <c r="C4526" s="1">
        <v>46036.9</v>
      </c>
      <c r="D4526" t="s">
        <v>51</v>
      </c>
      <c r="E4526" t="s">
        <v>28</v>
      </c>
      <c r="F4526" t="s">
        <v>48</v>
      </c>
      <c r="G4526" t="s">
        <v>151</v>
      </c>
      <c r="H4526" t="s">
        <v>49</v>
      </c>
      <c r="I4526" t="s">
        <v>93</v>
      </c>
      <c r="J4526">
        <v>5.9</v>
      </c>
      <c r="K4526" t="s">
        <v>57</v>
      </c>
      <c r="L4526">
        <v>57</v>
      </c>
      <c r="M4526" s="1">
        <v>46030</v>
      </c>
      <c r="N4526" t="s">
        <v>63</v>
      </c>
      <c r="O4526">
        <v>8</v>
      </c>
      <c r="P4526">
        <v>0</v>
      </c>
      <c r="Q4526" s="2">
        <v>11743.08</v>
      </c>
      <c r="R4526" t="s">
        <v>58</v>
      </c>
      <c r="S4526" s="2">
        <v>6817.67</v>
      </c>
      <c r="T4526">
        <v>3.8</v>
      </c>
      <c r="U4526" t="s">
        <v>86</v>
      </c>
      <c r="V4526">
        <v>2026</v>
      </c>
      <c r="W4526" t="s">
        <v>72</v>
      </c>
      <c r="X4526" s="2">
        <v>6817.67</v>
      </c>
      <c r="Y4526" s="2">
        <v>4925.41</v>
      </c>
      <c r="Z4526" s="2">
        <v>0.58099999999999996</v>
      </c>
      <c r="AA4526" s="2">
        <f>IF(Table1[[#This Row],[Bed Occupied]]="Yes",1,0)</f>
        <v>0</v>
      </c>
    </row>
    <row r="4527" spans="1:27" x14ac:dyDescent="0.25">
      <c r="A4527" t="s">
        <v>4619</v>
      </c>
      <c r="B4527" s="1">
        <v>45918</v>
      </c>
      <c r="C4527" s="1">
        <v>45922.3</v>
      </c>
      <c r="D4527" t="s">
        <v>61</v>
      </c>
      <c r="E4527" t="s">
        <v>28</v>
      </c>
      <c r="F4527" t="s">
        <v>48</v>
      </c>
      <c r="G4527" t="s">
        <v>151</v>
      </c>
      <c r="H4527" t="s">
        <v>81</v>
      </c>
      <c r="I4527" t="s">
        <v>32</v>
      </c>
      <c r="J4527">
        <v>4.3</v>
      </c>
      <c r="K4527" t="s">
        <v>33</v>
      </c>
      <c r="L4527">
        <v>84</v>
      </c>
      <c r="M4527" s="1">
        <v>45917</v>
      </c>
      <c r="N4527" t="s">
        <v>34</v>
      </c>
      <c r="O4527">
        <v>10.1</v>
      </c>
      <c r="P4527">
        <v>2.1</v>
      </c>
      <c r="Q4527" s="2">
        <v>16492.150000000001</v>
      </c>
      <c r="R4527" t="s">
        <v>58</v>
      </c>
      <c r="S4527" s="2">
        <v>10322.26</v>
      </c>
      <c r="T4527">
        <v>3.4</v>
      </c>
      <c r="U4527" t="s">
        <v>59</v>
      </c>
      <c r="V4527">
        <v>2025</v>
      </c>
      <c r="W4527" t="s">
        <v>69</v>
      </c>
      <c r="X4527" s="2">
        <v>10322.26</v>
      </c>
      <c r="Y4527" s="2">
        <v>6169.89</v>
      </c>
      <c r="Z4527" s="2">
        <v>0.626</v>
      </c>
      <c r="AA4527" s="2">
        <f>IF(Table1[[#This Row],[Bed Occupied]]="Yes",1,0)</f>
        <v>1</v>
      </c>
    </row>
    <row r="4528" spans="1:27" x14ac:dyDescent="0.25">
      <c r="A4528" t="s">
        <v>4620</v>
      </c>
      <c r="B4528" s="1">
        <v>45826</v>
      </c>
      <c r="C4528" s="1">
        <v>45835.9</v>
      </c>
      <c r="D4528" t="s">
        <v>61</v>
      </c>
      <c r="E4528" t="s">
        <v>47</v>
      </c>
      <c r="F4528" t="s">
        <v>29</v>
      </c>
      <c r="G4528" t="s">
        <v>151</v>
      </c>
      <c r="H4528" t="s">
        <v>31</v>
      </c>
      <c r="I4528" t="s">
        <v>32</v>
      </c>
      <c r="J4528">
        <v>9.9</v>
      </c>
      <c r="K4528" t="s">
        <v>33</v>
      </c>
      <c r="L4528">
        <v>76</v>
      </c>
      <c r="M4528" s="1">
        <v>45825</v>
      </c>
      <c r="N4528" t="s">
        <v>34</v>
      </c>
      <c r="O4528">
        <v>11.3</v>
      </c>
      <c r="P4528">
        <v>3.3</v>
      </c>
      <c r="Q4528" s="2">
        <v>26880.93</v>
      </c>
      <c r="R4528" t="s">
        <v>58</v>
      </c>
      <c r="S4528" s="2">
        <v>18574.11</v>
      </c>
      <c r="T4528">
        <v>3.1</v>
      </c>
      <c r="U4528" t="s">
        <v>64</v>
      </c>
      <c r="V4528">
        <v>2025</v>
      </c>
      <c r="W4528" t="s">
        <v>44</v>
      </c>
      <c r="X4528" s="2">
        <v>18574.11</v>
      </c>
      <c r="Y4528" s="2">
        <v>8306.82</v>
      </c>
      <c r="Z4528" s="2">
        <v>0.69099999999999995</v>
      </c>
      <c r="AA4528" s="2">
        <f>IF(Table1[[#This Row],[Bed Occupied]]="Yes",1,0)</f>
        <v>1</v>
      </c>
    </row>
    <row r="4529" spans="1:27" x14ac:dyDescent="0.25">
      <c r="A4529" t="s">
        <v>4621</v>
      </c>
      <c r="B4529" s="1">
        <v>46255</v>
      </c>
      <c r="C4529" s="1">
        <v>46260.7</v>
      </c>
      <c r="D4529" t="s">
        <v>46</v>
      </c>
      <c r="E4529" t="s">
        <v>28</v>
      </c>
      <c r="F4529" t="s">
        <v>48</v>
      </c>
      <c r="G4529" t="s">
        <v>30</v>
      </c>
      <c r="H4529" t="s">
        <v>31</v>
      </c>
      <c r="I4529" t="s">
        <v>32</v>
      </c>
      <c r="J4529">
        <v>5.7</v>
      </c>
      <c r="K4529" t="s">
        <v>33</v>
      </c>
      <c r="L4529">
        <v>75</v>
      </c>
      <c r="M4529" s="1">
        <v>46254</v>
      </c>
      <c r="N4529" t="s">
        <v>34</v>
      </c>
      <c r="O4529">
        <v>11.9</v>
      </c>
      <c r="P4529">
        <v>1.9</v>
      </c>
      <c r="Q4529" s="2">
        <v>7436.27</v>
      </c>
      <c r="R4529" t="s">
        <v>85</v>
      </c>
      <c r="S4529" s="2">
        <v>4023.65</v>
      </c>
      <c r="T4529">
        <v>3.8</v>
      </c>
      <c r="U4529" t="s">
        <v>138</v>
      </c>
      <c r="V4529">
        <v>2026</v>
      </c>
      <c r="W4529" t="s">
        <v>72</v>
      </c>
      <c r="X4529" s="2">
        <v>4023.65</v>
      </c>
      <c r="Y4529" s="2">
        <v>3412.62</v>
      </c>
      <c r="Z4529" s="2">
        <v>0.54100000000000004</v>
      </c>
      <c r="AA4529" s="2">
        <f>IF(Table1[[#This Row],[Bed Occupied]]="Yes",1,0)</f>
        <v>1</v>
      </c>
    </row>
    <row r="4530" spans="1:27" x14ac:dyDescent="0.25">
      <c r="A4530" t="s">
        <v>4622</v>
      </c>
      <c r="B4530" s="1">
        <v>45917</v>
      </c>
      <c r="C4530" s="1">
        <v>45920.6</v>
      </c>
      <c r="D4530" t="s">
        <v>102</v>
      </c>
      <c r="E4530" t="s">
        <v>47</v>
      </c>
      <c r="F4530" t="s">
        <v>48</v>
      </c>
      <c r="G4530" t="s">
        <v>53</v>
      </c>
      <c r="H4530" t="s">
        <v>40</v>
      </c>
      <c r="I4530" t="s">
        <v>41</v>
      </c>
      <c r="J4530">
        <v>3.6</v>
      </c>
      <c r="K4530" t="s">
        <v>33</v>
      </c>
      <c r="L4530">
        <v>37</v>
      </c>
      <c r="M4530" s="1">
        <v>45916</v>
      </c>
      <c r="N4530" t="s">
        <v>63</v>
      </c>
      <c r="O4530">
        <v>10.4</v>
      </c>
      <c r="P4530">
        <v>0.4</v>
      </c>
      <c r="Q4530" s="2">
        <v>9093.2999999999993</v>
      </c>
      <c r="R4530" t="s">
        <v>85</v>
      </c>
      <c r="S4530" s="2">
        <v>5160.82</v>
      </c>
      <c r="T4530">
        <v>4.2</v>
      </c>
      <c r="U4530" t="s">
        <v>59</v>
      </c>
      <c r="V4530">
        <v>2025</v>
      </c>
      <c r="W4530" t="s">
        <v>44</v>
      </c>
      <c r="X4530" s="2">
        <v>5160.82</v>
      </c>
      <c r="Y4530" s="2">
        <v>3932.48</v>
      </c>
      <c r="Z4530" s="2">
        <v>0.56799999999999995</v>
      </c>
      <c r="AA4530" s="2">
        <f>IF(Table1[[#This Row],[Bed Occupied]]="Yes",1,0)</f>
        <v>1</v>
      </c>
    </row>
    <row r="4531" spans="1:27" x14ac:dyDescent="0.25">
      <c r="A4531" t="s">
        <v>4623</v>
      </c>
      <c r="B4531" s="1">
        <v>46333</v>
      </c>
      <c r="C4531" s="1">
        <v>46334.2</v>
      </c>
      <c r="D4531" t="s">
        <v>102</v>
      </c>
      <c r="E4531" t="s">
        <v>52</v>
      </c>
      <c r="F4531" t="s">
        <v>48</v>
      </c>
      <c r="G4531" t="s">
        <v>30</v>
      </c>
      <c r="H4531" t="s">
        <v>56</v>
      </c>
      <c r="I4531" t="s">
        <v>41</v>
      </c>
      <c r="J4531">
        <v>1.2</v>
      </c>
      <c r="K4531" t="s">
        <v>57</v>
      </c>
      <c r="L4531">
        <v>41</v>
      </c>
      <c r="M4531" s="1">
        <v>46333</v>
      </c>
      <c r="N4531" t="s">
        <v>42</v>
      </c>
      <c r="O4531">
        <v>9.6</v>
      </c>
      <c r="P4531">
        <v>1.6</v>
      </c>
      <c r="Q4531" s="2">
        <v>11609.57</v>
      </c>
      <c r="R4531" t="s">
        <v>85</v>
      </c>
      <c r="S4531" s="2">
        <v>7464.01</v>
      </c>
      <c r="T4531">
        <v>4</v>
      </c>
      <c r="U4531" t="s">
        <v>130</v>
      </c>
      <c r="V4531">
        <v>2026</v>
      </c>
      <c r="W4531" t="s">
        <v>83</v>
      </c>
      <c r="X4531" s="2">
        <v>7464.01</v>
      </c>
      <c r="Y4531" s="2">
        <v>4145.5600000000004</v>
      </c>
      <c r="Z4531" s="2">
        <v>0.64300000000000002</v>
      </c>
      <c r="AA4531" s="2">
        <f>IF(Table1[[#This Row],[Bed Occupied]]="Yes",1,0)</f>
        <v>0</v>
      </c>
    </row>
    <row r="4532" spans="1:27" x14ac:dyDescent="0.25">
      <c r="A4532" t="s">
        <v>4624</v>
      </c>
      <c r="B4532" s="1">
        <v>45762</v>
      </c>
      <c r="C4532" s="1">
        <v>45763.3</v>
      </c>
      <c r="D4532" t="s">
        <v>102</v>
      </c>
      <c r="E4532" t="s">
        <v>28</v>
      </c>
      <c r="F4532" t="s">
        <v>29</v>
      </c>
      <c r="G4532" t="s">
        <v>53</v>
      </c>
      <c r="H4532" t="s">
        <v>49</v>
      </c>
      <c r="I4532" t="s">
        <v>32</v>
      </c>
      <c r="J4532">
        <v>1.3</v>
      </c>
      <c r="K4532" t="s">
        <v>57</v>
      </c>
      <c r="L4532">
        <v>49</v>
      </c>
      <c r="M4532" s="1">
        <v>45762</v>
      </c>
      <c r="N4532" t="s">
        <v>34</v>
      </c>
      <c r="O4532">
        <v>14.5</v>
      </c>
      <c r="P4532">
        <v>2.5</v>
      </c>
      <c r="Q4532" s="2">
        <v>7998.62</v>
      </c>
      <c r="R4532" t="s">
        <v>35</v>
      </c>
      <c r="S4532" s="2">
        <v>4099.3500000000004</v>
      </c>
      <c r="T4532">
        <v>3.8</v>
      </c>
      <c r="U4532" t="s">
        <v>89</v>
      </c>
      <c r="V4532">
        <v>2025</v>
      </c>
      <c r="W4532" t="s">
        <v>44</v>
      </c>
      <c r="X4532" s="2">
        <v>4099.3500000000004</v>
      </c>
      <c r="Y4532" s="2">
        <v>3899.27</v>
      </c>
      <c r="Z4532" s="2">
        <v>0.51300000000000001</v>
      </c>
      <c r="AA4532" s="2">
        <f>IF(Table1[[#This Row],[Bed Occupied]]="Yes",1,0)</f>
        <v>0</v>
      </c>
    </row>
    <row r="4533" spans="1:27" x14ac:dyDescent="0.25">
      <c r="A4533" t="s">
        <v>4625</v>
      </c>
      <c r="B4533" s="1">
        <v>45839</v>
      </c>
      <c r="C4533" s="1">
        <v>45840.1</v>
      </c>
      <c r="D4533" t="s">
        <v>39</v>
      </c>
      <c r="E4533" t="s">
        <v>47</v>
      </c>
      <c r="F4533" t="s">
        <v>29</v>
      </c>
      <c r="G4533" t="s">
        <v>53</v>
      </c>
      <c r="H4533" t="s">
        <v>31</v>
      </c>
      <c r="I4533" t="s">
        <v>32</v>
      </c>
      <c r="J4533">
        <v>1.1000000000000001</v>
      </c>
      <c r="K4533" t="s">
        <v>33</v>
      </c>
      <c r="L4533">
        <v>121</v>
      </c>
      <c r="M4533" s="1">
        <v>45839</v>
      </c>
      <c r="N4533" t="s">
        <v>34</v>
      </c>
      <c r="O4533">
        <v>12.3</v>
      </c>
      <c r="P4533">
        <v>0.3</v>
      </c>
      <c r="Q4533" s="2">
        <v>1762.69</v>
      </c>
      <c r="R4533" t="s">
        <v>58</v>
      </c>
      <c r="S4533" s="2">
        <v>971.31</v>
      </c>
      <c r="T4533">
        <v>2.4</v>
      </c>
      <c r="U4533" t="s">
        <v>135</v>
      </c>
      <c r="V4533">
        <v>2025</v>
      </c>
      <c r="W4533" t="s">
        <v>44</v>
      </c>
      <c r="X4533" s="2">
        <v>971.31</v>
      </c>
      <c r="Y4533" s="2">
        <v>791.38</v>
      </c>
      <c r="Z4533" s="2">
        <v>0.55100000000000005</v>
      </c>
      <c r="AA4533" s="2">
        <f>IF(Table1[[#This Row],[Bed Occupied]]="Yes",1,0)</f>
        <v>1</v>
      </c>
    </row>
    <row r="4534" spans="1:27" x14ac:dyDescent="0.25">
      <c r="A4534" t="s">
        <v>4626</v>
      </c>
      <c r="B4534" s="1">
        <v>46294</v>
      </c>
      <c r="C4534" s="1">
        <v>46298.5</v>
      </c>
      <c r="D4534" t="s">
        <v>102</v>
      </c>
      <c r="E4534" t="s">
        <v>47</v>
      </c>
      <c r="F4534" t="s">
        <v>29</v>
      </c>
      <c r="G4534" t="s">
        <v>67</v>
      </c>
      <c r="H4534" t="s">
        <v>40</v>
      </c>
      <c r="I4534" t="s">
        <v>41</v>
      </c>
      <c r="J4534">
        <v>4.5</v>
      </c>
      <c r="K4534" t="s">
        <v>33</v>
      </c>
      <c r="L4534">
        <v>73</v>
      </c>
      <c r="M4534" s="1">
        <v>46294</v>
      </c>
      <c r="N4534" t="s">
        <v>63</v>
      </c>
      <c r="O4534">
        <v>8</v>
      </c>
      <c r="P4534">
        <v>0</v>
      </c>
      <c r="Q4534" s="2">
        <v>10115.450000000001</v>
      </c>
      <c r="R4534" t="s">
        <v>35</v>
      </c>
      <c r="S4534" s="2">
        <v>6791.01</v>
      </c>
      <c r="T4534">
        <v>4.0999999999999996</v>
      </c>
      <c r="U4534" t="s">
        <v>133</v>
      </c>
      <c r="V4534">
        <v>2026</v>
      </c>
      <c r="W4534" t="s">
        <v>44</v>
      </c>
      <c r="X4534" s="2">
        <v>6791.01</v>
      </c>
      <c r="Y4534" s="2">
        <v>3324.44</v>
      </c>
      <c r="Z4534" s="2">
        <v>0.67100000000000004</v>
      </c>
      <c r="AA4534" s="2">
        <f>IF(Table1[[#This Row],[Bed Occupied]]="Yes",1,0)</f>
        <v>1</v>
      </c>
    </row>
    <row r="4535" spans="1:27" x14ac:dyDescent="0.25">
      <c r="A4535" t="s">
        <v>4627</v>
      </c>
      <c r="B4535" s="1">
        <v>45701</v>
      </c>
      <c r="C4535" s="1">
        <v>45701.8</v>
      </c>
      <c r="D4535" t="s">
        <v>39</v>
      </c>
      <c r="E4535" t="s">
        <v>47</v>
      </c>
      <c r="F4535" t="s">
        <v>29</v>
      </c>
      <c r="G4535" t="s">
        <v>67</v>
      </c>
      <c r="H4535" t="s">
        <v>56</v>
      </c>
      <c r="I4535" t="s">
        <v>41</v>
      </c>
      <c r="J4535">
        <v>0.8</v>
      </c>
      <c r="K4535" t="s">
        <v>33</v>
      </c>
      <c r="L4535">
        <v>79</v>
      </c>
      <c r="M4535" s="1">
        <v>45701</v>
      </c>
      <c r="N4535" t="s">
        <v>42</v>
      </c>
      <c r="O4535">
        <v>12.3</v>
      </c>
      <c r="P4535">
        <v>0.3</v>
      </c>
      <c r="Q4535" s="2">
        <v>2600.04</v>
      </c>
      <c r="R4535" t="s">
        <v>58</v>
      </c>
      <c r="S4535" s="2">
        <v>1221.98</v>
      </c>
      <c r="T4535">
        <v>3.8</v>
      </c>
      <c r="U4535" t="s">
        <v>100</v>
      </c>
      <c r="V4535">
        <v>2025</v>
      </c>
      <c r="W4535" t="s">
        <v>72</v>
      </c>
      <c r="X4535" s="2">
        <v>1221.98</v>
      </c>
      <c r="Y4535" s="2">
        <v>1378.06</v>
      </c>
      <c r="Z4535" s="2">
        <v>0.47</v>
      </c>
      <c r="AA4535" s="2">
        <f>IF(Table1[[#This Row],[Bed Occupied]]="Yes",1,0)</f>
        <v>1</v>
      </c>
    </row>
    <row r="4536" spans="1:27" x14ac:dyDescent="0.25">
      <c r="A4536" t="s">
        <v>4628</v>
      </c>
      <c r="B4536" s="1">
        <v>46230</v>
      </c>
      <c r="C4536" s="1">
        <v>46231.6</v>
      </c>
      <c r="D4536" t="s">
        <v>51</v>
      </c>
      <c r="E4536" t="s">
        <v>28</v>
      </c>
      <c r="F4536" t="s">
        <v>29</v>
      </c>
      <c r="G4536" t="s">
        <v>30</v>
      </c>
      <c r="H4536" t="s">
        <v>49</v>
      </c>
      <c r="I4536" t="s">
        <v>41</v>
      </c>
      <c r="J4536">
        <v>1.6</v>
      </c>
      <c r="K4536" t="s">
        <v>33</v>
      </c>
      <c r="L4536">
        <v>41</v>
      </c>
      <c r="M4536" s="1">
        <v>46230</v>
      </c>
      <c r="N4536" t="s">
        <v>63</v>
      </c>
      <c r="O4536">
        <v>13</v>
      </c>
      <c r="P4536">
        <v>1</v>
      </c>
      <c r="Q4536" s="2">
        <v>9780.8799999999992</v>
      </c>
      <c r="R4536" t="s">
        <v>58</v>
      </c>
      <c r="S4536" s="2">
        <v>4835.16</v>
      </c>
      <c r="T4536">
        <v>4</v>
      </c>
      <c r="U4536" t="s">
        <v>43</v>
      </c>
      <c r="V4536">
        <v>2026</v>
      </c>
      <c r="W4536" t="s">
        <v>37</v>
      </c>
      <c r="X4536" s="2">
        <v>4835.16</v>
      </c>
      <c r="Y4536" s="2">
        <v>4945.72</v>
      </c>
      <c r="Z4536" s="2">
        <v>0.49399999999999999</v>
      </c>
      <c r="AA4536" s="2">
        <f>IF(Table1[[#This Row],[Bed Occupied]]="Yes",1,0)</f>
        <v>1</v>
      </c>
    </row>
    <row r="4537" spans="1:27" x14ac:dyDescent="0.25">
      <c r="A4537" t="s">
        <v>4629</v>
      </c>
      <c r="B4537" s="1">
        <v>45696</v>
      </c>
      <c r="C4537" s="1">
        <v>45700.7</v>
      </c>
      <c r="D4537" t="s">
        <v>88</v>
      </c>
      <c r="E4537" t="s">
        <v>28</v>
      </c>
      <c r="F4537" t="s">
        <v>48</v>
      </c>
      <c r="G4537" t="s">
        <v>30</v>
      </c>
      <c r="H4537" t="s">
        <v>62</v>
      </c>
      <c r="I4537" t="s">
        <v>93</v>
      </c>
      <c r="J4537">
        <v>4.7</v>
      </c>
      <c r="K4537" t="s">
        <v>33</v>
      </c>
      <c r="L4537">
        <v>42</v>
      </c>
      <c r="M4537" s="1">
        <v>45696</v>
      </c>
      <c r="N4537" t="s">
        <v>42</v>
      </c>
      <c r="O4537">
        <v>8.4</v>
      </c>
      <c r="P4537">
        <v>0.4</v>
      </c>
      <c r="Q4537" s="2">
        <v>27458.12</v>
      </c>
      <c r="R4537" t="s">
        <v>35</v>
      </c>
      <c r="S4537" s="2">
        <v>17407.37</v>
      </c>
      <c r="T4537">
        <v>3.9</v>
      </c>
      <c r="U4537" t="s">
        <v>100</v>
      </c>
      <c r="V4537">
        <v>2025</v>
      </c>
      <c r="W4537" t="s">
        <v>83</v>
      </c>
      <c r="X4537" s="2">
        <v>17407.37</v>
      </c>
      <c r="Y4537" s="2">
        <v>10050.75</v>
      </c>
      <c r="Z4537" s="2">
        <v>0.63400000000000001</v>
      </c>
      <c r="AA4537" s="2">
        <f>IF(Table1[[#This Row],[Bed Occupied]]="Yes",1,0)</f>
        <v>1</v>
      </c>
    </row>
    <row r="4538" spans="1:27" x14ac:dyDescent="0.25">
      <c r="A4538" t="s">
        <v>4630</v>
      </c>
      <c r="B4538" s="1">
        <v>46210</v>
      </c>
      <c r="C4538" s="1">
        <v>46212.4</v>
      </c>
      <c r="D4538" t="s">
        <v>39</v>
      </c>
      <c r="E4538" t="s">
        <v>52</v>
      </c>
      <c r="F4538" t="s">
        <v>29</v>
      </c>
      <c r="G4538" t="s">
        <v>151</v>
      </c>
      <c r="H4538" t="s">
        <v>76</v>
      </c>
      <c r="I4538" t="s">
        <v>41</v>
      </c>
      <c r="J4538">
        <v>2.4</v>
      </c>
      <c r="K4538" t="s">
        <v>33</v>
      </c>
      <c r="L4538">
        <v>86</v>
      </c>
      <c r="M4538" s="1">
        <v>46209</v>
      </c>
      <c r="N4538" t="s">
        <v>42</v>
      </c>
      <c r="O4538">
        <v>8.8000000000000007</v>
      </c>
      <c r="P4538">
        <v>0.8</v>
      </c>
      <c r="Q4538" s="2">
        <v>2604.92</v>
      </c>
      <c r="R4538" t="s">
        <v>58</v>
      </c>
      <c r="S4538" s="2">
        <v>1083.98</v>
      </c>
      <c r="T4538">
        <v>3.8</v>
      </c>
      <c r="U4538" t="s">
        <v>43</v>
      </c>
      <c r="V4538">
        <v>2026</v>
      </c>
      <c r="W4538" t="s">
        <v>37</v>
      </c>
      <c r="X4538" s="2">
        <v>1083.98</v>
      </c>
      <c r="Y4538" s="2">
        <v>1520.94</v>
      </c>
      <c r="Z4538" s="2">
        <v>0.41599999999999998</v>
      </c>
      <c r="AA4538" s="2">
        <f>IF(Table1[[#This Row],[Bed Occupied]]="Yes",1,0)</f>
        <v>1</v>
      </c>
    </row>
    <row r="4539" spans="1:27" x14ac:dyDescent="0.25">
      <c r="A4539" t="s">
        <v>4631</v>
      </c>
      <c r="B4539" s="1">
        <v>45820</v>
      </c>
      <c r="C4539" s="1">
        <v>45822.2</v>
      </c>
      <c r="D4539" t="s">
        <v>46</v>
      </c>
      <c r="E4539" t="s">
        <v>47</v>
      </c>
      <c r="F4539" t="s">
        <v>48</v>
      </c>
      <c r="G4539" t="s">
        <v>53</v>
      </c>
      <c r="H4539" t="s">
        <v>81</v>
      </c>
      <c r="I4539" t="s">
        <v>32</v>
      </c>
      <c r="J4539">
        <v>2.2000000000000002</v>
      </c>
      <c r="K4539" t="s">
        <v>33</v>
      </c>
      <c r="L4539">
        <v>57</v>
      </c>
      <c r="M4539" s="1">
        <v>45819</v>
      </c>
      <c r="N4539" t="s">
        <v>42</v>
      </c>
      <c r="O4539">
        <v>8</v>
      </c>
      <c r="P4539">
        <v>0</v>
      </c>
      <c r="Q4539" s="2">
        <v>5704.22</v>
      </c>
      <c r="R4539" t="s">
        <v>85</v>
      </c>
      <c r="S4539" s="2">
        <v>4014.63</v>
      </c>
      <c r="T4539">
        <v>4.0999999999999996</v>
      </c>
      <c r="U4539" t="s">
        <v>64</v>
      </c>
      <c r="V4539">
        <v>2025</v>
      </c>
      <c r="W4539" t="s">
        <v>69</v>
      </c>
      <c r="X4539" s="2">
        <v>4014.63</v>
      </c>
      <c r="Y4539" s="2">
        <v>1689.59</v>
      </c>
      <c r="Z4539" s="2">
        <v>0.70399999999999996</v>
      </c>
      <c r="AA4539" s="2">
        <f>IF(Table1[[#This Row],[Bed Occupied]]="Yes",1,0)</f>
        <v>1</v>
      </c>
    </row>
    <row r="4540" spans="1:27" x14ac:dyDescent="0.25">
      <c r="A4540" t="s">
        <v>4632</v>
      </c>
      <c r="B4540" s="1">
        <v>45718</v>
      </c>
      <c r="C4540" s="1">
        <v>45719.7</v>
      </c>
      <c r="D4540" t="s">
        <v>46</v>
      </c>
      <c r="E4540" t="s">
        <v>28</v>
      </c>
      <c r="F4540" t="s">
        <v>48</v>
      </c>
      <c r="G4540" t="s">
        <v>30</v>
      </c>
      <c r="H4540" t="s">
        <v>56</v>
      </c>
      <c r="I4540" t="s">
        <v>41</v>
      </c>
      <c r="J4540">
        <v>1.7</v>
      </c>
      <c r="K4540" t="s">
        <v>33</v>
      </c>
      <c r="L4540">
        <v>61</v>
      </c>
      <c r="M4540" s="1">
        <v>45718</v>
      </c>
      <c r="N4540" t="s">
        <v>63</v>
      </c>
      <c r="O4540">
        <v>9.1</v>
      </c>
      <c r="P4540">
        <v>1.1000000000000001</v>
      </c>
      <c r="Q4540" s="2">
        <v>4645.46</v>
      </c>
      <c r="R4540" t="s">
        <v>58</v>
      </c>
      <c r="S4540" s="2">
        <v>2774.4</v>
      </c>
      <c r="T4540">
        <v>3.9</v>
      </c>
      <c r="U4540" t="s">
        <v>173</v>
      </c>
      <c r="V4540">
        <v>2025</v>
      </c>
      <c r="W4540" t="s">
        <v>74</v>
      </c>
      <c r="X4540" s="2">
        <v>2774.4</v>
      </c>
      <c r="Y4540" s="2">
        <v>1871.06</v>
      </c>
      <c r="Z4540" s="2">
        <v>0.59699999999999998</v>
      </c>
      <c r="AA4540" s="2">
        <f>IF(Table1[[#This Row],[Bed Occupied]]="Yes",1,0)</f>
        <v>1</v>
      </c>
    </row>
    <row r="4541" spans="1:27" x14ac:dyDescent="0.25">
      <c r="A4541" t="s">
        <v>4633</v>
      </c>
      <c r="B4541" s="1">
        <v>46142</v>
      </c>
      <c r="C4541" s="1">
        <v>46142.400000000001</v>
      </c>
      <c r="D4541" t="s">
        <v>39</v>
      </c>
      <c r="E4541" t="s">
        <v>47</v>
      </c>
      <c r="F4541" t="s">
        <v>29</v>
      </c>
      <c r="G4541" t="s">
        <v>30</v>
      </c>
      <c r="H4541" t="s">
        <v>81</v>
      </c>
      <c r="I4541" t="s">
        <v>32</v>
      </c>
      <c r="J4541">
        <v>0.4</v>
      </c>
      <c r="K4541" t="s">
        <v>33</v>
      </c>
      <c r="L4541">
        <v>92</v>
      </c>
      <c r="M4541" s="1">
        <v>46142</v>
      </c>
      <c r="N4541" t="s">
        <v>42</v>
      </c>
      <c r="O4541">
        <v>10.199999999999999</v>
      </c>
      <c r="P4541">
        <v>2.2000000000000002</v>
      </c>
      <c r="Q4541" s="2">
        <v>1946.18</v>
      </c>
      <c r="R4541" t="s">
        <v>35</v>
      </c>
      <c r="S4541" s="2">
        <v>1050.49</v>
      </c>
      <c r="T4541">
        <v>3.2</v>
      </c>
      <c r="U4541" t="s">
        <v>98</v>
      </c>
      <c r="V4541">
        <v>2026</v>
      </c>
      <c r="W4541" t="s">
        <v>72</v>
      </c>
      <c r="X4541" s="2">
        <v>1050.49</v>
      </c>
      <c r="Y4541" s="2">
        <v>895.69</v>
      </c>
      <c r="Z4541" s="2">
        <v>0.54</v>
      </c>
      <c r="AA4541" s="2">
        <f>IF(Table1[[#This Row],[Bed Occupied]]="Yes",1,0)</f>
        <v>1</v>
      </c>
    </row>
    <row r="4542" spans="1:27" x14ac:dyDescent="0.25">
      <c r="A4542" t="s">
        <v>4634</v>
      </c>
      <c r="B4542" s="1">
        <v>46250</v>
      </c>
      <c r="C4542" s="1">
        <v>46255.6</v>
      </c>
      <c r="D4542" t="s">
        <v>88</v>
      </c>
      <c r="E4542" t="s">
        <v>28</v>
      </c>
      <c r="F4542" t="s">
        <v>48</v>
      </c>
      <c r="G4542" t="s">
        <v>30</v>
      </c>
      <c r="H4542" t="s">
        <v>76</v>
      </c>
      <c r="I4542" t="s">
        <v>41</v>
      </c>
      <c r="J4542">
        <v>5.6</v>
      </c>
      <c r="K4542" t="s">
        <v>33</v>
      </c>
      <c r="L4542">
        <v>5</v>
      </c>
      <c r="M4542" s="1">
        <v>46249</v>
      </c>
      <c r="N4542" t="s">
        <v>42</v>
      </c>
      <c r="O4542">
        <v>11.2</v>
      </c>
      <c r="P4542">
        <v>1.2</v>
      </c>
      <c r="Q4542" s="2">
        <v>23307.7</v>
      </c>
      <c r="R4542" t="s">
        <v>35</v>
      </c>
      <c r="S4542" s="2">
        <v>14977.31</v>
      </c>
      <c r="T4542">
        <v>4.3</v>
      </c>
      <c r="U4542" t="s">
        <v>138</v>
      </c>
      <c r="V4542">
        <v>2026</v>
      </c>
      <c r="W4542" t="s">
        <v>83</v>
      </c>
      <c r="X4542" s="2">
        <v>14977.31</v>
      </c>
      <c r="Y4542" s="2">
        <v>8330.39</v>
      </c>
      <c r="Z4542" s="2">
        <v>0.64300000000000002</v>
      </c>
      <c r="AA4542" s="2">
        <f>IF(Table1[[#This Row],[Bed Occupied]]="Yes",1,0)</f>
        <v>1</v>
      </c>
    </row>
    <row r="4543" spans="1:27" x14ac:dyDescent="0.25">
      <c r="A4543" t="s">
        <v>4635</v>
      </c>
      <c r="B4543" s="1">
        <v>46090</v>
      </c>
      <c r="C4543" s="1">
        <v>46097.7</v>
      </c>
      <c r="D4543" t="s">
        <v>27</v>
      </c>
      <c r="E4543" t="s">
        <v>28</v>
      </c>
      <c r="F4543" t="s">
        <v>92</v>
      </c>
      <c r="G4543" t="s">
        <v>151</v>
      </c>
      <c r="H4543" t="s">
        <v>31</v>
      </c>
      <c r="I4543" t="s">
        <v>93</v>
      </c>
      <c r="J4543">
        <v>7.7</v>
      </c>
      <c r="K4543" t="s">
        <v>33</v>
      </c>
      <c r="L4543">
        <v>54</v>
      </c>
      <c r="M4543" s="1">
        <v>46089</v>
      </c>
      <c r="N4543" t="s">
        <v>34</v>
      </c>
      <c r="O4543">
        <v>10.199999999999999</v>
      </c>
      <c r="P4543">
        <v>2.2000000000000002</v>
      </c>
      <c r="Q4543" s="2">
        <v>12477.92</v>
      </c>
      <c r="R4543" t="s">
        <v>58</v>
      </c>
      <c r="S4543" s="2">
        <v>9509.08</v>
      </c>
      <c r="T4543">
        <v>4</v>
      </c>
      <c r="U4543" t="s">
        <v>115</v>
      </c>
      <c r="V4543">
        <v>2026</v>
      </c>
      <c r="W4543" t="s">
        <v>74</v>
      </c>
      <c r="X4543" s="2">
        <v>9509.08</v>
      </c>
      <c r="Y4543" s="2">
        <v>2968.84</v>
      </c>
      <c r="Z4543" s="2">
        <v>0.76200000000000001</v>
      </c>
      <c r="AA4543" s="2">
        <f>IF(Table1[[#This Row],[Bed Occupied]]="Yes",1,0)</f>
        <v>1</v>
      </c>
    </row>
    <row r="4544" spans="1:27" x14ac:dyDescent="0.25">
      <c r="A4544" t="s">
        <v>4636</v>
      </c>
      <c r="B4544" s="1">
        <v>45929</v>
      </c>
      <c r="C4544" s="1">
        <v>45933.1</v>
      </c>
      <c r="D4544" t="s">
        <v>96</v>
      </c>
      <c r="E4544" t="s">
        <v>47</v>
      </c>
      <c r="F4544" t="s">
        <v>48</v>
      </c>
      <c r="G4544" t="s">
        <v>151</v>
      </c>
      <c r="H4544" t="s">
        <v>49</v>
      </c>
      <c r="I4544" t="s">
        <v>32</v>
      </c>
      <c r="J4544">
        <v>4.0999999999999996</v>
      </c>
      <c r="K4544" t="s">
        <v>33</v>
      </c>
      <c r="L4544">
        <v>80</v>
      </c>
      <c r="M4544" s="1">
        <v>45929</v>
      </c>
      <c r="N4544" t="s">
        <v>34</v>
      </c>
      <c r="O4544">
        <v>11.4</v>
      </c>
      <c r="P4544">
        <v>1.4</v>
      </c>
      <c r="Q4544" s="2">
        <v>3845.71</v>
      </c>
      <c r="R4544" t="s">
        <v>35</v>
      </c>
      <c r="S4544" s="2">
        <v>2343.1999999999998</v>
      </c>
      <c r="T4544">
        <v>3</v>
      </c>
      <c r="U4544" t="s">
        <v>59</v>
      </c>
      <c r="V4544">
        <v>2025</v>
      </c>
      <c r="W4544" t="s">
        <v>37</v>
      </c>
      <c r="X4544" s="2">
        <v>2343.1999999999998</v>
      </c>
      <c r="Y4544" s="2">
        <v>1502.51</v>
      </c>
      <c r="Z4544" s="2">
        <v>0.60899999999999999</v>
      </c>
      <c r="AA4544" s="2">
        <f>IF(Table1[[#This Row],[Bed Occupied]]="Yes",1,0)</f>
        <v>1</v>
      </c>
    </row>
    <row r="4545" spans="1:27" x14ac:dyDescent="0.25">
      <c r="A4545" t="s">
        <v>4637</v>
      </c>
      <c r="B4545" s="1">
        <v>45690</v>
      </c>
      <c r="C4545" s="1">
        <v>45691.4</v>
      </c>
      <c r="D4545" t="s">
        <v>46</v>
      </c>
      <c r="E4545" t="s">
        <v>52</v>
      </c>
      <c r="F4545" t="s">
        <v>29</v>
      </c>
      <c r="G4545" t="s">
        <v>67</v>
      </c>
      <c r="H4545" t="s">
        <v>62</v>
      </c>
      <c r="I4545" t="s">
        <v>32</v>
      </c>
      <c r="J4545">
        <v>1.4</v>
      </c>
      <c r="K4545" t="s">
        <v>33</v>
      </c>
      <c r="L4545">
        <v>67</v>
      </c>
      <c r="M4545" s="1">
        <v>45690</v>
      </c>
      <c r="N4545" t="s">
        <v>42</v>
      </c>
      <c r="O4545">
        <v>10.4</v>
      </c>
      <c r="P4545">
        <v>2.4</v>
      </c>
      <c r="Q4545" s="2">
        <v>6765.5</v>
      </c>
      <c r="R4545" t="s">
        <v>58</v>
      </c>
      <c r="S4545" s="2">
        <v>3939.53</v>
      </c>
      <c r="T4545">
        <v>2.8</v>
      </c>
      <c r="U4545" t="s">
        <v>100</v>
      </c>
      <c r="V4545">
        <v>2025</v>
      </c>
      <c r="W4545" t="s">
        <v>74</v>
      </c>
      <c r="X4545" s="2">
        <v>3939.53</v>
      </c>
      <c r="Y4545" s="2">
        <v>2825.97</v>
      </c>
      <c r="Z4545" s="2">
        <v>0.58199999999999996</v>
      </c>
      <c r="AA4545" s="2">
        <f>IF(Table1[[#This Row],[Bed Occupied]]="Yes",1,0)</f>
        <v>1</v>
      </c>
    </row>
    <row r="4546" spans="1:27" x14ac:dyDescent="0.25">
      <c r="A4546" t="s">
        <v>4638</v>
      </c>
      <c r="B4546" s="1">
        <v>46199</v>
      </c>
      <c r="C4546" s="1">
        <v>46202.6</v>
      </c>
      <c r="D4546" t="s">
        <v>102</v>
      </c>
      <c r="E4546" t="s">
        <v>52</v>
      </c>
      <c r="F4546" t="s">
        <v>48</v>
      </c>
      <c r="G4546" t="s">
        <v>53</v>
      </c>
      <c r="H4546" t="s">
        <v>31</v>
      </c>
      <c r="I4546" t="s">
        <v>32</v>
      </c>
      <c r="J4546">
        <v>3.6</v>
      </c>
      <c r="K4546" t="s">
        <v>33</v>
      </c>
      <c r="L4546">
        <v>49</v>
      </c>
      <c r="M4546" s="1">
        <v>46198</v>
      </c>
      <c r="N4546" t="s">
        <v>34</v>
      </c>
      <c r="O4546">
        <v>9.5</v>
      </c>
      <c r="P4546">
        <v>1.5</v>
      </c>
      <c r="Q4546" s="2">
        <v>10910.09</v>
      </c>
      <c r="R4546" t="s">
        <v>85</v>
      </c>
      <c r="S4546" s="2">
        <v>7562.56</v>
      </c>
      <c r="T4546">
        <v>3.5</v>
      </c>
      <c r="U4546" t="s">
        <v>126</v>
      </c>
      <c r="V4546">
        <v>2026</v>
      </c>
      <c r="W4546" t="s">
        <v>72</v>
      </c>
      <c r="X4546" s="2">
        <v>7562.56</v>
      </c>
      <c r="Y4546" s="2">
        <v>3347.53</v>
      </c>
      <c r="Z4546" s="2">
        <v>0.69299999999999995</v>
      </c>
      <c r="AA4546" s="2">
        <f>IF(Table1[[#This Row],[Bed Occupied]]="Yes",1,0)</f>
        <v>1</v>
      </c>
    </row>
    <row r="4547" spans="1:27" x14ac:dyDescent="0.25">
      <c r="A4547" t="s">
        <v>4639</v>
      </c>
      <c r="B4547" s="1">
        <v>46194</v>
      </c>
      <c r="C4547" s="1">
        <v>46195.6</v>
      </c>
      <c r="D4547" t="s">
        <v>46</v>
      </c>
      <c r="E4547" t="s">
        <v>47</v>
      </c>
      <c r="F4547" t="s">
        <v>29</v>
      </c>
      <c r="G4547" t="s">
        <v>53</v>
      </c>
      <c r="H4547" t="s">
        <v>81</v>
      </c>
      <c r="I4547" t="s">
        <v>32</v>
      </c>
      <c r="J4547">
        <v>1.6</v>
      </c>
      <c r="K4547" t="s">
        <v>33</v>
      </c>
      <c r="L4547">
        <v>58</v>
      </c>
      <c r="M4547" s="1">
        <v>46194</v>
      </c>
      <c r="N4547" t="s">
        <v>34</v>
      </c>
      <c r="O4547">
        <v>11.4</v>
      </c>
      <c r="P4547">
        <v>3.4</v>
      </c>
      <c r="Q4547" s="2">
        <v>5712.65</v>
      </c>
      <c r="R4547" t="s">
        <v>35</v>
      </c>
      <c r="S4547" s="2">
        <v>3503.71</v>
      </c>
      <c r="T4547">
        <v>3.1</v>
      </c>
      <c r="U4547" t="s">
        <v>126</v>
      </c>
      <c r="V4547">
        <v>2026</v>
      </c>
      <c r="W4547" t="s">
        <v>74</v>
      </c>
      <c r="X4547" s="2">
        <v>3503.71</v>
      </c>
      <c r="Y4547" s="2">
        <v>2208.94</v>
      </c>
      <c r="Z4547" s="2">
        <v>0.61299999999999999</v>
      </c>
      <c r="AA4547" s="2">
        <f>IF(Table1[[#This Row],[Bed Occupied]]="Yes",1,0)</f>
        <v>1</v>
      </c>
    </row>
    <row r="4548" spans="1:27" x14ac:dyDescent="0.25">
      <c r="A4548" t="s">
        <v>4640</v>
      </c>
      <c r="B4548" s="1">
        <v>46115</v>
      </c>
      <c r="C4548" s="1">
        <v>46115.8</v>
      </c>
      <c r="D4548" t="s">
        <v>39</v>
      </c>
      <c r="E4548" t="s">
        <v>47</v>
      </c>
      <c r="F4548" t="s">
        <v>48</v>
      </c>
      <c r="G4548" t="s">
        <v>30</v>
      </c>
      <c r="H4548" t="s">
        <v>62</v>
      </c>
      <c r="I4548" t="s">
        <v>41</v>
      </c>
      <c r="J4548">
        <v>0.8</v>
      </c>
      <c r="K4548" t="s">
        <v>33</v>
      </c>
      <c r="L4548">
        <v>97</v>
      </c>
      <c r="M4548" s="1">
        <v>46115</v>
      </c>
      <c r="N4548" t="s">
        <v>42</v>
      </c>
      <c r="O4548">
        <v>8.5</v>
      </c>
      <c r="P4548">
        <v>0.5</v>
      </c>
      <c r="Q4548" s="2">
        <v>2691.78</v>
      </c>
      <c r="R4548" t="s">
        <v>58</v>
      </c>
      <c r="S4548" s="2">
        <v>1480.16</v>
      </c>
      <c r="T4548">
        <v>3.8</v>
      </c>
      <c r="U4548" t="s">
        <v>98</v>
      </c>
      <c r="V4548">
        <v>2026</v>
      </c>
      <c r="W4548" t="s">
        <v>77</v>
      </c>
      <c r="X4548" s="2">
        <v>1480.16</v>
      </c>
      <c r="Y4548" s="2">
        <v>1211.6199999999999</v>
      </c>
      <c r="Z4548" s="2">
        <v>0.55000000000000004</v>
      </c>
      <c r="AA4548" s="2">
        <f>IF(Table1[[#This Row],[Bed Occupied]]="Yes",1,0)</f>
        <v>1</v>
      </c>
    </row>
    <row r="4549" spans="1:27" x14ac:dyDescent="0.25">
      <c r="A4549" t="s">
        <v>4641</v>
      </c>
      <c r="B4549" s="1">
        <v>45934</v>
      </c>
      <c r="C4549" s="1">
        <v>45938</v>
      </c>
      <c r="D4549" t="s">
        <v>61</v>
      </c>
      <c r="E4549" t="s">
        <v>28</v>
      </c>
      <c r="F4549" t="s">
        <v>48</v>
      </c>
      <c r="G4549" t="s">
        <v>151</v>
      </c>
      <c r="H4549" t="s">
        <v>31</v>
      </c>
      <c r="I4549" t="s">
        <v>41</v>
      </c>
      <c r="J4549">
        <v>4</v>
      </c>
      <c r="K4549" t="s">
        <v>33</v>
      </c>
      <c r="L4549">
        <v>65</v>
      </c>
      <c r="M4549" s="1">
        <v>45933</v>
      </c>
      <c r="N4549" t="s">
        <v>42</v>
      </c>
      <c r="O4549">
        <v>8</v>
      </c>
      <c r="P4549">
        <v>0</v>
      </c>
      <c r="Q4549" s="2">
        <v>17117.55</v>
      </c>
      <c r="R4549" t="s">
        <v>58</v>
      </c>
      <c r="S4549" s="2">
        <v>10674.77</v>
      </c>
      <c r="T4549">
        <v>3.6</v>
      </c>
      <c r="U4549" t="s">
        <v>82</v>
      </c>
      <c r="V4549">
        <v>2025</v>
      </c>
      <c r="W4549" t="s">
        <v>77</v>
      </c>
      <c r="X4549" s="2">
        <v>10674.77</v>
      </c>
      <c r="Y4549" s="2">
        <v>6442.78</v>
      </c>
      <c r="Z4549" s="2">
        <v>0.624</v>
      </c>
      <c r="AA4549" s="2">
        <f>IF(Table1[[#This Row],[Bed Occupied]]="Yes",1,0)</f>
        <v>1</v>
      </c>
    </row>
    <row r="4550" spans="1:27" x14ac:dyDescent="0.25">
      <c r="A4550" t="s">
        <v>4642</v>
      </c>
      <c r="B4550" s="1">
        <v>46043</v>
      </c>
      <c r="C4550" s="1">
        <v>46045.3</v>
      </c>
      <c r="D4550" t="s">
        <v>51</v>
      </c>
      <c r="E4550" t="s">
        <v>28</v>
      </c>
      <c r="F4550" t="s">
        <v>29</v>
      </c>
      <c r="G4550" t="s">
        <v>67</v>
      </c>
      <c r="H4550" t="s">
        <v>31</v>
      </c>
      <c r="I4550" t="s">
        <v>32</v>
      </c>
      <c r="J4550">
        <v>2.2999999999999998</v>
      </c>
      <c r="K4550" t="s">
        <v>33</v>
      </c>
      <c r="L4550">
        <v>75</v>
      </c>
      <c r="M4550" s="1">
        <v>46042</v>
      </c>
      <c r="N4550" t="s">
        <v>42</v>
      </c>
      <c r="O4550">
        <v>8.6999999999999993</v>
      </c>
      <c r="P4550">
        <v>0.7</v>
      </c>
      <c r="Q4550" s="2">
        <v>7506.77</v>
      </c>
      <c r="R4550" t="s">
        <v>35</v>
      </c>
      <c r="S4550" s="2">
        <v>4238.1400000000003</v>
      </c>
      <c r="T4550">
        <v>4.0999999999999996</v>
      </c>
      <c r="U4550" t="s">
        <v>86</v>
      </c>
      <c r="V4550">
        <v>2026</v>
      </c>
      <c r="W4550" t="s">
        <v>44</v>
      </c>
      <c r="X4550" s="2">
        <v>4238.1400000000003</v>
      </c>
      <c r="Y4550" s="2">
        <v>3268.63</v>
      </c>
      <c r="Z4550" s="2">
        <v>0.56499999999999995</v>
      </c>
      <c r="AA4550" s="2">
        <f>IF(Table1[[#This Row],[Bed Occupied]]="Yes",1,0)</f>
        <v>1</v>
      </c>
    </row>
    <row r="4551" spans="1:27" x14ac:dyDescent="0.25">
      <c r="A4551" t="s">
        <v>4643</v>
      </c>
      <c r="B4551" s="1">
        <v>45943</v>
      </c>
      <c r="C4551" s="1">
        <v>45943.1</v>
      </c>
      <c r="D4551" t="s">
        <v>46</v>
      </c>
      <c r="E4551" t="s">
        <v>52</v>
      </c>
      <c r="F4551" t="s">
        <v>29</v>
      </c>
      <c r="G4551" t="s">
        <v>30</v>
      </c>
      <c r="H4551" t="s">
        <v>56</v>
      </c>
      <c r="I4551" t="s">
        <v>32</v>
      </c>
      <c r="J4551">
        <v>0.1</v>
      </c>
      <c r="K4551" t="s">
        <v>33</v>
      </c>
      <c r="L4551">
        <v>63</v>
      </c>
      <c r="M4551" s="1">
        <v>45942</v>
      </c>
      <c r="N4551" t="s">
        <v>34</v>
      </c>
      <c r="O4551">
        <v>14.6</v>
      </c>
      <c r="P4551">
        <v>2.6</v>
      </c>
      <c r="Q4551" s="2">
        <v>3623.25</v>
      </c>
      <c r="R4551" t="s">
        <v>85</v>
      </c>
      <c r="S4551" s="2">
        <v>1916.84</v>
      </c>
      <c r="T4551">
        <v>3</v>
      </c>
      <c r="U4551" t="s">
        <v>82</v>
      </c>
      <c r="V4551">
        <v>2025</v>
      </c>
      <c r="W4551" t="s">
        <v>74</v>
      </c>
      <c r="X4551" s="2">
        <v>1916.84</v>
      </c>
      <c r="Y4551" s="2">
        <v>1706.41</v>
      </c>
      <c r="Z4551" s="2">
        <v>0.52900000000000003</v>
      </c>
      <c r="AA4551" s="2">
        <f>IF(Table1[[#This Row],[Bed Occupied]]="Yes",1,0)</f>
        <v>1</v>
      </c>
    </row>
    <row r="4552" spans="1:27" x14ac:dyDescent="0.25">
      <c r="A4552" t="s">
        <v>4644</v>
      </c>
      <c r="B4552" s="1">
        <v>45845</v>
      </c>
      <c r="C4552" s="1">
        <v>45854.1</v>
      </c>
      <c r="D4552" t="s">
        <v>102</v>
      </c>
      <c r="E4552" t="s">
        <v>47</v>
      </c>
      <c r="F4552" t="s">
        <v>48</v>
      </c>
      <c r="G4552" t="s">
        <v>30</v>
      </c>
      <c r="H4552" t="s">
        <v>62</v>
      </c>
      <c r="I4552" t="s">
        <v>41</v>
      </c>
      <c r="J4552">
        <v>9.1</v>
      </c>
      <c r="K4552" t="s">
        <v>33</v>
      </c>
      <c r="L4552">
        <v>64</v>
      </c>
      <c r="M4552" s="1">
        <v>45845</v>
      </c>
      <c r="N4552" t="s">
        <v>42</v>
      </c>
      <c r="O4552">
        <v>9.4</v>
      </c>
      <c r="P4552">
        <v>1.4</v>
      </c>
      <c r="Q4552" s="2">
        <v>16437.05</v>
      </c>
      <c r="R4552" t="s">
        <v>35</v>
      </c>
      <c r="S4552" s="2">
        <v>11287.23</v>
      </c>
      <c r="T4552">
        <v>3.6</v>
      </c>
      <c r="U4552" t="s">
        <v>135</v>
      </c>
      <c r="V4552">
        <v>2025</v>
      </c>
      <c r="W4552" t="s">
        <v>37</v>
      </c>
      <c r="X4552" s="2">
        <v>11287.23</v>
      </c>
      <c r="Y4552" s="2">
        <v>5149.82</v>
      </c>
      <c r="Z4552" s="2">
        <v>0.68700000000000006</v>
      </c>
      <c r="AA4552" s="2">
        <f>IF(Table1[[#This Row],[Bed Occupied]]="Yes",1,0)</f>
        <v>1</v>
      </c>
    </row>
    <row r="4553" spans="1:27" x14ac:dyDescent="0.25">
      <c r="A4553" t="s">
        <v>4645</v>
      </c>
      <c r="B4553" s="1">
        <v>46303</v>
      </c>
      <c r="C4553" s="1">
        <v>46304.7</v>
      </c>
      <c r="D4553" t="s">
        <v>46</v>
      </c>
      <c r="E4553" t="s">
        <v>47</v>
      </c>
      <c r="F4553" t="s">
        <v>48</v>
      </c>
      <c r="G4553" t="s">
        <v>67</v>
      </c>
      <c r="H4553" t="s">
        <v>40</v>
      </c>
      <c r="I4553" t="s">
        <v>32</v>
      </c>
      <c r="J4553">
        <v>1.7</v>
      </c>
      <c r="K4553" t="s">
        <v>33</v>
      </c>
      <c r="L4553">
        <v>83</v>
      </c>
      <c r="M4553" s="1">
        <v>46302</v>
      </c>
      <c r="N4553" t="s">
        <v>34</v>
      </c>
      <c r="O4553">
        <v>9.1</v>
      </c>
      <c r="P4553">
        <v>1.1000000000000001</v>
      </c>
      <c r="Q4553" s="2">
        <v>6809.69</v>
      </c>
      <c r="R4553" t="s">
        <v>35</v>
      </c>
      <c r="S4553" s="2">
        <v>3806.08</v>
      </c>
      <c r="T4553">
        <v>4.0999999999999996</v>
      </c>
      <c r="U4553" t="s">
        <v>36</v>
      </c>
      <c r="V4553">
        <v>2026</v>
      </c>
      <c r="W4553" t="s">
        <v>69</v>
      </c>
      <c r="X4553" s="2">
        <v>3806.08</v>
      </c>
      <c r="Y4553" s="2">
        <v>3003.61</v>
      </c>
      <c r="Z4553" s="2">
        <v>0.55900000000000005</v>
      </c>
      <c r="AA4553" s="2">
        <f>IF(Table1[[#This Row],[Bed Occupied]]="Yes",1,0)</f>
        <v>1</v>
      </c>
    </row>
    <row r="4554" spans="1:27" x14ac:dyDescent="0.25">
      <c r="A4554" t="s">
        <v>4646</v>
      </c>
      <c r="B4554" s="1">
        <v>46050</v>
      </c>
      <c r="C4554" s="1">
        <v>46052.5</v>
      </c>
      <c r="D4554" t="s">
        <v>61</v>
      </c>
      <c r="E4554" t="s">
        <v>52</v>
      </c>
      <c r="F4554" t="s">
        <v>48</v>
      </c>
      <c r="G4554" t="s">
        <v>30</v>
      </c>
      <c r="H4554" t="s">
        <v>56</v>
      </c>
      <c r="I4554" t="s">
        <v>41</v>
      </c>
      <c r="J4554">
        <v>2.5</v>
      </c>
      <c r="K4554" t="s">
        <v>57</v>
      </c>
      <c r="L4554">
        <v>35</v>
      </c>
      <c r="M4554" s="1">
        <v>46049</v>
      </c>
      <c r="N4554" t="s">
        <v>42</v>
      </c>
      <c r="O4554">
        <v>12</v>
      </c>
      <c r="P4554">
        <v>0</v>
      </c>
      <c r="Q4554" s="2">
        <v>16881.79</v>
      </c>
      <c r="R4554" t="s">
        <v>85</v>
      </c>
      <c r="S4554" s="2">
        <v>12512.63</v>
      </c>
      <c r="T4554">
        <v>4.2</v>
      </c>
      <c r="U4554" t="s">
        <v>86</v>
      </c>
      <c r="V4554">
        <v>2026</v>
      </c>
      <c r="W4554" t="s">
        <v>44</v>
      </c>
      <c r="X4554" s="2">
        <v>12512.63</v>
      </c>
      <c r="Y4554" s="2">
        <v>4369.16</v>
      </c>
      <c r="Z4554" s="2">
        <v>0.74099999999999999</v>
      </c>
      <c r="AA4554" s="2">
        <f>IF(Table1[[#This Row],[Bed Occupied]]="Yes",1,0)</f>
        <v>0</v>
      </c>
    </row>
    <row r="4555" spans="1:27" x14ac:dyDescent="0.25">
      <c r="A4555" t="s">
        <v>4647</v>
      </c>
      <c r="B4555" s="1">
        <v>45845</v>
      </c>
      <c r="C4555" s="1">
        <v>45846.8</v>
      </c>
      <c r="D4555" t="s">
        <v>51</v>
      </c>
      <c r="E4555" t="s">
        <v>47</v>
      </c>
      <c r="F4555" t="s">
        <v>29</v>
      </c>
      <c r="G4555" t="s">
        <v>53</v>
      </c>
      <c r="H4555" t="s">
        <v>76</v>
      </c>
      <c r="I4555" t="s">
        <v>41</v>
      </c>
      <c r="J4555">
        <v>1.8</v>
      </c>
      <c r="K4555" t="s">
        <v>33</v>
      </c>
      <c r="L4555">
        <v>67</v>
      </c>
      <c r="M4555" s="1">
        <v>45844</v>
      </c>
      <c r="N4555" t="s">
        <v>42</v>
      </c>
      <c r="O4555">
        <v>9.4</v>
      </c>
      <c r="P4555">
        <v>1.4</v>
      </c>
      <c r="Q4555" s="2">
        <v>9011.31</v>
      </c>
      <c r="R4555" t="s">
        <v>58</v>
      </c>
      <c r="S4555" s="2">
        <v>4958.7299999999996</v>
      </c>
      <c r="T4555">
        <v>3.7</v>
      </c>
      <c r="U4555" t="s">
        <v>135</v>
      </c>
      <c r="V4555">
        <v>2025</v>
      </c>
      <c r="W4555" t="s">
        <v>74</v>
      </c>
      <c r="X4555" s="2">
        <v>4958.7299999999996</v>
      </c>
      <c r="Y4555" s="2">
        <v>4052.58</v>
      </c>
      <c r="Z4555" s="2">
        <v>0.55000000000000004</v>
      </c>
      <c r="AA4555" s="2">
        <f>IF(Table1[[#This Row],[Bed Occupied]]="Yes",1,0)</f>
        <v>1</v>
      </c>
    </row>
    <row r="4556" spans="1:27" x14ac:dyDescent="0.25">
      <c r="A4556" t="s">
        <v>4648</v>
      </c>
      <c r="B4556" s="1">
        <v>45897</v>
      </c>
      <c r="C4556" s="1">
        <v>45898</v>
      </c>
      <c r="D4556" t="s">
        <v>27</v>
      </c>
      <c r="E4556" t="s">
        <v>28</v>
      </c>
      <c r="F4556" t="s">
        <v>29</v>
      </c>
      <c r="G4556" t="s">
        <v>53</v>
      </c>
      <c r="H4556" t="s">
        <v>56</v>
      </c>
      <c r="I4556" t="s">
        <v>41</v>
      </c>
      <c r="J4556">
        <v>1</v>
      </c>
      <c r="K4556" t="s">
        <v>33</v>
      </c>
      <c r="L4556">
        <v>64</v>
      </c>
      <c r="M4556" s="1">
        <v>45897</v>
      </c>
      <c r="N4556" t="s">
        <v>34</v>
      </c>
      <c r="O4556">
        <v>8.1999999999999993</v>
      </c>
      <c r="P4556">
        <v>0.2</v>
      </c>
      <c r="Q4556" s="2">
        <v>8261.49</v>
      </c>
      <c r="R4556" t="s">
        <v>35</v>
      </c>
      <c r="S4556" s="2">
        <v>4907.8100000000004</v>
      </c>
      <c r="T4556">
        <v>3.8</v>
      </c>
      <c r="U4556" t="s">
        <v>104</v>
      </c>
      <c r="V4556">
        <v>2025</v>
      </c>
      <c r="W4556" t="s">
        <v>72</v>
      </c>
      <c r="X4556" s="2">
        <v>4907.8100000000004</v>
      </c>
      <c r="Y4556" s="2">
        <v>3353.68</v>
      </c>
      <c r="Z4556" s="2">
        <v>0.59399999999999997</v>
      </c>
      <c r="AA4556" s="2">
        <f>IF(Table1[[#This Row],[Bed Occupied]]="Yes",1,0)</f>
        <v>1</v>
      </c>
    </row>
    <row r="4557" spans="1:27" x14ac:dyDescent="0.25">
      <c r="A4557" t="s">
        <v>4649</v>
      </c>
      <c r="B4557" s="1">
        <v>46042</v>
      </c>
      <c r="C4557" s="1">
        <v>46051.7</v>
      </c>
      <c r="D4557" t="s">
        <v>51</v>
      </c>
      <c r="E4557" t="s">
        <v>52</v>
      </c>
      <c r="F4557" t="s">
        <v>29</v>
      </c>
      <c r="G4557" t="s">
        <v>53</v>
      </c>
      <c r="H4557" t="s">
        <v>56</v>
      </c>
      <c r="I4557" t="s">
        <v>41</v>
      </c>
      <c r="J4557">
        <v>9.6999999999999993</v>
      </c>
      <c r="K4557" t="s">
        <v>33</v>
      </c>
      <c r="L4557">
        <v>79</v>
      </c>
      <c r="M4557" s="1">
        <v>46042</v>
      </c>
      <c r="N4557" t="s">
        <v>34</v>
      </c>
      <c r="O4557">
        <v>12.8</v>
      </c>
      <c r="P4557">
        <v>0.8</v>
      </c>
      <c r="Q4557" s="2">
        <v>14321.22</v>
      </c>
      <c r="R4557" t="s">
        <v>35</v>
      </c>
      <c r="S4557" s="2">
        <v>8203.98</v>
      </c>
      <c r="T4557">
        <v>3.8</v>
      </c>
      <c r="U4557" t="s">
        <v>86</v>
      </c>
      <c r="V4557">
        <v>2026</v>
      </c>
      <c r="W4557" t="s">
        <v>44</v>
      </c>
      <c r="X4557" s="2">
        <v>8203.98</v>
      </c>
      <c r="Y4557" s="2">
        <v>6117.24</v>
      </c>
      <c r="Z4557" s="2">
        <v>0.57299999999999995</v>
      </c>
      <c r="AA4557" s="2">
        <f>IF(Table1[[#This Row],[Bed Occupied]]="Yes",1,0)</f>
        <v>1</v>
      </c>
    </row>
    <row r="4558" spans="1:27" x14ac:dyDescent="0.25">
      <c r="A4558" t="s">
        <v>4650</v>
      </c>
      <c r="B4558" s="1">
        <v>45693</v>
      </c>
      <c r="C4558" s="1">
        <v>45697.2</v>
      </c>
      <c r="D4558" t="s">
        <v>61</v>
      </c>
      <c r="E4558" t="s">
        <v>52</v>
      </c>
      <c r="F4558" t="s">
        <v>48</v>
      </c>
      <c r="G4558" t="s">
        <v>67</v>
      </c>
      <c r="H4558" t="s">
        <v>56</v>
      </c>
      <c r="I4558" t="s">
        <v>41</v>
      </c>
      <c r="J4558">
        <v>4.2</v>
      </c>
      <c r="K4558" t="s">
        <v>33</v>
      </c>
      <c r="L4558">
        <v>59</v>
      </c>
      <c r="M4558" s="1">
        <v>45692</v>
      </c>
      <c r="N4558" t="s">
        <v>34</v>
      </c>
      <c r="O4558">
        <v>10.6</v>
      </c>
      <c r="P4558">
        <v>0.6</v>
      </c>
      <c r="Q4558" s="2">
        <v>16036.34</v>
      </c>
      <c r="R4558" t="s">
        <v>35</v>
      </c>
      <c r="S4558" s="2">
        <v>9718.91</v>
      </c>
      <c r="T4558">
        <v>4.3</v>
      </c>
      <c r="U4558" t="s">
        <v>100</v>
      </c>
      <c r="V4558">
        <v>2025</v>
      </c>
      <c r="W4558" t="s">
        <v>44</v>
      </c>
      <c r="X4558" s="2">
        <v>9718.91</v>
      </c>
      <c r="Y4558" s="2">
        <v>6317.43</v>
      </c>
      <c r="Z4558" s="2">
        <v>0.60599999999999998</v>
      </c>
      <c r="AA4558" s="2">
        <f>IF(Table1[[#This Row],[Bed Occupied]]="Yes",1,0)</f>
        <v>1</v>
      </c>
    </row>
    <row r="4559" spans="1:27" x14ac:dyDescent="0.25">
      <c r="A4559" t="s">
        <v>4651</v>
      </c>
      <c r="B4559" s="1">
        <v>45966</v>
      </c>
      <c r="C4559" s="1">
        <v>45970.8</v>
      </c>
      <c r="D4559" t="s">
        <v>51</v>
      </c>
      <c r="E4559" t="s">
        <v>52</v>
      </c>
      <c r="F4559" t="s">
        <v>29</v>
      </c>
      <c r="G4559" t="s">
        <v>67</v>
      </c>
      <c r="H4559" t="s">
        <v>62</v>
      </c>
      <c r="I4559" t="s">
        <v>32</v>
      </c>
      <c r="J4559">
        <v>4.8</v>
      </c>
      <c r="K4559" t="s">
        <v>33</v>
      </c>
      <c r="L4559">
        <v>95</v>
      </c>
      <c r="M4559" s="1">
        <v>45966</v>
      </c>
      <c r="N4559" t="s">
        <v>34</v>
      </c>
      <c r="O4559">
        <v>13.4</v>
      </c>
      <c r="P4559">
        <v>1.4</v>
      </c>
      <c r="Q4559" s="2">
        <v>10616.07</v>
      </c>
      <c r="R4559" t="s">
        <v>85</v>
      </c>
      <c r="S4559" s="2">
        <v>5996.11</v>
      </c>
      <c r="T4559">
        <v>3.7</v>
      </c>
      <c r="U4559" t="s">
        <v>71</v>
      </c>
      <c r="V4559">
        <v>2025</v>
      </c>
      <c r="W4559" t="s">
        <v>69</v>
      </c>
      <c r="X4559" s="2">
        <v>5996.11</v>
      </c>
      <c r="Y4559" s="2">
        <v>4619.96</v>
      </c>
      <c r="Z4559" s="2">
        <v>0.56499999999999995</v>
      </c>
      <c r="AA4559" s="2">
        <f>IF(Table1[[#This Row],[Bed Occupied]]="Yes",1,0)</f>
        <v>1</v>
      </c>
    </row>
    <row r="4560" spans="1:27" x14ac:dyDescent="0.25">
      <c r="A4560" t="s">
        <v>4652</v>
      </c>
      <c r="B4560" s="1">
        <v>45977</v>
      </c>
      <c r="C4560" s="1">
        <v>45982.5</v>
      </c>
      <c r="D4560" t="s">
        <v>61</v>
      </c>
      <c r="E4560" t="s">
        <v>52</v>
      </c>
      <c r="F4560" t="s">
        <v>29</v>
      </c>
      <c r="G4560" t="s">
        <v>30</v>
      </c>
      <c r="H4560" t="s">
        <v>56</v>
      </c>
      <c r="I4560" t="s">
        <v>41</v>
      </c>
      <c r="J4560">
        <v>5.5</v>
      </c>
      <c r="K4560" t="s">
        <v>57</v>
      </c>
      <c r="L4560">
        <v>68</v>
      </c>
      <c r="M4560" s="1">
        <v>45977</v>
      </c>
      <c r="N4560" t="s">
        <v>34</v>
      </c>
      <c r="O4560">
        <v>9.6</v>
      </c>
      <c r="P4560">
        <v>1.6</v>
      </c>
      <c r="Q4560" s="2">
        <v>15124.1</v>
      </c>
      <c r="R4560" t="s">
        <v>35</v>
      </c>
      <c r="S4560" s="2">
        <v>10481.52</v>
      </c>
      <c r="T4560">
        <v>3.8</v>
      </c>
      <c r="U4560" t="s">
        <v>71</v>
      </c>
      <c r="V4560">
        <v>2025</v>
      </c>
      <c r="W4560" t="s">
        <v>74</v>
      </c>
      <c r="X4560" s="2">
        <v>10481.52</v>
      </c>
      <c r="Y4560" s="2">
        <v>4642.58</v>
      </c>
      <c r="Z4560" s="2">
        <v>0.69299999999999995</v>
      </c>
      <c r="AA4560" s="2">
        <f>IF(Table1[[#This Row],[Bed Occupied]]="Yes",1,0)</f>
        <v>0</v>
      </c>
    </row>
    <row r="4561" spans="1:27" x14ac:dyDescent="0.25">
      <c r="A4561" t="s">
        <v>4653</v>
      </c>
      <c r="B4561" s="1">
        <v>45926</v>
      </c>
      <c r="C4561" s="1">
        <v>45928.9</v>
      </c>
      <c r="D4561" t="s">
        <v>61</v>
      </c>
      <c r="E4561" t="s">
        <v>47</v>
      </c>
      <c r="F4561" t="s">
        <v>29</v>
      </c>
      <c r="G4561" t="s">
        <v>67</v>
      </c>
      <c r="H4561" t="s">
        <v>40</v>
      </c>
      <c r="I4561" t="s">
        <v>41</v>
      </c>
      <c r="J4561">
        <v>2.9</v>
      </c>
      <c r="K4561" t="s">
        <v>33</v>
      </c>
      <c r="L4561">
        <v>40</v>
      </c>
      <c r="M4561" s="1">
        <v>45925</v>
      </c>
      <c r="N4561" t="s">
        <v>42</v>
      </c>
      <c r="O4561">
        <v>12</v>
      </c>
      <c r="P4561">
        <v>0</v>
      </c>
      <c r="Q4561" s="2">
        <v>12222.77</v>
      </c>
      <c r="R4561" t="s">
        <v>58</v>
      </c>
      <c r="S4561" s="2">
        <v>8948.5300000000007</v>
      </c>
      <c r="T4561">
        <v>5</v>
      </c>
      <c r="U4561" t="s">
        <v>59</v>
      </c>
      <c r="V4561">
        <v>2025</v>
      </c>
      <c r="W4561" t="s">
        <v>72</v>
      </c>
      <c r="X4561" s="2">
        <v>8948.5300000000007</v>
      </c>
      <c r="Y4561" s="2">
        <v>3274.24</v>
      </c>
      <c r="Z4561" s="2">
        <v>0.73199999999999998</v>
      </c>
      <c r="AA4561" s="2">
        <f>IF(Table1[[#This Row],[Bed Occupied]]="Yes",1,0)</f>
        <v>1</v>
      </c>
    </row>
    <row r="4562" spans="1:27" x14ac:dyDescent="0.25">
      <c r="A4562" t="s">
        <v>4654</v>
      </c>
      <c r="B4562" s="1">
        <v>45830</v>
      </c>
      <c r="C4562" s="1">
        <v>45831.9</v>
      </c>
      <c r="D4562" t="s">
        <v>96</v>
      </c>
      <c r="E4562" t="s">
        <v>52</v>
      </c>
      <c r="F4562" t="s">
        <v>48</v>
      </c>
      <c r="G4562" t="s">
        <v>30</v>
      </c>
      <c r="H4562" t="s">
        <v>62</v>
      </c>
      <c r="I4562" t="s">
        <v>41</v>
      </c>
      <c r="J4562">
        <v>1.9</v>
      </c>
      <c r="K4562" t="s">
        <v>33</v>
      </c>
      <c r="L4562">
        <v>53</v>
      </c>
      <c r="M4562" s="1">
        <v>45829</v>
      </c>
      <c r="N4562" t="s">
        <v>63</v>
      </c>
      <c r="O4562">
        <v>11.3</v>
      </c>
      <c r="P4562">
        <v>1.3</v>
      </c>
      <c r="Q4562" s="2">
        <v>3767.28</v>
      </c>
      <c r="R4562" t="s">
        <v>35</v>
      </c>
      <c r="S4562" s="2">
        <v>2214.9499999999998</v>
      </c>
      <c r="T4562">
        <v>3.9</v>
      </c>
      <c r="U4562" t="s">
        <v>64</v>
      </c>
      <c r="V4562">
        <v>2025</v>
      </c>
      <c r="W4562" t="s">
        <v>83</v>
      </c>
      <c r="X4562" s="2">
        <v>2214.9499999999998</v>
      </c>
      <c r="Y4562" s="2">
        <v>1552.33</v>
      </c>
      <c r="Z4562" s="2">
        <v>0.58799999999999997</v>
      </c>
      <c r="AA4562" s="2">
        <f>IF(Table1[[#This Row],[Bed Occupied]]="Yes",1,0)</f>
        <v>1</v>
      </c>
    </row>
    <row r="4563" spans="1:27" x14ac:dyDescent="0.25">
      <c r="A4563" t="s">
        <v>4655</v>
      </c>
      <c r="B4563" s="1">
        <v>46055</v>
      </c>
      <c r="C4563" s="1">
        <v>46060.3</v>
      </c>
      <c r="D4563" t="s">
        <v>102</v>
      </c>
      <c r="E4563" t="s">
        <v>28</v>
      </c>
      <c r="F4563" t="s">
        <v>48</v>
      </c>
      <c r="G4563" t="s">
        <v>151</v>
      </c>
      <c r="H4563" t="s">
        <v>76</v>
      </c>
      <c r="I4563" t="s">
        <v>32</v>
      </c>
      <c r="J4563">
        <v>5.3</v>
      </c>
      <c r="K4563" t="s">
        <v>33</v>
      </c>
      <c r="L4563">
        <v>85</v>
      </c>
      <c r="M4563" s="1">
        <v>46055</v>
      </c>
      <c r="N4563" t="s">
        <v>63</v>
      </c>
      <c r="O4563">
        <v>9.5</v>
      </c>
      <c r="P4563">
        <v>1.5</v>
      </c>
      <c r="Q4563" s="2">
        <v>11033.59</v>
      </c>
      <c r="R4563" t="s">
        <v>58</v>
      </c>
      <c r="S4563" s="2">
        <v>6052.58</v>
      </c>
      <c r="T4563">
        <v>3.6</v>
      </c>
      <c r="U4563" t="s">
        <v>68</v>
      </c>
      <c r="V4563">
        <v>2026</v>
      </c>
      <c r="W4563" t="s">
        <v>37</v>
      </c>
      <c r="X4563" s="2">
        <v>6052.58</v>
      </c>
      <c r="Y4563" s="2">
        <v>4981.01</v>
      </c>
      <c r="Z4563" s="2">
        <v>0.54900000000000004</v>
      </c>
      <c r="AA4563" s="2">
        <f>IF(Table1[[#This Row],[Bed Occupied]]="Yes",1,0)</f>
        <v>1</v>
      </c>
    </row>
    <row r="4564" spans="1:27" x14ac:dyDescent="0.25">
      <c r="A4564" t="s">
        <v>4656</v>
      </c>
      <c r="B4564" s="1">
        <v>45908</v>
      </c>
      <c r="C4564" s="1">
        <v>45908.6</v>
      </c>
      <c r="D4564" t="s">
        <v>96</v>
      </c>
      <c r="E4564" t="s">
        <v>52</v>
      </c>
      <c r="F4564" t="s">
        <v>48</v>
      </c>
      <c r="G4564" t="s">
        <v>151</v>
      </c>
      <c r="H4564" t="s">
        <v>56</v>
      </c>
      <c r="I4564" t="s">
        <v>32</v>
      </c>
      <c r="J4564">
        <v>0.6</v>
      </c>
      <c r="K4564" t="s">
        <v>33</v>
      </c>
      <c r="L4564">
        <v>48</v>
      </c>
      <c r="M4564" s="1">
        <v>45907</v>
      </c>
      <c r="N4564" t="s">
        <v>34</v>
      </c>
      <c r="O4564">
        <v>12.7</v>
      </c>
      <c r="P4564">
        <v>2.7</v>
      </c>
      <c r="Q4564" s="2">
        <v>2804.93</v>
      </c>
      <c r="R4564" t="s">
        <v>58</v>
      </c>
      <c r="S4564" s="2">
        <v>1497.92</v>
      </c>
      <c r="T4564">
        <v>3.7</v>
      </c>
      <c r="U4564" t="s">
        <v>59</v>
      </c>
      <c r="V4564">
        <v>2025</v>
      </c>
      <c r="W4564" t="s">
        <v>74</v>
      </c>
      <c r="X4564" s="2">
        <v>1497.92</v>
      </c>
      <c r="Y4564" s="2">
        <v>1307.01</v>
      </c>
      <c r="Z4564" s="2">
        <v>0.53400000000000003</v>
      </c>
      <c r="AA4564" s="2">
        <f>IF(Table1[[#This Row],[Bed Occupied]]="Yes",1,0)</f>
        <v>1</v>
      </c>
    </row>
    <row r="4565" spans="1:27" x14ac:dyDescent="0.25">
      <c r="A4565" t="s">
        <v>4657</v>
      </c>
      <c r="B4565" s="1">
        <v>46128</v>
      </c>
      <c r="C4565" s="1">
        <v>46131.199999999997</v>
      </c>
      <c r="D4565" t="s">
        <v>61</v>
      </c>
      <c r="E4565" t="s">
        <v>47</v>
      </c>
      <c r="F4565" t="s">
        <v>48</v>
      </c>
      <c r="G4565" t="s">
        <v>30</v>
      </c>
      <c r="H4565" t="s">
        <v>56</v>
      </c>
      <c r="I4565" t="s">
        <v>41</v>
      </c>
      <c r="J4565">
        <v>3.2</v>
      </c>
      <c r="K4565" t="s">
        <v>33</v>
      </c>
      <c r="L4565">
        <v>65</v>
      </c>
      <c r="M4565" s="1">
        <v>46127</v>
      </c>
      <c r="N4565" t="s">
        <v>34</v>
      </c>
      <c r="O4565">
        <v>10.6</v>
      </c>
      <c r="P4565">
        <v>0.6</v>
      </c>
      <c r="Q4565" s="2">
        <v>14585.22</v>
      </c>
      <c r="R4565" t="s">
        <v>35</v>
      </c>
      <c r="S4565" s="2">
        <v>9119.89</v>
      </c>
      <c r="T4565">
        <v>3.6</v>
      </c>
      <c r="U4565" t="s">
        <v>98</v>
      </c>
      <c r="V4565">
        <v>2026</v>
      </c>
      <c r="W4565" t="s">
        <v>69</v>
      </c>
      <c r="X4565" s="2">
        <v>9119.89</v>
      </c>
      <c r="Y4565" s="2">
        <v>5465.33</v>
      </c>
      <c r="Z4565" s="2">
        <v>0.625</v>
      </c>
      <c r="AA4565" s="2">
        <f>IF(Table1[[#This Row],[Bed Occupied]]="Yes",1,0)</f>
        <v>1</v>
      </c>
    </row>
    <row r="4566" spans="1:27" x14ac:dyDescent="0.25">
      <c r="A4566" t="s">
        <v>4658</v>
      </c>
      <c r="B4566" s="1">
        <v>46023</v>
      </c>
      <c r="C4566" s="1">
        <v>46025.8</v>
      </c>
      <c r="D4566" t="s">
        <v>102</v>
      </c>
      <c r="E4566" t="s">
        <v>66</v>
      </c>
      <c r="F4566" t="s">
        <v>29</v>
      </c>
      <c r="G4566" t="s">
        <v>53</v>
      </c>
      <c r="H4566" t="s">
        <v>81</v>
      </c>
      <c r="I4566" t="s">
        <v>32</v>
      </c>
      <c r="J4566">
        <v>2.8</v>
      </c>
      <c r="K4566" t="s">
        <v>33</v>
      </c>
      <c r="L4566">
        <v>108</v>
      </c>
      <c r="M4566" s="1">
        <v>46022</v>
      </c>
      <c r="N4566" t="s">
        <v>42</v>
      </c>
      <c r="O4566">
        <v>13.8</v>
      </c>
      <c r="P4566">
        <v>1.8</v>
      </c>
      <c r="Q4566" s="2">
        <v>11442.35</v>
      </c>
      <c r="R4566" t="s">
        <v>35</v>
      </c>
      <c r="S4566" s="2">
        <v>8261.7199999999993</v>
      </c>
      <c r="T4566">
        <v>2.8</v>
      </c>
      <c r="U4566" t="s">
        <v>86</v>
      </c>
      <c r="V4566">
        <v>2026</v>
      </c>
      <c r="W4566" t="s">
        <v>69</v>
      </c>
      <c r="X4566" s="2">
        <v>8261.7199999999993</v>
      </c>
      <c r="Y4566" s="2">
        <v>3180.63</v>
      </c>
      <c r="Z4566" s="2">
        <v>0.72199999999999998</v>
      </c>
      <c r="AA4566" s="2">
        <f>IF(Table1[[#This Row],[Bed Occupied]]="Yes",1,0)</f>
        <v>1</v>
      </c>
    </row>
    <row r="4567" spans="1:27" x14ac:dyDescent="0.25">
      <c r="A4567" t="s">
        <v>4659</v>
      </c>
      <c r="B4567" s="1">
        <v>45994</v>
      </c>
      <c r="C4567" s="1">
        <v>45996.2</v>
      </c>
      <c r="D4567" t="s">
        <v>51</v>
      </c>
      <c r="E4567" t="s">
        <v>28</v>
      </c>
      <c r="F4567" t="s">
        <v>48</v>
      </c>
      <c r="G4567" t="s">
        <v>53</v>
      </c>
      <c r="H4567" t="s">
        <v>56</v>
      </c>
      <c r="I4567" t="s">
        <v>41</v>
      </c>
      <c r="J4567">
        <v>2.2000000000000002</v>
      </c>
      <c r="K4567" t="s">
        <v>33</v>
      </c>
      <c r="L4567">
        <v>41</v>
      </c>
      <c r="M4567" s="1">
        <v>45993</v>
      </c>
      <c r="N4567" t="s">
        <v>42</v>
      </c>
      <c r="O4567">
        <v>8.9</v>
      </c>
      <c r="P4567">
        <v>0.9</v>
      </c>
      <c r="Q4567" s="2">
        <v>10102.049999999999</v>
      </c>
      <c r="R4567" t="s">
        <v>35</v>
      </c>
      <c r="S4567" s="2">
        <v>6658.6</v>
      </c>
      <c r="T4567">
        <v>3.6</v>
      </c>
      <c r="U4567" t="s">
        <v>79</v>
      </c>
      <c r="V4567">
        <v>2025</v>
      </c>
      <c r="W4567" t="s">
        <v>44</v>
      </c>
      <c r="X4567" s="2">
        <v>6658.6</v>
      </c>
      <c r="Y4567" s="2">
        <v>3443.45</v>
      </c>
      <c r="Z4567" s="2">
        <v>0.65900000000000003</v>
      </c>
      <c r="AA4567" s="2">
        <f>IF(Table1[[#This Row],[Bed Occupied]]="Yes",1,0)</f>
        <v>1</v>
      </c>
    </row>
    <row r="4568" spans="1:27" x14ac:dyDescent="0.25">
      <c r="A4568" t="s">
        <v>4660</v>
      </c>
      <c r="B4568" s="1">
        <v>46205</v>
      </c>
      <c r="C4568" s="1">
        <v>46207.7</v>
      </c>
      <c r="D4568" t="s">
        <v>61</v>
      </c>
      <c r="E4568" t="s">
        <v>47</v>
      </c>
      <c r="F4568" t="s">
        <v>48</v>
      </c>
      <c r="G4568" t="s">
        <v>151</v>
      </c>
      <c r="H4568" t="s">
        <v>76</v>
      </c>
      <c r="I4568" t="s">
        <v>41</v>
      </c>
      <c r="J4568">
        <v>2.7</v>
      </c>
      <c r="K4568" t="s">
        <v>33</v>
      </c>
      <c r="L4568">
        <v>73</v>
      </c>
      <c r="M4568" s="1">
        <v>46204</v>
      </c>
      <c r="N4568" t="s">
        <v>63</v>
      </c>
      <c r="O4568">
        <v>8.1999999999999993</v>
      </c>
      <c r="P4568">
        <v>0.2</v>
      </c>
      <c r="Q4568" s="2">
        <v>11213.29</v>
      </c>
      <c r="R4568" t="s">
        <v>58</v>
      </c>
      <c r="S4568" s="2">
        <v>8217.69</v>
      </c>
      <c r="T4568">
        <v>3.8</v>
      </c>
      <c r="U4568" t="s">
        <v>43</v>
      </c>
      <c r="V4568">
        <v>2026</v>
      </c>
      <c r="W4568" t="s">
        <v>69</v>
      </c>
      <c r="X4568" s="2">
        <v>8217.69</v>
      </c>
      <c r="Y4568" s="2">
        <v>2995.6</v>
      </c>
      <c r="Z4568" s="2">
        <v>0.73299999999999998</v>
      </c>
      <c r="AA4568" s="2">
        <f>IF(Table1[[#This Row],[Bed Occupied]]="Yes",1,0)</f>
        <v>1</v>
      </c>
    </row>
    <row r="4569" spans="1:27" x14ac:dyDescent="0.25">
      <c r="A4569" t="s">
        <v>4661</v>
      </c>
      <c r="B4569" s="1">
        <v>45796</v>
      </c>
      <c r="C4569" s="1">
        <v>45798.1</v>
      </c>
      <c r="D4569" t="s">
        <v>96</v>
      </c>
      <c r="E4569" t="s">
        <v>28</v>
      </c>
      <c r="F4569" t="s">
        <v>48</v>
      </c>
      <c r="G4569" t="s">
        <v>67</v>
      </c>
      <c r="H4569" t="s">
        <v>40</v>
      </c>
      <c r="I4569" t="s">
        <v>41</v>
      </c>
      <c r="J4569">
        <v>2.1</v>
      </c>
      <c r="K4569" t="s">
        <v>33</v>
      </c>
      <c r="L4569">
        <v>15</v>
      </c>
      <c r="M4569" s="1">
        <v>45795</v>
      </c>
      <c r="N4569" t="s">
        <v>42</v>
      </c>
      <c r="O4569">
        <v>8.8000000000000007</v>
      </c>
      <c r="P4569">
        <v>0.8</v>
      </c>
      <c r="Q4569" s="2">
        <v>2880</v>
      </c>
      <c r="R4569" t="s">
        <v>85</v>
      </c>
      <c r="S4569" s="2">
        <v>1519.09</v>
      </c>
      <c r="T4569">
        <v>4.5</v>
      </c>
      <c r="U4569" t="s">
        <v>122</v>
      </c>
      <c r="V4569">
        <v>2025</v>
      </c>
      <c r="W4569" t="s">
        <v>74</v>
      </c>
      <c r="X4569" s="2">
        <v>1519.09</v>
      </c>
      <c r="Y4569" s="2">
        <v>1360.91</v>
      </c>
      <c r="Z4569" s="2">
        <v>0.52700000000000002</v>
      </c>
      <c r="AA4569" s="2">
        <f>IF(Table1[[#This Row],[Bed Occupied]]="Yes",1,0)</f>
        <v>1</v>
      </c>
    </row>
    <row r="4570" spans="1:27" x14ac:dyDescent="0.25">
      <c r="A4570" t="s">
        <v>4662</v>
      </c>
      <c r="B4570" s="1">
        <v>45730</v>
      </c>
      <c r="C4570" s="1">
        <v>45736.6</v>
      </c>
      <c r="D4570" t="s">
        <v>46</v>
      </c>
      <c r="E4570" t="s">
        <v>28</v>
      </c>
      <c r="F4570" t="s">
        <v>29</v>
      </c>
      <c r="G4570" t="s">
        <v>53</v>
      </c>
      <c r="H4570" t="s">
        <v>76</v>
      </c>
      <c r="I4570" t="s">
        <v>32</v>
      </c>
      <c r="J4570">
        <v>6.6</v>
      </c>
      <c r="K4570" t="s">
        <v>33</v>
      </c>
      <c r="L4570">
        <v>55</v>
      </c>
      <c r="M4570" s="1">
        <v>45730</v>
      </c>
      <c r="N4570" t="s">
        <v>34</v>
      </c>
      <c r="O4570">
        <v>10.199999999999999</v>
      </c>
      <c r="P4570">
        <v>2.2000000000000002</v>
      </c>
      <c r="Q4570" s="2">
        <v>8069.3</v>
      </c>
      <c r="R4570" t="s">
        <v>85</v>
      </c>
      <c r="S4570" s="2">
        <v>4144.33</v>
      </c>
      <c r="T4570">
        <v>3.5</v>
      </c>
      <c r="U4570" t="s">
        <v>173</v>
      </c>
      <c r="V4570">
        <v>2025</v>
      </c>
      <c r="W4570" t="s">
        <v>77</v>
      </c>
      <c r="X4570" s="2">
        <v>4144.33</v>
      </c>
      <c r="Y4570" s="2">
        <v>3924.97</v>
      </c>
      <c r="Z4570" s="2">
        <v>0.51400000000000001</v>
      </c>
      <c r="AA4570" s="2">
        <f>IF(Table1[[#This Row],[Bed Occupied]]="Yes",1,0)</f>
        <v>1</v>
      </c>
    </row>
    <row r="4571" spans="1:27" x14ac:dyDescent="0.25">
      <c r="A4571" t="s">
        <v>4663</v>
      </c>
      <c r="B4571" s="1">
        <v>45919</v>
      </c>
      <c r="C4571" s="1">
        <v>45923.4</v>
      </c>
      <c r="D4571" t="s">
        <v>102</v>
      </c>
      <c r="E4571" t="s">
        <v>28</v>
      </c>
      <c r="F4571" t="s">
        <v>48</v>
      </c>
      <c r="G4571" t="s">
        <v>67</v>
      </c>
      <c r="H4571" t="s">
        <v>31</v>
      </c>
      <c r="I4571" t="s">
        <v>32</v>
      </c>
      <c r="J4571">
        <v>4.4000000000000004</v>
      </c>
      <c r="K4571" t="s">
        <v>57</v>
      </c>
      <c r="L4571">
        <v>85</v>
      </c>
      <c r="M4571" s="1">
        <v>45918</v>
      </c>
      <c r="N4571" t="s">
        <v>42</v>
      </c>
      <c r="O4571">
        <v>12.8</v>
      </c>
      <c r="P4571">
        <v>0.8</v>
      </c>
      <c r="Q4571" s="2">
        <v>15090.03</v>
      </c>
      <c r="R4571" t="s">
        <v>35</v>
      </c>
      <c r="S4571" s="2">
        <v>9874.9599999999991</v>
      </c>
      <c r="T4571">
        <v>4</v>
      </c>
      <c r="U4571" t="s">
        <v>59</v>
      </c>
      <c r="V4571">
        <v>2025</v>
      </c>
      <c r="W4571" t="s">
        <v>72</v>
      </c>
      <c r="X4571" s="2">
        <v>9874.9599999999991</v>
      </c>
      <c r="Y4571" s="2">
        <v>5215.07</v>
      </c>
      <c r="Z4571" s="2">
        <v>0.65400000000000003</v>
      </c>
      <c r="AA4571" s="2">
        <f>IF(Table1[[#This Row],[Bed Occupied]]="Yes",1,0)</f>
        <v>0</v>
      </c>
    </row>
    <row r="4572" spans="1:27" x14ac:dyDescent="0.25">
      <c r="A4572" t="s">
        <v>4664</v>
      </c>
      <c r="B4572" s="1">
        <v>46324</v>
      </c>
      <c r="C4572" s="1">
        <v>46324.5</v>
      </c>
      <c r="D4572" t="s">
        <v>39</v>
      </c>
      <c r="E4572" t="s">
        <v>28</v>
      </c>
      <c r="F4572" t="s">
        <v>48</v>
      </c>
      <c r="G4572" t="s">
        <v>30</v>
      </c>
      <c r="H4572" t="s">
        <v>56</v>
      </c>
      <c r="I4572" t="s">
        <v>32</v>
      </c>
      <c r="J4572">
        <v>0.5</v>
      </c>
      <c r="K4572" t="s">
        <v>33</v>
      </c>
      <c r="L4572">
        <v>105</v>
      </c>
      <c r="M4572" s="1">
        <v>46324</v>
      </c>
      <c r="N4572" t="s">
        <v>34</v>
      </c>
      <c r="O4572">
        <v>11.7</v>
      </c>
      <c r="P4572">
        <v>1.7</v>
      </c>
      <c r="Q4572" s="2">
        <v>1514.13</v>
      </c>
      <c r="R4572" t="s">
        <v>85</v>
      </c>
      <c r="S4572" s="2">
        <v>836.39</v>
      </c>
      <c r="T4572">
        <v>3.3</v>
      </c>
      <c r="U4572" t="s">
        <v>36</v>
      </c>
      <c r="V4572">
        <v>2026</v>
      </c>
      <c r="W4572" t="s">
        <v>72</v>
      </c>
      <c r="X4572" s="2">
        <v>836.39</v>
      </c>
      <c r="Y4572" s="2">
        <v>677.74</v>
      </c>
      <c r="Z4572" s="2">
        <v>0.55200000000000005</v>
      </c>
      <c r="AA4572" s="2">
        <f>IF(Table1[[#This Row],[Bed Occupied]]="Yes",1,0)</f>
        <v>1</v>
      </c>
    </row>
    <row r="4573" spans="1:27" x14ac:dyDescent="0.25">
      <c r="A4573" t="s">
        <v>4665</v>
      </c>
      <c r="B4573" s="1">
        <v>45987</v>
      </c>
      <c r="C4573" s="1">
        <v>46006.8</v>
      </c>
      <c r="D4573" t="s">
        <v>61</v>
      </c>
      <c r="E4573" t="s">
        <v>66</v>
      </c>
      <c r="F4573" t="s">
        <v>48</v>
      </c>
      <c r="G4573" t="s">
        <v>30</v>
      </c>
      <c r="H4573" t="s">
        <v>49</v>
      </c>
      <c r="I4573" t="s">
        <v>32</v>
      </c>
      <c r="J4573">
        <v>19.8</v>
      </c>
      <c r="K4573" t="s">
        <v>33</v>
      </c>
      <c r="L4573">
        <v>81</v>
      </c>
      <c r="M4573" s="1">
        <v>45986</v>
      </c>
      <c r="N4573" t="s">
        <v>42</v>
      </c>
      <c r="O4573">
        <v>11.2</v>
      </c>
      <c r="P4573">
        <v>1.2</v>
      </c>
      <c r="Q4573" s="2">
        <v>30920.51</v>
      </c>
      <c r="R4573" t="s">
        <v>35</v>
      </c>
      <c r="S4573" s="2">
        <v>20948.5</v>
      </c>
      <c r="T4573">
        <v>2.5</v>
      </c>
      <c r="U4573" t="s">
        <v>71</v>
      </c>
      <c r="V4573">
        <v>2025</v>
      </c>
      <c r="W4573" t="s">
        <v>44</v>
      </c>
      <c r="X4573" s="2">
        <v>20948.5</v>
      </c>
      <c r="Y4573" s="2">
        <v>9972.01</v>
      </c>
      <c r="Z4573" s="2">
        <v>0.67700000000000005</v>
      </c>
      <c r="AA4573" s="2">
        <f>IF(Table1[[#This Row],[Bed Occupied]]="Yes",1,0)</f>
        <v>1</v>
      </c>
    </row>
    <row r="4574" spans="1:27" x14ac:dyDescent="0.25">
      <c r="A4574" t="s">
        <v>4666</v>
      </c>
      <c r="B4574" s="1">
        <v>46114</v>
      </c>
      <c r="C4574" s="1">
        <v>46116.5</v>
      </c>
      <c r="D4574" t="s">
        <v>39</v>
      </c>
      <c r="E4574" t="s">
        <v>47</v>
      </c>
      <c r="F4574" t="s">
        <v>48</v>
      </c>
      <c r="G4574" t="s">
        <v>30</v>
      </c>
      <c r="H4574" t="s">
        <v>31</v>
      </c>
      <c r="I4574" t="s">
        <v>93</v>
      </c>
      <c r="J4574">
        <v>2.5</v>
      </c>
      <c r="K4574" t="s">
        <v>33</v>
      </c>
      <c r="L4574">
        <v>106</v>
      </c>
      <c r="M4574" s="1">
        <v>46114</v>
      </c>
      <c r="N4574" t="s">
        <v>34</v>
      </c>
      <c r="O4574">
        <v>12.7</v>
      </c>
      <c r="P4574">
        <v>0.7</v>
      </c>
      <c r="Q4574" s="2">
        <v>2446.4</v>
      </c>
      <c r="R4574" t="s">
        <v>85</v>
      </c>
      <c r="S4574" s="2">
        <v>1479.46</v>
      </c>
      <c r="T4574">
        <v>3.3</v>
      </c>
      <c r="U4574" t="s">
        <v>98</v>
      </c>
      <c r="V4574">
        <v>2026</v>
      </c>
      <c r="W4574" t="s">
        <v>72</v>
      </c>
      <c r="X4574" s="2">
        <v>1479.46</v>
      </c>
      <c r="Y4574" s="2">
        <v>966.94</v>
      </c>
      <c r="Z4574" s="2">
        <v>0.60499999999999998</v>
      </c>
      <c r="AA4574" s="2">
        <f>IF(Table1[[#This Row],[Bed Occupied]]="Yes",1,0)</f>
        <v>1</v>
      </c>
    </row>
    <row r="4575" spans="1:27" x14ac:dyDescent="0.25">
      <c r="A4575" t="s">
        <v>4667</v>
      </c>
      <c r="B4575" s="1">
        <v>46179</v>
      </c>
      <c r="C4575" s="1">
        <v>46181.2</v>
      </c>
      <c r="D4575" t="s">
        <v>102</v>
      </c>
      <c r="E4575" t="s">
        <v>52</v>
      </c>
      <c r="F4575" t="s">
        <v>48</v>
      </c>
      <c r="G4575" t="s">
        <v>30</v>
      </c>
      <c r="H4575" t="s">
        <v>76</v>
      </c>
      <c r="I4575" t="s">
        <v>32</v>
      </c>
      <c r="J4575">
        <v>2.2000000000000002</v>
      </c>
      <c r="K4575" t="s">
        <v>57</v>
      </c>
      <c r="L4575">
        <v>53</v>
      </c>
      <c r="M4575" s="1">
        <v>46179</v>
      </c>
      <c r="N4575" t="s">
        <v>42</v>
      </c>
      <c r="O4575">
        <v>12.1</v>
      </c>
      <c r="P4575">
        <v>2.1</v>
      </c>
      <c r="Q4575" s="2">
        <v>10452.83</v>
      </c>
      <c r="R4575" t="s">
        <v>58</v>
      </c>
      <c r="S4575" s="2">
        <v>6232.95</v>
      </c>
      <c r="T4575">
        <v>4.0999999999999996</v>
      </c>
      <c r="U4575" t="s">
        <v>126</v>
      </c>
      <c r="V4575">
        <v>2026</v>
      </c>
      <c r="W4575" t="s">
        <v>83</v>
      </c>
      <c r="X4575" s="2">
        <v>6232.95</v>
      </c>
      <c r="Y4575" s="2">
        <v>4219.88</v>
      </c>
      <c r="Z4575" s="2">
        <v>0.59599999999999997</v>
      </c>
      <c r="AA4575" s="2">
        <f>IF(Table1[[#This Row],[Bed Occupied]]="Yes",1,0)</f>
        <v>0</v>
      </c>
    </row>
    <row r="4576" spans="1:27" x14ac:dyDescent="0.25">
      <c r="A4576" t="s">
        <v>4668</v>
      </c>
      <c r="B4576" s="1">
        <v>46364</v>
      </c>
      <c r="C4576" s="1">
        <v>46374.400000000001</v>
      </c>
      <c r="D4576" t="s">
        <v>61</v>
      </c>
      <c r="E4576" t="s">
        <v>28</v>
      </c>
      <c r="F4576" t="s">
        <v>29</v>
      </c>
      <c r="G4576" t="s">
        <v>30</v>
      </c>
      <c r="H4576" t="s">
        <v>31</v>
      </c>
      <c r="I4576" t="s">
        <v>41</v>
      </c>
      <c r="J4576">
        <v>10.4</v>
      </c>
      <c r="K4576" t="s">
        <v>33</v>
      </c>
      <c r="L4576">
        <v>57</v>
      </c>
      <c r="M4576" s="1">
        <v>46363</v>
      </c>
      <c r="N4576" t="s">
        <v>42</v>
      </c>
      <c r="O4576">
        <v>10</v>
      </c>
      <c r="P4576">
        <v>0</v>
      </c>
      <c r="Q4576" s="2">
        <v>22564.33</v>
      </c>
      <c r="R4576" t="s">
        <v>85</v>
      </c>
      <c r="S4576" s="2">
        <v>16251.88</v>
      </c>
      <c r="T4576">
        <v>3.2</v>
      </c>
      <c r="U4576" t="s">
        <v>54</v>
      </c>
      <c r="V4576">
        <v>2026</v>
      </c>
      <c r="W4576" t="s">
        <v>37</v>
      </c>
      <c r="X4576" s="2">
        <v>16251.88</v>
      </c>
      <c r="Y4576" s="2">
        <v>6312.45</v>
      </c>
      <c r="Z4576" s="2">
        <v>0.72</v>
      </c>
      <c r="AA4576" s="2">
        <f>IF(Table1[[#This Row],[Bed Occupied]]="Yes",1,0)</f>
        <v>1</v>
      </c>
    </row>
    <row r="4577" spans="1:27" x14ac:dyDescent="0.25">
      <c r="A4577" t="s">
        <v>4669</v>
      </c>
      <c r="B4577" s="1">
        <v>46360</v>
      </c>
      <c r="C4577" s="1">
        <v>46362.2</v>
      </c>
      <c r="D4577" t="s">
        <v>96</v>
      </c>
      <c r="E4577" t="s">
        <v>28</v>
      </c>
      <c r="F4577" t="s">
        <v>48</v>
      </c>
      <c r="G4577" t="s">
        <v>53</v>
      </c>
      <c r="H4577" t="s">
        <v>49</v>
      </c>
      <c r="I4577" t="s">
        <v>32</v>
      </c>
      <c r="J4577">
        <v>2.2000000000000002</v>
      </c>
      <c r="K4577" t="s">
        <v>57</v>
      </c>
      <c r="L4577">
        <v>69</v>
      </c>
      <c r="M4577" s="1">
        <v>46359</v>
      </c>
      <c r="N4577" t="s">
        <v>34</v>
      </c>
      <c r="O4577">
        <v>10.7</v>
      </c>
      <c r="P4577">
        <v>2.7</v>
      </c>
      <c r="Q4577" s="2">
        <v>3191.62</v>
      </c>
      <c r="R4577" t="s">
        <v>35</v>
      </c>
      <c r="S4577" s="2">
        <v>1539.56</v>
      </c>
      <c r="T4577">
        <v>2.7</v>
      </c>
      <c r="U4577" t="s">
        <v>54</v>
      </c>
      <c r="V4577">
        <v>2026</v>
      </c>
      <c r="W4577" t="s">
        <v>72</v>
      </c>
      <c r="X4577" s="2">
        <v>1539.56</v>
      </c>
      <c r="Y4577" s="2">
        <v>1652.06</v>
      </c>
      <c r="Z4577" s="2">
        <v>0.48199999999999998</v>
      </c>
      <c r="AA4577" s="2">
        <f>IF(Table1[[#This Row],[Bed Occupied]]="Yes",1,0)</f>
        <v>0</v>
      </c>
    </row>
    <row r="4578" spans="1:27" x14ac:dyDescent="0.25">
      <c r="A4578" t="s">
        <v>4670</v>
      </c>
      <c r="B4578" s="1">
        <v>46158</v>
      </c>
      <c r="C4578" s="1">
        <v>46160.2</v>
      </c>
      <c r="D4578" t="s">
        <v>88</v>
      </c>
      <c r="E4578" t="s">
        <v>28</v>
      </c>
      <c r="F4578" t="s">
        <v>48</v>
      </c>
      <c r="G4578" t="s">
        <v>53</v>
      </c>
      <c r="H4578" t="s">
        <v>81</v>
      </c>
      <c r="I4578" t="s">
        <v>41</v>
      </c>
      <c r="J4578">
        <v>2.2000000000000002</v>
      </c>
      <c r="K4578" t="s">
        <v>57</v>
      </c>
      <c r="L4578">
        <v>9</v>
      </c>
      <c r="M4578" s="1">
        <v>46157</v>
      </c>
      <c r="N4578" t="s">
        <v>63</v>
      </c>
      <c r="O4578">
        <v>9.1</v>
      </c>
      <c r="P4578">
        <v>1.1000000000000001</v>
      </c>
      <c r="Q4578" s="2">
        <v>21823.03</v>
      </c>
      <c r="R4578" t="s">
        <v>58</v>
      </c>
      <c r="S4578" s="2">
        <v>15855.82</v>
      </c>
      <c r="T4578">
        <v>4</v>
      </c>
      <c r="U4578" t="s">
        <v>94</v>
      </c>
      <c r="V4578">
        <v>2026</v>
      </c>
      <c r="W4578" t="s">
        <v>77</v>
      </c>
      <c r="X4578" s="2">
        <v>15855.82</v>
      </c>
      <c r="Y4578" s="2">
        <v>5967.21</v>
      </c>
      <c r="Z4578" s="2">
        <v>0.72699999999999998</v>
      </c>
      <c r="AA4578" s="2">
        <f>IF(Table1[[#This Row],[Bed Occupied]]="Yes",1,0)</f>
        <v>0</v>
      </c>
    </row>
    <row r="4579" spans="1:27" x14ac:dyDescent="0.25">
      <c r="A4579" t="s">
        <v>4671</v>
      </c>
      <c r="B4579" s="1">
        <v>46013</v>
      </c>
      <c r="C4579" s="1">
        <v>46026</v>
      </c>
      <c r="D4579" t="s">
        <v>88</v>
      </c>
      <c r="E4579" t="s">
        <v>66</v>
      </c>
      <c r="F4579" t="s">
        <v>29</v>
      </c>
      <c r="G4579" t="s">
        <v>151</v>
      </c>
      <c r="H4579" t="s">
        <v>49</v>
      </c>
      <c r="I4579" t="s">
        <v>32</v>
      </c>
      <c r="J4579">
        <v>13</v>
      </c>
      <c r="K4579" t="s">
        <v>33</v>
      </c>
      <c r="L4579">
        <v>59</v>
      </c>
      <c r="M4579" s="1">
        <v>46012</v>
      </c>
      <c r="N4579" t="s">
        <v>34</v>
      </c>
      <c r="O4579">
        <v>13.8</v>
      </c>
      <c r="P4579">
        <v>1.8</v>
      </c>
      <c r="Q4579" s="2">
        <v>36041.08</v>
      </c>
      <c r="R4579" t="s">
        <v>58</v>
      </c>
      <c r="S4579" s="2">
        <v>27416.79</v>
      </c>
      <c r="T4579">
        <v>3.7</v>
      </c>
      <c r="U4579" t="s">
        <v>79</v>
      </c>
      <c r="V4579">
        <v>2025</v>
      </c>
      <c r="W4579" t="s">
        <v>74</v>
      </c>
      <c r="X4579" s="2">
        <v>27416.79</v>
      </c>
      <c r="Y4579" s="2">
        <v>8624.2900000000009</v>
      </c>
      <c r="Z4579" s="2">
        <v>0.76100000000000001</v>
      </c>
      <c r="AA4579" s="2">
        <f>IF(Table1[[#This Row],[Bed Occupied]]="Yes",1,0)</f>
        <v>1</v>
      </c>
    </row>
    <row r="4580" spans="1:27" x14ac:dyDescent="0.25">
      <c r="A4580" t="s">
        <v>4672</v>
      </c>
      <c r="B4580" s="1">
        <v>46310</v>
      </c>
      <c r="C4580" s="1">
        <v>46311.7</v>
      </c>
      <c r="D4580" t="s">
        <v>102</v>
      </c>
      <c r="E4580" t="s">
        <v>52</v>
      </c>
      <c r="F4580" t="s">
        <v>29</v>
      </c>
      <c r="G4580" t="s">
        <v>30</v>
      </c>
      <c r="H4580" t="s">
        <v>40</v>
      </c>
      <c r="I4580" t="s">
        <v>32</v>
      </c>
      <c r="J4580">
        <v>1.7</v>
      </c>
      <c r="K4580" t="s">
        <v>33</v>
      </c>
      <c r="L4580">
        <v>89</v>
      </c>
      <c r="M4580" s="1">
        <v>46309</v>
      </c>
      <c r="N4580" t="s">
        <v>42</v>
      </c>
      <c r="O4580">
        <v>9.1</v>
      </c>
      <c r="P4580">
        <v>1.1000000000000001</v>
      </c>
      <c r="Q4580" s="2">
        <v>9485.91</v>
      </c>
      <c r="R4580" t="s">
        <v>35</v>
      </c>
      <c r="S4580" s="2">
        <v>6850.12</v>
      </c>
      <c r="T4580">
        <v>4.0999999999999996</v>
      </c>
      <c r="U4580" t="s">
        <v>36</v>
      </c>
      <c r="V4580">
        <v>2026</v>
      </c>
      <c r="W4580" t="s">
        <v>69</v>
      </c>
      <c r="X4580" s="2">
        <v>6850.12</v>
      </c>
      <c r="Y4580" s="2">
        <v>2635.79</v>
      </c>
      <c r="Z4580" s="2">
        <v>0.72199999999999998</v>
      </c>
      <c r="AA4580" s="2">
        <f>IF(Table1[[#This Row],[Bed Occupied]]="Yes",1,0)</f>
        <v>1</v>
      </c>
    </row>
    <row r="4581" spans="1:27" x14ac:dyDescent="0.25">
      <c r="A4581" t="s">
        <v>4673</v>
      </c>
      <c r="B4581" s="1">
        <v>46056</v>
      </c>
      <c r="C4581" s="1">
        <v>46057.4</v>
      </c>
      <c r="D4581" t="s">
        <v>39</v>
      </c>
      <c r="E4581" t="s">
        <v>52</v>
      </c>
      <c r="F4581" t="s">
        <v>48</v>
      </c>
      <c r="G4581" t="s">
        <v>151</v>
      </c>
      <c r="H4581" t="s">
        <v>40</v>
      </c>
      <c r="I4581" t="s">
        <v>41</v>
      </c>
      <c r="J4581">
        <v>1.4</v>
      </c>
      <c r="K4581" t="s">
        <v>33</v>
      </c>
      <c r="L4581">
        <v>73</v>
      </c>
      <c r="M4581" s="1">
        <v>46056</v>
      </c>
      <c r="N4581" t="s">
        <v>42</v>
      </c>
      <c r="O4581">
        <v>13.8</v>
      </c>
      <c r="P4581">
        <v>1.8</v>
      </c>
      <c r="Q4581" s="2">
        <v>1644.75</v>
      </c>
      <c r="R4581" t="s">
        <v>85</v>
      </c>
      <c r="S4581" s="2">
        <v>967.26</v>
      </c>
      <c r="T4581">
        <v>3.8</v>
      </c>
      <c r="U4581" t="s">
        <v>68</v>
      </c>
      <c r="V4581">
        <v>2026</v>
      </c>
      <c r="W4581" t="s">
        <v>44</v>
      </c>
      <c r="X4581" s="2">
        <v>967.26</v>
      </c>
      <c r="Y4581" s="2">
        <v>677.49</v>
      </c>
      <c r="Z4581" s="2">
        <v>0.58799999999999997</v>
      </c>
      <c r="AA4581" s="2">
        <f>IF(Table1[[#This Row],[Bed Occupied]]="Yes",1,0)</f>
        <v>1</v>
      </c>
    </row>
    <row r="4582" spans="1:27" x14ac:dyDescent="0.25">
      <c r="A4582" t="s">
        <v>4674</v>
      </c>
      <c r="B4582" s="1">
        <v>46202</v>
      </c>
      <c r="C4582" s="1">
        <v>46205</v>
      </c>
      <c r="D4582" t="s">
        <v>46</v>
      </c>
      <c r="E4582" t="s">
        <v>66</v>
      </c>
      <c r="F4582" t="s">
        <v>29</v>
      </c>
      <c r="G4582" t="s">
        <v>67</v>
      </c>
      <c r="H4582" t="s">
        <v>31</v>
      </c>
      <c r="I4582" t="s">
        <v>32</v>
      </c>
      <c r="J4582">
        <v>3</v>
      </c>
      <c r="K4582" t="s">
        <v>57</v>
      </c>
      <c r="L4582">
        <v>53</v>
      </c>
      <c r="M4582" s="1">
        <v>46202</v>
      </c>
      <c r="N4582" t="s">
        <v>63</v>
      </c>
      <c r="O4582">
        <v>11.7</v>
      </c>
      <c r="P4582">
        <v>3.7</v>
      </c>
      <c r="Q4582" s="2">
        <v>6124.73</v>
      </c>
      <c r="R4582" t="s">
        <v>35</v>
      </c>
      <c r="S4582" s="2">
        <v>4075.68</v>
      </c>
      <c r="T4582">
        <v>2.8</v>
      </c>
      <c r="U4582" t="s">
        <v>126</v>
      </c>
      <c r="V4582">
        <v>2026</v>
      </c>
      <c r="W4582" t="s">
        <v>37</v>
      </c>
      <c r="X4582" s="2">
        <v>4075.68</v>
      </c>
      <c r="Y4582" s="2">
        <v>2049.0500000000002</v>
      </c>
      <c r="Z4582" s="2">
        <v>0.66500000000000004</v>
      </c>
      <c r="AA4582" s="2">
        <f>IF(Table1[[#This Row],[Bed Occupied]]="Yes",1,0)</f>
        <v>0</v>
      </c>
    </row>
    <row r="4583" spans="1:27" x14ac:dyDescent="0.25">
      <c r="A4583" t="s">
        <v>4675</v>
      </c>
      <c r="B4583" s="1">
        <v>46377</v>
      </c>
      <c r="C4583" s="1">
        <v>46382.1</v>
      </c>
      <c r="D4583" t="s">
        <v>51</v>
      </c>
      <c r="E4583" t="s">
        <v>66</v>
      </c>
      <c r="F4583" t="s">
        <v>48</v>
      </c>
      <c r="G4583" t="s">
        <v>67</v>
      </c>
      <c r="H4583" t="s">
        <v>56</v>
      </c>
      <c r="I4583" t="s">
        <v>32</v>
      </c>
      <c r="J4583">
        <v>5.0999999999999996</v>
      </c>
      <c r="K4583" t="s">
        <v>57</v>
      </c>
      <c r="L4583">
        <v>69</v>
      </c>
      <c r="M4583" s="1">
        <v>46376</v>
      </c>
      <c r="N4583" t="s">
        <v>42</v>
      </c>
      <c r="O4583">
        <v>9.1999999999999993</v>
      </c>
      <c r="P4583">
        <v>1.2</v>
      </c>
      <c r="Q4583" s="2">
        <v>10064.09</v>
      </c>
      <c r="R4583" t="s">
        <v>85</v>
      </c>
      <c r="S4583" s="2">
        <v>6758.09</v>
      </c>
      <c r="T4583">
        <v>3.5</v>
      </c>
      <c r="U4583" t="s">
        <v>54</v>
      </c>
      <c r="V4583">
        <v>2026</v>
      </c>
      <c r="W4583" t="s">
        <v>74</v>
      </c>
      <c r="X4583" s="2">
        <v>6758.09</v>
      </c>
      <c r="Y4583" s="2">
        <v>3306</v>
      </c>
      <c r="Z4583" s="2">
        <v>0.67200000000000004</v>
      </c>
      <c r="AA4583" s="2">
        <f>IF(Table1[[#This Row],[Bed Occupied]]="Yes",1,0)</f>
        <v>0</v>
      </c>
    </row>
    <row r="4584" spans="1:27" x14ac:dyDescent="0.25">
      <c r="A4584" t="s">
        <v>4676</v>
      </c>
      <c r="B4584" s="1">
        <v>46180</v>
      </c>
      <c r="C4584" s="1">
        <v>46183.1</v>
      </c>
      <c r="D4584" t="s">
        <v>39</v>
      </c>
      <c r="E4584" t="s">
        <v>52</v>
      </c>
      <c r="F4584" t="s">
        <v>29</v>
      </c>
      <c r="G4584" t="s">
        <v>67</v>
      </c>
      <c r="H4584" t="s">
        <v>81</v>
      </c>
      <c r="I4584" t="s">
        <v>32</v>
      </c>
      <c r="J4584">
        <v>3.1</v>
      </c>
      <c r="K4584" t="s">
        <v>57</v>
      </c>
      <c r="L4584">
        <v>52</v>
      </c>
      <c r="M4584" s="1">
        <v>46179</v>
      </c>
      <c r="N4584" t="s">
        <v>42</v>
      </c>
      <c r="O4584">
        <v>9.9</v>
      </c>
      <c r="P4584">
        <v>1.9</v>
      </c>
      <c r="Q4584" s="2">
        <v>2341.75</v>
      </c>
      <c r="R4584" t="s">
        <v>58</v>
      </c>
      <c r="S4584" s="2">
        <v>1686.55</v>
      </c>
      <c r="T4584">
        <v>3.2</v>
      </c>
      <c r="U4584" t="s">
        <v>126</v>
      </c>
      <c r="V4584">
        <v>2026</v>
      </c>
      <c r="W4584" t="s">
        <v>83</v>
      </c>
      <c r="X4584" s="2">
        <v>1686.55</v>
      </c>
      <c r="Y4584" s="2">
        <v>655.20000000000005</v>
      </c>
      <c r="Z4584" s="2">
        <v>0.72</v>
      </c>
      <c r="AA4584" s="2">
        <f>IF(Table1[[#This Row],[Bed Occupied]]="Yes",1,0)</f>
        <v>0</v>
      </c>
    </row>
    <row r="4585" spans="1:27" x14ac:dyDescent="0.25">
      <c r="A4585" t="s">
        <v>4677</v>
      </c>
      <c r="B4585" s="1">
        <v>45757</v>
      </c>
      <c r="C4585" s="1">
        <v>45759.7</v>
      </c>
      <c r="D4585" t="s">
        <v>46</v>
      </c>
      <c r="E4585" t="s">
        <v>28</v>
      </c>
      <c r="F4585" t="s">
        <v>48</v>
      </c>
      <c r="G4585" t="s">
        <v>53</v>
      </c>
      <c r="H4585" t="s">
        <v>40</v>
      </c>
      <c r="I4585" t="s">
        <v>32</v>
      </c>
      <c r="J4585">
        <v>2.7</v>
      </c>
      <c r="K4585" t="s">
        <v>33</v>
      </c>
      <c r="L4585">
        <v>83</v>
      </c>
      <c r="M4585" s="1">
        <v>45757</v>
      </c>
      <c r="N4585" t="s">
        <v>63</v>
      </c>
      <c r="O4585">
        <v>9.6</v>
      </c>
      <c r="P4585">
        <v>1.6</v>
      </c>
      <c r="Q4585" s="2">
        <v>6333.43</v>
      </c>
      <c r="R4585" t="s">
        <v>58</v>
      </c>
      <c r="S4585" s="2">
        <v>3859.74</v>
      </c>
      <c r="T4585">
        <v>3.6</v>
      </c>
      <c r="U4585" t="s">
        <v>89</v>
      </c>
      <c r="V4585">
        <v>2025</v>
      </c>
      <c r="W4585" t="s">
        <v>72</v>
      </c>
      <c r="X4585" s="2">
        <v>3859.74</v>
      </c>
      <c r="Y4585" s="2">
        <v>2473.69</v>
      </c>
      <c r="Z4585" s="2">
        <v>0.60899999999999999</v>
      </c>
      <c r="AA4585" s="2">
        <f>IF(Table1[[#This Row],[Bed Occupied]]="Yes",1,0)</f>
        <v>1</v>
      </c>
    </row>
    <row r="4586" spans="1:27" x14ac:dyDescent="0.25">
      <c r="A4586" t="s">
        <v>4678</v>
      </c>
      <c r="B4586" s="1">
        <v>46267</v>
      </c>
      <c r="C4586" s="1">
        <v>46267.4</v>
      </c>
      <c r="D4586" t="s">
        <v>39</v>
      </c>
      <c r="E4586" t="s">
        <v>47</v>
      </c>
      <c r="F4586" t="s">
        <v>48</v>
      </c>
      <c r="G4586" t="s">
        <v>30</v>
      </c>
      <c r="H4586" t="s">
        <v>49</v>
      </c>
      <c r="I4586" t="s">
        <v>41</v>
      </c>
      <c r="J4586">
        <v>0.4</v>
      </c>
      <c r="K4586" t="s">
        <v>33</v>
      </c>
      <c r="L4586">
        <v>80</v>
      </c>
      <c r="M4586" s="1">
        <v>46267</v>
      </c>
      <c r="N4586" t="s">
        <v>42</v>
      </c>
      <c r="O4586">
        <v>12.6</v>
      </c>
      <c r="P4586">
        <v>0.6</v>
      </c>
      <c r="Q4586" s="2">
        <v>1495.14</v>
      </c>
      <c r="R4586" t="s">
        <v>35</v>
      </c>
      <c r="S4586" s="2">
        <v>1051.27</v>
      </c>
      <c r="T4586">
        <v>3.4</v>
      </c>
      <c r="U4586" t="s">
        <v>133</v>
      </c>
      <c r="V4586">
        <v>2026</v>
      </c>
      <c r="W4586" t="s">
        <v>69</v>
      </c>
      <c r="X4586" s="2">
        <v>1051.27</v>
      </c>
      <c r="Y4586" s="2">
        <v>443.87</v>
      </c>
      <c r="Z4586" s="2">
        <v>0.70299999999999996</v>
      </c>
      <c r="AA4586" s="2">
        <f>IF(Table1[[#This Row],[Bed Occupied]]="Yes",1,0)</f>
        <v>1</v>
      </c>
    </row>
    <row r="4587" spans="1:27" x14ac:dyDescent="0.25">
      <c r="A4587" t="s">
        <v>4679</v>
      </c>
      <c r="B4587" s="1">
        <v>46051</v>
      </c>
      <c r="C4587" s="1">
        <v>46053.5</v>
      </c>
      <c r="D4587" t="s">
        <v>61</v>
      </c>
      <c r="E4587" t="s">
        <v>47</v>
      </c>
      <c r="F4587" t="s">
        <v>29</v>
      </c>
      <c r="G4587" t="s">
        <v>53</v>
      </c>
      <c r="H4587" t="s">
        <v>56</v>
      </c>
      <c r="I4587" t="s">
        <v>93</v>
      </c>
      <c r="J4587">
        <v>2.5</v>
      </c>
      <c r="K4587" t="s">
        <v>33</v>
      </c>
      <c r="L4587">
        <v>57</v>
      </c>
      <c r="M4587" s="1">
        <v>46050</v>
      </c>
      <c r="N4587" t="s">
        <v>42</v>
      </c>
      <c r="O4587">
        <v>13.1</v>
      </c>
      <c r="P4587">
        <v>1.1000000000000001</v>
      </c>
      <c r="Q4587" s="2">
        <v>13559.31</v>
      </c>
      <c r="R4587" t="s">
        <v>35</v>
      </c>
      <c r="S4587" s="2">
        <v>9608.18</v>
      </c>
      <c r="T4587">
        <v>3.5</v>
      </c>
      <c r="U4587" t="s">
        <v>86</v>
      </c>
      <c r="V4587">
        <v>2026</v>
      </c>
      <c r="W4587" t="s">
        <v>69</v>
      </c>
      <c r="X4587" s="2">
        <v>9608.18</v>
      </c>
      <c r="Y4587" s="2">
        <v>3951.13</v>
      </c>
      <c r="Z4587" s="2">
        <v>0.70899999999999996</v>
      </c>
      <c r="AA4587" s="2">
        <f>IF(Table1[[#This Row],[Bed Occupied]]="Yes",1,0)</f>
        <v>1</v>
      </c>
    </row>
    <row r="4588" spans="1:27" x14ac:dyDescent="0.25">
      <c r="A4588" t="s">
        <v>4680</v>
      </c>
      <c r="B4588" s="1">
        <v>46162</v>
      </c>
      <c r="C4588" s="1">
        <v>46162.400000000001</v>
      </c>
      <c r="D4588" t="s">
        <v>39</v>
      </c>
      <c r="E4588" t="s">
        <v>47</v>
      </c>
      <c r="F4588" t="s">
        <v>29</v>
      </c>
      <c r="G4588" t="s">
        <v>53</v>
      </c>
      <c r="H4588" t="s">
        <v>49</v>
      </c>
      <c r="I4588" t="s">
        <v>32</v>
      </c>
      <c r="J4588">
        <v>0.4</v>
      </c>
      <c r="K4588" t="s">
        <v>57</v>
      </c>
      <c r="L4588">
        <v>70</v>
      </c>
      <c r="M4588" s="1">
        <v>46162</v>
      </c>
      <c r="N4588" t="s">
        <v>42</v>
      </c>
      <c r="O4588">
        <v>13</v>
      </c>
      <c r="P4588">
        <v>1</v>
      </c>
      <c r="Q4588" s="2">
        <v>1311.07</v>
      </c>
      <c r="R4588" t="s">
        <v>58</v>
      </c>
      <c r="S4588" s="2">
        <v>639.74</v>
      </c>
      <c r="T4588">
        <v>4.0999999999999996</v>
      </c>
      <c r="U4588" t="s">
        <v>94</v>
      </c>
      <c r="V4588">
        <v>2026</v>
      </c>
      <c r="W4588" t="s">
        <v>69</v>
      </c>
      <c r="X4588" s="2">
        <v>639.74</v>
      </c>
      <c r="Y4588" s="2">
        <v>671.33</v>
      </c>
      <c r="Z4588" s="2">
        <v>0.48799999999999999</v>
      </c>
      <c r="AA4588" s="2">
        <f>IF(Table1[[#This Row],[Bed Occupied]]="Yes",1,0)</f>
        <v>0</v>
      </c>
    </row>
    <row r="4589" spans="1:27" x14ac:dyDescent="0.25">
      <c r="A4589" t="s">
        <v>4681</v>
      </c>
      <c r="B4589" s="1">
        <v>46222</v>
      </c>
      <c r="C4589" s="1">
        <v>46222.3</v>
      </c>
      <c r="D4589" t="s">
        <v>39</v>
      </c>
      <c r="E4589" t="s">
        <v>47</v>
      </c>
      <c r="F4589" t="s">
        <v>29</v>
      </c>
      <c r="G4589" t="s">
        <v>151</v>
      </c>
      <c r="H4589" t="s">
        <v>76</v>
      </c>
      <c r="I4589" t="s">
        <v>41</v>
      </c>
      <c r="J4589">
        <v>0.3</v>
      </c>
      <c r="K4589" t="s">
        <v>57</v>
      </c>
      <c r="L4589">
        <v>95</v>
      </c>
      <c r="M4589" s="1">
        <v>46222</v>
      </c>
      <c r="N4589" t="s">
        <v>34</v>
      </c>
      <c r="O4589">
        <v>9.5</v>
      </c>
      <c r="P4589">
        <v>1.5</v>
      </c>
      <c r="Q4589" s="2">
        <v>1665.49</v>
      </c>
      <c r="R4589" t="s">
        <v>58</v>
      </c>
      <c r="S4589" s="2">
        <v>968.86</v>
      </c>
      <c r="T4589">
        <v>3.7</v>
      </c>
      <c r="U4589" t="s">
        <v>43</v>
      </c>
      <c r="V4589">
        <v>2026</v>
      </c>
      <c r="W4589" t="s">
        <v>74</v>
      </c>
      <c r="X4589" s="2">
        <v>968.86</v>
      </c>
      <c r="Y4589" s="2">
        <v>696.63</v>
      </c>
      <c r="Z4589" s="2">
        <v>0.58199999999999996</v>
      </c>
      <c r="AA4589" s="2">
        <f>IF(Table1[[#This Row],[Bed Occupied]]="Yes",1,0)</f>
        <v>0</v>
      </c>
    </row>
    <row r="4590" spans="1:27" x14ac:dyDescent="0.25">
      <c r="A4590" t="s">
        <v>4682</v>
      </c>
      <c r="B4590" s="1">
        <v>46330</v>
      </c>
      <c r="C4590" s="1">
        <v>46332.1</v>
      </c>
      <c r="D4590" t="s">
        <v>39</v>
      </c>
      <c r="E4590" t="s">
        <v>28</v>
      </c>
      <c r="F4590" t="s">
        <v>29</v>
      </c>
      <c r="G4590" t="s">
        <v>151</v>
      </c>
      <c r="H4590" t="s">
        <v>56</v>
      </c>
      <c r="I4590" t="s">
        <v>32</v>
      </c>
      <c r="J4590">
        <v>2.1</v>
      </c>
      <c r="K4590" t="s">
        <v>33</v>
      </c>
      <c r="L4590">
        <v>92</v>
      </c>
      <c r="M4590" s="1">
        <v>46330</v>
      </c>
      <c r="N4590" t="s">
        <v>63</v>
      </c>
      <c r="O4590">
        <v>13</v>
      </c>
      <c r="P4590">
        <v>1</v>
      </c>
      <c r="Q4590" s="2">
        <v>2641.76</v>
      </c>
      <c r="R4590" t="s">
        <v>85</v>
      </c>
      <c r="S4590" s="2">
        <v>1386.94</v>
      </c>
      <c r="T4590">
        <v>3.4</v>
      </c>
      <c r="U4590" t="s">
        <v>130</v>
      </c>
      <c r="V4590">
        <v>2026</v>
      </c>
      <c r="W4590" t="s">
        <v>69</v>
      </c>
      <c r="X4590" s="2">
        <v>1386.94</v>
      </c>
      <c r="Y4590" s="2">
        <v>1254.82</v>
      </c>
      <c r="Z4590" s="2">
        <v>0.52500000000000002</v>
      </c>
      <c r="AA4590" s="2">
        <f>IF(Table1[[#This Row],[Bed Occupied]]="Yes",1,0)</f>
        <v>1</v>
      </c>
    </row>
    <row r="4591" spans="1:27" x14ac:dyDescent="0.25">
      <c r="A4591" t="s">
        <v>4683</v>
      </c>
      <c r="B4591" s="1">
        <v>46111</v>
      </c>
      <c r="C4591" s="1">
        <v>46117.3</v>
      </c>
      <c r="D4591" t="s">
        <v>88</v>
      </c>
      <c r="E4591" t="s">
        <v>47</v>
      </c>
      <c r="F4591" t="s">
        <v>48</v>
      </c>
      <c r="G4591" t="s">
        <v>53</v>
      </c>
      <c r="H4591" t="s">
        <v>76</v>
      </c>
      <c r="I4591" t="s">
        <v>32</v>
      </c>
      <c r="J4591">
        <v>6.3</v>
      </c>
      <c r="K4591" t="s">
        <v>33</v>
      </c>
      <c r="L4591">
        <v>60</v>
      </c>
      <c r="M4591" s="1">
        <v>46110</v>
      </c>
      <c r="N4591" t="s">
        <v>42</v>
      </c>
      <c r="O4591">
        <v>9.5</v>
      </c>
      <c r="P4591">
        <v>1.5</v>
      </c>
      <c r="Q4591" s="2">
        <v>21147.52</v>
      </c>
      <c r="R4591" t="s">
        <v>35</v>
      </c>
      <c r="S4591" s="2">
        <v>17167.88</v>
      </c>
      <c r="T4591">
        <v>3.8</v>
      </c>
      <c r="U4591" t="s">
        <v>115</v>
      </c>
      <c r="V4591">
        <v>2026</v>
      </c>
      <c r="W4591" t="s">
        <v>74</v>
      </c>
      <c r="X4591" s="2">
        <v>17167.88</v>
      </c>
      <c r="Y4591" s="2">
        <v>3979.64</v>
      </c>
      <c r="Z4591" s="2">
        <v>0.81200000000000006</v>
      </c>
      <c r="AA4591" s="2">
        <f>IF(Table1[[#This Row],[Bed Occupied]]="Yes",1,0)</f>
        <v>1</v>
      </c>
    </row>
    <row r="4592" spans="1:27" x14ac:dyDescent="0.25">
      <c r="A4592" t="s">
        <v>4684</v>
      </c>
      <c r="B4592" s="1">
        <v>45997</v>
      </c>
      <c r="C4592" s="1">
        <v>45999.4</v>
      </c>
      <c r="D4592" t="s">
        <v>46</v>
      </c>
      <c r="E4592" t="s">
        <v>66</v>
      </c>
      <c r="F4592" t="s">
        <v>29</v>
      </c>
      <c r="G4592" t="s">
        <v>53</v>
      </c>
      <c r="H4592" t="s">
        <v>81</v>
      </c>
      <c r="I4592" t="s">
        <v>32</v>
      </c>
      <c r="J4592">
        <v>2.4</v>
      </c>
      <c r="K4592" t="s">
        <v>33</v>
      </c>
      <c r="L4592">
        <v>65</v>
      </c>
      <c r="M4592" s="1">
        <v>45997</v>
      </c>
      <c r="N4592" t="s">
        <v>42</v>
      </c>
      <c r="O4592">
        <v>13.3</v>
      </c>
      <c r="P4592">
        <v>1.3</v>
      </c>
      <c r="Q4592" s="2">
        <v>5405.97</v>
      </c>
      <c r="R4592" t="s">
        <v>85</v>
      </c>
      <c r="S4592" s="2">
        <v>3244.2</v>
      </c>
      <c r="T4592">
        <v>3.5</v>
      </c>
      <c r="U4592" t="s">
        <v>79</v>
      </c>
      <c r="V4592">
        <v>2025</v>
      </c>
      <c r="W4592" t="s">
        <v>83</v>
      </c>
      <c r="X4592" s="2">
        <v>3244.2</v>
      </c>
      <c r="Y4592" s="2">
        <v>2161.77</v>
      </c>
      <c r="Z4592" s="2">
        <v>0.6</v>
      </c>
      <c r="AA4592" s="2">
        <f>IF(Table1[[#This Row],[Bed Occupied]]="Yes",1,0)</f>
        <v>1</v>
      </c>
    </row>
    <row r="4593" spans="1:27" x14ac:dyDescent="0.25">
      <c r="A4593" t="s">
        <v>4685</v>
      </c>
      <c r="B4593" s="1">
        <v>45708</v>
      </c>
      <c r="C4593" s="1">
        <v>45711</v>
      </c>
      <c r="D4593" t="s">
        <v>61</v>
      </c>
      <c r="E4593" t="s">
        <v>47</v>
      </c>
      <c r="F4593" t="s">
        <v>48</v>
      </c>
      <c r="G4593" t="s">
        <v>151</v>
      </c>
      <c r="H4593" t="s">
        <v>81</v>
      </c>
      <c r="I4593" t="s">
        <v>41</v>
      </c>
      <c r="J4593">
        <v>3</v>
      </c>
      <c r="K4593" t="s">
        <v>57</v>
      </c>
      <c r="L4593">
        <v>31</v>
      </c>
      <c r="M4593" s="1">
        <v>45707</v>
      </c>
      <c r="N4593" t="s">
        <v>42</v>
      </c>
      <c r="O4593">
        <v>12.9</v>
      </c>
      <c r="P4593">
        <v>0.9</v>
      </c>
      <c r="Q4593" s="2">
        <v>17827.79</v>
      </c>
      <c r="R4593" t="s">
        <v>85</v>
      </c>
      <c r="S4593" s="2">
        <v>10354.86</v>
      </c>
      <c r="T4593">
        <v>3.6</v>
      </c>
      <c r="U4593" t="s">
        <v>100</v>
      </c>
      <c r="V4593">
        <v>2025</v>
      </c>
      <c r="W4593" t="s">
        <v>69</v>
      </c>
      <c r="X4593" s="2">
        <v>10354.86</v>
      </c>
      <c r="Y4593" s="2">
        <v>7472.93</v>
      </c>
      <c r="Z4593" s="2">
        <v>0.58099999999999996</v>
      </c>
      <c r="AA4593" s="2">
        <f>IF(Table1[[#This Row],[Bed Occupied]]="Yes",1,0)</f>
        <v>0</v>
      </c>
    </row>
    <row r="4594" spans="1:27" x14ac:dyDescent="0.25">
      <c r="A4594" t="s">
        <v>4686</v>
      </c>
      <c r="B4594" s="1">
        <v>46177</v>
      </c>
      <c r="C4594" s="1">
        <v>46180.3</v>
      </c>
      <c r="D4594" t="s">
        <v>96</v>
      </c>
      <c r="E4594" t="s">
        <v>28</v>
      </c>
      <c r="F4594" t="s">
        <v>48</v>
      </c>
      <c r="G4594" t="s">
        <v>151</v>
      </c>
      <c r="H4594" t="s">
        <v>81</v>
      </c>
      <c r="I4594" t="s">
        <v>32</v>
      </c>
      <c r="J4594">
        <v>3.3</v>
      </c>
      <c r="K4594" t="s">
        <v>57</v>
      </c>
      <c r="L4594">
        <v>83</v>
      </c>
      <c r="M4594" s="1">
        <v>46176</v>
      </c>
      <c r="N4594" t="s">
        <v>42</v>
      </c>
      <c r="O4594">
        <v>12.5</v>
      </c>
      <c r="P4594">
        <v>2.5</v>
      </c>
      <c r="Q4594" s="2">
        <v>4319.25</v>
      </c>
      <c r="R4594" t="s">
        <v>85</v>
      </c>
      <c r="S4594" s="2">
        <v>2690.75</v>
      </c>
      <c r="T4594">
        <v>2.5</v>
      </c>
      <c r="U4594" t="s">
        <v>126</v>
      </c>
      <c r="V4594">
        <v>2026</v>
      </c>
      <c r="W4594" t="s">
        <v>69</v>
      </c>
      <c r="X4594" s="2">
        <v>2690.75</v>
      </c>
      <c r="Y4594" s="2">
        <v>1628.5</v>
      </c>
      <c r="Z4594" s="2">
        <v>0.623</v>
      </c>
      <c r="AA4594" s="2">
        <f>IF(Table1[[#This Row],[Bed Occupied]]="Yes",1,0)</f>
        <v>0</v>
      </c>
    </row>
    <row r="4595" spans="1:27" x14ac:dyDescent="0.25">
      <c r="A4595" t="s">
        <v>4687</v>
      </c>
      <c r="B4595" s="1">
        <v>46258</v>
      </c>
      <c r="C4595" s="1">
        <v>46262.9</v>
      </c>
      <c r="D4595" t="s">
        <v>96</v>
      </c>
      <c r="E4595" t="s">
        <v>52</v>
      </c>
      <c r="F4595" t="s">
        <v>29</v>
      </c>
      <c r="G4595" t="s">
        <v>53</v>
      </c>
      <c r="H4595" t="s">
        <v>62</v>
      </c>
      <c r="I4595" t="s">
        <v>41</v>
      </c>
      <c r="J4595">
        <v>4.9000000000000004</v>
      </c>
      <c r="K4595" t="s">
        <v>33</v>
      </c>
      <c r="L4595">
        <v>54</v>
      </c>
      <c r="M4595" s="1">
        <v>46257</v>
      </c>
      <c r="N4595" t="s">
        <v>42</v>
      </c>
      <c r="O4595">
        <v>12.4</v>
      </c>
      <c r="P4595">
        <v>0.4</v>
      </c>
      <c r="Q4595" s="2">
        <v>4119.72</v>
      </c>
      <c r="R4595" t="s">
        <v>35</v>
      </c>
      <c r="S4595" s="2">
        <v>2674.91</v>
      </c>
      <c r="T4595">
        <v>4.0999999999999996</v>
      </c>
      <c r="U4595" t="s">
        <v>138</v>
      </c>
      <c r="V4595">
        <v>2026</v>
      </c>
      <c r="W4595" t="s">
        <v>74</v>
      </c>
      <c r="X4595" s="2">
        <v>2674.91</v>
      </c>
      <c r="Y4595" s="2">
        <v>1444.81</v>
      </c>
      <c r="Z4595" s="2">
        <v>0.64900000000000002</v>
      </c>
      <c r="AA4595" s="2">
        <f>IF(Table1[[#This Row],[Bed Occupied]]="Yes",1,0)</f>
        <v>1</v>
      </c>
    </row>
    <row r="4596" spans="1:27" x14ac:dyDescent="0.25">
      <c r="A4596" t="s">
        <v>4688</v>
      </c>
      <c r="B4596" s="1">
        <v>46249</v>
      </c>
      <c r="C4596" s="1">
        <v>46250.6</v>
      </c>
      <c r="D4596" t="s">
        <v>102</v>
      </c>
      <c r="E4596" t="s">
        <v>47</v>
      </c>
      <c r="F4596" t="s">
        <v>29</v>
      </c>
      <c r="G4596" t="s">
        <v>53</v>
      </c>
      <c r="H4596" t="s">
        <v>81</v>
      </c>
      <c r="I4596" t="s">
        <v>32</v>
      </c>
      <c r="J4596">
        <v>1.6</v>
      </c>
      <c r="K4596" t="s">
        <v>33</v>
      </c>
      <c r="L4596">
        <v>84</v>
      </c>
      <c r="M4596" s="1">
        <v>46248</v>
      </c>
      <c r="N4596" t="s">
        <v>42</v>
      </c>
      <c r="O4596">
        <v>11.1</v>
      </c>
      <c r="P4596">
        <v>1.1000000000000001</v>
      </c>
      <c r="Q4596" s="2">
        <v>7970.05</v>
      </c>
      <c r="R4596" t="s">
        <v>35</v>
      </c>
      <c r="S4596" s="2">
        <v>4748.63</v>
      </c>
      <c r="T4596">
        <v>3.4</v>
      </c>
      <c r="U4596" t="s">
        <v>138</v>
      </c>
      <c r="V4596">
        <v>2026</v>
      </c>
      <c r="W4596" t="s">
        <v>77</v>
      </c>
      <c r="X4596" s="2">
        <v>4748.63</v>
      </c>
      <c r="Y4596" s="2">
        <v>3221.42</v>
      </c>
      <c r="Z4596" s="2">
        <v>0.59599999999999997</v>
      </c>
      <c r="AA4596" s="2">
        <f>IF(Table1[[#This Row],[Bed Occupied]]="Yes",1,0)</f>
        <v>1</v>
      </c>
    </row>
    <row r="4597" spans="1:27" x14ac:dyDescent="0.25">
      <c r="A4597" t="s">
        <v>4689</v>
      </c>
      <c r="B4597" s="1">
        <v>46280</v>
      </c>
      <c r="C4597" s="1">
        <v>46284.7</v>
      </c>
      <c r="D4597" t="s">
        <v>51</v>
      </c>
      <c r="E4597" t="s">
        <v>66</v>
      </c>
      <c r="F4597" t="s">
        <v>29</v>
      </c>
      <c r="G4597" t="s">
        <v>30</v>
      </c>
      <c r="H4597" t="s">
        <v>76</v>
      </c>
      <c r="I4597" t="s">
        <v>41</v>
      </c>
      <c r="J4597">
        <v>4.7</v>
      </c>
      <c r="K4597" t="s">
        <v>57</v>
      </c>
      <c r="L4597">
        <v>56</v>
      </c>
      <c r="M4597" s="1">
        <v>46279</v>
      </c>
      <c r="N4597" t="s">
        <v>34</v>
      </c>
      <c r="O4597">
        <v>8</v>
      </c>
      <c r="P4597">
        <v>0</v>
      </c>
      <c r="Q4597" s="2">
        <v>7588.54</v>
      </c>
      <c r="R4597" t="s">
        <v>35</v>
      </c>
      <c r="S4597" s="2">
        <v>4349.58</v>
      </c>
      <c r="T4597">
        <v>4.2</v>
      </c>
      <c r="U4597" t="s">
        <v>133</v>
      </c>
      <c r="V4597">
        <v>2026</v>
      </c>
      <c r="W4597" t="s">
        <v>37</v>
      </c>
      <c r="X4597" s="2">
        <v>4349.58</v>
      </c>
      <c r="Y4597" s="2">
        <v>3238.96</v>
      </c>
      <c r="Z4597" s="2">
        <v>0.57299999999999995</v>
      </c>
      <c r="AA4597" s="2">
        <f>IF(Table1[[#This Row],[Bed Occupied]]="Yes",1,0)</f>
        <v>0</v>
      </c>
    </row>
    <row r="4598" spans="1:27" x14ac:dyDescent="0.25">
      <c r="A4598" t="s">
        <v>4690</v>
      </c>
      <c r="B4598" s="1">
        <v>45932</v>
      </c>
      <c r="C4598" s="1">
        <v>45939.199999999997</v>
      </c>
      <c r="D4598" t="s">
        <v>27</v>
      </c>
      <c r="E4598" t="s">
        <v>52</v>
      </c>
      <c r="F4598" t="s">
        <v>48</v>
      </c>
      <c r="G4598" t="s">
        <v>53</v>
      </c>
      <c r="H4598" t="s">
        <v>76</v>
      </c>
      <c r="I4598" t="s">
        <v>41</v>
      </c>
      <c r="J4598">
        <v>7.2</v>
      </c>
      <c r="K4598" t="s">
        <v>33</v>
      </c>
      <c r="L4598">
        <v>33</v>
      </c>
      <c r="M4598" s="1">
        <v>45931</v>
      </c>
      <c r="N4598" t="s">
        <v>42</v>
      </c>
      <c r="O4598">
        <v>10.9</v>
      </c>
      <c r="P4598">
        <v>2.9</v>
      </c>
      <c r="Q4598" s="2">
        <v>15853.23</v>
      </c>
      <c r="R4598" t="s">
        <v>58</v>
      </c>
      <c r="S4598" s="2">
        <v>10179.36</v>
      </c>
      <c r="T4598">
        <v>3.5</v>
      </c>
      <c r="U4598" t="s">
        <v>82</v>
      </c>
      <c r="V4598">
        <v>2025</v>
      </c>
      <c r="W4598" t="s">
        <v>69</v>
      </c>
      <c r="X4598" s="2">
        <v>10179.36</v>
      </c>
      <c r="Y4598" s="2">
        <v>5673.87</v>
      </c>
      <c r="Z4598" s="2">
        <v>0.64200000000000002</v>
      </c>
      <c r="AA4598" s="2">
        <f>IF(Table1[[#This Row],[Bed Occupied]]="Yes",1,0)</f>
        <v>1</v>
      </c>
    </row>
    <row r="4599" spans="1:27" x14ac:dyDescent="0.25">
      <c r="A4599" t="s">
        <v>4691</v>
      </c>
      <c r="B4599" s="1">
        <v>46176</v>
      </c>
      <c r="C4599" s="1">
        <v>46179.199999999997</v>
      </c>
      <c r="D4599" t="s">
        <v>46</v>
      </c>
      <c r="E4599" t="s">
        <v>28</v>
      </c>
      <c r="F4599" t="s">
        <v>29</v>
      </c>
      <c r="G4599" t="s">
        <v>30</v>
      </c>
      <c r="H4599" t="s">
        <v>40</v>
      </c>
      <c r="I4599" t="s">
        <v>32</v>
      </c>
      <c r="J4599">
        <v>3.2</v>
      </c>
      <c r="K4599" t="s">
        <v>33</v>
      </c>
      <c r="L4599">
        <v>81</v>
      </c>
      <c r="M4599" s="1">
        <v>46175</v>
      </c>
      <c r="N4599" t="s">
        <v>42</v>
      </c>
      <c r="O4599">
        <v>10</v>
      </c>
      <c r="P4599">
        <v>2</v>
      </c>
      <c r="Q4599" s="2">
        <v>5190.46</v>
      </c>
      <c r="R4599" t="s">
        <v>58</v>
      </c>
      <c r="S4599" s="2">
        <v>2498.48</v>
      </c>
      <c r="T4599">
        <v>3</v>
      </c>
      <c r="U4599" t="s">
        <v>126</v>
      </c>
      <c r="V4599">
        <v>2026</v>
      </c>
      <c r="W4599" t="s">
        <v>44</v>
      </c>
      <c r="X4599" s="2">
        <v>2498.48</v>
      </c>
      <c r="Y4599" s="2">
        <v>2691.98</v>
      </c>
      <c r="Z4599" s="2">
        <v>0.48099999999999998</v>
      </c>
      <c r="AA4599" s="2">
        <f>IF(Table1[[#This Row],[Bed Occupied]]="Yes",1,0)</f>
        <v>1</v>
      </c>
    </row>
    <row r="4600" spans="1:27" x14ac:dyDescent="0.25">
      <c r="A4600" t="s">
        <v>4692</v>
      </c>
      <c r="B4600" s="1">
        <v>45804</v>
      </c>
      <c r="C4600" s="1">
        <v>45809.4</v>
      </c>
      <c r="D4600" t="s">
        <v>102</v>
      </c>
      <c r="E4600" t="s">
        <v>52</v>
      </c>
      <c r="F4600" t="s">
        <v>29</v>
      </c>
      <c r="G4600" t="s">
        <v>67</v>
      </c>
      <c r="H4600" t="s">
        <v>31</v>
      </c>
      <c r="I4600" t="s">
        <v>41</v>
      </c>
      <c r="J4600">
        <v>5.4</v>
      </c>
      <c r="K4600" t="s">
        <v>57</v>
      </c>
      <c r="L4600">
        <v>85</v>
      </c>
      <c r="M4600" s="1">
        <v>45803</v>
      </c>
      <c r="N4600" t="s">
        <v>42</v>
      </c>
      <c r="O4600">
        <v>8</v>
      </c>
      <c r="P4600">
        <v>0</v>
      </c>
      <c r="Q4600" s="2">
        <v>10026.629999999999</v>
      </c>
      <c r="R4600" t="s">
        <v>35</v>
      </c>
      <c r="S4600" s="2">
        <v>6643.48</v>
      </c>
      <c r="T4600">
        <v>3.5</v>
      </c>
      <c r="U4600" t="s">
        <v>122</v>
      </c>
      <c r="V4600">
        <v>2025</v>
      </c>
      <c r="W4600" t="s">
        <v>37</v>
      </c>
      <c r="X4600" s="2">
        <v>6643.48</v>
      </c>
      <c r="Y4600" s="2">
        <v>3383.15</v>
      </c>
      <c r="Z4600" s="2">
        <v>0.66300000000000003</v>
      </c>
      <c r="AA4600" s="2">
        <f>IF(Table1[[#This Row],[Bed Occupied]]="Yes",1,0)</f>
        <v>0</v>
      </c>
    </row>
    <row r="4601" spans="1:27" x14ac:dyDescent="0.25">
      <c r="A4601" t="s">
        <v>4693</v>
      </c>
      <c r="B4601" s="1">
        <v>46276</v>
      </c>
      <c r="C4601" s="1">
        <v>46278.1</v>
      </c>
      <c r="D4601" t="s">
        <v>88</v>
      </c>
      <c r="E4601" t="s">
        <v>52</v>
      </c>
      <c r="F4601" t="s">
        <v>29</v>
      </c>
      <c r="G4601" t="s">
        <v>30</v>
      </c>
      <c r="H4601" t="s">
        <v>31</v>
      </c>
      <c r="I4601" t="s">
        <v>32</v>
      </c>
      <c r="J4601">
        <v>2.1</v>
      </c>
      <c r="K4601" t="s">
        <v>33</v>
      </c>
      <c r="L4601">
        <v>52</v>
      </c>
      <c r="M4601" s="1">
        <v>46276</v>
      </c>
      <c r="N4601" t="s">
        <v>42</v>
      </c>
      <c r="O4601">
        <v>13.9</v>
      </c>
      <c r="P4601">
        <v>1.9</v>
      </c>
      <c r="Q4601" s="2">
        <v>16092.27</v>
      </c>
      <c r="R4601" t="s">
        <v>35</v>
      </c>
      <c r="S4601" s="2">
        <v>13219.46</v>
      </c>
      <c r="T4601">
        <v>4</v>
      </c>
      <c r="U4601" t="s">
        <v>133</v>
      </c>
      <c r="V4601">
        <v>2026</v>
      </c>
      <c r="W4601" t="s">
        <v>77</v>
      </c>
      <c r="X4601" s="2">
        <v>13219.46</v>
      </c>
      <c r="Y4601" s="2">
        <v>2872.81</v>
      </c>
      <c r="Z4601" s="2">
        <v>0.82099999999999995</v>
      </c>
      <c r="AA4601" s="2">
        <f>IF(Table1[[#This Row],[Bed Occupied]]="Yes",1,0)</f>
        <v>1</v>
      </c>
    </row>
    <row r="4602" spans="1:27" x14ac:dyDescent="0.25">
      <c r="A4602" t="s">
        <v>4694</v>
      </c>
      <c r="B4602" s="1">
        <v>45929</v>
      </c>
      <c r="C4602" s="1">
        <v>45931.7</v>
      </c>
      <c r="D4602" t="s">
        <v>39</v>
      </c>
      <c r="E4602" t="s">
        <v>52</v>
      </c>
      <c r="F4602" t="s">
        <v>48</v>
      </c>
      <c r="G4602" t="s">
        <v>30</v>
      </c>
      <c r="H4602" t="s">
        <v>76</v>
      </c>
      <c r="I4602" t="s">
        <v>32</v>
      </c>
      <c r="J4602">
        <v>2.7</v>
      </c>
      <c r="K4602" t="s">
        <v>33</v>
      </c>
      <c r="L4602">
        <v>102</v>
      </c>
      <c r="M4602" s="1">
        <v>45929</v>
      </c>
      <c r="N4602" t="s">
        <v>42</v>
      </c>
      <c r="O4602">
        <v>11</v>
      </c>
      <c r="P4602">
        <v>3</v>
      </c>
      <c r="Q4602" s="2">
        <v>1897.89</v>
      </c>
      <c r="R4602" t="s">
        <v>58</v>
      </c>
      <c r="S4602" s="2">
        <v>1026.68</v>
      </c>
      <c r="T4602">
        <v>2.9</v>
      </c>
      <c r="U4602" t="s">
        <v>59</v>
      </c>
      <c r="V4602">
        <v>2025</v>
      </c>
      <c r="W4602" t="s">
        <v>37</v>
      </c>
      <c r="X4602" s="2">
        <v>1026.68</v>
      </c>
      <c r="Y4602" s="2">
        <v>871.21</v>
      </c>
      <c r="Z4602" s="2">
        <v>0.54100000000000004</v>
      </c>
      <c r="AA4602" s="2">
        <f>IF(Table1[[#This Row],[Bed Occupied]]="Yes",1,0)</f>
        <v>1</v>
      </c>
    </row>
    <row r="4603" spans="1:27" x14ac:dyDescent="0.25">
      <c r="A4603" t="s">
        <v>4695</v>
      </c>
      <c r="B4603" s="1">
        <v>46369</v>
      </c>
      <c r="C4603" s="1">
        <v>46379.199999999997</v>
      </c>
      <c r="D4603" t="s">
        <v>88</v>
      </c>
      <c r="E4603" t="s">
        <v>28</v>
      </c>
      <c r="F4603" t="s">
        <v>48</v>
      </c>
      <c r="G4603" t="s">
        <v>30</v>
      </c>
      <c r="H4603" t="s">
        <v>81</v>
      </c>
      <c r="I4603" t="s">
        <v>32</v>
      </c>
      <c r="J4603">
        <v>10.199999999999999</v>
      </c>
      <c r="K4603" t="s">
        <v>33</v>
      </c>
      <c r="L4603">
        <v>30</v>
      </c>
      <c r="M4603" s="1">
        <v>46368</v>
      </c>
      <c r="N4603" t="s">
        <v>34</v>
      </c>
      <c r="O4603">
        <v>12.9</v>
      </c>
      <c r="P4603">
        <v>0.9</v>
      </c>
      <c r="Q4603" s="2">
        <v>30735.64</v>
      </c>
      <c r="R4603" t="s">
        <v>35</v>
      </c>
      <c r="S4603" s="2">
        <v>25528.52</v>
      </c>
      <c r="T4603">
        <v>3.9</v>
      </c>
      <c r="U4603" t="s">
        <v>54</v>
      </c>
      <c r="V4603">
        <v>2026</v>
      </c>
      <c r="W4603" t="s">
        <v>83</v>
      </c>
      <c r="X4603" s="2">
        <v>25528.52</v>
      </c>
      <c r="Y4603" s="2">
        <v>5207.12</v>
      </c>
      <c r="Z4603" s="2">
        <v>0.83099999999999996</v>
      </c>
      <c r="AA4603" s="2">
        <f>IF(Table1[[#This Row],[Bed Occupied]]="Yes",1,0)</f>
        <v>1</v>
      </c>
    </row>
    <row r="4604" spans="1:27" x14ac:dyDescent="0.25">
      <c r="A4604" t="s">
        <v>4696</v>
      </c>
      <c r="B4604" s="1">
        <v>46122</v>
      </c>
      <c r="C4604" s="1">
        <v>46123.5</v>
      </c>
      <c r="D4604" t="s">
        <v>39</v>
      </c>
      <c r="E4604" t="s">
        <v>66</v>
      </c>
      <c r="F4604" t="s">
        <v>48</v>
      </c>
      <c r="G4604" t="s">
        <v>53</v>
      </c>
      <c r="H4604" t="s">
        <v>31</v>
      </c>
      <c r="I4604" t="s">
        <v>32</v>
      </c>
      <c r="J4604">
        <v>1.5</v>
      </c>
      <c r="K4604" t="s">
        <v>33</v>
      </c>
      <c r="L4604">
        <v>63</v>
      </c>
      <c r="M4604" s="1">
        <v>46121</v>
      </c>
      <c r="N4604" t="s">
        <v>34</v>
      </c>
      <c r="O4604">
        <v>10.199999999999999</v>
      </c>
      <c r="P4604">
        <v>2.2000000000000002</v>
      </c>
      <c r="Q4604" s="2">
        <v>2929.81</v>
      </c>
      <c r="R4604" t="s">
        <v>35</v>
      </c>
      <c r="S4604" s="2">
        <v>1874.17</v>
      </c>
      <c r="T4604">
        <v>3.2</v>
      </c>
      <c r="U4604" t="s">
        <v>98</v>
      </c>
      <c r="V4604">
        <v>2026</v>
      </c>
      <c r="W4604" t="s">
        <v>72</v>
      </c>
      <c r="X4604" s="2">
        <v>1874.17</v>
      </c>
      <c r="Y4604" s="2">
        <v>1055.6400000000001</v>
      </c>
      <c r="Z4604" s="2">
        <v>0.64</v>
      </c>
      <c r="AA4604" s="2">
        <f>IF(Table1[[#This Row],[Bed Occupied]]="Yes",1,0)</f>
        <v>1</v>
      </c>
    </row>
    <row r="4605" spans="1:27" x14ac:dyDescent="0.25">
      <c r="A4605" t="s">
        <v>4697</v>
      </c>
      <c r="B4605" s="1">
        <v>45950</v>
      </c>
      <c r="C4605" s="1">
        <v>45956.4</v>
      </c>
      <c r="D4605" t="s">
        <v>51</v>
      </c>
      <c r="E4605" t="s">
        <v>28</v>
      </c>
      <c r="F4605" t="s">
        <v>29</v>
      </c>
      <c r="G4605" t="s">
        <v>53</v>
      </c>
      <c r="H4605" t="s">
        <v>56</v>
      </c>
      <c r="I4605" t="s">
        <v>32</v>
      </c>
      <c r="J4605">
        <v>6.4</v>
      </c>
      <c r="K4605" t="s">
        <v>33</v>
      </c>
      <c r="L4605">
        <v>69</v>
      </c>
      <c r="M4605" s="1">
        <v>45950</v>
      </c>
      <c r="N4605" t="s">
        <v>42</v>
      </c>
      <c r="O4605">
        <v>13.1</v>
      </c>
      <c r="P4605">
        <v>1.1000000000000001</v>
      </c>
      <c r="Q4605" s="2">
        <v>12772.12</v>
      </c>
      <c r="R4605" t="s">
        <v>35</v>
      </c>
      <c r="S4605" s="2">
        <v>7604.25</v>
      </c>
      <c r="T4605">
        <v>3.3</v>
      </c>
      <c r="U4605" t="s">
        <v>82</v>
      </c>
      <c r="V4605">
        <v>2025</v>
      </c>
      <c r="W4605" t="s">
        <v>37</v>
      </c>
      <c r="X4605" s="2">
        <v>7604.25</v>
      </c>
      <c r="Y4605" s="2">
        <v>5167.87</v>
      </c>
      <c r="Z4605" s="2">
        <v>0.59499999999999997</v>
      </c>
      <c r="AA4605" s="2">
        <f>IF(Table1[[#This Row],[Bed Occupied]]="Yes",1,0)</f>
        <v>1</v>
      </c>
    </row>
    <row r="4606" spans="1:27" x14ac:dyDescent="0.25">
      <c r="A4606" t="s">
        <v>4698</v>
      </c>
      <c r="B4606" s="1">
        <v>46012</v>
      </c>
      <c r="C4606" s="1">
        <v>46013.5</v>
      </c>
      <c r="D4606" t="s">
        <v>96</v>
      </c>
      <c r="E4606" t="s">
        <v>52</v>
      </c>
      <c r="F4606" t="s">
        <v>29</v>
      </c>
      <c r="G4606" t="s">
        <v>67</v>
      </c>
      <c r="H4606" t="s">
        <v>76</v>
      </c>
      <c r="I4606" t="s">
        <v>32</v>
      </c>
      <c r="J4606">
        <v>1.5</v>
      </c>
      <c r="K4606" t="s">
        <v>33</v>
      </c>
      <c r="L4606">
        <v>87</v>
      </c>
      <c r="M4606" s="1">
        <v>46011</v>
      </c>
      <c r="N4606" t="s">
        <v>63</v>
      </c>
      <c r="O4606">
        <v>9.4</v>
      </c>
      <c r="P4606">
        <v>1.4</v>
      </c>
      <c r="Q4606" s="2">
        <v>3740.58</v>
      </c>
      <c r="R4606" t="s">
        <v>35</v>
      </c>
      <c r="S4606" s="2">
        <v>2274.61</v>
      </c>
      <c r="T4606">
        <v>3.9</v>
      </c>
      <c r="U4606" t="s">
        <v>79</v>
      </c>
      <c r="V4606">
        <v>2025</v>
      </c>
      <c r="W4606" t="s">
        <v>83</v>
      </c>
      <c r="X4606" s="2">
        <v>2274.61</v>
      </c>
      <c r="Y4606" s="2">
        <v>1465.97</v>
      </c>
      <c r="Z4606" s="2">
        <v>0.60799999999999998</v>
      </c>
      <c r="AA4606" s="2">
        <f>IF(Table1[[#This Row],[Bed Occupied]]="Yes",1,0)</f>
        <v>1</v>
      </c>
    </row>
    <row r="4607" spans="1:27" x14ac:dyDescent="0.25">
      <c r="A4607" t="s">
        <v>4699</v>
      </c>
      <c r="B4607" s="1">
        <v>45921</v>
      </c>
      <c r="C4607" s="1">
        <v>45922.5</v>
      </c>
      <c r="D4607" t="s">
        <v>51</v>
      </c>
      <c r="E4607" t="s">
        <v>28</v>
      </c>
      <c r="F4607" t="s">
        <v>29</v>
      </c>
      <c r="G4607" t="s">
        <v>67</v>
      </c>
      <c r="H4607" t="s">
        <v>56</v>
      </c>
      <c r="I4607" t="s">
        <v>32</v>
      </c>
      <c r="J4607">
        <v>1.5</v>
      </c>
      <c r="K4607" t="s">
        <v>33</v>
      </c>
      <c r="L4607">
        <v>99</v>
      </c>
      <c r="M4607" s="1">
        <v>45920</v>
      </c>
      <c r="N4607" t="s">
        <v>42</v>
      </c>
      <c r="O4607">
        <v>9.9</v>
      </c>
      <c r="P4607">
        <v>1.9</v>
      </c>
      <c r="Q4607" s="2">
        <v>9726.4599999999991</v>
      </c>
      <c r="R4607" t="s">
        <v>35</v>
      </c>
      <c r="S4607" s="2">
        <v>6768.27</v>
      </c>
      <c r="T4607">
        <v>3.8</v>
      </c>
      <c r="U4607" t="s">
        <v>59</v>
      </c>
      <c r="V4607">
        <v>2025</v>
      </c>
      <c r="W4607" t="s">
        <v>83</v>
      </c>
      <c r="X4607" s="2">
        <v>6768.27</v>
      </c>
      <c r="Y4607" s="2">
        <v>2958.19</v>
      </c>
      <c r="Z4607" s="2">
        <v>0.69599999999999995</v>
      </c>
      <c r="AA4607" s="2">
        <f>IF(Table1[[#This Row],[Bed Occupied]]="Yes",1,0)</f>
        <v>1</v>
      </c>
    </row>
    <row r="4608" spans="1:27" x14ac:dyDescent="0.25">
      <c r="A4608" t="s">
        <v>4700</v>
      </c>
      <c r="B4608" s="1">
        <v>46193</v>
      </c>
      <c r="C4608" s="1">
        <v>46194.3</v>
      </c>
      <c r="D4608" t="s">
        <v>27</v>
      </c>
      <c r="E4608" t="s">
        <v>28</v>
      </c>
      <c r="F4608" t="s">
        <v>48</v>
      </c>
      <c r="G4608" t="s">
        <v>151</v>
      </c>
      <c r="H4608" t="s">
        <v>81</v>
      </c>
      <c r="I4608" t="s">
        <v>32</v>
      </c>
      <c r="J4608">
        <v>1.3</v>
      </c>
      <c r="K4608" t="s">
        <v>57</v>
      </c>
      <c r="L4608">
        <v>79</v>
      </c>
      <c r="M4608" s="1">
        <v>46193</v>
      </c>
      <c r="N4608" t="s">
        <v>42</v>
      </c>
      <c r="O4608">
        <v>10.5</v>
      </c>
      <c r="P4608">
        <v>2.5</v>
      </c>
      <c r="Q4608" s="2">
        <v>11674.82</v>
      </c>
      <c r="R4608" t="s">
        <v>58</v>
      </c>
      <c r="S4608" s="2">
        <v>7454.48</v>
      </c>
      <c r="T4608">
        <v>3.6</v>
      </c>
      <c r="U4608" t="s">
        <v>126</v>
      </c>
      <c r="V4608">
        <v>2026</v>
      </c>
      <c r="W4608" t="s">
        <v>83</v>
      </c>
      <c r="X4608" s="2">
        <v>7454.48</v>
      </c>
      <c r="Y4608" s="2">
        <v>4220.34</v>
      </c>
      <c r="Z4608" s="2">
        <v>0.63900000000000001</v>
      </c>
      <c r="AA4608" s="2">
        <f>IF(Table1[[#This Row],[Bed Occupied]]="Yes",1,0)</f>
        <v>0</v>
      </c>
    </row>
    <row r="4609" spans="1:27" x14ac:dyDescent="0.25">
      <c r="A4609" t="s">
        <v>4701</v>
      </c>
      <c r="B4609" s="1">
        <v>46028</v>
      </c>
      <c r="C4609" s="1">
        <v>46029</v>
      </c>
      <c r="D4609" t="s">
        <v>51</v>
      </c>
      <c r="E4609" t="s">
        <v>52</v>
      </c>
      <c r="F4609" t="s">
        <v>29</v>
      </c>
      <c r="G4609" t="s">
        <v>30</v>
      </c>
      <c r="H4609" t="s">
        <v>40</v>
      </c>
      <c r="I4609" t="s">
        <v>93</v>
      </c>
      <c r="J4609">
        <v>1</v>
      </c>
      <c r="K4609" t="s">
        <v>57</v>
      </c>
      <c r="L4609">
        <v>58</v>
      </c>
      <c r="M4609" s="1">
        <v>46027</v>
      </c>
      <c r="N4609" t="s">
        <v>34</v>
      </c>
      <c r="O4609">
        <v>10</v>
      </c>
      <c r="P4609">
        <v>0</v>
      </c>
      <c r="Q4609" s="2">
        <v>8439.3799999999992</v>
      </c>
      <c r="R4609" t="s">
        <v>35</v>
      </c>
      <c r="S4609" s="2">
        <v>5262.41</v>
      </c>
      <c r="T4609">
        <v>3.4</v>
      </c>
      <c r="U4609" t="s">
        <v>86</v>
      </c>
      <c r="V4609">
        <v>2026</v>
      </c>
      <c r="W4609" t="s">
        <v>37</v>
      </c>
      <c r="X4609" s="2">
        <v>5262.41</v>
      </c>
      <c r="Y4609" s="2">
        <v>3176.97</v>
      </c>
      <c r="Z4609" s="2">
        <v>0.624</v>
      </c>
      <c r="AA4609" s="2">
        <f>IF(Table1[[#This Row],[Bed Occupied]]="Yes",1,0)</f>
        <v>0</v>
      </c>
    </row>
    <row r="4610" spans="1:27" x14ac:dyDescent="0.25">
      <c r="A4610" t="s">
        <v>4702</v>
      </c>
      <c r="B4610" s="1">
        <v>46369</v>
      </c>
      <c r="C4610" s="1">
        <v>46371.5</v>
      </c>
      <c r="D4610" t="s">
        <v>96</v>
      </c>
      <c r="E4610" t="s">
        <v>66</v>
      </c>
      <c r="F4610" t="s">
        <v>29</v>
      </c>
      <c r="G4610" t="s">
        <v>67</v>
      </c>
      <c r="H4610" t="s">
        <v>76</v>
      </c>
      <c r="I4610" t="s">
        <v>41</v>
      </c>
      <c r="J4610">
        <v>2.5</v>
      </c>
      <c r="K4610" t="s">
        <v>33</v>
      </c>
      <c r="L4610">
        <v>13</v>
      </c>
      <c r="M4610" s="1">
        <v>46369</v>
      </c>
      <c r="N4610" t="s">
        <v>34</v>
      </c>
      <c r="O4610">
        <v>13.9</v>
      </c>
      <c r="P4610">
        <v>1.9</v>
      </c>
      <c r="Q4610" s="2">
        <v>4614.72</v>
      </c>
      <c r="R4610" t="s">
        <v>35</v>
      </c>
      <c r="S4610" s="2">
        <v>2482.13</v>
      </c>
      <c r="T4610">
        <v>3.5</v>
      </c>
      <c r="U4610" t="s">
        <v>54</v>
      </c>
      <c r="V4610">
        <v>2026</v>
      </c>
      <c r="W4610" t="s">
        <v>74</v>
      </c>
      <c r="X4610" s="2">
        <v>2482.13</v>
      </c>
      <c r="Y4610" s="2">
        <v>2132.59</v>
      </c>
      <c r="Z4610" s="2">
        <v>0.53800000000000003</v>
      </c>
      <c r="AA4610" s="2">
        <f>IF(Table1[[#This Row],[Bed Occupied]]="Yes",1,0)</f>
        <v>1</v>
      </c>
    </row>
    <row r="4611" spans="1:27" x14ac:dyDescent="0.25">
      <c r="A4611" t="s">
        <v>4703</v>
      </c>
      <c r="B4611" s="1">
        <v>45932</v>
      </c>
      <c r="C4611" s="1">
        <v>45934</v>
      </c>
      <c r="D4611" t="s">
        <v>46</v>
      </c>
      <c r="E4611" t="s">
        <v>52</v>
      </c>
      <c r="F4611" t="s">
        <v>29</v>
      </c>
      <c r="G4611" t="s">
        <v>67</v>
      </c>
      <c r="H4611" t="s">
        <v>31</v>
      </c>
      <c r="I4611" t="s">
        <v>32</v>
      </c>
      <c r="J4611">
        <v>2</v>
      </c>
      <c r="K4611" t="s">
        <v>33</v>
      </c>
      <c r="L4611">
        <v>67</v>
      </c>
      <c r="M4611" s="1">
        <v>45931</v>
      </c>
      <c r="N4611" t="s">
        <v>42</v>
      </c>
      <c r="O4611">
        <v>10.1</v>
      </c>
      <c r="P4611">
        <v>2.1</v>
      </c>
      <c r="Q4611" s="2">
        <v>4501.76</v>
      </c>
      <c r="R4611" t="s">
        <v>58</v>
      </c>
      <c r="S4611" s="2">
        <v>2623.66</v>
      </c>
      <c r="T4611">
        <v>3.6</v>
      </c>
      <c r="U4611" t="s">
        <v>82</v>
      </c>
      <c r="V4611">
        <v>2025</v>
      </c>
      <c r="W4611" t="s">
        <v>69</v>
      </c>
      <c r="X4611" s="2">
        <v>2623.66</v>
      </c>
      <c r="Y4611" s="2">
        <v>1878.1</v>
      </c>
      <c r="Z4611" s="2">
        <v>0.58299999999999996</v>
      </c>
      <c r="AA4611" s="2">
        <f>IF(Table1[[#This Row],[Bed Occupied]]="Yes",1,0)</f>
        <v>1</v>
      </c>
    </row>
    <row r="4612" spans="1:27" x14ac:dyDescent="0.25">
      <c r="A4612" t="s">
        <v>4704</v>
      </c>
      <c r="B4612" s="1">
        <v>45887</v>
      </c>
      <c r="C4612" s="1">
        <v>45894</v>
      </c>
      <c r="D4612" t="s">
        <v>46</v>
      </c>
      <c r="E4612" t="s">
        <v>28</v>
      </c>
      <c r="F4612" t="s">
        <v>48</v>
      </c>
      <c r="G4612" t="s">
        <v>151</v>
      </c>
      <c r="H4612" t="s">
        <v>40</v>
      </c>
      <c r="I4612" t="s">
        <v>41</v>
      </c>
      <c r="J4612">
        <v>7</v>
      </c>
      <c r="K4612" t="s">
        <v>33</v>
      </c>
      <c r="L4612">
        <v>31</v>
      </c>
      <c r="M4612" s="1">
        <v>45886</v>
      </c>
      <c r="N4612" t="s">
        <v>42</v>
      </c>
      <c r="O4612">
        <v>13.4</v>
      </c>
      <c r="P4612">
        <v>1.4</v>
      </c>
      <c r="Q4612" s="2">
        <v>6415.31</v>
      </c>
      <c r="R4612" t="s">
        <v>58</v>
      </c>
      <c r="S4612" s="2">
        <v>4054.78</v>
      </c>
      <c r="T4612">
        <v>4.5</v>
      </c>
      <c r="U4612" t="s">
        <v>104</v>
      </c>
      <c r="V4612">
        <v>2025</v>
      </c>
      <c r="W4612" t="s">
        <v>74</v>
      </c>
      <c r="X4612" s="2">
        <v>4054.78</v>
      </c>
      <c r="Y4612" s="2">
        <v>2360.5300000000002</v>
      </c>
      <c r="Z4612" s="2">
        <v>0.63200000000000001</v>
      </c>
      <c r="AA4612" s="2">
        <f>IF(Table1[[#This Row],[Bed Occupied]]="Yes",1,0)</f>
        <v>1</v>
      </c>
    </row>
    <row r="4613" spans="1:27" x14ac:dyDescent="0.25">
      <c r="A4613" t="s">
        <v>4705</v>
      </c>
      <c r="B4613" s="1">
        <v>45690</v>
      </c>
      <c r="C4613" s="1">
        <v>45699.5</v>
      </c>
      <c r="D4613" t="s">
        <v>61</v>
      </c>
      <c r="E4613" t="s">
        <v>52</v>
      </c>
      <c r="F4613" t="s">
        <v>29</v>
      </c>
      <c r="G4613" t="s">
        <v>30</v>
      </c>
      <c r="H4613" t="s">
        <v>62</v>
      </c>
      <c r="I4613" t="s">
        <v>41</v>
      </c>
      <c r="J4613">
        <v>9.5</v>
      </c>
      <c r="K4613" t="s">
        <v>33</v>
      </c>
      <c r="L4613">
        <v>61</v>
      </c>
      <c r="M4613" s="1">
        <v>45690</v>
      </c>
      <c r="N4613" t="s">
        <v>42</v>
      </c>
      <c r="O4613">
        <v>9.8000000000000007</v>
      </c>
      <c r="P4613">
        <v>1.8</v>
      </c>
      <c r="Q4613" s="2">
        <v>19180.48</v>
      </c>
      <c r="R4613" t="s">
        <v>35</v>
      </c>
      <c r="S4613" s="2">
        <v>12451.56</v>
      </c>
      <c r="T4613">
        <v>3.2</v>
      </c>
      <c r="U4613" t="s">
        <v>100</v>
      </c>
      <c r="V4613">
        <v>2025</v>
      </c>
      <c r="W4613" t="s">
        <v>74</v>
      </c>
      <c r="X4613" s="2">
        <v>12451.56</v>
      </c>
      <c r="Y4613" s="2">
        <v>6728.92</v>
      </c>
      <c r="Z4613" s="2">
        <v>0.64900000000000002</v>
      </c>
      <c r="AA4613" s="2">
        <f>IF(Table1[[#This Row],[Bed Occupied]]="Yes",1,0)</f>
        <v>1</v>
      </c>
    </row>
    <row r="4614" spans="1:27" x14ac:dyDescent="0.25">
      <c r="A4614" t="s">
        <v>4706</v>
      </c>
      <c r="B4614" s="1">
        <v>46318</v>
      </c>
      <c r="C4614" s="1">
        <v>46323.7</v>
      </c>
      <c r="D4614" t="s">
        <v>102</v>
      </c>
      <c r="E4614" t="s">
        <v>52</v>
      </c>
      <c r="F4614" t="s">
        <v>48</v>
      </c>
      <c r="G4614" t="s">
        <v>151</v>
      </c>
      <c r="H4614" t="s">
        <v>31</v>
      </c>
      <c r="I4614" t="s">
        <v>32</v>
      </c>
      <c r="J4614">
        <v>5.7</v>
      </c>
      <c r="K4614" t="s">
        <v>57</v>
      </c>
      <c r="L4614">
        <v>65</v>
      </c>
      <c r="M4614" s="1">
        <v>46317</v>
      </c>
      <c r="N4614" t="s">
        <v>63</v>
      </c>
      <c r="O4614">
        <v>9.6</v>
      </c>
      <c r="P4614">
        <v>1.6</v>
      </c>
      <c r="Q4614" s="2">
        <v>13844.71</v>
      </c>
      <c r="R4614" t="s">
        <v>35</v>
      </c>
      <c r="S4614" s="2">
        <v>8165.52</v>
      </c>
      <c r="T4614">
        <v>3.4</v>
      </c>
      <c r="U4614" t="s">
        <v>36</v>
      </c>
      <c r="V4614">
        <v>2026</v>
      </c>
      <c r="W4614" t="s">
        <v>72</v>
      </c>
      <c r="X4614" s="2">
        <v>8165.52</v>
      </c>
      <c r="Y4614" s="2">
        <v>5679.19</v>
      </c>
      <c r="Z4614" s="2">
        <v>0.59</v>
      </c>
      <c r="AA4614" s="2">
        <f>IF(Table1[[#This Row],[Bed Occupied]]="Yes",1,0)</f>
        <v>0</v>
      </c>
    </row>
    <row r="4615" spans="1:27" x14ac:dyDescent="0.25">
      <c r="A4615" t="s">
        <v>4707</v>
      </c>
      <c r="B4615" s="1">
        <v>45785</v>
      </c>
      <c r="C4615" s="1">
        <v>45790.5</v>
      </c>
      <c r="D4615" t="s">
        <v>27</v>
      </c>
      <c r="E4615" t="s">
        <v>52</v>
      </c>
      <c r="F4615" t="s">
        <v>92</v>
      </c>
      <c r="G4615" t="s">
        <v>30</v>
      </c>
      <c r="H4615" t="s">
        <v>56</v>
      </c>
      <c r="I4615" t="s">
        <v>32</v>
      </c>
      <c r="J4615">
        <v>5.5</v>
      </c>
      <c r="K4615" t="s">
        <v>33</v>
      </c>
      <c r="L4615">
        <v>75</v>
      </c>
      <c r="M4615" s="1">
        <v>45785</v>
      </c>
      <c r="N4615" t="s">
        <v>42</v>
      </c>
      <c r="O4615">
        <v>10.7</v>
      </c>
      <c r="P4615">
        <v>2.7</v>
      </c>
      <c r="Q4615" s="2">
        <v>7987.39</v>
      </c>
      <c r="R4615" t="s">
        <v>35</v>
      </c>
      <c r="S4615" s="2">
        <v>5583.66</v>
      </c>
      <c r="T4615">
        <v>2.8</v>
      </c>
      <c r="U4615" t="s">
        <v>122</v>
      </c>
      <c r="V4615">
        <v>2025</v>
      </c>
      <c r="W4615" t="s">
        <v>72</v>
      </c>
      <c r="X4615" s="2">
        <v>5583.66</v>
      </c>
      <c r="Y4615" s="2">
        <v>2403.73</v>
      </c>
      <c r="Z4615" s="2">
        <v>0.69899999999999995</v>
      </c>
      <c r="AA4615" s="2">
        <f>IF(Table1[[#This Row],[Bed Occupied]]="Yes",1,0)</f>
        <v>1</v>
      </c>
    </row>
    <row r="4616" spans="1:27" x14ac:dyDescent="0.25">
      <c r="A4616" t="s">
        <v>4708</v>
      </c>
      <c r="B4616" s="1">
        <v>46196</v>
      </c>
      <c r="C4616" s="1">
        <v>46198.1</v>
      </c>
      <c r="D4616" t="s">
        <v>27</v>
      </c>
      <c r="E4616" t="s">
        <v>52</v>
      </c>
      <c r="F4616" t="s">
        <v>29</v>
      </c>
      <c r="G4616" t="s">
        <v>30</v>
      </c>
      <c r="H4616" t="s">
        <v>62</v>
      </c>
      <c r="I4616" t="s">
        <v>93</v>
      </c>
      <c r="J4616">
        <v>2.1</v>
      </c>
      <c r="K4616" t="s">
        <v>57</v>
      </c>
      <c r="L4616">
        <v>73</v>
      </c>
      <c r="M4616" s="1">
        <v>46195</v>
      </c>
      <c r="N4616" t="s">
        <v>34</v>
      </c>
      <c r="O4616">
        <v>12</v>
      </c>
      <c r="P4616">
        <v>0</v>
      </c>
      <c r="Q4616" s="2">
        <v>11504.54</v>
      </c>
      <c r="R4616" t="s">
        <v>35</v>
      </c>
      <c r="S4616" s="2">
        <v>7580.92</v>
      </c>
      <c r="T4616">
        <v>3.4</v>
      </c>
      <c r="U4616" t="s">
        <v>126</v>
      </c>
      <c r="V4616">
        <v>2026</v>
      </c>
      <c r="W4616" t="s">
        <v>37</v>
      </c>
      <c r="X4616" s="2">
        <v>7580.92</v>
      </c>
      <c r="Y4616" s="2">
        <v>3923.62</v>
      </c>
      <c r="Z4616" s="2">
        <v>0.65900000000000003</v>
      </c>
      <c r="AA4616" s="2">
        <f>IF(Table1[[#This Row],[Bed Occupied]]="Yes",1,0)</f>
        <v>0</v>
      </c>
    </row>
    <row r="4617" spans="1:27" x14ac:dyDescent="0.25">
      <c r="A4617" t="s">
        <v>4709</v>
      </c>
      <c r="B4617" s="1">
        <v>46332</v>
      </c>
      <c r="C4617" s="1">
        <v>46333.2</v>
      </c>
      <c r="D4617" t="s">
        <v>96</v>
      </c>
      <c r="E4617" t="s">
        <v>66</v>
      </c>
      <c r="F4617" t="s">
        <v>48</v>
      </c>
      <c r="G4617" t="s">
        <v>30</v>
      </c>
      <c r="H4617" t="s">
        <v>76</v>
      </c>
      <c r="I4617" t="s">
        <v>41</v>
      </c>
      <c r="J4617">
        <v>1.2</v>
      </c>
      <c r="K4617" t="s">
        <v>33</v>
      </c>
      <c r="L4617">
        <v>70</v>
      </c>
      <c r="M4617" s="1">
        <v>46331</v>
      </c>
      <c r="N4617" t="s">
        <v>42</v>
      </c>
      <c r="O4617">
        <v>10.1</v>
      </c>
      <c r="P4617">
        <v>0.1</v>
      </c>
      <c r="Q4617" s="2">
        <v>3063.8</v>
      </c>
      <c r="R4617" t="s">
        <v>35</v>
      </c>
      <c r="S4617" s="2">
        <v>1658.11</v>
      </c>
      <c r="T4617">
        <v>3.8</v>
      </c>
      <c r="U4617" t="s">
        <v>130</v>
      </c>
      <c r="V4617">
        <v>2026</v>
      </c>
      <c r="W4617" t="s">
        <v>72</v>
      </c>
      <c r="X4617" s="2">
        <v>1658.11</v>
      </c>
      <c r="Y4617" s="2">
        <v>1405.69</v>
      </c>
      <c r="Z4617" s="2">
        <v>0.54100000000000004</v>
      </c>
      <c r="AA4617" s="2">
        <f>IF(Table1[[#This Row],[Bed Occupied]]="Yes",1,0)</f>
        <v>1</v>
      </c>
    </row>
    <row r="4618" spans="1:27" x14ac:dyDescent="0.25">
      <c r="A4618" t="s">
        <v>4710</v>
      </c>
      <c r="B4618" s="1">
        <v>45833</v>
      </c>
      <c r="C4618" s="1">
        <v>45835</v>
      </c>
      <c r="D4618" t="s">
        <v>51</v>
      </c>
      <c r="E4618" t="s">
        <v>28</v>
      </c>
      <c r="F4618" t="s">
        <v>48</v>
      </c>
      <c r="G4618" t="s">
        <v>67</v>
      </c>
      <c r="H4618" t="s">
        <v>40</v>
      </c>
      <c r="I4618" t="s">
        <v>41</v>
      </c>
      <c r="J4618">
        <v>2</v>
      </c>
      <c r="K4618" t="s">
        <v>57</v>
      </c>
      <c r="L4618">
        <v>47</v>
      </c>
      <c r="M4618" s="1">
        <v>45833</v>
      </c>
      <c r="N4618" t="s">
        <v>42</v>
      </c>
      <c r="O4618">
        <v>8.3000000000000007</v>
      </c>
      <c r="P4618">
        <v>0.3</v>
      </c>
      <c r="Q4618" s="2">
        <v>9556.7999999999993</v>
      </c>
      <c r="R4618" t="s">
        <v>85</v>
      </c>
      <c r="S4618" s="2">
        <v>6739.15</v>
      </c>
      <c r="T4618">
        <v>4</v>
      </c>
      <c r="U4618" t="s">
        <v>64</v>
      </c>
      <c r="V4618">
        <v>2025</v>
      </c>
      <c r="W4618" t="s">
        <v>69</v>
      </c>
      <c r="X4618" s="2">
        <v>6739.15</v>
      </c>
      <c r="Y4618" s="2">
        <v>2817.65</v>
      </c>
      <c r="Z4618" s="2">
        <v>0.70499999999999996</v>
      </c>
      <c r="AA4618" s="2">
        <f>IF(Table1[[#This Row],[Bed Occupied]]="Yes",1,0)</f>
        <v>0</v>
      </c>
    </row>
    <row r="4619" spans="1:27" x14ac:dyDescent="0.25">
      <c r="A4619" t="s">
        <v>4711</v>
      </c>
      <c r="B4619" s="1">
        <v>46104</v>
      </c>
      <c r="C4619" s="1">
        <v>46105.4</v>
      </c>
      <c r="D4619" t="s">
        <v>102</v>
      </c>
      <c r="E4619" t="s">
        <v>28</v>
      </c>
      <c r="F4619" t="s">
        <v>48</v>
      </c>
      <c r="G4619" t="s">
        <v>67</v>
      </c>
      <c r="H4619" t="s">
        <v>81</v>
      </c>
      <c r="I4619" t="s">
        <v>41</v>
      </c>
      <c r="J4619">
        <v>1.4</v>
      </c>
      <c r="K4619" t="s">
        <v>33</v>
      </c>
      <c r="L4619">
        <v>71</v>
      </c>
      <c r="M4619" s="1">
        <v>46104</v>
      </c>
      <c r="N4619" t="s">
        <v>63</v>
      </c>
      <c r="O4619">
        <v>10.5</v>
      </c>
      <c r="P4619">
        <v>0.5</v>
      </c>
      <c r="Q4619" s="2">
        <v>7323.93</v>
      </c>
      <c r="R4619" t="s">
        <v>35</v>
      </c>
      <c r="S4619" s="2">
        <v>5469.64</v>
      </c>
      <c r="T4619">
        <v>4.3</v>
      </c>
      <c r="U4619" t="s">
        <v>115</v>
      </c>
      <c r="V4619">
        <v>2026</v>
      </c>
      <c r="W4619" t="s">
        <v>37</v>
      </c>
      <c r="X4619" s="2">
        <v>5469.64</v>
      </c>
      <c r="Y4619" s="2">
        <v>1854.29</v>
      </c>
      <c r="Z4619" s="2">
        <v>0.747</v>
      </c>
      <c r="AA4619" s="2">
        <f>IF(Table1[[#This Row],[Bed Occupied]]="Yes",1,0)</f>
        <v>1</v>
      </c>
    </row>
    <row r="4620" spans="1:27" x14ac:dyDescent="0.25">
      <c r="A4620" t="s">
        <v>4712</v>
      </c>
      <c r="B4620" s="1">
        <v>45774</v>
      </c>
      <c r="C4620" s="1">
        <v>45774.9</v>
      </c>
      <c r="D4620" t="s">
        <v>39</v>
      </c>
      <c r="E4620" t="s">
        <v>47</v>
      </c>
      <c r="F4620" t="s">
        <v>29</v>
      </c>
      <c r="G4620" t="s">
        <v>67</v>
      </c>
      <c r="H4620" t="s">
        <v>49</v>
      </c>
      <c r="I4620" t="s">
        <v>41</v>
      </c>
      <c r="J4620">
        <v>0.9</v>
      </c>
      <c r="K4620" t="s">
        <v>57</v>
      </c>
      <c r="L4620">
        <v>53</v>
      </c>
      <c r="M4620" s="1">
        <v>45773</v>
      </c>
      <c r="N4620" t="s">
        <v>63</v>
      </c>
      <c r="O4620">
        <v>12.1</v>
      </c>
      <c r="P4620">
        <v>0.1</v>
      </c>
      <c r="Q4620" s="2">
        <v>2362.0500000000002</v>
      </c>
      <c r="R4620" t="s">
        <v>35</v>
      </c>
      <c r="S4620" s="2">
        <v>1513.78</v>
      </c>
      <c r="T4620">
        <v>4.3</v>
      </c>
      <c r="U4620" t="s">
        <v>89</v>
      </c>
      <c r="V4620">
        <v>2025</v>
      </c>
      <c r="W4620" t="s">
        <v>83</v>
      </c>
      <c r="X4620" s="2">
        <v>1513.78</v>
      </c>
      <c r="Y4620" s="2">
        <v>848.27</v>
      </c>
      <c r="Z4620" s="2">
        <v>0.64100000000000001</v>
      </c>
      <c r="AA4620" s="2">
        <f>IF(Table1[[#This Row],[Bed Occupied]]="Yes",1,0)</f>
        <v>0</v>
      </c>
    </row>
    <row r="4621" spans="1:27" x14ac:dyDescent="0.25">
      <c r="A4621" t="s">
        <v>4713</v>
      </c>
      <c r="B4621" s="1">
        <v>45899</v>
      </c>
      <c r="C4621" s="1">
        <v>45901</v>
      </c>
      <c r="D4621" t="s">
        <v>39</v>
      </c>
      <c r="E4621" t="s">
        <v>47</v>
      </c>
      <c r="F4621" t="s">
        <v>29</v>
      </c>
      <c r="G4621" t="s">
        <v>30</v>
      </c>
      <c r="H4621" t="s">
        <v>49</v>
      </c>
      <c r="I4621" t="s">
        <v>32</v>
      </c>
      <c r="J4621">
        <v>2</v>
      </c>
      <c r="K4621" t="s">
        <v>33</v>
      </c>
      <c r="L4621">
        <v>98</v>
      </c>
      <c r="M4621" s="1">
        <v>45899</v>
      </c>
      <c r="N4621" t="s">
        <v>42</v>
      </c>
      <c r="O4621">
        <v>9.8000000000000007</v>
      </c>
      <c r="P4621">
        <v>1.8</v>
      </c>
      <c r="Q4621" s="2">
        <v>2657.83</v>
      </c>
      <c r="R4621" t="s">
        <v>35</v>
      </c>
      <c r="S4621" s="2">
        <v>1351.03</v>
      </c>
      <c r="T4621">
        <v>3.1</v>
      </c>
      <c r="U4621" t="s">
        <v>104</v>
      </c>
      <c r="V4621">
        <v>2025</v>
      </c>
      <c r="W4621" t="s">
        <v>83</v>
      </c>
      <c r="X4621" s="2">
        <v>1351.03</v>
      </c>
      <c r="Y4621" s="2">
        <v>1306.8</v>
      </c>
      <c r="Z4621" s="2">
        <v>0.50800000000000001</v>
      </c>
      <c r="AA4621" s="2">
        <f>IF(Table1[[#This Row],[Bed Occupied]]="Yes",1,0)</f>
        <v>1</v>
      </c>
    </row>
    <row r="4622" spans="1:27" x14ac:dyDescent="0.25">
      <c r="A4622" t="s">
        <v>4714</v>
      </c>
      <c r="B4622" s="1">
        <v>46363</v>
      </c>
      <c r="C4622" s="1">
        <v>46363.9</v>
      </c>
      <c r="D4622" t="s">
        <v>39</v>
      </c>
      <c r="E4622" t="s">
        <v>47</v>
      </c>
      <c r="F4622" t="s">
        <v>48</v>
      </c>
      <c r="G4622" t="s">
        <v>67</v>
      </c>
      <c r="H4622" t="s">
        <v>62</v>
      </c>
      <c r="I4622" t="s">
        <v>41</v>
      </c>
      <c r="J4622">
        <v>0.9</v>
      </c>
      <c r="K4622" t="s">
        <v>57</v>
      </c>
      <c r="L4622">
        <v>52</v>
      </c>
      <c r="M4622" s="1">
        <v>46362</v>
      </c>
      <c r="N4622" t="s">
        <v>42</v>
      </c>
      <c r="O4622">
        <v>11.4</v>
      </c>
      <c r="P4622">
        <v>1.4</v>
      </c>
      <c r="Q4622" s="2">
        <v>1999.05</v>
      </c>
      <c r="R4622" t="s">
        <v>85</v>
      </c>
      <c r="S4622" s="2">
        <v>1208.27</v>
      </c>
      <c r="T4622">
        <v>4.2</v>
      </c>
      <c r="U4622" t="s">
        <v>54</v>
      </c>
      <c r="V4622">
        <v>2026</v>
      </c>
      <c r="W4622" t="s">
        <v>74</v>
      </c>
      <c r="X4622" s="2">
        <v>1208.27</v>
      </c>
      <c r="Y4622" s="2">
        <v>790.78</v>
      </c>
      <c r="Z4622" s="2">
        <v>0.60399999999999998</v>
      </c>
      <c r="AA4622" s="2">
        <f>IF(Table1[[#This Row],[Bed Occupied]]="Yes",1,0)</f>
        <v>0</v>
      </c>
    </row>
    <row r="4623" spans="1:27" x14ac:dyDescent="0.25">
      <c r="A4623" t="s">
        <v>4715</v>
      </c>
      <c r="B4623" s="1">
        <v>45983</v>
      </c>
      <c r="C4623" s="1">
        <v>45984.5</v>
      </c>
      <c r="D4623" t="s">
        <v>46</v>
      </c>
      <c r="E4623" t="s">
        <v>28</v>
      </c>
      <c r="F4623" t="s">
        <v>29</v>
      </c>
      <c r="G4623" t="s">
        <v>53</v>
      </c>
      <c r="H4623" t="s">
        <v>40</v>
      </c>
      <c r="I4623" t="s">
        <v>41</v>
      </c>
      <c r="J4623">
        <v>1.5</v>
      </c>
      <c r="K4623" t="s">
        <v>57</v>
      </c>
      <c r="L4623">
        <v>34</v>
      </c>
      <c r="M4623" s="1">
        <v>45982</v>
      </c>
      <c r="N4623" t="s">
        <v>34</v>
      </c>
      <c r="O4623">
        <v>8.6</v>
      </c>
      <c r="P4623">
        <v>0.6</v>
      </c>
      <c r="Q4623" s="2">
        <v>5273.33</v>
      </c>
      <c r="R4623" t="s">
        <v>35</v>
      </c>
      <c r="S4623" s="2">
        <v>3297.5</v>
      </c>
      <c r="T4623">
        <v>4.5</v>
      </c>
      <c r="U4623" t="s">
        <v>71</v>
      </c>
      <c r="V4623">
        <v>2025</v>
      </c>
      <c r="W4623" t="s">
        <v>77</v>
      </c>
      <c r="X4623" s="2">
        <v>3297.5</v>
      </c>
      <c r="Y4623" s="2">
        <v>1975.83</v>
      </c>
      <c r="Z4623" s="2">
        <v>0.625</v>
      </c>
      <c r="AA4623" s="2">
        <f>IF(Table1[[#This Row],[Bed Occupied]]="Yes",1,0)</f>
        <v>0</v>
      </c>
    </row>
    <row r="4624" spans="1:27" x14ac:dyDescent="0.25">
      <c r="A4624" t="s">
        <v>4716</v>
      </c>
      <c r="B4624" s="1">
        <v>46149</v>
      </c>
      <c r="C4624" s="1">
        <v>46151.4</v>
      </c>
      <c r="D4624" t="s">
        <v>46</v>
      </c>
      <c r="E4624" t="s">
        <v>47</v>
      </c>
      <c r="F4624" t="s">
        <v>48</v>
      </c>
      <c r="G4624" t="s">
        <v>53</v>
      </c>
      <c r="H4624" t="s">
        <v>81</v>
      </c>
      <c r="I4624" t="s">
        <v>32</v>
      </c>
      <c r="J4624">
        <v>2.4</v>
      </c>
      <c r="K4624" t="s">
        <v>33</v>
      </c>
      <c r="L4624">
        <v>78</v>
      </c>
      <c r="M4624" s="1">
        <v>46149</v>
      </c>
      <c r="N4624" t="s">
        <v>42</v>
      </c>
      <c r="O4624">
        <v>8.8000000000000007</v>
      </c>
      <c r="P4624">
        <v>0.8</v>
      </c>
      <c r="Q4624" s="2">
        <v>4345.96</v>
      </c>
      <c r="R4624" t="s">
        <v>35</v>
      </c>
      <c r="S4624" s="2">
        <v>2150.83</v>
      </c>
      <c r="T4624">
        <v>3.5</v>
      </c>
      <c r="U4624" t="s">
        <v>94</v>
      </c>
      <c r="V4624">
        <v>2026</v>
      </c>
      <c r="W4624" t="s">
        <v>72</v>
      </c>
      <c r="X4624" s="2">
        <v>2150.83</v>
      </c>
      <c r="Y4624" s="2">
        <v>2195.13</v>
      </c>
      <c r="Z4624" s="2">
        <v>0.495</v>
      </c>
      <c r="AA4624" s="2">
        <f>IF(Table1[[#This Row],[Bed Occupied]]="Yes",1,0)</f>
        <v>1</v>
      </c>
    </row>
    <row r="4625" spans="1:27" x14ac:dyDescent="0.25">
      <c r="A4625" t="s">
        <v>4717</v>
      </c>
      <c r="B4625" s="1">
        <v>45719</v>
      </c>
      <c r="C4625" s="1">
        <v>45725.5</v>
      </c>
      <c r="D4625" t="s">
        <v>88</v>
      </c>
      <c r="E4625" t="s">
        <v>47</v>
      </c>
      <c r="F4625" t="s">
        <v>48</v>
      </c>
      <c r="G4625" t="s">
        <v>53</v>
      </c>
      <c r="H4625" t="s">
        <v>31</v>
      </c>
      <c r="I4625" t="s">
        <v>41</v>
      </c>
      <c r="J4625">
        <v>6.5</v>
      </c>
      <c r="K4625" t="s">
        <v>57</v>
      </c>
      <c r="L4625">
        <v>45</v>
      </c>
      <c r="M4625" s="1">
        <v>45718</v>
      </c>
      <c r="N4625" t="s">
        <v>42</v>
      </c>
      <c r="O4625">
        <v>12.8</v>
      </c>
      <c r="P4625">
        <v>0.8</v>
      </c>
      <c r="Q4625" s="2">
        <v>26545.759999999998</v>
      </c>
      <c r="R4625" t="s">
        <v>35</v>
      </c>
      <c r="S4625" s="2">
        <v>21011.61</v>
      </c>
      <c r="T4625">
        <v>4.2</v>
      </c>
      <c r="U4625" t="s">
        <v>173</v>
      </c>
      <c r="V4625">
        <v>2025</v>
      </c>
      <c r="W4625" t="s">
        <v>74</v>
      </c>
      <c r="X4625" s="2">
        <v>21011.61</v>
      </c>
      <c r="Y4625" s="2">
        <v>5534.15</v>
      </c>
      <c r="Z4625" s="2">
        <v>0.79200000000000004</v>
      </c>
      <c r="AA4625" s="2">
        <f>IF(Table1[[#This Row],[Bed Occupied]]="Yes",1,0)</f>
        <v>0</v>
      </c>
    </row>
    <row r="4626" spans="1:27" x14ac:dyDescent="0.25">
      <c r="A4626" t="s">
        <v>4718</v>
      </c>
      <c r="B4626" s="1">
        <v>45869</v>
      </c>
      <c r="C4626" s="1">
        <v>45870.9</v>
      </c>
      <c r="D4626" t="s">
        <v>46</v>
      </c>
      <c r="E4626" t="s">
        <v>47</v>
      </c>
      <c r="F4626" t="s">
        <v>48</v>
      </c>
      <c r="G4626" t="s">
        <v>151</v>
      </c>
      <c r="H4626" t="s">
        <v>49</v>
      </c>
      <c r="I4626" t="s">
        <v>41</v>
      </c>
      <c r="J4626">
        <v>1.9</v>
      </c>
      <c r="K4626" t="s">
        <v>33</v>
      </c>
      <c r="L4626">
        <v>26</v>
      </c>
      <c r="M4626" s="1">
        <v>45869</v>
      </c>
      <c r="N4626" t="s">
        <v>42</v>
      </c>
      <c r="O4626">
        <v>12.3</v>
      </c>
      <c r="P4626">
        <v>0.3</v>
      </c>
      <c r="Q4626" s="2">
        <v>5814.72</v>
      </c>
      <c r="R4626" t="s">
        <v>58</v>
      </c>
      <c r="S4626" s="2">
        <v>3503.66</v>
      </c>
      <c r="T4626">
        <v>3.6</v>
      </c>
      <c r="U4626" t="s">
        <v>135</v>
      </c>
      <c r="V4626">
        <v>2025</v>
      </c>
      <c r="W4626" t="s">
        <v>72</v>
      </c>
      <c r="X4626" s="2">
        <v>3503.66</v>
      </c>
      <c r="Y4626" s="2">
        <v>2311.06</v>
      </c>
      <c r="Z4626" s="2">
        <v>0.60299999999999998</v>
      </c>
      <c r="AA4626" s="2">
        <f>IF(Table1[[#This Row],[Bed Occupied]]="Yes",1,0)</f>
        <v>1</v>
      </c>
    </row>
    <row r="4627" spans="1:27" x14ac:dyDescent="0.25">
      <c r="A4627" t="s">
        <v>4719</v>
      </c>
      <c r="B4627" s="1">
        <v>45882</v>
      </c>
      <c r="C4627" s="1">
        <v>45882.9</v>
      </c>
      <c r="D4627" t="s">
        <v>39</v>
      </c>
      <c r="E4627" t="s">
        <v>47</v>
      </c>
      <c r="F4627" t="s">
        <v>29</v>
      </c>
      <c r="G4627" t="s">
        <v>67</v>
      </c>
      <c r="H4627" t="s">
        <v>81</v>
      </c>
      <c r="I4627" t="s">
        <v>32</v>
      </c>
      <c r="J4627">
        <v>0.9</v>
      </c>
      <c r="K4627" t="s">
        <v>57</v>
      </c>
      <c r="L4627">
        <v>108</v>
      </c>
      <c r="M4627" s="1">
        <v>45882</v>
      </c>
      <c r="N4627" t="s">
        <v>42</v>
      </c>
      <c r="O4627">
        <v>13.7</v>
      </c>
      <c r="P4627">
        <v>1.7</v>
      </c>
      <c r="Q4627" s="2">
        <v>1852.92</v>
      </c>
      <c r="R4627" t="s">
        <v>85</v>
      </c>
      <c r="S4627" s="2">
        <v>1199.5</v>
      </c>
      <c r="T4627">
        <v>3.5</v>
      </c>
      <c r="U4627" t="s">
        <v>104</v>
      </c>
      <c r="V4627">
        <v>2025</v>
      </c>
      <c r="W4627" t="s">
        <v>69</v>
      </c>
      <c r="X4627" s="2">
        <v>1199.5</v>
      </c>
      <c r="Y4627" s="2">
        <v>653.41999999999996</v>
      </c>
      <c r="Z4627" s="2">
        <v>0.64700000000000002</v>
      </c>
      <c r="AA4627" s="2">
        <f>IF(Table1[[#This Row],[Bed Occupied]]="Yes",1,0)</f>
        <v>0</v>
      </c>
    </row>
    <row r="4628" spans="1:27" x14ac:dyDescent="0.25">
      <c r="A4628" t="s">
        <v>4720</v>
      </c>
      <c r="B4628" s="1">
        <v>45865</v>
      </c>
      <c r="C4628" s="1">
        <v>45884.6</v>
      </c>
      <c r="D4628" t="s">
        <v>61</v>
      </c>
      <c r="E4628" t="s">
        <v>52</v>
      </c>
      <c r="F4628" t="s">
        <v>48</v>
      </c>
      <c r="G4628" t="s">
        <v>30</v>
      </c>
      <c r="H4628" t="s">
        <v>40</v>
      </c>
      <c r="I4628" t="s">
        <v>32</v>
      </c>
      <c r="J4628">
        <v>19.600000000000001</v>
      </c>
      <c r="K4628" t="s">
        <v>33</v>
      </c>
      <c r="L4628">
        <v>107</v>
      </c>
      <c r="M4628" s="1">
        <v>45864</v>
      </c>
      <c r="N4628" t="s">
        <v>42</v>
      </c>
      <c r="O4628">
        <v>10.5</v>
      </c>
      <c r="P4628">
        <v>2.5</v>
      </c>
      <c r="Q4628" s="2">
        <v>35918.03</v>
      </c>
      <c r="R4628" t="s">
        <v>35</v>
      </c>
      <c r="S4628" s="2">
        <v>23047.45</v>
      </c>
      <c r="T4628">
        <v>2.9</v>
      </c>
      <c r="U4628" t="s">
        <v>135</v>
      </c>
      <c r="V4628">
        <v>2025</v>
      </c>
      <c r="W4628" t="s">
        <v>83</v>
      </c>
      <c r="X4628" s="2">
        <v>23047.45</v>
      </c>
      <c r="Y4628" s="2">
        <v>12870.58</v>
      </c>
      <c r="Z4628" s="2">
        <v>0.64200000000000002</v>
      </c>
      <c r="AA4628" s="2">
        <f>IF(Table1[[#This Row],[Bed Occupied]]="Yes",1,0)</f>
        <v>1</v>
      </c>
    </row>
    <row r="4629" spans="1:27" x14ac:dyDescent="0.25">
      <c r="A4629" t="s">
        <v>4721</v>
      </c>
      <c r="B4629" s="1">
        <v>46212</v>
      </c>
      <c r="C4629" s="1">
        <v>46213.3</v>
      </c>
      <c r="D4629" t="s">
        <v>61</v>
      </c>
      <c r="E4629" t="s">
        <v>52</v>
      </c>
      <c r="F4629" t="s">
        <v>48</v>
      </c>
      <c r="G4629" t="s">
        <v>30</v>
      </c>
      <c r="H4629" t="s">
        <v>40</v>
      </c>
      <c r="I4629" t="s">
        <v>93</v>
      </c>
      <c r="J4629">
        <v>1.3</v>
      </c>
      <c r="K4629" t="s">
        <v>33</v>
      </c>
      <c r="L4629">
        <v>80</v>
      </c>
      <c r="M4629" s="1">
        <v>46211</v>
      </c>
      <c r="N4629" t="s">
        <v>42</v>
      </c>
      <c r="O4629">
        <v>8</v>
      </c>
      <c r="P4629">
        <v>0</v>
      </c>
      <c r="Q4629" s="2">
        <v>8506.9599999999991</v>
      </c>
      <c r="R4629" t="s">
        <v>35</v>
      </c>
      <c r="S4629" s="2">
        <v>5861.75</v>
      </c>
      <c r="T4629">
        <v>3.8</v>
      </c>
      <c r="U4629" t="s">
        <v>43</v>
      </c>
      <c r="V4629">
        <v>2026</v>
      </c>
      <c r="W4629" t="s">
        <v>69</v>
      </c>
      <c r="X4629" s="2">
        <v>5861.75</v>
      </c>
      <c r="Y4629" s="2">
        <v>2645.21</v>
      </c>
      <c r="Z4629" s="2">
        <v>0.68899999999999995</v>
      </c>
      <c r="AA4629" s="2">
        <f>IF(Table1[[#This Row],[Bed Occupied]]="Yes",1,0)</f>
        <v>1</v>
      </c>
    </row>
    <row r="4630" spans="1:27" x14ac:dyDescent="0.25">
      <c r="A4630" t="s">
        <v>4722</v>
      </c>
      <c r="B4630" s="1">
        <v>45714</v>
      </c>
      <c r="C4630" s="1">
        <v>45714.5</v>
      </c>
      <c r="D4630" t="s">
        <v>51</v>
      </c>
      <c r="E4630" t="s">
        <v>52</v>
      </c>
      <c r="F4630" t="s">
        <v>48</v>
      </c>
      <c r="G4630" t="s">
        <v>30</v>
      </c>
      <c r="H4630" t="s">
        <v>40</v>
      </c>
      <c r="I4630" t="s">
        <v>93</v>
      </c>
      <c r="J4630">
        <v>0.5</v>
      </c>
      <c r="K4630" t="s">
        <v>33</v>
      </c>
      <c r="L4630">
        <v>55</v>
      </c>
      <c r="M4630" s="1">
        <v>45714</v>
      </c>
      <c r="N4630" t="s">
        <v>63</v>
      </c>
      <c r="O4630">
        <v>12.8</v>
      </c>
      <c r="P4630">
        <v>0.8</v>
      </c>
      <c r="Q4630" s="2">
        <v>6889.89</v>
      </c>
      <c r="R4630" t="s">
        <v>35</v>
      </c>
      <c r="S4630" s="2">
        <v>4353.82</v>
      </c>
      <c r="T4630">
        <v>3.8</v>
      </c>
      <c r="U4630" t="s">
        <v>100</v>
      </c>
      <c r="V4630">
        <v>2025</v>
      </c>
      <c r="W4630" t="s">
        <v>69</v>
      </c>
      <c r="X4630" s="2">
        <v>4353.82</v>
      </c>
      <c r="Y4630" s="2">
        <v>2536.0700000000002</v>
      </c>
      <c r="Z4630" s="2">
        <v>0.63200000000000001</v>
      </c>
      <c r="AA4630" s="2">
        <f>IF(Table1[[#This Row],[Bed Occupied]]="Yes",1,0)</f>
        <v>1</v>
      </c>
    </row>
    <row r="4631" spans="1:27" x14ac:dyDescent="0.25">
      <c r="A4631" t="s">
        <v>4723</v>
      </c>
      <c r="B4631" s="1">
        <v>46128</v>
      </c>
      <c r="C4631" s="1">
        <v>46131.9</v>
      </c>
      <c r="D4631" t="s">
        <v>27</v>
      </c>
      <c r="E4631" t="s">
        <v>47</v>
      </c>
      <c r="F4631" t="s">
        <v>29</v>
      </c>
      <c r="G4631" t="s">
        <v>67</v>
      </c>
      <c r="H4631" t="s">
        <v>56</v>
      </c>
      <c r="I4631" t="s">
        <v>41</v>
      </c>
      <c r="J4631">
        <v>3.9</v>
      </c>
      <c r="K4631" t="s">
        <v>33</v>
      </c>
      <c r="L4631">
        <v>44</v>
      </c>
      <c r="M4631" s="1">
        <v>46127</v>
      </c>
      <c r="N4631" t="s">
        <v>63</v>
      </c>
      <c r="O4631">
        <v>10</v>
      </c>
      <c r="P4631">
        <v>0</v>
      </c>
      <c r="Q4631" s="2">
        <v>7844.96</v>
      </c>
      <c r="R4631" t="s">
        <v>35</v>
      </c>
      <c r="S4631" s="2">
        <v>5031.09</v>
      </c>
      <c r="T4631">
        <v>3.7</v>
      </c>
      <c r="U4631" t="s">
        <v>98</v>
      </c>
      <c r="V4631">
        <v>2026</v>
      </c>
      <c r="W4631" t="s">
        <v>69</v>
      </c>
      <c r="X4631" s="2">
        <v>5031.09</v>
      </c>
      <c r="Y4631" s="2">
        <v>2813.87</v>
      </c>
      <c r="Z4631" s="2">
        <v>0.64100000000000001</v>
      </c>
      <c r="AA4631" s="2">
        <f>IF(Table1[[#This Row],[Bed Occupied]]="Yes",1,0)</f>
        <v>1</v>
      </c>
    </row>
    <row r="4632" spans="1:27" x14ac:dyDescent="0.25">
      <c r="A4632" t="s">
        <v>4724</v>
      </c>
      <c r="B4632" s="1">
        <v>45668</v>
      </c>
      <c r="C4632" s="1">
        <v>45675.6</v>
      </c>
      <c r="D4632" t="s">
        <v>88</v>
      </c>
      <c r="E4632" t="s">
        <v>52</v>
      </c>
      <c r="F4632" t="s">
        <v>48</v>
      </c>
      <c r="G4632" t="s">
        <v>151</v>
      </c>
      <c r="H4632" t="s">
        <v>31</v>
      </c>
      <c r="I4632" t="s">
        <v>32</v>
      </c>
      <c r="J4632">
        <v>7.6</v>
      </c>
      <c r="K4632" t="s">
        <v>33</v>
      </c>
      <c r="L4632">
        <v>38</v>
      </c>
      <c r="M4632" s="1">
        <v>45667</v>
      </c>
      <c r="N4632" t="s">
        <v>34</v>
      </c>
      <c r="O4632">
        <v>9.6</v>
      </c>
      <c r="P4632">
        <v>1.6</v>
      </c>
      <c r="Q4632" s="2">
        <v>29171.72</v>
      </c>
      <c r="R4632" t="s">
        <v>85</v>
      </c>
      <c r="S4632" s="2">
        <v>21863.71</v>
      </c>
      <c r="T4632">
        <v>3.7</v>
      </c>
      <c r="U4632" t="s">
        <v>145</v>
      </c>
      <c r="V4632">
        <v>2025</v>
      </c>
      <c r="W4632" t="s">
        <v>77</v>
      </c>
      <c r="X4632" s="2">
        <v>21863.71</v>
      </c>
      <c r="Y4632" s="2">
        <v>7308.01</v>
      </c>
      <c r="Z4632" s="2">
        <v>0.749</v>
      </c>
      <c r="AA4632" s="2">
        <f>IF(Table1[[#This Row],[Bed Occupied]]="Yes",1,0)</f>
        <v>1</v>
      </c>
    </row>
    <row r="4633" spans="1:27" x14ac:dyDescent="0.25">
      <c r="A4633" t="s">
        <v>4725</v>
      </c>
      <c r="B4633" s="1">
        <v>45922</v>
      </c>
      <c r="C4633" s="1">
        <v>45925.3</v>
      </c>
      <c r="D4633" t="s">
        <v>27</v>
      </c>
      <c r="E4633" t="s">
        <v>47</v>
      </c>
      <c r="F4633" t="s">
        <v>29</v>
      </c>
      <c r="G4633" t="s">
        <v>53</v>
      </c>
      <c r="H4633" t="s">
        <v>81</v>
      </c>
      <c r="I4633" t="s">
        <v>32</v>
      </c>
      <c r="J4633">
        <v>3.3</v>
      </c>
      <c r="K4633" t="s">
        <v>33</v>
      </c>
      <c r="L4633">
        <v>65</v>
      </c>
      <c r="M4633" s="1">
        <v>45921</v>
      </c>
      <c r="N4633" t="s">
        <v>42</v>
      </c>
      <c r="O4633">
        <v>11.7</v>
      </c>
      <c r="P4633">
        <v>3.7</v>
      </c>
      <c r="Q4633" s="2">
        <v>10041.68</v>
      </c>
      <c r="R4633" t="s">
        <v>35</v>
      </c>
      <c r="S4633" s="2">
        <v>6243.65</v>
      </c>
      <c r="T4633">
        <v>3.1</v>
      </c>
      <c r="U4633" t="s">
        <v>59</v>
      </c>
      <c r="V4633">
        <v>2025</v>
      </c>
      <c r="W4633" t="s">
        <v>74</v>
      </c>
      <c r="X4633" s="2">
        <v>6243.65</v>
      </c>
      <c r="Y4633" s="2">
        <v>3798.03</v>
      </c>
      <c r="Z4633" s="2">
        <v>0.622</v>
      </c>
      <c r="AA4633" s="2">
        <f>IF(Table1[[#This Row],[Bed Occupied]]="Yes",1,0)</f>
        <v>1</v>
      </c>
    </row>
    <row r="4634" spans="1:27" x14ac:dyDescent="0.25">
      <c r="A4634" t="s">
        <v>4726</v>
      </c>
      <c r="B4634" s="1">
        <v>45837</v>
      </c>
      <c r="C4634" s="1">
        <v>45839.6</v>
      </c>
      <c r="D4634" t="s">
        <v>88</v>
      </c>
      <c r="E4634" t="s">
        <v>47</v>
      </c>
      <c r="F4634" t="s">
        <v>29</v>
      </c>
      <c r="G4634" t="s">
        <v>30</v>
      </c>
      <c r="H4634" t="s">
        <v>40</v>
      </c>
      <c r="I4634" t="s">
        <v>32</v>
      </c>
      <c r="J4634">
        <v>2.6</v>
      </c>
      <c r="K4634" t="s">
        <v>57</v>
      </c>
      <c r="L4634">
        <v>49</v>
      </c>
      <c r="M4634" s="1">
        <v>45836</v>
      </c>
      <c r="N4634" t="s">
        <v>34</v>
      </c>
      <c r="O4634">
        <v>9.3000000000000007</v>
      </c>
      <c r="P4634">
        <v>1.3</v>
      </c>
      <c r="Q4634" s="2">
        <v>19597.21</v>
      </c>
      <c r="R4634" t="s">
        <v>35</v>
      </c>
      <c r="S4634" s="2">
        <v>12718.94</v>
      </c>
      <c r="T4634">
        <v>3.7</v>
      </c>
      <c r="U4634" t="s">
        <v>64</v>
      </c>
      <c r="V4634">
        <v>2025</v>
      </c>
      <c r="W4634" t="s">
        <v>83</v>
      </c>
      <c r="X4634" s="2">
        <v>12718.94</v>
      </c>
      <c r="Y4634" s="2">
        <v>6878.27</v>
      </c>
      <c r="Z4634" s="2">
        <v>0.64900000000000002</v>
      </c>
      <c r="AA4634" s="2">
        <f>IF(Table1[[#This Row],[Bed Occupied]]="Yes",1,0)</f>
        <v>0</v>
      </c>
    </row>
    <row r="4635" spans="1:27" x14ac:dyDescent="0.25">
      <c r="A4635" t="s">
        <v>4727</v>
      </c>
      <c r="B4635" s="1">
        <v>46355</v>
      </c>
      <c r="C4635" s="1">
        <v>46357.599999999999</v>
      </c>
      <c r="D4635" t="s">
        <v>39</v>
      </c>
      <c r="E4635" t="s">
        <v>28</v>
      </c>
      <c r="F4635" t="s">
        <v>92</v>
      </c>
      <c r="G4635" t="s">
        <v>67</v>
      </c>
      <c r="H4635" t="s">
        <v>56</v>
      </c>
      <c r="I4635" t="s">
        <v>41</v>
      </c>
      <c r="J4635">
        <v>2.6</v>
      </c>
      <c r="K4635" t="s">
        <v>57</v>
      </c>
      <c r="L4635">
        <v>60</v>
      </c>
      <c r="M4635" s="1">
        <v>46354</v>
      </c>
      <c r="N4635" t="s">
        <v>42</v>
      </c>
      <c r="O4635">
        <v>8.6</v>
      </c>
      <c r="P4635">
        <v>0.6</v>
      </c>
      <c r="Q4635" s="2">
        <v>2534.4</v>
      </c>
      <c r="R4635" t="s">
        <v>35</v>
      </c>
      <c r="S4635" s="2">
        <v>1159.48</v>
      </c>
      <c r="T4635">
        <v>4.0999999999999996</v>
      </c>
      <c r="U4635" t="s">
        <v>130</v>
      </c>
      <c r="V4635">
        <v>2026</v>
      </c>
      <c r="W4635" t="s">
        <v>83</v>
      </c>
      <c r="X4635" s="2">
        <v>1159.48</v>
      </c>
      <c r="Y4635" s="2">
        <v>1374.92</v>
      </c>
      <c r="Z4635" s="2">
        <v>0.45700000000000002</v>
      </c>
      <c r="AA4635" s="2">
        <f>IF(Table1[[#This Row],[Bed Occupied]]="Yes",1,0)</f>
        <v>0</v>
      </c>
    </row>
    <row r="4636" spans="1:27" x14ac:dyDescent="0.25">
      <c r="A4636" t="s">
        <v>4728</v>
      </c>
      <c r="B4636" s="1">
        <v>46320</v>
      </c>
      <c r="C4636" s="1">
        <v>46321</v>
      </c>
      <c r="D4636" t="s">
        <v>39</v>
      </c>
      <c r="E4636" t="s">
        <v>66</v>
      </c>
      <c r="F4636" t="s">
        <v>48</v>
      </c>
      <c r="G4636" t="s">
        <v>67</v>
      </c>
      <c r="H4636" t="s">
        <v>76</v>
      </c>
      <c r="I4636" t="s">
        <v>41</v>
      </c>
      <c r="J4636">
        <v>1</v>
      </c>
      <c r="K4636" t="s">
        <v>33</v>
      </c>
      <c r="L4636">
        <v>87</v>
      </c>
      <c r="M4636" s="1">
        <v>46320</v>
      </c>
      <c r="N4636" t="s">
        <v>42</v>
      </c>
      <c r="O4636">
        <v>13.3</v>
      </c>
      <c r="P4636">
        <v>1.3</v>
      </c>
      <c r="Q4636" s="2">
        <v>1877.85</v>
      </c>
      <c r="R4636" t="s">
        <v>85</v>
      </c>
      <c r="S4636" s="2">
        <v>1019.6</v>
      </c>
      <c r="T4636">
        <v>3.3</v>
      </c>
      <c r="U4636" t="s">
        <v>36</v>
      </c>
      <c r="V4636">
        <v>2026</v>
      </c>
      <c r="W4636" t="s">
        <v>74</v>
      </c>
      <c r="X4636" s="2">
        <v>1019.6</v>
      </c>
      <c r="Y4636" s="2">
        <v>858.25</v>
      </c>
      <c r="Z4636" s="2">
        <v>0.54300000000000004</v>
      </c>
      <c r="AA4636" s="2">
        <f>IF(Table1[[#This Row],[Bed Occupied]]="Yes",1,0)</f>
        <v>1</v>
      </c>
    </row>
    <row r="4637" spans="1:27" x14ac:dyDescent="0.25">
      <c r="A4637" t="s">
        <v>4729</v>
      </c>
      <c r="B4637" s="1">
        <v>45999</v>
      </c>
      <c r="C4637" s="1">
        <v>46002.8</v>
      </c>
      <c r="D4637" t="s">
        <v>51</v>
      </c>
      <c r="E4637" t="s">
        <v>47</v>
      </c>
      <c r="F4637" t="s">
        <v>29</v>
      </c>
      <c r="G4637" t="s">
        <v>151</v>
      </c>
      <c r="H4637" t="s">
        <v>49</v>
      </c>
      <c r="I4637" t="s">
        <v>93</v>
      </c>
      <c r="J4637">
        <v>3.8</v>
      </c>
      <c r="K4637" t="s">
        <v>33</v>
      </c>
      <c r="L4637">
        <v>54</v>
      </c>
      <c r="M4637" s="1">
        <v>45998</v>
      </c>
      <c r="N4637" t="s">
        <v>34</v>
      </c>
      <c r="O4637">
        <v>9.9</v>
      </c>
      <c r="P4637">
        <v>1.9</v>
      </c>
      <c r="Q4637" s="2">
        <v>13589.38</v>
      </c>
      <c r="R4637" t="s">
        <v>58</v>
      </c>
      <c r="S4637" s="2">
        <v>8798.43</v>
      </c>
      <c r="T4637">
        <v>3.9</v>
      </c>
      <c r="U4637" t="s">
        <v>79</v>
      </c>
      <c r="V4637">
        <v>2025</v>
      </c>
      <c r="W4637" t="s">
        <v>74</v>
      </c>
      <c r="X4637" s="2">
        <v>8798.43</v>
      </c>
      <c r="Y4637" s="2">
        <v>4790.95</v>
      </c>
      <c r="Z4637" s="2">
        <v>0.64700000000000002</v>
      </c>
      <c r="AA4637" s="2">
        <f>IF(Table1[[#This Row],[Bed Occupied]]="Yes",1,0)</f>
        <v>1</v>
      </c>
    </row>
    <row r="4638" spans="1:27" x14ac:dyDescent="0.25">
      <c r="A4638" t="s">
        <v>4730</v>
      </c>
      <c r="B4638" s="1">
        <v>46218</v>
      </c>
      <c r="C4638" s="1">
        <v>46224.4</v>
      </c>
      <c r="D4638" t="s">
        <v>27</v>
      </c>
      <c r="E4638" t="s">
        <v>47</v>
      </c>
      <c r="F4638" t="s">
        <v>48</v>
      </c>
      <c r="G4638" t="s">
        <v>30</v>
      </c>
      <c r="H4638" t="s">
        <v>62</v>
      </c>
      <c r="I4638" t="s">
        <v>41</v>
      </c>
      <c r="J4638">
        <v>6.4</v>
      </c>
      <c r="K4638" t="s">
        <v>33</v>
      </c>
      <c r="L4638">
        <v>58</v>
      </c>
      <c r="M4638" s="1">
        <v>46217</v>
      </c>
      <c r="N4638" t="s">
        <v>63</v>
      </c>
      <c r="O4638">
        <v>9.3000000000000007</v>
      </c>
      <c r="P4638">
        <v>1.3</v>
      </c>
      <c r="Q4638" s="2">
        <v>14053.3</v>
      </c>
      <c r="R4638" t="s">
        <v>58</v>
      </c>
      <c r="S4638" s="2">
        <v>7977.63</v>
      </c>
      <c r="T4638">
        <v>3</v>
      </c>
      <c r="U4638" t="s">
        <v>43</v>
      </c>
      <c r="V4638">
        <v>2026</v>
      </c>
      <c r="W4638" t="s">
        <v>44</v>
      </c>
      <c r="X4638" s="2">
        <v>7977.63</v>
      </c>
      <c r="Y4638" s="2">
        <v>6075.67</v>
      </c>
      <c r="Z4638" s="2">
        <v>0.56799999999999995</v>
      </c>
      <c r="AA4638" s="2">
        <f>IF(Table1[[#This Row],[Bed Occupied]]="Yes",1,0)</f>
        <v>1</v>
      </c>
    </row>
    <row r="4639" spans="1:27" x14ac:dyDescent="0.25">
      <c r="A4639" t="s">
        <v>4731</v>
      </c>
      <c r="B4639" s="1">
        <v>46219</v>
      </c>
      <c r="C4639" s="1">
        <v>46222.7</v>
      </c>
      <c r="D4639" t="s">
        <v>61</v>
      </c>
      <c r="E4639" t="s">
        <v>52</v>
      </c>
      <c r="F4639" t="s">
        <v>29</v>
      </c>
      <c r="G4639" t="s">
        <v>67</v>
      </c>
      <c r="H4639" t="s">
        <v>49</v>
      </c>
      <c r="I4639" t="s">
        <v>32</v>
      </c>
      <c r="J4639">
        <v>3.7</v>
      </c>
      <c r="K4639" t="s">
        <v>33</v>
      </c>
      <c r="L4639">
        <v>52</v>
      </c>
      <c r="M4639" s="1">
        <v>46219</v>
      </c>
      <c r="N4639" t="s">
        <v>34</v>
      </c>
      <c r="O4639">
        <v>10.7</v>
      </c>
      <c r="P4639">
        <v>2.7</v>
      </c>
      <c r="Q4639" s="2">
        <v>15136.1</v>
      </c>
      <c r="R4639" t="s">
        <v>58</v>
      </c>
      <c r="S4639" s="2">
        <v>10953.21</v>
      </c>
      <c r="T4639">
        <v>2.6</v>
      </c>
      <c r="U4639" t="s">
        <v>43</v>
      </c>
      <c r="V4639">
        <v>2026</v>
      </c>
      <c r="W4639" t="s">
        <v>72</v>
      </c>
      <c r="X4639" s="2">
        <v>10953.21</v>
      </c>
      <c r="Y4639" s="2">
        <v>4182.8900000000003</v>
      </c>
      <c r="Z4639" s="2">
        <v>0.72399999999999998</v>
      </c>
      <c r="AA4639" s="2">
        <f>IF(Table1[[#This Row],[Bed Occupied]]="Yes",1,0)</f>
        <v>1</v>
      </c>
    </row>
    <row r="4640" spans="1:27" x14ac:dyDescent="0.25">
      <c r="A4640" t="s">
        <v>4732</v>
      </c>
      <c r="B4640" s="1">
        <v>46071</v>
      </c>
      <c r="C4640" s="1">
        <v>46075.7</v>
      </c>
      <c r="D4640" t="s">
        <v>88</v>
      </c>
      <c r="E4640" t="s">
        <v>47</v>
      </c>
      <c r="F4640" t="s">
        <v>29</v>
      </c>
      <c r="G4640" t="s">
        <v>151</v>
      </c>
      <c r="H4640" t="s">
        <v>49</v>
      </c>
      <c r="I4640" t="s">
        <v>32</v>
      </c>
      <c r="J4640">
        <v>4.7</v>
      </c>
      <c r="K4640" t="s">
        <v>33</v>
      </c>
      <c r="L4640">
        <v>51</v>
      </c>
      <c r="M4640" s="1">
        <v>46070</v>
      </c>
      <c r="N4640" t="s">
        <v>42</v>
      </c>
      <c r="O4640">
        <v>8.6</v>
      </c>
      <c r="P4640">
        <v>0.6</v>
      </c>
      <c r="Q4640" s="2">
        <v>21360.93</v>
      </c>
      <c r="R4640" t="s">
        <v>58</v>
      </c>
      <c r="S4640" s="2">
        <v>17162.89</v>
      </c>
      <c r="T4640">
        <v>4</v>
      </c>
      <c r="U4640" t="s">
        <v>68</v>
      </c>
      <c r="V4640">
        <v>2026</v>
      </c>
      <c r="W4640" t="s">
        <v>44</v>
      </c>
      <c r="X4640" s="2">
        <v>17162.89</v>
      </c>
      <c r="Y4640" s="2">
        <v>4198.04</v>
      </c>
      <c r="Z4640" s="2">
        <v>0.80300000000000005</v>
      </c>
      <c r="AA4640" s="2">
        <f>IF(Table1[[#This Row],[Bed Occupied]]="Yes",1,0)</f>
        <v>1</v>
      </c>
    </row>
    <row r="4641" spans="1:27" x14ac:dyDescent="0.25">
      <c r="A4641" t="s">
        <v>4733</v>
      </c>
      <c r="B4641" s="1">
        <v>46344</v>
      </c>
      <c r="C4641" s="1">
        <v>46348.800000000003</v>
      </c>
      <c r="D4641" t="s">
        <v>96</v>
      </c>
      <c r="E4641" t="s">
        <v>28</v>
      </c>
      <c r="F4641" t="s">
        <v>48</v>
      </c>
      <c r="G4641" t="s">
        <v>151</v>
      </c>
      <c r="H4641" t="s">
        <v>62</v>
      </c>
      <c r="I4641" t="s">
        <v>93</v>
      </c>
      <c r="J4641">
        <v>4.8</v>
      </c>
      <c r="K4641" t="s">
        <v>57</v>
      </c>
      <c r="L4641">
        <v>27</v>
      </c>
      <c r="M4641" s="1">
        <v>46343</v>
      </c>
      <c r="N4641" t="s">
        <v>42</v>
      </c>
      <c r="O4641">
        <v>12.4</v>
      </c>
      <c r="P4641">
        <v>0.4</v>
      </c>
      <c r="Q4641" s="2">
        <v>3893.57</v>
      </c>
      <c r="R4641" t="s">
        <v>35</v>
      </c>
      <c r="S4641" s="2">
        <v>2329.77</v>
      </c>
      <c r="T4641">
        <v>4.5</v>
      </c>
      <c r="U4641" t="s">
        <v>130</v>
      </c>
      <c r="V4641">
        <v>2026</v>
      </c>
      <c r="W4641" t="s">
        <v>44</v>
      </c>
      <c r="X4641" s="2">
        <v>2329.77</v>
      </c>
      <c r="Y4641" s="2">
        <v>1563.8</v>
      </c>
      <c r="Z4641" s="2">
        <v>0.59799999999999998</v>
      </c>
      <c r="AA4641" s="2">
        <f>IF(Table1[[#This Row],[Bed Occupied]]="Yes",1,0)</f>
        <v>0</v>
      </c>
    </row>
    <row r="4642" spans="1:27" x14ac:dyDescent="0.25">
      <c r="A4642" t="s">
        <v>4734</v>
      </c>
      <c r="B4642" s="1">
        <v>46257</v>
      </c>
      <c r="C4642" s="1">
        <v>46257.2</v>
      </c>
      <c r="D4642" t="s">
        <v>39</v>
      </c>
      <c r="E4642" t="s">
        <v>52</v>
      </c>
      <c r="F4642" t="s">
        <v>29</v>
      </c>
      <c r="G4642" t="s">
        <v>30</v>
      </c>
      <c r="H4642" t="s">
        <v>81</v>
      </c>
      <c r="I4642" t="s">
        <v>41</v>
      </c>
      <c r="J4642">
        <v>0.2</v>
      </c>
      <c r="K4642" t="s">
        <v>57</v>
      </c>
      <c r="L4642">
        <v>114</v>
      </c>
      <c r="M4642" s="1">
        <v>46256</v>
      </c>
      <c r="N4642" t="s">
        <v>42</v>
      </c>
      <c r="O4642">
        <v>8.9</v>
      </c>
      <c r="P4642">
        <v>0.9</v>
      </c>
      <c r="Q4642" s="2">
        <v>1993.33</v>
      </c>
      <c r="R4642" t="s">
        <v>35</v>
      </c>
      <c r="S4642" s="2">
        <v>1136.28</v>
      </c>
      <c r="T4642">
        <v>3.2</v>
      </c>
      <c r="U4642" t="s">
        <v>138</v>
      </c>
      <c r="V4642">
        <v>2026</v>
      </c>
      <c r="W4642" t="s">
        <v>83</v>
      </c>
      <c r="X4642" s="2">
        <v>1136.28</v>
      </c>
      <c r="Y4642" s="2">
        <v>857.05</v>
      </c>
      <c r="Z4642" s="2">
        <v>0.56999999999999995</v>
      </c>
      <c r="AA4642" s="2">
        <f>IF(Table1[[#This Row],[Bed Occupied]]="Yes",1,0)</f>
        <v>0</v>
      </c>
    </row>
    <row r="4643" spans="1:27" x14ac:dyDescent="0.25">
      <c r="A4643" t="s">
        <v>4735</v>
      </c>
      <c r="B4643" s="1">
        <v>45882</v>
      </c>
      <c r="C4643" s="1">
        <v>45887.4</v>
      </c>
      <c r="D4643" t="s">
        <v>61</v>
      </c>
      <c r="E4643" t="s">
        <v>28</v>
      </c>
      <c r="F4643" t="s">
        <v>48</v>
      </c>
      <c r="G4643" t="s">
        <v>30</v>
      </c>
      <c r="H4643" t="s">
        <v>76</v>
      </c>
      <c r="I4643" t="s">
        <v>32</v>
      </c>
      <c r="J4643">
        <v>5.4</v>
      </c>
      <c r="K4643" t="s">
        <v>33</v>
      </c>
      <c r="L4643">
        <v>62</v>
      </c>
      <c r="M4643" s="1">
        <v>45881</v>
      </c>
      <c r="N4643" t="s">
        <v>42</v>
      </c>
      <c r="O4643">
        <v>9.8000000000000007</v>
      </c>
      <c r="P4643">
        <v>1.8</v>
      </c>
      <c r="Q4643" s="2">
        <v>15781.61</v>
      </c>
      <c r="R4643" t="s">
        <v>85</v>
      </c>
      <c r="S4643" s="2">
        <v>11386.16</v>
      </c>
      <c r="T4643">
        <v>3.7</v>
      </c>
      <c r="U4643" t="s">
        <v>104</v>
      </c>
      <c r="V4643">
        <v>2025</v>
      </c>
      <c r="W4643" t="s">
        <v>44</v>
      </c>
      <c r="X4643" s="2">
        <v>11386.16</v>
      </c>
      <c r="Y4643" s="2">
        <v>4395.45</v>
      </c>
      <c r="Z4643" s="2">
        <v>0.72099999999999997</v>
      </c>
      <c r="AA4643" s="2">
        <f>IF(Table1[[#This Row],[Bed Occupied]]="Yes",1,0)</f>
        <v>1</v>
      </c>
    </row>
    <row r="4644" spans="1:27" x14ac:dyDescent="0.25">
      <c r="A4644" t="s">
        <v>4736</v>
      </c>
      <c r="B4644" s="1">
        <v>46023</v>
      </c>
      <c r="C4644" s="1">
        <v>46027.4</v>
      </c>
      <c r="D4644" t="s">
        <v>27</v>
      </c>
      <c r="E4644" t="s">
        <v>28</v>
      </c>
      <c r="F4644" t="s">
        <v>48</v>
      </c>
      <c r="G4644" t="s">
        <v>67</v>
      </c>
      <c r="H4644" t="s">
        <v>81</v>
      </c>
      <c r="I4644" t="s">
        <v>32</v>
      </c>
      <c r="J4644">
        <v>4.4000000000000004</v>
      </c>
      <c r="K4644" t="s">
        <v>57</v>
      </c>
      <c r="L4644">
        <v>76</v>
      </c>
      <c r="M4644" s="1">
        <v>46023</v>
      </c>
      <c r="N4644" t="s">
        <v>42</v>
      </c>
      <c r="O4644">
        <v>8.8000000000000007</v>
      </c>
      <c r="P4644">
        <v>0.8</v>
      </c>
      <c r="Q4644" s="2">
        <v>12777.78</v>
      </c>
      <c r="R4644" t="s">
        <v>35</v>
      </c>
      <c r="S4644" s="2">
        <v>8937.0499999999993</v>
      </c>
      <c r="T4644">
        <v>3.8</v>
      </c>
      <c r="U4644" t="s">
        <v>86</v>
      </c>
      <c r="V4644">
        <v>2026</v>
      </c>
      <c r="W4644" t="s">
        <v>72</v>
      </c>
      <c r="X4644" s="2">
        <v>8937.0499999999993</v>
      </c>
      <c r="Y4644" s="2">
        <v>3840.73</v>
      </c>
      <c r="Z4644" s="2">
        <v>0.69899999999999995</v>
      </c>
      <c r="AA4644" s="2">
        <f>IF(Table1[[#This Row],[Bed Occupied]]="Yes",1,0)</f>
        <v>0</v>
      </c>
    </row>
    <row r="4645" spans="1:27" x14ac:dyDescent="0.25">
      <c r="A4645" t="s">
        <v>4737</v>
      </c>
      <c r="B4645" s="1">
        <v>46066</v>
      </c>
      <c r="C4645" s="1">
        <v>46066.7</v>
      </c>
      <c r="D4645" t="s">
        <v>39</v>
      </c>
      <c r="E4645" t="s">
        <v>47</v>
      </c>
      <c r="F4645" t="s">
        <v>29</v>
      </c>
      <c r="G4645" t="s">
        <v>53</v>
      </c>
      <c r="H4645" t="s">
        <v>40</v>
      </c>
      <c r="I4645" t="s">
        <v>41</v>
      </c>
      <c r="J4645">
        <v>0.7</v>
      </c>
      <c r="K4645" t="s">
        <v>33</v>
      </c>
      <c r="L4645">
        <v>82</v>
      </c>
      <c r="M4645" s="1">
        <v>46066</v>
      </c>
      <c r="N4645" t="s">
        <v>42</v>
      </c>
      <c r="O4645">
        <v>11.5</v>
      </c>
      <c r="P4645">
        <v>1.5</v>
      </c>
      <c r="Q4645" s="2">
        <v>1896.38</v>
      </c>
      <c r="R4645" t="s">
        <v>35</v>
      </c>
      <c r="S4645" s="2">
        <v>1074.29</v>
      </c>
      <c r="T4645">
        <v>2.5</v>
      </c>
      <c r="U4645" t="s">
        <v>68</v>
      </c>
      <c r="V4645">
        <v>2026</v>
      </c>
      <c r="W4645" t="s">
        <v>77</v>
      </c>
      <c r="X4645" s="2">
        <v>1074.29</v>
      </c>
      <c r="Y4645" s="2">
        <v>822.09</v>
      </c>
      <c r="Z4645" s="2">
        <v>0.56599999999999995</v>
      </c>
      <c r="AA4645" s="2">
        <f>IF(Table1[[#This Row],[Bed Occupied]]="Yes",1,0)</f>
        <v>1</v>
      </c>
    </row>
    <row r="4646" spans="1:27" x14ac:dyDescent="0.25">
      <c r="A4646" t="s">
        <v>4738</v>
      </c>
      <c r="B4646" s="1">
        <v>46095</v>
      </c>
      <c r="C4646" s="1">
        <v>46098</v>
      </c>
      <c r="D4646" t="s">
        <v>51</v>
      </c>
      <c r="E4646" t="s">
        <v>28</v>
      </c>
      <c r="F4646" t="s">
        <v>48</v>
      </c>
      <c r="G4646" t="s">
        <v>30</v>
      </c>
      <c r="H4646" t="s">
        <v>81</v>
      </c>
      <c r="I4646" t="s">
        <v>41</v>
      </c>
      <c r="J4646">
        <v>3</v>
      </c>
      <c r="K4646" t="s">
        <v>33</v>
      </c>
      <c r="L4646">
        <v>32</v>
      </c>
      <c r="M4646" s="1">
        <v>46095</v>
      </c>
      <c r="N4646" t="s">
        <v>63</v>
      </c>
      <c r="O4646">
        <v>11.1</v>
      </c>
      <c r="P4646">
        <v>1.1000000000000001</v>
      </c>
      <c r="Q4646" s="2">
        <v>8989.52</v>
      </c>
      <c r="R4646" t="s">
        <v>85</v>
      </c>
      <c r="S4646" s="2">
        <v>5439.46</v>
      </c>
      <c r="T4646">
        <v>4.0999999999999996</v>
      </c>
      <c r="U4646" t="s">
        <v>115</v>
      </c>
      <c r="V4646">
        <v>2026</v>
      </c>
      <c r="W4646" t="s">
        <v>83</v>
      </c>
      <c r="X4646" s="2">
        <v>5439.46</v>
      </c>
      <c r="Y4646" s="2">
        <v>3550.06</v>
      </c>
      <c r="Z4646" s="2">
        <v>0.60499999999999998</v>
      </c>
      <c r="AA4646" s="2">
        <f>IF(Table1[[#This Row],[Bed Occupied]]="Yes",1,0)</f>
        <v>1</v>
      </c>
    </row>
    <row r="4647" spans="1:27" x14ac:dyDescent="0.25">
      <c r="A4647" t="s">
        <v>4739</v>
      </c>
      <c r="B4647" s="1">
        <v>45995</v>
      </c>
      <c r="C4647" s="1">
        <v>46001.5</v>
      </c>
      <c r="D4647" t="s">
        <v>46</v>
      </c>
      <c r="E4647" t="s">
        <v>47</v>
      </c>
      <c r="F4647" t="s">
        <v>29</v>
      </c>
      <c r="G4647" t="s">
        <v>151</v>
      </c>
      <c r="H4647" t="s">
        <v>76</v>
      </c>
      <c r="I4647" t="s">
        <v>32</v>
      </c>
      <c r="J4647">
        <v>6.5</v>
      </c>
      <c r="K4647" t="s">
        <v>33</v>
      </c>
      <c r="L4647">
        <v>100</v>
      </c>
      <c r="M4647" s="1">
        <v>45995</v>
      </c>
      <c r="N4647" t="s">
        <v>42</v>
      </c>
      <c r="O4647">
        <v>11.5</v>
      </c>
      <c r="P4647">
        <v>1.5</v>
      </c>
      <c r="Q4647" s="2">
        <v>7026.31</v>
      </c>
      <c r="R4647" t="s">
        <v>35</v>
      </c>
      <c r="S4647" s="2">
        <v>3802.57</v>
      </c>
      <c r="T4647">
        <v>2.2999999999999998</v>
      </c>
      <c r="U4647" t="s">
        <v>79</v>
      </c>
      <c r="V4647">
        <v>2025</v>
      </c>
      <c r="W4647" t="s">
        <v>72</v>
      </c>
      <c r="X4647" s="2">
        <v>3802.57</v>
      </c>
      <c r="Y4647" s="2">
        <v>3223.74</v>
      </c>
      <c r="Z4647" s="2">
        <v>0.54100000000000004</v>
      </c>
      <c r="AA4647" s="2">
        <f>IF(Table1[[#This Row],[Bed Occupied]]="Yes",1,0)</f>
        <v>1</v>
      </c>
    </row>
    <row r="4648" spans="1:27" x14ac:dyDescent="0.25">
      <c r="A4648" t="s">
        <v>4740</v>
      </c>
      <c r="B4648" s="1">
        <v>46043</v>
      </c>
      <c r="C4648" s="1">
        <v>46045.2</v>
      </c>
      <c r="D4648" t="s">
        <v>61</v>
      </c>
      <c r="E4648" t="s">
        <v>47</v>
      </c>
      <c r="F4648" t="s">
        <v>48</v>
      </c>
      <c r="G4648" t="s">
        <v>30</v>
      </c>
      <c r="H4648" t="s">
        <v>40</v>
      </c>
      <c r="I4648" t="s">
        <v>32</v>
      </c>
      <c r="J4648">
        <v>2.2000000000000002</v>
      </c>
      <c r="K4648" t="s">
        <v>33</v>
      </c>
      <c r="L4648">
        <v>120</v>
      </c>
      <c r="M4648" s="1">
        <v>46042</v>
      </c>
      <c r="N4648" t="s">
        <v>63</v>
      </c>
      <c r="O4648">
        <v>8.6999999999999993</v>
      </c>
      <c r="P4648">
        <v>0.7</v>
      </c>
      <c r="Q4648" s="2">
        <v>13085.56</v>
      </c>
      <c r="R4648" t="s">
        <v>35</v>
      </c>
      <c r="S4648" s="2">
        <v>8861.18</v>
      </c>
      <c r="T4648">
        <v>3</v>
      </c>
      <c r="U4648" t="s">
        <v>86</v>
      </c>
      <c r="V4648">
        <v>2026</v>
      </c>
      <c r="W4648" t="s">
        <v>44</v>
      </c>
      <c r="X4648" s="2">
        <v>8861.18</v>
      </c>
      <c r="Y4648" s="2">
        <v>4224.38</v>
      </c>
      <c r="Z4648" s="2">
        <v>0.67700000000000005</v>
      </c>
      <c r="AA4648" s="2">
        <f>IF(Table1[[#This Row],[Bed Occupied]]="Yes",1,0)</f>
        <v>1</v>
      </c>
    </row>
    <row r="4649" spans="1:27" x14ac:dyDescent="0.25">
      <c r="A4649" t="s">
        <v>4741</v>
      </c>
      <c r="B4649" s="1">
        <v>46243</v>
      </c>
      <c r="C4649" s="1">
        <v>46248.6</v>
      </c>
      <c r="D4649" t="s">
        <v>51</v>
      </c>
      <c r="E4649" t="s">
        <v>28</v>
      </c>
      <c r="F4649" t="s">
        <v>48</v>
      </c>
      <c r="G4649" t="s">
        <v>67</v>
      </c>
      <c r="H4649" t="s">
        <v>40</v>
      </c>
      <c r="I4649" t="s">
        <v>41</v>
      </c>
      <c r="J4649">
        <v>5.6</v>
      </c>
      <c r="K4649" t="s">
        <v>33</v>
      </c>
      <c r="L4649">
        <v>35</v>
      </c>
      <c r="M4649" s="1">
        <v>46242</v>
      </c>
      <c r="N4649" t="s">
        <v>63</v>
      </c>
      <c r="O4649">
        <v>9.9</v>
      </c>
      <c r="P4649">
        <v>1.9</v>
      </c>
      <c r="Q4649" s="2">
        <v>11308</v>
      </c>
      <c r="R4649" t="s">
        <v>58</v>
      </c>
      <c r="S4649" s="2">
        <v>5382.41</v>
      </c>
      <c r="T4649">
        <v>3.8</v>
      </c>
      <c r="U4649" t="s">
        <v>138</v>
      </c>
      <c r="V4649">
        <v>2026</v>
      </c>
      <c r="W4649" t="s">
        <v>83</v>
      </c>
      <c r="X4649" s="2">
        <v>5382.41</v>
      </c>
      <c r="Y4649" s="2">
        <v>5925.59</v>
      </c>
      <c r="Z4649" s="2">
        <v>0.47599999999999998</v>
      </c>
      <c r="AA4649" s="2">
        <f>IF(Table1[[#This Row],[Bed Occupied]]="Yes",1,0)</f>
        <v>1</v>
      </c>
    </row>
    <row r="4650" spans="1:27" x14ac:dyDescent="0.25">
      <c r="A4650" t="s">
        <v>4742</v>
      </c>
      <c r="B4650" s="1">
        <v>45692</v>
      </c>
      <c r="C4650" s="1">
        <v>45695.199999999997</v>
      </c>
      <c r="D4650" t="s">
        <v>102</v>
      </c>
      <c r="E4650" t="s">
        <v>52</v>
      </c>
      <c r="F4650" t="s">
        <v>48</v>
      </c>
      <c r="G4650" t="s">
        <v>53</v>
      </c>
      <c r="H4650" t="s">
        <v>56</v>
      </c>
      <c r="I4650" t="s">
        <v>32</v>
      </c>
      <c r="J4650">
        <v>3.2</v>
      </c>
      <c r="K4650" t="s">
        <v>33</v>
      </c>
      <c r="L4650">
        <v>59</v>
      </c>
      <c r="M4650" s="1">
        <v>45692</v>
      </c>
      <c r="N4650" t="s">
        <v>42</v>
      </c>
      <c r="O4650">
        <v>11.7</v>
      </c>
      <c r="P4650">
        <v>1.7</v>
      </c>
      <c r="Q4650" s="2">
        <v>14738.17</v>
      </c>
      <c r="R4650" t="s">
        <v>35</v>
      </c>
      <c r="S4650" s="2">
        <v>8878.98</v>
      </c>
      <c r="T4650">
        <v>3.5</v>
      </c>
      <c r="U4650" t="s">
        <v>100</v>
      </c>
      <c r="V4650">
        <v>2025</v>
      </c>
      <c r="W4650" t="s">
        <v>44</v>
      </c>
      <c r="X4650" s="2">
        <v>8878.98</v>
      </c>
      <c r="Y4650" s="2">
        <v>5859.19</v>
      </c>
      <c r="Z4650" s="2">
        <v>0.60199999999999998</v>
      </c>
      <c r="AA4650" s="2">
        <f>IF(Table1[[#This Row],[Bed Occupied]]="Yes",1,0)</f>
        <v>1</v>
      </c>
    </row>
    <row r="4651" spans="1:27" x14ac:dyDescent="0.25">
      <c r="A4651" t="s">
        <v>4743</v>
      </c>
      <c r="B4651" s="1">
        <v>46105</v>
      </c>
      <c r="C4651" s="1">
        <v>46113.9</v>
      </c>
      <c r="D4651" t="s">
        <v>88</v>
      </c>
      <c r="E4651" t="s">
        <v>52</v>
      </c>
      <c r="F4651" t="s">
        <v>29</v>
      </c>
      <c r="G4651" t="s">
        <v>30</v>
      </c>
      <c r="H4651" t="s">
        <v>40</v>
      </c>
      <c r="I4651" t="s">
        <v>93</v>
      </c>
      <c r="J4651">
        <v>8.9</v>
      </c>
      <c r="K4651" t="s">
        <v>33</v>
      </c>
      <c r="L4651">
        <v>64</v>
      </c>
      <c r="M4651" s="1">
        <v>46105</v>
      </c>
      <c r="N4651" t="s">
        <v>42</v>
      </c>
      <c r="O4651">
        <v>12</v>
      </c>
      <c r="P4651">
        <v>0</v>
      </c>
      <c r="Q4651" s="2">
        <v>31970.62</v>
      </c>
      <c r="R4651" t="s">
        <v>35</v>
      </c>
      <c r="S4651" s="2">
        <v>21382.16</v>
      </c>
      <c r="T4651">
        <v>3.6</v>
      </c>
      <c r="U4651" t="s">
        <v>115</v>
      </c>
      <c r="V4651">
        <v>2026</v>
      </c>
      <c r="W4651" t="s">
        <v>44</v>
      </c>
      <c r="X4651" s="2">
        <v>21382.16</v>
      </c>
      <c r="Y4651" s="2">
        <v>10588.46</v>
      </c>
      <c r="Z4651" s="2">
        <v>0.66900000000000004</v>
      </c>
      <c r="AA4651" s="2">
        <f>IF(Table1[[#This Row],[Bed Occupied]]="Yes",1,0)</f>
        <v>1</v>
      </c>
    </row>
    <row r="4652" spans="1:27" x14ac:dyDescent="0.25">
      <c r="A4652" t="s">
        <v>4744</v>
      </c>
      <c r="B4652" s="1">
        <v>46024</v>
      </c>
      <c r="C4652" s="1">
        <v>46027.6</v>
      </c>
      <c r="D4652" t="s">
        <v>46</v>
      </c>
      <c r="E4652" t="s">
        <v>52</v>
      </c>
      <c r="F4652" t="s">
        <v>29</v>
      </c>
      <c r="G4652" t="s">
        <v>30</v>
      </c>
      <c r="H4652" t="s">
        <v>31</v>
      </c>
      <c r="I4652" t="s">
        <v>32</v>
      </c>
      <c r="J4652">
        <v>3.6</v>
      </c>
      <c r="K4652" t="s">
        <v>33</v>
      </c>
      <c r="L4652">
        <v>90</v>
      </c>
      <c r="M4652" s="1">
        <v>46024</v>
      </c>
      <c r="N4652" t="s">
        <v>34</v>
      </c>
      <c r="O4652">
        <v>9.6999999999999993</v>
      </c>
      <c r="P4652">
        <v>1.7</v>
      </c>
      <c r="Q4652" s="2">
        <v>6067.61</v>
      </c>
      <c r="R4652" t="s">
        <v>35</v>
      </c>
      <c r="S4652" s="2">
        <v>3547.82</v>
      </c>
      <c r="T4652">
        <v>3.2</v>
      </c>
      <c r="U4652" t="s">
        <v>86</v>
      </c>
      <c r="V4652">
        <v>2026</v>
      </c>
      <c r="W4652" t="s">
        <v>77</v>
      </c>
      <c r="X4652" s="2">
        <v>3547.82</v>
      </c>
      <c r="Y4652" s="2">
        <v>2519.79</v>
      </c>
      <c r="Z4652" s="2">
        <v>0.58499999999999996</v>
      </c>
      <c r="AA4652" s="2">
        <f>IF(Table1[[#This Row],[Bed Occupied]]="Yes",1,0)</f>
        <v>1</v>
      </c>
    </row>
    <row r="4653" spans="1:27" x14ac:dyDescent="0.25">
      <c r="A4653" t="s">
        <v>4745</v>
      </c>
      <c r="B4653" s="1">
        <v>46200</v>
      </c>
      <c r="C4653" s="1">
        <v>46200.2</v>
      </c>
      <c r="D4653" t="s">
        <v>96</v>
      </c>
      <c r="E4653" t="s">
        <v>47</v>
      </c>
      <c r="F4653" t="s">
        <v>29</v>
      </c>
      <c r="G4653" t="s">
        <v>67</v>
      </c>
      <c r="H4653" t="s">
        <v>49</v>
      </c>
      <c r="I4653" t="s">
        <v>41</v>
      </c>
      <c r="J4653">
        <v>0.2</v>
      </c>
      <c r="K4653" t="s">
        <v>33</v>
      </c>
      <c r="L4653">
        <v>28</v>
      </c>
      <c r="M4653" s="1">
        <v>46199</v>
      </c>
      <c r="N4653" t="s">
        <v>42</v>
      </c>
      <c r="O4653">
        <v>12.9</v>
      </c>
      <c r="P4653">
        <v>0.9</v>
      </c>
      <c r="Q4653" s="2">
        <v>3532.2</v>
      </c>
      <c r="R4653" t="s">
        <v>35</v>
      </c>
      <c r="S4653" s="2">
        <v>1844.82</v>
      </c>
      <c r="T4653">
        <v>3.6</v>
      </c>
      <c r="U4653" t="s">
        <v>126</v>
      </c>
      <c r="V4653">
        <v>2026</v>
      </c>
      <c r="W4653" t="s">
        <v>77</v>
      </c>
      <c r="X4653" s="2">
        <v>1844.82</v>
      </c>
      <c r="Y4653" s="2">
        <v>1687.38</v>
      </c>
      <c r="Z4653" s="2">
        <v>0.52200000000000002</v>
      </c>
      <c r="AA4653" s="2">
        <f>IF(Table1[[#This Row],[Bed Occupied]]="Yes",1,0)</f>
        <v>1</v>
      </c>
    </row>
    <row r="4654" spans="1:27" x14ac:dyDescent="0.25">
      <c r="A4654" t="s">
        <v>4746</v>
      </c>
      <c r="B4654" s="1">
        <v>45817</v>
      </c>
      <c r="C4654" s="1">
        <v>45818.6</v>
      </c>
      <c r="D4654" t="s">
        <v>102</v>
      </c>
      <c r="E4654" t="s">
        <v>52</v>
      </c>
      <c r="F4654" t="s">
        <v>48</v>
      </c>
      <c r="G4654" t="s">
        <v>53</v>
      </c>
      <c r="H4654" t="s">
        <v>76</v>
      </c>
      <c r="I4654" t="s">
        <v>41</v>
      </c>
      <c r="J4654">
        <v>1.6</v>
      </c>
      <c r="K4654" t="s">
        <v>33</v>
      </c>
      <c r="L4654">
        <v>53</v>
      </c>
      <c r="M4654" s="1">
        <v>45816</v>
      </c>
      <c r="N4654" t="s">
        <v>42</v>
      </c>
      <c r="O4654">
        <v>13.9</v>
      </c>
      <c r="P4654">
        <v>1.9</v>
      </c>
      <c r="Q4654" s="2">
        <v>9675.5300000000007</v>
      </c>
      <c r="R4654" t="s">
        <v>35</v>
      </c>
      <c r="S4654" s="2">
        <v>4888.2299999999996</v>
      </c>
      <c r="T4654">
        <v>3.4</v>
      </c>
      <c r="U4654" t="s">
        <v>64</v>
      </c>
      <c r="V4654">
        <v>2025</v>
      </c>
      <c r="W4654" t="s">
        <v>74</v>
      </c>
      <c r="X4654" s="2">
        <v>4888.2299999999996</v>
      </c>
      <c r="Y4654" s="2">
        <v>4787.3</v>
      </c>
      <c r="Z4654" s="2">
        <v>0.505</v>
      </c>
      <c r="AA4654" s="2">
        <f>IF(Table1[[#This Row],[Bed Occupied]]="Yes",1,0)</f>
        <v>1</v>
      </c>
    </row>
    <row r="4655" spans="1:27" x14ac:dyDescent="0.25">
      <c r="A4655" t="s">
        <v>4747</v>
      </c>
      <c r="B4655" s="1">
        <v>45924</v>
      </c>
      <c r="C4655" s="1">
        <v>45925.599999999999</v>
      </c>
      <c r="D4655" t="s">
        <v>46</v>
      </c>
      <c r="E4655" t="s">
        <v>28</v>
      </c>
      <c r="F4655" t="s">
        <v>48</v>
      </c>
      <c r="G4655" t="s">
        <v>30</v>
      </c>
      <c r="H4655" t="s">
        <v>56</v>
      </c>
      <c r="I4655" t="s">
        <v>32</v>
      </c>
      <c r="J4655">
        <v>1.6</v>
      </c>
      <c r="K4655" t="s">
        <v>33</v>
      </c>
      <c r="L4655">
        <v>40</v>
      </c>
      <c r="M4655" s="1">
        <v>45924</v>
      </c>
      <c r="N4655" t="s">
        <v>34</v>
      </c>
      <c r="O4655">
        <v>11.6</v>
      </c>
      <c r="P4655">
        <v>1.6</v>
      </c>
      <c r="Q4655" s="2">
        <v>4062.53</v>
      </c>
      <c r="R4655" t="s">
        <v>58</v>
      </c>
      <c r="S4655" s="2">
        <v>2237.5100000000002</v>
      </c>
      <c r="T4655">
        <v>4.2</v>
      </c>
      <c r="U4655" t="s">
        <v>59</v>
      </c>
      <c r="V4655">
        <v>2025</v>
      </c>
      <c r="W4655" t="s">
        <v>69</v>
      </c>
      <c r="X4655" s="2">
        <v>2237.5100000000002</v>
      </c>
      <c r="Y4655" s="2">
        <v>1825.02</v>
      </c>
      <c r="Z4655" s="2">
        <v>0.55100000000000005</v>
      </c>
      <c r="AA4655" s="2">
        <f>IF(Table1[[#This Row],[Bed Occupied]]="Yes",1,0)</f>
        <v>1</v>
      </c>
    </row>
    <row r="4656" spans="1:27" x14ac:dyDescent="0.25">
      <c r="A4656" t="s">
        <v>4748</v>
      </c>
      <c r="B4656" s="1">
        <v>45826</v>
      </c>
      <c r="C4656" s="1">
        <v>45827.5</v>
      </c>
      <c r="D4656" t="s">
        <v>102</v>
      </c>
      <c r="E4656" t="s">
        <v>47</v>
      </c>
      <c r="F4656" t="s">
        <v>29</v>
      </c>
      <c r="G4656" t="s">
        <v>67</v>
      </c>
      <c r="H4656" t="s">
        <v>40</v>
      </c>
      <c r="I4656" t="s">
        <v>32</v>
      </c>
      <c r="J4656">
        <v>1.5</v>
      </c>
      <c r="K4656" t="s">
        <v>57</v>
      </c>
      <c r="L4656">
        <v>110</v>
      </c>
      <c r="M4656" s="1">
        <v>45826</v>
      </c>
      <c r="N4656" t="s">
        <v>42</v>
      </c>
      <c r="O4656">
        <v>9.9</v>
      </c>
      <c r="P4656">
        <v>1.9</v>
      </c>
      <c r="Q4656" s="2">
        <v>4642.5600000000004</v>
      </c>
      <c r="R4656" t="s">
        <v>85</v>
      </c>
      <c r="S4656" s="2">
        <v>2745.89</v>
      </c>
      <c r="T4656">
        <v>3.3</v>
      </c>
      <c r="U4656" t="s">
        <v>64</v>
      </c>
      <c r="V4656">
        <v>2025</v>
      </c>
      <c r="W4656" t="s">
        <v>69</v>
      </c>
      <c r="X4656" s="2">
        <v>2745.89</v>
      </c>
      <c r="Y4656" s="2">
        <v>1896.67</v>
      </c>
      <c r="Z4656" s="2">
        <v>0.59099999999999997</v>
      </c>
      <c r="AA4656" s="2">
        <f>IF(Table1[[#This Row],[Bed Occupied]]="Yes",1,0)</f>
        <v>0</v>
      </c>
    </row>
    <row r="4657" spans="1:27" x14ac:dyDescent="0.25">
      <c r="A4657" t="s">
        <v>4749</v>
      </c>
      <c r="B4657" s="1">
        <v>46140</v>
      </c>
      <c r="C4657" s="1">
        <v>46140.6</v>
      </c>
      <c r="D4657" t="s">
        <v>39</v>
      </c>
      <c r="E4657" t="s">
        <v>28</v>
      </c>
      <c r="F4657" t="s">
        <v>29</v>
      </c>
      <c r="G4657" t="s">
        <v>53</v>
      </c>
      <c r="H4657" t="s">
        <v>76</v>
      </c>
      <c r="I4657" t="s">
        <v>41</v>
      </c>
      <c r="J4657">
        <v>0.6</v>
      </c>
      <c r="K4657" t="s">
        <v>33</v>
      </c>
      <c r="L4657">
        <v>76</v>
      </c>
      <c r="M4657" s="1">
        <v>46140</v>
      </c>
      <c r="N4657" t="s">
        <v>42</v>
      </c>
      <c r="O4657">
        <v>10.5</v>
      </c>
      <c r="P4657">
        <v>0.5</v>
      </c>
      <c r="Q4657" s="2">
        <v>1169.7</v>
      </c>
      <c r="R4657" t="s">
        <v>35</v>
      </c>
      <c r="S4657" s="2">
        <v>753.19</v>
      </c>
      <c r="T4657">
        <v>4</v>
      </c>
      <c r="U4657" t="s">
        <v>98</v>
      </c>
      <c r="V4657">
        <v>2026</v>
      </c>
      <c r="W4657" t="s">
        <v>44</v>
      </c>
      <c r="X4657" s="2">
        <v>753.19</v>
      </c>
      <c r="Y4657" s="2">
        <v>416.51</v>
      </c>
      <c r="Z4657" s="2">
        <v>0.64400000000000002</v>
      </c>
      <c r="AA4657" s="2">
        <f>IF(Table1[[#This Row],[Bed Occupied]]="Yes",1,0)</f>
        <v>1</v>
      </c>
    </row>
    <row r="4658" spans="1:27" x14ac:dyDescent="0.25">
      <c r="A4658" t="s">
        <v>4750</v>
      </c>
      <c r="B4658" s="1">
        <v>45764</v>
      </c>
      <c r="C4658" s="1">
        <v>45767.8</v>
      </c>
      <c r="D4658" t="s">
        <v>51</v>
      </c>
      <c r="E4658" t="s">
        <v>52</v>
      </c>
      <c r="F4658" t="s">
        <v>48</v>
      </c>
      <c r="G4658" t="s">
        <v>67</v>
      </c>
      <c r="H4658" t="s">
        <v>62</v>
      </c>
      <c r="I4658" t="s">
        <v>32</v>
      </c>
      <c r="J4658">
        <v>3.8</v>
      </c>
      <c r="K4658" t="s">
        <v>33</v>
      </c>
      <c r="L4658">
        <v>86</v>
      </c>
      <c r="M4658" s="1">
        <v>45763</v>
      </c>
      <c r="N4658" t="s">
        <v>42</v>
      </c>
      <c r="O4658">
        <v>8.6</v>
      </c>
      <c r="P4658">
        <v>0.6</v>
      </c>
      <c r="Q4658" s="2">
        <v>10707.12</v>
      </c>
      <c r="R4658" t="s">
        <v>35</v>
      </c>
      <c r="S4658" s="2">
        <v>6012.43</v>
      </c>
      <c r="T4658">
        <v>3</v>
      </c>
      <c r="U4658" t="s">
        <v>89</v>
      </c>
      <c r="V4658">
        <v>2025</v>
      </c>
      <c r="W4658" t="s">
        <v>69</v>
      </c>
      <c r="X4658" s="2">
        <v>6012.43</v>
      </c>
      <c r="Y4658" s="2">
        <v>4694.6899999999996</v>
      </c>
      <c r="Z4658" s="2">
        <v>0.56200000000000006</v>
      </c>
      <c r="AA4658" s="2">
        <f>IF(Table1[[#This Row],[Bed Occupied]]="Yes",1,0)</f>
        <v>1</v>
      </c>
    </row>
    <row r="4659" spans="1:27" x14ac:dyDescent="0.25">
      <c r="A4659" t="s">
        <v>4751</v>
      </c>
      <c r="B4659" s="1">
        <v>45923</v>
      </c>
      <c r="C4659" s="1">
        <v>45929</v>
      </c>
      <c r="D4659" t="s">
        <v>102</v>
      </c>
      <c r="E4659" t="s">
        <v>52</v>
      </c>
      <c r="F4659" t="s">
        <v>29</v>
      </c>
      <c r="G4659" t="s">
        <v>151</v>
      </c>
      <c r="H4659" t="s">
        <v>31</v>
      </c>
      <c r="I4659" t="s">
        <v>32</v>
      </c>
      <c r="J4659">
        <v>6</v>
      </c>
      <c r="K4659" t="s">
        <v>33</v>
      </c>
      <c r="L4659">
        <v>53</v>
      </c>
      <c r="M4659" s="1">
        <v>45922</v>
      </c>
      <c r="N4659" t="s">
        <v>42</v>
      </c>
      <c r="O4659">
        <v>9.1</v>
      </c>
      <c r="P4659">
        <v>1.1000000000000001</v>
      </c>
      <c r="Q4659" s="2">
        <v>14226.96</v>
      </c>
      <c r="R4659" t="s">
        <v>85</v>
      </c>
      <c r="S4659" s="2">
        <v>8097.25</v>
      </c>
      <c r="T4659">
        <v>3.9</v>
      </c>
      <c r="U4659" t="s">
        <v>59</v>
      </c>
      <c r="V4659">
        <v>2025</v>
      </c>
      <c r="W4659" t="s">
        <v>37</v>
      </c>
      <c r="X4659" s="2">
        <v>8097.25</v>
      </c>
      <c r="Y4659" s="2">
        <v>6129.71</v>
      </c>
      <c r="Z4659" s="2">
        <v>0.56899999999999995</v>
      </c>
      <c r="AA4659" s="2">
        <f>IF(Table1[[#This Row],[Bed Occupied]]="Yes",1,0)</f>
        <v>1</v>
      </c>
    </row>
    <row r="4660" spans="1:27" x14ac:dyDescent="0.25">
      <c r="A4660" t="s">
        <v>4752</v>
      </c>
      <c r="B4660" s="1">
        <v>46184</v>
      </c>
      <c r="C4660" s="1">
        <v>46184.9</v>
      </c>
      <c r="D4660" t="s">
        <v>46</v>
      </c>
      <c r="E4660" t="s">
        <v>66</v>
      </c>
      <c r="F4660" t="s">
        <v>29</v>
      </c>
      <c r="G4660" t="s">
        <v>67</v>
      </c>
      <c r="H4660" t="s">
        <v>76</v>
      </c>
      <c r="I4660" t="s">
        <v>32</v>
      </c>
      <c r="J4660">
        <v>0.9</v>
      </c>
      <c r="K4660" t="s">
        <v>33</v>
      </c>
      <c r="L4660">
        <v>45</v>
      </c>
      <c r="M4660" s="1">
        <v>46184</v>
      </c>
      <c r="N4660" t="s">
        <v>63</v>
      </c>
      <c r="O4660">
        <v>12.4</v>
      </c>
      <c r="P4660">
        <v>2.4</v>
      </c>
      <c r="Q4660" s="2">
        <v>4453.6899999999996</v>
      </c>
      <c r="R4660" t="s">
        <v>35</v>
      </c>
      <c r="S4660" s="2">
        <v>2309.1799999999998</v>
      </c>
      <c r="T4660">
        <v>3.3</v>
      </c>
      <c r="U4660" t="s">
        <v>126</v>
      </c>
      <c r="V4660">
        <v>2026</v>
      </c>
      <c r="W4660" t="s">
        <v>72</v>
      </c>
      <c r="X4660" s="2">
        <v>2309.1799999999998</v>
      </c>
      <c r="Y4660" s="2">
        <v>2144.5100000000002</v>
      </c>
      <c r="Z4660" s="2">
        <v>0.51800000000000002</v>
      </c>
      <c r="AA4660" s="2">
        <f>IF(Table1[[#This Row],[Bed Occupied]]="Yes",1,0)</f>
        <v>1</v>
      </c>
    </row>
    <row r="4661" spans="1:27" x14ac:dyDescent="0.25">
      <c r="A4661" t="s">
        <v>4753</v>
      </c>
      <c r="B4661" s="1">
        <v>45992</v>
      </c>
      <c r="C4661" s="1">
        <v>45993</v>
      </c>
      <c r="D4661" t="s">
        <v>39</v>
      </c>
      <c r="E4661" t="s">
        <v>52</v>
      </c>
      <c r="F4661" t="s">
        <v>48</v>
      </c>
      <c r="G4661" t="s">
        <v>67</v>
      </c>
      <c r="H4661" t="s">
        <v>62</v>
      </c>
      <c r="I4661" t="s">
        <v>32</v>
      </c>
      <c r="J4661">
        <v>1</v>
      </c>
      <c r="K4661" t="s">
        <v>57</v>
      </c>
      <c r="L4661">
        <v>108</v>
      </c>
      <c r="M4661" s="1">
        <v>45991</v>
      </c>
      <c r="N4661" t="s">
        <v>42</v>
      </c>
      <c r="O4661">
        <v>10.8</v>
      </c>
      <c r="P4661">
        <v>2.8</v>
      </c>
      <c r="Q4661" s="2">
        <v>2830.42</v>
      </c>
      <c r="R4661" t="s">
        <v>58</v>
      </c>
      <c r="S4661" s="2">
        <v>1835.68</v>
      </c>
      <c r="T4661">
        <v>3.1</v>
      </c>
      <c r="U4661" t="s">
        <v>79</v>
      </c>
      <c r="V4661">
        <v>2025</v>
      </c>
      <c r="W4661" t="s">
        <v>74</v>
      </c>
      <c r="X4661" s="2">
        <v>1835.68</v>
      </c>
      <c r="Y4661" s="2">
        <v>994.74</v>
      </c>
      <c r="Z4661" s="2">
        <v>0.64900000000000002</v>
      </c>
      <c r="AA4661" s="2">
        <f>IF(Table1[[#This Row],[Bed Occupied]]="Yes",1,0)</f>
        <v>0</v>
      </c>
    </row>
    <row r="4662" spans="1:27" x14ac:dyDescent="0.25">
      <c r="A4662" t="s">
        <v>4754</v>
      </c>
      <c r="B4662" s="1">
        <v>45938</v>
      </c>
      <c r="C4662" s="1">
        <v>45941.3</v>
      </c>
      <c r="D4662" t="s">
        <v>46</v>
      </c>
      <c r="E4662" t="s">
        <v>47</v>
      </c>
      <c r="F4662" t="s">
        <v>29</v>
      </c>
      <c r="G4662" t="s">
        <v>67</v>
      </c>
      <c r="H4662" t="s">
        <v>76</v>
      </c>
      <c r="I4662" t="s">
        <v>93</v>
      </c>
      <c r="J4662">
        <v>3.3</v>
      </c>
      <c r="K4662" t="s">
        <v>33</v>
      </c>
      <c r="L4662">
        <v>74</v>
      </c>
      <c r="M4662" s="1">
        <v>45937</v>
      </c>
      <c r="N4662" t="s">
        <v>42</v>
      </c>
      <c r="O4662">
        <v>10</v>
      </c>
      <c r="P4662">
        <v>0</v>
      </c>
      <c r="Q4662" s="2">
        <v>5557.22</v>
      </c>
      <c r="R4662" t="s">
        <v>58</v>
      </c>
      <c r="S4662" s="2">
        <v>3204.4</v>
      </c>
      <c r="T4662">
        <v>3.9</v>
      </c>
      <c r="U4662" t="s">
        <v>82</v>
      </c>
      <c r="V4662">
        <v>2025</v>
      </c>
      <c r="W4662" t="s">
        <v>44</v>
      </c>
      <c r="X4662" s="2">
        <v>3204.4</v>
      </c>
      <c r="Y4662" s="2">
        <v>2352.8200000000002</v>
      </c>
      <c r="Z4662" s="2">
        <v>0.57699999999999996</v>
      </c>
      <c r="AA4662" s="2">
        <f>IF(Table1[[#This Row],[Bed Occupied]]="Yes",1,0)</f>
        <v>1</v>
      </c>
    </row>
    <row r="4663" spans="1:27" x14ac:dyDescent="0.25">
      <c r="A4663" t="s">
        <v>4755</v>
      </c>
      <c r="B4663" s="1">
        <v>46228</v>
      </c>
      <c r="C4663" s="1">
        <v>46234.7</v>
      </c>
      <c r="D4663" t="s">
        <v>102</v>
      </c>
      <c r="E4663" t="s">
        <v>28</v>
      </c>
      <c r="F4663" t="s">
        <v>48</v>
      </c>
      <c r="G4663" t="s">
        <v>53</v>
      </c>
      <c r="H4663" t="s">
        <v>56</v>
      </c>
      <c r="I4663" t="s">
        <v>41</v>
      </c>
      <c r="J4663">
        <v>6.7</v>
      </c>
      <c r="K4663" t="s">
        <v>33</v>
      </c>
      <c r="L4663">
        <v>35</v>
      </c>
      <c r="M4663" s="1">
        <v>46228</v>
      </c>
      <c r="N4663" t="s">
        <v>34</v>
      </c>
      <c r="O4663">
        <v>10</v>
      </c>
      <c r="P4663">
        <v>0</v>
      </c>
      <c r="Q4663" s="2">
        <v>10180.01</v>
      </c>
      <c r="R4663" t="s">
        <v>35</v>
      </c>
      <c r="S4663" s="2">
        <v>6477.94</v>
      </c>
      <c r="T4663">
        <v>5</v>
      </c>
      <c r="U4663" t="s">
        <v>43</v>
      </c>
      <c r="V4663">
        <v>2026</v>
      </c>
      <c r="W4663" t="s">
        <v>83</v>
      </c>
      <c r="X4663" s="2">
        <v>6477.94</v>
      </c>
      <c r="Y4663" s="2">
        <v>3702.07</v>
      </c>
      <c r="Z4663" s="2">
        <v>0.63600000000000001</v>
      </c>
      <c r="AA4663" s="2">
        <f>IF(Table1[[#This Row],[Bed Occupied]]="Yes",1,0)</f>
        <v>1</v>
      </c>
    </row>
    <row r="4664" spans="1:27" x14ac:dyDescent="0.25">
      <c r="A4664" t="s">
        <v>4756</v>
      </c>
      <c r="B4664" s="1">
        <v>46118</v>
      </c>
      <c r="C4664" s="1">
        <v>46120.800000000003</v>
      </c>
      <c r="D4664" t="s">
        <v>39</v>
      </c>
      <c r="E4664" t="s">
        <v>52</v>
      </c>
      <c r="F4664" t="s">
        <v>29</v>
      </c>
      <c r="G4664" t="s">
        <v>30</v>
      </c>
      <c r="H4664" t="s">
        <v>62</v>
      </c>
      <c r="I4664" t="s">
        <v>32</v>
      </c>
      <c r="J4664">
        <v>2.8</v>
      </c>
      <c r="K4664" t="s">
        <v>33</v>
      </c>
      <c r="L4664">
        <v>82</v>
      </c>
      <c r="M4664" s="1">
        <v>46118</v>
      </c>
      <c r="N4664" t="s">
        <v>34</v>
      </c>
      <c r="O4664">
        <v>9</v>
      </c>
      <c r="P4664">
        <v>1</v>
      </c>
      <c r="Q4664" s="2">
        <v>2574.1799999999998</v>
      </c>
      <c r="R4664" t="s">
        <v>35</v>
      </c>
      <c r="S4664" s="2">
        <v>1254.5899999999999</v>
      </c>
      <c r="T4664">
        <v>3.9</v>
      </c>
      <c r="U4664" t="s">
        <v>98</v>
      </c>
      <c r="V4664">
        <v>2026</v>
      </c>
      <c r="W4664" t="s">
        <v>37</v>
      </c>
      <c r="X4664" s="2">
        <v>1254.5899999999999</v>
      </c>
      <c r="Y4664" s="2">
        <v>1319.59</v>
      </c>
      <c r="Z4664" s="2">
        <v>0.48699999999999999</v>
      </c>
      <c r="AA4664" s="2">
        <f>IF(Table1[[#This Row],[Bed Occupied]]="Yes",1,0)</f>
        <v>1</v>
      </c>
    </row>
    <row r="4665" spans="1:27" x14ac:dyDescent="0.25">
      <c r="A4665" t="s">
        <v>4757</v>
      </c>
      <c r="B4665" s="1">
        <v>45779</v>
      </c>
      <c r="C4665" s="1">
        <v>45779.9</v>
      </c>
      <c r="D4665" t="s">
        <v>39</v>
      </c>
      <c r="E4665" t="s">
        <v>47</v>
      </c>
      <c r="F4665" t="s">
        <v>29</v>
      </c>
      <c r="G4665" t="s">
        <v>53</v>
      </c>
      <c r="H4665" t="s">
        <v>49</v>
      </c>
      <c r="I4665" t="s">
        <v>93</v>
      </c>
      <c r="J4665">
        <v>0.9</v>
      </c>
      <c r="K4665" t="s">
        <v>33</v>
      </c>
      <c r="L4665">
        <v>80</v>
      </c>
      <c r="M4665" s="1">
        <v>45779</v>
      </c>
      <c r="N4665" t="s">
        <v>42</v>
      </c>
      <c r="O4665">
        <v>10</v>
      </c>
      <c r="P4665">
        <v>0</v>
      </c>
      <c r="Q4665" s="2">
        <v>2379.94</v>
      </c>
      <c r="R4665" t="s">
        <v>58</v>
      </c>
      <c r="S4665" s="2">
        <v>1129.78</v>
      </c>
      <c r="T4665">
        <v>4</v>
      </c>
      <c r="U4665" t="s">
        <v>122</v>
      </c>
      <c r="V4665">
        <v>2025</v>
      </c>
      <c r="W4665" t="s">
        <v>77</v>
      </c>
      <c r="X4665" s="2">
        <v>1129.78</v>
      </c>
      <c r="Y4665" s="2">
        <v>1250.1600000000001</v>
      </c>
      <c r="Z4665" s="2">
        <v>0.47499999999999998</v>
      </c>
      <c r="AA4665" s="2">
        <f>IF(Table1[[#This Row],[Bed Occupied]]="Yes",1,0)</f>
        <v>1</v>
      </c>
    </row>
    <row r="4666" spans="1:27" x14ac:dyDescent="0.25">
      <c r="A4666" t="s">
        <v>4758</v>
      </c>
      <c r="B4666" s="1">
        <v>46198</v>
      </c>
      <c r="C4666" s="1">
        <v>46200.6</v>
      </c>
      <c r="D4666" t="s">
        <v>88</v>
      </c>
      <c r="E4666" t="s">
        <v>47</v>
      </c>
      <c r="F4666" t="s">
        <v>48</v>
      </c>
      <c r="G4666" t="s">
        <v>30</v>
      </c>
      <c r="H4666" t="s">
        <v>49</v>
      </c>
      <c r="I4666" t="s">
        <v>32</v>
      </c>
      <c r="J4666">
        <v>2.6</v>
      </c>
      <c r="K4666" t="s">
        <v>33</v>
      </c>
      <c r="L4666">
        <v>79</v>
      </c>
      <c r="M4666" s="1">
        <v>46197</v>
      </c>
      <c r="N4666" t="s">
        <v>42</v>
      </c>
      <c r="O4666">
        <v>16</v>
      </c>
      <c r="P4666">
        <v>4</v>
      </c>
      <c r="Q4666" s="2">
        <v>22464.27</v>
      </c>
      <c r="R4666" t="s">
        <v>85</v>
      </c>
      <c r="S4666" s="2">
        <v>14958.68</v>
      </c>
      <c r="T4666">
        <v>2.8</v>
      </c>
      <c r="U4666" t="s">
        <v>126</v>
      </c>
      <c r="V4666">
        <v>2026</v>
      </c>
      <c r="W4666" t="s">
        <v>69</v>
      </c>
      <c r="X4666" s="2">
        <v>14958.68</v>
      </c>
      <c r="Y4666" s="2">
        <v>7505.59</v>
      </c>
      <c r="Z4666" s="2">
        <v>0.66600000000000004</v>
      </c>
      <c r="AA4666" s="2">
        <f>IF(Table1[[#This Row],[Bed Occupied]]="Yes",1,0)</f>
        <v>1</v>
      </c>
    </row>
    <row r="4667" spans="1:27" x14ac:dyDescent="0.25">
      <c r="A4667" t="s">
        <v>4759</v>
      </c>
      <c r="B4667" s="1">
        <v>46302</v>
      </c>
      <c r="C4667" s="1">
        <v>46307.5</v>
      </c>
      <c r="D4667" t="s">
        <v>61</v>
      </c>
      <c r="E4667" t="s">
        <v>66</v>
      </c>
      <c r="F4667" t="s">
        <v>48</v>
      </c>
      <c r="G4667" t="s">
        <v>67</v>
      </c>
      <c r="H4667" t="s">
        <v>56</v>
      </c>
      <c r="I4667" t="s">
        <v>32</v>
      </c>
      <c r="J4667">
        <v>5.5</v>
      </c>
      <c r="K4667" t="s">
        <v>57</v>
      </c>
      <c r="L4667">
        <v>74</v>
      </c>
      <c r="M4667" s="1">
        <v>46302</v>
      </c>
      <c r="N4667" t="s">
        <v>42</v>
      </c>
      <c r="O4667">
        <v>9.9</v>
      </c>
      <c r="P4667">
        <v>1.9</v>
      </c>
      <c r="Q4667" s="2">
        <v>19636.599999999999</v>
      </c>
      <c r="R4667" t="s">
        <v>58</v>
      </c>
      <c r="S4667" s="2">
        <v>14872.63</v>
      </c>
      <c r="T4667">
        <v>3.2</v>
      </c>
      <c r="U4667" t="s">
        <v>36</v>
      </c>
      <c r="V4667">
        <v>2026</v>
      </c>
      <c r="W4667" t="s">
        <v>69</v>
      </c>
      <c r="X4667" s="2">
        <v>14872.63</v>
      </c>
      <c r="Y4667" s="2">
        <v>4763.97</v>
      </c>
      <c r="Z4667" s="2">
        <v>0.75700000000000001</v>
      </c>
      <c r="AA4667" s="2">
        <f>IF(Table1[[#This Row],[Bed Occupied]]="Yes",1,0)</f>
        <v>0</v>
      </c>
    </row>
    <row r="4668" spans="1:27" x14ac:dyDescent="0.25">
      <c r="A4668" t="s">
        <v>4760</v>
      </c>
      <c r="B4668" s="1">
        <v>46099</v>
      </c>
      <c r="C4668" s="1">
        <v>46100.5</v>
      </c>
      <c r="D4668" t="s">
        <v>102</v>
      </c>
      <c r="E4668" t="s">
        <v>47</v>
      </c>
      <c r="F4668" t="s">
        <v>48</v>
      </c>
      <c r="G4668" t="s">
        <v>67</v>
      </c>
      <c r="H4668" t="s">
        <v>56</v>
      </c>
      <c r="I4668" t="s">
        <v>32</v>
      </c>
      <c r="J4668">
        <v>1.5</v>
      </c>
      <c r="K4668" t="s">
        <v>33</v>
      </c>
      <c r="L4668">
        <v>66</v>
      </c>
      <c r="M4668" s="1">
        <v>46099</v>
      </c>
      <c r="N4668" t="s">
        <v>42</v>
      </c>
      <c r="O4668">
        <v>14.2</v>
      </c>
      <c r="P4668">
        <v>2.2000000000000002</v>
      </c>
      <c r="Q4668" s="2">
        <v>6781.5</v>
      </c>
      <c r="R4668" t="s">
        <v>58</v>
      </c>
      <c r="S4668" s="2">
        <v>3760.45</v>
      </c>
      <c r="T4668">
        <v>3.2</v>
      </c>
      <c r="U4668" t="s">
        <v>115</v>
      </c>
      <c r="V4668">
        <v>2026</v>
      </c>
      <c r="W4668" t="s">
        <v>69</v>
      </c>
      <c r="X4668" s="2">
        <v>3760.45</v>
      </c>
      <c r="Y4668" s="2">
        <v>3021.05</v>
      </c>
      <c r="Z4668" s="2">
        <v>0.55500000000000005</v>
      </c>
      <c r="AA4668" s="2">
        <f>IF(Table1[[#This Row],[Bed Occupied]]="Yes",1,0)</f>
        <v>1</v>
      </c>
    </row>
    <row r="4669" spans="1:27" x14ac:dyDescent="0.25">
      <c r="A4669" t="s">
        <v>4761</v>
      </c>
      <c r="B4669" s="1">
        <v>46162</v>
      </c>
      <c r="C4669" s="1">
        <v>46167.1</v>
      </c>
      <c r="D4669" t="s">
        <v>61</v>
      </c>
      <c r="E4669" t="s">
        <v>66</v>
      </c>
      <c r="F4669" t="s">
        <v>29</v>
      </c>
      <c r="G4669" t="s">
        <v>30</v>
      </c>
      <c r="H4669" t="s">
        <v>81</v>
      </c>
      <c r="I4669" t="s">
        <v>41</v>
      </c>
      <c r="J4669">
        <v>5.0999999999999996</v>
      </c>
      <c r="K4669" t="s">
        <v>33</v>
      </c>
      <c r="L4669">
        <v>75</v>
      </c>
      <c r="M4669" s="1">
        <v>46161</v>
      </c>
      <c r="N4669" t="s">
        <v>42</v>
      </c>
      <c r="O4669">
        <v>9.5</v>
      </c>
      <c r="P4669">
        <v>1.5</v>
      </c>
      <c r="Q4669" s="2">
        <v>16818.310000000001</v>
      </c>
      <c r="R4669" t="s">
        <v>58</v>
      </c>
      <c r="S4669" s="2">
        <v>10468.27</v>
      </c>
      <c r="T4669">
        <v>3.3</v>
      </c>
      <c r="U4669" t="s">
        <v>94</v>
      </c>
      <c r="V4669">
        <v>2026</v>
      </c>
      <c r="W4669" t="s">
        <v>44</v>
      </c>
      <c r="X4669" s="2">
        <v>10468.27</v>
      </c>
      <c r="Y4669" s="2">
        <v>6350.04</v>
      </c>
      <c r="Z4669" s="2">
        <v>0.622</v>
      </c>
      <c r="AA4669" s="2">
        <f>IF(Table1[[#This Row],[Bed Occupied]]="Yes",1,0)</f>
        <v>1</v>
      </c>
    </row>
    <row r="4670" spans="1:27" x14ac:dyDescent="0.25">
      <c r="A4670" t="s">
        <v>4762</v>
      </c>
      <c r="B4670" s="1">
        <v>46336</v>
      </c>
      <c r="C4670" s="1">
        <v>46338</v>
      </c>
      <c r="D4670" t="s">
        <v>27</v>
      </c>
      <c r="E4670" t="s">
        <v>28</v>
      </c>
      <c r="F4670" t="s">
        <v>48</v>
      </c>
      <c r="G4670" t="s">
        <v>30</v>
      </c>
      <c r="H4670" t="s">
        <v>62</v>
      </c>
      <c r="I4670" t="s">
        <v>41</v>
      </c>
      <c r="J4670">
        <v>2</v>
      </c>
      <c r="K4670" t="s">
        <v>33</v>
      </c>
      <c r="L4670">
        <v>72</v>
      </c>
      <c r="M4670" s="1">
        <v>46335</v>
      </c>
      <c r="N4670" t="s">
        <v>42</v>
      </c>
      <c r="O4670">
        <v>12.2</v>
      </c>
      <c r="P4670">
        <v>0.2</v>
      </c>
      <c r="Q4670" s="2">
        <v>8065.16</v>
      </c>
      <c r="R4670" t="s">
        <v>35</v>
      </c>
      <c r="S4670" s="2">
        <v>5087.3</v>
      </c>
      <c r="T4670">
        <v>3.3</v>
      </c>
      <c r="U4670" t="s">
        <v>130</v>
      </c>
      <c r="V4670">
        <v>2026</v>
      </c>
      <c r="W4670" t="s">
        <v>37</v>
      </c>
      <c r="X4670" s="2">
        <v>5087.3</v>
      </c>
      <c r="Y4670" s="2">
        <v>2977.86</v>
      </c>
      <c r="Z4670" s="2">
        <v>0.63100000000000001</v>
      </c>
      <c r="AA4670" s="2">
        <f>IF(Table1[[#This Row],[Bed Occupied]]="Yes",1,0)</f>
        <v>1</v>
      </c>
    </row>
    <row r="4671" spans="1:27" x14ac:dyDescent="0.25">
      <c r="A4671" t="s">
        <v>4763</v>
      </c>
      <c r="B4671" s="1">
        <v>45761</v>
      </c>
      <c r="C4671" s="1">
        <v>45769.2</v>
      </c>
      <c r="D4671" t="s">
        <v>88</v>
      </c>
      <c r="E4671" t="s">
        <v>28</v>
      </c>
      <c r="F4671" t="s">
        <v>48</v>
      </c>
      <c r="G4671" t="s">
        <v>30</v>
      </c>
      <c r="H4671" t="s">
        <v>81</v>
      </c>
      <c r="I4671" t="s">
        <v>32</v>
      </c>
      <c r="J4671">
        <v>8.1999999999999993</v>
      </c>
      <c r="K4671" t="s">
        <v>33</v>
      </c>
      <c r="L4671">
        <v>45</v>
      </c>
      <c r="M4671" s="1">
        <v>45761</v>
      </c>
      <c r="N4671" t="s">
        <v>42</v>
      </c>
      <c r="O4671">
        <v>8.1999999999999993</v>
      </c>
      <c r="P4671">
        <v>0.2</v>
      </c>
      <c r="Q4671" s="2">
        <v>30793.91</v>
      </c>
      <c r="R4671" t="s">
        <v>58</v>
      </c>
      <c r="S4671" s="2">
        <v>21016.55</v>
      </c>
      <c r="T4671">
        <v>4.0999999999999996</v>
      </c>
      <c r="U4671" t="s">
        <v>89</v>
      </c>
      <c r="V4671">
        <v>2025</v>
      </c>
      <c r="W4671" t="s">
        <v>37</v>
      </c>
      <c r="X4671" s="2">
        <v>21016.55</v>
      </c>
      <c r="Y4671" s="2">
        <v>9777.36</v>
      </c>
      <c r="Z4671" s="2">
        <v>0.68200000000000005</v>
      </c>
      <c r="AA4671" s="2">
        <f>IF(Table1[[#This Row],[Bed Occupied]]="Yes",1,0)</f>
        <v>1</v>
      </c>
    </row>
    <row r="4672" spans="1:27" x14ac:dyDescent="0.25">
      <c r="A4672" t="s">
        <v>4764</v>
      </c>
      <c r="B4672" s="1">
        <v>45817</v>
      </c>
      <c r="C4672" s="1">
        <v>45818.1</v>
      </c>
      <c r="D4672" t="s">
        <v>96</v>
      </c>
      <c r="E4672" t="s">
        <v>52</v>
      </c>
      <c r="F4672" t="s">
        <v>29</v>
      </c>
      <c r="G4672" t="s">
        <v>30</v>
      </c>
      <c r="H4672" t="s">
        <v>31</v>
      </c>
      <c r="I4672" t="s">
        <v>32</v>
      </c>
      <c r="J4672">
        <v>1.1000000000000001</v>
      </c>
      <c r="K4672" t="s">
        <v>57</v>
      </c>
      <c r="L4672">
        <v>80</v>
      </c>
      <c r="M4672" s="1">
        <v>45816</v>
      </c>
      <c r="N4672" t="s">
        <v>42</v>
      </c>
      <c r="O4672">
        <v>12.7</v>
      </c>
      <c r="P4672">
        <v>2.7</v>
      </c>
      <c r="Q4672" s="2">
        <v>4242.1899999999996</v>
      </c>
      <c r="R4672" t="s">
        <v>35</v>
      </c>
      <c r="S4672" s="2">
        <v>2539.83</v>
      </c>
      <c r="T4672">
        <v>3.3</v>
      </c>
      <c r="U4672" t="s">
        <v>64</v>
      </c>
      <c r="V4672">
        <v>2025</v>
      </c>
      <c r="W4672" t="s">
        <v>74</v>
      </c>
      <c r="X4672" s="2">
        <v>2539.83</v>
      </c>
      <c r="Y4672" s="2">
        <v>1702.36</v>
      </c>
      <c r="Z4672" s="2">
        <v>0.59899999999999998</v>
      </c>
      <c r="AA4672" s="2">
        <f>IF(Table1[[#This Row],[Bed Occupied]]="Yes",1,0)</f>
        <v>0</v>
      </c>
    </row>
    <row r="4673" spans="1:27" x14ac:dyDescent="0.25">
      <c r="A4673" t="s">
        <v>4765</v>
      </c>
      <c r="B4673" s="1">
        <v>45983</v>
      </c>
      <c r="C4673" s="1">
        <v>45990</v>
      </c>
      <c r="D4673" t="s">
        <v>46</v>
      </c>
      <c r="E4673" t="s">
        <v>47</v>
      </c>
      <c r="F4673" t="s">
        <v>92</v>
      </c>
      <c r="G4673" t="s">
        <v>53</v>
      </c>
      <c r="H4673" t="s">
        <v>62</v>
      </c>
      <c r="I4673" t="s">
        <v>41</v>
      </c>
      <c r="J4673">
        <v>7</v>
      </c>
      <c r="K4673" t="s">
        <v>33</v>
      </c>
      <c r="L4673">
        <v>50</v>
      </c>
      <c r="M4673" s="1">
        <v>45982</v>
      </c>
      <c r="N4673" t="s">
        <v>63</v>
      </c>
      <c r="O4673">
        <v>10.3</v>
      </c>
      <c r="P4673">
        <v>0.3</v>
      </c>
      <c r="Q4673" s="2">
        <v>6830.77</v>
      </c>
      <c r="R4673" t="s">
        <v>85</v>
      </c>
      <c r="S4673" s="2">
        <v>3689.54</v>
      </c>
      <c r="T4673">
        <v>4</v>
      </c>
      <c r="U4673" t="s">
        <v>71</v>
      </c>
      <c r="V4673">
        <v>2025</v>
      </c>
      <c r="W4673" t="s">
        <v>77</v>
      </c>
      <c r="X4673" s="2">
        <v>3689.54</v>
      </c>
      <c r="Y4673" s="2">
        <v>3141.23</v>
      </c>
      <c r="Z4673" s="2">
        <v>0.54</v>
      </c>
      <c r="AA4673" s="2">
        <f>IF(Table1[[#This Row],[Bed Occupied]]="Yes",1,0)</f>
        <v>1</v>
      </c>
    </row>
    <row r="4674" spans="1:27" x14ac:dyDescent="0.25">
      <c r="A4674" t="s">
        <v>4766</v>
      </c>
      <c r="B4674" s="1">
        <v>45700</v>
      </c>
      <c r="C4674" s="1">
        <v>45701</v>
      </c>
      <c r="D4674" t="s">
        <v>39</v>
      </c>
      <c r="E4674" t="s">
        <v>66</v>
      </c>
      <c r="F4674" t="s">
        <v>48</v>
      </c>
      <c r="G4674" t="s">
        <v>53</v>
      </c>
      <c r="H4674" t="s">
        <v>81</v>
      </c>
      <c r="I4674" t="s">
        <v>41</v>
      </c>
      <c r="J4674">
        <v>1</v>
      </c>
      <c r="K4674" t="s">
        <v>57</v>
      </c>
      <c r="L4674">
        <v>75</v>
      </c>
      <c r="M4674" s="1">
        <v>45699</v>
      </c>
      <c r="N4674" t="s">
        <v>34</v>
      </c>
      <c r="O4674">
        <v>11.6</v>
      </c>
      <c r="P4674">
        <v>1.6</v>
      </c>
      <c r="Q4674" s="2">
        <v>2214.58</v>
      </c>
      <c r="R4674" t="s">
        <v>58</v>
      </c>
      <c r="S4674" s="2">
        <v>1138.1600000000001</v>
      </c>
      <c r="T4674">
        <v>3.3</v>
      </c>
      <c r="U4674" t="s">
        <v>100</v>
      </c>
      <c r="V4674">
        <v>2025</v>
      </c>
      <c r="W4674" t="s">
        <v>44</v>
      </c>
      <c r="X4674" s="2">
        <v>1138.1600000000001</v>
      </c>
      <c r="Y4674" s="2">
        <v>1076.42</v>
      </c>
      <c r="Z4674" s="2">
        <v>0.51400000000000001</v>
      </c>
      <c r="AA4674" s="2">
        <f>IF(Table1[[#This Row],[Bed Occupied]]="Yes",1,0)</f>
        <v>0</v>
      </c>
    </row>
    <row r="4675" spans="1:27" x14ac:dyDescent="0.25">
      <c r="A4675" t="s">
        <v>4767</v>
      </c>
      <c r="B4675" s="1">
        <v>46064</v>
      </c>
      <c r="C4675" s="1">
        <v>46064.5</v>
      </c>
      <c r="D4675" t="s">
        <v>96</v>
      </c>
      <c r="E4675" t="s">
        <v>47</v>
      </c>
      <c r="F4675" t="s">
        <v>48</v>
      </c>
      <c r="G4675" t="s">
        <v>30</v>
      </c>
      <c r="H4675" t="s">
        <v>81</v>
      </c>
      <c r="I4675" t="s">
        <v>41</v>
      </c>
      <c r="J4675">
        <v>0.5</v>
      </c>
      <c r="K4675" t="s">
        <v>57</v>
      </c>
      <c r="L4675">
        <v>51</v>
      </c>
      <c r="M4675" s="1">
        <v>46063</v>
      </c>
      <c r="N4675" t="s">
        <v>63</v>
      </c>
      <c r="O4675">
        <v>10</v>
      </c>
      <c r="P4675">
        <v>0</v>
      </c>
      <c r="Q4675" s="2">
        <v>2624.12</v>
      </c>
      <c r="R4675" t="s">
        <v>35</v>
      </c>
      <c r="S4675" s="2">
        <v>1923.66</v>
      </c>
      <c r="T4675">
        <v>4.3</v>
      </c>
      <c r="U4675" t="s">
        <v>68</v>
      </c>
      <c r="V4675">
        <v>2026</v>
      </c>
      <c r="W4675" t="s">
        <v>44</v>
      </c>
      <c r="X4675" s="2">
        <v>1923.66</v>
      </c>
      <c r="Y4675" s="2">
        <v>700.46</v>
      </c>
      <c r="Z4675" s="2">
        <v>0.73299999999999998</v>
      </c>
      <c r="AA4675" s="2">
        <f>IF(Table1[[#This Row],[Bed Occupied]]="Yes",1,0)</f>
        <v>0</v>
      </c>
    </row>
    <row r="4676" spans="1:27" x14ac:dyDescent="0.25">
      <c r="A4676" t="s">
        <v>4768</v>
      </c>
      <c r="B4676" s="1">
        <v>46235</v>
      </c>
      <c r="C4676" s="1">
        <v>46245.9</v>
      </c>
      <c r="D4676" t="s">
        <v>88</v>
      </c>
      <c r="E4676" t="s">
        <v>28</v>
      </c>
      <c r="F4676" t="s">
        <v>48</v>
      </c>
      <c r="G4676" t="s">
        <v>30</v>
      </c>
      <c r="H4676" t="s">
        <v>76</v>
      </c>
      <c r="I4676" t="s">
        <v>32</v>
      </c>
      <c r="J4676">
        <v>10.9</v>
      </c>
      <c r="K4676" t="s">
        <v>33</v>
      </c>
      <c r="L4676">
        <v>64</v>
      </c>
      <c r="M4676" s="1">
        <v>46235</v>
      </c>
      <c r="N4676" t="s">
        <v>34</v>
      </c>
      <c r="O4676">
        <v>13.4</v>
      </c>
      <c r="P4676">
        <v>1.4</v>
      </c>
      <c r="Q4676" s="2">
        <v>33383.949999999997</v>
      </c>
      <c r="R4676" t="s">
        <v>35</v>
      </c>
      <c r="S4676" s="2">
        <v>22160.080000000002</v>
      </c>
      <c r="T4676">
        <v>4.3</v>
      </c>
      <c r="U4676" t="s">
        <v>138</v>
      </c>
      <c r="V4676">
        <v>2026</v>
      </c>
      <c r="W4676" t="s">
        <v>83</v>
      </c>
      <c r="X4676" s="2">
        <v>22160.080000000002</v>
      </c>
      <c r="Y4676" s="2">
        <v>11223.87</v>
      </c>
      <c r="Z4676" s="2">
        <v>0.66400000000000003</v>
      </c>
      <c r="AA4676" s="2">
        <f>IF(Table1[[#This Row],[Bed Occupied]]="Yes",1,0)</f>
        <v>1</v>
      </c>
    </row>
    <row r="4677" spans="1:27" x14ac:dyDescent="0.25">
      <c r="A4677" t="s">
        <v>4769</v>
      </c>
      <c r="B4677" s="1">
        <v>46132</v>
      </c>
      <c r="C4677" s="1">
        <v>46135.199999999997</v>
      </c>
      <c r="D4677" t="s">
        <v>27</v>
      </c>
      <c r="E4677" t="s">
        <v>28</v>
      </c>
      <c r="F4677" t="s">
        <v>29</v>
      </c>
      <c r="G4677" t="s">
        <v>53</v>
      </c>
      <c r="H4677" t="s">
        <v>76</v>
      </c>
      <c r="I4677" t="s">
        <v>41</v>
      </c>
      <c r="J4677">
        <v>3.2</v>
      </c>
      <c r="K4677" t="s">
        <v>57</v>
      </c>
      <c r="L4677">
        <v>36</v>
      </c>
      <c r="M4677" s="1">
        <v>46131</v>
      </c>
      <c r="N4677" t="s">
        <v>42</v>
      </c>
      <c r="O4677">
        <v>8.9</v>
      </c>
      <c r="P4677">
        <v>0.9</v>
      </c>
      <c r="Q4677" s="2">
        <v>9493.83</v>
      </c>
      <c r="R4677" t="s">
        <v>35</v>
      </c>
      <c r="S4677" s="2">
        <v>6434.06</v>
      </c>
      <c r="T4677">
        <v>4.0999999999999996</v>
      </c>
      <c r="U4677" t="s">
        <v>98</v>
      </c>
      <c r="V4677">
        <v>2026</v>
      </c>
      <c r="W4677" t="s">
        <v>74</v>
      </c>
      <c r="X4677" s="2">
        <v>6434.06</v>
      </c>
      <c r="Y4677" s="2">
        <v>3059.77</v>
      </c>
      <c r="Z4677" s="2">
        <v>0.67800000000000005</v>
      </c>
      <c r="AA4677" s="2">
        <f>IF(Table1[[#This Row],[Bed Occupied]]="Yes",1,0)</f>
        <v>0</v>
      </c>
    </row>
    <row r="4678" spans="1:27" x14ac:dyDescent="0.25">
      <c r="A4678" t="s">
        <v>4770</v>
      </c>
      <c r="B4678" s="1">
        <v>46299</v>
      </c>
      <c r="C4678" s="1">
        <v>46303.8</v>
      </c>
      <c r="D4678" t="s">
        <v>102</v>
      </c>
      <c r="E4678" t="s">
        <v>52</v>
      </c>
      <c r="F4678" t="s">
        <v>48</v>
      </c>
      <c r="G4678" t="s">
        <v>30</v>
      </c>
      <c r="H4678" t="s">
        <v>62</v>
      </c>
      <c r="I4678" t="s">
        <v>41</v>
      </c>
      <c r="J4678">
        <v>4.8</v>
      </c>
      <c r="K4678" t="s">
        <v>57</v>
      </c>
      <c r="L4678">
        <v>72</v>
      </c>
      <c r="M4678" s="1">
        <v>46298</v>
      </c>
      <c r="N4678" t="s">
        <v>42</v>
      </c>
      <c r="O4678">
        <v>13.4</v>
      </c>
      <c r="P4678">
        <v>1.4</v>
      </c>
      <c r="Q4678" s="2">
        <v>15641.7</v>
      </c>
      <c r="R4678" t="s">
        <v>35</v>
      </c>
      <c r="S4678" s="2">
        <v>8813.56</v>
      </c>
      <c r="T4678">
        <v>3.7</v>
      </c>
      <c r="U4678" t="s">
        <v>36</v>
      </c>
      <c r="V4678">
        <v>2026</v>
      </c>
      <c r="W4678" t="s">
        <v>83</v>
      </c>
      <c r="X4678" s="2">
        <v>8813.56</v>
      </c>
      <c r="Y4678" s="2">
        <v>6828.14</v>
      </c>
      <c r="Z4678" s="2">
        <v>0.56299999999999994</v>
      </c>
      <c r="AA4678" s="2">
        <f>IF(Table1[[#This Row],[Bed Occupied]]="Yes",1,0)</f>
        <v>0</v>
      </c>
    </row>
    <row r="4679" spans="1:27" x14ac:dyDescent="0.25">
      <c r="A4679" t="s">
        <v>4771</v>
      </c>
      <c r="B4679" s="1">
        <v>46266</v>
      </c>
      <c r="C4679" s="1">
        <v>46267.9</v>
      </c>
      <c r="D4679" t="s">
        <v>39</v>
      </c>
      <c r="E4679" t="s">
        <v>52</v>
      </c>
      <c r="F4679" t="s">
        <v>48</v>
      </c>
      <c r="G4679" t="s">
        <v>151</v>
      </c>
      <c r="H4679" t="s">
        <v>56</v>
      </c>
      <c r="I4679" t="s">
        <v>41</v>
      </c>
      <c r="J4679">
        <v>1.9</v>
      </c>
      <c r="K4679" t="s">
        <v>57</v>
      </c>
      <c r="L4679">
        <v>81</v>
      </c>
      <c r="M4679" s="1">
        <v>46265</v>
      </c>
      <c r="N4679" t="s">
        <v>63</v>
      </c>
      <c r="O4679">
        <v>8.3000000000000007</v>
      </c>
      <c r="P4679">
        <v>0.3</v>
      </c>
      <c r="Q4679" s="2">
        <v>1753.27</v>
      </c>
      <c r="R4679" t="s">
        <v>35</v>
      </c>
      <c r="S4679" s="2">
        <v>854.79</v>
      </c>
      <c r="T4679">
        <v>3.8</v>
      </c>
      <c r="U4679" t="s">
        <v>133</v>
      </c>
      <c r="V4679">
        <v>2026</v>
      </c>
      <c r="W4679" t="s">
        <v>37</v>
      </c>
      <c r="X4679" s="2">
        <v>854.79</v>
      </c>
      <c r="Y4679" s="2">
        <v>898.48</v>
      </c>
      <c r="Z4679" s="2">
        <v>0.48799999999999999</v>
      </c>
      <c r="AA4679" s="2">
        <f>IF(Table1[[#This Row],[Bed Occupied]]="Yes",1,0)</f>
        <v>0</v>
      </c>
    </row>
    <row r="4680" spans="1:27" x14ac:dyDescent="0.25">
      <c r="A4680" t="s">
        <v>4772</v>
      </c>
      <c r="B4680" s="1">
        <v>46386</v>
      </c>
      <c r="C4680" s="1">
        <v>46388.800000000003</v>
      </c>
      <c r="D4680" t="s">
        <v>46</v>
      </c>
      <c r="E4680" t="s">
        <v>47</v>
      </c>
      <c r="F4680" t="s">
        <v>29</v>
      </c>
      <c r="G4680" t="s">
        <v>30</v>
      </c>
      <c r="H4680" t="s">
        <v>40</v>
      </c>
      <c r="I4680" t="s">
        <v>32</v>
      </c>
      <c r="J4680">
        <v>2.8</v>
      </c>
      <c r="K4680" t="s">
        <v>33</v>
      </c>
      <c r="L4680">
        <v>90</v>
      </c>
      <c r="M4680" s="1">
        <v>46385</v>
      </c>
      <c r="N4680" t="s">
        <v>34</v>
      </c>
      <c r="O4680">
        <v>13.6</v>
      </c>
      <c r="P4680">
        <v>1.6</v>
      </c>
      <c r="Q4680" s="2">
        <v>5450.12</v>
      </c>
      <c r="R4680" t="s">
        <v>58</v>
      </c>
      <c r="S4680" s="2">
        <v>3186.06</v>
      </c>
      <c r="T4680">
        <v>2.5</v>
      </c>
      <c r="U4680" t="s">
        <v>54</v>
      </c>
      <c r="V4680">
        <v>2026</v>
      </c>
      <c r="W4680" t="s">
        <v>44</v>
      </c>
      <c r="X4680" s="2">
        <v>3186.06</v>
      </c>
      <c r="Y4680" s="2">
        <v>2264.06</v>
      </c>
      <c r="Z4680" s="2">
        <v>0.58499999999999996</v>
      </c>
      <c r="AA4680" s="2">
        <f>IF(Table1[[#This Row],[Bed Occupied]]="Yes",1,0)</f>
        <v>1</v>
      </c>
    </row>
    <row r="4681" spans="1:27" x14ac:dyDescent="0.25">
      <c r="A4681" t="s">
        <v>4773</v>
      </c>
      <c r="B4681" s="1">
        <v>45887</v>
      </c>
      <c r="C4681" s="1">
        <v>45887.9</v>
      </c>
      <c r="D4681" t="s">
        <v>46</v>
      </c>
      <c r="E4681" t="s">
        <v>28</v>
      </c>
      <c r="F4681" t="s">
        <v>48</v>
      </c>
      <c r="G4681" t="s">
        <v>53</v>
      </c>
      <c r="H4681" t="s">
        <v>49</v>
      </c>
      <c r="I4681" t="s">
        <v>32</v>
      </c>
      <c r="J4681">
        <v>0.9</v>
      </c>
      <c r="K4681" t="s">
        <v>33</v>
      </c>
      <c r="L4681">
        <v>66</v>
      </c>
      <c r="M4681" s="1">
        <v>45886</v>
      </c>
      <c r="N4681" t="s">
        <v>34</v>
      </c>
      <c r="O4681">
        <v>9.6</v>
      </c>
      <c r="P4681">
        <v>1.6</v>
      </c>
      <c r="Q4681" s="2">
        <v>5728.22</v>
      </c>
      <c r="R4681" t="s">
        <v>35</v>
      </c>
      <c r="S4681" s="2">
        <v>2918.79</v>
      </c>
      <c r="T4681">
        <v>4.0999999999999996</v>
      </c>
      <c r="U4681" t="s">
        <v>104</v>
      </c>
      <c r="V4681">
        <v>2025</v>
      </c>
      <c r="W4681" t="s">
        <v>74</v>
      </c>
      <c r="X4681" s="2">
        <v>2918.79</v>
      </c>
      <c r="Y4681" s="2">
        <v>2809.43</v>
      </c>
      <c r="Z4681" s="2">
        <v>0.51</v>
      </c>
      <c r="AA4681" s="2">
        <f>IF(Table1[[#This Row],[Bed Occupied]]="Yes",1,0)</f>
        <v>1</v>
      </c>
    </row>
    <row r="4682" spans="1:27" x14ac:dyDescent="0.25">
      <c r="A4682" t="s">
        <v>4774</v>
      </c>
      <c r="B4682" s="1">
        <v>45865</v>
      </c>
      <c r="C4682" s="1">
        <v>45867.1</v>
      </c>
      <c r="D4682" t="s">
        <v>96</v>
      </c>
      <c r="E4682" t="s">
        <v>28</v>
      </c>
      <c r="F4682" t="s">
        <v>29</v>
      </c>
      <c r="G4682" t="s">
        <v>30</v>
      </c>
      <c r="H4682" t="s">
        <v>31</v>
      </c>
      <c r="I4682" t="s">
        <v>41</v>
      </c>
      <c r="J4682">
        <v>2.1</v>
      </c>
      <c r="K4682" t="s">
        <v>33</v>
      </c>
      <c r="L4682">
        <v>39</v>
      </c>
      <c r="M4682" s="1">
        <v>45864</v>
      </c>
      <c r="N4682" t="s">
        <v>63</v>
      </c>
      <c r="O4682">
        <v>10.7</v>
      </c>
      <c r="P4682">
        <v>2.7</v>
      </c>
      <c r="Q4682" s="2">
        <v>2463.02</v>
      </c>
      <c r="R4682" t="s">
        <v>58</v>
      </c>
      <c r="S4682" s="2">
        <v>1345.82</v>
      </c>
      <c r="T4682">
        <v>3.8</v>
      </c>
      <c r="U4682" t="s">
        <v>135</v>
      </c>
      <c r="V4682">
        <v>2025</v>
      </c>
      <c r="W4682" t="s">
        <v>83</v>
      </c>
      <c r="X4682" s="2">
        <v>1345.82</v>
      </c>
      <c r="Y4682" s="2">
        <v>1117.2</v>
      </c>
      <c r="Z4682" s="2">
        <v>0.54600000000000004</v>
      </c>
      <c r="AA4682" s="2">
        <f>IF(Table1[[#This Row],[Bed Occupied]]="Yes",1,0)</f>
        <v>1</v>
      </c>
    </row>
    <row r="4683" spans="1:27" x14ac:dyDescent="0.25">
      <c r="A4683" t="s">
        <v>4775</v>
      </c>
      <c r="B4683" s="1">
        <v>46033</v>
      </c>
      <c r="C4683" s="1">
        <v>46046.6</v>
      </c>
      <c r="D4683" t="s">
        <v>88</v>
      </c>
      <c r="E4683" t="s">
        <v>52</v>
      </c>
      <c r="F4683" t="s">
        <v>29</v>
      </c>
      <c r="G4683" t="s">
        <v>30</v>
      </c>
      <c r="H4683" t="s">
        <v>81</v>
      </c>
      <c r="I4683" t="s">
        <v>41</v>
      </c>
      <c r="J4683">
        <v>13.6</v>
      </c>
      <c r="K4683" t="s">
        <v>33</v>
      </c>
      <c r="L4683">
        <v>32</v>
      </c>
      <c r="M4683" s="1">
        <v>46032</v>
      </c>
      <c r="N4683" t="s">
        <v>42</v>
      </c>
      <c r="O4683">
        <v>9.6</v>
      </c>
      <c r="P4683">
        <v>1.6</v>
      </c>
      <c r="Q4683" s="2">
        <v>39140</v>
      </c>
      <c r="R4683" t="s">
        <v>35</v>
      </c>
      <c r="S4683" s="2">
        <v>26311.84</v>
      </c>
      <c r="T4683">
        <v>4</v>
      </c>
      <c r="U4683" t="s">
        <v>86</v>
      </c>
      <c r="V4683">
        <v>2026</v>
      </c>
      <c r="W4683" t="s">
        <v>83</v>
      </c>
      <c r="X4683" s="2">
        <v>26311.84</v>
      </c>
      <c r="Y4683" s="2">
        <v>12828.16</v>
      </c>
      <c r="Z4683" s="2">
        <v>0.67200000000000004</v>
      </c>
      <c r="AA4683" s="2">
        <f>IF(Table1[[#This Row],[Bed Occupied]]="Yes",1,0)</f>
        <v>1</v>
      </c>
    </row>
    <row r="4684" spans="1:27" x14ac:dyDescent="0.25">
      <c r="A4684" t="s">
        <v>4776</v>
      </c>
      <c r="B4684" s="1">
        <v>46185</v>
      </c>
      <c r="C4684" s="1">
        <v>46185.9</v>
      </c>
      <c r="D4684" t="s">
        <v>39</v>
      </c>
      <c r="E4684" t="s">
        <v>28</v>
      </c>
      <c r="F4684" t="s">
        <v>29</v>
      </c>
      <c r="G4684" t="s">
        <v>30</v>
      </c>
      <c r="H4684" t="s">
        <v>76</v>
      </c>
      <c r="I4684" t="s">
        <v>32</v>
      </c>
      <c r="J4684">
        <v>0.9</v>
      </c>
      <c r="K4684" t="s">
        <v>57</v>
      </c>
      <c r="L4684">
        <v>110</v>
      </c>
      <c r="M4684" s="1">
        <v>46185</v>
      </c>
      <c r="N4684" t="s">
        <v>63</v>
      </c>
      <c r="O4684">
        <v>11</v>
      </c>
      <c r="P4684">
        <v>3</v>
      </c>
      <c r="Q4684" s="2">
        <v>2002</v>
      </c>
      <c r="R4684" t="s">
        <v>58</v>
      </c>
      <c r="S4684" s="2">
        <v>1311.53</v>
      </c>
      <c r="T4684">
        <v>2.7</v>
      </c>
      <c r="U4684" t="s">
        <v>126</v>
      </c>
      <c r="V4684">
        <v>2026</v>
      </c>
      <c r="W4684" t="s">
        <v>77</v>
      </c>
      <c r="X4684" s="2">
        <v>1311.53</v>
      </c>
      <c r="Y4684" s="2">
        <v>690.47</v>
      </c>
      <c r="Z4684" s="2">
        <v>0.65500000000000003</v>
      </c>
      <c r="AA4684" s="2">
        <f>IF(Table1[[#This Row],[Bed Occupied]]="Yes",1,0)</f>
        <v>0</v>
      </c>
    </row>
    <row r="4685" spans="1:27" x14ac:dyDescent="0.25">
      <c r="A4685" t="s">
        <v>4777</v>
      </c>
      <c r="B4685" s="1">
        <v>45935</v>
      </c>
      <c r="C4685" s="1">
        <v>45939.3</v>
      </c>
      <c r="D4685" t="s">
        <v>102</v>
      </c>
      <c r="E4685" t="s">
        <v>28</v>
      </c>
      <c r="F4685" t="s">
        <v>92</v>
      </c>
      <c r="G4685" t="s">
        <v>53</v>
      </c>
      <c r="H4685" t="s">
        <v>49</v>
      </c>
      <c r="I4685" t="s">
        <v>32</v>
      </c>
      <c r="J4685">
        <v>4.3</v>
      </c>
      <c r="K4685" t="s">
        <v>33</v>
      </c>
      <c r="L4685">
        <v>98</v>
      </c>
      <c r="M4685" s="1">
        <v>45934</v>
      </c>
      <c r="N4685" t="s">
        <v>42</v>
      </c>
      <c r="O4685">
        <v>10.3</v>
      </c>
      <c r="P4685">
        <v>2.2999999999999998</v>
      </c>
      <c r="Q4685" s="2">
        <v>10996.99</v>
      </c>
      <c r="R4685" t="s">
        <v>85</v>
      </c>
      <c r="S4685" s="2">
        <v>5800.73</v>
      </c>
      <c r="T4685">
        <v>2.9</v>
      </c>
      <c r="U4685" t="s">
        <v>82</v>
      </c>
      <c r="V4685">
        <v>2025</v>
      </c>
      <c r="W4685" t="s">
        <v>83</v>
      </c>
      <c r="X4685" s="2">
        <v>5800.73</v>
      </c>
      <c r="Y4685" s="2">
        <v>5196.26</v>
      </c>
      <c r="Z4685" s="2">
        <v>0.52700000000000002</v>
      </c>
      <c r="AA4685" s="2">
        <f>IF(Table1[[#This Row],[Bed Occupied]]="Yes",1,0)</f>
        <v>1</v>
      </c>
    </row>
    <row r="4686" spans="1:27" x14ac:dyDescent="0.25">
      <c r="A4686" t="s">
        <v>4778</v>
      </c>
      <c r="B4686" s="1">
        <v>45674</v>
      </c>
      <c r="C4686" s="1">
        <v>45677</v>
      </c>
      <c r="D4686" t="s">
        <v>88</v>
      </c>
      <c r="E4686" t="s">
        <v>52</v>
      </c>
      <c r="F4686" t="s">
        <v>48</v>
      </c>
      <c r="G4686" t="s">
        <v>30</v>
      </c>
      <c r="H4686" t="s">
        <v>62</v>
      </c>
      <c r="I4686" t="s">
        <v>32</v>
      </c>
      <c r="J4686">
        <v>3</v>
      </c>
      <c r="K4686" t="s">
        <v>33</v>
      </c>
      <c r="L4686">
        <v>58</v>
      </c>
      <c r="M4686" s="1">
        <v>45673</v>
      </c>
      <c r="N4686" t="s">
        <v>34</v>
      </c>
      <c r="O4686">
        <v>14</v>
      </c>
      <c r="P4686">
        <v>2</v>
      </c>
      <c r="Q4686" s="2">
        <v>24691.54</v>
      </c>
      <c r="R4686" t="s">
        <v>35</v>
      </c>
      <c r="S4686" s="2">
        <v>18779.23</v>
      </c>
      <c r="T4686">
        <v>3.8</v>
      </c>
      <c r="U4686" t="s">
        <v>145</v>
      </c>
      <c r="V4686">
        <v>2025</v>
      </c>
      <c r="W4686" t="s">
        <v>72</v>
      </c>
      <c r="X4686" s="2">
        <v>18779.23</v>
      </c>
      <c r="Y4686" s="2">
        <v>5912.31</v>
      </c>
      <c r="Z4686" s="2">
        <v>0.76100000000000001</v>
      </c>
      <c r="AA4686" s="2">
        <f>IF(Table1[[#This Row],[Bed Occupied]]="Yes",1,0)</f>
        <v>1</v>
      </c>
    </row>
    <row r="4687" spans="1:27" x14ac:dyDescent="0.25">
      <c r="A4687" t="s">
        <v>4779</v>
      </c>
      <c r="B4687" s="1">
        <v>46008</v>
      </c>
      <c r="C4687" s="1">
        <v>46008.9</v>
      </c>
      <c r="D4687" t="s">
        <v>102</v>
      </c>
      <c r="E4687" t="s">
        <v>28</v>
      </c>
      <c r="F4687" t="s">
        <v>29</v>
      </c>
      <c r="G4687" t="s">
        <v>67</v>
      </c>
      <c r="H4687" t="s">
        <v>81</v>
      </c>
      <c r="I4687" t="s">
        <v>32</v>
      </c>
      <c r="J4687">
        <v>0.9</v>
      </c>
      <c r="K4687" t="s">
        <v>33</v>
      </c>
      <c r="L4687">
        <v>69</v>
      </c>
      <c r="M4687" s="1">
        <v>46008</v>
      </c>
      <c r="N4687" t="s">
        <v>63</v>
      </c>
      <c r="O4687">
        <v>8.6999999999999993</v>
      </c>
      <c r="P4687">
        <v>0.7</v>
      </c>
      <c r="Q4687" s="2">
        <v>12182.14</v>
      </c>
      <c r="R4687" t="s">
        <v>35</v>
      </c>
      <c r="S4687" s="2">
        <v>7761.32</v>
      </c>
      <c r="T4687">
        <v>3.3</v>
      </c>
      <c r="U4687" t="s">
        <v>79</v>
      </c>
      <c r="V4687">
        <v>2025</v>
      </c>
      <c r="W4687" t="s">
        <v>69</v>
      </c>
      <c r="X4687" s="2">
        <v>7761.32</v>
      </c>
      <c r="Y4687" s="2">
        <v>4420.82</v>
      </c>
      <c r="Z4687" s="2">
        <v>0.63700000000000001</v>
      </c>
      <c r="AA4687" s="2">
        <f>IF(Table1[[#This Row],[Bed Occupied]]="Yes",1,0)</f>
        <v>1</v>
      </c>
    </row>
    <row r="4688" spans="1:27" x14ac:dyDescent="0.25">
      <c r="A4688" t="s">
        <v>4780</v>
      </c>
      <c r="B4688" s="1">
        <v>45883</v>
      </c>
      <c r="C4688" s="1">
        <v>45885.9</v>
      </c>
      <c r="D4688" t="s">
        <v>102</v>
      </c>
      <c r="E4688" t="s">
        <v>52</v>
      </c>
      <c r="F4688" t="s">
        <v>48</v>
      </c>
      <c r="G4688" t="s">
        <v>30</v>
      </c>
      <c r="H4688" t="s">
        <v>40</v>
      </c>
      <c r="I4688" t="s">
        <v>32</v>
      </c>
      <c r="J4688">
        <v>2.9</v>
      </c>
      <c r="K4688" t="s">
        <v>33</v>
      </c>
      <c r="L4688">
        <v>88</v>
      </c>
      <c r="M4688" s="1">
        <v>45882</v>
      </c>
      <c r="N4688" t="s">
        <v>42</v>
      </c>
      <c r="O4688">
        <v>10</v>
      </c>
      <c r="P4688">
        <v>2</v>
      </c>
      <c r="Q4688" s="2">
        <v>12083.58</v>
      </c>
      <c r="R4688" t="s">
        <v>35</v>
      </c>
      <c r="S4688" s="2">
        <v>7325.73</v>
      </c>
      <c r="T4688">
        <v>3.3</v>
      </c>
      <c r="U4688" t="s">
        <v>104</v>
      </c>
      <c r="V4688">
        <v>2025</v>
      </c>
      <c r="W4688" t="s">
        <v>69</v>
      </c>
      <c r="X4688" s="2">
        <v>7325.73</v>
      </c>
      <c r="Y4688" s="2">
        <v>4757.8500000000004</v>
      </c>
      <c r="Z4688" s="2">
        <v>0.60599999999999998</v>
      </c>
      <c r="AA4688" s="2">
        <f>IF(Table1[[#This Row],[Bed Occupied]]="Yes",1,0)</f>
        <v>1</v>
      </c>
    </row>
    <row r="4689" spans="1:27" x14ac:dyDescent="0.25">
      <c r="A4689" t="s">
        <v>4781</v>
      </c>
      <c r="B4689" s="1">
        <v>45996</v>
      </c>
      <c r="C4689" s="1">
        <v>45999.7</v>
      </c>
      <c r="D4689" t="s">
        <v>27</v>
      </c>
      <c r="E4689" t="s">
        <v>52</v>
      </c>
      <c r="F4689" t="s">
        <v>29</v>
      </c>
      <c r="G4689" t="s">
        <v>67</v>
      </c>
      <c r="H4689" t="s">
        <v>49</v>
      </c>
      <c r="I4689" t="s">
        <v>32</v>
      </c>
      <c r="J4689">
        <v>3.7</v>
      </c>
      <c r="K4689" t="s">
        <v>57</v>
      </c>
      <c r="L4689">
        <v>88</v>
      </c>
      <c r="M4689" s="1">
        <v>45995</v>
      </c>
      <c r="N4689" t="s">
        <v>42</v>
      </c>
      <c r="O4689">
        <v>9.4</v>
      </c>
      <c r="P4689">
        <v>1.4</v>
      </c>
      <c r="Q4689" s="2">
        <v>10223.040000000001</v>
      </c>
      <c r="R4689" t="s">
        <v>58</v>
      </c>
      <c r="S4689" s="2">
        <v>5975.48</v>
      </c>
      <c r="T4689">
        <v>3.5</v>
      </c>
      <c r="U4689" t="s">
        <v>79</v>
      </c>
      <c r="V4689">
        <v>2025</v>
      </c>
      <c r="W4689" t="s">
        <v>72</v>
      </c>
      <c r="X4689" s="2">
        <v>5975.48</v>
      </c>
      <c r="Y4689" s="2">
        <v>4247.5600000000004</v>
      </c>
      <c r="Z4689" s="2">
        <v>0.58499999999999996</v>
      </c>
      <c r="AA4689" s="2">
        <f>IF(Table1[[#This Row],[Bed Occupied]]="Yes",1,0)</f>
        <v>0</v>
      </c>
    </row>
    <row r="4690" spans="1:27" x14ac:dyDescent="0.25">
      <c r="A4690" t="s">
        <v>4782</v>
      </c>
      <c r="B4690" s="1">
        <v>45662</v>
      </c>
      <c r="C4690" s="1">
        <v>45670.7</v>
      </c>
      <c r="D4690" t="s">
        <v>61</v>
      </c>
      <c r="E4690" t="s">
        <v>52</v>
      </c>
      <c r="F4690" t="s">
        <v>48</v>
      </c>
      <c r="G4690" t="s">
        <v>67</v>
      </c>
      <c r="H4690" t="s">
        <v>76</v>
      </c>
      <c r="I4690" t="s">
        <v>32</v>
      </c>
      <c r="J4690">
        <v>8.6999999999999993</v>
      </c>
      <c r="K4690" t="s">
        <v>33</v>
      </c>
      <c r="L4690">
        <v>138</v>
      </c>
      <c r="M4690" s="1">
        <v>45661</v>
      </c>
      <c r="N4690" t="s">
        <v>42</v>
      </c>
      <c r="O4690">
        <v>11.6</v>
      </c>
      <c r="P4690">
        <v>3.6</v>
      </c>
      <c r="Q4690" s="2">
        <v>17386.759999999998</v>
      </c>
      <c r="R4690" t="s">
        <v>85</v>
      </c>
      <c r="S4690" s="2">
        <v>11654.98</v>
      </c>
      <c r="T4690">
        <v>2.2999999999999998</v>
      </c>
      <c r="U4690" t="s">
        <v>145</v>
      </c>
      <c r="V4690">
        <v>2025</v>
      </c>
      <c r="W4690" t="s">
        <v>83</v>
      </c>
      <c r="X4690" s="2">
        <v>11654.98</v>
      </c>
      <c r="Y4690" s="2">
        <v>5731.78</v>
      </c>
      <c r="Z4690" s="2">
        <v>0.67</v>
      </c>
      <c r="AA4690" s="2">
        <f>IF(Table1[[#This Row],[Bed Occupied]]="Yes",1,0)</f>
        <v>1</v>
      </c>
    </row>
    <row r="4691" spans="1:27" x14ac:dyDescent="0.25">
      <c r="A4691" t="s">
        <v>4783</v>
      </c>
      <c r="B4691" s="1">
        <v>45668</v>
      </c>
      <c r="C4691" s="1">
        <v>45669.1</v>
      </c>
      <c r="D4691" t="s">
        <v>39</v>
      </c>
      <c r="E4691" t="s">
        <v>47</v>
      </c>
      <c r="F4691" t="s">
        <v>48</v>
      </c>
      <c r="G4691" t="s">
        <v>30</v>
      </c>
      <c r="H4691" t="s">
        <v>56</v>
      </c>
      <c r="I4691" t="s">
        <v>32</v>
      </c>
      <c r="J4691">
        <v>1.1000000000000001</v>
      </c>
      <c r="K4691" t="s">
        <v>57</v>
      </c>
      <c r="L4691">
        <v>105</v>
      </c>
      <c r="M4691" s="1">
        <v>45668</v>
      </c>
      <c r="N4691" t="s">
        <v>34</v>
      </c>
      <c r="O4691">
        <v>9.6999999999999993</v>
      </c>
      <c r="P4691">
        <v>1.7</v>
      </c>
      <c r="Q4691" s="2">
        <v>2062.79</v>
      </c>
      <c r="R4691" t="s">
        <v>35</v>
      </c>
      <c r="S4691" s="2">
        <v>1224.3</v>
      </c>
      <c r="T4691">
        <v>3.1</v>
      </c>
      <c r="U4691" t="s">
        <v>145</v>
      </c>
      <c r="V4691">
        <v>2025</v>
      </c>
      <c r="W4691" t="s">
        <v>83</v>
      </c>
      <c r="X4691" s="2">
        <v>1224.3</v>
      </c>
      <c r="Y4691" s="2">
        <v>838.49</v>
      </c>
      <c r="Z4691" s="2">
        <v>0.59399999999999997</v>
      </c>
      <c r="AA4691" s="2">
        <f>IF(Table1[[#This Row],[Bed Occupied]]="Yes",1,0)</f>
        <v>0</v>
      </c>
    </row>
    <row r="4692" spans="1:27" x14ac:dyDescent="0.25">
      <c r="A4692" t="s">
        <v>4784</v>
      </c>
      <c r="B4692" s="1">
        <v>46244</v>
      </c>
      <c r="C4692" s="1">
        <v>46255.3</v>
      </c>
      <c r="D4692" t="s">
        <v>88</v>
      </c>
      <c r="E4692" t="s">
        <v>28</v>
      </c>
      <c r="F4692" t="s">
        <v>48</v>
      </c>
      <c r="G4692" t="s">
        <v>30</v>
      </c>
      <c r="H4692" t="s">
        <v>40</v>
      </c>
      <c r="I4692" t="s">
        <v>41</v>
      </c>
      <c r="J4692">
        <v>11.3</v>
      </c>
      <c r="K4692" t="s">
        <v>33</v>
      </c>
      <c r="L4692">
        <v>47</v>
      </c>
      <c r="M4692" s="1">
        <v>46243</v>
      </c>
      <c r="N4692" t="s">
        <v>42</v>
      </c>
      <c r="O4692">
        <v>14.3</v>
      </c>
      <c r="P4692">
        <v>2.2999999999999998</v>
      </c>
      <c r="Q4692" s="2">
        <v>33588.31</v>
      </c>
      <c r="R4692" t="s">
        <v>35</v>
      </c>
      <c r="S4692" s="2">
        <v>24977.1</v>
      </c>
      <c r="T4692">
        <v>3.8</v>
      </c>
      <c r="U4692" t="s">
        <v>138</v>
      </c>
      <c r="V4692">
        <v>2026</v>
      </c>
      <c r="W4692" t="s">
        <v>74</v>
      </c>
      <c r="X4692" s="2">
        <v>24977.1</v>
      </c>
      <c r="Y4692" s="2">
        <v>8611.2099999999991</v>
      </c>
      <c r="Z4692" s="2">
        <v>0.74399999999999999</v>
      </c>
      <c r="AA4692" s="2">
        <f>IF(Table1[[#This Row],[Bed Occupied]]="Yes",1,0)</f>
        <v>1</v>
      </c>
    </row>
    <row r="4693" spans="1:27" x14ac:dyDescent="0.25">
      <c r="A4693" t="s">
        <v>4785</v>
      </c>
      <c r="B4693" s="1">
        <v>45843</v>
      </c>
      <c r="C4693" s="1">
        <v>45846</v>
      </c>
      <c r="D4693" t="s">
        <v>61</v>
      </c>
      <c r="E4693" t="s">
        <v>47</v>
      </c>
      <c r="F4693" t="s">
        <v>48</v>
      </c>
      <c r="G4693" t="s">
        <v>67</v>
      </c>
      <c r="H4693" t="s">
        <v>40</v>
      </c>
      <c r="I4693" t="s">
        <v>32</v>
      </c>
      <c r="J4693">
        <v>3</v>
      </c>
      <c r="K4693" t="s">
        <v>33</v>
      </c>
      <c r="L4693">
        <v>101</v>
      </c>
      <c r="M4693" s="1">
        <v>45843</v>
      </c>
      <c r="N4693" t="s">
        <v>34</v>
      </c>
      <c r="O4693">
        <v>8</v>
      </c>
      <c r="P4693">
        <v>0</v>
      </c>
      <c r="Q4693" s="2">
        <v>14095.51</v>
      </c>
      <c r="R4693" t="s">
        <v>58</v>
      </c>
      <c r="S4693" s="2">
        <v>9075.42</v>
      </c>
      <c r="T4693">
        <v>3.9</v>
      </c>
      <c r="U4693" t="s">
        <v>135</v>
      </c>
      <c r="V4693">
        <v>2025</v>
      </c>
      <c r="W4693" t="s">
        <v>83</v>
      </c>
      <c r="X4693" s="2">
        <v>9075.42</v>
      </c>
      <c r="Y4693" s="2">
        <v>5020.09</v>
      </c>
      <c r="Z4693" s="2">
        <v>0.64400000000000002</v>
      </c>
      <c r="AA4693" s="2">
        <f>IF(Table1[[#This Row],[Bed Occupied]]="Yes",1,0)</f>
        <v>1</v>
      </c>
    </row>
    <row r="4694" spans="1:27" x14ac:dyDescent="0.25">
      <c r="A4694" t="s">
        <v>4786</v>
      </c>
      <c r="B4694" s="1">
        <v>46231</v>
      </c>
      <c r="C4694" s="1">
        <v>46231.3</v>
      </c>
      <c r="D4694" t="s">
        <v>39</v>
      </c>
      <c r="E4694" t="s">
        <v>66</v>
      </c>
      <c r="F4694" t="s">
        <v>29</v>
      </c>
      <c r="G4694" t="s">
        <v>53</v>
      </c>
      <c r="H4694" t="s">
        <v>81</v>
      </c>
      <c r="I4694" t="s">
        <v>41</v>
      </c>
      <c r="J4694">
        <v>0.3</v>
      </c>
      <c r="K4694" t="s">
        <v>33</v>
      </c>
      <c r="L4694">
        <v>38</v>
      </c>
      <c r="M4694" s="1">
        <v>46231</v>
      </c>
      <c r="N4694" t="s">
        <v>34</v>
      </c>
      <c r="O4694">
        <v>10.6</v>
      </c>
      <c r="P4694">
        <v>0.6</v>
      </c>
      <c r="Q4694" s="2">
        <v>1675.12</v>
      </c>
      <c r="R4694" t="s">
        <v>35</v>
      </c>
      <c r="S4694" s="2">
        <v>856.49</v>
      </c>
      <c r="T4694">
        <v>4.3</v>
      </c>
      <c r="U4694" t="s">
        <v>43</v>
      </c>
      <c r="V4694">
        <v>2026</v>
      </c>
      <c r="W4694" t="s">
        <v>44</v>
      </c>
      <c r="X4694" s="2">
        <v>856.49</v>
      </c>
      <c r="Y4694" s="2">
        <v>818.63</v>
      </c>
      <c r="Z4694" s="2">
        <v>0.51100000000000001</v>
      </c>
      <c r="AA4694" s="2">
        <f>IF(Table1[[#This Row],[Bed Occupied]]="Yes",1,0)</f>
        <v>1</v>
      </c>
    </row>
    <row r="4695" spans="1:27" x14ac:dyDescent="0.25">
      <c r="A4695" t="s">
        <v>4787</v>
      </c>
      <c r="B4695" s="1">
        <v>46254</v>
      </c>
      <c r="C4695" s="1">
        <v>46257.8</v>
      </c>
      <c r="D4695" t="s">
        <v>46</v>
      </c>
      <c r="E4695" t="s">
        <v>52</v>
      </c>
      <c r="F4695" t="s">
        <v>48</v>
      </c>
      <c r="G4695" t="s">
        <v>151</v>
      </c>
      <c r="H4695" t="s">
        <v>81</v>
      </c>
      <c r="I4695" t="s">
        <v>32</v>
      </c>
      <c r="J4695">
        <v>3.8</v>
      </c>
      <c r="K4695" t="s">
        <v>57</v>
      </c>
      <c r="L4695">
        <v>52</v>
      </c>
      <c r="M4695" s="1">
        <v>46253</v>
      </c>
      <c r="N4695" t="s">
        <v>42</v>
      </c>
      <c r="O4695">
        <v>9.5</v>
      </c>
      <c r="P4695">
        <v>1.5</v>
      </c>
      <c r="Q4695" s="2">
        <v>5304.74</v>
      </c>
      <c r="R4695" t="s">
        <v>35</v>
      </c>
      <c r="S4695" s="2">
        <v>3409.4</v>
      </c>
      <c r="T4695">
        <v>4.2</v>
      </c>
      <c r="U4695" t="s">
        <v>138</v>
      </c>
      <c r="V4695">
        <v>2026</v>
      </c>
      <c r="W4695" t="s">
        <v>69</v>
      </c>
      <c r="X4695" s="2">
        <v>3409.4</v>
      </c>
      <c r="Y4695" s="2">
        <v>1895.34</v>
      </c>
      <c r="Z4695" s="2">
        <v>0.64300000000000002</v>
      </c>
      <c r="AA4695" s="2">
        <f>IF(Table1[[#This Row],[Bed Occupied]]="Yes",1,0)</f>
        <v>0</v>
      </c>
    </row>
    <row r="4696" spans="1:27" x14ac:dyDescent="0.25">
      <c r="A4696" t="s">
        <v>4788</v>
      </c>
      <c r="B4696" s="1">
        <v>46218</v>
      </c>
      <c r="C4696" s="1">
        <v>46222.7</v>
      </c>
      <c r="D4696" t="s">
        <v>96</v>
      </c>
      <c r="E4696" t="s">
        <v>47</v>
      </c>
      <c r="F4696" t="s">
        <v>48</v>
      </c>
      <c r="G4696" t="s">
        <v>53</v>
      </c>
      <c r="H4696" t="s">
        <v>31</v>
      </c>
      <c r="I4696" t="s">
        <v>32</v>
      </c>
      <c r="J4696">
        <v>4.7</v>
      </c>
      <c r="K4696" t="s">
        <v>33</v>
      </c>
      <c r="L4696">
        <v>52</v>
      </c>
      <c r="M4696" s="1">
        <v>46218</v>
      </c>
      <c r="N4696" t="s">
        <v>42</v>
      </c>
      <c r="O4696">
        <v>9.6999999999999993</v>
      </c>
      <c r="P4696">
        <v>1.7</v>
      </c>
      <c r="Q4696" s="2">
        <v>4427.4399999999996</v>
      </c>
      <c r="R4696" t="s">
        <v>35</v>
      </c>
      <c r="S4696" s="2">
        <v>2522.73</v>
      </c>
      <c r="T4696">
        <v>3.5</v>
      </c>
      <c r="U4696" t="s">
        <v>43</v>
      </c>
      <c r="V4696">
        <v>2026</v>
      </c>
      <c r="W4696" t="s">
        <v>69</v>
      </c>
      <c r="X4696" s="2">
        <v>2522.73</v>
      </c>
      <c r="Y4696" s="2">
        <v>1904.71</v>
      </c>
      <c r="Z4696" s="2">
        <v>0.56999999999999995</v>
      </c>
      <c r="AA4696" s="2">
        <f>IF(Table1[[#This Row],[Bed Occupied]]="Yes",1,0)</f>
        <v>1</v>
      </c>
    </row>
    <row r="4697" spans="1:27" x14ac:dyDescent="0.25">
      <c r="A4697" t="s">
        <v>4789</v>
      </c>
      <c r="B4697" s="1">
        <v>46278</v>
      </c>
      <c r="C4697" s="1">
        <v>46279.199999999997</v>
      </c>
      <c r="D4697" t="s">
        <v>96</v>
      </c>
      <c r="E4697" t="s">
        <v>47</v>
      </c>
      <c r="F4697" t="s">
        <v>48</v>
      </c>
      <c r="G4697" t="s">
        <v>30</v>
      </c>
      <c r="H4697" t="s">
        <v>81</v>
      </c>
      <c r="I4697" t="s">
        <v>32</v>
      </c>
      <c r="J4697">
        <v>1.2</v>
      </c>
      <c r="K4697" t="s">
        <v>57</v>
      </c>
      <c r="L4697">
        <v>33</v>
      </c>
      <c r="M4697" s="1">
        <v>46277</v>
      </c>
      <c r="N4697" t="s">
        <v>34</v>
      </c>
      <c r="O4697">
        <v>9.9</v>
      </c>
      <c r="P4697">
        <v>1.9</v>
      </c>
      <c r="Q4697" s="2">
        <v>2621.23</v>
      </c>
      <c r="R4697" t="s">
        <v>35</v>
      </c>
      <c r="S4697" s="2">
        <v>1397.71</v>
      </c>
      <c r="T4697">
        <v>4</v>
      </c>
      <c r="U4697" t="s">
        <v>133</v>
      </c>
      <c r="V4697">
        <v>2026</v>
      </c>
      <c r="W4697" t="s">
        <v>83</v>
      </c>
      <c r="X4697" s="2">
        <v>1397.71</v>
      </c>
      <c r="Y4697" s="2">
        <v>1223.52</v>
      </c>
      <c r="Z4697" s="2">
        <v>0.53300000000000003</v>
      </c>
      <c r="AA4697" s="2">
        <f>IF(Table1[[#This Row],[Bed Occupied]]="Yes",1,0)</f>
        <v>0</v>
      </c>
    </row>
    <row r="4698" spans="1:27" x14ac:dyDescent="0.25">
      <c r="A4698" t="s">
        <v>4790</v>
      </c>
      <c r="B4698" s="1">
        <v>46053</v>
      </c>
      <c r="C4698" s="1">
        <v>46059.5</v>
      </c>
      <c r="D4698" t="s">
        <v>61</v>
      </c>
      <c r="E4698" t="s">
        <v>47</v>
      </c>
      <c r="F4698" t="s">
        <v>48</v>
      </c>
      <c r="G4698" t="s">
        <v>30</v>
      </c>
      <c r="H4698" t="s">
        <v>76</v>
      </c>
      <c r="I4698" t="s">
        <v>41</v>
      </c>
      <c r="J4698">
        <v>6.5</v>
      </c>
      <c r="K4698" t="s">
        <v>57</v>
      </c>
      <c r="L4698">
        <v>53</v>
      </c>
      <c r="M4698" s="1">
        <v>46053</v>
      </c>
      <c r="N4698" t="s">
        <v>42</v>
      </c>
      <c r="O4698">
        <v>10.4</v>
      </c>
      <c r="P4698">
        <v>2.4</v>
      </c>
      <c r="Q4698" s="2">
        <v>20430.11</v>
      </c>
      <c r="R4698" t="s">
        <v>35</v>
      </c>
      <c r="S4698" s="2">
        <v>12256.11</v>
      </c>
      <c r="T4698">
        <v>3.2</v>
      </c>
      <c r="U4698" t="s">
        <v>86</v>
      </c>
      <c r="V4698">
        <v>2026</v>
      </c>
      <c r="W4698" t="s">
        <v>83</v>
      </c>
      <c r="X4698" s="2">
        <v>12256.11</v>
      </c>
      <c r="Y4698" s="2">
        <v>8174</v>
      </c>
      <c r="Z4698" s="2">
        <v>0.6</v>
      </c>
      <c r="AA4698" s="2">
        <f>IF(Table1[[#This Row],[Bed Occupied]]="Yes",1,0)</f>
        <v>0</v>
      </c>
    </row>
    <row r="4699" spans="1:27" x14ac:dyDescent="0.25">
      <c r="A4699" t="s">
        <v>4791</v>
      </c>
      <c r="B4699" s="1">
        <v>45801</v>
      </c>
      <c r="C4699" s="1">
        <v>45810.1</v>
      </c>
      <c r="D4699" t="s">
        <v>88</v>
      </c>
      <c r="E4699" t="s">
        <v>66</v>
      </c>
      <c r="F4699" t="s">
        <v>92</v>
      </c>
      <c r="G4699" t="s">
        <v>30</v>
      </c>
      <c r="H4699" t="s">
        <v>62</v>
      </c>
      <c r="I4699" t="s">
        <v>41</v>
      </c>
      <c r="J4699">
        <v>9.1</v>
      </c>
      <c r="K4699" t="s">
        <v>33</v>
      </c>
      <c r="L4699">
        <v>5</v>
      </c>
      <c r="M4699" s="1">
        <v>45800</v>
      </c>
      <c r="N4699" t="s">
        <v>34</v>
      </c>
      <c r="O4699">
        <v>11.3</v>
      </c>
      <c r="P4699">
        <v>1.3</v>
      </c>
      <c r="Q4699" s="2">
        <v>28117.42</v>
      </c>
      <c r="R4699" t="s">
        <v>35</v>
      </c>
      <c r="S4699" s="2">
        <v>21800.79</v>
      </c>
      <c r="T4699">
        <v>4.0999999999999996</v>
      </c>
      <c r="U4699" t="s">
        <v>122</v>
      </c>
      <c r="V4699">
        <v>2025</v>
      </c>
      <c r="W4699" t="s">
        <v>77</v>
      </c>
      <c r="X4699" s="2">
        <v>21800.79</v>
      </c>
      <c r="Y4699" s="2">
        <v>6316.63</v>
      </c>
      <c r="Z4699" s="2">
        <v>0.77500000000000002</v>
      </c>
      <c r="AA4699" s="2">
        <f>IF(Table1[[#This Row],[Bed Occupied]]="Yes",1,0)</f>
        <v>1</v>
      </c>
    </row>
    <row r="4700" spans="1:27" x14ac:dyDescent="0.25">
      <c r="A4700" t="s">
        <v>4792</v>
      </c>
      <c r="B4700" s="1">
        <v>46004</v>
      </c>
      <c r="C4700" s="1">
        <v>46004.3</v>
      </c>
      <c r="D4700" t="s">
        <v>39</v>
      </c>
      <c r="E4700" t="s">
        <v>28</v>
      </c>
      <c r="F4700" t="s">
        <v>48</v>
      </c>
      <c r="G4700" t="s">
        <v>30</v>
      </c>
      <c r="H4700" t="s">
        <v>49</v>
      </c>
      <c r="I4700" t="s">
        <v>32</v>
      </c>
      <c r="J4700">
        <v>0.3</v>
      </c>
      <c r="K4700" t="s">
        <v>33</v>
      </c>
      <c r="L4700">
        <v>80</v>
      </c>
      <c r="M4700" s="1">
        <v>46004</v>
      </c>
      <c r="N4700" t="s">
        <v>34</v>
      </c>
      <c r="O4700">
        <v>14</v>
      </c>
      <c r="P4700">
        <v>2</v>
      </c>
      <c r="Q4700" s="2">
        <v>1894.33</v>
      </c>
      <c r="R4700" t="s">
        <v>58</v>
      </c>
      <c r="S4700" s="2">
        <v>1256.06</v>
      </c>
      <c r="T4700">
        <v>3.5</v>
      </c>
      <c r="U4700" t="s">
        <v>79</v>
      </c>
      <c r="V4700">
        <v>2025</v>
      </c>
      <c r="W4700" t="s">
        <v>83</v>
      </c>
      <c r="X4700" s="2">
        <v>1256.06</v>
      </c>
      <c r="Y4700" s="2">
        <v>638.27</v>
      </c>
      <c r="Z4700" s="2">
        <v>0.66300000000000003</v>
      </c>
      <c r="AA4700" s="2">
        <f>IF(Table1[[#This Row],[Bed Occupied]]="Yes",1,0)</f>
        <v>1</v>
      </c>
    </row>
    <row r="4701" spans="1:27" x14ac:dyDescent="0.25">
      <c r="A4701" t="s">
        <v>4793</v>
      </c>
      <c r="B4701" s="1">
        <v>45966</v>
      </c>
      <c r="C4701" s="1">
        <v>45967.6</v>
      </c>
      <c r="D4701" t="s">
        <v>96</v>
      </c>
      <c r="E4701" t="s">
        <v>28</v>
      </c>
      <c r="F4701" t="s">
        <v>48</v>
      </c>
      <c r="G4701" t="s">
        <v>30</v>
      </c>
      <c r="H4701" t="s">
        <v>40</v>
      </c>
      <c r="I4701" t="s">
        <v>41</v>
      </c>
      <c r="J4701">
        <v>1.6</v>
      </c>
      <c r="K4701" t="s">
        <v>57</v>
      </c>
      <c r="L4701">
        <v>39</v>
      </c>
      <c r="M4701" s="1">
        <v>45965</v>
      </c>
      <c r="N4701" t="s">
        <v>42</v>
      </c>
      <c r="O4701">
        <v>9.3000000000000007</v>
      </c>
      <c r="P4701">
        <v>1.3</v>
      </c>
      <c r="Q4701" s="2">
        <v>3285.43</v>
      </c>
      <c r="R4701" t="s">
        <v>58</v>
      </c>
      <c r="S4701" s="2">
        <v>1986.11</v>
      </c>
      <c r="T4701">
        <v>3.9</v>
      </c>
      <c r="U4701" t="s">
        <v>71</v>
      </c>
      <c r="V4701">
        <v>2025</v>
      </c>
      <c r="W4701" t="s">
        <v>44</v>
      </c>
      <c r="X4701" s="2">
        <v>1986.11</v>
      </c>
      <c r="Y4701" s="2">
        <v>1299.32</v>
      </c>
      <c r="Z4701" s="2">
        <v>0.60499999999999998</v>
      </c>
      <c r="AA4701" s="2">
        <f>IF(Table1[[#This Row],[Bed Occupied]]="Yes",1,0)</f>
        <v>0</v>
      </c>
    </row>
    <row r="4702" spans="1:27" x14ac:dyDescent="0.25">
      <c r="A4702" t="s">
        <v>4794</v>
      </c>
      <c r="B4702" s="1">
        <v>45848</v>
      </c>
      <c r="C4702" s="1">
        <v>45853.5</v>
      </c>
      <c r="D4702" t="s">
        <v>51</v>
      </c>
      <c r="E4702" t="s">
        <v>47</v>
      </c>
      <c r="F4702" t="s">
        <v>48</v>
      </c>
      <c r="G4702" t="s">
        <v>30</v>
      </c>
      <c r="H4702" t="s">
        <v>49</v>
      </c>
      <c r="I4702" t="s">
        <v>32</v>
      </c>
      <c r="J4702">
        <v>5.5</v>
      </c>
      <c r="K4702" t="s">
        <v>33</v>
      </c>
      <c r="L4702">
        <v>110</v>
      </c>
      <c r="M4702" s="1">
        <v>45848</v>
      </c>
      <c r="N4702" t="s">
        <v>42</v>
      </c>
      <c r="O4702">
        <v>9</v>
      </c>
      <c r="P4702">
        <v>1</v>
      </c>
      <c r="Q4702" s="2">
        <v>11760.28</v>
      </c>
      <c r="R4702" t="s">
        <v>35</v>
      </c>
      <c r="S4702" s="2">
        <v>7509.49</v>
      </c>
      <c r="T4702">
        <v>3.6</v>
      </c>
      <c r="U4702" t="s">
        <v>135</v>
      </c>
      <c r="V4702">
        <v>2025</v>
      </c>
      <c r="W4702" t="s">
        <v>72</v>
      </c>
      <c r="X4702" s="2">
        <v>7509.49</v>
      </c>
      <c r="Y4702" s="2">
        <v>4250.79</v>
      </c>
      <c r="Z4702" s="2">
        <v>0.63900000000000001</v>
      </c>
      <c r="AA4702" s="2">
        <f>IF(Table1[[#This Row],[Bed Occupied]]="Yes",1,0)</f>
        <v>1</v>
      </c>
    </row>
    <row r="4703" spans="1:27" x14ac:dyDescent="0.25">
      <c r="A4703" t="s">
        <v>4795</v>
      </c>
      <c r="B4703" s="1">
        <v>46253</v>
      </c>
      <c r="C4703" s="1">
        <v>46255.4</v>
      </c>
      <c r="D4703" t="s">
        <v>96</v>
      </c>
      <c r="E4703" t="s">
        <v>28</v>
      </c>
      <c r="F4703" t="s">
        <v>29</v>
      </c>
      <c r="G4703" t="s">
        <v>30</v>
      </c>
      <c r="H4703" t="s">
        <v>56</v>
      </c>
      <c r="I4703" t="s">
        <v>41</v>
      </c>
      <c r="J4703">
        <v>2.4</v>
      </c>
      <c r="K4703" t="s">
        <v>57</v>
      </c>
      <c r="L4703">
        <v>10</v>
      </c>
      <c r="M4703" s="1">
        <v>46253</v>
      </c>
      <c r="N4703" t="s">
        <v>42</v>
      </c>
      <c r="O4703">
        <v>8.5</v>
      </c>
      <c r="P4703">
        <v>0.5</v>
      </c>
      <c r="Q4703" s="2">
        <v>4077.26</v>
      </c>
      <c r="R4703" t="s">
        <v>35</v>
      </c>
      <c r="S4703" s="2">
        <v>2610.85</v>
      </c>
      <c r="T4703">
        <v>4.5</v>
      </c>
      <c r="U4703" t="s">
        <v>138</v>
      </c>
      <c r="V4703">
        <v>2026</v>
      </c>
      <c r="W4703" t="s">
        <v>69</v>
      </c>
      <c r="X4703" s="2">
        <v>2610.85</v>
      </c>
      <c r="Y4703" s="2">
        <v>1466.41</v>
      </c>
      <c r="Z4703" s="2">
        <v>0.64</v>
      </c>
      <c r="AA4703" s="2">
        <f>IF(Table1[[#This Row],[Bed Occupied]]="Yes",1,0)</f>
        <v>0</v>
      </c>
    </row>
    <row r="4704" spans="1:27" x14ac:dyDescent="0.25">
      <c r="A4704" t="s">
        <v>4796</v>
      </c>
      <c r="B4704" s="1">
        <v>45799</v>
      </c>
      <c r="C4704" s="1">
        <v>45802</v>
      </c>
      <c r="D4704" t="s">
        <v>96</v>
      </c>
      <c r="E4704" t="s">
        <v>28</v>
      </c>
      <c r="F4704" t="s">
        <v>29</v>
      </c>
      <c r="G4704" t="s">
        <v>30</v>
      </c>
      <c r="H4704" t="s">
        <v>40</v>
      </c>
      <c r="I4704" t="s">
        <v>32</v>
      </c>
      <c r="J4704">
        <v>3</v>
      </c>
      <c r="K4704" t="s">
        <v>33</v>
      </c>
      <c r="L4704">
        <v>38</v>
      </c>
      <c r="M4704" s="1">
        <v>45798</v>
      </c>
      <c r="N4704" t="s">
        <v>42</v>
      </c>
      <c r="O4704">
        <v>13.4</v>
      </c>
      <c r="P4704">
        <v>1.4</v>
      </c>
      <c r="Q4704" s="2">
        <v>4204.22</v>
      </c>
      <c r="R4704" t="s">
        <v>35</v>
      </c>
      <c r="S4704" s="2">
        <v>2305.13</v>
      </c>
      <c r="T4704">
        <v>4</v>
      </c>
      <c r="U4704" t="s">
        <v>122</v>
      </c>
      <c r="V4704">
        <v>2025</v>
      </c>
      <c r="W4704" t="s">
        <v>69</v>
      </c>
      <c r="X4704" s="2">
        <v>2305.13</v>
      </c>
      <c r="Y4704" s="2">
        <v>1899.09</v>
      </c>
      <c r="Z4704" s="2">
        <v>0.54800000000000004</v>
      </c>
      <c r="AA4704" s="2">
        <f>IF(Table1[[#This Row],[Bed Occupied]]="Yes",1,0)</f>
        <v>1</v>
      </c>
    </row>
    <row r="4705" spans="1:27" x14ac:dyDescent="0.25">
      <c r="A4705" t="s">
        <v>4797</v>
      </c>
      <c r="B4705" s="1">
        <v>45724</v>
      </c>
      <c r="C4705" s="1">
        <v>45725.5</v>
      </c>
      <c r="D4705" t="s">
        <v>39</v>
      </c>
      <c r="E4705" t="s">
        <v>47</v>
      </c>
      <c r="F4705" t="s">
        <v>48</v>
      </c>
      <c r="G4705" t="s">
        <v>30</v>
      </c>
      <c r="H4705" t="s">
        <v>40</v>
      </c>
      <c r="I4705" t="s">
        <v>41</v>
      </c>
      <c r="J4705">
        <v>1.5</v>
      </c>
      <c r="K4705" t="s">
        <v>33</v>
      </c>
      <c r="L4705">
        <v>65</v>
      </c>
      <c r="M4705" s="1">
        <v>45724</v>
      </c>
      <c r="N4705" t="s">
        <v>34</v>
      </c>
      <c r="O4705">
        <v>9.5</v>
      </c>
      <c r="P4705">
        <v>1.5</v>
      </c>
      <c r="Q4705" s="2">
        <v>1649.2</v>
      </c>
      <c r="R4705" t="s">
        <v>58</v>
      </c>
      <c r="S4705" s="2">
        <v>1167.71</v>
      </c>
      <c r="T4705">
        <v>3.3</v>
      </c>
      <c r="U4705" t="s">
        <v>173</v>
      </c>
      <c r="V4705">
        <v>2025</v>
      </c>
      <c r="W4705" t="s">
        <v>83</v>
      </c>
      <c r="X4705" s="2">
        <v>1167.71</v>
      </c>
      <c r="Y4705" s="2">
        <v>481.49</v>
      </c>
      <c r="Z4705" s="2">
        <v>0.70799999999999996</v>
      </c>
      <c r="AA4705" s="2">
        <f>IF(Table1[[#This Row],[Bed Occupied]]="Yes",1,0)</f>
        <v>1</v>
      </c>
    </row>
    <row r="4706" spans="1:27" x14ac:dyDescent="0.25">
      <c r="A4706" t="s">
        <v>4798</v>
      </c>
      <c r="B4706" s="1">
        <v>45954</v>
      </c>
      <c r="C4706" s="1">
        <v>45956.6</v>
      </c>
      <c r="D4706" t="s">
        <v>46</v>
      </c>
      <c r="E4706" t="s">
        <v>47</v>
      </c>
      <c r="F4706" t="s">
        <v>29</v>
      </c>
      <c r="G4706" t="s">
        <v>30</v>
      </c>
      <c r="H4706" t="s">
        <v>56</v>
      </c>
      <c r="I4706" t="s">
        <v>41</v>
      </c>
      <c r="J4706">
        <v>2.6</v>
      </c>
      <c r="K4706" t="s">
        <v>33</v>
      </c>
      <c r="L4706">
        <v>37</v>
      </c>
      <c r="M4706" s="1">
        <v>45954</v>
      </c>
      <c r="N4706" t="s">
        <v>63</v>
      </c>
      <c r="O4706">
        <v>10</v>
      </c>
      <c r="P4706">
        <v>0</v>
      </c>
      <c r="Q4706" s="2">
        <v>5130.34</v>
      </c>
      <c r="R4706" t="s">
        <v>85</v>
      </c>
      <c r="S4706" s="2">
        <v>2700.74</v>
      </c>
      <c r="T4706">
        <v>4.3</v>
      </c>
      <c r="U4706" t="s">
        <v>82</v>
      </c>
      <c r="V4706">
        <v>2025</v>
      </c>
      <c r="W4706" t="s">
        <v>77</v>
      </c>
      <c r="X4706" s="2">
        <v>2700.74</v>
      </c>
      <c r="Y4706" s="2">
        <v>2429.6</v>
      </c>
      <c r="Z4706" s="2">
        <v>0.52600000000000002</v>
      </c>
      <c r="AA4706" s="2">
        <f>IF(Table1[[#This Row],[Bed Occupied]]="Yes",1,0)</f>
        <v>1</v>
      </c>
    </row>
    <row r="4707" spans="1:27" x14ac:dyDescent="0.25">
      <c r="A4707" t="s">
        <v>4799</v>
      </c>
      <c r="B4707" s="1">
        <v>46073</v>
      </c>
      <c r="C4707" s="1">
        <v>46076.5</v>
      </c>
      <c r="D4707" t="s">
        <v>51</v>
      </c>
      <c r="E4707" t="s">
        <v>28</v>
      </c>
      <c r="F4707" t="s">
        <v>48</v>
      </c>
      <c r="G4707" t="s">
        <v>30</v>
      </c>
      <c r="H4707" t="s">
        <v>76</v>
      </c>
      <c r="I4707" t="s">
        <v>41</v>
      </c>
      <c r="J4707">
        <v>3.5</v>
      </c>
      <c r="K4707" t="s">
        <v>33</v>
      </c>
      <c r="L4707">
        <v>22</v>
      </c>
      <c r="M4707" s="1">
        <v>46072</v>
      </c>
      <c r="N4707" t="s">
        <v>42</v>
      </c>
      <c r="O4707">
        <v>9</v>
      </c>
      <c r="P4707">
        <v>1</v>
      </c>
      <c r="Q4707" s="2">
        <v>11693.16</v>
      </c>
      <c r="R4707" t="s">
        <v>35</v>
      </c>
      <c r="S4707" s="2">
        <v>6845.15</v>
      </c>
      <c r="T4707">
        <v>4.3</v>
      </c>
      <c r="U4707" t="s">
        <v>68</v>
      </c>
      <c r="V4707">
        <v>2026</v>
      </c>
      <c r="W4707" t="s">
        <v>72</v>
      </c>
      <c r="X4707" s="2">
        <v>6845.15</v>
      </c>
      <c r="Y4707" s="2">
        <v>4848.01</v>
      </c>
      <c r="Z4707" s="2">
        <v>0.58499999999999996</v>
      </c>
      <c r="AA4707" s="2">
        <f>IF(Table1[[#This Row],[Bed Occupied]]="Yes",1,0)</f>
        <v>1</v>
      </c>
    </row>
    <row r="4708" spans="1:27" x14ac:dyDescent="0.25">
      <c r="A4708" t="s">
        <v>4800</v>
      </c>
      <c r="B4708" s="1">
        <v>46380</v>
      </c>
      <c r="C4708" s="1">
        <v>46382.1</v>
      </c>
      <c r="D4708" t="s">
        <v>39</v>
      </c>
      <c r="E4708" t="s">
        <v>52</v>
      </c>
      <c r="F4708" t="s">
        <v>29</v>
      </c>
      <c r="G4708" t="s">
        <v>53</v>
      </c>
      <c r="H4708" t="s">
        <v>49</v>
      </c>
      <c r="I4708" t="s">
        <v>93</v>
      </c>
      <c r="J4708">
        <v>2.1</v>
      </c>
      <c r="K4708" t="s">
        <v>33</v>
      </c>
      <c r="L4708">
        <v>62</v>
      </c>
      <c r="M4708" s="1">
        <v>46380</v>
      </c>
      <c r="N4708" t="s">
        <v>42</v>
      </c>
      <c r="O4708">
        <v>10.199999999999999</v>
      </c>
      <c r="P4708">
        <v>0.2</v>
      </c>
      <c r="Q4708" s="2">
        <v>2054.92</v>
      </c>
      <c r="R4708" t="s">
        <v>35</v>
      </c>
      <c r="S4708" s="2">
        <v>1096.72</v>
      </c>
      <c r="T4708">
        <v>4.0999999999999996</v>
      </c>
      <c r="U4708" t="s">
        <v>54</v>
      </c>
      <c r="V4708">
        <v>2026</v>
      </c>
      <c r="W4708" t="s">
        <v>72</v>
      </c>
      <c r="X4708" s="2">
        <v>1096.72</v>
      </c>
      <c r="Y4708" s="2">
        <v>958.2</v>
      </c>
      <c r="Z4708" s="2">
        <v>0.53400000000000003</v>
      </c>
      <c r="AA4708" s="2">
        <f>IF(Table1[[#This Row],[Bed Occupied]]="Yes",1,0)</f>
        <v>1</v>
      </c>
    </row>
    <row r="4709" spans="1:27" x14ac:dyDescent="0.25">
      <c r="A4709" t="s">
        <v>4801</v>
      </c>
      <c r="B4709" s="1">
        <v>46318</v>
      </c>
      <c r="C4709" s="1">
        <v>46322.7</v>
      </c>
      <c r="D4709" t="s">
        <v>61</v>
      </c>
      <c r="E4709" t="s">
        <v>47</v>
      </c>
      <c r="F4709" t="s">
        <v>29</v>
      </c>
      <c r="G4709" t="s">
        <v>30</v>
      </c>
      <c r="H4709" t="s">
        <v>40</v>
      </c>
      <c r="I4709" t="s">
        <v>93</v>
      </c>
      <c r="J4709">
        <v>4.7</v>
      </c>
      <c r="K4709" t="s">
        <v>33</v>
      </c>
      <c r="L4709">
        <v>46</v>
      </c>
      <c r="M4709" s="1">
        <v>46318</v>
      </c>
      <c r="N4709" t="s">
        <v>42</v>
      </c>
      <c r="O4709">
        <v>11.4</v>
      </c>
      <c r="P4709">
        <v>1.4</v>
      </c>
      <c r="Q4709" s="2">
        <v>18478.419999999998</v>
      </c>
      <c r="R4709" t="s">
        <v>58</v>
      </c>
      <c r="S4709" s="2">
        <v>12266.26</v>
      </c>
      <c r="T4709">
        <v>4.3</v>
      </c>
      <c r="U4709" t="s">
        <v>36</v>
      </c>
      <c r="V4709">
        <v>2026</v>
      </c>
      <c r="W4709" t="s">
        <v>77</v>
      </c>
      <c r="X4709" s="2">
        <v>12266.26</v>
      </c>
      <c r="Y4709" s="2">
        <v>6212.16</v>
      </c>
      <c r="Z4709" s="2">
        <v>0.66400000000000003</v>
      </c>
      <c r="AA4709" s="2">
        <f>IF(Table1[[#This Row],[Bed Occupied]]="Yes",1,0)</f>
        <v>1</v>
      </c>
    </row>
    <row r="4710" spans="1:27" x14ac:dyDescent="0.25">
      <c r="A4710" t="s">
        <v>4802</v>
      </c>
      <c r="B4710" s="1">
        <v>46206</v>
      </c>
      <c r="C4710" s="1">
        <v>46208.4</v>
      </c>
      <c r="D4710" t="s">
        <v>61</v>
      </c>
      <c r="E4710" t="s">
        <v>28</v>
      </c>
      <c r="F4710" t="s">
        <v>48</v>
      </c>
      <c r="G4710" t="s">
        <v>30</v>
      </c>
      <c r="H4710" t="s">
        <v>56</v>
      </c>
      <c r="I4710" t="s">
        <v>41</v>
      </c>
      <c r="J4710">
        <v>2.4</v>
      </c>
      <c r="K4710" t="s">
        <v>33</v>
      </c>
      <c r="L4710">
        <v>66</v>
      </c>
      <c r="M4710" s="1">
        <v>46206</v>
      </c>
      <c r="N4710" t="s">
        <v>34</v>
      </c>
      <c r="O4710">
        <v>13.4</v>
      </c>
      <c r="P4710">
        <v>1.4</v>
      </c>
      <c r="Q4710" s="2">
        <v>13617.69</v>
      </c>
      <c r="R4710" t="s">
        <v>58</v>
      </c>
      <c r="S4710" s="2">
        <v>10401.94</v>
      </c>
      <c r="T4710">
        <v>3.7</v>
      </c>
      <c r="U4710" t="s">
        <v>43</v>
      </c>
      <c r="V4710">
        <v>2026</v>
      </c>
      <c r="W4710" t="s">
        <v>77</v>
      </c>
      <c r="X4710" s="2">
        <v>10401.94</v>
      </c>
      <c r="Y4710" s="2">
        <v>3215.75</v>
      </c>
      <c r="Z4710" s="2">
        <v>0.76400000000000001</v>
      </c>
      <c r="AA4710" s="2">
        <f>IF(Table1[[#This Row],[Bed Occupied]]="Yes",1,0)</f>
        <v>1</v>
      </c>
    </row>
    <row r="4711" spans="1:27" x14ac:dyDescent="0.25">
      <c r="A4711" t="s">
        <v>4803</v>
      </c>
      <c r="B4711" s="1">
        <v>46140</v>
      </c>
      <c r="C4711" s="1">
        <v>46142.9</v>
      </c>
      <c r="D4711" t="s">
        <v>51</v>
      </c>
      <c r="E4711" t="s">
        <v>52</v>
      </c>
      <c r="F4711" t="s">
        <v>29</v>
      </c>
      <c r="G4711" t="s">
        <v>30</v>
      </c>
      <c r="H4711" t="s">
        <v>40</v>
      </c>
      <c r="I4711" t="s">
        <v>93</v>
      </c>
      <c r="J4711">
        <v>2.9</v>
      </c>
      <c r="K4711" t="s">
        <v>57</v>
      </c>
      <c r="L4711">
        <v>58</v>
      </c>
      <c r="M4711" s="1">
        <v>46140</v>
      </c>
      <c r="N4711" t="s">
        <v>42</v>
      </c>
      <c r="O4711">
        <v>8.6999999999999993</v>
      </c>
      <c r="P4711">
        <v>0.7</v>
      </c>
      <c r="Q4711" s="2">
        <v>8596.33</v>
      </c>
      <c r="R4711" t="s">
        <v>58</v>
      </c>
      <c r="S4711" s="2">
        <v>5034.83</v>
      </c>
      <c r="T4711">
        <v>4.2</v>
      </c>
      <c r="U4711" t="s">
        <v>98</v>
      </c>
      <c r="V4711">
        <v>2026</v>
      </c>
      <c r="W4711" t="s">
        <v>44</v>
      </c>
      <c r="X4711" s="2">
        <v>5034.83</v>
      </c>
      <c r="Y4711" s="2">
        <v>3561.5</v>
      </c>
      <c r="Z4711" s="2">
        <v>0.58599999999999997</v>
      </c>
      <c r="AA4711" s="2">
        <f>IF(Table1[[#This Row],[Bed Occupied]]="Yes",1,0)</f>
        <v>0</v>
      </c>
    </row>
    <row r="4712" spans="1:27" x14ac:dyDescent="0.25">
      <c r="A4712" t="s">
        <v>4804</v>
      </c>
      <c r="B4712" s="1">
        <v>45803</v>
      </c>
      <c r="C4712" s="1">
        <v>45807.3</v>
      </c>
      <c r="D4712" t="s">
        <v>102</v>
      </c>
      <c r="E4712" t="s">
        <v>28</v>
      </c>
      <c r="F4712" t="s">
        <v>29</v>
      </c>
      <c r="G4712" t="s">
        <v>67</v>
      </c>
      <c r="H4712" t="s">
        <v>56</v>
      </c>
      <c r="I4712" t="s">
        <v>32</v>
      </c>
      <c r="J4712">
        <v>4.3</v>
      </c>
      <c r="K4712" t="s">
        <v>33</v>
      </c>
      <c r="L4712">
        <v>67</v>
      </c>
      <c r="M4712" s="1">
        <v>45803</v>
      </c>
      <c r="N4712" t="s">
        <v>63</v>
      </c>
      <c r="O4712">
        <v>10</v>
      </c>
      <c r="P4712">
        <v>0</v>
      </c>
      <c r="Q4712" s="2">
        <v>12472.15</v>
      </c>
      <c r="R4712" t="s">
        <v>35</v>
      </c>
      <c r="S4712" s="2">
        <v>8048.22</v>
      </c>
      <c r="T4712">
        <v>3.8</v>
      </c>
      <c r="U4712" t="s">
        <v>122</v>
      </c>
      <c r="V4712">
        <v>2025</v>
      </c>
      <c r="W4712" t="s">
        <v>37</v>
      </c>
      <c r="X4712" s="2">
        <v>8048.22</v>
      </c>
      <c r="Y4712" s="2">
        <v>4423.93</v>
      </c>
      <c r="Z4712" s="2">
        <v>0.64500000000000002</v>
      </c>
      <c r="AA4712" s="2">
        <f>IF(Table1[[#This Row],[Bed Occupied]]="Yes",1,0)</f>
        <v>1</v>
      </c>
    </row>
    <row r="4713" spans="1:27" x14ac:dyDescent="0.25">
      <c r="A4713" t="s">
        <v>4805</v>
      </c>
      <c r="B4713" s="1">
        <v>46042</v>
      </c>
      <c r="C4713" s="1">
        <v>46047.3</v>
      </c>
      <c r="D4713" t="s">
        <v>46</v>
      </c>
      <c r="E4713" t="s">
        <v>47</v>
      </c>
      <c r="F4713" t="s">
        <v>29</v>
      </c>
      <c r="G4713" t="s">
        <v>53</v>
      </c>
      <c r="H4713" t="s">
        <v>31</v>
      </c>
      <c r="I4713" t="s">
        <v>32</v>
      </c>
      <c r="J4713">
        <v>5.3</v>
      </c>
      <c r="K4713" t="s">
        <v>33</v>
      </c>
      <c r="L4713">
        <v>58</v>
      </c>
      <c r="M4713" s="1">
        <v>46042</v>
      </c>
      <c r="N4713" t="s">
        <v>42</v>
      </c>
      <c r="O4713">
        <v>9.3000000000000007</v>
      </c>
      <c r="P4713">
        <v>1.3</v>
      </c>
      <c r="Q4713" s="2">
        <v>5726.95</v>
      </c>
      <c r="R4713" t="s">
        <v>58</v>
      </c>
      <c r="S4713" s="2">
        <v>2379.61</v>
      </c>
      <c r="T4713">
        <v>3.4</v>
      </c>
      <c r="U4713" t="s">
        <v>86</v>
      </c>
      <c r="V4713">
        <v>2026</v>
      </c>
      <c r="W4713" t="s">
        <v>44</v>
      </c>
      <c r="X4713" s="2">
        <v>2379.61</v>
      </c>
      <c r="Y4713" s="2">
        <v>3347.34</v>
      </c>
      <c r="Z4713" s="2">
        <v>0.41599999999999998</v>
      </c>
      <c r="AA4713" s="2">
        <f>IF(Table1[[#This Row],[Bed Occupied]]="Yes",1,0)</f>
        <v>1</v>
      </c>
    </row>
    <row r="4714" spans="1:27" x14ac:dyDescent="0.25">
      <c r="A4714" t="s">
        <v>4806</v>
      </c>
      <c r="B4714" s="1">
        <v>46302</v>
      </c>
      <c r="C4714" s="1">
        <v>46302.9</v>
      </c>
      <c r="D4714" t="s">
        <v>102</v>
      </c>
      <c r="E4714" t="s">
        <v>47</v>
      </c>
      <c r="F4714" t="s">
        <v>48</v>
      </c>
      <c r="G4714" t="s">
        <v>30</v>
      </c>
      <c r="H4714" t="s">
        <v>31</v>
      </c>
      <c r="I4714" t="s">
        <v>41</v>
      </c>
      <c r="J4714">
        <v>0.9</v>
      </c>
      <c r="K4714" t="s">
        <v>33</v>
      </c>
      <c r="L4714">
        <v>32</v>
      </c>
      <c r="M4714" s="1">
        <v>46301</v>
      </c>
      <c r="N4714" t="s">
        <v>34</v>
      </c>
      <c r="O4714">
        <v>8</v>
      </c>
      <c r="P4714">
        <v>0</v>
      </c>
      <c r="Q4714" s="2">
        <v>10794.79</v>
      </c>
      <c r="R4714" t="s">
        <v>35</v>
      </c>
      <c r="S4714" s="2">
        <v>6969.78</v>
      </c>
      <c r="T4714">
        <v>4.5</v>
      </c>
      <c r="U4714" t="s">
        <v>36</v>
      </c>
      <c r="V4714">
        <v>2026</v>
      </c>
      <c r="W4714" t="s">
        <v>44</v>
      </c>
      <c r="X4714" s="2">
        <v>6969.78</v>
      </c>
      <c r="Y4714" s="2">
        <v>3825.01</v>
      </c>
      <c r="Z4714" s="2">
        <v>0.64600000000000002</v>
      </c>
      <c r="AA4714" s="2">
        <f>IF(Table1[[#This Row],[Bed Occupied]]="Yes",1,0)</f>
        <v>1</v>
      </c>
    </row>
    <row r="4715" spans="1:27" x14ac:dyDescent="0.25">
      <c r="A4715" t="s">
        <v>4807</v>
      </c>
      <c r="B4715" s="1">
        <v>46241</v>
      </c>
      <c r="C4715" s="1">
        <v>46243.7</v>
      </c>
      <c r="D4715" t="s">
        <v>102</v>
      </c>
      <c r="E4715" t="s">
        <v>47</v>
      </c>
      <c r="F4715" t="s">
        <v>48</v>
      </c>
      <c r="G4715" t="s">
        <v>67</v>
      </c>
      <c r="H4715" t="s">
        <v>62</v>
      </c>
      <c r="I4715" t="s">
        <v>93</v>
      </c>
      <c r="J4715">
        <v>2.7</v>
      </c>
      <c r="K4715" t="s">
        <v>57</v>
      </c>
      <c r="L4715">
        <v>46</v>
      </c>
      <c r="M4715" s="1">
        <v>46241</v>
      </c>
      <c r="N4715" t="s">
        <v>63</v>
      </c>
      <c r="O4715">
        <v>10.6</v>
      </c>
      <c r="P4715">
        <v>0.6</v>
      </c>
      <c r="Q4715" s="2">
        <v>9343.33</v>
      </c>
      <c r="R4715" t="s">
        <v>35</v>
      </c>
      <c r="S4715" s="2">
        <v>6352.61</v>
      </c>
      <c r="T4715">
        <v>4</v>
      </c>
      <c r="U4715" t="s">
        <v>138</v>
      </c>
      <c r="V4715">
        <v>2026</v>
      </c>
      <c r="W4715" t="s">
        <v>77</v>
      </c>
      <c r="X4715" s="2">
        <v>6352.61</v>
      </c>
      <c r="Y4715" s="2">
        <v>2990.72</v>
      </c>
      <c r="Z4715" s="2">
        <v>0.68</v>
      </c>
      <c r="AA4715" s="2">
        <f>IF(Table1[[#This Row],[Bed Occupied]]="Yes",1,0)</f>
        <v>0</v>
      </c>
    </row>
    <row r="4716" spans="1:27" x14ac:dyDescent="0.25">
      <c r="A4716" t="s">
        <v>4808</v>
      </c>
      <c r="B4716" s="1">
        <v>46284</v>
      </c>
      <c r="C4716" s="1">
        <v>46289</v>
      </c>
      <c r="D4716" t="s">
        <v>46</v>
      </c>
      <c r="E4716" t="s">
        <v>47</v>
      </c>
      <c r="F4716" t="s">
        <v>48</v>
      </c>
      <c r="G4716" t="s">
        <v>67</v>
      </c>
      <c r="H4716" t="s">
        <v>76</v>
      </c>
      <c r="I4716" t="s">
        <v>41</v>
      </c>
      <c r="J4716">
        <v>5</v>
      </c>
      <c r="K4716" t="s">
        <v>57</v>
      </c>
      <c r="L4716">
        <v>22</v>
      </c>
      <c r="M4716" s="1">
        <v>46284</v>
      </c>
      <c r="N4716" t="s">
        <v>42</v>
      </c>
      <c r="O4716">
        <v>11.2</v>
      </c>
      <c r="P4716">
        <v>1.2</v>
      </c>
      <c r="Q4716" s="2">
        <v>6765.08</v>
      </c>
      <c r="R4716" t="s">
        <v>35</v>
      </c>
      <c r="S4716" s="2">
        <v>4041.3</v>
      </c>
      <c r="T4716">
        <v>4</v>
      </c>
      <c r="U4716" t="s">
        <v>133</v>
      </c>
      <c r="V4716">
        <v>2026</v>
      </c>
      <c r="W4716" t="s">
        <v>83</v>
      </c>
      <c r="X4716" s="2">
        <v>4041.3</v>
      </c>
      <c r="Y4716" s="2">
        <v>2723.78</v>
      </c>
      <c r="Z4716" s="2">
        <v>0.59699999999999998</v>
      </c>
      <c r="AA4716" s="2">
        <f>IF(Table1[[#This Row],[Bed Occupied]]="Yes",1,0)</f>
        <v>0</v>
      </c>
    </row>
    <row r="4717" spans="1:27" x14ac:dyDescent="0.25">
      <c r="A4717" t="s">
        <v>4809</v>
      </c>
      <c r="B4717" s="1">
        <v>46165</v>
      </c>
      <c r="C4717" s="1">
        <v>46165.5</v>
      </c>
      <c r="D4717" t="s">
        <v>39</v>
      </c>
      <c r="E4717" t="s">
        <v>28</v>
      </c>
      <c r="F4717" t="s">
        <v>29</v>
      </c>
      <c r="G4717" t="s">
        <v>67</v>
      </c>
      <c r="H4717" t="s">
        <v>76</v>
      </c>
      <c r="I4717" t="s">
        <v>32</v>
      </c>
      <c r="J4717">
        <v>0.5</v>
      </c>
      <c r="K4717" t="s">
        <v>57</v>
      </c>
      <c r="L4717">
        <v>128</v>
      </c>
      <c r="M4717" s="1">
        <v>46164</v>
      </c>
      <c r="N4717" t="s">
        <v>42</v>
      </c>
      <c r="O4717">
        <v>9.4</v>
      </c>
      <c r="P4717">
        <v>1.4</v>
      </c>
      <c r="Q4717" s="2">
        <v>2278.3000000000002</v>
      </c>
      <c r="R4717" t="s">
        <v>58</v>
      </c>
      <c r="S4717" s="2">
        <v>1175.6500000000001</v>
      </c>
      <c r="T4717">
        <v>3.8</v>
      </c>
      <c r="U4717" t="s">
        <v>94</v>
      </c>
      <c r="V4717">
        <v>2026</v>
      </c>
      <c r="W4717" t="s">
        <v>77</v>
      </c>
      <c r="X4717" s="2">
        <v>1175.6500000000001</v>
      </c>
      <c r="Y4717" s="2">
        <v>1102.6500000000001</v>
      </c>
      <c r="Z4717" s="2">
        <v>0.51600000000000001</v>
      </c>
      <c r="AA4717" s="2">
        <f>IF(Table1[[#This Row],[Bed Occupied]]="Yes",1,0)</f>
        <v>0</v>
      </c>
    </row>
    <row r="4718" spans="1:27" x14ac:dyDescent="0.25">
      <c r="A4718" t="s">
        <v>4810</v>
      </c>
      <c r="B4718" s="1">
        <v>45815</v>
      </c>
      <c r="C4718" s="1">
        <v>45815.5</v>
      </c>
      <c r="D4718" t="s">
        <v>39</v>
      </c>
      <c r="E4718" t="s">
        <v>47</v>
      </c>
      <c r="F4718" t="s">
        <v>48</v>
      </c>
      <c r="G4718" t="s">
        <v>53</v>
      </c>
      <c r="H4718" t="s">
        <v>76</v>
      </c>
      <c r="I4718" t="s">
        <v>41</v>
      </c>
      <c r="J4718">
        <v>0.5</v>
      </c>
      <c r="K4718" t="s">
        <v>33</v>
      </c>
      <c r="L4718">
        <v>48</v>
      </c>
      <c r="M4718" s="1">
        <v>45815</v>
      </c>
      <c r="N4718" t="s">
        <v>42</v>
      </c>
      <c r="O4718">
        <v>12.9</v>
      </c>
      <c r="P4718">
        <v>0.9</v>
      </c>
      <c r="Q4718" s="2">
        <v>2043.26</v>
      </c>
      <c r="R4718" t="s">
        <v>85</v>
      </c>
      <c r="S4718" s="2">
        <v>1037.92</v>
      </c>
      <c r="T4718">
        <v>4.2</v>
      </c>
      <c r="U4718" t="s">
        <v>64</v>
      </c>
      <c r="V4718">
        <v>2025</v>
      </c>
      <c r="W4718" t="s">
        <v>83</v>
      </c>
      <c r="X4718" s="2">
        <v>1037.92</v>
      </c>
      <c r="Y4718" s="2">
        <v>1005.34</v>
      </c>
      <c r="Z4718" s="2">
        <v>0.50800000000000001</v>
      </c>
      <c r="AA4718" s="2">
        <f>IF(Table1[[#This Row],[Bed Occupied]]="Yes",1,0)</f>
        <v>1</v>
      </c>
    </row>
    <row r="4719" spans="1:27" x14ac:dyDescent="0.25">
      <c r="A4719" t="s">
        <v>4811</v>
      </c>
      <c r="B4719" s="1">
        <v>45740</v>
      </c>
      <c r="C4719" s="1">
        <v>45741</v>
      </c>
      <c r="D4719" t="s">
        <v>39</v>
      </c>
      <c r="E4719" t="s">
        <v>28</v>
      </c>
      <c r="F4719" t="s">
        <v>29</v>
      </c>
      <c r="G4719" t="s">
        <v>53</v>
      </c>
      <c r="H4719" t="s">
        <v>76</v>
      </c>
      <c r="I4719" t="s">
        <v>32</v>
      </c>
      <c r="J4719">
        <v>1</v>
      </c>
      <c r="K4719" t="s">
        <v>33</v>
      </c>
      <c r="L4719">
        <v>88</v>
      </c>
      <c r="M4719" s="1">
        <v>45739</v>
      </c>
      <c r="N4719" t="s">
        <v>34</v>
      </c>
      <c r="O4719">
        <v>11.9</v>
      </c>
      <c r="P4719">
        <v>1.9</v>
      </c>
      <c r="Q4719" s="2">
        <v>1775.15</v>
      </c>
      <c r="R4719" t="s">
        <v>35</v>
      </c>
      <c r="S4719" s="2">
        <v>970.52</v>
      </c>
      <c r="T4719">
        <v>3.1</v>
      </c>
      <c r="U4719" t="s">
        <v>173</v>
      </c>
      <c r="V4719">
        <v>2025</v>
      </c>
      <c r="W4719" t="s">
        <v>74</v>
      </c>
      <c r="X4719" s="2">
        <v>970.52</v>
      </c>
      <c r="Y4719" s="2">
        <v>804.63</v>
      </c>
      <c r="Z4719" s="2">
        <v>0.54700000000000004</v>
      </c>
      <c r="AA4719" s="2">
        <f>IF(Table1[[#This Row],[Bed Occupied]]="Yes",1,0)</f>
        <v>1</v>
      </c>
    </row>
    <row r="4720" spans="1:27" x14ac:dyDescent="0.25">
      <c r="A4720" t="s">
        <v>4812</v>
      </c>
      <c r="B4720" s="1">
        <v>45818</v>
      </c>
      <c r="C4720" s="1">
        <v>45818.2</v>
      </c>
      <c r="D4720" t="s">
        <v>39</v>
      </c>
      <c r="E4720" t="s">
        <v>47</v>
      </c>
      <c r="F4720" t="s">
        <v>29</v>
      </c>
      <c r="G4720" t="s">
        <v>30</v>
      </c>
      <c r="H4720" t="s">
        <v>49</v>
      </c>
      <c r="I4720" t="s">
        <v>32</v>
      </c>
      <c r="J4720">
        <v>0.2</v>
      </c>
      <c r="K4720" t="s">
        <v>33</v>
      </c>
      <c r="L4720">
        <v>116</v>
      </c>
      <c r="M4720" s="1">
        <v>45818</v>
      </c>
      <c r="N4720" t="s">
        <v>42</v>
      </c>
      <c r="O4720">
        <v>9.3000000000000007</v>
      </c>
      <c r="P4720">
        <v>1.3</v>
      </c>
      <c r="Q4720" s="2">
        <v>1902.85</v>
      </c>
      <c r="R4720" t="s">
        <v>85</v>
      </c>
      <c r="S4720" s="2">
        <v>965.64</v>
      </c>
      <c r="T4720">
        <v>3</v>
      </c>
      <c r="U4720" t="s">
        <v>64</v>
      </c>
      <c r="V4720">
        <v>2025</v>
      </c>
      <c r="W4720" t="s">
        <v>44</v>
      </c>
      <c r="X4720" s="2">
        <v>965.64</v>
      </c>
      <c r="Y4720" s="2">
        <v>937.21</v>
      </c>
      <c r="Z4720" s="2">
        <v>0.50700000000000001</v>
      </c>
      <c r="AA4720" s="2">
        <f>IF(Table1[[#This Row],[Bed Occupied]]="Yes",1,0)</f>
        <v>1</v>
      </c>
    </row>
    <row r="4721" spans="1:27" x14ac:dyDescent="0.25">
      <c r="A4721" t="s">
        <v>4813</v>
      </c>
      <c r="B4721" s="1">
        <v>45735</v>
      </c>
      <c r="C4721" s="1">
        <v>45738</v>
      </c>
      <c r="D4721" t="s">
        <v>39</v>
      </c>
      <c r="E4721" t="s">
        <v>47</v>
      </c>
      <c r="F4721" t="s">
        <v>48</v>
      </c>
      <c r="G4721" t="s">
        <v>30</v>
      </c>
      <c r="H4721" t="s">
        <v>81</v>
      </c>
      <c r="I4721" t="s">
        <v>32</v>
      </c>
      <c r="J4721">
        <v>3</v>
      </c>
      <c r="K4721" t="s">
        <v>33</v>
      </c>
      <c r="L4721">
        <v>93</v>
      </c>
      <c r="M4721" s="1">
        <v>45735</v>
      </c>
      <c r="N4721" t="s">
        <v>34</v>
      </c>
      <c r="O4721">
        <v>12.6</v>
      </c>
      <c r="P4721">
        <v>2.6</v>
      </c>
      <c r="Q4721" s="2">
        <v>2075.6799999999998</v>
      </c>
      <c r="R4721" t="s">
        <v>58</v>
      </c>
      <c r="S4721" s="2">
        <v>1400.17</v>
      </c>
      <c r="T4721">
        <v>2.2000000000000002</v>
      </c>
      <c r="U4721" t="s">
        <v>173</v>
      </c>
      <c r="V4721">
        <v>2025</v>
      </c>
      <c r="W4721" t="s">
        <v>69</v>
      </c>
      <c r="X4721" s="2">
        <v>1400.17</v>
      </c>
      <c r="Y4721" s="2">
        <v>675.51</v>
      </c>
      <c r="Z4721" s="2">
        <v>0.67500000000000004</v>
      </c>
      <c r="AA4721" s="2">
        <f>IF(Table1[[#This Row],[Bed Occupied]]="Yes",1,0)</f>
        <v>1</v>
      </c>
    </row>
    <row r="4722" spans="1:27" x14ac:dyDescent="0.25">
      <c r="A4722" t="s">
        <v>4814</v>
      </c>
      <c r="B4722" s="1">
        <v>45780</v>
      </c>
      <c r="C4722" s="1">
        <v>45787.6</v>
      </c>
      <c r="D4722" t="s">
        <v>88</v>
      </c>
      <c r="E4722" t="s">
        <v>28</v>
      </c>
      <c r="F4722" t="s">
        <v>29</v>
      </c>
      <c r="G4722" t="s">
        <v>53</v>
      </c>
      <c r="H4722" t="s">
        <v>76</v>
      </c>
      <c r="I4722" t="s">
        <v>32</v>
      </c>
      <c r="J4722">
        <v>7.6</v>
      </c>
      <c r="K4722" t="s">
        <v>33</v>
      </c>
      <c r="L4722">
        <v>62</v>
      </c>
      <c r="M4722" s="1">
        <v>45779</v>
      </c>
      <c r="N4722" t="s">
        <v>34</v>
      </c>
      <c r="O4722">
        <v>10.199999999999999</v>
      </c>
      <c r="P4722">
        <v>2.2000000000000002</v>
      </c>
      <c r="Q4722" s="2">
        <v>27483.74</v>
      </c>
      <c r="R4722" t="s">
        <v>35</v>
      </c>
      <c r="S4722" s="2">
        <v>20559.21</v>
      </c>
      <c r="T4722">
        <v>3.2</v>
      </c>
      <c r="U4722" t="s">
        <v>122</v>
      </c>
      <c r="V4722">
        <v>2025</v>
      </c>
      <c r="W4722" t="s">
        <v>77</v>
      </c>
      <c r="X4722" s="2">
        <v>20559.21</v>
      </c>
      <c r="Y4722" s="2">
        <v>6924.53</v>
      </c>
      <c r="Z4722" s="2">
        <v>0.748</v>
      </c>
      <c r="AA4722" s="2">
        <f>IF(Table1[[#This Row],[Bed Occupied]]="Yes",1,0)</f>
        <v>1</v>
      </c>
    </row>
    <row r="4723" spans="1:27" x14ac:dyDescent="0.25">
      <c r="A4723" t="s">
        <v>4815</v>
      </c>
      <c r="B4723" s="1">
        <v>45956</v>
      </c>
      <c r="C4723" s="1">
        <v>45960.9</v>
      </c>
      <c r="D4723" t="s">
        <v>102</v>
      </c>
      <c r="E4723" t="s">
        <v>52</v>
      </c>
      <c r="F4723" t="s">
        <v>29</v>
      </c>
      <c r="G4723" t="s">
        <v>151</v>
      </c>
      <c r="H4723" t="s">
        <v>31</v>
      </c>
      <c r="I4723" t="s">
        <v>32</v>
      </c>
      <c r="J4723">
        <v>4.9000000000000004</v>
      </c>
      <c r="K4723" t="s">
        <v>33</v>
      </c>
      <c r="L4723">
        <v>101</v>
      </c>
      <c r="M4723" s="1">
        <v>45956</v>
      </c>
      <c r="N4723" t="s">
        <v>42</v>
      </c>
      <c r="O4723">
        <v>9.4</v>
      </c>
      <c r="P4723">
        <v>1.4</v>
      </c>
      <c r="Q4723" s="2">
        <v>11775.42</v>
      </c>
      <c r="R4723" t="s">
        <v>58</v>
      </c>
      <c r="S4723" s="2">
        <v>8321.4599999999991</v>
      </c>
      <c r="T4723">
        <v>2.9</v>
      </c>
      <c r="U4723" t="s">
        <v>82</v>
      </c>
      <c r="V4723">
        <v>2025</v>
      </c>
      <c r="W4723" t="s">
        <v>74</v>
      </c>
      <c r="X4723" s="2">
        <v>8321.4599999999991</v>
      </c>
      <c r="Y4723" s="2">
        <v>3453.96</v>
      </c>
      <c r="Z4723" s="2">
        <v>0.70699999999999996</v>
      </c>
      <c r="AA4723" s="2">
        <f>IF(Table1[[#This Row],[Bed Occupied]]="Yes",1,0)</f>
        <v>1</v>
      </c>
    </row>
    <row r="4724" spans="1:27" x14ac:dyDescent="0.25">
      <c r="A4724" t="s">
        <v>4816</v>
      </c>
      <c r="B4724" s="1">
        <v>46078</v>
      </c>
      <c r="C4724" s="1">
        <v>46080.2</v>
      </c>
      <c r="D4724" t="s">
        <v>39</v>
      </c>
      <c r="E4724" t="s">
        <v>28</v>
      </c>
      <c r="F4724" t="s">
        <v>29</v>
      </c>
      <c r="G4724" t="s">
        <v>53</v>
      </c>
      <c r="H4724" t="s">
        <v>40</v>
      </c>
      <c r="I4724" t="s">
        <v>41</v>
      </c>
      <c r="J4724">
        <v>2.2000000000000002</v>
      </c>
      <c r="K4724" t="s">
        <v>33</v>
      </c>
      <c r="L4724">
        <v>90</v>
      </c>
      <c r="M4724" s="1">
        <v>46078</v>
      </c>
      <c r="N4724" t="s">
        <v>42</v>
      </c>
      <c r="O4724">
        <v>8</v>
      </c>
      <c r="P4724">
        <v>0</v>
      </c>
      <c r="Q4724" s="2">
        <v>1921.95</v>
      </c>
      <c r="R4724" t="s">
        <v>35</v>
      </c>
      <c r="S4724" s="2">
        <v>1081.3900000000001</v>
      </c>
      <c r="T4724">
        <v>3.8</v>
      </c>
      <c r="U4724" t="s">
        <v>68</v>
      </c>
      <c r="V4724">
        <v>2026</v>
      </c>
      <c r="W4724" t="s">
        <v>69</v>
      </c>
      <c r="X4724" s="2">
        <v>1081.3900000000001</v>
      </c>
      <c r="Y4724" s="2">
        <v>840.56</v>
      </c>
      <c r="Z4724" s="2">
        <v>0.56299999999999994</v>
      </c>
      <c r="AA4724" s="2">
        <f>IF(Table1[[#This Row],[Bed Occupied]]="Yes",1,0)</f>
        <v>1</v>
      </c>
    </row>
    <row r="4725" spans="1:27" x14ac:dyDescent="0.25">
      <c r="A4725" t="s">
        <v>4817</v>
      </c>
      <c r="B4725" s="1">
        <v>45958</v>
      </c>
      <c r="C4725" s="1">
        <v>45971</v>
      </c>
      <c r="D4725" t="s">
        <v>102</v>
      </c>
      <c r="E4725" t="s">
        <v>52</v>
      </c>
      <c r="F4725" t="s">
        <v>29</v>
      </c>
      <c r="G4725" t="s">
        <v>30</v>
      </c>
      <c r="H4725" t="s">
        <v>81</v>
      </c>
      <c r="I4725" t="s">
        <v>41</v>
      </c>
      <c r="J4725">
        <v>13</v>
      </c>
      <c r="K4725" t="s">
        <v>33</v>
      </c>
      <c r="L4725">
        <v>23</v>
      </c>
      <c r="M4725" s="1">
        <v>45958</v>
      </c>
      <c r="N4725" t="s">
        <v>63</v>
      </c>
      <c r="O4725">
        <v>9.9</v>
      </c>
      <c r="P4725">
        <v>1.9</v>
      </c>
      <c r="Q4725" s="2">
        <v>20621.98</v>
      </c>
      <c r="R4725" t="s">
        <v>35</v>
      </c>
      <c r="S4725" s="2">
        <v>11839.68</v>
      </c>
      <c r="T4725">
        <v>3.6</v>
      </c>
      <c r="U4725" t="s">
        <v>82</v>
      </c>
      <c r="V4725">
        <v>2025</v>
      </c>
      <c r="W4725" t="s">
        <v>44</v>
      </c>
      <c r="X4725" s="2">
        <v>11839.68</v>
      </c>
      <c r="Y4725" s="2">
        <v>8782.2999999999993</v>
      </c>
      <c r="Z4725" s="2">
        <v>0.57399999999999995</v>
      </c>
      <c r="AA4725" s="2">
        <f>IF(Table1[[#This Row],[Bed Occupied]]="Yes",1,0)</f>
        <v>1</v>
      </c>
    </row>
    <row r="4726" spans="1:27" x14ac:dyDescent="0.25">
      <c r="A4726" t="s">
        <v>4818</v>
      </c>
      <c r="B4726" s="1">
        <v>46195</v>
      </c>
      <c r="C4726" s="1">
        <v>46200.4</v>
      </c>
      <c r="D4726" t="s">
        <v>88</v>
      </c>
      <c r="E4726" t="s">
        <v>28</v>
      </c>
      <c r="F4726" t="s">
        <v>48</v>
      </c>
      <c r="G4726" t="s">
        <v>30</v>
      </c>
      <c r="H4726" t="s">
        <v>81</v>
      </c>
      <c r="I4726" t="s">
        <v>32</v>
      </c>
      <c r="J4726">
        <v>5.4</v>
      </c>
      <c r="K4726" t="s">
        <v>33</v>
      </c>
      <c r="L4726">
        <v>29</v>
      </c>
      <c r="M4726" s="1">
        <v>46194</v>
      </c>
      <c r="N4726" t="s">
        <v>42</v>
      </c>
      <c r="O4726">
        <v>10.199999999999999</v>
      </c>
      <c r="P4726">
        <v>2.2000000000000002</v>
      </c>
      <c r="Q4726" s="2">
        <v>27788.61</v>
      </c>
      <c r="R4726" t="s">
        <v>35</v>
      </c>
      <c r="S4726" s="2">
        <v>18835.79</v>
      </c>
      <c r="T4726">
        <v>3.6</v>
      </c>
      <c r="U4726" t="s">
        <v>126</v>
      </c>
      <c r="V4726">
        <v>2026</v>
      </c>
      <c r="W4726" t="s">
        <v>74</v>
      </c>
      <c r="X4726" s="2">
        <v>18835.79</v>
      </c>
      <c r="Y4726" s="2">
        <v>8952.82</v>
      </c>
      <c r="Z4726" s="2">
        <v>0.67800000000000005</v>
      </c>
      <c r="AA4726" s="2">
        <f>IF(Table1[[#This Row],[Bed Occupied]]="Yes",1,0)</f>
        <v>1</v>
      </c>
    </row>
    <row r="4727" spans="1:27" x14ac:dyDescent="0.25">
      <c r="A4727" t="s">
        <v>4819</v>
      </c>
      <c r="B4727" s="1">
        <v>46176</v>
      </c>
      <c r="C4727" s="1">
        <v>46176.9</v>
      </c>
      <c r="D4727" t="s">
        <v>51</v>
      </c>
      <c r="E4727" t="s">
        <v>47</v>
      </c>
      <c r="F4727" t="s">
        <v>29</v>
      </c>
      <c r="G4727" t="s">
        <v>53</v>
      </c>
      <c r="H4727" t="s">
        <v>49</v>
      </c>
      <c r="I4727" t="s">
        <v>32</v>
      </c>
      <c r="J4727">
        <v>0.9</v>
      </c>
      <c r="K4727" t="s">
        <v>33</v>
      </c>
      <c r="L4727">
        <v>72</v>
      </c>
      <c r="M4727" s="1">
        <v>46176</v>
      </c>
      <c r="N4727" t="s">
        <v>63</v>
      </c>
      <c r="O4727">
        <v>10.8</v>
      </c>
      <c r="P4727">
        <v>0.8</v>
      </c>
      <c r="Q4727" s="2">
        <v>9104.58</v>
      </c>
      <c r="R4727" t="s">
        <v>35</v>
      </c>
      <c r="S4727" s="2">
        <v>5210.26</v>
      </c>
      <c r="T4727">
        <v>3.7</v>
      </c>
      <c r="U4727" t="s">
        <v>126</v>
      </c>
      <c r="V4727">
        <v>2026</v>
      </c>
      <c r="W4727" t="s">
        <v>69</v>
      </c>
      <c r="X4727" s="2">
        <v>5210.26</v>
      </c>
      <c r="Y4727" s="2">
        <v>3894.32</v>
      </c>
      <c r="Z4727" s="2">
        <v>0.57199999999999995</v>
      </c>
      <c r="AA4727" s="2">
        <f>IF(Table1[[#This Row],[Bed Occupied]]="Yes",1,0)</f>
        <v>1</v>
      </c>
    </row>
    <row r="4728" spans="1:27" x14ac:dyDescent="0.25">
      <c r="A4728" t="s">
        <v>4820</v>
      </c>
      <c r="B4728" s="1">
        <v>45796</v>
      </c>
      <c r="C4728" s="1">
        <v>45798.3</v>
      </c>
      <c r="D4728" t="s">
        <v>96</v>
      </c>
      <c r="E4728" t="s">
        <v>28</v>
      </c>
      <c r="F4728" t="s">
        <v>92</v>
      </c>
      <c r="G4728" t="s">
        <v>67</v>
      </c>
      <c r="H4728" t="s">
        <v>56</v>
      </c>
      <c r="I4728" t="s">
        <v>41</v>
      </c>
      <c r="J4728">
        <v>2.2999999999999998</v>
      </c>
      <c r="K4728" t="s">
        <v>33</v>
      </c>
      <c r="L4728">
        <v>43</v>
      </c>
      <c r="M4728" s="1">
        <v>45796</v>
      </c>
      <c r="N4728" t="s">
        <v>42</v>
      </c>
      <c r="O4728">
        <v>8</v>
      </c>
      <c r="P4728">
        <v>0</v>
      </c>
      <c r="Q4728" s="2">
        <v>3835.27</v>
      </c>
      <c r="R4728" t="s">
        <v>58</v>
      </c>
      <c r="S4728" s="2">
        <v>2072.35</v>
      </c>
      <c r="T4728">
        <v>4.0999999999999996</v>
      </c>
      <c r="U4728" t="s">
        <v>122</v>
      </c>
      <c r="V4728">
        <v>2025</v>
      </c>
      <c r="W4728" t="s">
        <v>37</v>
      </c>
      <c r="X4728" s="2">
        <v>2072.35</v>
      </c>
      <c r="Y4728" s="2">
        <v>1762.92</v>
      </c>
      <c r="Z4728" s="2">
        <v>0.54</v>
      </c>
      <c r="AA4728" s="2">
        <f>IF(Table1[[#This Row],[Bed Occupied]]="Yes",1,0)</f>
        <v>1</v>
      </c>
    </row>
    <row r="4729" spans="1:27" x14ac:dyDescent="0.25">
      <c r="A4729" t="s">
        <v>4821</v>
      </c>
      <c r="B4729" s="1">
        <v>45737</v>
      </c>
      <c r="C4729" s="1">
        <v>45739.3</v>
      </c>
      <c r="D4729" t="s">
        <v>61</v>
      </c>
      <c r="E4729" t="s">
        <v>28</v>
      </c>
      <c r="F4729" t="s">
        <v>48</v>
      </c>
      <c r="G4729" t="s">
        <v>67</v>
      </c>
      <c r="H4729" t="s">
        <v>62</v>
      </c>
      <c r="I4729" t="s">
        <v>93</v>
      </c>
      <c r="J4729">
        <v>2.2999999999999998</v>
      </c>
      <c r="K4729" t="s">
        <v>33</v>
      </c>
      <c r="L4729">
        <v>82</v>
      </c>
      <c r="M4729" s="1">
        <v>45736</v>
      </c>
      <c r="N4729" t="s">
        <v>63</v>
      </c>
      <c r="O4729">
        <v>10.5</v>
      </c>
      <c r="P4729">
        <v>0.5</v>
      </c>
      <c r="Q4729" s="2">
        <v>16762.12</v>
      </c>
      <c r="R4729" t="s">
        <v>85</v>
      </c>
      <c r="S4729" s="2">
        <v>12291.79</v>
      </c>
      <c r="T4729">
        <v>3.7</v>
      </c>
      <c r="U4729" t="s">
        <v>173</v>
      </c>
      <c r="V4729">
        <v>2025</v>
      </c>
      <c r="W4729" t="s">
        <v>72</v>
      </c>
      <c r="X4729" s="2">
        <v>12291.79</v>
      </c>
      <c r="Y4729" s="2">
        <v>4470.33</v>
      </c>
      <c r="Z4729" s="2">
        <v>0.73299999999999998</v>
      </c>
      <c r="AA4729" s="2">
        <f>IF(Table1[[#This Row],[Bed Occupied]]="Yes",1,0)</f>
        <v>1</v>
      </c>
    </row>
    <row r="4730" spans="1:27" x14ac:dyDescent="0.25">
      <c r="A4730" t="s">
        <v>4822</v>
      </c>
      <c r="B4730" s="1">
        <v>45757</v>
      </c>
      <c r="C4730" s="1">
        <v>45757.7</v>
      </c>
      <c r="D4730" t="s">
        <v>96</v>
      </c>
      <c r="E4730" t="s">
        <v>66</v>
      </c>
      <c r="F4730" t="s">
        <v>29</v>
      </c>
      <c r="G4730" t="s">
        <v>67</v>
      </c>
      <c r="H4730" t="s">
        <v>40</v>
      </c>
      <c r="I4730" t="s">
        <v>41</v>
      </c>
      <c r="J4730">
        <v>0.7</v>
      </c>
      <c r="K4730" t="s">
        <v>33</v>
      </c>
      <c r="L4730">
        <v>21</v>
      </c>
      <c r="M4730" s="1">
        <v>45756</v>
      </c>
      <c r="N4730" t="s">
        <v>42</v>
      </c>
      <c r="O4730">
        <v>8.6999999999999993</v>
      </c>
      <c r="P4730">
        <v>0.7</v>
      </c>
      <c r="Q4730" s="2">
        <v>2803.86</v>
      </c>
      <c r="R4730" t="s">
        <v>35</v>
      </c>
      <c r="S4730" s="2">
        <v>1751.9</v>
      </c>
      <c r="T4730">
        <v>4.7</v>
      </c>
      <c r="U4730" t="s">
        <v>89</v>
      </c>
      <c r="V4730">
        <v>2025</v>
      </c>
      <c r="W4730" t="s">
        <v>69</v>
      </c>
      <c r="X4730" s="2">
        <v>1751.9</v>
      </c>
      <c r="Y4730" s="2">
        <v>1051.96</v>
      </c>
      <c r="Z4730" s="2">
        <v>0.625</v>
      </c>
      <c r="AA4730" s="2">
        <f>IF(Table1[[#This Row],[Bed Occupied]]="Yes",1,0)</f>
        <v>1</v>
      </c>
    </row>
    <row r="4731" spans="1:27" x14ac:dyDescent="0.25">
      <c r="A4731" t="s">
        <v>4823</v>
      </c>
      <c r="B4731" s="1">
        <v>45882</v>
      </c>
      <c r="C4731" s="1">
        <v>45883.3</v>
      </c>
      <c r="D4731" t="s">
        <v>96</v>
      </c>
      <c r="E4731" t="s">
        <v>52</v>
      </c>
      <c r="F4731" t="s">
        <v>48</v>
      </c>
      <c r="G4731" t="s">
        <v>30</v>
      </c>
      <c r="H4731" t="s">
        <v>40</v>
      </c>
      <c r="I4731" t="s">
        <v>32</v>
      </c>
      <c r="J4731">
        <v>1.3</v>
      </c>
      <c r="K4731" t="s">
        <v>33</v>
      </c>
      <c r="L4731">
        <v>51</v>
      </c>
      <c r="M4731" s="1">
        <v>45882</v>
      </c>
      <c r="N4731" t="s">
        <v>63</v>
      </c>
      <c r="O4731">
        <v>11.8</v>
      </c>
      <c r="P4731">
        <v>1.8</v>
      </c>
      <c r="Q4731" s="2">
        <v>4161.09</v>
      </c>
      <c r="R4731" t="s">
        <v>35</v>
      </c>
      <c r="S4731" s="2">
        <v>2439.4499999999998</v>
      </c>
      <c r="T4731">
        <v>3.9</v>
      </c>
      <c r="U4731" t="s">
        <v>104</v>
      </c>
      <c r="V4731">
        <v>2025</v>
      </c>
      <c r="W4731" t="s">
        <v>69</v>
      </c>
      <c r="X4731" s="2">
        <v>2439.4499999999998</v>
      </c>
      <c r="Y4731" s="2">
        <v>1721.64</v>
      </c>
      <c r="Z4731" s="2">
        <v>0.58599999999999997</v>
      </c>
      <c r="AA4731" s="2">
        <f>IF(Table1[[#This Row],[Bed Occupied]]="Yes",1,0)</f>
        <v>1</v>
      </c>
    </row>
    <row r="4732" spans="1:27" x14ac:dyDescent="0.25">
      <c r="A4732" t="s">
        <v>4824</v>
      </c>
      <c r="B4732" s="1">
        <v>45831</v>
      </c>
      <c r="C4732" s="1">
        <v>45831.9</v>
      </c>
      <c r="D4732" t="s">
        <v>39</v>
      </c>
      <c r="E4732" t="s">
        <v>47</v>
      </c>
      <c r="F4732" t="s">
        <v>48</v>
      </c>
      <c r="G4732" t="s">
        <v>53</v>
      </c>
      <c r="H4732" t="s">
        <v>81</v>
      </c>
      <c r="I4732" t="s">
        <v>32</v>
      </c>
      <c r="J4732">
        <v>0.9</v>
      </c>
      <c r="K4732" t="s">
        <v>33</v>
      </c>
      <c r="L4732">
        <v>95</v>
      </c>
      <c r="M4732" s="1">
        <v>45830</v>
      </c>
      <c r="N4732" t="s">
        <v>63</v>
      </c>
      <c r="O4732">
        <v>10.7</v>
      </c>
      <c r="P4732">
        <v>2.7</v>
      </c>
      <c r="Q4732" s="2">
        <v>2289.44</v>
      </c>
      <c r="R4732" t="s">
        <v>58</v>
      </c>
      <c r="S4732" s="2">
        <v>1099.8800000000001</v>
      </c>
      <c r="T4732">
        <v>2.9</v>
      </c>
      <c r="U4732" t="s">
        <v>64</v>
      </c>
      <c r="V4732">
        <v>2025</v>
      </c>
      <c r="W4732" t="s">
        <v>74</v>
      </c>
      <c r="X4732" s="2">
        <v>1099.8800000000001</v>
      </c>
      <c r="Y4732" s="2">
        <v>1189.56</v>
      </c>
      <c r="Z4732" s="2">
        <v>0.48</v>
      </c>
      <c r="AA4732" s="2">
        <f>IF(Table1[[#This Row],[Bed Occupied]]="Yes",1,0)</f>
        <v>1</v>
      </c>
    </row>
    <row r="4733" spans="1:27" x14ac:dyDescent="0.25">
      <c r="A4733" t="s">
        <v>4825</v>
      </c>
      <c r="B4733" s="1">
        <v>46284</v>
      </c>
      <c r="C4733" s="1">
        <v>46288</v>
      </c>
      <c r="D4733" t="s">
        <v>96</v>
      </c>
      <c r="E4733" t="s">
        <v>47</v>
      </c>
      <c r="F4733" t="s">
        <v>48</v>
      </c>
      <c r="G4733" t="s">
        <v>53</v>
      </c>
      <c r="H4733" t="s">
        <v>49</v>
      </c>
      <c r="I4733" t="s">
        <v>32</v>
      </c>
      <c r="J4733">
        <v>4</v>
      </c>
      <c r="K4733" t="s">
        <v>57</v>
      </c>
      <c r="L4733">
        <v>55</v>
      </c>
      <c r="M4733" s="1">
        <v>46283</v>
      </c>
      <c r="N4733" t="s">
        <v>42</v>
      </c>
      <c r="O4733">
        <v>9.3000000000000007</v>
      </c>
      <c r="P4733">
        <v>1.3</v>
      </c>
      <c r="Q4733" s="2">
        <v>4223.8999999999996</v>
      </c>
      <c r="R4733" t="s">
        <v>58</v>
      </c>
      <c r="S4733" s="2">
        <v>2482.4</v>
      </c>
      <c r="T4733">
        <v>4.2</v>
      </c>
      <c r="U4733" t="s">
        <v>133</v>
      </c>
      <c r="V4733">
        <v>2026</v>
      </c>
      <c r="W4733" t="s">
        <v>77</v>
      </c>
      <c r="X4733" s="2">
        <v>2482.4</v>
      </c>
      <c r="Y4733" s="2">
        <v>1741.5</v>
      </c>
      <c r="Z4733" s="2">
        <v>0.58799999999999997</v>
      </c>
      <c r="AA4733" s="2">
        <f>IF(Table1[[#This Row],[Bed Occupied]]="Yes",1,0)</f>
        <v>0</v>
      </c>
    </row>
    <row r="4734" spans="1:27" x14ac:dyDescent="0.25">
      <c r="A4734" t="s">
        <v>4826</v>
      </c>
      <c r="B4734" s="1">
        <v>46060</v>
      </c>
      <c r="C4734" s="1">
        <v>46069.7</v>
      </c>
      <c r="D4734" t="s">
        <v>102</v>
      </c>
      <c r="E4734" t="s">
        <v>52</v>
      </c>
      <c r="F4734" t="s">
        <v>48</v>
      </c>
      <c r="G4734" t="s">
        <v>67</v>
      </c>
      <c r="H4734" t="s">
        <v>49</v>
      </c>
      <c r="I4734" t="s">
        <v>32</v>
      </c>
      <c r="J4734">
        <v>9.6999999999999993</v>
      </c>
      <c r="K4734" t="s">
        <v>33</v>
      </c>
      <c r="L4734">
        <v>97</v>
      </c>
      <c r="M4734" s="1">
        <v>46060</v>
      </c>
      <c r="N4734" t="s">
        <v>42</v>
      </c>
      <c r="O4734">
        <v>9.4</v>
      </c>
      <c r="P4734">
        <v>1.4</v>
      </c>
      <c r="Q4734" s="2">
        <v>17124.21</v>
      </c>
      <c r="R4734" t="s">
        <v>35</v>
      </c>
      <c r="S4734" s="2">
        <v>10297.68</v>
      </c>
      <c r="T4734">
        <v>3.5</v>
      </c>
      <c r="U4734" t="s">
        <v>68</v>
      </c>
      <c r="V4734">
        <v>2026</v>
      </c>
      <c r="W4734" t="s">
        <v>83</v>
      </c>
      <c r="X4734" s="2">
        <v>10297.68</v>
      </c>
      <c r="Y4734" s="2">
        <v>6826.53</v>
      </c>
      <c r="Z4734" s="2">
        <v>0.60099999999999998</v>
      </c>
      <c r="AA4734" s="2">
        <f>IF(Table1[[#This Row],[Bed Occupied]]="Yes",1,0)</f>
        <v>1</v>
      </c>
    </row>
    <row r="4735" spans="1:27" x14ac:dyDescent="0.25">
      <c r="A4735" t="s">
        <v>4827</v>
      </c>
      <c r="B4735" s="1">
        <v>46024</v>
      </c>
      <c r="C4735" s="1">
        <v>46025.2</v>
      </c>
      <c r="D4735" t="s">
        <v>46</v>
      </c>
      <c r="E4735" t="s">
        <v>66</v>
      </c>
      <c r="F4735" t="s">
        <v>48</v>
      </c>
      <c r="G4735" t="s">
        <v>67</v>
      </c>
      <c r="H4735" t="s">
        <v>49</v>
      </c>
      <c r="I4735" t="s">
        <v>41</v>
      </c>
      <c r="J4735">
        <v>1.2</v>
      </c>
      <c r="K4735" t="s">
        <v>33</v>
      </c>
      <c r="L4735">
        <v>38</v>
      </c>
      <c r="M4735" s="1">
        <v>46024</v>
      </c>
      <c r="N4735" t="s">
        <v>63</v>
      </c>
      <c r="O4735">
        <v>13.3</v>
      </c>
      <c r="P4735">
        <v>1.3</v>
      </c>
      <c r="Q4735" s="2">
        <v>5574.5</v>
      </c>
      <c r="R4735" t="s">
        <v>35</v>
      </c>
      <c r="S4735" s="2">
        <v>3759.3</v>
      </c>
      <c r="T4735">
        <v>3.5</v>
      </c>
      <c r="U4735" t="s">
        <v>86</v>
      </c>
      <c r="V4735">
        <v>2026</v>
      </c>
      <c r="W4735" t="s">
        <v>77</v>
      </c>
      <c r="X4735" s="2">
        <v>3759.3</v>
      </c>
      <c r="Y4735" s="2">
        <v>1815.2</v>
      </c>
      <c r="Z4735" s="2">
        <v>0.67400000000000004</v>
      </c>
      <c r="AA4735" s="2">
        <f>IF(Table1[[#This Row],[Bed Occupied]]="Yes",1,0)</f>
        <v>1</v>
      </c>
    </row>
    <row r="4736" spans="1:27" x14ac:dyDescent="0.25">
      <c r="A4736" t="s">
        <v>4828</v>
      </c>
      <c r="B4736" s="1">
        <v>45669</v>
      </c>
      <c r="C4736" s="1">
        <v>45671.4</v>
      </c>
      <c r="D4736" t="s">
        <v>102</v>
      </c>
      <c r="E4736" t="s">
        <v>47</v>
      </c>
      <c r="F4736" t="s">
        <v>29</v>
      </c>
      <c r="G4736" t="s">
        <v>67</v>
      </c>
      <c r="H4736" t="s">
        <v>76</v>
      </c>
      <c r="I4736" t="s">
        <v>32</v>
      </c>
      <c r="J4736">
        <v>2.4</v>
      </c>
      <c r="K4736" t="s">
        <v>33</v>
      </c>
      <c r="L4736">
        <v>73</v>
      </c>
      <c r="M4736" s="1">
        <v>45669</v>
      </c>
      <c r="N4736" t="s">
        <v>42</v>
      </c>
      <c r="O4736">
        <v>9.6</v>
      </c>
      <c r="P4736">
        <v>1.6</v>
      </c>
      <c r="Q4736" s="2">
        <v>11665.18</v>
      </c>
      <c r="R4736" t="s">
        <v>35</v>
      </c>
      <c r="S4736" s="2">
        <v>7859.13</v>
      </c>
      <c r="T4736">
        <v>3.7</v>
      </c>
      <c r="U4736" t="s">
        <v>145</v>
      </c>
      <c r="V4736">
        <v>2025</v>
      </c>
      <c r="W4736" t="s">
        <v>74</v>
      </c>
      <c r="X4736" s="2">
        <v>7859.13</v>
      </c>
      <c r="Y4736" s="2">
        <v>3806.05</v>
      </c>
      <c r="Z4736" s="2">
        <v>0.67400000000000004</v>
      </c>
      <c r="AA4736" s="2">
        <f>IF(Table1[[#This Row],[Bed Occupied]]="Yes",1,0)</f>
        <v>1</v>
      </c>
    </row>
    <row r="4737" spans="1:27" x14ac:dyDescent="0.25">
      <c r="A4737" t="s">
        <v>4829</v>
      </c>
      <c r="B4737" s="1">
        <v>45854</v>
      </c>
      <c r="C4737" s="1">
        <v>45859.4</v>
      </c>
      <c r="D4737" t="s">
        <v>27</v>
      </c>
      <c r="E4737" t="s">
        <v>66</v>
      </c>
      <c r="F4737" t="s">
        <v>48</v>
      </c>
      <c r="G4737" t="s">
        <v>30</v>
      </c>
      <c r="H4737" t="s">
        <v>40</v>
      </c>
      <c r="I4737" t="s">
        <v>93</v>
      </c>
      <c r="J4737">
        <v>5.4</v>
      </c>
      <c r="K4737" t="s">
        <v>33</v>
      </c>
      <c r="L4737">
        <v>71</v>
      </c>
      <c r="M4737" s="1">
        <v>45853</v>
      </c>
      <c r="N4737" t="s">
        <v>42</v>
      </c>
      <c r="O4737">
        <v>11.1</v>
      </c>
      <c r="P4737">
        <v>1.1000000000000001</v>
      </c>
      <c r="Q4737" s="2">
        <v>12419.91</v>
      </c>
      <c r="R4737" t="s">
        <v>58</v>
      </c>
      <c r="S4737" s="2">
        <v>7930.48</v>
      </c>
      <c r="T4737">
        <v>3.7</v>
      </c>
      <c r="U4737" t="s">
        <v>135</v>
      </c>
      <c r="V4737">
        <v>2025</v>
      </c>
      <c r="W4737" t="s">
        <v>44</v>
      </c>
      <c r="X4737" s="2">
        <v>7930.48</v>
      </c>
      <c r="Y4737" s="2">
        <v>4489.43</v>
      </c>
      <c r="Z4737" s="2">
        <v>0.63900000000000001</v>
      </c>
      <c r="AA4737" s="2">
        <f>IF(Table1[[#This Row],[Bed Occupied]]="Yes",1,0)</f>
        <v>1</v>
      </c>
    </row>
    <row r="4738" spans="1:27" x14ac:dyDescent="0.25">
      <c r="A4738" t="s">
        <v>4830</v>
      </c>
      <c r="B4738" s="1">
        <v>46287</v>
      </c>
      <c r="C4738" s="1">
        <v>46288.7</v>
      </c>
      <c r="D4738" t="s">
        <v>39</v>
      </c>
      <c r="E4738" t="s">
        <v>28</v>
      </c>
      <c r="F4738" t="s">
        <v>48</v>
      </c>
      <c r="G4738" t="s">
        <v>30</v>
      </c>
      <c r="H4738" t="s">
        <v>56</v>
      </c>
      <c r="I4738" t="s">
        <v>41</v>
      </c>
      <c r="J4738">
        <v>1.7</v>
      </c>
      <c r="K4738" t="s">
        <v>57</v>
      </c>
      <c r="L4738">
        <v>104</v>
      </c>
      <c r="M4738" s="1">
        <v>46287</v>
      </c>
      <c r="N4738" t="s">
        <v>42</v>
      </c>
      <c r="O4738">
        <v>8.4</v>
      </c>
      <c r="P4738">
        <v>0.4</v>
      </c>
      <c r="Q4738" s="2">
        <v>1943.91</v>
      </c>
      <c r="R4738" t="s">
        <v>58</v>
      </c>
      <c r="S4738" s="2">
        <v>882.8</v>
      </c>
      <c r="T4738">
        <v>3.9</v>
      </c>
      <c r="U4738" t="s">
        <v>133</v>
      </c>
      <c r="V4738">
        <v>2026</v>
      </c>
      <c r="W4738" t="s">
        <v>44</v>
      </c>
      <c r="X4738" s="2">
        <v>882.8</v>
      </c>
      <c r="Y4738" s="2">
        <v>1061.1099999999999</v>
      </c>
      <c r="Z4738" s="2">
        <v>0.45400000000000001</v>
      </c>
      <c r="AA4738" s="2">
        <f>IF(Table1[[#This Row],[Bed Occupied]]="Yes",1,0)</f>
        <v>0</v>
      </c>
    </row>
    <row r="4739" spans="1:27" x14ac:dyDescent="0.25">
      <c r="A4739" t="s">
        <v>4831</v>
      </c>
      <c r="B4739" s="1">
        <v>45908</v>
      </c>
      <c r="C4739" s="1">
        <v>45908.5</v>
      </c>
      <c r="D4739" t="s">
        <v>39</v>
      </c>
      <c r="E4739" t="s">
        <v>28</v>
      </c>
      <c r="F4739" t="s">
        <v>48</v>
      </c>
      <c r="G4739" t="s">
        <v>30</v>
      </c>
      <c r="H4739" t="s">
        <v>76</v>
      </c>
      <c r="I4739" t="s">
        <v>32</v>
      </c>
      <c r="J4739">
        <v>0.5</v>
      </c>
      <c r="K4739" t="s">
        <v>57</v>
      </c>
      <c r="L4739">
        <v>99</v>
      </c>
      <c r="M4739" s="1">
        <v>45907</v>
      </c>
      <c r="N4739" t="s">
        <v>63</v>
      </c>
      <c r="O4739">
        <v>10.199999999999999</v>
      </c>
      <c r="P4739">
        <v>2.2000000000000002</v>
      </c>
      <c r="Q4739" s="2">
        <v>1557.25</v>
      </c>
      <c r="R4739" t="s">
        <v>35</v>
      </c>
      <c r="S4739" s="2">
        <v>890.49</v>
      </c>
      <c r="T4739">
        <v>2.2999999999999998</v>
      </c>
      <c r="U4739" t="s">
        <v>59</v>
      </c>
      <c r="V4739">
        <v>2025</v>
      </c>
      <c r="W4739" t="s">
        <v>74</v>
      </c>
      <c r="X4739" s="2">
        <v>890.49</v>
      </c>
      <c r="Y4739" s="2">
        <v>666.76</v>
      </c>
      <c r="Z4739" s="2">
        <v>0.57199999999999995</v>
      </c>
      <c r="AA4739" s="2">
        <f>IF(Table1[[#This Row],[Bed Occupied]]="Yes",1,0)</f>
        <v>0</v>
      </c>
    </row>
    <row r="4740" spans="1:27" x14ac:dyDescent="0.25">
      <c r="A4740" t="s">
        <v>4832</v>
      </c>
      <c r="B4740" s="1">
        <v>46234</v>
      </c>
      <c r="C4740" s="1">
        <v>46237.5</v>
      </c>
      <c r="D4740" t="s">
        <v>96</v>
      </c>
      <c r="E4740" t="s">
        <v>28</v>
      </c>
      <c r="F4740" t="s">
        <v>48</v>
      </c>
      <c r="G4740" t="s">
        <v>151</v>
      </c>
      <c r="H4740" t="s">
        <v>31</v>
      </c>
      <c r="I4740" t="s">
        <v>41</v>
      </c>
      <c r="J4740">
        <v>3.5</v>
      </c>
      <c r="K4740" t="s">
        <v>57</v>
      </c>
      <c r="L4740">
        <v>58</v>
      </c>
      <c r="M4740" s="1">
        <v>46234</v>
      </c>
      <c r="N4740" t="s">
        <v>63</v>
      </c>
      <c r="O4740">
        <v>10.1</v>
      </c>
      <c r="P4740">
        <v>0.1</v>
      </c>
      <c r="Q4740" s="2">
        <v>4114.99</v>
      </c>
      <c r="R4740" t="s">
        <v>58</v>
      </c>
      <c r="S4740" s="2">
        <v>2184.2399999999998</v>
      </c>
      <c r="T4740">
        <v>5</v>
      </c>
      <c r="U4740" t="s">
        <v>43</v>
      </c>
      <c r="V4740">
        <v>2026</v>
      </c>
      <c r="W4740" t="s">
        <v>77</v>
      </c>
      <c r="X4740" s="2">
        <v>2184.2399999999998</v>
      </c>
      <c r="Y4740" s="2">
        <v>1930.75</v>
      </c>
      <c r="Z4740" s="2">
        <v>0.53100000000000003</v>
      </c>
      <c r="AA4740" s="2">
        <f>IF(Table1[[#This Row],[Bed Occupied]]="Yes",1,0)</f>
        <v>0</v>
      </c>
    </row>
    <row r="4741" spans="1:27" x14ac:dyDescent="0.25">
      <c r="A4741" t="s">
        <v>4833</v>
      </c>
      <c r="B4741" s="1">
        <v>46127</v>
      </c>
      <c r="C4741" s="1">
        <v>46130.3</v>
      </c>
      <c r="D4741" t="s">
        <v>88</v>
      </c>
      <c r="E4741" t="s">
        <v>66</v>
      </c>
      <c r="F4741" t="s">
        <v>48</v>
      </c>
      <c r="G4741" t="s">
        <v>30</v>
      </c>
      <c r="H4741" t="s">
        <v>56</v>
      </c>
      <c r="I4741" t="s">
        <v>41</v>
      </c>
      <c r="J4741">
        <v>3.3</v>
      </c>
      <c r="K4741" t="s">
        <v>33</v>
      </c>
      <c r="L4741">
        <v>58</v>
      </c>
      <c r="M4741" s="1">
        <v>46126</v>
      </c>
      <c r="N4741" t="s">
        <v>34</v>
      </c>
      <c r="O4741">
        <v>13.1</v>
      </c>
      <c r="P4741">
        <v>1.1000000000000001</v>
      </c>
      <c r="Q4741" s="2">
        <v>17618.099999999999</v>
      </c>
      <c r="R4741" t="s">
        <v>35</v>
      </c>
      <c r="S4741" s="2">
        <v>13113.51</v>
      </c>
      <c r="T4741">
        <v>3.4</v>
      </c>
      <c r="U4741" t="s">
        <v>98</v>
      </c>
      <c r="V4741">
        <v>2026</v>
      </c>
      <c r="W4741" t="s">
        <v>44</v>
      </c>
      <c r="X4741" s="2">
        <v>13113.51</v>
      </c>
      <c r="Y4741" s="2">
        <v>4504.59</v>
      </c>
      <c r="Z4741" s="2">
        <v>0.74399999999999999</v>
      </c>
      <c r="AA4741" s="2">
        <f>IF(Table1[[#This Row],[Bed Occupied]]="Yes",1,0)</f>
        <v>1</v>
      </c>
    </row>
    <row r="4742" spans="1:27" x14ac:dyDescent="0.25">
      <c r="A4742" t="s">
        <v>4834</v>
      </c>
      <c r="B4742" s="1">
        <v>46033</v>
      </c>
      <c r="C4742" s="1">
        <v>46033.9</v>
      </c>
      <c r="D4742" t="s">
        <v>96</v>
      </c>
      <c r="E4742" t="s">
        <v>66</v>
      </c>
      <c r="F4742" t="s">
        <v>29</v>
      </c>
      <c r="G4742" t="s">
        <v>30</v>
      </c>
      <c r="H4742" t="s">
        <v>76</v>
      </c>
      <c r="I4742" t="s">
        <v>41</v>
      </c>
      <c r="J4742">
        <v>0.9</v>
      </c>
      <c r="K4742" t="s">
        <v>57</v>
      </c>
      <c r="L4742">
        <v>33</v>
      </c>
      <c r="M4742" s="1">
        <v>46032</v>
      </c>
      <c r="N4742" t="s">
        <v>42</v>
      </c>
      <c r="O4742">
        <v>11.7</v>
      </c>
      <c r="P4742">
        <v>1.7</v>
      </c>
      <c r="Q4742" s="2">
        <v>3709.33</v>
      </c>
      <c r="R4742" t="s">
        <v>58</v>
      </c>
      <c r="S4742" s="2">
        <v>1860.13</v>
      </c>
      <c r="T4742">
        <v>3.9</v>
      </c>
      <c r="U4742" t="s">
        <v>86</v>
      </c>
      <c r="V4742">
        <v>2026</v>
      </c>
      <c r="W4742" t="s">
        <v>83</v>
      </c>
      <c r="X4742" s="2">
        <v>1860.13</v>
      </c>
      <c r="Y4742" s="2">
        <v>1849.2</v>
      </c>
      <c r="Z4742" s="2">
        <v>0.501</v>
      </c>
      <c r="AA4742" s="2">
        <f>IF(Table1[[#This Row],[Bed Occupied]]="Yes",1,0)</f>
        <v>0</v>
      </c>
    </row>
    <row r="4743" spans="1:27" x14ac:dyDescent="0.25">
      <c r="A4743" t="s">
        <v>4835</v>
      </c>
      <c r="B4743" s="1">
        <v>45783</v>
      </c>
      <c r="C4743" s="1">
        <v>45786.9</v>
      </c>
      <c r="D4743" t="s">
        <v>46</v>
      </c>
      <c r="E4743" t="s">
        <v>47</v>
      </c>
      <c r="F4743" t="s">
        <v>48</v>
      </c>
      <c r="G4743" t="s">
        <v>67</v>
      </c>
      <c r="H4743" t="s">
        <v>56</v>
      </c>
      <c r="I4743" t="s">
        <v>41</v>
      </c>
      <c r="J4743">
        <v>3.9</v>
      </c>
      <c r="K4743" t="s">
        <v>33</v>
      </c>
      <c r="L4743">
        <v>30</v>
      </c>
      <c r="M4743" s="1">
        <v>45783</v>
      </c>
      <c r="N4743" t="s">
        <v>34</v>
      </c>
      <c r="O4743">
        <v>9.3000000000000007</v>
      </c>
      <c r="P4743">
        <v>1.3</v>
      </c>
      <c r="Q4743" s="2">
        <v>4347.58</v>
      </c>
      <c r="R4743" t="s">
        <v>58</v>
      </c>
      <c r="S4743" s="2">
        <v>2633.51</v>
      </c>
      <c r="T4743">
        <v>3.5</v>
      </c>
      <c r="U4743" t="s">
        <v>122</v>
      </c>
      <c r="V4743">
        <v>2025</v>
      </c>
      <c r="W4743" t="s">
        <v>44</v>
      </c>
      <c r="X4743" s="2">
        <v>2633.51</v>
      </c>
      <c r="Y4743" s="2">
        <v>1714.07</v>
      </c>
      <c r="Z4743" s="2">
        <v>0.60599999999999998</v>
      </c>
      <c r="AA4743" s="2">
        <f>IF(Table1[[#This Row],[Bed Occupied]]="Yes",1,0)</f>
        <v>1</v>
      </c>
    </row>
    <row r="4744" spans="1:27" x14ac:dyDescent="0.25">
      <c r="A4744" t="s">
        <v>4836</v>
      </c>
      <c r="B4744" s="1">
        <v>45849</v>
      </c>
      <c r="C4744" s="1">
        <v>45856</v>
      </c>
      <c r="D4744" t="s">
        <v>102</v>
      </c>
      <c r="E4744" t="s">
        <v>28</v>
      </c>
      <c r="F4744" t="s">
        <v>48</v>
      </c>
      <c r="G4744" t="s">
        <v>30</v>
      </c>
      <c r="H4744" t="s">
        <v>31</v>
      </c>
      <c r="I4744" t="s">
        <v>32</v>
      </c>
      <c r="J4744">
        <v>7</v>
      </c>
      <c r="K4744" t="s">
        <v>33</v>
      </c>
      <c r="L4744">
        <v>109</v>
      </c>
      <c r="M4744" s="1">
        <v>45849</v>
      </c>
      <c r="N4744" t="s">
        <v>42</v>
      </c>
      <c r="O4744">
        <v>9.5</v>
      </c>
      <c r="P4744">
        <v>1.5</v>
      </c>
      <c r="Q4744" s="2">
        <v>14971.88</v>
      </c>
      <c r="R4744" t="s">
        <v>58</v>
      </c>
      <c r="S4744" s="2">
        <v>7289.96</v>
      </c>
      <c r="T4744">
        <v>2.9</v>
      </c>
      <c r="U4744" t="s">
        <v>135</v>
      </c>
      <c r="V4744">
        <v>2025</v>
      </c>
      <c r="W4744" t="s">
        <v>77</v>
      </c>
      <c r="X4744" s="2">
        <v>7289.96</v>
      </c>
      <c r="Y4744" s="2">
        <v>7681.92</v>
      </c>
      <c r="Z4744" s="2">
        <v>0.48699999999999999</v>
      </c>
      <c r="AA4744" s="2">
        <f>IF(Table1[[#This Row],[Bed Occupied]]="Yes",1,0)</f>
        <v>1</v>
      </c>
    </row>
    <row r="4745" spans="1:27" x14ac:dyDescent="0.25">
      <c r="A4745" t="s">
        <v>4837</v>
      </c>
      <c r="B4745" s="1">
        <v>46020</v>
      </c>
      <c r="C4745" s="1">
        <v>46021.3</v>
      </c>
      <c r="D4745" t="s">
        <v>39</v>
      </c>
      <c r="E4745" t="s">
        <v>52</v>
      </c>
      <c r="F4745" t="s">
        <v>29</v>
      </c>
      <c r="G4745" t="s">
        <v>30</v>
      </c>
      <c r="H4745" t="s">
        <v>76</v>
      </c>
      <c r="I4745" t="s">
        <v>41</v>
      </c>
      <c r="J4745">
        <v>1.3</v>
      </c>
      <c r="K4745" t="s">
        <v>57</v>
      </c>
      <c r="L4745">
        <v>95</v>
      </c>
      <c r="M4745" s="1">
        <v>46019</v>
      </c>
      <c r="N4745" t="s">
        <v>34</v>
      </c>
      <c r="O4745">
        <v>9.1999999999999993</v>
      </c>
      <c r="P4745">
        <v>1.2</v>
      </c>
      <c r="Q4745" s="2">
        <v>1934.34</v>
      </c>
      <c r="R4745" t="s">
        <v>58</v>
      </c>
      <c r="S4745" s="2">
        <v>961.1</v>
      </c>
      <c r="T4745">
        <v>3.6</v>
      </c>
      <c r="U4745" t="s">
        <v>79</v>
      </c>
      <c r="V4745">
        <v>2025</v>
      </c>
      <c r="W4745" t="s">
        <v>74</v>
      </c>
      <c r="X4745" s="2">
        <v>961.1</v>
      </c>
      <c r="Y4745" s="2">
        <v>973.24</v>
      </c>
      <c r="Z4745" s="2">
        <v>0.497</v>
      </c>
      <c r="AA4745" s="2">
        <f>IF(Table1[[#This Row],[Bed Occupied]]="Yes",1,0)</f>
        <v>0</v>
      </c>
    </row>
    <row r="4746" spans="1:27" x14ac:dyDescent="0.25">
      <c r="A4746" t="s">
        <v>4838</v>
      </c>
      <c r="B4746" s="1">
        <v>46033</v>
      </c>
      <c r="C4746" s="1">
        <v>46034.1</v>
      </c>
      <c r="D4746" t="s">
        <v>39</v>
      </c>
      <c r="E4746" t="s">
        <v>52</v>
      </c>
      <c r="F4746" t="s">
        <v>29</v>
      </c>
      <c r="G4746" t="s">
        <v>67</v>
      </c>
      <c r="H4746" t="s">
        <v>56</v>
      </c>
      <c r="I4746" t="s">
        <v>32</v>
      </c>
      <c r="J4746">
        <v>1.1000000000000001</v>
      </c>
      <c r="K4746" t="s">
        <v>33</v>
      </c>
      <c r="L4746">
        <v>100</v>
      </c>
      <c r="M4746" s="1">
        <v>46032</v>
      </c>
      <c r="N4746" t="s">
        <v>42</v>
      </c>
      <c r="O4746">
        <v>9.8000000000000007</v>
      </c>
      <c r="P4746">
        <v>1.8</v>
      </c>
      <c r="Q4746" s="2">
        <v>1839.81</v>
      </c>
      <c r="R4746" t="s">
        <v>35</v>
      </c>
      <c r="S4746" s="2">
        <v>969.96</v>
      </c>
      <c r="T4746">
        <v>3</v>
      </c>
      <c r="U4746" t="s">
        <v>86</v>
      </c>
      <c r="V4746">
        <v>2026</v>
      </c>
      <c r="W4746" t="s">
        <v>83</v>
      </c>
      <c r="X4746" s="2">
        <v>969.96</v>
      </c>
      <c r="Y4746" s="2">
        <v>869.85</v>
      </c>
      <c r="Z4746" s="2">
        <v>0.52700000000000002</v>
      </c>
      <c r="AA4746" s="2">
        <f>IF(Table1[[#This Row],[Bed Occupied]]="Yes",1,0)</f>
        <v>1</v>
      </c>
    </row>
    <row r="4747" spans="1:27" x14ac:dyDescent="0.25">
      <c r="A4747" t="s">
        <v>4839</v>
      </c>
      <c r="B4747" s="1">
        <v>45920</v>
      </c>
      <c r="C4747" s="1">
        <v>45923</v>
      </c>
      <c r="D4747" t="s">
        <v>102</v>
      </c>
      <c r="E4747" t="s">
        <v>52</v>
      </c>
      <c r="F4747" t="s">
        <v>48</v>
      </c>
      <c r="G4747" t="s">
        <v>67</v>
      </c>
      <c r="H4747" t="s">
        <v>31</v>
      </c>
      <c r="I4747" t="s">
        <v>32</v>
      </c>
      <c r="J4747">
        <v>3</v>
      </c>
      <c r="K4747" t="s">
        <v>33</v>
      </c>
      <c r="L4747">
        <v>82</v>
      </c>
      <c r="M4747" s="1">
        <v>45919</v>
      </c>
      <c r="N4747" t="s">
        <v>34</v>
      </c>
      <c r="O4747">
        <v>9.3000000000000007</v>
      </c>
      <c r="P4747">
        <v>1.3</v>
      </c>
      <c r="Q4747" s="2">
        <v>10579.89</v>
      </c>
      <c r="R4747" t="s">
        <v>35</v>
      </c>
      <c r="S4747" s="2">
        <v>6212.82</v>
      </c>
      <c r="T4747">
        <v>3</v>
      </c>
      <c r="U4747" t="s">
        <v>59</v>
      </c>
      <c r="V4747">
        <v>2025</v>
      </c>
      <c r="W4747" t="s">
        <v>77</v>
      </c>
      <c r="X4747" s="2">
        <v>6212.82</v>
      </c>
      <c r="Y4747" s="2">
        <v>4367.07</v>
      </c>
      <c r="Z4747" s="2">
        <v>0.58699999999999997</v>
      </c>
      <c r="AA4747" s="2">
        <f>IF(Table1[[#This Row],[Bed Occupied]]="Yes",1,0)</f>
        <v>1</v>
      </c>
    </row>
    <row r="4748" spans="1:27" x14ac:dyDescent="0.25">
      <c r="A4748" t="s">
        <v>4840</v>
      </c>
      <c r="B4748" s="1">
        <v>46310</v>
      </c>
      <c r="C4748" s="1">
        <v>46311.1</v>
      </c>
      <c r="D4748" t="s">
        <v>39</v>
      </c>
      <c r="E4748" t="s">
        <v>47</v>
      </c>
      <c r="F4748" t="s">
        <v>48</v>
      </c>
      <c r="G4748" t="s">
        <v>67</v>
      </c>
      <c r="H4748" t="s">
        <v>62</v>
      </c>
      <c r="I4748" t="s">
        <v>41</v>
      </c>
      <c r="J4748">
        <v>1.1000000000000001</v>
      </c>
      <c r="K4748" t="s">
        <v>33</v>
      </c>
      <c r="L4748">
        <v>56</v>
      </c>
      <c r="M4748" s="1">
        <v>46310</v>
      </c>
      <c r="N4748" t="s">
        <v>34</v>
      </c>
      <c r="O4748">
        <v>8</v>
      </c>
      <c r="P4748">
        <v>0</v>
      </c>
      <c r="Q4748" s="2">
        <v>960.38</v>
      </c>
      <c r="R4748" t="s">
        <v>58</v>
      </c>
      <c r="S4748" s="2">
        <v>579.42999999999995</v>
      </c>
      <c r="T4748">
        <v>3.8</v>
      </c>
      <c r="U4748" t="s">
        <v>36</v>
      </c>
      <c r="V4748">
        <v>2026</v>
      </c>
      <c r="W4748" t="s">
        <v>72</v>
      </c>
      <c r="X4748" s="2">
        <v>579.42999999999995</v>
      </c>
      <c r="Y4748" s="2">
        <v>380.95</v>
      </c>
      <c r="Z4748" s="2">
        <v>0.60299999999999998</v>
      </c>
      <c r="AA4748" s="2">
        <f>IF(Table1[[#This Row],[Bed Occupied]]="Yes",1,0)</f>
        <v>1</v>
      </c>
    </row>
    <row r="4749" spans="1:27" x14ac:dyDescent="0.25">
      <c r="A4749" t="s">
        <v>4841</v>
      </c>
      <c r="B4749" s="1">
        <v>46368</v>
      </c>
      <c r="C4749" s="1">
        <v>46368.9</v>
      </c>
      <c r="D4749" t="s">
        <v>39</v>
      </c>
      <c r="E4749" t="s">
        <v>47</v>
      </c>
      <c r="F4749" t="s">
        <v>29</v>
      </c>
      <c r="G4749" t="s">
        <v>67</v>
      </c>
      <c r="H4749" t="s">
        <v>40</v>
      </c>
      <c r="I4749" t="s">
        <v>32</v>
      </c>
      <c r="J4749">
        <v>0.9</v>
      </c>
      <c r="K4749" t="s">
        <v>33</v>
      </c>
      <c r="L4749">
        <v>120</v>
      </c>
      <c r="M4749" s="1">
        <v>46367</v>
      </c>
      <c r="N4749" t="s">
        <v>34</v>
      </c>
      <c r="O4749">
        <v>10</v>
      </c>
      <c r="P4749">
        <v>0</v>
      </c>
      <c r="Q4749" s="2">
        <v>1802.92</v>
      </c>
      <c r="R4749" t="s">
        <v>58</v>
      </c>
      <c r="S4749" s="2">
        <v>866.66</v>
      </c>
      <c r="T4749">
        <v>3.7</v>
      </c>
      <c r="U4749" t="s">
        <v>54</v>
      </c>
      <c r="V4749">
        <v>2026</v>
      </c>
      <c r="W4749" t="s">
        <v>77</v>
      </c>
      <c r="X4749" s="2">
        <v>866.66</v>
      </c>
      <c r="Y4749" s="2">
        <v>936.26</v>
      </c>
      <c r="Z4749" s="2">
        <v>0.48099999999999998</v>
      </c>
      <c r="AA4749" s="2">
        <f>IF(Table1[[#This Row],[Bed Occupied]]="Yes",1,0)</f>
        <v>1</v>
      </c>
    </row>
    <row r="4750" spans="1:27" x14ac:dyDescent="0.25">
      <c r="A4750" t="s">
        <v>4842</v>
      </c>
      <c r="B4750" s="1">
        <v>46034</v>
      </c>
      <c r="C4750" s="1">
        <v>46040.2</v>
      </c>
      <c r="D4750" t="s">
        <v>61</v>
      </c>
      <c r="E4750" t="s">
        <v>66</v>
      </c>
      <c r="F4750" t="s">
        <v>29</v>
      </c>
      <c r="G4750" t="s">
        <v>67</v>
      </c>
      <c r="H4750" t="s">
        <v>49</v>
      </c>
      <c r="I4750" t="s">
        <v>32</v>
      </c>
      <c r="J4750">
        <v>6.2</v>
      </c>
      <c r="K4750" t="s">
        <v>57</v>
      </c>
      <c r="L4750">
        <v>53</v>
      </c>
      <c r="M4750" s="1">
        <v>46033</v>
      </c>
      <c r="N4750" t="s">
        <v>63</v>
      </c>
      <c r="O4750">
        <v>11.6</v>
      </c>
      <c r="P4750">
        <v>1.6</v>
      </c>
      <c r="Q4750" s="2">
        <v>15911.08</v>
      </c>
      <c r="R4750" t="s">
        <v>35</v>
      </c>
      <c r="S4750" s="2">
        <v>9889.2000000000007</v>
      </c>
      <c r="T4750">
        <v>3.5</v>
      </c>
      <c r="U4750" t="s">
        <v>86</v>
      </c>
      <c r="V4750">
        <v>2026</v>
      </c>
      <c r="W4750" t="s">
        <v>74</v>
      </c>
      <c r="X4750" s="2">
        <v>9889.2000000000007</v>
      </c>
      <c r="Y4750" s="2">
        <v>6021.88</v>
      </c>
      <c r="Z4750" s="2">
        <v>0.622</v>
      </c>
      <c r="AA4750" s="2">
        <f>IF(Table1[[#This Row],[Bed Occupied]]="Yes",1,0)</f>
        <v>0</v>
      </c>
    </row>
    <row r="4751" spans="1:27" x14ac:dyDescent="0.25">
      <c r="A4751" t="s">
        <v>4843</v>
      </c>
      <c r="B4751" s="1">
        <v>46301</v>
      </c>
      <c r="C4751" s="1">
        <v>46302.1</v>
      </c>
      <c r="D4751" t="s">
        <v>39</v>
      </c>
      <c r="E4751" t="s">
        <v>47</v>
      </c>
      <c r="F4751" t="s">
        <v>48</v>
      </c>
      <c r="G4751" t="s">
        <v>67</v>
      </c>
      <c r="H4751" t="s">
        <v>56</v>
      </c>
      <c r="I4751" t="s">
        <v>32</v>
      </c>
      <c r="J4751">
        <v>1.1000000000000001</v>
      </c>
      <c r="K4751" t="s">
        <v>33</v>
      </c>
      <c r="L4751">
        <v>119</v>
      </c>
      <c r="M4751" s="1">
        <v>46300</v>
      </c>
      <c r="N4751" t="s">
        <v>42</v>
      </c>
      <c r="O4751">
        <v>8.8000000000000007</v>
      </c>
      <c r="P4751">
        <v>0.8</v>
      </c>
      <c r="Q4751" s="2">
        <v>1690.19</v>
      </c>
      <c r="R4751" t="s">
        <v>85</v>
      </c>
      <c r="S4751" s="2">
        <v>917.87</v>
      </c>
      <c r="T4751">
        <v>4</v>
      </c>
      <c r="U4751" t="s">
        <v>36</v>
      </c>
      <c r="V4751">
        <v>2026</v>
      </c>
      <c r="W4751" t="s">
        <v>37</v>
      </c>
      <c r="X4751" s="2">
        <v>917.87</v>
      </c>
      <c r="Y4751" s="2">
        <v>772.32</v>
      </c>
      <c r="Z4751" s="2">
        <v>0.54300000000000004</v>
      </c>
      <c r="AA4751" s="2">
        <f>IF(Table1[[#This Row],[Bed Occupied]]="Yes",1,0)</f>
        <v>1</v>
      </c>
    </row>
    <row r="4752" spans="1:27" x14ac:dyDescent="0.25">
      <c r="A4752" t="s">
        <v>4844</v>
      </c>
      <c r="B4752" s="1">
        <v>45872</v>
      </c>
      <c r="C4752" s="1">
        <v>45886.1</v>
      </c>
      <c r="D4752" t="s">
        <v>27</v>
      </c>
      <c r="E4752" t="s">
        <v>47</v>
      </c>
      <c r="F4752" t="s">
        <v>29</v>
      </c>
      <c r="G4752" t="s">
        <v>67</v>
      </c>
      <c r="H4752" t="s">
        <v>31</v>
      </c>
      <c r="I4752" t="s">
        <v>32</v>
      </c>
      <c r="J4752">
        <v>14.1</v>
      </c>
      <c r="K4752" t="s">
        <v>33</v>
      </c>
      <c r="L4752">
        <v>67</v>
      </c>
      <c r="M4752" s="1">
        <v>45872</v>
      </c>
      <c r="N4752" t="s">
        <v>42</v>
      </c>
      <c r="O4752">
        <v>8.8000000000000007</v>
      </c>
      <c r="P4752">
        <v>0.8</v>
      </c>
      <c r="Q4752" s="2">
        <v>23666.720000000001</v>
      </c>
      <c r="R4752" t="s">
        <v>35</v>
      </c>
      <c r="S4752" s="2">
        <v>15886.99</v>
      </c>
      <c r="T4752">
        <v>3.7</v>
      </c>
      <c r="U4752" t="s">
        <v>104</v>
      </c>
      <c r="V4752">
        <v>2025</v>
      </c>
      <c r="W4752" t="s">
        <v>74</v>
      </c>
      <c r="X4752" s="2">
        <v>15886.99</v>
      </c>
      <c r="Y4752" s="2">
        <v>7779.73</v>
      </c>
      <c r="Z4752" s="2">
        <v>0.67100000000000004</v>
      </c>
      <c r="AA4752" s="2">
        <f>IF(Table1[[#This Row],[Bed Occupied]]="Yes",1,0)</f>
        <v>1</v>
      </c>
    </row>
    <row r="4753" spans="1:27" x14ac:dyDescent="0.25">
      <c r="A4753" t="s">
        <v>4845</v>
      </c>
      <c r="B4753" s="1">
        <v>46261</v>
      </c>
      <c r="C4753" s="1">
        <v>46263.4</v>
      </c>
      <c r="D4753" t="s">
        <v>96</v>
      </c>
      <c r="E4753" t="s">
        <v>47</v>
      </c>
      <c r="F4753" t="s">
        <v>29</v>
      </c>
      <c r="G4753" t="s">
        <v>30</v>
      </c>
      <c r="H4753" t="s">
        <v>40</v>
      </c>
      <c r="I4753" t="s">
        <v>41</v>
      </c>
      <c r="J4753">
        <v>2.4</v>
      </c>
      <c r="K4753" t="s">
        <v>33</v>
      </c>
      <c r="L4753">
        <v>5</v>
      </c>
      <c r="M4753" s="1">
        <v>46260</v>
      </c>
      <c r="N4753" t="s">
        <v>34</v>
      </c>
      <c r="O4753">
        <v>8.6</v>
      </c>
      <c r="P4753">
        <v>0.6</v>
      </c>
      <c r="Q4753" s="2">
        <v>2886.65</v>
      </c>
      <c r="R4753" t="s">
        <v>35</v>
      </c>
      <c r="S4753" s="2">
        <v>1612.18</v>
      </c>
      <c r="T4753">
        <v>4.0999999999999996</v>
      </c>
      <c r="U4753" t="s">
        <v>138</v>
      </c>
      <c r="V4753">
        <v>2026</v>
      </c>
      <c r="W4753" t="s">
        <v>69</v>
      </c>
      <c r="X4753" s="2">
        <v>1612.18</v>
      </c>
      <c r="Y4753" s="2">
        <v>1274.47</v>
      </c>
      <c r="Z4753" s="2">
        <v>0.55800000000000005</v>
      </c>
      <c r="AA4753" s="2">
        <f>IF(Table1[[#This Row],[Bed Occupied]]="Yes",1,0)</f>
        <v>1</v>
      </c>
    </row>
    <row r="4754" spans="1:27" x14ac:dyDescent="0.25">
      <c r="A4754" t="s">
        <v>4846</v>
      </c>
      <c r="B4754" s="1">
        <v>46098</v>
      </c>
      <c r="C4754" s="1">
        <v>46100.9</v>
      </c>
      <c r="D4754" t="s">
        <v>51</v>
      </c>
      <c r="E4754" t="s">
        <v>47</v>
      </c>
      <c r="F4754" t="s">
        <v>48</v>
      </c>
      <c r="G4754" t="s">
        <v>67</v>
      </c>
      <c r="H4754" t="s">
        <v>62</v>
      </c>
      <c r="I4754" t="s">
        <v>93</v>
      </c>
      <c r="J4754">
        <v>2.9</v>
      </c>
      <c r="K4754" t="s">
        <v>33</v>
      </c>
      <c r="L4754">
        <v>14</v>
      </c>
      <c r="M4754" s="1">
        <v>46098</v>
      </c>
      <c r="N4754" t="s">
        <v>42</v>
      </c>
      <c r="O4754">
        <v>10.199999999999999</v>
      </c>
      <c r="P4754">
        <v>2.2000000000000002</v>
      </c>
      <c r="Q4754" s="2">
        <v>9584.6</v>
      </c>
      <c r="R4754" t="s">
        <v>35</v>
      </c>
      <c r="S4754" s="2">
        <v>5194.45</v>
      </c>
      <c r="T4754">
        <v>4</v>
      </c>
      <c r="U4754" t="s">
        <v>115</v>
      </c>
      <c r="V4754">
        <v>2026</v>
      </c>
      <c r="W4754" t="s">
        <v>44</v>
      </c>
      <c r="X4754" s="2">
        <v>5194.45</v>
      </c>
      <c r="Y4754" s="2">
        <v>4390.1499999999996</v>
      </c>
      <c r="Z4754" s="2">
        <v>0.54200000000000004</v>
      </c>
      <c r="AA4754" s="2">
        <f>IF(Table1[[#This Row],[Bed Occupied]]="Yes",1,0)</f>
        <v>1</v>
      </c>
    </row>
    <row r="4755" spans="1:27" x14ac:dyDescent="0.25">
      <c r="A4755" t="s">
        <v>4847</v>
      </c>
      <c r="B4755" s="1">
        <v>45964</v>
      </c>
      <c r="C4755" s="1">
        <v>45965.599999999999</v>
      </c>
      <c r="D4755" t="s">
        <v>27</v>
      </c>
      <c r="E4755" t="s">
        <v>28</v>
      </c>
      <c r="F4755" t="s">
        <v>48</v>
      </c>
      <c r="G4755" t="s">
        <v>30</v>
      </c>
      <c r="H4755" t="s">
        <v>49</v>
      </c>
      <c r="I4755" t="s">
        <v>32</v>
      </c>
      <c r="J4755">
        <v>1.6</v>
      </c>
      <c r="K4755" t="s">
        <v>33</v>
      </c>
      <c r="L4755">
        <v>71</v>
      </c>
      <c r="M4755" s="1">
        <v>45963</v>
      </c>
      <c r="N4755" t="s">
        <v>34</v>
      </c>
      <c r="O4755">
        <v>9</v>
      </c>
      <c r="P4755">
        <v>1</v>
      </c>
      <c r="Q4755" s="2">
        <v>7806.88</v>
      </c>
      <c r="R4755" t="s">
        <v>85</v>
      </c>
      <c r="S4755" s="2">
        <v>4413</v>
      </c>
      <c r="T4755">
        <v>3.1</v>
      </c>
      <c r="U4755" t="s">
        <v>71</v>
      </c>
      <c r="V4755">
        <v>2025</v>
      </c>
      <c r="W4755" t="s">
        <v>74</v>
      </c>
      <c r="X4755" s="2">
        <v>4413</v>
      </c>
      <c r="Y4755" s="2">
        <v>3393.88</v>
      </c>
      <c r="Z4755" s="2">
        <v>0.56499999999999995</v>
      </c>
      <c r="AA4755" s="2">
        <f>IF(Table1[[#This Row],[Bed Occupied]]="Yes",1,0)</f>
        <v>1</v>
      </c>
    </row>
    <row r="4756" spans="1:27" x14ac:dyDescent="0.25">
      <c r="A4756" t="s">
        <v>4848</v>
      </c>
      <c r="B4756" s="1">
        <v>46326</v>
      </c>
      <c r="C4756" s="1">
        <v>46327.6</v>
      </c>
      <c r="D4756" t="s">
        <v>102</v>
      </c>
      <c r="E4756" t="s">
        <v>47</v>
      </c>
      <c r="F4756" t="s">
        <v>48</v>
      </c>
      <c r="G4756" t="s">
        <v>30</v>
      </c>
      <c r="H4756" t="s">
        <v>62</v>
      </c>
      <c r="I4756" t="s">
        <v>32</v>
      </c>
      <c r="J4756">
        <v>1.6</v>
      </c>
      <c r="K4756" t="s">
        <v>57</v>
      </c>
      <c r="L4756">
        <v>83</v>
      </c>
      <c r="M4756" s="1">
        <v>46325</v>
      </c>
      <c r="N4756" t="s">
        <v>34</v>
      </c>
      <c r="O4756">
        <v>10.8</v>
      </c>
      <c r="P4756">
        <v>2.8</v>
      </c>
      <c r="Q4756" s="2">
        <v>8309.24</v>
      </c>
      <c r="R4756" t="s">
        <v>35</v>
      </c>
      <c r="S4756" s="2">
        <v>4876.1400000000003</v>
      </c>
      <c r="T4756">
        <v>3</v>
      </c>
      <c r="U4756" t="s">
        <v>36</v>
      </c>
      <c r="V4756">
        <v>2026</v>
      </c>
      <c r="W4756" t="s">
        <v>77</v>
      </c>
      <c r="X4756" s="2">
        <v>4876.1400000000003</v>
      </c>
      <c r="Y4756" s="2">
        <v>3433.1</v>
      </c>
      <c r="Z4756" s="2">
        <v>0.58699999999999997</v>
      </c>
      <c r="AA4756" s="2">
        <f>IF(Table1[[#This Row],[Bed Occupied]]="Yes",1,0)</f>
        <v>0</v>
      </c>
    </row>
    <row r="4757" spans="1:27" x14ac:dyDescent="0.25">
      <c r="A4757" t="s">
        <v>4849</v>
      </c>
      <c r="B4757" s="1">
        <v>46311</v>
      </c>
      <c r="C4757" s="1">
        <v>46315.199999999997</v>
      </c>
      <c r="D4757" t="s">
        <v>102</v>
      </c>
      <c r="E4757" t="s">
        <v>47</v>
      </c>
      <c r="F4757" t="s">
        <v>48</v>
      </c>
      <c r="G4757" t="s">
        <v>30</v>
      </c>
      <c r="H4757" t="s">
        <v>31</v>
      </c>
      <c r="I4757" t="s">
        <v>32</v>
      </c>
      <c r="J4757">
        <v>4.2</v>
      </c>
      <c r="K4757" t="s">
        <v>57</v>
      </c>
      <c r="L4757">
        <v>45</v>
      </c>
      <c r="M4757" s="1">
        <v>46311</v>
      </c>
      <c r="N4757" t="s">
        <v>42</v>
      </c>
      <c r="O4757">
        <v>11</v>
      </c>
      <c r="P4757">
        <v>1</v>
      </c>
      <c r="Q4757" s="2">
        <v>9780.43</v>
      </c>
      <c r="R4757" t="s">
        <v>85</v>
      </c>
      <c r="S4757" s="2">
        <v>5096.53</v>
      </c>
      <c r="T4757">
        <v>4</v>
      </c>
      <c r="U4757" t="s">
        <v>36</v>
      </c>
      <c r="V4757">
        <v>2026</v>
      </c>
      <c r="W4757" t="s">
        <v>77</v>
      </c>
      <c r="X4757" s="2">
        <v>5096.53</v>
      </c>
      <c r="Y4757" s="2">
        <v>4683.8999999999996</v>
      </c>
      <c r="Z4757" s="2">
        <v>0.52100000000000002</v>
      </c>
      <c r="AA4757" s="2">
        <f>IF(Table1[[#This Row],[Bed Occupied]]="Yes",1,0)</f>
        <v>0</v>
      </c>
    </row>
    <row r="4758" spans="1:27" x14ac:dyDescent="0.25">
      <c r="A4758" t="s">
        <v>4850</v>
      </c>
      <c r="B4758" s="1">
        <v>45903</v>
      </c>
      <c r="C4758" s="1">
        <v>45904.800000000003</v>
      </c>
      <c r="D4758" t="s">
        <v>46</v>
      </c>
      <c r="E4758" t="s">
        <v>28</v>
      </c>
      <c r="F4758" t="s">
        <v>48</v>
      </c>
      <c r="G4758" t="s">
        <v>30</v>
      </c>
      <c r="H4758" t="s">
        <v>40</v>
      </c>
      <c r="I4758" t="s">
        <v>32</v>
      </c>
      <c r="J4758">
        <v>1.8</v>
      </c>
      <c r="K4758" t="s">
        <v>33</v>
      </c>
      <c r="L4758">
        <v>43</v>
      </c>
      <c r="M4758" s="1">
        <v>45903</v>
      </c>
      <c r="N4758" t="s">
        <v>42</v>
      </c>
      <c r="O4758">
        <v>12</v>
      </c>
      <c r="P4758">
        <v>2</v>
      </c>
      <c r="Q4758" s="2">
        <v>5903.77</v>
      </c>
      <c r="R4758" t="s">
        <v>58</v>
      </c>
      <c r="S4758" s="2">
        <v>4059.15</v>
      </c>
      <c r="T4758">
        <v>3.4</v>
      </c>
      <c r="U4758" t="s">
        <v>59</v>
      </c>
      <c r="V4758">
        <v>2025</v>
      </c>
      <c r="W4758" t="s">
        <v>69</v>
      </c>
      <c r="X4758" s="2">
        <v>4059.15</v>
      </c>
      <c r="Y4758" s="2">
        <v>1844.62</v>
      </c>
      <c r="Z4758" s="2">
        <v>0.68799999999999994</v>
      </c>
      <c r="AA4758" s="2">
        <f>IF(Table1[[#This Row],[Bed Occupied]]="Yes",1,0)</f>
        <v>1</v>
      </c>
    </row>
    <row r="4759" spans="1:27" x14ac:dyDescent="0.25">
      <c r="A4759" t="s">
        <v>4851</v>
      </c>
      <c r="B4759" s="1">
        <v>46168</v>
      </c>
      <c r="C4759" s="1">
        <v>46172.800000000003</v>
      </c>
      <c r="D4759" t="s">
        <v>61</v>
      </c>
      <c r="E4759" t="s">
        <v>28</v>
      </c>
      <c r="F4759" t="s">
        <v>48</v>
      </c>
      <c r="G4759" t="s">
        <v>67</v>
      </c>
      <c r="H4759" t="s">
        <v>40</v>
      </c>
      <c r="I4759" t="s">
        <v>32</v>
      </c>
      <c r="J4759">
        <v>4.8</v>
      </c>
      <c r="K4759" t="s">
        <v>57</v>
      </c>
      <c r="L4759">
        <v>76</v>
      </c>
      <c r="M4759" s="1">
        <v>46167</v>
      </c>
      <c r="N4759" t="s">
        <v>42</v>
      </c>
      <c r="O4759">
        <v>8.5</v>
      </c>
      <c r="P4759">
        <v>0.5</v>
      </c>
      <c r="Q4759" s="2">
        <v>18929.71</v>
      </c>
      <c r="R4759" t="s">
        <v>35</v>
      </c>
      <c r="S4759" s="2">
        <v>12488.66</v>
      </c>
      <c r="T4759">
        <v>3.9</v>
      </c>
      <c r="U4759" t="s">
        <v>94</v>
      </c>
      <c r="V4759">
        <v>2026</v>
      </c>
      <c r="W4759" t="s">
        <v>37</v>
      </c>
      <c r="X4759" s="2">
        <v>12488.66</v>
      </c>
      <c r="Y4759" s="2">
        <v>6441.05</v>
      </c>
      <c r="Z4759" s="2">
        <v>0.66</v>
      </c>
      <c r="AA4759" s="2">
        <f>IF(Table1[[#This Row],[Bed Occupied]]="Yes",1,0)</f>
        <v>0</v>
      </c>
    </row>
    <row r="4760" spans="1:27" x14ac:dyDescent="0.25">
      <c r="A4760" t="s">
        <v>4852</v>
      </c>
      <c r="B4760" s="1">
        <v>45675</v>
      </c>
      <c r="C4760" s="1">
        <v>45677.3</v>
      </c>
      <c r="D4760" t="s">
        <v>39</v>
      </c>
      <c r="E4760" t="s">
        <v>52</v>
      </c>
      <c r="F4760" t="s">
        <v>29</v>
      </c>
      <c r="G4760" t="s">
        <v>67</v>
      </c>
      <c r="H4760" t="s">
        <v>40</v>
      </c>
      <c r="I4760" t="s">
        <v>41</v>
      </c>
      <c r="J4760">
        <v>2.2999999999999998</v>
      </c>
      <c r="K4760" t="s">
        <v>57</v>
      </c>
      <c r="L4760">
        <v>90</v>
      </c>
      <c r="M4760" s="1">
        <v>45674</v>
      </c>
      <c r="N4760" t="s">
        <v>34</v>
      </c>
      <c r="O4760">
        <v>11.8</v>
      </c>
      <c r="P4760">
        <v>1.8</v>
      </c>
      <c r="Q4760" s="2">
        <v>1990.7</v>
      </c>
      <c r="R4760" t="s">
        <v>58</v>
      </c>
      <c r="S4760" s="2">
        <v>1045.49</v>
      </c>
      <c r="T4760">
        <v>3.7</v>
      </c>
      <c r="U4760" t="s">
        <v>145</v>
      </c>
      <c r="V4760">
        <v>2025</v>
      </c>
      <c r="W4760" t="s">
        <v>77</v>
      </c>
      <c r="X4760" s="2">
        <v>1045.49</v>
      </c>
      <c r="Y4760" s="2">
        <v>945.21</v>
      </c>
      <c r="Z4760" s="2">
        <v>0.52500000000000002</v>
      </c>
      <c r="AA4760" s="2">
        <f>IF(Table1[[#This Row],[Bed Occupied]]="Yes",1,0)</f>
        <v>0</v>
      </c>
    </row>
    <row r="4761" spans="1:27" x14ac:dyDescent="0.25">
      <c r="A4761" t="s">
        <v>4853</v>
      </c>
      <c r="B4761" s="1">
        <v>46238</v>
      </c>
      <c r="C4761" s="1">
        <v>46238.400000000001</v>
      </c>
      <c r="D4761" t="s">
        <v>39</v>
      </c>
      <c r="E4761" t="s">
        <v>52</v>
      </c>
      <c r="F4761" t="s">
        <v>29</v>
      </c>
      <c r="G4761" t="s">
        <v>30</v>
      </c>
      <c r="H4761" t="s">
        <v>62</v>
      </c>
      <c r="I4761" t="s">
        <v>41</v>
      </c>
      <c r="J4761">
        <v>0.4</v>
      </c>
      <c r="K4761" t="s">
        <v>33</v>
      </c>
      <c r="L4761">
        <v>92</v>
      </c>
      <c r="M4761" s="1">
        <v>46237</v>
      </c>
      <c r="N4761" t="s">
        <v>42</v>
      </c>
      <c r="O4761">
        <v>8.5</v>
      </c>
      <c r="P4761">
        <v>0.5</v>
      </c>
      <c r="Q4761" s="2">
        <v>2200.37</v>
      </c>
      <c r="R4761" t="s">
        <v>85</v>
      </c>
      <c r="S4761" s="2">
        <v>1137</v>
      </c>
      <c r="T4761">
        <v>3.8</v>
      </c>
      <c r="U4761" t="s">
        <v>138</v>
      </c>
      <c r="V4761">
        <v>2026</v>
      </c>
      <c r="W4761" t="s">
        <v>37</v>
      </c>
      <c r="X4761" s="2">
        <v>1137</v>
      </c>
      <c r="Y4761" s="2">
        <v>1063.3699999999999</v>
      </c>
      <c r="Z4761" s="2">
        <v>0.51700000000000002</v>
      </c>
      <c r="AA4761" s="2">
        <f>IF(Table1[[#This Row],[Bed Occupied]]="Yes",1,0)</f>
        <v>1</v>
      </c>
    </row>
    <row r="4762" spans="1:27" x14ac:dyDescent="0.25">
      <c r="A4762" t="s">
        <v>4854</v>
      </c>
      <c r="B4762" s="1">
        <v>46322</v>
      </c>
      <c r="C4762" s="1">
        <v>46325.8</v>
      </c>
      <c r="D4762" t="s">
        <v>61</v>
      </c>
      <c r="E4762" t="s">
        <v>28</v>
      </c>
      <c r="F4762" t="s">
        <v>29</v>
      </c>
      <c r="G4762" t="s">
        <v>151</v>
      </c>
      <c r="H4762" t="s">
        <v>81</v>
      </c>
      <c r="I4762" t="s">
        <v>41</v>
      </c>
      <c r="J4762">
        <v>3.8</v>
      </c>
      <c r="K4762" t="s">
        <v>33</v>
      </c>
      <c r="L4762">
        <v>63</v>
      </c>
      <c r="M4762" s="1">
        <v>46321</v>
      </c>
      <c r="N4762" t="s">
        <v>42</v>
      </c>
      <c r="O4762">
        <v>13.7</v>
      </c>
      <c r="P4762">
        <v>1.7</v>
      </c>
      <c r="Q4762" s="2">
        <v>12901.18</v>
      </c>
      <c r="R4762" t="s">
        <v>58</v>
      </c>
      <c r="S4762" s="2">
        <v>7580.23</v>
      </c>
      <c r="T4762">
        <v>4.3</v>
      </c>
      <c r="U4762" t="s">
        <v>36</v>
      </c>
      <c r="V4762">
        <v>2026</v>
      </c>
      <c r="W4762" t="s">
        <v>37</v>
      </c>
      <c r="X4762" s="2">
        <v>7580.23</v>
      </c>
      <c r="Y4762" s="2">
        <v>5320.95</v>
      </c>
      <c r="Z4762" s="2">
        <v>0.58799999999999997</v>
      </c>
      <c r="AA4762" s="2">
        <f>IF(Table1[[#This Row],[Bed Occupied]]="Yes",1,0)</f>
        <v>1</v>
      </c>
    </row>
    <row r="4763" spans="1:27" x14ac:dyDescent="0.25">
      <c r="A4763" t="s">
        <v>4855</v>
      </c>
      <c r="B4763" s="1">
        <v>45773</v>
      </c>
      <c r="C4763" s="1">
        <v>45773.2</v>
      </c>
      <c r="D4763" t="s">
        <v>96</v>
      </c>
      <c r="E4763" t="s">
        <v>52</v>
      </c>
      <c r="F4763" t="s">
        <v>48</v>
      </c>
      <c r="G4763" t="s">
        <v>67</v>
      </c>
      <c r="H4763" t="s">
        <v>31</v>
      </c>
      <c r="I4763" t="s">
        <v>32</v>
      </c>
      <c r="J4763">
        <v>0.2</v>
      </c>
      <c r="K4763" t="s">
        <v>33</v>
      </c>
      <c r="L4763">
        <v>78</v>
      </c>
      <c r="M4763" s="1">
        <v>45773</v>
      </c>
      <c r="N4763" t="s">
        <v>42</v>
      </c>
      <c r="O4763">
        <v>9.9</v>
      </c>
      <c r="P4763">
        <v>1.9</v>
      </c>
      <c r="Q4763" s="2">
        <v>2819.34</v>
      </c>
      <c r="R4763" t="s">
        <v>35</v>
      </c>
      <c r="S4763" s="2">
        <v>1669.81</v>
      </c>
      <c r="T4763">
        <v>2.9</v>
      </c>
      <c r="U4763" t="s">
        <v>89</v>
      </c>
      <c r="V4763">
        <v>2025</v>
      </c>
      <c r="W4763" t="s">
        <v>83</v>
      </c>
      <c r="X4763" s="2">
        <v>1669.81</v>
      </c>
      <c r="Y4763" s="2">
        <v>1149.53</v>
      </c>
      <c r="Z4763" s="2">
        <v>0.59199999999999997</v>
      </c>
      <c r="AA4763" s="2">
        <f>IF(Table1[[#This Row],[Bed Occupied]]="Yes",1,0)</f>
        <v>1</v>
      </c>
    </row>
    <row r="4764" spans="1:27" x14ac:dyDescent="0.25">
      <c r="A4764" t="s">
        <v>4856</v>
      </c>
      <c r="B4764" s="1">
        <v>46369</v>
      </c>
      <c r="C4764" s="1">
        <v>46370</v>
      </c>
      <c r="D4764" t="s">
        <v>27</v>
      </c>
      <c r="E4764" t="s">
        <v>28</v>
      </c>
      <c r="F4764" t="s">
        <v>48</v>
      </c>
      <c r="G4764" t="s">
        <v>53</v>
      </c>
      <c r="H4764" t="s">
        <v>76</v>
      </c>
      <c r="I4764" t="s">
        <v>32</v>
      </c>
      <c r="J4764">
        <v>1</v>
      </c>
      <c r="K4764" t="s">
        <v>33</v>
      </c>
      <c r="L4764">
        <v>92</v>
      </c>
      <c r="M4764" s="1">
        <v>46369</v>
      </c>
      <c r="N4764" t="s">
        <v>42</v>
      </c>
      <c r="O4764">
        <v>9.3000000000000007</v>
      </c>
      <c r="P4764">
        <v>1.3</v>
      </c>
      <c r="Q4764" s="2">
        <v>9639.18</v>
      </c>
      <c r="R4764" t="s">
        <v>35</v>
      </c>
      <c r="S4764" s="2">
        <v>5116.45</v>
      </c>
      <c r="T4764">
        <v>3</v>
      </c>
      <c r="U4764" t="s">
        <v>54</v>
      </c>
      <c r="V4764">
        <v>2026</v>
      </c>
      <c r="W4764" t="s">
        <v>74</v>
      </c>
      <c r="X4764" s="2">
        <v>5116.45</v>
      </c>
      <c r="Y4764" s="2">
        <v>4522.7299999999996</v>
      </c>
      <c r="Z4764" s="2">
        <v>0.53100000000000003</v>
      </c>
      <c r="AA4764" s="2">
        <f>IF(Table1[[#This Row],[Bed Occupied]]="Yes",1,0)</f>
        <v>1</v>
      </c>
    </row>
    <row r="4765" spans="1:27" x14ac:dyDescent="0.25">
      <c r="A4765" t="s">
        <v>4857</v>
      </c>
      <c r="B4765" s="1">
        <v>46299</v>
      </c>
      <c r="C4765" s="1">
        <v>46301.2</v>
      </c>
      <c r="D4765" t="s">
        <v>96</v>
      </c>
      <c r="E4765" t="s">
        <v>66</v>
      </c>
      <c r="F4765" t="s">
        <v>48</v>
      </c>
      <c r="G4765" t="s">
        <v>67</v>
      </c>
      <c r="H4765" t="s">
        <v>76</v>
      </c>
      <c r="I4765" t="s">
        <v>32</v>
      </c>
      <c r="J4765">
        <v>2.2000000000000002</v>
      </c>
      <c r="K4765" t="s">
        <v>33</v>
      </c>
      <c r="L4765">
        <v>52</v>
      </c>
      <c r="M4765" s="1">
        <v>46299</v>
      </c>
      <c r="N4765" t="s">
        <v>34</v>
      </c>
      <c r="O4765">
        <v>8.6</v>
      </c>
      <c r="P4765">
        <v>0.6</v>
      </c>
      <c r="Q4765" s="2">
        <v>3059.27</v>
      </c>
      <c r="R4765" t="s">
        <v>35</v>
      </c>
      <c r="S4765" s="2">
        <v>1711.11</v>
      </c>
      <c r="T4765">
        <v>3.9</v>
      </c>
      <c r="U4765" t="s">
        <v>36</v>
      </c>
      <c r="V4765">
        <v>2026</v>
      </c>
      <c r="W4765" t="s">
        <v>74</v>
      </c>
      <c r="X4765" s="2">
        <v>1711.11</v>
      </c>
      <c r="Y4765" s="2">
        <v>1348.16</v>
      </c>
      <c r="Z4765" s="2">
        <v>0.55900000000000005</v>
      </c>
      <c r="AA4765" s="2">
        <f>IF(Table1[[#This Row],[Bed Occupied]]="Yes",1,0)</f>
        <v>1</v>
      </c>
    </row>
    <row r="4766" spans="1:27" x14ac:dyDescent="0.25">
      <c r="A4766" t="s">
        <v>4858</v>
      </c>
      <c r="B4766" s="1">
        <v>45831</v>
      </c>
      <c r="C4766" s="1">
        <v>45831.3</v>
      </c>
      <c r="D4766" t="s">
        <v>39</v>
      </c>
      <c r="E4766" t="s">
        <v>28</v>
      </c>
      <c r="F4766" t="s">
        <v>48</v>
      </c>
      <c r="G4766" t="s">
        <v>30</v>
      </c>
      <c r="H4766" t="s">
        <v>76</v>
      </c>
      <c r="I4766" t="s">
        <v>32</v>
      </c>
      <c r="J4766">
        <v>0.3</v>
      </c>
      <c r="K4766" t="s">
        <v>57</v>
      </c>
      <c r="L4766">
        <v>116</v>
      </c>
      <c r="M4766" s="1">
        <v>45830</v>
      </c>
      <c r="N4766" t="s">
        <v>63</v>
      </c>
      <c r="O4766">
        <v>12.7</v>
      </c>
      <c r="P4766">
        <v>2.7</v>
      </c>
      <c r="Q4766" s="2">
        <v>1587.85</v>
      </c>
      <c r="R4766" t="s">
        <v>35</v>
      </c>
      <c r="S4766" s="2">
        <v>975.6</v>
      </c>
      <c r="T4766">
        <v>2.7</v>
      </c>
      <c r="U4766" t="s">
        <v>64</v>
      </c>
      <c r="V4766">
        <v>2025</v>
      </c>
      <c r="W4766" t="s">
        <v>74</v>
      </c>
      <c r="X4766" s="2">
        <v>975.6</v>
      </c>
      <c r="Y4766" s="2">
        <v>612.25</v>
      </c>
      <c r="Z4766" s="2">
        <v>0.61399999999999999</v>
      </c>
      <c r="AA4766" s="2">
        <f>IF(Table1[[#This Row],[Bed Occupied]]="Yes",1,0)</f>
        <v>0</v>
      </c>
    </row>
    <row r="4767" spans="1:27" x14ac:dyDescent="0.25">
      <c r="A4767" t="s">
        <v>4859</v>
      </c>
      <c r="B4767" s="1">
        <v>46336</v>
      </c>
      <c r="C4767" s="1">
        <v>46337.3</v>
      </c>
      <c r="D4767" t="s">
        <v>27</v>
      </c>
      <c r="E4767" t="s">
        <v>47</v>
      </c>
      <c r="F4767" t="s">
        <v>48</v>
      </c>
      <c r="G4767" t="s">
        <v>151</v>
      </c>
      <c r="H4767" t="s">
        <v>76</v>
      </c>
      <c r="I4767" t="s">
        <v>41</v>
      </c>
      <c r="J4767">
        <v>1.3</v>
      </c>
      <c r="K4767" t="s">
        <v>33</v>
      </c>
      <c r="L4767">
        <v>32</v>
      </c>
      <c r="M4767" s="1">
        <v>46336</v>
      </c>
      <c r="N4767" t="s">
        <v>42</v>
      </c>
      <c r="O4767">
        <v>8.8000000000000007</v>
      </c>
      <c r="P4767">
        <v>0.8</v>
      </c>
      <c r="Q4767" s="2">
        <v>8852.2199999999993</v>
      </c>
      <c r="R4767" t="s">
        <v>35</v>
      </c>
      <c r="S4767" s="2">
        <v>5265.68</v>
      </c>
      <c r="T4767">
        <v>3.6</v>
      </c>
      <c r="U4767" t="s">
        <v>130</v>
      </c>
      <c r="V4767">
        <v>2026</v>
      </c>
      <c r="W4767" t="s">
        <v>44</v>
      </c>
      <c r="X4767" s="2">
        <v>5265.68</v>
      </c>
      <c r="Y4767" s="2">
        <v>3586.54</v>
      </c>
      <c r="Z4767" s="2">
        <v>0.59499999999999997</v>
      </c>
      <c r="AA4767" s="2">
        <f>IF(Table1[[#This Row],[Bed Occupied]]="Yes",1,0)</f>
        <v>1</v>
      </c>
    </row>
    <row r="4768" spans="1:27" x14ac:dyDescent="0.25">
      <c r="A4768" t="s">
        <v>4860</v>
      </c>
      <c r="B4768" s="1">
        <v>45957</v>
      </c>
      <c r="C4768" s="1">
        <v>45966.5</v>
      </c>
      <c r="D4768" t="s">
        <v>51</v>
      </c>
      <c r="E4768" t="s">
        <v>28</v>
      </c>
      <c r="F4768" t="s">
        <v>48</v>
      </c>
      <c r="G4768" t="s">
        <v>53</v>
      </c>
      <c r="H4768" t="s">
        <v>62</v>
      </c>
      <c r="I4768" t="s">
        <v>32</v>
      </c>
      <c r="J4768">
        <v>9.5</v>
      </c>
      <c r="K4768" t="s">
        <v>33</v>
      </c>
      <c r="L4768">
        <v>84</v>
      </c>
      <c r="M4768" s="1">
        <v>45956</v>
      </c>
      <c r="N4768" t="s">
        <v>34</v>
      </c>
      <c r="O4768">
        <v>13.7</v>
      </c>
      <c r="P4768">
        <v>1.7</v>
      </c>
      <c r="Q4768" s="2">
        <v>13702.21</v>
      </c>
      <c r="R4768" t="s">
        <v>58</v>
      </c>
      <c r="S4768" s="2">
        <v>7389.43</v>
      </c>
      <c r="T4768">
        <v>3.4</v>
      </c>
      <c r="U4768" t="s">
        <v>82</v>
      </c>
      <c r="V4768">
        <v>2025</v>
      </c>
      <c r="W4768" t="s">
        <v>74</v>
      </c>
      <c r="X4768" s="2">
        <v>7389.43</v>
      </c>
      <c r="Y4768" s="2">
        <v>6312.78</v>
      </c>
      <c r="Z4768" s="2">
        <v>0.53900000000000003</v>
      </c>
      <c r="AA4768" s="2">
        <f>IF(Table1[[#This Row],[Bed Occupied]]="Yes",1,0)</f>
        <v>1</v>
      </c>
    </row>
    <row r="4769" spans="1:27" x14ac:dyDescent="0.25">
      <c r="A4769" t="s">
        <v>4861</v>
      </c>
      <c r="B4769" s="1">
        <v>46051</v>
      </c>
      <c r="C4769" s="1">
        <v>46051.6</v>
      </c>
      <c r="D4769" t="s">
        <v>39</v>
      </c>
      <c r="E4769" t="s">
        <v>52</v>
      </c>
      <c r="F4769" t="s">
        <v>29</v>
      </c>
      <c r="G4769" t="s">
        <v>67</v>
      </c>
      <c r="H4769" t="s">
        <v>40</v>
      </c>
      <c r="I4769" t="s">
        <v>32</v>
      </c>
      <c r="J4769">
        <v>0.6</v>
      </c>
      <c r="K4769" t="s">
        <v>33</v>
      </c>
      <c r="L4769">
        <v>79</v>
      </c>
      <c r="M4769" s="1">
        <v>46051</v>
      </c>
      <c r="N4769" t="s">
        <v>42</v>
      </c>
      <c r="O4769">
        <v>10.3</v>
      </c>
      <c r="P4769">
        <v>0.3</v>
      </c>
      <c r="Q4769" s="2">
        <v>1519.81</v>
      </c>
      <c r="R4769" t="s">
        <v>35</v>
      </c>
      <c r="S4769" s="2">
        <v>957.88</v>
      </c>
      <c r="T4769">
        <v>4.4000000000000004</v>
      </c>
      <c r="U4769" t="s">
        <v>86</v>
      </c>
      <c r="V4769">
        <v>2026</v>
      </c>
      <c r="W4769" t="s">
        <v>72</v>
      </c>
      <c r="X4769" s="2">
        <v>957.88</v>
      </c>
      <c r="Y4769" s="2">
        <v>561.92999999999995</v>
      </c>
      <c r="Z4769" s="2">
        <v>0.63</v>
      </c>
      <c r="AA4769" s="2">
        <f>IF(Table1[[#This Row],[Bed Occupied]]="Yes",1,0)</f>
        <v>1</v>
      </c>
    </row>
    <row r="4770" spans="1:27" x14ac:dyDescent="0.25">
      <c r="A4770" t="s">
        <v>4862</v>
      </c>
      <c r="B4770" s="1">
        <v>45961</v>
      </c>
      <c r="C4770" s="1">
        <v>45962.5</v>
      </c>
      <c r="D4770" t="s">
        <v>51</v>
      </c>
      <c r="E4770" t="s">
        <v>28</v>
      </c>
      <c r="F4770" t="s">
        <v>48</v>
      </c>
      <c r="G4770" t="s">
        <v>30</v>
      </c>
      <c r="H4770" t="s">
        <v>40</v>
      </c>
      <c r="I4770" t="s">
        <v>32</v>
      </c>
      <c r="J4770">
        <v>1.5</v>
      </c>
      <c r="K4770" t="s">
        <v>33</v>
      </c>
      <c r="L4770">
        <v>78</v>
      </c>
      <c r="M4770" s="1">
        <v>45961</v>
      </c>
      <c r="N4770" t="s">
        <v>63</v>
      </c>
      <c r="O4770">
        <v>9.6999999999999993</v>
      </c>
      <c r="P4770">
        <v>1.7</v>
      </c>
      <c r="Q4770" s="2">
        <v>11176.16</v>
      </c>
      <c r="R4770" t="s">
        <v>35</v>
      </c>
      <c r="S4770" s="2">
        <v>5946.66</v>
      </c>
      <c r="T4770">
        <v>2.6</v>
      </c>
      <c r="U4770" t="s">
        <v>82</v>
      </c>
      <c r="V4770">
        <v>2025</v>
      </c>
      <c r="W4770" t="s">
        <v>77</v>
      </c>
      <c r="X4770" s="2">
        <v>5946.66</v>
      </c>
      <c r="Y4770" s="2">
        <v>5229.5</v>
      </c>
      <c r="Z4770" s="2">
        <v>0.53200000000000003</v>
      </c>
      <c r="AA4770" s="2">
        <f>IF(Table1[[#This Row],[Bed Occupied]]="Yes",1,0)</f>
        <v>1</v>
      </c>
    </row>
    <row r="4771" spans="1:27" x14ac:dyDescent="0.25">
      <c r="A4771" t="s">
        <v>4863</v>
      </c>
      <c r="B4771" s="1">
        <v>45982</v>
      </c>
      <c r="C4771" s="1">
        <v>45991.6</v>
      </c>
      <c r="D4771" t="s">
        <v>61</v>
      </c>
      <c r="E4771" t="s">
        <v>52</v>
      </c>
      <c r="F4771" t="s">
        <v>48</v>
      </c>
      <c r="G4771" t="s">
        <v>30</v>
      </c>
      <c r="H4771" t="s">
        <v>81</v>
      </c>
      <c r="I4771" t="s">
        <v>93</v>
      </c>
      <c r="J4771">
        <v>9.6</v>
      </c>
      <c r="K4771" t="s">
        <v>33</v>
      </c>
      <c r="L4771">
        <v>82</v>
      </c>
      <c r="M4771" s="1">
        <v>45982</v>
      </c>
      <c r="N4771" t="s">
        <v>34</v>
      </c>
      <c r="O4771">
        <v>12.9</v>
      </c>
      <c r="P4771">
        <v>0.9</v>
      </c>
      <c r="Q4771" s="2">
        <v>19703.580000000002</v>
      </c>
      <c r="R4771" t="s">
        <v>35</v>
      </c>
      <c r="S4771" s="2">
        <v>12676.08</v>
      </c>
      <c r="T4771">
        <v>4.0999999999999996</v>
      </c>
      <c r="U4771" t="s">
        <v>71</v>
      </c>
      <c r="V4771">
        <v>2025</v>
      </c>
      <c r="W4771" t="s">
        <v>77</v>
      </c>
      <c r="X4771" s="2">
        <v>12676.08</v>
      </c>
      <c r="Y4771" s="2">
        <v>7027.5</v>
      </c>
      <c r="Z4771" s="2">
        <v>0.64300000000000002</v>
      </c>
      <c r="AA4771" s="2">
        <f>IF(Table1[[#This Row],[Bed Occupied]]="Yes",1,0)</f>
        <v>1</v>
      </c>
    </row>
    <row r="4772" spans="1:27" x14ac:dyDescent="0.25">
      <c r="A4772" t="s">
        <v>4864</v>
      </c>
      <c r="B4772" s="1">
        <v>45768</v>
      </c>
      <c r="C4772" s="1">
        <v>45769.7</v>
      </c>
      <c r="D4772" t="s">
        <v>27</v>
      </c>
      <c r="E4772" t="s">
        <v>52</v>
      </c>
      <c r="F4772" t="s">
        <v>48</v>
      </c>
      <c r="G4772" t="s">
        <v>53</v>
      </c>
      <c r="H4772" t="s">
        <v>81</v>
      </c>
      <c r="I4772" t="s">
        <v>32</v>
      </c>
      <c r="J4772">
        <v>1.7</v>
      </c>
      <c r="K4772" t="s">
        <v>33</v>
      </c>
      <c r="L4772">
        <v>84</v>
      </c>
      <c r="M4772" s="1">
        <v>45767</v>
      </c>
      <c r="N4772" t="s">
        <v>34</v>
      </c>
      <c r="O4772">
        <v>12.8</v>
      </c>
      <c r="P4772">
        <v>0.8</v>
      </c>
      <c r="Q4772" s="2">
        <v>10612.32</v>
      </c>
      <c r="R4772" t="s">
        <v>85</v>
      </c>
      <c r="S4772" s="2">
        <v>6759.13</v>
      </c>
      <c r="T4772">
        <v>3.4</v>
      </c>
      <c r="U4772" t="s">
        <v>89</v>
      </c>
      <c r="V4772">
        <v>2025</v>
      </c>
      <c r="W4772" t="s">
        <v>74</v>
      </c>
      <c r="X4772" s="2">
        <v>6759.13</v>
      </c>
      <c r="Y4772" s="2">
        <v>3853.19</v>
      </c>
      <c r="Z4772" s="2">
        <v>0.63700000000000001</v>
      </c>
      <c r="AA4772" s="2">
        <f>IF(Table1[[#This Row],[Bed Occupied]]="Yes",1,0)</f>
        <v>1</v>
      </c>
    </row>
    <row r="4773" spans="1:27" x14ac:dyDescent="0.25">
      <c r="A4773" t="s">
        <v>4865</v>
      </c>
      <c r="B4773" s="1">
        <v>45939</v>
      </c>
      <c r="C4773" s="1">
        <v>45940.3</v>
      </c>
      <c r="D4773" t="s">
        <v>39</v>
      </c>
      <c r="E4773" t="s">
        <v>66</v>
      </c>
      <c r="F4773" t="s">
        <v>29</v>
      </c>
      <c r="G4773" t="s">
        <v>30</v>
      </c>
      <c r="H4773" t="s">
        <v>81</v>
      </c>
      <c r="I4773" t="s">
        <v>41</v>
      </c>
      <c r="J4773">
        <v>1.3</v>
      </c>
      <c r="K4773" t="s">
        <v>33</v>
      </c>
      <c r="L4773">
        <v>75</v>
      </c>
      <c r="M4773" s="1">
        <v>45939</v>
      </c>
      <c r="N4773" t="s">
        <v>42</v>
      </c>
      <c r="O4773">
        <v>9.6</v>
      </c>
      <c r="P4773">
        <v>1.6</v>
      </c>
      <c r="Q4773" s="2">
        <v>2248.5100000000002</v>
      </c>
      <c r="R4773" t="s">
        <v>58</v>
      </c>
      <c r="S4773" s="2">
        <v>1222.6300000000001</v>
      </c>
      <c r="T4773">
        <v>3</v>
      </c>
      <c r="U4773" t="s">
        <v>82</v>
      </c>
      <c r="V4773">
        <v>2025</v>
      </c>
      <c r="W4773" t="s">
        <v>72</v>
      </c>
      <c r="X4773" s="2">
        <v>1222.6300000000001</v>
      </c>
      <c r="Y4773" s="2">
        <v>1025.8800000000001</v>
      </c>
      <c r="Z4773" s="2">
        <v>0.54400000000000004</v>
      </c>
      <c r="AA4773" s="2">
        <f>IF(Table1[[#This Row],[Bed Occupied]]="Yes",1,0)</f>
        <v>1</v>
      </c>
    </row>
    <row r="4774" spans="1:27" x14ac:dyDescent="0.25">
      <c r="A4774" t="s">
        <v>4866</v>
      </c>
      <c r="B4774" s="1">
        <v>45828</v>
      </c>
      <c r="C4774" s="1">
        <v>45832.7</v>
      </c>
      <c r="D4774" t="s">
        <v>27</v>
      </c>
      <c r="E4774" t="s">
        <v>28</v>
      </c>
      <c r="F4774" t="s">
        <v>48</v>
      </c>
      <c r="G4774" t="s">
        <v>67</v>
      </c>
      <c r="H4774" t="s">
        <v>49</v>
      </c>
      <c r="I4774" t="s">
        <v>32</v>
      </c>
      <c r="J4774">
        <v>4.7</v>
      </c>
      <c r="K4774" t="s">
        <v>33</v>
      </c>
      <c r="L4774">
        <v>84</v>
      </c>
      <c r="M4774" s="1">
        <v>45828</v>
      </c>
      <c r="N4774" t="s">
        <v>63</v>
      </c>
      <c r="O4774">
        <v>8.6</v>
      </c>
      <c r="P4774">
        <v>0.6</v>
      </c>
      <c r="Q4774" s="2">
        <v>10209.620000000001</v>
      </c>
      <c r="R4774" t="s">
        <v>58</v>
      </c>
      <c r="S4774" s="2">
        <v>5697.96</v>
      </c>
      <c r="T4774">
        <v>3.8</v>
      </c>
      <c r="U4774" t="s">
        <v>64</v>
      </c>
      <c r="V4774">
        <v>2025</v>
      </c>
      <c r="W4774" t="s">
        <v>77</v>
      </c>
      <c r="X4774" s="2">
        <v>5697.96</v>
      </c>
      <c r="Y4774" s="2">
        <v>4511.66</v>
      </c>
      <c r="Z4774" s="2">
        <v>0.55800000000000005</v>
      </c>
      <c r="AA4774" s="2">
        <f>IF(Table1[[#This Row],[Bed Occupied]]="Yes",1,0)</f>
        <v>1</v>
      </c>
    </row>
    <row r="4775" spans="1:27" x14ac:dyDescent="0.25">
      <c r="A4775" t="s">
        <v>4867</v>
      </c>
      <c r="B4775" s="1">
        <v>45821</v>
      </c>
      <c r="C4775" s="1">
        <v>45825.8</v>
      </c>
      <c r="D4775" t="s">
        <v>46</v>
      </c>
      <c r="E4775" t="s">
        <v>47</v>
      </c>
      <c r="F4775" t="s">
        <v>29</v>
      </c>
      <c r="G4775" t="s">
        <v>67</v>
      </c>
      <c r="H4775" t="s">
        <v>56</v>
      </c>
      <c r="I4775" t="s">
        <v>41</v>
      </c>
      <c r="J4775">
        <v>4.8</v>
      </c>
      <c r="K4775" t="s">
        <v>57</v>
      </c>
      <c r="L4775">
        <v>52</v>
      </c>
      <c r="M4775" s="1">
        <v>45821</v>
      </c>
      <c r="N4775" t="s">
        <v>34</v>
      </c>
      <c r="O4775">
        <v>8.4</v>
      </c>
      <c r="P4775">
        <v>0.4</v>
      </c>
      <c r="Q4775" s="2">
        <v>6605.14</v>
      </c>
      <c r="R4775" t="s">
        <v>35</v>
      </c>
      <c r="S4775" s="2">
        <v>3675.69</v>
      </c>
      <c r="T4775">
        <v>3.7</v>
      </c>
      <c r="U4775" t="s">
        <v>64</v>
      </c>
      <c r="V4775">
        <v>2025</v>
      </c>
      <c r="W4775" t="s">
        <v>77</v>
      </c>
      <c r="X4775" s="2">
        <v>3675.69</v>
      </c>
      <c r="Y4775" s="2">
        <v>2929.45</v>
      </c>
      <c r="Z4775" s="2">
        <v>0.55600000000000005</v>
      </c>
      <c r="AA4775" s="2">
        <f>IF(Table1[[#This Row],[Bed Occupied]]="Yes",1,0)</f>
        <v>0</v>
      </c>
    </row>
    <row r="4776" spans="1:27" x14ac:dyDescent="0.25">
      <c r="A4776" t="s">
        <v>4868</v>
      </c>
      <c r="B4776" s="1">
        <v>46126</v>
      </c>
      <c r="C4776" s="1">
        <v>46127.7</v>
      </c>
      <c r="D4776" t="s">
        <v>61</v>
      </c>
      <c r="E4776" t="s">
        <v>47</v>
      </c>
      <c r="F4776" t="s">
        <v>48</v>
      </c>
      <c r="G4776" t="s">
        <v>30</v>
      </c>
      <c r="H4776" t="s">
        <v>62</v>
      </c>
      <c r="I4776" t="s">
        <v>32</v>
      </c>
      <c r="J4776">
        <v>1.7</v>
      </c>
      <c r="K4776" t="s">
        <v>33</v>
      </c>
      <c r="L4776">
        <v>123</v>
      </c>
      <c r="M4776" s="1">
        <v>46125</v>
      </c>
      <c r="N4776" t="s">
        <v>34</v>
      </c>
      <c r="O4776">
        <v>12</v>
      </c>
      <c r="P4776">
        <v>0</v>
      </c>
      <c r="Q4776" s="2">
        <v>11020.71</v>
      </c>
      <c r="R4776" t="s">
        <v>35</v>
      </c>
      <c r="S4776" s="2">
        <v>7498.71</v>
      </c>
      <c r="T4776">
        <v>3.9</v>
      </c>
      <c r="U4776" t="s">
        <v>98</v>
      </c>
      <c r="V4776">
        <v>2026</v>
      </c>
      <c r="W4776" t="s">
        <v>37</v>
      </c>
      <c r="X4776" s="2">
        <v>7498.71</v>
      </c>
      <c r="Y4776" s="2">
        <v>3522</v>
      </c>
      <c r="Z4776" s="2">
        <v>0.68</v>
      </c>
      <c r="AA4776" s="2">
        <f>IF(Table1[[#This Row],[Bed Occupied]]="Yes",1,0)</f>
        <v>1</v>
      </c>
    </row>
    <row r="4777" spans="1:27" x14ac:dyDescent="0.25">
      <c r="A4777" t="s">
        <v>4869</v>
      </c>
      <c r="B4777" s="1">
        <v>45771</v>
      </c>
      <c r="C4777" s="1">
        <v>45772.4</v>
      </c>
      <c r="D4777" t="s">
        <v>46</v>
      </c>
      <c r="E4777" t="s">
        <v>47</v>
      </c>
      <c r="F4777" t="s">
        <v>48</v>
      </c>
      <c r="G4777" t="s">
        <v>53</v>
      </c>
      <c r="H4777" t="s">
        <v>76</v>
      </c>
      <c r="I4777" t="s">
        <v>41</v>
      </c>
      <c r="J4777">
        <v>1.4</v>
      </c>
      <c r="K4777" t="s">
        <v>33</v>
      </c>
      <c r="L4777">
        <v>52</v>
      </c>
      <c r="M4777" s="1">
        <v>45771</v>
      </c>
      <c r="N4777" t="s">
        <v>63</v>
      </c>
      <c r="O4777">
        <v>10.7</v>
      </c>
      <c r="P4777">
        <v>0.7</v>
      </c>
      <c r="Q4777" s="2">
        <v>4847.51</v>
      </c>
      <c r="R4777" t="s">
        <v>58</v>
      </c>
      <c r="S4777" s="2">
        <v>2648.13</v>
      </c>
      <c r="T4777">
        <v>4.3</v>
      </c>
      <c r="U4777" t="s">
        <v>89</v>
      </c>
      <c r="V4777">
        <v>2025</v>
      </c>
      <c r="W4777" t="s">
        <v>72</v>
      </c>
      <c r="X4777" s="2">
        <v>2648.13</v>
      </c>
      <c r="Y4777" s="2">
        <v>2199.38</v>
      </c>
      <c r="Z4777" s="2">
        <v>0.54600000000000004</v>
      </c>
      <c r="AA4777" s="2">
        <f>IF(Table1[[#This Row],[Bed Occupied]]="Yes",1,0)</f>
        <v>1</v>
      </c>
    </row>
    <row r="4778" spans="1:27" x14ac:dyDescent="0.25">
      <c r="A4778" t="s">
        <v>4870</v>
      </c>
      <c r="B4778" s="1">
        <v>46269</v>
      </c>
      <c r="C4778" s="1">
        <v>46269.599999999999</v>
      </c>
      <c r="D4778" t="s">
        <v>39</v>
      </c>
      <c r="E4778" t="s">
        <v>28</v>
      </c>
      <c r="F4778" t="s">
        <v>29</v>
      </c>
      <c r="G4778" t="s">
        <v>53</v>
      </c>
      <c r="H4778" t="s">
        <v>62</v>
      </c>
      <c r="I4778" t="s">
        <v>41</v>
      </c>
      <c r="J4778">
        <v>0.6</v>
      </c>
      <c r="K4778" t="s">
        <v>33</v>
      </c>
      <c r="L4778">
        <v>66</v>
      </c>
      <c r="M4778" s="1">
        <v>46269</v>
      </c>
      <c r="N4778" t="s">
        <v>63</v>
      </c>
      <c r="O4778">
        <v>12.1</v>
      </c>
      <c r="P4778">
        <v>0.1</v>
      </c>
      <c r="Q4778" s="2">
        <v>2204.66</v>
      </c>
      <c r="R4778" t="s">
        <v>58</v>
      </c>
      <c r="S4778" s="2">
        <v>1338.89</v>
      </c>
      <c r="T4778">
        <v>3.9</v>
      </c>
      <c r="U4778" t="s">
        <v>133</v>
      </c>
      <c r="V4778">
        <v>2026</v>
      </c>
      <c r="W4778" t="s">
        <v>77</v>
      </c>
      <c r="X4778" s="2">
        <v>1338.89</v>
      </c>
      <c r="Y4778" s="2">
        <v>865.77</v>
      </c>
      <c r="Z4778" s="2">
        <v>0.60699999999999998</v>
      </c>
      <c r="AA4778" s="2">
        <f>IF(Table1[[#This Row],[Bed Occupied]]="Yes",1,0)</f>
        <v>1</v>
      </c>
    </row>
    <row r="4779" spans="1:27" x14ac:dyDescent="0.25">
      <c r="A4779" t="s">
        <v>4871</v>
      </c>
      <c r="B4779" s="1">
        <v>45682</v>
      </c>
      <c r="C4779" s="1">
        <v>45683.5</v>
      </c>
      <c r="D4779" t="s">
        <v>46</v>
      </c>
      <c r="E4779" t="s">
        <v>47</v>
      </c>
      <c r="F4779" t="s">
        <v>29</v>
      </c>
      <c r="G4779" t="s">
        <v>30</v>
      </c>
      <c r="H4779" t="s">
        <v>56</v>
      </c>
      <c r="I4779" t="s">
        <v>32</v>
      </c>
      <c r="J4779">
        <v>1.5</v>
      </c>
      <c r="K4779" t="s">
        <v>33</v>
      </c>
      <c r="L4779">
        <v>61</v>
      </c>
      <c r="M4779" s="1">
        <v>45682</v>
      </c>
      <c r="N4779" t="s">
        <v>63</v>
      </c>
      <c r="O4779">
        <v>10.8</v>
      </c>
      <c r="P4779">
        <v>2.8</v>
      </c>
      <c r="Q4779" s="2">
        <v>4361.1000000000004</v>
      </c>
      <c r="R4779" t="s">
        <v>35</v>
      </c>
      <c r="S4779" s="2">
        <v>2506.2600000000002</v>
      </c>
      <c r="T4779">
        <v>2.9</v>
      </c>
      <c r="U4779" t="s">
        <v>145</v>
      </c>
      <c r="V4779">
        <v>2025</v>
      </c>
      <c r="W4779" t="s">
        <v>83</v>
      </c>
      <c r="X4779" s="2">
        <v>2506.2600000000002</v>
      </c>
      <c r="Y4779" s="2">
        <v>1854.84</v>
      </c>
      <c r="Z4779" s="2">
        <v>0.57499999999999996</v>
      </c>
      <c r="AA4779" s="2">
        <f>IF(Table1[[#This Row],[Bed Occupied]]="Yes",1,0)</f>
        <v>1</v>
      </c>
    </row>
    <row r="4780" spans="1:27" x14ac:dyDescent="0.25">
      <c r="A4780" t="s">
        <v>4872</v>
      </c>
      <c r="B4780" s="1">
        <v>46126</v>
      </c>
      <c r="C4780" s="1">
        <v>46130.6</v>
      </c>
      <c r="D4780" t="s">
        <v>46</v>
      </c>
      <c r="E4780" t="s">
        <v>47</v>
      </c>
      <c r="F4780" t="s">
        <v>48</v>
      </c>
      <c r="G4780" t="s">
        <v>67</v>
      </c>
      <c r="H4780" t="s">
        <v>76</v>
      </c>
      <c r="I4780" t="s">
        <v>32</v>
      </c>
      <c r="J4780">
        <v>4.5999999999999996</v>
      </c>
      <c r="K4780" t="s">
        <v>33</v>
      </c>
      <c r="L4780">
        <v>49</v>
      </c>
      <c r="M4780" s="1">
        <v>46125</v>
      </c>
      <c r="N4780" t="s">
        <v>42</v>
      </c>
      <c r="O4780">
        <v>12.9</v>
      </c>
      <c r="P4780">
        <v>0.9</v>
      </c>
      <c r="Q4780" s="2">
        <v>6477.64</v>
      </c>
      <c r="R4780" t="s">
        <v>58</v>
      </c>
      <c r="S4780" s="2">
        <v>3586.65</v>
      </c>
      <c r="T4780">
        <v>4.2</v>
      </c>
      <c r="U4780" t="s">
        <v>98</v>
      </c>
      <c r="V4780">
        <v>2026</v>
      </c>
      <c r="W4780" t="s">
        <v>37</v>
      </c>
      <c r="X4780" s="2">
        <v>3586.65</v>
      </c>
      <c r="Y4780" s="2">
        <v>2890.99</v>
      </c>
      <c r="Z4780" s="2">
        <v>0.55400000000000005</v>
      </c>
      <c r="AA4780" s="2">
        <f>IF(Table1[[#This Row],[Bed Occupied]]="Yes",1,0)</f>
        <v>1</v>
      </c>
    </row>
    <row r="4781" spans="1:27" x14ac:dyDescent="0.25">
      <c r="A4781" t="s">
        <v>4873</v>
      </c>
      <c r="B4781" s="1">
        <v>45765</v>
      </c>
      <c r="C4781" s="1">
        <v>45766.3</v>
      </c>
      <c r="D4781" t="s">
        <v>39</v>
      </c>
      <c r="E4781" t="s">
        <v>28</v>
      </c>
      <c r="F4781" t="s">
        <v>48</v>
      </c>
      <c r="G4781" t="s">
        <v>53</v>
      </c>
      <c r="H4781" t="s">
        <v>62</v>
      </c>
      <c r="I4781" t="s">
        <v>32</v>
      </c>
      <c r="J4781">
        <v>1.3</v>
      </c>
      <c r="K4781" t="s">
        <v>57</v>
      </c>
      <c r="L4781">
        <v>78</v>
      </c>
      <c r="M4781" s="1">
        <v>45764</v>
      </c>
      <c r="N4781" t="s">
        <v>42</v>
      </c>
      <c r="O4781">
        <v>9.1</v>
      </c>
      <c r="P4781">
        <v>1.1000000000000001</v>
      </c>
      <c r="Q4781" s="2">
        <v>1826.64</v>
      </c>
      <c r="R4781" t="s">
        <v>35</v>
      </c>
      <c r="S4781" s="2">
        <v>979.95</v>
      </c>
      <c r="T4781">
        <v>3.8</v>
      </c>
      <c r="U4781" t="s">
        <v>89</v>
      </c>
      <c r="V4781">
        <v>2025</v>
      </c>
      <c r="W4781" t="s">
        <v>72</v>
      </c>
      <c r="X4781" s="2">
        <v>979.95</v>
      </c>
      <c r="Y4781" s="2">
        <v>846.69</v>
      </c>
      <c r="Z4781" s="2">
        <v>0.53600000000000003</v>
      </c>
      <c r="AA4781" s="2">
        <f>IF(Table1[[#This Row],[Bed Occupied]]="Yes",1,0)</f>
        <v>0</v>
      </c>
    </row>
    <row r="4782" spans="1:27" x14ac:dyDescent="0.25">
      <c r="A4782" t="s">
        <v>4874</v>
      </c>
      <c r="B4782" s="1">
        <v>46281</v>
      </c>
      <c r="C4782" s="1">
        <v>46283.7</v>
      </c>
      <c r="D4782" t="s">
        <v>96</v>
      </c>
      <c r="E4782" t="s">
        <v>28</v>
      </c>
      <c r="F4782" t="s">
        <v>48</v>
      </c>
      <c r="G4782" t="s">
        <v>67</v>
      </c>
      <c r="H4782" t="s">
        <v>76</v>
      </c>
      <c r="I4782" t="s">
        <v>41</v>
      </c>
      <c r="J4782">
        <v>2.7</v>
      </c>
      <c r="K4782" t="s">
        <v>33</v>
      </c>
      <c r="L4782">
        <v>5</v>
      </c>
      <c r="M4782" s="1">
        <v>46280</v>
      </c>
      <c r="N4782" t="s">
        <v>42</v>
      </c>
      <c r="O4782">
        <v>13.9</v>
      </c>
      <c r="P4782">
        <v>1.9</v>
      </c>
      <c r="Q4782" s="2">
        <v>3915.38</v>
      </c>
      <c r="R4782" t="s">
        <v>35</v>
      </c>
      <c r="S4782" s="2">
        <v>2286.2800000000002</v>
      </c>
      <c r="T4782">
        <v>4.0999999999999996</v>
      </c>
      <c r="U4782" t="s">
        <v>133</v>
      </c>
      <c r="V4782">
        <v>2026</v>
      </c>
      <c r="W4782" t="s">
        <v>44</v>
      </c>
      <c r="X4782" s="2">
        <v>2286.2800000000002</v>
      </c>
      <c r="Y4782" s="2">
        <v>1629.1</v>
      </c>
      <c r="Z4782" s="2">
        <v>0.58399999999999996</v>
      </c>
      <c r="AA4782" s="2">
        <f>IF(Table1[[#This Row],[Bed Occupied]]="Yes",1,0)</f>
        <v>1</v>
      </c>
    </row>
    <row r="4783" spans="1:27" x14ac:dyDescent="0.25">
      <c r="A4783" t="s">
        <v>4875</v>
      </c>
      <c r="B4783" s="1">
        <v>45868</v>
      </c>
      <c r="C4783" s="1">
        <v>45868.5</v>
      </c>
      <c r="D4783" t="s">
        <v>96</v>
      </c>
      <c r="E4783" t="s">
        <v>52</v>
      </c>
      <c r="F4783" t="s">
        <v>48</v>
      </c>
      <c r="G4783" t="s">
        <v>67</v>
      </c>
      <c r="H4783" t="s">
        <v>76</v>
      </c>
      <c r="I4783" t="s">
        <v>41</v>
      </c>
      <c r="J4783">
        <v>0.5</v>
      </c>
      <c r="K4783" t="s">
        <v>33</v>
      </c>
      <c r="L4783">
        <v>27</v>
      </c>
      <c r="M4783" s="1">
        <v>45867</v>
      </c>
      <c r="N4783" t="s">
        <v>63</v>
      </c>
      <c r="O4783">
        <v>9</v>
      </c>
      <c r="P4783">
        <v>1</v>
      </c>
      <c r="Q4783" s="2">
        <v>3213.68</v>
      </c>
      <c r="R4783" t="s">
        <v>58</v>
      </c>
      <c r="S4783" s="2">
        <v>2049.1</v>
      </c>
      <c r="T4783">
        <v>4</v>
      </c>
      <c r="U4783" t="s">
        <v>135</v>
      </c>
      <c r="V4783">
        <v>2025</v>
      </c>
      <c r="W4783" t="s">
        <v>44</v>
      </c>
      <c r="X4783" s="2">
        <v>2049.1</v>
      </c>
      <c r="Y4783" s="2">
        <v>1164.58</v>
      </c>
      <c r="Z4783" s="2">
        <v>0.63800000000000001</v>
      </c>
      <c r="AA4783" s="2">
        <f>IF(Table1[[#This Row],[Bed Occupied]]="Yes",1,0)</f>
        <v>1</v>
      </c>
    </row>
    <row r="4784" spans="1:27" x14ac:dyDescent="0.25">
      <c r="A4784" t="s">
        <v>4876</v>
      </c>
      <c r="B4784" s="1">
        <v>46187</v>
      </c>
      <c r="C4784" s="1">
        <v>46190.1</v>
      </c>
      <c r="D4784" t="s">
        <v>46</v>
      </c>
      <c r="E4784" t="s">
        <v>66</v>
      </c>
      <c r="F4784" t="s">
        <v>48</v>
      </c>
      <c r="G4784" t="s">
        <v>30</v>
      </c>
      <c r="H4784" t="s">
        <v>62</v>
      </c>
      <c r="I4784" t="s">
        <v>41</v>
      </c>
      <c r="J4784">
        <v>3.1</v>
      </c>
      <c r="K4784" t="s">
        <v>33</v>
      </c>
      <c r="L4784">
        <v>15</v>
      </c>
      <c r="M4784" s="1">
        <v>46187</v>
      </c>
      <c r="N4784" t="s">
        <v>42</v>
      </c>
      <c r="O4784">
        <v>8.8000000000000007</v>
      </c>
      <c r="P4784">
        <v>0.8</v>
      </c>
      <c r="Q4784" s="2">
        <v>5194.0200000000004</v>
      </c>
      <c r="R4784" t="s">
        <v>85</v>
      </c>
      <c r="S4784" s="2">
        <v>3102.44</v>
      </c>
      <c r="T4784">
        <v>4.3</v>
      </c>
      <c r="U4784" t="s">
        <v>126</v>
      </c>
      <c r="V4784">
        <v>2026</v>
      </c>
      <c r="W4784" t="s">
        <v>74</v>
      </c>
      <c r="X4784" s="2">
        <v>3102.44</v>
      </c>
      <c r="Y4784" s="2">
        <v>2091.58</v>
      </c>
      <c r="Z4784" s="2">
        <v>0.59699999999999998</v>
      </c>
      <c r="AA4784" s="2">
        <f>IF(Table1[[#This Row],[Bed Occupied]]="Yes",1,0)</f>
        <v>1</v>
      </c>
    </row>
    <row r="4785" spans="1:27" x14ac:dyDescent="0.25">
      <c r="A4785" t="s">
        <v>4877</v>
      </c>
      <c r="B4785" s="1">
        <v>46178</v>
      </c>
      <c r="C4785" s="1">
        <v>46180.5</v>
      </c>
      <c r="D4785" t="s">
        <v>39</v>
      </c>
      <c r="E4785" t="s">
        <v>66</v>
      </c>
      <c r="F4785" t="s">
        <v>29</v>
      </c>
      <c r="G4785" t="s">
        <v>30</v>
      </c>
      <c r="H4785" t="s">
        <v>81</v>
      </c>
      <c r="I4785" t="s">
        <v>41</v>
      </c>
      <c r="J4785">
        <v>2.5</v>
      </c>
      <c r="K4785" t="s">
        <v>57</v>
      </c>
      <c r="L4785">
        <v>77</v>
      </c>
      <c r="M4785" s="1">
        <v>46177</v>
      </c>
      <c r="N4785" t="s">
        <v>42</v>
      </c>
      <c r="O4785">
        <v>12</v>
      </c>
      <c r="P4785">
        <v>0</v>
      </c>
      <c r="Q4785" s="2">
        <v>1590.72</v>
      </c>
      <c r="R4785" t="s">
        <v>35</v>
      </c>
      <c r="S4785" s="2">
        <v>830.54</v>
      </c>
      <c r="T4785">
        <v>4.3</v>
      </c>
      <c r="U4785" t="s">
        <v>126</v>
      </c>
      <c r="V4785">
        <v>2026</v>
      </c>
      <c r="W4785" t="s">
        <v>72</v>
      </c>
      <c r="X4785" s="2">
        <v>830.54</v>
      </c>
      <c r="Y4785" s="2">
        <v>760.18</v>
      </c>
      <c r="Z4785" s="2">
        <v>0.52200000000000002</v>
      </c>
      <c r="AA4785" s="2">
        <f>IF(Table1[[#This Row],[Bed Occupied]]="Yes",1,0)</f>
        <v>0</v>
      </c>
    </row>
    <row r="4786" spans="1:27" x14ac:dyDescent="0.25">
      <c r="A4786" t="s">
        <v>4878</v>
      </c>
      <c r="B4786" s="1">
        <v>46079</v>
      </c>
      <c r="C4786" s="1">
        <v>46092</v>
      </c>
      <c r="D4786" t="s">
        <v>27</v>
      </c>
      <c r="E4786" t="s">
        <v>52</v>
      </c>
      <c r="F4786" t="s">
        <v>48</v>
      </c>
      <c r="G4786" t="s">
        <v>151</v>
      </c>
      <c r="H4786" t="s">
        <v>40</v>
      </c>
      <c r="I4786" t="s">
        <v>32</v>
      </c>
      <c r="J4786">
        <v>13</v>
      </c>
      <c r="K4786" t="s">
        <v>33</v>
      </c>
      <c r="L4786">
        <v>71</v>
      </c>
      <c r="M4786" s="1">
        <v>46079</v>
      </c>
      <c r="N4786" t="s">
        <v>42</v>
      </c>
      <c r="O4786">
        <v>13.5</v>
      </c>
      <c r="P4786">
        <v>1.5</v>
      </c>
      <c r="Q4786" s="2">
        <v>19158.189999999999</v>
      </c>
      <c r="R4786" t="s">
        <v>58</v>
      </c>
      <c r="S4786" s="2">
        <v>13326.25</v>
      </c>
      <c r="T4786">
        <v>3.6</v>
      </c>
      <c r="U4786" t="s">
        <v>68</v>
      </c>
      <c r="V4786">
        <v>2026</v>
      </c>
      <c r="W4786" t="s">
        <v>72</v>
      </c>
      <c r="X4786" s="2">
        <v>13326.25</v>
      </c>
      <c r="Y4786" s="2">
        <v>5831.94</v>
      </c>
      <c r="Z4786" s="2">
        <v>0.69599999999999995</v>
      </c>
      <c r="AA4786" s="2">
        <f>IF(Table1[[#This Row],[Bed Occupied]]="Yes",1,0)</f>
        <v>1</v>
      </c>
    </row>
    <row r="4787" spans="1:27" x14ac:dyDescent="0.25">
      <c r="A4787" t="s">
        <v>4879</v>
      </c>
      <c r="B4787" s="1">
        <v>45819</v>
      </c>
      <c r="C4787" s="1">
        <v>45823</v>
      </c>
      <c r="D4787" t="s">
        <v>88</v>
      </c>
      <c r="E4787" t="s">
        <v>47</v>
      </c>
      <c r="F4787" t="s">
        <v>48</v>
      </c>
      <c r="G4787" t="s">
        <v>67</v>
      </c>
      <c r="H4787" t="s">
        <v>49</v>
      </c>
      <c r="I4787" t="s">
        <v>41</v>
      </c>
      <c r="J4787">
        <v>4</v>
      </c>
      <c r="K4787" t="s">
        <v>33</v>
      </c>
      <c r="L4787">
        <v>5</v>
      </c>
      <c r="M4787" s="1">
        <v>45819</v>
      </c>
      <c r="N4787" t="s">
        <v>34</v>
      </c>
      <c r="O4787">
        <v>12.2</v>
      </c>
      <c r="P4787">
        <v>0.2</v>
      </c>
      <c r="Q4787" s="2">
        <v>28769.52</v>
      </c>
      <c r="R4787" t="s">
        <v>58</v>
      </c>
      <c r="S4787" s="2">
        <v>19185.990000000002</v>
      </c>
      <c r="T4787">
        <v>5</v>
      </c>
      <c r="U4787" t="s">
        <v>64</v>
      </c>
      <c r="V4787">
        <v>2025</v>
      </c>
      <c r="W4787" t="s">
        <v>69</v>
      </c>
      <c r="X4787" s="2">
        <v>19185.990000000002</v>
      </c>
      <c r="Y4787" s="2">
        <v>9583.5300000000007</v>
      </c>
      <c r="Z4787" s="2">
        <v>0.66700000000000004</v>
      </c>
      <c r="AA4787" s="2">
        <f>IF(Table1[[#This Row],[Bed Occupied]]="Yes",1,0)</f>
        <v>1</v>
      </c>
    </row>
    <row r="4788" spans="1:27" x14ac:dyDescent="0.25">
      <c r="A4788" t="s">
        <v>4880</v>
      </c>
      <c r="B4788" s="1">
        <v>45876</v>
      </c>
      <c r="C4788" s="1">
        <v>45883.6</v>
      </c>
      <c r="D4788" t="s">
        <v>61</v>
      </c>
      <c r="E4788" t="s">
        <v>47</v>
      </c>
      <c r="F4788" t="s">
        <v>48</v>
      </c>
      <c r="G4788" t="s">
        <v>30</v>
      </c>
      <c r="H4788" t="s">
        <v>76</v>
      </c>
      <c r="I4788" t="s">
        <v>32</v>
      </c>
      <c r="J4788">
        <v>7.6</v>
      </c>
      <c r="K4788" t="s">
        <v>33</v>
      </c>
      <c r="L4788">
        <v>47</v>
      </c>
      <c r="M4788" s="1">
        <v>45875</v>
      </c>
      <c r="N4788" t="s">
        <v>42</v>
      </c>
      <c r="O4788">
        <v>9.3000000000000007</v>
      </c>
      <c r="P4788">
        <v>1.3</v>
      </c>
      <c r="Q4788" s="2">
        <v>19667.150000000001</v>
      </c>
      <c r="R4788" t="s">
        <v>58</v>
      </c>
      <c r="S4788" s="2">
        <v>15020.49</v>
      </c>
      <c r="T4788">
        <v>3.7</v>
      </c>
      <c r="U4788" t="s">
        <v>104</v>
      </c>
      <c r="V4788">
        <v>2025</v>
      </c>
      <c r="W4788" t="s">
        <v>69</v>
      </c>
      <c r="X4788" s="2">
        <v>15020.49</v>
      </c>
      <c r="Y4788" s="2">
        <v>4646.66</v>
      </c>
      <c r="Z4788" s="2">
        <v>0.76400000000000001</v>
      </c>
      <c r="AA4788" s="2">
        <f>IF(Table1[[#This Row],[Bed Occupied]]="Yes",1,0)</f>
        <v>1</v>
      </c>
    </row>
    <row r="4789" spans="1:27" x14ac:dyDescent="0.25">
      <c r="A4789" t="s">
        <v>4881</v>
      </c>
      <c r="B4789" s="1">
        <v>45722</v>
      </c>
      <c r="C4789" s="1">
        <v>45725</v>
      </c>
      <c r="D4789" t="s">
        <v>88</v>
      </c>
      <c r="E4789" t="s">
        <v>28</v>
      </c>
      <c r="F4789" t="s">
        <v>29</v>
      </c>
      <c r="G4789" t="s">
        <v>53</v>
      </c>
      <c r="H4789" t="s">
        <v>76</v>
      </c>
      <c r="I4789" t="s">
        <v>32</v>
      </c>
      <c r="J4789">
        <v>3</v>
      </c>
      <c r="K4789" t="s">
        <v>57</v>
      </c>
      <c r="L4789">
        <v>44</v>
      </c>
      <c r="M4789" s="1">
        <v>45722</v>
      </c>
      <c r="N4789" t="s">
        <v>42</v>
      </c>
      <c r="O4789">
        <v>11.5</v>
      </c>
      <c r="P4789">
        <v>1.5</v>
      </c>
      <c r="Q4789" s="2">
        <v>18838.28</v>
      </c>
      <c r="R4789" t="s">
        <v>35</v>
      </c>
      <c r="S4789" s="2">
        <v>13381.75</v>
      </c>
      <c r="T4789">
        <v>3</v>
      </c>
      <c r="U4789" t="s">
        <v>173</v>
      </c>
      <c r="V4789">
        <v>2025</v>
      </c>
      <c r="W4789" t="s">
        <v>72</v>
      </c>
      <c r="X4789" s="2">
        <v>13381.75</v>
      </c>
      <c r="Y4789" s="2">
        <v>5456.53</v>
      </c>
      <c r="Z4789" s="2">
        <v>0.71</v>
      </c>
      <c r="AA4789" s="2">
        <f>IF(Table1[[#This Row],[Bed Occupied]]="Yes",1,0)</f>
        <v>0</v>
      </c>
    </row>
    <row r="4790" spans="1:27" x14ac:dyDescent="0.25">
      <c r="A4790" t="s">
        <v>4882</v>
      </c>
      <c r="B4790" s="1">
        <v>45700</v>
      </c>
      <c r="C4790" s="1">
        <v>45701.5</v>
      </c>
      <c r="D4790" t="s">
        <v>88</v>
      </c>
      <c r="E4790" t="s">
        <v>52</v>
      </c>
      <c r="F4790" t="s">
        <v>29</v>
      </c>
      <c r="G4790" t="s">
        <v>67</v>
      </c>
      <c r="H4790" t="s">
        <v>76</v>
      </c>
      <c r="I4790" t="s">
        <v>32</v>
      </c>
      <c r="J4790">
        <v>1.5</v>
      </c>
      <c r="K4790" t="s">
        <v>33</v>
      </c>
      <c r="L4790">
        <v>18</v>
      </c>
      <c r="M4790" s="1">
        <v>45699</v>
      </c>
      <c r="N4790" t="s">
        <v>42</v>
      </c>
      <c r="O4790">
        <v>11</v>
      </c>
      <c r="P4790">
        <v>3</v>
      </c>
      <c r="Q4790" s="2">
        <v>19065.89</v>
      </c>
      <c r="R4790" t="s">
        <v>58</v>
      </c>
      <c r="S4790" s="2">
        <v>12722.57</v>
      </c>
      <c r="T4790">
        <v>3.4</v>
      </c>
      <c r="U4790" t="s">
        <v>100</v>
      </c>
      <c r="V4790">
        <v>2025</v>
      </c>
      <c r="W4790" t="s">
        <v>44</v>
      </c>
      <c r="X4790" s="2">
        <v>12722.57</v>
      </c>
      <c r="Y4790" s="2">
        <v>6343.32</v>
      </c>
      <c r="Z4790" s="2">
        <v>0.66700000000000004</v>
      </c>
      <c r="AA4790" s="2">
        <f>IF(Table1[[#This Row],[Bed Occupied]]="Yes",1,0)</f>
        <v>1</v>
      </c>
    </row>
    <row r="4791" spans="1:27" x14ac:dyDescent="0.25">
      <c r="A4791" t="s">
        <v>4883</v>
      </c>
      <c r="B4791" s="1">
        <v>46099</v>
      </c>
      <c r="C4791" s="1">
        <v>46099.3</v>
      </c>
      <c r="D4791" t="s">
        <v>39</v>
      </c>
      <c r="E4791" t="s">
        <v>28</v>
      </c>
      <c r="F4791" t="s">
        <v>29</v>
      </c>
      <c r="G4791" t="s">
        <v>30</v>
      </c>
      <c r="H4791" t="s">
        <v>31</v>
      </c>
      <c r="I4791" t="s">
        <v>41</v>
      </c>
      <c r="J4791">
        <v>0.3</v>
      </c>
      <c r="K4791" t="s">
        <v>33</v>
      </c>
      <c r="L4791">
        <v>88</v>
      </c>
      <c r="M4791" s="1">
        <v>46099</v>
      </c>
      <c r="N4791" t="s">
        <v>42</v>
      </c>
      <c r="O4791">
        <v>8.1</v>
      </c>
      <c r="P4791">
        <v>0.1</v>
      </c>
      <c r="Q4791" s="2">
        <v>2266.5700000000002</v>
      </c>
      <c r="R4791" t="s">
        <v>58</v>
      </c>
      <c r="S4791" s="2">
        <v>1390.6</v>
      </c>
      <c r="T4791">
        <v>4</v>
      </c>
      <c r="U4791" t="s">
        <v>115</v>
      </c>
      <c r="V4791">
        <v>2026</v>
      </c>
      <c r="W4791" t="s">
        <v>69</v>
      </c>
      <c r="X4791" s="2">
        <v>1390.6</v>
      </c>
      <c r="Y4791" s="2">
        <v>875.97</v>
      </c>
      <c r="Z4791" s="2">
        <v>0.61399999999999999</v>
      </c>
      <c r="AA4791" s="2">
        <f>IF(Table1[[#This Row],[Bed Occupied]]="Yes",1,0)</f>
        <v>1</v>
      </c>
    </row>
    <row r="4792" spans="1:27" x14ac:dyDescent="0.25">
      <c r="A4792" t="s">
        <v>4884</v>
      </c>
      <c r="B4792" s="1">
        <v>45832</v>
      </c>
      <c r="C4792" s="1">
        <v>45838.2</v>
      </c>
      <c r="D4792" t="s">
        <v>46</v>
      </c>
      <c r="E4792" t="s">
        <v>47</v>
      </c>
      <c r="F4792" t="s">
        <v>48</v>
      </c>
      <c r="G4792" t="s">
        <v>53</v>
      </c>
      <c r="H4792" t="s">
        <v>62</v>
      </c>
      <c r="I4792" t="s">
        <v>41</v>
      </c>
      <c r="J4792">
        <v>6.2</v>
      </c>
      <c r="K4792" t="s">
        <v>33</v>
      </c>
      <c r="L4792">
        <v>45</v>
      </c>
      <c r="M4792" s="1">
        <v>45832</v>
      </c>
      <c r="N4792" t="s">
        <v>42</v>
      </c>
      <c r="O4792">
        <v>12.8</v>
      </c>
      <c r="P4792">
        <v>0.8</v>
      </c>
      <c r="Q4792" s="2">
        <v>7878.82</v>
      </c>
      <c r="R4792" t="s">
        <v>35</v>
      </c>
      <c r="S4792" s="2">
        <v>4501.28</v>
      </c>
      <c r="T4792">
        <v>4.7</v>
      </c>
      <c r="U4792" t="s">
        <v>64</v>
      </c>
      <c r="V4792">
        <v>2025</v>
      </c>
      <c r="W4792" t="s">
        <v>44</v>
      </c>
      <c r="X4792" s="2">
        <v>4501.28</v>
      </c>
      <c r="Y4792" s="2">
        <v>3377.54</v>
      </c>
      <c r="Z4792" s="2">
        <v>0.57099999999999995</v>
      </c>
      <c r="AA4792" s="2">
        <f>IF(Table1[[#This Row],[Bed Occupied]]="Yes",1,0)</f>
        <v>1</v>
      </c>
    </row>
    <row r="4793" spans="1:27" x14ac:dyDescent="0.25">
      <c r="A4793" t="s">
        <v>4885</v>
      </c>
      <c r="B4793" s="1">
        <v>46118</v>
      </c>
      <c r="C4793" s="1">
        <v>46119.4</v>
      </c>
      <c r="D4793" t="s">
        <v>96</v>
      </c>
      <c r="E4793" t="s">
        <v>52</v>
      </c>
      <c r="F4793" t="s">
        <v>29</v>
      </c>
      <c r="G4793" t="s">
        <v>30</v>
      </c>
      <c r="H4793" t="s">
        <v>76</v>
      </c>
      <c r="I4793" t="s">
        <v>41</v>
      </c>
      <c r="J4793">
        <v>1.4</v>
      </c>
      <c r="K4793" t="s">
        <v>33</v>
      </c>
      <c r="L4793">
        <v>31</v>
      </c>
      <c r="M4793" s="1">
        <v>46118</v>
      </c>
      <c r="N4793" t="s">
        <v>63</v>
      </c>
      <c r="O4793">
        <v>8</v>
      </c>
      <c r="P4793">
        <v>0</v>
      </c>
      <c r="Q4793" s="2">
        <v>3967.01</v>
      </c>
      <c r="R4793" t="s">
        <v>58</v>
      </c>
      <c r="S4793" s="2">
        <v>2366.6</v>
      </c>
      <c r="T4793">
        <v>4.7</v>
      </c>
      <c r="U4793" t="s">
        <v>98</v>
      </c>
      <c r="V4793">
        <v>2026</v>
      </c>
      <c r="W4793" t="s">
        <v>37</v>
      </c>
      <c r="X4793" s="2">
        <v>2366.6</v>
      </c>
      <c r="Y4793" s="2">
        <v>1600.41</v>
      </c>
      <c r="Z4793" s="2">
        <v>0.59699999999999998</v>
      </c>
      <c r="AA4793" s="2">
        <f>IF(Table1[[#This Row],[Bed Occupied]]="Yes",1,0)</f>
        <v>1</v>
      </c>
    </row>
    <row r="4794" spans="1:27" x14ac:dyDescent="0.25">
      <c r="A4794" t="s">
        <v>4886</v>
      </c>
      <c r="B4794" s="1">
        <v>45910</v>
      </c>
      <c r="C4794" s="1">
        <v>45912.7</v>
      </c>
      <c r="D4794" t="s">
        <v>61</v>
      </c>
      <c r="E4794" t="s">
        <v>47</v>
      </c>
      <c r="F4794" t="s">
        <v>29</v>
      </c>
      <c r="G4794" t="s">
        <v>67</v>
      </c>
      <c r="H4794" t="s">
        <v>81</v>
      </c>
      <c r="I4794" t="s">
        <v>32</v>
      </c>
      <c r="J4794">
        <v>2.7</v>
      </c>
      <c r="K4794" t="s">
        <v>33</v>
      </c>
      <c r="L4794">
        <v>111</v>
      </c>
      <c r="M4794" s="1">
        <v>45909</v>
      </c>
      <c r="N4794" t="s">
        <v>34</v>
      </c>
      <c r="O4794">
        <v>10.3</v>
      </c>
      <c r="P4794">
        <v>2.2999999999999998</v>
      </c>
      <c r="Q4794" s="2">
        <v>14949.4</v>
      </c>
      <c r="R4794" t="s">
        <v>35</v>
      </c>
      <c r="S4794" s="2">
        <v>9949.1299999999992</v>
      </c>
      <c r="T4794">
        <v>2.2000000000000002</v>
      </c>
      <c r="U4794" t="s">
        <v>59</v>
      </c>
      <c r="V4794">
        <v>2025</v>
      </c>
      <c r="W4794" t="s">
        <v>44</v>
      </c>
      <c r="X4794" s="2">
        <v>9949.1299999999992</v>
      </c>
      <c r="Y4794" s="2">
        <v>5000.2700000000004</v>
      </c>
      <c r="Z4794" s="2">
        <v>0.66600000000000004</v>
      </c>
      <c r="AA4794" s="2">
        <f>IF(Table1[[#This Row],[Bed Occupied]]="Yes",1,0)</f>
        <v>1</v>
      </c>
    </row>
    <row r="4795" spans="1:27" x14ac:dyDescent="0.25">
      <c r="A4795" t="s">
        <v>4887</v>
      </c>
      <c r="B4795" s="1">
        <v>45770</v>
      </c>
      <c r="C4795" s="1">
        <v>45775.3</v>
      </c>
      <c r="D4795" t="s">
        <v>102</v>
      </c>
      <c r="E4795" t="s">
        <v>28</v>
      </c>
      <c r="F4795" t="s">
        <v>29</v>
      </c>
      <c r="G4795" t="s">
        <v>67</v>
      </c>
      <c r="H4795" t="s">
        <v>81</v>
      </c>
      <c r="I4795" t="s">
        <v>32</v>
      </c>
      <c r="J4795">
        <v>5.3</v>
      </c>
      <c r="K4795" t="s">
        <v>57</v>
      </c>
      <c r="L4795">
        <v>70</v>
      </c>
      <c r="M4795" s="1">
        <v>45769</v>
      </c>
      <c r="N4795" t="s">
        <v>42</v>
      </c>
      <c r="O4795">
        <v>9.3000000000000007</v>
      </c>
      <c r="P4795">
        <v>1.3</v>
      </c>
      <c r="Q4795" s="2">
        <v>14153.01</v>
      </c>
      <c r="R4795" t="s">
        <v>35</v>
      </c>
      <c r="S4795" s="2">
        <v>7603.7</v>
      </c>
      <c r="T4795">
        <v>4.0999999999999996</v>
      </c>
      <c r="U4795" t="s">
        <v>89</v>
      </c>
      <c r="V4795">
        <v>2025</v>
      </c>
      <c r="W4795" t="s">
        <v>44</v>
      </c>
      <c r="X4795" s="2">
        <v>7603.7</v>
      </c>
      <c r="Y4795" s="2">
        <v>6549.31</v>
      </c>
      <c r="Z4795" s="2">
        <v>0.53700000000000003</v>
      </c>
      <c r="AA4795" s="2">
        <f>IF(Table1[[#This Row],[Bed Occupied]]="Yes",1,0)</f>
        <v>0</v>
      </c>
    </row>
    <row r="4796" spans="1:27" x14ac:dyDescent="0.25">
      <c r="A4796" t="s">
        <v>4888</v>
      </c>
      <c r="B4796" s="1">
        <v>45738</v>
      </c>
      <c r="C4796" s="1">
        <v>45740</v>
      </c>
      <c r="D4796" t="s">
        <v>88</v>
      </c>
      <c r="E4796" t="s">
        <v>66</v>
      </c>
      <c r="F4796" t="s">
        <v>29</v>
      </c>
      <c r="G4796" t="s">
        <v>30</v>
      </c>
      <c r="H4796" t="s">
        <v>56</v>
      </c>
      <c r="I4796" t="s">
        <v>32</v>
      </c>
      <c r="J4796">
        <v>2</v>
      </c>
      <c r="K4796" t="s">
        <v>57</v>
      </c>
      <c r="L4796">
        <v>57</v>
      </c>
      <c r="M4796" s="1">
        <v>45737</v>
      </c>
      <c r="N4796" t="s">
        <v>42</v>
      </c>
      <c r="O4796">
        <v>12.6</v>
      </c>
      <c r="P4796">
        <v>0.6</v>
      </c>
      <c r="Q4796" s="2">
        <v>19578.509999999998</v>
      </c>
      <c r="R4796" t="s">
        <v>35</v>
      </c>
      <c r="S4796" s="2">
        <v>14014.21</v>
      </c>
      <c r="T4796">
        <v>3.8</v>
      </c>
      <c r="U4796" t="s">
        <v>173</v>
      </c>
      <c r="V4796">
        <v>2025</v>
      </c>
      <c r="W4796" t="s">
        <v>77</v>
      </c>
      <c r="X4796" s="2">
        <v>14014.21</v>
      </c>
      <c r="Y4796" s="2">
        <v>5564.3</v>
      </c>
      <c r="Z4796" s="2">
        <v>0.71599999999999997</v>
      </c>
      <c r="AA4796" s="2">
        <f>IF(Table1[[#This Row],[Bed Occupied]]="Yes",1,0)</f>
        <v>0</v>
      </c>
    </row>
    <row r="4797" spans="1:27" x14ac:dyDescent="0.25">
      <c r="A4797" t="s">
        <v>4889</v>
      </c>
      <c r="B4797" s="1">
        <v>46010</v>
      </c>
      <c r="C4797" s="1">
        <v>46015.1</v>
      </c>
      <c r="D4797" t="s">
        <v>27</v>
      </c>
      <c r="E4797" t="s">
        <v>47</v>
      </c>
      <c r="F4797" t="s">
        <v>48</v>
      </c>
      <c r="G4797" t="s">
        <v>53</v>
      </c>
      <c r="H4797" t="s">
        <v>62</v>
      </c>
      <c r="I4797" t="s">
        <v>32</v>
      </c>
      <c r="J4797">
        <v>5.0999999999999996</v>
      </c>
      <c r="K4797" t="s">
        <v>57</v>
      </c>
      <c r="L4797">
        <v>92</v>
      </c>
      <c r="M4797" s="1">
        <v>46009</v>
      </c>
      <c r="N4797" t="s">
        <v>42</v>
      </c>
      <c r="O4797">
        <v>9.1999999999999993</v>
      </c>
      <c r="P4797">
        <v>1.2</v>
      </c>
      <c r="Q4797" s="2">
        <v>10286.58</v>
      </c>
      <c r="R4797" t="s">
        <v>58</v>
      </c>
      <c r="S4797" s="2">
        <v>6790.01</v>
      </c>
      <c r="T4797">
        <v>3.1</v>
      </c>
      <c r="U4797" t="s">
        <v>79</v>
      </c>
      <c r="V4797">
        <v>2025</v>
      </c>
      <c r="W4797" t="s">
        <v>72</v>
      </c>
      <c r="X4797" s="2">
        <v>6790.01</v>
      </c>
      <c r="Y4797" s="2">
        <v>3496.57</v>
      </c>
      <c r="Z4797" s="2">
        <v>0.66</v>
      </c>
      <c r="AA4797" s="2">
        <f>IF(Table1[[#This Row],[Bed Occupied]]="Yes",1,0)</f>
        <v>0</v>
      </c>
    </row>
    <row r="4798" spans="1:27" x14ac:dyDescent="0.25">
      <c r="A4798" t="s">
        <v>4890</v>
      </c>
      <c r="B4798" s="1">
        <v>46222</v>
      </c>
      <c r="C4798" s="1">
        <v>46225.599999999999</v>
      </c>
      <c r="D4798" t="s">
        <v>61</v>
      </c>
      <c r="E4798" t="s">
        <v>66</v>
      </c>
      <c r="F4798" t="s">
        <v>48</v>
      </c>
      <c r="G4798" t="s">
        <v>67</v>
      </c>
      <c r="H4798" t="s">
        <v>40</v>
      </c>
      <c r="I4798" t="s">
        <v>41</v>
      </c>
      <c r="J4798">
        <v>3.6</v>
      </c>
      <c r="K4798" t="s">
        <v>33</v>
      </c>
      <c r="L4798">
        <v>51</v>
      </c>
      <c r="M4798" s="1">
        <v>46222</v>
      </c>
      <c r="N4798" t="s">
        <v>42</v>
      </c>
      <c r="O4798">
        <v>13.9</v>
      </c>
      <c r="P4798">
        <v>1.9</v>
      </c>
      <c r="Q4798" s="2">
        <v>14127.19</v>
      </c>
      <c r="R4798" t="s">
        <v>35</v>
      </c>
      <c r="S4798" s="2">
        <v>9419.32</v>
      </c>
      <c r="T4798">
        <v>3.1</v>
      </c>
      <c r="U4798" t="s">
        <v>43</v>
      </c>
      <c r="V4798">
        <v>2026</v>
      </c>
      <c r="W4798" t="s">
        <v>74</v>
      </c>
      <c r="X4798" s="2">
        <v>9419.32</v>
      </c>
      <c r="Y4798" s="2">
        <v>4707.87</v>
      </c>
      <c r="Z4798" s="2">
        <v>0.66700000000000004</v>
      </c>
      <c r="AA4798" s="2">
        <f>IF(Table1[[#This Row],[Bed Occupied]]="Yes",1,0)</f>
        <v>1</v>
      </c>
    </row>
    <row r="4799" spans="1:27" x14ac:dyDescent="0.25">
      <c r="A4799" t="s">
        <v>4891</v>
      </c>
      <c r="B4799" s="1">
        <v>46380</v>
      </c>
      <c r="C4799" s="1">
        <v>46383.4</v>
      </c>
      <c r="D4799" t="s">
        <v>39</v>
      </c>
      <c r="E4799" t="s">
        <v>52</v>
      </c>
      <c r="F4799" t="s">
        <v>48</v>
      </c>
      <c r="G4799" t="s">
        <v>53</v>
      </c>
      <c r="H4799" t="s">
        <v>40</v>
      </c>
      <c r="I4799" t="s">
        <v>32</v>
      </c>
      <c r="J4799">
        <v>3.4</v>
      </c>
      <c r="K4799" t="s">
        <v>33</v>
      </c>
      <c r="L4799">
        <v>91</v>
      </c>
      <c r="M4799" s="1">
        <v>46379</v>
      </c>
      <c r="N4799" t="s">
        <v>42</v>
      </c>
      <c r="O4799">
        <v>8.4</v>
      </c>
      <c r="P4799">
        <v>0.4</v>
      </c>
      <c r="Q4799" s="2">
        <v>2295.75</v>
      </c>
      <c r="R4799" t="s">
        <v>58</v>
      </c>
      <c r="S4799" s="2">
        <v>1504.52</v>
      </c>
      <c r="T4799">
        <v>3.6</v>
      </c>
      <c r="U4799" t="s">
        <v>54</v>
      </c>
      <c r="V4799">
        <v>2026</v>
      </c>
      <c r="W4799" t="s">
        <v>69</v>
      </c>
      <c r="X4799" s="2">
        <v>1504.52</v>
      </c>
      <c r="Y4799" s="2">
        <v>791.23</v>
      </c>
      <c r="Z4799" s="2">
        <v>0.65500000000000003</v>
      </c>
      <c r="AA4799" s="2">
        <f>IF(Table1[[#This Row],[Bed Occupied]]="Yes",1,0)</f>
        <v>1</v>
      </c>
    </row>
    <row r="4800" spans="1:27" x14ac:dyDescent="0.25">
      <c r="A4800" t="s">
        <v>4892</v>
      </c>
      <c r="B4800" s="1">
        <v>46164</v>
      </c>
      <c r="C4800" s="1">
        <v>46164.7</v>
      </c>
      <c r="D4800" t="s">
        <v>39</v>
      </c>
      <c r="E4800" t="s">
        <v>47</v>
      </c>
      <c r="F4800" t="s">
        <v>29</v>
      </c>
      <c r="G4800" t="s">
        <v>30</v>
      </c>
      <c r="H4800" t="s">
        <v>81</v>
      </c>
      <c r="I4800" t="s">
        <v>32</v>
      </c>
      <c r="J4800">
        <v>0.7</v>
      </c>
      <c r="K4800" t="s">
        <v>57</v>
      </c>
      <c r="L4800">
        <v>101</v>
      </c>
      <c r="M4800" s="1">
        <v>46163</v>
      </c>
      <c r="N4800" t="s">
        <v>42</v>
      </c>
      <c r="O4800">
        <v>10.3</v>
      </c>
      <c r="P4800">
        <v>2.2999999999999998</v>
      </c>
      <c r="Q4800" s="2">
        <v>2031.32</v>
      </c>
      <c r="R4800" t="s">
        <v>35</v>
      </c>
      <c r="S4800" s="2">
        <v>1216.18</v>
      </c>
      <c r="T4800">
        <v>2.6</v>
      </c>
      <c r="U4800" t="s">
        <v>94</v>
      </c>
      <c r="V4800">
        <v>2026</v>
      </c>
      <c r="W4800" t="s">
        <v>72</v>
      </c>
      <c r="X4800" s="2">
        <v>1216.18</v>
      </c>
      <c r="Y4800" s="2">
        <v>815.14</v>
      </c>
      <c r="Z4800" s="2">
        <v>0.59899999999999998</v>
      </c>
      <c r="AA4800" s="2">
        <f>IF(Table1[[#This Row],[Bed Occupied]]="Yes",1,0)</f>
        <v>0</v>
      </c>
    </row>
    <row r="4801" spans="1:27" x14ac:dyDescent="0.25">
      <c r="A4801" t="s">
        <v>4893</v>
      </c>
      <c r="B4801" s="1">
        <v>46167</v>
      </c>
      <c r="C4801" s="1">
        <v>46169.4</v>
      </c>
      <c r="D4801" t="s">
        <v>46</v>
      </c>
      <c r="E4801" t="s">
        <v>28</v>
      </c>
      <c r="F4801" t="s">
        <v>29</v>
      </c>
      <c r="G4801" t="s">
        <v>151</v>
      </c>
      <c r="H4801" t="s">
        <v>56</v>
      </c>
      <c r="I4801" t="s">
        <v>41</v>
      </c>
      <c r="J4801">
        <v>2.4</v>
      </c>
      <c r="K4801" t="s">
        <v>57</v>
      </c>
      <c r="L4801">
        <v>16</v>
      </c>
      <c r="M4801" s="1">
        <v>46167</v>
      </c>
      <c r="N4801" t="s">
        <v>63</v>
      </c>
      <c r="O4801">
        <v>10</v>
      </c>
      <c r="P4801">
        <v>0</v>
      </c>
      <c r="Q4801" s="2">
        <v>3726.25</v>
      </c>
      <c r="R4801" t="s">
        <v>58</v>
      </c>
      <c r="S4801" s="2">
        <v>2144.4</v>
      </c>
      <c r="T4801">
        <v>4.9000000000000004</v>
      </c>
      <c r="U4801" t="s">
        <v>94</v>
      </c>
      <c r="V4801">
        <v>2026</v>
      </c>
      <c r="W4801" t="s">
        <v>37</v>
      </c>
      <c r="X4801" s="2">
        <v>2144.4</v>
      </c>
      <c r="Y4801" s="2">
        <v>1581.85</v>
      </c>
      <c r="Z4801" s="2">
        <v>0.57499999999999996</v>
      </c>
      <c r="AA4801" s="2">
        <f>IF(Table1[[#This Row],[Bed Occupied]]="Yes",1,0)</f>
        <v>0</v>
      </c>
    </row>
    <row r="4802" spans="1:27" x14ac:dyDescent="0.25">
      <c r="A4802" t="s">
        <v>4894</v>
      </c>
      <c r="B4802" s="1">
        <v>46145</v>
      </c>
      <c r="C4802" s="1">
        <v>46145.3</v>
      </c>
      <c r="D4802" t="s">
        <v>39</v>
      </c>
      <c r="E4802" t="s">
        <v>28</v>
      </c>
      <c r="F4802" t="s">
        <v>48</v>
      </c>
      <c r="G4802" t="s">
        <v>30</v>
      </c>
      <c r="H4802" t="s">
        <v>49</v>
      </c>
      <c r="I4802" t="s">
        <v>32</v>
      </c>
      <c r="J4802">
        <v>0.3</v>
      </c>
      <c r="K4802" t="s">
        <v>33</v>
      </c>
      <c r="L4802">
        <v>132</v>
      </c>
      <c r="M4802" s="1">
        <v>46144</v>
      </c>
      <c r="N4802" t="s">
        <v>42</v>
      </c>
      <c r="O4802">
        <v>10</v>
      </c>
      <c r="P4802">
        <v>2</v>
      </c>
      <c r="Q4802" s="2">
        <v>2037.97</v>
      </c>
      <c r="R4802" t="s">
        <v>58</v>
      </c>
      <c r="S4802" s="2">
        <v>1207.73</v>
      </c>
      <c r="T4802">
        <v>2.5</v>
      </c>
      <c r="U4802" t="s">
        <v>94</v>
      </c>
      <c r="V4802">
        <v>2026</v>
      </c>
      <c r="W4802" t="s">
        <v>83</v>
      </c>
      <c r="X4802" s="2">
        <v>1207.73</v>
      </c>
      <c r="Y4802" s="2">
        <v>830.24</v>
      </c>
      <c r="Z4802" s="2">
        <v>0.59299999999999997</v>
      </c>
      <c r="AA4802" s="2">
        <f>IF(Table1[[#This Row],[Bed Occupied]]="Yes",1,0)</f>
        <v>1</v>
      </c>
    </row>
    <row r="4803" spans="1:27" x14ac:dyDescent="0.25">
      <c r="A4803" t="s">
        <v>4895</v>
      </c>
      <c r="B4803" s="1">
        <v>45960</v>
      </c>
      <c r="C4803" s="1">
        <v>45975.6</v>
      </c>
      <c r="D4803" t="s">
        <v>61</v>
      </c>
      <c r="E4803" t="s">
        <v>47</v>
      </c>
      <c r="F4803" t="s">
        <v>29</v>
      </c>
      <c r="G4803" t="s">
        <v>67</v>
      </c>
      <c r="H4803" t="s">
        <v>31</v>
      </c>
      <c r="I4803" t="s">
        <v>41</v>
      </c>
      <c r="J4803">
        <v>15.6</v>
      </c>
      <c r="K4803" t="s">
        <v>33</v>
      </c>
      <c r="L4803">
        <v>63</v>
      </c>
      <c r="M4803" s="1">
        <v>45959</v>
      </c>
      <c r="N4803" t="s">
        <v>42</v>
      </c>
      <c r="O4803">
        <v>13.7</v>
      </c>
      <c r="P4803">
        <v>1.7</v>
      </c>
      <c r="Q4803" s="2">
        <v>23731.48</v>
      </c>
      <c r="R4803" t="s">
        <v>85</v>
      </c>
      <c r="S4803" s="2">
        <v>14961.59</v>
      </c>
      <c r="T4803">
        <v>3.1</v>
      </c>
      <c r="U4803" t="s">
        <v>82</v>
      </c>
      <c r="V4803">
        <v>2025</v>
      </c>
      <c r="W4803" t="s">
        <v>69</v>
      </c>
      <c r="X4803" s="2">
        <v>14961.59</v>
      </c>
      <c r="Y4803" s="2">
        <v>8769.89</v>
      </c>
      <c r="Z4803" s="2">
        <v>0.63</v>
      </c>
      <c r="AA4803" s="2">
        <f>IF(Table1[[#This Row],[Bed Occupied]]="Yes",1,0)</f>
        <v>1</v>
      </c>
    </row>
    <row r="4804" spans="1:27" x14ac:dyDescent="0.25">
      <c r="A4804" t="s">
        <v>4896</v>
      </c>
      <c r="B4804" s="1">
        <v>45756</v>
      </c>
      <c r="C4804" s="1">
        <v>45756.800000000003</v>
      </c>
      <c r="D4804" t="s">
        <v>39</v>
      </c>
      <c r="E4804" t="s">
        <v>28</v>
      </c>
      <c r="F4804" t="s">
        <v>48</v>
      </c>
      <c r="G4804" t="s">
        <v>151</v>
      </c>
      <c r="H4804" t="s">
        <v>81</v>
      </c>
      <c r="I4804" t="s">
        <v>41</v>
      </c>
      <c r="J4804">
        <v>0.8</v>
      </c>
      <c r="K4804" t="s">
        <v>33</v>
      </c>
      <c r="L4804">
        <v>71</v>
      </c>
      <c r="M4804" s="1">
        <v>45755</v>
      </c>
      <c r="N4804" t="s">
        <v>42</v>
      </c>
      <c r="O4804">
        <v>8.9</v>
      </c>
      <c r="P4804">
        <v>0.9</v>
      </c>
      <c r="Q4804" s="2">
        <v>2092.08</v>
      </c>
      <c r="R4804" t="s">
        <v>35</v>
      </c>
      <c r="S4804" s="2">
        <v>1258.6600000000001</v>
      </c>
      <c r="T4804">
        <v>3.9</v>
      </c>
      <c r="U4804" t="s">
        <v>89</v>
      </c>
      <c r="V4804">
        <v>2025</v>
      </c>
      <c r="W4804" t="s">
        <v>44</v>
      </c>
      <c r="X4804" s="2">
        <v>1258.6600000000001</v>
      </c>
      <c r="Y4804" s="2">
        <v>833.42</v>
      </c>
      <c r="Z4804" s="2">
        <v>0.60199999999999998</v>
      </c>
      <c r="AA4804" s="2">
        <f>IF(Table1[[#This Row],[Bed Occupied]]="Yes",1,0)</f>
        <v>1</v>
      </c>
    </row>
    <row r="4805" spans="1:27" x14ac:dyDescent="0.25">
      <c r="A4805" t="s">
        <v>4897</v>
      </c>
      <c r="B4805" s="1">
        <v>46015</v>
      </c>
      <c r="C4805" s="1">
        <v>46022.8</v>
      </c>
      <c r="D4805" t="s">
        <v>46</v>
      </c>
      <c r="E4805" t="s">
        <v>52</v>
      </c>
      <c r="F4805" t="s">
        <v>29</v>
      </c>
      <c r="G4805" t="s">
        <v>30</v>
      </c>
      <c r="H4805" t="s">
        <v>62</v>
      </c>
      <c r="I4805" t="s">
        <v>41</v>
      </c>
      <c r="J4805">
        <v>7.8</v>
      </c>
      <c r="K4805" t="s">
        <v>33</v>
      </c>
      <c r="L4805">
        <v>78</v>
      </c>
      <c r="M4805" s="1">
        <v>46015</v>
      </c>
      <c r="N4805" t="s">
        <v>34</v>
      </c>
      <c r="O4805">
        <v>8.8000000000000007</v>
      </c>
      <c r="P4805">
        <v>0.8</v>
      </c>
      <c r="Q4805" s="2">
        <v>8458.67</v>
      </c>
      <c r="R4805" t="s">
        <v>35</v>
      </c>
      <c r="S4805" s="2">
        <v>5172.88</v>
      </c>
      <c r="T4805">
        <v>3.3</v>
      </c>
      <c r="U4805" t="s">
        <v>79</v>
      </c>
      <c r="V4805">
        <v>2025</v>
      </c>
      <c r="W4805" t="s">
        <v>69</v>
      </c>
      <c r="X4805" s="2">
        <v>5172.88</v>
      </c>
      <c r="Y4805" s="2">
        <v>3285.79</v>
      </c>
      <c r="Z4805" s="2">
        <v>0.61199999999999999</v>
      </c>
      <c r="AA4805" s="2">
        <f>IF(Table1[[#This Row],[Bed Occupied]]="Yes",1,0)</f>
        <v>1</v>
      </c>
    </row>
    <row r="4806" spans="1:27" x14ac:dyDescent="0.25">
      <c r="A4806" t="s">
        <v>4898</v>
      </c>
      <c r="B4806" s="1">
        <v>46003</v>
      </c>
      <c r="C4806" s="1">
        <v>46003.4</v>
      </c>
      <c r="D4806" t="s">
        <v>96</v>
      </c>
      <c r="E4806" t="s">
        <v>28</v>
      </c>
      <c r="F4806" t="s">
        <v>29</v>
      </c>
      <c r="G4806" t="s">
        <v>30</v>
      </c>
      <c r="H4806" t="s">
        <v>76</v>
      </c>
      <c r="I4806" t="s">
        <v>32</v>
      </c>
      <c r="J4806">
        <v>0.4</v>
      </c>
      <c r="K4806" t="s">
        <v>33</v>
      </c>
      <c r="L4806">
        <v>40</v>
      </c>
      <c r="M4806" s="1">
        <v>46003</v>
      </c>
      <c r="N4806" t="s">
        <v>63</v>
      </c>
      <c r="O4806">
        <v>13.4</v>
      </c>
      <c r="P4806">
        <v>1.4</v>
      </c>
      <c r="Q4806" s="2">
        <v>3656.9</v>
      </c>
      <c r="R4806" t="s">
        <v>58</v>
      </c>
      <c r="S4806" s="2">
        <v>1812.63</v>
      </c>
      <c r="T4806">
        <v>3.7</v>
      </c>
      <c r="U4806" t="s">
        <v>79</v>
      </c>
      <c r="V4806">
        <v>2025</v>
      </c>
      <c r="W4806" t="s">
        <v>77</v>
      </c>
      <c r="X4806" s="2">
        <v>1812.63</v>
      </c>
      <c r="Y4806" s="2">
        <v>1844.27</v>
      </c>
      <c r="Z4806" s="2">
        <v>0.496</v>
      </c>
      <c r="AA4806" s="2">
        <f>IF(Table1[[#This Row],[Bed Occupied]]="Yes",1,0)</f>
        <v>1</v>
      </c>
    </row>
    <row r="4807" spans="1:27" x14ac:dyDescent="0.25">
      <c r="A4807" t="s">
        <v>4899</v>
      </c>
      <c r="B4807" s="1">
        <v>46133</v>
      </c>
      <c r="C4807" s="1">
        <v>46137.4</v>
      </c>
      <c r="D4807" t="s">
        <v>27</v>
      </c>
      <c r="E4807" t="s">
        <v>47</v>
      </c>
      <c r="F4807" t="s">
        <v>29</v>
      </c>
      <c r="G4807" t="s">
        <v>151</v>
      </c>
      <c r="H4807" t="s">
        <v>62</v>
      </c>
      <c r="I4807" t="s">
        <v>32</v>
      </c>
      <c r="J4807">
        <v>4.4000000000000004</v>
      </c>
      <c r="K4807" t="s">
        <v>33</v>
      </c>
      <c r="L4807">
        <v>108</v>
      </c>
      <c r="M4807" s="1">
        <v>46132</v>
      </c>
      <c r="N4807" t="s">
        <v>34</v>
      </c>
      <c r="O4807">
        <v>8.4</v>
      </c>
      <c r="P4807">
        <v>0.4</v>
      </c>
      <c r="Q4807" s="2">
        <v>9834.7000000000007</v>
      </c>
      <c r="R4807" t="s">
        <v>35</v>
      </c>
      <c r="S4807" s="2">
        <v>6651.76</v>
      </c>
      <c r="T4807">
        <v>4</v>
      </c>
      <c r="U4807" t="s">
        <v>98</v>
      </c>
      <c r="V4807">
        <v>2026</v>
      </c>
      <c r="W4807" t="s">
        <v>37</v>
      </c>
      <c r="X4807" s="2">
        <v>6651.76</v>
      </c>
      <c r="Y4807" s="2">
        <v>3182.94</v>
      </c>
      <c r="Z4807" s="2">
        <v>0.67600000000000005</v>
      </c>
      <c r="AA4807" s="2">
        <f>IF(Table1[[#This Row],[Bed Occupied]]="Yes",1,0)</f>
        <v>1</v>
      </c>
    </row>
    <row r="4808" spans="1:27" x14ac:dyDescent="0.25">
      <c r="A4808" t="s">
        <v>4900</v>
      </c>
      <c r="B4808" s="1">
        <v>45791</v>
      </c>
      <c r="C4808" s="1">
        <v>45800.3</v>
      </c>
      <c r="D4808" t="s">
        <v>46</v>
      </c>
      <c r="E4808" t="s">
        <v>28</v>
      </c>
      <c r="F4808" t="s">
        <v>48</v>
      </c>
      <c r="G4808" t="s">
        <v>151</v>
      </c>
      <c r="H4808" t="s">
        <v>62</v>
      </c>
      <c r="I4808" t="s">
        <v>41</v>
      </c>
      <c r="J4808">
        <v>9.3000000000000007</v>
      </c>
      <c r="K4808" t="s">
        <v>33</v>
      </c>
      <c r="L4808">
        <v>55</v>
      </c>
      <c r="M4808" s="1">
        <v>45790</v>
      </c>
      <c r="N4808" t="s">
        <v>42</v>
      </c>
      <c r="O4808">
        <v>10.9</v>
      </c>
      <c r="P4808">
        <v>0.9</v>
      </c>
      <c r="Q4808" s="2">
        <v>8629.83</v>
      </c>
      <c r="R4808" t="s">
        <v>35</v>
      </c>
      <c r="S4808" s="2">
        <v>6248.07</v>
      </c>
      <c r="T4808">
        <v>3.5</v>
      </c>
      <c r="U4808" t="s">
        <v>122</v>
      </c>
      <c r="V4808">
        <v>2025</v>
      </c>
      <c r="W4808" t="s">
        <v>44</v>
      </c>
      <c r="X4808" s="2">
        <v>6248.07</v>
      </c>
      <c r="Y4808" s="2">
        <v>2381.7600000000002</v>
      </c>
      <c r="Z4808" s="2">
        <v>0.72399999999999998</v>
      </c>
      <c r="AA4808" s="2">
        <f>IF(Table1[[#This Row],[Bed Occupied]]="Yes",1,0)</f>
        <v>1</v>
      </c>
    </row>
    <row r="4809" spans="1:27" x14ac:dyDescent="0.25">
      <c r="A4809" t="s">
        <v>4901</v>
      </c>
      <c r="B4809" s="1">
        <v>46148</v>
      </c>
      <c r="C4809" s="1">
        <v>46149.1</v>
      </c>
      <c r="D4809" t="s">
        <v>96</v>
      </c>
      <c r="E4809" t="s">
        <v>28</v>
      </c>
      <c r="F4809" t="s">
        <v>29</v>
      </c>
      <c r="G4809" t="s">
        <v>53</v>
      </c>
      <c r="H4809" t="s">
        <v>49</v>
      </c>
      <c r="I4809" t="s">
        <v>32</v>
      </c>
      <c r="J4809">
        <v>1.1000000000000001</v>
      </c>
      <c r="K4809" t="s">
        <v>33</v>
      </c>
      <c r="L4809">
        <v>80</v>
      </c>
      <c r="M4809" s="1">
        <v>46147</v>
      </c>
      <c r="N4809" t="s">
        <v>42</v>
      </c>
      <c r="O4809">
        <v>9.8000000000000007</v>
      </c>
      <c r="P4809">
        <v>1.8</v>
      </c>
      <c r="Q4809" s="2">
        <v>3752.61</v>
      </c>
      <c r="R4809" t="s">
        <v>85</v>
      </c>
      <c r="S4809" s="2">
        <v>2261.92</v>
      </c>
      <c r="T4809">
        <v>3.5</v>
      </c>
      <c r="U4809" t="s">
        <v>94</v>
      </c>
      <c r="V4809">
        <v>2026</v>
      </c>
      <c r="W4809" t="s">
        <v>44</v>
      </c>
      <c r="X4809" s="2">
        <v>2261.92</v>
      </c>
      <c r="Y4809" s="2">
        <v>1490.69</v>
      </c>
      <c r="Z4809" s="2">
        <v>0.60299999999999998</v>
      </c>
      <c r="AA4809" s="2">
        <f>IF(Table1[[#This Row],[Bed Occupied]]="Yes",1,0)</f>
        <v>1</v>
      </c>
    </row>
    <row r="4810" spans="1:27" x14ac:dyDescent="0.25">
      <c r="A4810" t="s">
        <v>4902</v>
      </c>
      <c r="B4810" s="1">
        <v>46371</v>
      </c>
      <c r="C4810" s="1">
        <v>46372.2</v>
      </c>
      <c r="D4810" t="s">
        <v>39</v>
      </c>
      <c r="E4810" t="s">
        <v>28</v>
      </c>
      <c r="F4810" t="s">
        <v>48</v>
      </c>
      <c r="G4810" t="s">
        <v>67</v>
      </c>
      <c r="H4810" t="s">
        <v>76</v>
      </c>
      <c r="I4810" t="s">
        <v>93</v>
      </c>
      <c r="J4810">
        <v>1.2</v>
      </c>
      <c r="K4810" t="s">
        <v>57</v>
      </c>
      <c r="L4810">
        <v>72</v>
      </c>
      <c r="M4810" s="1">
        <v>46370</v>
      </c>
      <c r="N4810" t="s">
        <v>42</v>
      </c>
      <c r="O4810">
        <v>8.5</v>
      </c>
      <c r="P4810">
        <v>0.5</v>
      </c>
      <c r="Q4810" s="2">
        <v>2630.08</v>
      </c>
      <c r="R4810" t="s">
        <v>35</v>
      </c>
      <c r="S4810" s="2">
        <v>1205.0999999999999</v>
      </c>
      <c r="T4810">
        <v>3.5</v>
      </c>
      <c r="U4810" t="s">
        <v>54</v>
      </c>
      <c r="V4810">
        <v>2026</v>
      </c>
      <c r="W4810" t="s">
        <v>37</v>
      </c>
      <c r="X4810" s="2">
        <v>1205.0999999999999</v>
      </c>
      <c r="Y4810" s="2">
        <v>1424.98</v>
      </c>
      <c r="Z4810" s="2">
        <v>0.45800000000000002</v>
      </c>
      <c r="AA4810" s="2">
        <f>IF(Table1[[#This Row],[Bed Occupied]]="Yes",1,0)</f>
        <v>0</v>
      </c>
    </row>
    <row r="4811" spans="1:27" x14ac:dyDescent="0.25">
      <c r="A4811" t="s">
        <v>4903</v>
      </c>
      <c r="B4811" s="1">
        <v>45834</v>
      </c>
      <c r="C4811" s="1">
        <v>45836.4</v>
      </c>
      <c r="D4811" t="s">
        <v>39</v>
      </c>
      <c r="E4811" t="s">
        <v>52</v>
      </c>
      <c r="F4811" t="s">
        <v>48</v>
      </c>
      <c r="G4811" t="s">
        <v>67</v>
      </c>
      <c r="H4811" t="s">
        <v>56</v>
      </c>
      <c r="I4811" t="s">
        <v>32</v>
      </c>
      <c r="J4811">
        <v>2.4</v>
      </c>
      <c r="K4811" t="s">
        <v>33</v>
      </c>
      <c r="L4811">
        <v>101</v>
      </c>
      <c r="M4811" s="1">
        <v>45834</v>
      </c>
      <c r="N4811" t="s">
        <v>34</v>
      </c>
      <c r="O4811">
        <v>8.1</v>
      </c>
      <c r="P4811">
        <v>0.1</v>
      </c>
      <c r="Q4811" s="2">
        <v>2363.66</v>
      </c>
      <c r="R4811" t="s">
        <v>35</v>
      </c>
      <c r="S4811" s="2">
        <v>1310.4000000000001</v>
      </c>
      <c r="T4811">
        <v>3.5</v>
      </c>
      <c r="U4811" t="s">
        <v>64</v>
      </c>
      <c r="V4811">
        <v>2025</v>
      </c>
      <c r="W4811" t="s">
        <v>72</v>
      </c>
      <c r="X4811" s="2">
        <v>1310.4000000000001</v>
      </c>
      <c r="Y4811" s="2">
        <v>1053.26</v>
      </c>
      <c r="Z4811" s="2">
        <v>0.55400000000000005</v>
      </c>
      <c r="AA4811" s="2">
        <f>IF(Table1[[#This Row],[Bed Occupied]]="Yes",1,0)</f>
        <v>1</v>
      </c>
    </row>
    <row r="4812" spans="1:27" x14ac:dyDescent="0.25">
      <c r="A4812" t="s">
        <v>4904</v>
      </c>
      <c r="B4812" s="1">
        <v>45689</v>
      </c>
      <c r="C4812" s="1">
        <v>45691.8</v>
      </c>
      <c r="D4812" t="s">
        <v>27</v>
      </c>
      <c r="E4812" t="s">
        <v>47</v>
      </c>
      <c r="F4812" t="s">
        <v>29</v>
      </c>
      <c r="G4812" t="s">
        <v>30</v>
      </c>
      <c r="H4812" t="s">
        <v>62</v>
      </c>
      <c r="I4812" t="s">
        <v>41</v>
      </c>
      <c r="J4812">
        <v>2.8</v>
      </c>
      <c r="K4812" t="s">
        <v>57</v>
      </c>
      <c r="L4812">
        <v>49</v>
      </c>
      <c r="M4812" s="1">
        <v>45688</v>
      </c>
      <c r="N4812" t="s">
        <v>42</v>
      </c>
      <c r="O4812">
        <v>8.5</v>
      </c>
      <c r="P4812">
        <v>0.5</v>
      </c>
      <c r="Q4812" s="2">
        <v>11584.75</v>
      </c>
      <c r="R4812" t="s">
        <v>58</v>
      </c>
      <c r="S4812" s="2">
        <v>6409.1</v>
      </c>
      <c r="T4812">
        <v>4</v>
      </c>
      <c r="U4812" t="s">
        <v>100</v>
      </c>
      <c r="V4812">
        <v>2025</v>
      </c>
      <c r="W4812" t="s">
        <v>77</v>
      </c>
      <c r="X4812" s="2">
        <v>6409.1</v>
      </c>
      <c r="Y4812" s="2">
        <v>5175.6499999999996</v>
      </c>
      <c r="Z4812" s="2">
        <v>0.55300000000000005</v>
      </c>
      <c r="AA4812" s="2">
        <f>IF(Table1[[#This Row],[Bed Occupied]]="Yes",1,0)</f>
        <v>0</v>
      </c>
    </row>
    <row r="4813" spans="1:27" x14ac:dyDescent="0.25">
      <c r="A4813" t="s">
        <v>4905</v>
      </c>
      <c r="B4813" s="1">
        <v>46351</v>
      </c>
      <c r="C4813" s="1">
        <v>46351.9</v>
      </c>
      <c r="D4813" t="s">
        <v>51</v>
      </c>
      <c r="E4813" t="s">
        <v>28</v>
      </c>
      <c r="F4813" t="s">
        <v>29</v>
      </c>
      <c r="G4813" t="s">
        <v>67</v>
      </c>
      <c r="H4813" t="s">
        <v>62</v>
      </c>
      <c r="I4813" t="s">
        <v>32</v>
      </c>
      <c r="J4813">
        <v>0.9</v>
      </c>
      <c r="K4813" t="s">
        <v>33</v>
      </c>
      <c r="L4813">
        <v>93</v>
      </c>
      <c r="M4813" s="1">
        <v>46350</v>
      </c>
      <c r="N4813" t="s">
        <v>63</v>
      </c>
      <c r="O4813">
        <v>9</v>
      </c>
      <c r="P4813">
        <v>1</v>
      </c>
      <c r="Q4813" s="2">
        <v>7018.02</v>
      </c>
      <c r="R4813" t="s">
        <v>35</v>
      </c>
      <c r="S4813" s="2">
        <v>4087.94</v>
      </c>
      <c r="T4813">
        <v>2.9</v>
      </c>
      <c r="U4813" t="s">
        <v>130</v>
      </c>
      <c r="V4813">
        <v>2026</v>
      </c>
      <c r="W4813" t="s">
        <v>44</v>
      </c>
      <c r="X4813" s="2">
        <v>4087.94</v>
      </c>
      <c r="Y4813" s="2">
        <v>2930.08</v>
      </c>
      <c r="Z4813" s="2">
        <v>0.58199999999999996</v>
      </c>
      <c r="AA4813" s="2">
        <f>IF(Table1[[#This Row],[Bed Occupied]]="Yes",1,0)</f>
        <v>1</v>
      </c>
    </row>
    <row r="4814" spans="1:27" x14ac:dyDescent="0.25">
      <c r="A4814" t="s">
        <v>4906</v>
      </c>
      <c r="B4814" s="1">
        <v>46317</v>
      </c>
      <c r="C4814" s="1">
        <v>46318.9</v>
      </c>
      <c r="D4814" t="s">
        <v>46</v>
      </c>
      <c r="E4814" t="s">
        <v>28</v>
      </c>
      <c r="F4814" t="s">
        <v>48</v>
      </c>
      <c r="G4814" t="s">
        <v>67</v>
      </c>
      <c r="H4814" t="s">
        <v>56</v>
      </c>
      <c r="I4814" t="s">
        <v>32</v>
      </c>
      <c r="J4814">
        <v>1.9</v>
      </c>
      <c r="K4814" t="s">
        <v>33</v>
      </c>
      <c r="L4814">
        <v>72</v>
      </c>
      <c r="M4814" s="1">
        <v>46317</v>
      </c>
      <c r="N4814" t="s">
        <v>63</v>
      </c>
      <c r="O4814">
        <v>10.3</v>
      </c>
      <c r="P4814">
        <v>0.3</v>
      </c>
      <c r="Q4814" s="2">
        <v>4282.2700000000004</v>
      </c>
      <c r="R4814" t="s">
        <v>85</v>
      </c>
      <c r="S4814" s="2">
        <v>2702.78</v>
      </c>
      <c r="T4814">
        <v>3.6</v>
      </c>
      <c r="U4814" t="s">
        <v>36</v>
      </c>
      <c r="V4814">
        <v>2026</v>
      </c>
      <c r="W4814" t="s">
        <v>72</v>
      </c>
      <c r="X4814" s="2">
        <v>2702.78</v>
      </c>
      <c r="Y4814" s="2">
        <v>1579.49</v>
      </c>
      <c r="Z4814" s="2">
        <v>0.63100000000000001</v>
      </c>
      <c r="AA4814" s="2">
        <f>IF(Table1[[#This Row],[Bed Occupied]]="Yes",1,0)</f>
        <v>1</v>
      </c>
    </row>
    <row r="4815" spans="1:27" x14ac:dyDescent="0.25">
      <c r="A4815" t="s">
        <v>4907</v>
      </c>
      <c r="B4815" s="1">
        <v>46048</v>
      </c>
      <c r="C4815" s="1">
        <v>46052.2</v>
      </c>
      <c r="D4815" t="s">
        <v>51</v>
      </c>
      <c r="E4815" t="s">
        <v>47</v>
      </c>
      <c r="F4815" t="s">
        <v>29</v>
      </c>
      <c r="G4815" t="s">
        <v>30</v>
      </c>
      <c r="H4815" t="s">
        <v>62</v>
      </c>
      <c r="I4815" t="s">
        <v>93</v>
      </c>
      <c r="J4815">
        <v>4.2</v>
      </c>
      <c r="K4815" t="s">
        <v>33</v>
      </c>
      <c r="L4815">
        <v>40</v>
      </c>
      <c r="M4815" s="1">
        <v>46047</v>
      </c>
      <c r="N4815" t="s">
        <v>63</v>
      </c>
      <c r="O4815">
        <v>9</v>
      </c>
      <c r="P4815">
        <v>1</v>
      </c>
      <c r="Q4815" s="2">
        <v>11149.96</v>
      </c>
      <c r="R4815" t="s">
        <v>35</v>
      </c>
      <c r="S4815" s="2">
        <v>6209.45</v>
      </c>
      <c r="T4815">
        <v>4.0999999999999996</v>
      </c>
      <c r="U4815" t="s">
        <v>86</v>
      </c>
      <c r="V4815">
        <v>2026</v>
      </c>
      <c r="W4815" t="s">
        <v>74</v>
      </c>
      <c r="X4815" s="2">
        <v>6209.45</v>
      </c>
      <c r="Y4815" s="2">
        <v>4940.51</v>
      </c>
      <c r="Z4815" s="2">
        <v>0.55700000000000005</v>
      </c>
      <c r="AA4815" s="2">
        <f>IF(Table1[[#This Row],[Bed Occupied]]="Yes",1,0)</f>
        <v>1</v>
      </c>
    </row>
    <row r="4816" spans="1:27" x14ac:dyDescent="0.25">
      <c r="A4816" t="s">
        <v>4908</v>
      </c>
      <c r="B4816" s="1">
        <v>45854</v>
      </c>
      <c r="C4816" s="1">
        <v>45856.3</v>
      </c>
      <c r="D4816" t="s">
        <v>96</v>
      </c>
      <c r="E4816" t="s">
        <v>66</v>
      </c>
      <c r="F4816" t="s">
        <v>48</v>
      </c>
      <c r="G4816" t="s">
        <v>67</v>
      </c>
      <c r="H4816" t="s">
        <v>31</v>
      </c>
      <c r="I4816" t="s">
        <v>41</v>
      </c>
      <c r="J4816">
        <v>2.2999999999999998</v>
      </c>
      <c r="K4816" t="s">
        <v>57</v>
      </c>
      <c r="L4816">
        <v>26</v>
      </c>
      <c r="M4816" s="1">
        <v>45854</v>
      </c>
      <c r="N4816" t="s">
        <v>34</v>
      </c>
      <c r="O4816">
        <v>8</v>
      </c>
      <c r="P4816">
        <v>0</v>
      </c>
      <c r="Q4816" s="2">
        <v>4216.8900000000003</v>
      </c>
      <c r="R4816" t="s">
        <v>35</v>
      </c>
      <c r="S4816" s="2">
        <v>2880.48</v>
      </c>
      <c r="T4816">
        <v>3.6</v>
      </c>
      <c r="U4816" t="s">
        <v>135</v>
      </c>
      <c r="V4816">
        <v>2025</v>
      </c>
      <c r="W4816" t="s">
        <v>69</v>
      </c>
      <c r="X4816" s="2">
        <v>2880.48</v>
      </c>
      <c r="Y4816" s="2">
        <v>1336.41</v>
      </c>
      <c r="Z4816" s="2">
        <v>0.68300000000000005</v>
      </c>
      <c r="AA4816" s="2">
        <f>IF(Table1[[#This Row],[Bed Occupied]]="Yes",1,0)</f>
        <v>0</v>
      </c>
    </row>
    <row r="4817" spans="1:27" x14ac:dyDescent="0.25">
      <c r="A4817" t="s">
        <v>4909</v>
      </c>
      <c r="B4817" s="1">
        <v>46130</v>
      </c>
      <c r="C4817" s="1">
        <v>46133</v>
      </c>
      <c r="D4817" t="s">
        <v>96</v>
      </c>
      <c r="E4817" t="s">
        <v>52</v>
      </c>
      <c r="F4817" t="s">
        <v>48</v>
      </c>
      <c r="G4817" t="s">
        <v>67</v>
      </c>
      <c r="H4817" t="s">
        <v>62</v>
      </c>
      <c r="I4817" t="s">
        <v>41</v>
      </c>
      <c r="J4817">
        <v>3</v>
      </c>
      <c r="K4817" t="s">
        <v>33</v>
      </c>
      <c r="L4817">
        <v>35</v>
      </c>
      <c r="M4817" s="1">
        <v>46129</v>
      </c>
      <c r="N4817" t="s">
        <v>34</v>
      </c>
      <c r="O4817">
        <v>10.7</v>
      </c>
      <c r="P4817">
        <v>0.7</v>
      </c>
      <c r="Q4817" s="2">
        <v>3518.71</v>
      </c>
      <c r="R4817" t="s">
        <v>35</v>
      </c>
      <c r="S4817" s="2">
        <v>1397.48</v>
      </c>
      <c r="T4817">
        <v>4.8</v>
      </c>
      <c r="U4817" t="s">
        <v>98</v>
      </c>
      <c r="V4817">
        <v>2026</v>
      </c>
      <c r="W4817" t="s">
        <v>77</v>
      </c>
      <c r="X4817" s="2">
        <v>1397.48</v>
      </c>
      <c r="Y4817" s="2">
        <v>2121.23</v>
      </c>
      <c r="Z4817" s="2">
        <v>0.39700000000000002</v>
      </c>
      <c r="AA4817" s="2">
        <f>IF(Table1[[#This Row],[Bed Occupied]]="Yes",1,0)</f>
        <v>1</v>
      </c>
    </row>
    <row r="4818" spans="1:27" x14ac:dyDescent="0.25">
      <c r="A4818" t="s">
        <v>4910</v>
      </c>
      <c r="B4818" s="1">
        <v>45824</v>
      </c>
      <c r="C4818" s="1">
        <v>45824.5</v>
      </c>
      <c r="D4818" t="s">
        <v>39</v>
      </c>
      <c r="E4818" t="s">
        <v>52</v>
      </c>
      <c r="F4818" t="s">
        <v>29</v>
      </c>
      <c r="G4818" t="s">
        <v>67</v>
      </c>
      <c r="H4818" t="s">
        <v>49</v>
      </c>
      <c r="I4818" t="s">
        <v>32</v>
      </c>
      <c r="J4818">
        <v>0.5</v>
      </c>
      <c r="K4818" t="s">
        <v>33</v>
      </c>
      <c r="L4818">
        <v>94</v>
      </c>
      <c r="M4818" s="1">
        <v>45823</v>
      </c>
      <c r="N4818" t="s">
        <v>42</v>
      </c>
      <c r="O4818">
        <v>9.6</v>
      </c>
      <c r="P4818">
        <v>1.6</v>
      </c>
      <c r="Q4818" s="2">
        <v>1453.74</v>
      </c>
      <c r="R4818" t="s">
        <v>58</v>
      </c>
      <c r="S4818" s="2">
        <v>821.53</v>
      </c>
      <c r="T4818">
        <v>2.7</v>
      </c>
      <c r="U4818" t="s">
        <v>64</v>
      </c>
      <c r="V4818">
        <v>2025</v>
      </c>
      <c r="W4818" t="s">
        <v>74</v>
      </c>
      <c r="X4818" s="2">
        <v>821.53</v>
      </c>
      <c r="Y4818" s="2">
        <v>632.21</v>
      </c>
      <c r="Z4818" s="2">
        <v>0.56499999999999995</v>
      </c>
      <c r="AA4818" s="2">
        <f>IF(Table1[[#This Row],[Bed Occupied]]="Yes",1,0)</f>
        <v>1</v>
      </c>
    </row>
    <row r="4819" spans="1:27" x14ac:dyDescent="0.25">
      <c r="A4819" t="s">
        <v>4911</v>
      </c>
      <c r="B4819" s="1">
        <v>45885</v>
      </c>
      <c r="C4819" s="1">
        <v>45891.1</v>
      </c>
      <c r="D4819" t="s">
        <v>96</v>
      </c>
      <c r="E4819" t="s">
        <v>28</v>
      </c>
      <c r="F4819" t="s">
        <v>29</v>
      </c>
      <c r="G4819" t="s">
        <v>67</v>
      </c>
      <c r="H4819" t="s">
        <v>56</v>
      </c>
      <c r="I4819" t="s">
        <v>93</v>
      </c>
      <c r="J4819">
        <v>6.1</v>
      </c>
      <c r="K4819" t="s">
        <v>33</v>
      </c>
      <c r="L4819">
        <v>61</v>
      </c>
      <c r="M4819" s="1">
        <v>45885</v>
      </c>
      <c r="N4819" t="s">
        <v>42</v>
      </c>
      <c r="O4819">
        <v>8.6</v>
      </c>
      <c r="P4819">
        <v>0.6</v>
      </c>
      <c r="Q4819" s="2">
        <v>4903.95</v>
      </c>
      <c r="R4819" t="s">
        <v>35</v>
      </c>
      <c r="S4819" s="2">
        <v>2906.85</v>
      </c>
      <c r="T4819">
        <v>4.0999999999999996</v>
      </c>
      <c r="U4819" t="s">
        <v>104</v>
      </c>
      <c r="V4819">
        <v>2025</v>
      </c>
      <c r="W4819" t="s">
        <v>83</v>
      </c>
      <c r="X4819" s="2">
        <v>2906.85</v>
      </c>
      <c r="Y4819" s="2">
        <v>1997.1</v>
      </c>
      <c r="Z4819" s="2">
        <v>0.59299999999999997</v>
      </c>
      <c r="AA4819" s="2">
        <f>IF(Table1[[#This Row],[Bed Occupied]]="Yes",1,0)</f>
        <v>1</v>
      </c>
    </row>
    <row r="4820" spans="1:27" x14ac:dyDescent="0.25">
      <c r="A4820" t="s">
        <v>4912</v>
      </c>
      <c r="B4820" s="1">
        <v>46175</v>
      </c>
      <c r="C4820" s="1">
        <v>46178</v>
      </c>
      <c r="D4820" t="s">
        <v>88</v>
      </c>
      <c r="E4820" t="s">
        <v>28</v>
      </c>
      <c r="F4820" t="s">
        <v>29</v>
      </c>
      <c r="G4820" t="s">
        <v>53</v>
      </c>
      <c r="H4820" t="s">
        <v>76</v>
      </c>
      <c r="I4820" t="s">
        <v>41</v>
      </c>
      <c r="J4820">
        <v>3</v>
      </c>
      <c r="K4820" t="s">
        <v>33</v>
      </c>
      <c r="L4820">
        <v>40</v>
      </c>
      <c r="M4820" s="1">
        <v>46174</v>
      </c>
      <c r="N4820" t="s">
        <v>42</v>
      </c>
      <c r="O4820">
        <v>8</v>
      </c>
      <c r="P4820">
        <v>0</v>
      </c>
      <c r="Q4820" s="2">
        <v>20940.09</v>
      </c>
      <c r="R4820" t="s">
        <v>85</v>
      </c>
      <c r="S4820" s="2">
        <v>13544.75</v>
      </c>
      <c r="T4820">
        <v>4.5</v>
      </c>
      <c r="U4820" t="s">
        <v>126</v>
      </c>
      <c r="V4820">
        <v>2026</v>
      </c>
      <c r="W4820" t="s">
        <v>37</v>
      </c>
      <c r="X4820" s="2">
        <v>13544.75</v>
      </c>
      <c r="Y4820" s="2">
        <v>7395.34</v>
      </c>
      <c r="Z4820" s="2">
        <v>0.64700000000000002</v>
      </c>
      <c r="AA4820" s="2">
        <f>IF(Table1[[#This Row],[Bed Occupied]]="Yes",1,0)</f>
        <v>1</v>
      </c>
    </row>
    <row r="4821" spans="1:27" x14ac:dyDescent="0.25">
      <c r="A4821" t="s">
        <v>4913</v>
      </c>
      <c r="B4821" s="1">
        <v>46005</v>
      </c>
      <c r="C4821" s="1">
        <v>46009.5</v>
      </c>
      <c r="D4821" t="s">
        <v>61</v>
      </c>
      <c r="E4821" t="s">
        <v>66</v>
      </c>
      <c r="F4821" t="s">
        <v>29</v>
      </c>
      <c r="G4821" t="s">
        <v>30</v>
      </c>
      <c r="H4821" t="s">
        <v>40</v>
      </c>
      <c r="I4821" t="s">
        <v>32</v>
      </c>
      <c r="J4821">
        <v>4.5</v>
      </c>
      <c r="K4821" t="s">
        <v>33</v>
      </c>
      <c r="L4821">
        <v>100</v>
      </c>
      <c r="M4821" s="1">
        <v>46004</v>
      </c>
      <c r="N4821" t="s">
        <v>63</v>
      </c>
      <c r="O4821">
        <v>11.1</v>
      </c>
      <c r="P4821">
        <v>3.1</v>
      </c>
      <c r="Q4821" s="2">
        <v>16464.53</v>
      </c>
      <c r="R4821" t="s">
        <v>58</v>
      </c>
      <c r="S4821" s="2">
        <v>9791.9500000000007</v>
      </c>
      <c r="T4821">
        <v>2.7</v>
      </c>
      <c r="U4821" t="s">
        <v>79</v>
      </c>
      <c r="V4821">
        <v>2025</v>
      </c>
      <c r="W4821" t="s">
        <v>83</v>
      </c>
      <c r="X4821" s="2">
        <v>9791.9500000000007</v>
      </c>
      <c r="Y4821" s="2">
        <v>6672.58</v>
      </c>
      <c r="Z4821" s="2">
        <v>0.59499999999999997</v>
      </c>
      <c r="AA4821" s="2">
        <f>IF(Table1[[#This Row],[Bed Occupied]]="Yes",1,0)</f>
        <v>1</v>
      </c>
    </row>
    <row r="4822" spans="1:27" x14ac:dyDescent="0.25">
      <c r="A4822" t="s">
        <v>4914</v>
      </c>
      <c r="B4822" s="1">
        <v>46266</v>
      </c>
      <c r="C4822" s="1">
        <v>46270.1</v>
      </c>
      <c r="D4822" t="s">
        <v>102</v>
      </c>
      <c r="E4822" t="s">
        <v>28</v>
      </c>
      <c r="F4822" t="s">
        <v>29</v>
      </c>
      <c r="G4822" t="s">
        <v>30</v>
      </c>
      <c r="H4822" t="s">
        <v>62</v>
      </c>
      <c r="I4822" t="s">
        <v>32</v>
      </c>
      <c r="J4822">
        <v>4.0999999999999996</v>
      </c>
      <c r="K4822" t="s">
        <v>57</v>
      </c>
      <c r="L4822">
        <v>74</v>
      </c>
      <c r="M4822" s="1">
        <v>46265</v>
      </c>
      <c r="N4822" t="s">
        <v>63</v>
      </c>
      <c r="O4822">
        <v>14.3</v>
      </c>
      <c r="P4822">
        <v>2.2999999999999998</v>
      </c>
      <c r="Q4822" s="2">
        <v>13490.91</v>
      </c>
      <c r="R4822" t="s">
        <v>58</v>
      </c>
      <c r="S4822" s="2">
        <v>8976.5400000000009</v>
      </c>
      <c r="T4822">
        <v>3.4</v>
      </c>
      <c r="U4822" t="s">
        <v>133</v>
      </c>
      <c r="V4822">
        <v>2026</v>
      </c>
      <c r="W4822" t="s">
        <v>37</v>
      </c>
      <c r="X4822" s="2">
        <v>8976.5400000000009</v>
      </c>
      <c r="Y4822" s="2">
        <v>4514.37</v>
      </c>
      <c r="Z4822" s="2">
        <v>0.66500000000000004</v>
      </c>
      <c r="AA4822" s="2">
        <f>IF(Table1[[#This Row],[Bed Occupied]]="Yes",1,0)</f>
        <v>0</v>
      </c>
    </row>
    <row r="4823" spans="1:27" x14ac:dyDescent="0.25">
      <c r="A4823" t="s">
        <v>4915</v>
      </c>
      <c r="B4823" s="1">
        <v>46185</v>
      </c>
      <c r="C4823" s="1">
        <v>46189.3</v>
      </c>
      <c r="D4823" t="s">
        <v>27</v>
      </c>
      <c r="E4823" t="s">
        <v>52</v>
      </c>
      <c r="F4823" t="s">
        <v>48</v>
      </c>
      <c r="G4823" t="s">
        <v>67</v>
      </c>
      <c r="H4823" t="s">
        <v>81</v>
      </c>
      <c r="I4823" t="s">
        <v>32</v>
      </c>
      <c r="J4823">
        <v>4.3</v>
      </c>
      <c r="K4823" t="s">
        <v>33</v>
      </c>
      <c r="L4823">
        <v>65</v>
      </c>
      <c r="M4823" s="1">
        <v>46184</v>
      </c>
      <c r="N4823" t="s">
        <v>34</v>
      </c>
      <c r="O4823">
        <v>8.8000000000000007</v>
      </c>
      <c r="P4823">
        <v>0.8</v>
      </c>
      <c r="Q4823" s="2">
        <v>12759.02</v>
      </c>
      <c r="R4823" t="s">
        <v>35</v>
      </c>
      <c r="S4823" s="2">
        <v>9514.4500000000007</v>
      </c>
      <c r="T4823">
        <v>4.5</v>
      </c>
      <c r="U4823" t="s">
        <v>126</v>
      </c>
      <c r="V4823">
        <v>2026</v>
      </c>
      <c r="W4823" t="s">
        <v>72</v>
      </c>
      <c r="X4823" s="2">
        <v>9514.4500000000007</v>
      </c>
      <c r="Y4823" s="2">
        <v>3244.57</v>
      </c>
      <c r="Z4823" s="2">
        <v>0.746</v>
      </c>
      <c r="AA4823" s="2">
        <f>IF(Table1[[#This Row],[Bed Occupied]]="Yes",1,0)</f>
        <v>1</v>
      </c>
    </row>
    <row r="4824" spans="1:27" x14ac:dyDescent="0.25">
      <c r="A4824" t="s">
        <v>4916</v>
      </c>
      <c r="B4824" s="1">
        <v>46355</v>
      </c>
      <c r="C4824" s="1">
        <v>46356.7</v>
      </c>
      <c r="D4824" t="s">
        <v>61</v>
      </c>
      <c r="E4824" t="s">
        <v>47</v>
      </c>
      <c r="F4824" t="s">
        <v>48</v>
      </c>
      <c r="G4824" t="s">
        <v>30</v>
      </c>
      <c r="H4824" t="s">
        <v>81</v>
      </c>
      <c r="I4824" t="s">
        <v>32</v>
      </c>
      <c r="J4824">
        <v>1.7</v>
      </c>
      <c r="K4824" t="s">
        <v>33</v>
      </c>
      <c r="L4824">
        <v>98</v>
      </c>
      <c r="M4824" s="1">
        <v>46355</v>
      </c>
      <c r="N4824" t="s">
        <v>34</v>
      </c>
      <c r="O4824">
        <v>10</v>
      </c>
      <c r="P4824">
        <v>2</v>
      </c>
      <c r="Q4824" s="2">
        <v>12887.28</v>
      </c>
      <c r="R4824" t="s">
        <v>58</v>
      </c>
      <c r="S4824" s="2">
        <v>10087.67</v>
      </c>
      <c r="T4824">
        <v>2.7</v>
      </c>
      <c r="U4824" t="s">
        <v>130</v>
      </c>
      <c r="V4824">
        <v>2026</v>
      </c>
      <c r="W4824" t="s">
        <v>74</v>
      </c>
      <c r="X4824" s="2">
        <v>10087.67</v>
      </c>
      <c r="Y4824" s="2">
        <v>2799.61</v>
      </c>
      <c r="Z4824" s="2">
        <v>0.78300000000000003</v>
      </c>
      <c r="AA4824" s="2">
        <f>IF(Table1[[#This Row],[Bed Occupied]]="Yes",1,0)</f>
        <v>1</v>
      </c>
    </row>
    <row r="4825" spans="1:27" x14ac:dyDescent="0.25">
      <c r="A4825" t="s">
        <v>4917</v>
      </c>
      <c r="B4825" s="1">
        <v>46055</v>
      </c>
      <c r="C4825" s="1">
        <v>46063</v>
      </c>
      <c r="D4825" t="s">
        <v>51</v>
      </c>
      <c r="E4825" t="s">
        <v>52</v>
      </c>
      <c r="F4825" t="s">
        <v>48</v>
      </c>
      <c r="G4825" t="s">
        <v>30</v>
      </c>
      <c r="H4825" t="s">
        <v>40</v>
      </c>
      <c r="I4825" t="s">
        <v>93</v>
      </c>
      <c r="J4825">
        <v>8</v>
      </c>
      <c r="K4825" t="s">
        <v>33</v>
      </c>
      <c r="L4825">
        <v>12</v>
      </c>
      <c r="M4825" s="1">
        <v>46054</v>
      </c>
      <c r="N4825" t="s">
        <v>42</v>
      </c>
      <c r="O4825">
        <v>9.4</v>
      </c>
      <c r="P4825">
        <v>1.4</v>
      </c>
      <c r="Q4825" s="2">
        <v>11206.58</v>
      </c>
      <c r="R4825" t="s">
        <v>58</v>
      </c>
      <c r="S4825" s="2">
        <v>6490.91</v>
      </c>
      <c r="T4825">
        <v>4</v>
      </c>
      <c r="U4825" t="s">
        <v>68</v>
      </c>
      <c r="V4825">
        <v>2026</v>
      </c>
      <c r="W4825" t="s">
        <v>74</v>
      </c>
      <c r="X4825" s="2">
        <v>6490.91</v>
      </c>
      <c r="Y4825" s="2">
        <v>4715.67</v>
      </c>
      <c r="Z4825" s="2">
        <v>0.57899999999999996</v>
      </c>
      <c r="AA4825" s="2">
        <f>IF(Table1[[#This Row],[Bed Occupied]]="Yes",1,0)</f>
        <v>1</v>
      </c>
    </row>
    <row r="4826" spans="1:27" x14ac:dyDescent="0.25">
      <c r="A4826" t="s">
        <v>4918</v>
      </c>
      <c r="B4826" s="1">
        <v>46335</v>
      </c>
      <c r="C4826" s="1">
        <v>46335.7</v>
      </c>
      <c r="D4826" t="s">
        <v>39</v>
      </c>
      <c r="E4826" t="s">
        <v>28</v>
      </c>
      <c r="F4826" t="s">
        <v>48</v>
      </c>
      <c r="G4826" t="s">
        <v>53</v>
      </c>
      <c r="H4826" t="s">
        <v>49</v>
      </c>
      <c r="I4826" t="s">
        <v>32</v>
      </c>
      <c r="J4826">
        <v>0.7</v>
      </c>
      <c r="K4826" t="s">
        <v>33</v>
      </c>
      <c r="L4826">
        <v>103</v>
      </c>
      <c r="M4826" s="1">
        <v>46335</v>
      </c>
      <c r="N4826" t="s">
        <v>63</v>
      </c>
      <c r="O4826">
        <v>11.9</v>
      </c>
      <c r="P4826">
        <v>1.9</v>
      </c>
      <c r="Q4826" s="2">
        <v>1664.76</v>
      </c>
      <c r="R4826" t="s">
        <v>35</v>
      </c>
      <c r="S4826" s="2">
        <v>1100.54</v>
      </c>
      <c r="T4826">
        <v>3</v>
      </c>
      <c r="U4826" t="s">
        <v>130</v>
      </c>
      <c r="V4826">
        <v>2026</v>
      </c>
      <c r="W4826" t="s">
        <v>37</v>
      </c>
      <c r="X4826" s="2">
        <v>1100.54</v>
      </c>
      <c r="Y4826" s="2">
        <v>564.22</v>
      </c>
      <c r="Z4826" s="2">
        <v>0.66100000000000003</v>
      </c>
      <c r="AA4826" s="2">
        <f>IF(Table1[[#This Row],[Bed Occupied]]="Yes",1,0)</f>
        <v>1</v>
      </c>
    </row>
    <row r="4827" spans="1:27" x14ac:dyDescent="0.25">
      <c r="A4827" t="s">
        <v>4919</v>
      </c>
      <c r="B4827" s="1">
        <v>45858</v>
      </c>
      <c r="C4827" s="1">
        <v>45859.4</v>
      </c>
      <c r="D4827" t="s">
        <v>39</v>
      </c>
      <c r="E4827" t="s">
        <v>28</v>
      </c>
      <c r="F4827" t="s">
        <v>29</v>
      </c>
      <c r="G4827" t="s">
        <v>30</v>
      </c>
      <c r="H4827" t="s">
        <v>49</v>
      </c>
      <c r="I4827" t="s">
        <v>32</v>
      </c>
      <c r="J4827">
        <v>1.4</v>
      </c>
      <c r="K4827" t="s">
        <v>57</v>
      </c>
      <c r="L4827">
        <v>85</v>
      </c>
      <c r="M4827" s="1">
        <v>45858</v>
      </c>
      <c r="N4827" t="s">
        <v>42</v>
      </c>
      <c r="O4827">
        <v>12.2</v>
      </c>
      <c r="P4827">
        <v>2.2000000000000002</v>
      </c>
      <c r="Q4827" s="2">
        <v>1837.2</v>
      </c>
      <c r="R4827" t="s">
        <v>58</v>
      </c>
      <c r="S4827" s="2">
        <v>1057.99</v>
      </c>
      <c r="T4827">
        <v>3</v>
      </c>
      <c r="U4827" t="s">
        <v>135</v>
      </c>
      <c r="V4827">
        <v>2025</v>
      </c>
      <c r="W4827" t="s">
        <v>74</v>
      </c>
      <c r="X4827" s="2">
        <v>1057.99</v>
      </c>
      <c r="Y4827" s="2">
        <v>779.21</v>
      </c>
      <c r="Z4827" s="2">
        <v>0.57599999999999996</v>
      </c>
      <c r="AA4827" s="2">
        <f>IF(Table1[[#This Row],[Bed Occupied]]="Yes",1,0)</f>
        <v>0</v>
      </c>
    </row>
    <row r="4828" spans="1:27" x14ac:dyDescent="0.25">
      <c r="A4828" t="s">
        <v>4920</v>
      </c>
      <c r="B4828" s="1">
        <v>46188</v>
      </c>
      <c r="C4828" s="1">
        <v>46191.9</v>
      </c>
      <c r="D4828" t="s">
        <v>51</v>
      </c>
      <c r="E4828" t="s">
        <v>52</v>
      </c>
      <c r="F4828" t="s">
        <v>29</v>
      </c>
      <c r="G4828" t="s">
        <v>151</v>
      </c>
      <c r="H4828" t="s">
        <v>56</v>
      </c>
      <c r="I4828" t="s">
        <v>32</v>
      </c>
      <c r="J4828">
        <v>3.9</v>
      </c>
      <c r="K4828" t="s">
        <v>33</v>
      </c>
      <c r="L4828">
        <v>59</v>
      </c>
      <c r="M4828" s="1">
        <v>46187</v>
      </c>
      <c r="N4828" t="s">
        <v>42</v>
      </c>
      <c r="O4828">
        <v>10.1</v>
      </c>
      <c r="P4828">
        <v>2.1</v>
      </c>
      <c r="Q4828" s="2">
        <v>9561.77</v>
      </c>
      <c r="R4828" t="s">
        <v>85</v>
      </c>
      <c r="S4828" s="2">
        <v>6262.98</v>
      </c>
      <c r="T4828">
        <v>3.5</v>
      </c>
      <c r="U4828" t="s">
        <v>126</v>
      </c>
      <c r="V4828">
        <v>2026</v>
      </c>
      <c r="W4828" t="s">
        <v>74</v>
      </c>
      <c r="X4828" s="2">
        <v>6262.98</v>
      </c>
      <c r="Y4828" s="2">
        <v>3298.79</v>
      </c>
      <c r="Z4828" s="2">
        <v>0.65500000000000003</v>
      </c>
      <c r="AA4828" s="2">
        <f>IF(Table1[[#This Row],[Bed Occupied]]="Yes",1,0)</f>
        <v>1</v>
      </c>
    </row>
    <row r="4829" spans="1:27" x14ac:dyDescent="0.25">
      <c r="A4829" t="s">
        <v>4921</v>
      </c>
      <c r="B4829" s="1">
        <v>45986</v>
      </c>
      <c r="C4829" s="1">
        <v>45992.6</v>
      </c>
      <c r="D4829" t="s">
        <v>88</v>
      </c>
      <c r="E4829" t="s">
        <v>47</v>
      </c>
      <c r="F4829" t="s">
        <v>29</v>
      </c>
      <c r="G4829" t="s">
        <v>67</v>
      </c>
      <c r="H4829" t="s">
        <v>81</v>
      </c>
      <c r="I4829" t="s">
        <v>32</v>
      </c>
      <c r="J4829">
        <v>6.6</v>
      </c>
      <c r="K4829" t="s">
        <v>33</v>
      </c>
      <c r="L4829">
        <v>42</v>
      </c>
      <c r="M4829" s="1">
        <v>45985</v>
      </c>
      <c r="N4829" t="s">
        <v>42</v>
      </c>
      <c r="O4829">
        <v>14.2</v>
      </c>
      <c r="P4829">
        <v>2.2000000000000002</v>
      </c>
      <c r="Q4829" s="2">
        <v>24913.38</v>
      </c>
      <c r="R4829" t="s">
        <v>35</v>
      </c>
      <c r="S4829" s="2">
        <v>17622.759999999998</v>
      </c>
      <c r="T4829">
        <v>3.6</v>
      </c>
      <c r="U4829" t="s">
        <v>71</v>
      </c>
      <c r="V4829">
        <v>2025</v>
      </c>
      <c r="W4829" t="s">
        <v>37</v>
      </c>
      <c r="X4829" s="2">
        <v>17622.759999999998</v>
      </c>
      <c r="Y4829" s="2">
        <v>7290.62</v>
      </c>
      <c r="Z4829" s="2">
        <v>0.70699999999999996</v>
      </c>
      <c r="AA4829" s="2">
        <f>IF(Table1[[#This Row],[Bed Occupied]]="Yes",1,0)</f>
        <v>1</v>
      </c>
    </row>
    <row r="4830" spans="1:27" x14ac:dyDescent="0.25">
      <c r="A4830" t="s">
        <v>4922</v>
      </c>
      <c r="B4830" s="1">
        <v>46217</v>
      </c>
      <c r="C4830" s="1">
        <v>46217.7</v>
      </c>
      <c r="D4830" t="s">
        <v>46</v>
      </c>
      <c r="E4830" t="s">
        <v>52</v>
      </c>
      <c r="F4830" t="s">
        <v>29</v>
      </c>
      <c r="G4830" t="s">
        <v>30</v>
      </c>
      <c r="H4830" t="s">
        <v>40</v>
      </c>
      <c r="I4830" t="s">
        <v>32</v>
      </c>
      <c r="J4830">
        <v>0.7</v>
      </c>
      <c r="K4830" t="s">
        <v>33</v>
      </c>
      <c r="L4830">
        <v>63</v>
      </c>
      <c r="M4830" s="1">
        <v>46217</v>
      </c>
      <c r="N4830" t="s">
        <v>34</v>
      </c>
      <c r="O4830">
        <v>8</v>
      </c>
      <c r="P4830">
        <v>0</v>
      </c>
      <c r="Q4830" s="2">
        <v>4288.3999999999996</v>
      </c>
      <c r="R4830" t="s">
        <v>58</v>
      </c>
      <c r="S4830" s="2">
        <v>2238.1999999999998</v>
      </c>
      <c r="T4830">
        <v>4.7</v>
      </c>
      <c r="U4830" t="s">
        <v>43</v>
      </c>
      <c r="V4830">
        <v>2026</v>
      </c>
      <c r="W4830" t="s">
        <v>44</v>
      </c>
      <c r="X4830" s="2">
        <v>2238.1999999999998</v>
      </c>
      <c r="Y4830" s="2">
        <v>2050.1999999999998</v>
      </c>
      <c r="Z4830" s="2">
        <v>0.52200000000000002</v>
      </c>
      <c r="AA4830" s="2">
        <f>IF(Table1[[#This Row],[Bed Occupied]]="Yes",1,0)</f>
        <v>1</v>
      </c>
    </row>
    <row r="4831" spans="1:27" x14ac:dyDescent="0.25">
      <c r="A4831" t="s">
        <v>4923</v>
      </c>
      <c r="B4831" s="1">
        <v>46023</v>
      </c>
      <c r="C4831" s="1">
        <v>46023.6</v>
      </c>
      <c r="D4831" t="s">
        <v>39</v>
      </c>
      <c r="E4831" t="s">
        <v>52</v>
      </c>
      <c r="F4831" t="s">
        <v>29</v>
      </c>
      <c r="G4831" t="s">
        <v>67</v>
      </c>
      <c r="H4831" t="s">
        <v>31</v>
      </c>
      <c r="I4831" t="s">
        <v>32</v>
      </c>
      <c r="J4831">
        <v>0.6</v>
      </c>
      <c r="K4831" t="s">
        <v>57</v>
      </c>
      <c r="L4831">
        <v>100</v>
      </c>
      <c r="M4831" s="1">
        <v>46023</v>
      </c>
      <c r="N4831" t="s">
        <v>42</v>
      </c>
      <c r="O4831">
        <v>9.3000000000000007</v>
      </c>
      <c r="P4831">
        <v>1.3</v>
      </c>
      <c r="Q4831" s="2">
        <v>1934.57</v>
      </c>
      <c r="R4831" t="s">
        <v>85</v>
      </c>
      <c r="S4831" s="2">
        <v>1307.98</v>
      </c>
      <c r="T4831">
        <v>3.3</v>
      </c>
      <c r="U4831" t="s">
        <v>86</v>
      </c>
      <c r="V4831">
        <v>2026</v>
      </c>
      <c r="W4831" t="s">
        <v>72</v>
      </c>
      <c r="X4831" s="2">
        <v>1307.98</v>
      </c>
      <c r="Y4831" s="2">
        <v>626.59</v>
      </c>
      <c r="Z4831" s="2">
        <v>0.67600000000000005</v>
      </c>
      <c r="AA4831" s="2">
        <f>IF(Table1[[#This Row],[Bed Occupied]]="Yes",1,0)</f>
        <v>0</v>
      </c>
    </row>
    <row r="4832" spans="1:27" x14ac:dyDescent="0.25">
      <c r="A4832" t="s">
        <v>4924</v>
      </c>
      <c r="B4832" s="1">
        <v>46239</v>
      </c>
      <c r="C4832" s="1">
        <v>46240.4</v>
      </c>
      <c r="D4832" t="s">
        <v>39</v>
      </c>
      <c r="E4832" t="s">
        <v>52</v>
      </c>
      <c r="F4832" t="s">
        <v>48</v>
      </c>
      <c r="G4832" t="s">
        <v>53</v>
      </c>
      <c r="H4832" t="s">
        <v>40</v>
      </c>
      <c r="I4832" t="s">
        <v>32</v>
      </c>
      <c r="J4832">
        <v>1.4</v>
      </c>
      <c r="K4832" t="s">
        <v>57</v>
      </c>
      <c r="L4832">
        <v>114</v>
      </c>
      <c r="M4832" s="1">
        <v>46238</v>
      </c>
      <c r="N4832" t="s">
        <v>34</v>
      </c>
      <c r="O4832">
        <v>10.7</v>
      </c>
      <c r="P4832">
        <v>2.7</v>
      </c>
      <c r="Q4832" s="2">
        <v>1820.49</v>
      </c>
      <c r="R4832" t="s">
        <v>35</v>
      </c>
      <c r="S4832" s="2">
        <v>1259.33</v>
      </c>
      <c r="T4832">
        <v>3</v>
      </c>
      <c r="U4832" t="s">
        <v>138</v>
      </c>
      <c r="V4832">
        <v>2026</v>
      </c>
      <c r="W4832" t="s">
        <v>44</v>
      </c>
      <c r="X4832" s="2">
        <v>1259.33</v>
      </c>
      <c r="Y4832" s="2">
        <v>561.16</v>
      </c>
      <c r="Z4832" s="2">
        <v>0.69199999999999995</v>
      </c>
      <c r="AA4832" s="2">
        <f>IF(Table1[[#This Row],[Bed Occupied]]="Yes",1,0)</f>
        <v>0</v>
      </c>
    </row>
    <row r="4833" spans="1:27" x14ac:dyDescent="0.25">
      <c r="A4833" t="s">
        <v>4925</v>
      </c>
      <c r="B4833" s="1">
        <v>46377</v>
      </c>
      <c r="C4833" s="1">
        <v>46378.1</v>
      </c>
      <c r="D4833" t="s">
        <v>61</v>
      </c>
      <c r="E4833" t="s">
        <v>52</v>
      </c>
      <c r="F4833" t="s">
        <v>48</v>
      </c>
      <c r="G4833" t="s">
        <v>67</v>
      </c>
      <c r="H4833" t="s">
        <v>31</v>
      </c>
      <c r="I4833" t="s">
        <v>41</v>
      </c>
      <c r="J4833">
        <v>1.1000000000000001</v>
      </c>
      <c r="K4833" t="s">
        <v>57</v>
      </c>
      <c r="L4833">
        <v>57</v>
      </c>
      <c r="M4833" s="1">
        <v>46376</v>
      </c>
      <c r="N4833" t="s">
        <v>34</v>
      </c>
      <c r="O4833">
        <v>8.1999999999999993</v>
      </c>
      <c r="P4833">
        <v>0.2</v>
      </c>
      <c r="Q4833" s="2">
        <v>12918.39</v>
      </c>
      <c r="R4833" t="s">
        <v>35</v>
      </c>
      <c r="S4833" s="2">
        <v>8199.98</v>
      </c>
      <c r="T4833">
        <v>4.2</v>
      </c>
      <c r="U4833" t="s">
        <v>54</v>
      </c>
      <c r="V4833">
        <v>2026</v>
      </c>
      <c r="W4833" t="s">
        <v>74</v>
      </c>
      <c r="X4833" s="2">
        <v>8199.98</v>
      </c>
      <c r="Y4833" s="2">
        <v>4718.41</v>
      </c>
      <c r="Z4833" s="2">
        <v>0.63500000000000001</v>
      </c>
      <c r="AA4833" s="2">
        <f>IF(Table1[[#This Row],[Bed Occupied]]="Yes",1,0)</f>
        <v>0</v>
      </c>
    </row>
    <row r="4834" spans="1:27" x14ac:dyDescent="0.25">
      <c r="A4834" t="s">
        <v>4926</v>
      </c>
      <c r="B4834" s="1">
        <v>45684</v>
      </c>
      <c r="C4834" s="1">
        <v>45687.6</v>
      </c>
      <c r="D4834" t="s">
        <v>61</v>
      </c>
      <c r="E4834" t="s">
        <v>28</v>
      </c>
      <c r="F4834" t="s">
        <v>48</v>
      </c>
      <c r="G4834" t="s">
        <v>53</v>
      </c>
      <c r="H4834" t="s">
        <v>40</v>
      </c>
      <c r="I4834" t="s">
        <v>32</v>
      </c>
      <c r="J4834">
        <v>3.6</v>
      </c>
      <c r="K4834" t="s">
        <v>33</v>
      </c>
      <c r="L4834">
        <v>83</v>
      </c>
      <c r="M4834" s="1">
        <v>45683</v>
      </c>
      <c r="N4834" t="s">
        <v>63</v>
      </c>
      <c r="O4834">
        <v>10</v>
      </c>
      <c r="P4834">
        <v>2</v>
      </c>
      <c r="Q4834" s="2">
        <v>18980.82</v>
      </c>
      <c r="R4834" t="s">
        <v>58</v>
      </c>
      <c r="S4834" s="2">
        <v>13594.02</v>
      </c>
      <c r="T4834">
        <v>2.7</v>
      </c>
      <c r="U4834" t="s">
        <v>145</v>
      </c>
      <c r="V4834">
        <v>2025</v>
      </c>
      <c r="W4834" t="s">
        <v>74</v>
      </c>
      <c r="X4834" s="2">
        <v>13594.02</v>
      </c>
      <c r="Y4834" s="2">
        <v>5386.8</v>
      </c>
      <c r="Z4834" s="2">
        <v>0.71599999999999997</v>
      </c>
      <c r="AA4834" s="2">
        <f>IF(Table1[[#This Row],[Bed Occupied]]="Yes",1,0)</f>
        <v>1</v>
      </c>
    </row>
    <row r="4835" spans="1:27" x14ac:dyDescent="0.25">
      <c r="A4835" t="s">
        <v>4927</v>
      </c>
      <c r="B4835" s="1">
        <v>45976</v>
      </c>
      <c r="C4835" s="1">
        <v>45979.9</v>
      </c>
      <c r="D4835" t="s">
        <v>27</v>
      </c>
      <c r="E4835" t="s">
        <v>47</v>
      </c>
      <c r="F4835" t="s">
        <v>29</v>
      </c>
      <c r="G4835" t="s">
        <v>53</v>
      </c>
      <c r="H4835" t="s">
        <v>40</v>
      </c>
      <c r="I4835" t="s">
        <v>93</v>
      </c>
      <c r="J4835">
        <v>3.9</v>
      </c>
      <c r="K4835" t="s">
        <v>33</v>
      </c>
      <c r="L4835">
        <v>30</v>
      </c>
      <c r="M4835" s="1">
        <v>45975</v>
      </c>
      <c r="N4835" t="s">
        <v>42</v>
      </c>
      <c r="O4835">
        <v>8</v>
      </c>
      <c r="P4835">
        <v>0</v>
      </c>
      <c r="Q4835" s="2">
        <v>10581.91</v>
      </c>
      <c r="R4835" t="s">
        <v>85</v>
      </c>
      <c r="S4835" s="2">
        <v>6574.54</v>
      </c>
      <c r="T4835">
        <v>4.4000000000000004</v>
      </c>
      <c r="U4835" t="s">
        <v>71</v>
      </c>
      <c r="V4835">
        <v>2025</v>
      </c>
      <c r="W4835" t="s">
        <v>77</v>
      </c>
      <c r="X4835" s="2">
        <v>6574.54</v>
      </c>
      <c r="Y4835" s="2">
        <v>4007.37</v>
      </c>
      <c r="Z4835" s="2">
        <v>0.621</v>
      </c>
      <c r="AA4835" s="2">
        <f>IF(Table1[[#This Row],[Bed Occupied]]="Yes",1,0)</f>
        <v>1</v>
      </c>
    </row>
    <row r="4836" spans="1:27" x14ac:dyDescent="0.25">
      <c r="A4836" t="s">
        <v>4928</v>
      </c>
      <c r="B4836" s="1">
        <v>46105</v>
      </c>
      <c r="C4836" s="1">
        <v>46109.2</v>
      </c>
      <c r="D4836" t="s">
        <v>46</v>
      </c>
      <c r="E4836" t="s">
        <v>52</v>
      </c>
      <c r="F4836" t="s">
        <v>48</v>
      </c>
      <c r="G4836" t="s">
        <v>30</v>
      </c>
      <c r="H4836" t="s">
        <v>40</v>
      </c>
      <c r="I4836" t="s">
        <v>32</v>
      </c>
      <c r="J4836">
        <v>4.2</v>
      </c>
      <c r="K4836" t="s">
        <v>33</v>
      </c>
      <c r="L4836">
        <v>42</v>
      </c>
      <c r="M4836" s="1">
        <v>46104</v>
      </c>
      <c r="N4836" t="s">
        <v>42</v>
      </c>
      <c r="O4836">
        <v>9.5</v>
      </c>
      <c r="P4836">
        <v>1.5</v>
      </c>
      <c r="Q4836" s="2">
        <v>5391.4</v>
      </c>
      <c r="R4836" t="s">
        <v>85</v>
      </c>
      <c r="S4836" s="2">
        <v>3886.42</v>
      </c>
      <c r="T4836">
        <v>3.5</v>
      </c>
      <c r="U4836" t="s">
        <v>115</v>
      </c>
      <c r="V4836">
        <v>2026</v>
      </c>
      <c r="W4836" t="s">
        <v>37</v>
      </c>
      <c r="X4836" s="2">
        <v>3886.42</v>
      </c>
      <c r="Y4836" s="2">
        <v>1504.98</v>
      </c>
      <c r="Z4836" s="2">
        <v>0.72099999999999997</v>
      </c>
      <c r="AA4836" s="2">
        <f>IF(Table1[[#This Row],[Bed Occupied]]="Yes",1,0)</f>
        <v>1</v>
      </c>
    </row>
    <row r="4837" spans="1:27" x14ac:dyDescent="0.25">
      <c r="A4837" t="s">
        <v>4929</v>
      </c>
      <c r="B4837" s="1">
        <v>45913</v>
      </c>
      <c r="C4837" s="1">
        <v>45914.1</v>
      </c>
      <c r="D4837" t="s">
        <v>39</v>
      </c>
      <c r="E4837" t="s">
        <v>52</v>
      </c>
      <c r="F4837" t="s">
        <v>48</v>
      </c>
      <c r="G4837" t="s">
        <v>30</v>
      </c>
      <c r="H4837" t="s">
        <v>40</v>
      </c>
      <c r="I4837" t="s">
        <v>32</v>
      </c>
      <c r="J4837">
        <v>1.1000000000000001</v>
      </c>
      <c r="K4837" t="s">
        <v>57</v>
      </c>
      <c r="L4837">
        <v>105</v>
      </c>
      <c r="M4837" s="1">
        <v>45912</v>
      </c>
      <c r="N4837" t="s">
        <v>42</v>
      </c>
      <c r="O4837">
        <v>10.3</v>
      </c>
      <c r="P4837">
        <v>0.3</v>
      </c>
      <c r="Q4837" s="2">
        <v>2108.4</v>
      </c>
      <c r="R4837" t="s">
        <v>35</v>
      </c>
      <c r="S4837" s="2">
        <v>1034.01</v>
      </c>
      <c r="T4837">
        <v>3.1</v>
      </c>
      <c r="U4837" t="s">
        <v>59</v>
      </c>
      <c r="V4837">
        <v>2025</v>
      </c>
      <c r="W4837" t="s">
        <v>77</v>
      </c>
      <c r="X4837" s="2">
        <v>1034.01</v>
      </c>
      <c r="Y4837" s="2">
        <v>1074.3900000000001</v>
      </c>
      <c r="Z4837" s="2">
        <v>0.49</v>
      </c>
      <c r="AA4837" s="2">
        <f>IF(Table1[[#This Row],[Bed Occupied]]="Yes",1,0)</f>
        <v>0</v>
      </c>
    </row>
    <row r="4838" spans="1:27" x14ac:dyDescent="0.25">
      <c r="A4838" t="s">
        <v>4930</v>
      </c>
      <c r="B4838" s="1">
        <v>46040</v>
      </c>
      <c r="C4838" s="1">
        <v>46043.7</v>
      </c>
      <c r="D4838" t="s">
        <v>61</v>
      </c>
      <c r="E4838" t="s">
        <v>66</v>
      </c>
      <c r="F4838" t="s">
        <v>29</v>
      </c>
      <c r="G4838" t="s">
        <v>67</v>
      </c>
      <c r="H4838" t="s">
        <v>40</v>
      </c>
      <c r="I4838" t="s">
        <v>93</v>
      </c>
      <c r="J4838">
        <v>3.7</v>
      </c>
      <c r="K4838" t="s">
        <v>33</v>
      </c>
      <c r="L4838">
        <v>71</v>
      </c>
      <c r="M4838" s="1">
        <v>46040</v>
      </c>
      <c r="N4838" t="s">
        <v>42</v>
      </c>
      <c r="O4838">
        <v>8.6</v>
      </c>
      <c r="P4838">
        <v>0.6</v>
      </c>
      <c r="Q4838" s="2">
        <v>13320.81</v>
      </c>
      <c r="R4838" t="s">
        <v>85</v>
      </c>
      <c r="S4838" s="2">
        <v>8649.24</v>
      </c>
      <c r="T4838">
        <v>4</v>
      </c>
      <c r="U4838" t="s">
        <v>86</v>
      </c>
      <c r="V4838">
        <v>2026</v>
      </c>
      <c r="W4838" t="s">
        <v>74</v>
      </c>
      <c r="X4838" s="2">
        <v>8649.24</v>
      </c>
      <c r="Y4838" s="2">
        <v>4671.57</v>
      </c>
      <c r="Z4838" s="2">
        <v>0.64900000000000002</v>
      </c>
      <c r="AA4838" s="2">
        <f>IF(Table1[[#This Row],[Bed Occupied]]="Yes",1,0)</f>
        <v>1</v>
      </c>
    </row>
    <row r="4839" spans="1:27" x14ac:dyDescent="0.25">
      <c r="A4839" t="s">
        <v>4931</v>
      </c>
      <c r="B4839" s="1">
        <v>46359</v>
      </c>
      <c r="C4839" s="1">
        <v>46364</v>
      </c>
      <c r="D4839" t="s">
        <v>61</v>
      </c>
      <c r="E4839" t="s">
        <v>52</v>
      </c>
      <c r="F4839" t="s">
        <v>29</v>
      </c>
      <c r="G4839" t="s">
        <v>30</v>
      </c>
      <c r="H4839" t="s">
        <v>62</v>
      </c>
      <c r="I4839" t="s">
        <v>32</v>
      </c>
      <c r="J4839">
        <v>5</v>
      </c>
      <c r="K4839" t="s">
        <v>33</v>
      </c>
      <c r="L4839">
        <v>80</v>
      </c>
      <c r="M4839" s="1">
        <v>46358</v>
      </c>
      <c r="N4839" t="s">
        <v>42</v>
      </c>
      <c r="O4839">
        <v>9</v>
      </c>
      <c r="P4839">
        <v>1</v>
      </c>
      <c r="Q4839" s="2">
        <v>16175.92</v>
      </c>
      <c r="R4839" t="s">
        <v>58</v>
      </c>
      <c r="S4839" s="2">
        <v>9271.4599999999991</v>
      </c>
      <c r="T4839">
        <v>3.4</v>
      </c>
      <c r="U4839" t="s">
        <v>54</v>
      </c>
      <c r="V4839">
        <v>2026</v>
      </c>
      <c r="W4839" t="s">
        <v>69</v>
      </c>
      <c r="X4839" s="2">
        <v>9271.4599999999991</v>
      </c>
      <c r="Y4839" s="2">
        <v>6904.46</v>
      </c>
      <c r="Z4839" s="2">
        <v>0.57299999999999995</v>
      </c>
      <c r="AA4839" s="2">
        <f>IF(Table1[[#This Row],[Bed Occupied]]="Yes",1,0)</f>
        <v>1</v>
      </c>
    </row>
    <row r="4840" spans="1:27" x14ac:dyDescent="0.25">
      <c r="A4840" t="s">
        <v>4932</v>
      </c>
      <c r="B4840" s="1">
        <v>46019</v>
      </c>
      <c r="C4840" s="1">
        <v>46021.7</v>
      </c>
      <c r="D4840" t="s">
        <v>102</v>
      </c>
      <c r="E4840" t="s">
        <v>47</v>
      </c>
      <c r="F4840" t="s">
        <v>92</v>
      </c>
      <c r="G4840" t="s">
        <v>67</v>
      </c>
      <c r="H4840" t="s">
        <v>40</v>
      </c>
      <c r="I4840" t="s">
        <v>32</v>
      </c>
      <c r="J4840">
        <v>2.7</v>
      </c>
      <c r="K4840" t="s">
        <v>33</v>
      </c>
      <c r="L4840">
        <v>87</v>
      </c>
      <c r="M4840" s="1">
        <v>46018</v>
      </c>
      <c r="N4840" t="s">
        <v>63</v>
      </c>
      <c r="O4840">
        <v>14.5</v>
      </c>
      <c r="P4840">
        <v>2.5</v>
      </c>
      <c r="Q4840" s="2">
        <v>9641.64</v>
      </c>
      <c r="R4840" t="s">
        <v>35</v>
      </c>
      <c r="S4840" s="2">
        <v>5059.92</v>
      </c>
      <c r="T4840">
        <v>2.5</v>
      </c>
      <c r="U4840" t="s">
        <v>79</v>
      </c>
      <c r="V4840">
        <v>2025</v>
      </c>
      <c r="W4840" t="s">
        <v>83</v>
      </c>
      <c r="X4840" s="2">
        <v>5059.92</v>
      </c>
      <c r="Y4840" s="2">
        <v>4581.72</v>
      </c>
      <c r="Z4840" s="2">
        <v>0.52500000000000002</v>
      </c>
      <c r="AA4840" s="2">
        <f>IF(Table1[[#This Row],[Bed Occupied]]="Yes",1,0)</f>
        <v>1</v>
      </c>
    </row>
    <row r="4841" spans="1:27" x14ac:dyDescent="0.25">
      <c r="A4841" t="s">
        <v>4933</v>
      </c>
      <c r="B4841" s="1">
        <v>45762</v>
      </c>
      <c r="C4841" s="1">
        <v>45763.3</v>
      </c>
      <c r="D4841" t="s">
        <v>46</v>
      </c>
      <c r="E4841" t="s">
        <v>52</v>
      </c>
      <c r="F4841" t="s">
        <v>48</v>
      </c>
      <c r="G4841" t="s">
        <v>53</v>
      </c>
      <c r="H4841" t="s">
        <v>62</v>
      </c>
      <c r="I4841" t="s">
        <v>32</v>
      </c>
      <c r="J4841">
        <v>1.3</v>
      </c>
      <c r="K4841" t="s">
        <v>57</v>
      </c>
      <c r="L4841">
        <v>40</v>
      </c>
      <c r="M4841" s="1">
        <v>45761</v>
      </c>
      <c r="N4841" t="s">
        <v>34</v>
      </c>
      <c r="O4841">
        <v>11</v>
      </c>
      <c r="P4841">
        <v>1</v>
      </c>
      <c r="Q4841" s="2">
        <v>3847.33</v>
      </c>
      <c r="R4841" t="s">
        <v>58</v>
      </c>
      <c r="S4841" s="2">
        <v>2243.17</v>
      </c>
      <c r="T4841">
        <v>3.4</v>
      </c>
      <c r="U4841" t="s">
        <v>89</v>
      </c>
      <c r="V4841">
        <v>2025</v>
      </c>
      <c r="W4841" t="s">
        <v>37</v>
      </c>
      <c r="X4841" s="2">
        <v>2243.17</v>
      </c>
      <c r="Y4841" s="2">
        <v>1604.16</v>
      </c>
      <c r="Z4841" s="2">
        <v>0.58299999999999996</v>
      </c>
      <c r="AA4841" s="2">
        <f>IF(Table1[[#This Row],[Bed Occupied]]="Yes",1,0)</f>
        <v>0</v>
      </c>
    </row>
    <row r="4842" spans="1:27" x14ac:dyDescent="0.25">
      <c r="A4842" t="s">
        <v>4934</v>
      </c>
      <c r="B4842" s="1">
        <v>45684</v>
      </c>
      <c r="C4842" s="1">
        <v>45684.7</v>
      </c>
      <c r="D4842" t="s">
        <v>39</v>
      </c>
      <c r="E4842" t="s">
        <v>47</v>
      </c>
      <c r="F4842" t="s">
        <v>92</v>
      </c>
      <c r="G4842" t="s">
        <v>67</v>
      </c>
      <c r="H4842" t="s">
        <v>31</v>
      </c>
      <c r="I4842" t="s">
        <v>41</v>
      </c>
      <c r="J4842">
        <v>0.7</v>
      </c>
      <c r="K4842" t="s">
        <v>33</v>
      </c>
      <c r="L4842">
        <v>82</v>
      </c>
      <c r="M4842" s="1">
        <v>45683</v>
      </c>
      <c r="N4842" t="s">
        <v>63</v>
      </c>
      <c r="O4842">
        <v>9.1999999999999993</v>
      </c>
      <c r="P4842">
        <v>1.2</v>
      </c>
      <c r="Q4842" s="2">
        <v>1609.71</v>
      </c>
      <c r="R4842" t="s">
        <v>58</v>
      </c>
      <c r="S4842" s="2">
        <v>890.13</v>
      </c>
      <c r="T4842">
        <v>2.8</v>
      </c>
      <c r="U4842" t="s">
        <v>145</v>
      </c>
      <c r="V4842">
        <v>2025</v>
      </c>
      <c r="W4842" t="s">
        <v>74</v>
      </c>
      <c r="X4842" s="2">
        <v>890.13</v>
      </c>
      <c r="Y4842" s="2">
        <v>719.58</v>
      </c>
      <c r="Z4842" s="2">
        <v>0.55300000000000005</v>
      </c>
      <c r="AA4842" s="2">
        <f>IF(Table1[[#This Row],[Bed Occupied]]="Yes",1,0)</f>
        <v>1</v>
      </c>
    </row>
    <row r="4843" spans="1:27" x14ac:dyDescent="0.25">
      <c r="A4843" t="s">
        <v>4935</v>
      </c>
      <c r="B4843" s="1">
        <v>46166</v>
      </c>
      <c r="C4843" s="1">
        <v>46167.3</v>
      </c>
      <c r="D4843" t="s">
        <v>39</v>
      </c>
      <c r="E4843" t="s">
        <v>47</v>
      </c>
      <c r="F4843" t="s">
        <v>48</v>
      </c>
      <c r="G4843" t="s">
        <v>30</v>
      </c>
      <c r="H4843" t="s">
        <v>31</v>
      </c>
      <c r="I4843" t="s">
        <v>32</v>
      </c>
      <c r="J4843">
        <v>1.3</v>
      </c>
      <c r="K4843" t="s">
        <v>33</v>
      </c>
      <c r="L4843">
        <v>85</v>
      </c>
      <c r="M4843" s="1">
        <v>46166</v>
      </c>
      <c r="N4843" t="s">
        <v>42</v>
      </c>
      <c r="O4843">
        <v>11.6</v>
      </c>
      <c r="P4843">
        <v>1.6</v>
      </c>
      <c r="Q4843" s="2">
        <v>1796.11</v>
      </c>
      <c r="R4843" t="s">
        <v>35</v>
      </c>
      <c r="S4843" s="2">
        <v>932.76</v>
      </c>
      <c r="T4843">
        <v>3.3</v>
      </c>
      <c r="U4843" t="s">
        <v>94</v>
      </c>
      <c r="V4843">
        <v>2026</v>
      </c>
      <c r="W4843" t="s">
        <v>74</v>
      </c>
      <c r="X4843" s="2">
        <v>932.76</v>
      </c>
      <c r="Y4843" s="2">
        <v>863.35</v>
      </c>
      <c r="Z4843" s="2">
        <v>0.51900000000000002</v>
      </c>
      <c r="AA4843" s="2">
        <f>IF(Table1[[#This Row],[Bed Occupied]]="Yes",1,0)</f>
        <v>1</v>
      </c>
    </row>
    <row r="4844" spans="1:27" x14ac:dyDescent="0.25">
      <c r="A4844" t="s">
        <v>4936</v>
      </c>
      <c r="B4844" s="1">
        <v>45778</v>
      </c>
      <c r="C4844" s="1">
        <v>45778.9</v>
      </c>
      <c r="D4844" t="s">
        <v>39</v>
      </c>
      <c r="E4844" t="s">
        <v>52</v>
      </c>
      <c r="F4844" t="s">
        <v>29</v>
      </c>
      <c r="G4844" t="s">
        <v>67</v>
      </c>
      <c r="H4844" t="s">
        <v>56</v>
      </c>
      <c r="I4844" t="s">
        <v>41</v>
      </c>
      <c r="J4844">
        <v>0.9</v>
      </c>
      <c r="K4844" t="s">
        <v>33</v>
      </c>
      <c r="L4844">
        <v>58</v>
      </c>
      <c r="M4844" s="1">
        <v>45777</v>
      </c>
      <c r="N4844" t="s">
        <v>42</v>
      </c>
      <c r="O4844">
        <v>10</v>
      </c>
      <c r="P4844">
        <v>2</v>
      </c>
      <c r="Q4844" s="2">
        <v>1586.98</v>
      </c>
      <c r="R4844" t="s">
        <v>35</v>
      </c>
      <c r="S4844" s="2">
        <v>1000.16</v>
      </c>
      <c r="T4844">
        <v>3.6</v>
      </c>
      <c r="U4844" t="s">
        <v>122</v>
      </c>
      <c r="V4844">
        <v>2025</v>
      </c>
      <c r="W4844" t="s">
        <v>69</v>
      </c>
      <c r="X4844" s="2">
        <v>1000.16</v>
      </c>
      <c r="Y4844" s="2">
        <v>586.82000000000005</v>
      </c>
      <c r="Z4844" s="2">
        <v>0.63</v>
      </c>
      <c r="AA4844" s="2">
        <f>IF(Table1[[#This Row],[Bed Occupied]]="Yes",1,0)</f>
        <v>1</v>
      </c>
    </row>
    <row r="4845" spans="1:27" x14ac:dyDescent="0.25">
      <c r="A4845" t="s">
        <v>4937</v>
      </c>
      <c r="B4845" s="1">
        <v>46142</v>
      </c>
      <c r="C4845" s="1">
        <v>46146.400000000001</v>
      </c>
      <c r="D4845" t="s">
        <v>39</v>
      </c>
      <c r="E4845" t="s">
        <v>28</v>
      </c>
      <c r="F4845" t="s">
        <v>29</v>
      </c>
      <c r="G4845" t="s">
        <v>30</v>
      </c>
      <c r="H4845" t="s">
        <v>40</v>
      </c>
      <c r="I4845" t="s">
        <v>32</v>
      </c>
      <c r="J4845">
        <v>4.4000000000000004</v>
      </c>
      <c r="K4845" t="s">
        <v>57</v>
      </c>
      <c r="L4845">
        <v>86</v>
      </c>
      <c r="M4845" s="1">
        <v>46141</v>
      </c>
      <c r="N4845" t="s">
        <v>42</v>
      </c>
      <c r="O4845">
        <v>12.3</v>
      </c>
      <c r="P4845">
        <v>0.3</v>
      </c>
      <c r="Q4845" s="2">
        <v>3052.37</v>
      </c>
      <c r="R4845" t="s">
        <v>35</v>
      </c>
      <c r="S4845" s="2">
        <v>2008.23</v>
      </c>
      <c r="T4845">
        <v>3.5</v>
      </c>
      <c r="U4845" t="s">
        <v>98</v>
      </c>
      <c r="V4845">
        <v>2026</v>
      </c>
      <c r="W4845" t="s">
        <v>69</v>
      </c>
      <c r="X4845" s="2">
        <v>2008.23</v>
      </c>
      <c r="Y4845" s="2">
        <v>1044.1400000000001</v>
      </c>
      <c r="Z4845" s="2">
        <v>0.65800000000000003</v>
      </c>
      <c r="AA4845" s="2">
        <f>IF(Table1[[#This Row],[Bed Occupied]]="Yes",1,0)</f>
        <v>0</v>
      </c>
    </row>
    <row r="4846" spans="1:27" x14ac:dyDescent="0.25">
      <c r="A4846" t="s">
        <v>4938</v>
      </c>
      <c r="B4846" s="1">
        <v>46229</v>
      </c>
      <c r="C4846" s="1">
        <v>46229.7</v>
      </c>
      <c r="D4846" t="s">
        <v>96</v>
      </c>
      <c r="E4846" t="s">
        <v>52</v>
      </c>
      <c r="F4846" t="s">
        <v>92</v>
      </c>
      <c r="G4846" t="s">
        <v>53</v>
      </c>
      <c r="H4846" t="s">
        <v>76</v>
      </c>
      <c r="I4846" t="s">
        <v>41</v>
      </c>
      <c r="J4846">
        <v>0.7</v>
      </c>
      <c r="K4846" t="s">
        <v>57</v>
      </c>
      <c r="L4846">
        <v>34</v>
      </c>
      <c r="M4846" s="1">
        <v>46228</v>
      </c>
      <c r="N4846" t="s">
        <v>34</v>
      </c>
      <c r="O4846">
        <v>8</v>
      </c>
      <c r="P4846">
        <v>0</v>
      </c>
      <c r="Q4846" s="2">
        <v>3468.82</v>
      </c>
      <c r="R4846" t="s">
        <v>35</v>
      </c>
      <c r="S4846" s="2">
        <v>2083.9699999999998</v>
      </c>
      <c r="T4846">
        <v>3.9</v>
      </c>
      <c r="U4846" t="s">
        <v>43</v>
      </c>
      <c r="V4846">
        <v>2026</v>
      </c>
      <c r="W4846" t="s">
        <v>83</v>
      </c>
      <c r="X4846" s="2">
        <v>2083.9699999999998</v>
      </c>
      <c r="Y4846" s="2">
        <v>1384.85</v>
      </c>
      <c r="Z4846" s="2">
        <v>0.60099999999999998</v>
      </c>
      <c r="AA4846" s="2">
        <f>IF(Table1[[#This Row],[Bed Occupied]]="Yes",1,0)</f>
        <v>0</v>
      </c>
    </row>
    <row r="4847" spans="1:27" x14ac:dyDescent="0.25">
      <c r="A4847" t="s">
        <v>4939</v>
      </c>
      <c r="B4847" s="1">
        <v>46357</v>
      </c>
      <c r="C4847" s="1">
        <v>46359.4</v>
      </c>
      <c r="D4847" t="s">
        <v>96</v>
      </c>
      <c r="E4847" t="s">
        <v>52</v>
      </c>
      <c r="F4847" t="s">
        <v>29</v>
      </c>
      <c r="G4847" t="s">
        <v>53</v>
      </c>
      <c r="H4847" t="s">
        <v>62</v>
      </c>
      <c r="I4847" t="s">
        <v>41</v>
      </c>
      <c r="J4847">
        <v>2.4</v>
      </c>
      <c r="K4847" t="s">
        <v>57</v>
      </c>
      <c r="L4847">
        <v>43</v>
      </c>
      <c r="M4847" s="1">
        <v>46356</v>
      </c>
      <c r="N4847" t="s">
        <v>42</v>
      </c>
      <c r="O4847">
        <v>8.3000000000000007</v>
      </c>
      <c r="P4847">
        <v>0.3</v>
      </c>
      <c r="Q4847" s="2">
        <v>4285.09</v>
      </c>
      <c r="R4847" t="s">
        <v>58</v>
      </c>
      <c r="S4847" s="2">
        <v>1959.98</v>
      </c>
      <c r="T4847">
        <v>4.3</v>
      </c>
      <c r="U4847" t="s">
        <v>54</v>
      </c>
      <c r="V4847">
        <v>2026</v>
      </c>
      <c r="W4847" t="s">
        <v>37</v>
      </c>
      <c r="X4847" s="2">
        <v>1959.98</v>
      </c>
      <c r="Y4847" s="2">
        <v>2325.11</v>
      </c>
      <c r="Z4847" s="2">
        <v>0.45700000000000002</v>
      </c>
      <c r="AA4847" s="2">
        <f>IF(Table1[[#This Row],[Bed Occupied]]="Yes",1,0)</f>
        <v>0</v>
      </c>
    </row>
    <row r="4848" spans="1:27" x14ac:dyDescent="0.25">
      <c r="A4848" t="s">
        <v>4940</v>
      </c>
      <c r="B4848" s="1">
        <v>46148</v>
      </c>
      <c r="C4848" s="1">
        <v>46152.9</v>
      </c>
      <c r="D4848" t="s">
        <v>51</v>
      </c>
      <c r="E4848" t="s">
        <v>52</v>
      </c>
      <c r="F4848" t="s">
        <v>29</v>
      </c>
      <c r="G4848" t="s">
        <v>67</v>
      </c>
      <c r="H4848" t="s">
        <v>31</v>
      </c>
      <c r="I4848" t="s">
        <v>32</v>
      </c>
      <c r="J4848">
        <v>4.9000000000000004</v>
      </c>
      <c r="K4848" t="s">
        <v>57</v>
      </c>
      <c r="L4848">
        <v>82</v>
      </c>
      <c r="M4848" s="1">
        <v>46148</v>
      </c>
      <c r="N4848" t="s">
        <v>42</v>
      </c>
      <c r="O4848">
        <v>10.9</v>
      </c>
      <c r="P4848">
        <v>2.9</v>
      </c>
      <c r="Q4848" s="2">
        <v>8528.34</v>
      </c>
      <c r="R4848" t="s">
        <v>85</v>
      </c>
      <c r="S4848" s="2">
        <v>5290.72</v>
      </c>
      <c r="T4848">
        <v>2.9</v>
      </c>
      <c r="U4848" t="s">
        <v>94</v>
      </c>
      <c r="V4848">
        <v>2026</v>
      </c>
      <c r="W4848" t="s">
        <v>69</v>
      </c>
      <c r="X4848" s="2">
        <v>5290.72</v>
      </c>
      <c r="Y4848" s="2">
        <v>3237.62</v>
      </c>
      <c r="Z4848" s="2">
        <v>0.62</v>
      </c>
      <c r="AA4848" s="2">
        <f>IF(Table1[[#This Row],[Bed Occupied]]="Yes",1,0)</f>
        <v>0</v>
      </c>
    </row>
    <row r="4849" spans="1:27" x14ac:dyDescent="0.25">
      <c r="A4849" t="s">
        <v>4941</v>
      </c>
      <c r="B4849" s="1">
        <v>46015</v>
      </c>
      <c r="C4849" s="1">
        <v>46018.5</v>
      </c>
      <c r="D4849" t="s">
        <v>51</v>
      </c>
      <c r="E4849" t="s">
        <v>52</v>
      </c>
      <c r="F4849" t="s">
        <v>48</v>
      </c>
      <c r="G4849" t="s">
        <v>30</v>
      </c>
      <c r="H4849" t="s">
        <v>56</v>
      </c>
      <c r="I4849" t="s">
        <v>32</v>
      </c>
      <c r="J4849">
        <v>3.5</v>
      </c>
      <c r="K4849" t="s">
        <v>57</v>
      </c>
      <c r="L4849">
        <v>70</v>
      </c>
      <c r="M4849" s="1">
        <v>46014</v>
      </c>
      <c r="N4849" t="s">
        <v>63</v>
      </c>
      <c r="O4849">
        <v>8.8000000000000007</v>
      </c>
      <c r="P4849">
        <v>0.8</v>
      </c>
      <c r="Q4849" s="2">
        <v>9038.48</v>
      </c>
      <c r="R4849" t="s">
        <v>35</v>
      </c>
      <c r="S4849" s="2">
        <v>5601.9</v>
      </c>
      <c r="T4849">
        <v>3.5</v>
      </c>
      <c r="U4849" t="s">
        <v>79</v>
      </c>
      <c r="V4849">
        <v>2025</v>
      </c>
      <c r="W4849" t="s">
        <v>44</v>
      </c>
      <c r="X4849" s="2">
        <v>5601.9</v>
      </c>
      <c r="Y4849" s="2">
        <v>3436.58</v>
      </c>
      <c r="Z4849" s="2">
        <v>0.62</v>
      </c>
      <c r="AA4849" s="2">
        <f>IF(Table1[[#This Row],[Bed Occupied]]="Yes",1,0)</f>
        <v>0</v>
      </c>
    </row>
    <row r="4850" spans="1:27" x14ac:dyDescent="0.25">
      <c r="A4850" t="s">
        <v>4942</v>
      </c>
      <c r="B4850" s="1">
        <v>46135</v>
      </c>
      <c r="C4850" s="1">
        <v>46137.5</v>
      </c>
      <c r="D4850" t="s">
        <v>102</v>
      </c>
      <c r="E4850" t="s">
        <v>52</v>
      </c>
      <c r="F4850" t="s">
        <v>29</v>
      </c>
      <c r="G4850" t="s">
        <v>53</v>
      </c>
      <c r="H4850" t="s">
        <v>31</v>
      </c>
      <c r="I4850" t="s">
        <v>41</v>
      </c>
      <c r="J4850">
        <v>2.5</v>
      </c>
      <c r="K4850" t="s">
        <v>57</v>
      </c>
      <c r="L4850">
        <v>56</v>
      </c>
      <c r="M4850" s="1">
        <v>46135</v>
      </c>
      <c r="N4850" t="s">
        <v>63</v>
      </c>
      <c r="O4850">
        <v>9.5</v>
      </c>
      <c r="P4850">
        <v>1.5</v>
      </c>
      <c r="Q4850" s="2">
        <v>11337.61</v>
      </c>
      <c r="R4850" t="s">
        <v>58</v>
      </c>
      <c r="S4850" s="2">
        <v>6456.37</v>
      </c>
      <c r="T4850">
        <v>3.2</v>
      </c>
      <c r="U4850" t="s">
        <v>98</v>
      </c>
      <c r="V4850">
        <v>2026</v>
      </c>
      <c r="W4850" t="s">
        <v>72</v>
      </c>
      <c r="X4850" s="2">
        <v>6456.37</v>
      </c>
      <c r="Y4850" s="2">
        <v>4881.24</v>
      </c>
      <c r="Z4850" s="2">
        <v>0.56899999999999995</v>
      </c>
      <c r="AA4850" s="2">
        <f>IF(Table1[[#This Row],[Bed Occupied]]="Yes",1,0)</f>
        <v>0</v>
      </c>
    </row>
    <row r="4851" spans="1:27" x14ac:dyDescent="0.25">
      <c r="A4851" t="s">
        <v>4943</v>
      </c>
      <c r="B4851" s="1">
        <v>46331</v>
      </c>
      <c r="C4851" s="1">
        <v>46332</v>
      </c>
      <c r="D4851" t="s">
        <v>39</v>
      </c>
      <c r="E4851" t="s">
        <v>52</v>
      </c>
      <c r="F4851" t="s">
        <v>29</v>
      </c>
      <c r="G4851" t="s">
        <v>67</v>
      </c>
      <c r="H4851" t="s">
        <v>62</v>
      </c>
      <c r="I4851" t="s">
        <v>93</v>
      </c>
      <c r="J4851">
        <v>1</v>
      </c>
      <c r="K4851" t="s">
        <v>33</v>
      </c>
      <c r="L4851">
        <v>105</v>
      </c>
      <c r="M4851" s="1">
        <v>46330</v>
      </c>
      <c r="N4851" t="s">
        <v>42</v>
      </c>
      <c r="O4851">
        <v>12.7</v>
      </c>
      <c r="P4851">
        <v>0.7</v>
      </c>
      <c r="Q4851" s="2">
        <v>2574.98</v>
      </c>
      <c r="R4851" t="s">
        <v>35</v>
      </c>
      <c r="S4851" s="2">
        <v>1546.92</v>
      </c>
      <c r="T4851">
        <v>3.7</v>
      </c>
      <c r="U4851" t="s">
        <v>130</v>
      </c>
      <c r="V4851">
        <v>2026</v>
      </c>
      <c r="W4851" t="s">
        <v>69</v>
      </c>
      <c r="X4851" s="2">
        <v>1546.92</v>
      </c>
      <c r="Y4851" s="2">
        <v>1028.06</v>
      </c>
      <c r="Z4851" s="2">
        <v>0.60099999999999998</v>
      </c>
      <c r="AA4851" s="2">
        <f>IF(Table1[[#This Row],[Bed Occupied]]="Yes",1,0)</f>
        <v>1</v>
      </c>
    </row>
    <row r="4852" spans="1:27" x14ac:dyDescent="0.25">
      <c r="A4852" t="s">
        <v>4944</v>
      </c>
      <c r="B4852" s="1">
        <v>45675</v>
      </c>
      <c r="C4852" s="1">
        <v>45678.6</v>
      </c>
      <c r="D4852" t="s">
        <v>27</v>
      </c>
      <c r="E4852" t="s">
        <v>28</v>
      </c>
      <c r="F4852" t="s">
        <v>48</v>
      </c>
      <c r="G4852" t="s">
        <v>30</v>
      </c>
      <c r="H4852" t="s">
        <v>31</v>
      </c>
      <c r="I4852" t="s">
        <v>41</v>
      </c>
      <c r="J4852">
        <v>3.6</v>
      </c>
      <c r="K4852" t="s">
        <v>33</v>
      </c>
      <c r="L4852">
        <v>53</v>
      </c>
      <c r="M4852" s="1">
        <v>45675</v>
      </c>
      <c r="N4852" t="s">
        <v>34</v>
      </c>
      <c r="O4852">
        <v>9.6</v>
      </c>
      <c r="P4852">
        <v>1.6</v>
      </c>
      <c r="Q4852" s="2">
        <v>9433.77</v>
      </c>
      <c r="R4852" t="s">
        <v>35</v>
      </c>
      <c r="S4852" s="2">
        <v>5656.32</v>
      </c>
      <c r="T4852">
        <v>4</v>
      </c>
      <c r="U4852" t="s">
        <v>145</v>
      </c>
      <c r="V4852">
        <v>2025</v>
      </c>
      <c r="W4852" t="s">
        <v>83</v>
      </c>
      <c r="X4852" s="2">
        <v>5656.32</v>
      </c>
      <c r="Y4852" s="2">
        <v>3777.45</v>
      </c>
      <c r="Z4852" s="2">
        <v>0.6</v>
      </c>
      <c r="AA4852" s="2">
        <f>IF(Table1[[#This Row],[Bed Occupied]]="Yes",1,0)</f>
        <v>1</v>
      </c>
    </row>
    <row r="4853" spans="1:27" x14ac:dyDescent="0.25">
      <c r="A4853" t="s">
        <v>4945</v>
      </c>
      <c r="B4853" s="1">
        <v>46336</v>
      </c>
      <c r="C4853" s="1">
        <v>46341</v>
      </c>
      <c r="D4853" t="s">
        <v>96</v>
      </c>
      <c r="E4853" t="s">
        <v>28</v>
      </c>
      <c r="F4853" t="s">
        <v>29</v>
      </c>
      <c r="G4853" t="s">
        <v>151</v>
      </c>
      <c r="H4853" t="s">
        <v>40</v>
      </c>
      <c r="I4853" t="s">
        <v>32</v>
      </c>
      <c r="J4853">
        <v>5</v>
      </c>
      <c r="K4853" t="s">
        <v>33</v>
      </c>
      <c r="L4853">
        <v>62</v>
      </c>
      <c r="M4853" s="1">
        <v>46336</v>
      </c>
      <c r="N4853" t="s">
        <v>42</v>
      </c>
      <c r="O4853">
        <v>10.9</v>
      </c>
      <c r="P4853">
        <v>2.9</v>
      </c>
      <c r="Q4853" s="2">
        <v>3728.22</v>
      </c>
      <c r="R4853" t="s">
        <v>35</v>
      </c>
      <c r="S4853" s="2">
        <v>1941.58</v>
      </c>
      <c r="T4853">
        <v>3</v>
      </c>
      <c r="U4853" t="s">
        <v>130</v>
      </c>
      <c r="V4853">
        <v>2026</v>
      </c>
      <c r="W4853" t="s">
        <v>44</v>
      </c>
      <c r="X4853" s="2">
        <v>1941.58</v>
      </c>
      <c r="Y4853" s="2">
        <v>1786.64</v>
      </c>
      <c r="Z4853" s="2">
        <v>0.52100000000000002</v>
      </c>
      <c r="AA4853" s="2">
        <f>IF(Table1[[#This Row],[Bed Occupied]]="Yes",1,0)</f>
        <v>1</v>
      </c>
    </row>
    <row r="4854" spans="1:27" x14ac:dyDescent="0.25">
      <c r="A4854" t="s">
        <v>4946</v>
      </c>
      <c r="B4854" s="1">
        <v>45709</v>
      </c>
      <c r="C4854" s="1">
        <v>45709.599999999999</v>
      </c>
      <c r="D4854" t="s">
        <v>102</v>
      </c>
      <c r="E4854" t="s">
        <v>47</v>
      </c>
      <c r="F4854" t="s">
        <v>29</v>
      </c>
      <c r="G4854" t="s">
        <v>53</v>
      </c>
      <c r="H4854" t="s">
        <v>62</v>
      </c>
      <c r="I4854" t="s">
        <v>93</v>
      </c>
      <c r="J4854">
        <v>0.6</v>
      </c>
      <c r="K4854" t="s">
        <v>33</v>
      </c>
      <c r="L4854">
        <v>34</v>
      </c>
      <c r="M4854" s="1">
        <v>45709</v>
      </c>
      <c r="N4854" t="s">
        <v>42</v>
      </c>
      <c r="O4854">
        <v>13.3</v>
      </c>
      <c r="P4854">
        <v>1.3</v>
      </c>
      <c r="Q4854" s="2">
        <v>9334.06</v>
      </c>
      <c r="R4854" t="s">
        <v>35</v>
      </c>
      <c r="S4854" s="2">
        <v>5124.74</v>
      </c>
      <c r="T4854">
        <v>4.3</v>
      </c>
      <c r="U4854" t="s">
        <v>100</v>
      </c>
      <c r="V4854">
        <v>2025</v>
      </c>
      <c r="W4854" t="s">
        <v>77</v>
      </c>
      <c r="X4854" s="2">
        <v>5124.74</v>
      </c>
      <c r="Y4854" s="2">
        <v>4209.32</v>
      </c>
      <c r="Z4854" s="2">
        <v>0.54900000000000004</v>
      </c>
      <c r="AA4854" s="2">
        <f>IF(Table1[[#This Row],[Bed Occupied]]="Yes",1,0)</f>
        <v>1</v>
      </c>
    </row>
    <row r="4855" spans="1:27" x14ac:dyDescent="0.25">
      <c r="A4855" t="s">
        <v>4947</v>
      </c>
      <c r="B4855" s="1">
        <v>45811</v>
      </c>
      <c r="C4855" s="1">
        <v>45813</v>
      </c>
      <c r="D4855" t="s">
        <v>61</v>
      </c>
      <c r="E4855" t="s">
        <v>47</v>
      </c>
      <c r="F4855" t="s">
        <v>29</v>
      </c>
      <c r="G4855" t="s">
        <v>67</v>
      </c>
      <c r="H4855" t="s">
        <v>76</v>
      </c>
      <c r="I4855" t="s">
        <v>32</v>
      </c>
      <c r="J4855">
        <v>2</v>
      </c>
      <c r="K4855" t="s">
        <v>33</v>
      </c>
      <c r="L4855">
        <v>78</v>
      </c>
      <c r="M4855" s="1">
        <v>45810</v>
      </c>
      <c r="N4855" t="s">
        <v>34</v>
      </c>
      <c r="O4855">
        <v>10.7</v>
      </c>
      <c r="P4855">
        <v>2.7</v>
      </c>
      <c r="Q4855" s="2">
        <v>11717.75</v>
      </c>
      <c r="R4855" t="s">
        <v>58</v>
      </c>
      <c r="S4855" s="2">
        <v>8320.31</v>
      </c>
      <c r="T4855">
        <v>3</v>
      </c>
      <c r="U4855" t="s">
        <v>64</v>
      </c>
      <c r="V4855">
        <v>2025</v>
      </c>
      <c r="W4855" t="s">
        <v>37</v>
      </c>
      <c r="X4855" s="2">
        <v>8320.31</v>
      </c>
      <c r="Y4855" s="2">
        <v>3397.44</v>
      </c>
      <c r="Z4855" s="2">
        <v>0.71</v>
      </c>
      <c r="AA4855" s="2">
        <f>IF(Table1[[#This Row],[Bed Occupied]]="Yes",1,0)</f>
        <v>1</v>
      </c>
    </row>
    <row r="4856" spans="1:27" x14ac:dyDescent="0.25">
      <c r="A4856" t="s">
        <v>4948</v>
      </c>
      <c r="B4856" s="1">
        <v>46033</v>
      </c>
      <c r="C4856" s="1">
        <v>46036.2</v>
      </c>
      <c r="D4856" t="s">
        <v>46</v>
      </c>
      <c r="E4856" t="s">
        <v>47</v>
      </c>
      <c r="F4856" t="s">
        <v>48</v>
      </c>
      <c r="G4856" t="s">
        <v>67</v>
      </c>
      <c r="H4856" t="s">
        <v>62</v>
      </c>
      <c r="I4856" t="s">
        <v>93</v>
      </c>
      <c r="J4856">
        <v>3.2</v>
      </c>
      <c r="K4856" t="s">
        <v>33</v>
      </c>
      <c r="L4856">
        <v>62</v>
      </c>
      <c r="M4856" s="1">
        <v>46033</v>
      </c>
      <c r="N4856" t="s">
        <v>34</v>
      </c>
      <c r="O4856">
        <v>10.7</v>
      </c>
      <c r="P4856">
        <v>2.7</v>
      </c>
      <c r="Q4856" s="2">
        <v>6976.88</v>
      </c>
      <c r="R4856" t="s">
        <v>35</v>
      </c>
      <c r="S4856" s="2">
        <v>4657.8100000000004</v>
      </c>
      <c r="T4856">
        <v>4</v>
      </c>
      <c r="U4856" t="s">
        <v>86</v>
      </c>
      <c r="V4856">
        <v>2026</v>
      </c>
      <c r="W4856" t="s">
        <v>74</v>
      </c>
      <c r="X4856" s="2">
        <v>4657.8100000000004</v>
      </c>
      <c r="Y4856" s="2">
        <v>2319.0700000000002</v>
      </c>
      <c r="Z4856" s="2">
        <v>0.66800000000000004</v>
      </c>
      <c r="AA4856" s="2">
        <f>IF(Table1[[#This Row],[Bed Occupied]]="Yes",1,0)</f>
        <v>1</v>
      </c>
    </row>
    <row r="4857" spans="1:27" x14ac:dyDescent="0.25">
      <c r="A4857" t="s">
        <v>4949</v>
      </c>
      <c r="B4857" s="1">
        <v>46247</v>
      </c>
      <c r="C4857" s="1">
        <v>46255.4</v>
      </c>
      <c r="D4857" t="s">
        <v>61</v>
      </c>
      <c r="E4857" t="s">
        <v>52</v>
      </c>
      <c r="F4857" t="s">
        <v>29</v>
      </c>
      <c r="G4857" t="s">
        <v>151</v>
      </c>
      <c r="H4857" t="s">
        <v>31</v>
      </c>
      <c r="I4857" t="s">
        <v>32</v>
      </c>
      <c r="J4857">
        <v>8.4</v>
      </c>
      <c r="K4857" t="s">
        <v>33</v>
      </c>
      <c r="L4857">
        <v>108</v>
      </c>
      <c r="M4857" s="1">
        <v>46247</v>
      </c>
      <c r="N4857" t="s">
        <v>63</v>
      </c>
      <c r="O4857">
        <v>13.5</v>
      </c>
      <c r="P4857">
        <v>1.5</v>
      </c>
      <c r="Q4857" s="2">
        <v>21432.43</v>
      </c>
      <c r="R4857" t="s">
        <v>58</v>
      </c>
      <c r="S4857" s="2">
        <v>13963.67</v>
      </c>
      <c r="T4857">
        <v>3.4</v>
      </c>
      <c r="U4857" t="s">
        <v>138</v>
      </c>
      <c r="V4857">
        <v>2026</v>
      </c>
      <c r="W4857" t="s">
        <v>72</v>
      </c>
      <c r="X4857" s="2">
        <v>13963.67</v>
      </c>
      <c r="Y4857" s="2">
        <v>7468.76</v>
      </c>
      <c r="Z4857" s="2">
        <v>0.65200000000000002</v>
      </c>
      <c r="AA4857" s="2">
        <f>IF(Table1[[#This Row],[Bed Occupied]]="Yes",1,0)</f>
        <v>1</v>
      </c>
    </row>
    <row r="4858" spans="1:27" x14ac:dyDescent="0.25">
      <c r="A4858" t="s">
        <v>4950</v>
      </c>
      <c r="B4858" s="1">
        <v>45698</v>
      </c>
      <c r="C4858" s="1">
        <v>45699.7</v>
      </c>
      <c r="D4858" t="s">
        <v>51</v>
      </c>
      <c r="E4858" t="s">
        <v>66</v>
      </c>
      <c r="F4858" t="s">
        <v>29</v>
      </c>
      <c r="G4858" t="s">
        <v>53</v>
      </c>
      <c r="H4858" t="s">
        <v>56</v>
      </c>
      <c r="I4858" t="s">
        <v>93</v>
      </c>
      <c r="J4858">
        <v>1.7</v>
      </c>
      <c r="K4858" t="s">
        <v>57</v>
      </c>
      <c r="L4858">
        <v>46</v>
      </c>
      <c r="M4858" s="1">
        <v>45697</v>
      </c>
      <c r="N4858" t="s">
        <v>42</v>
      </c>
      <c r="O4858">
        <v>13</v>
      </c>
      <c r="P4858">
        <v>1</v>
      </c>
      <c r="Q4858" s="2">
        <v>7790.05</v>
      </c>
      <c r="R4858" t="s">
        <v>35</v>
      </c>
      <c r="S4858" s="2">
        <v>5134.29</v>
      </c>
      <c r="T4858">
        <v>3.5</v>
      </c>
      <c r="U4858" t="s">
        <v>100</v>
      </c>
      <c r="V4858">
        <v>2025</v>
      </c>
      <c r="W4858" t="s">
        <v>74</v>
      </c>
      <c r="X4858" s="2">
        <v>5134.29</v>
      </c>
      <c r="Y4858" s="2">
        <v>2655.76</v>
      </c>
      <c r="Z4858" s="2">
        <v>0.65900000000000003</v>
      </c>
      <c r="AA4858" s="2">
        <f>IF(Table1[[#This Row],[Bed Occupied]]="Yes",1,0)</f>
        <v>0</v>
      </c>
    </row>
    <row r="4859" spans="1:27" x14ac:dyDescent="0.25">
      <c r="A4859" t="s">
        <v>4951</v>
      </c>
      <c r="B4859" s="1">
        <v>46042</v>
      </c>
      <c r="C4859" s="1">
        <v>46042.400000000001</v>
      </c>
      <c r="D4859" t="s">
        <v>39</v>
      </c>
      <c r="E4859" t="s">
        <v>52</v>
      </c>
      <c r="F4859" t="s">
        <v>48</v>
      </c>
      <c r="G4859" t="s">
        <v>67</v>
      </c>
      <c r="H4859" t="s">
        <v>62</v>
      </c>
      <c r="I4859" t="s">
        <v>32</v>
      </c>
      <c r="J4859">
        <v>0.4</v>
      </c>
      <c r="K4859" t="s">
        <v>33</v>
      </c>
      <c r="L4859">
        <v>109</v>
      </c>
      <c r="M4859" s="1">
        <v>46041</v>
      </c>
      <c r="N4859" t="s">
        <v>42</v>
      </c>
      <c r="O4859">
        <v>10.3</v>
      </c>
      <c r="P4859">
        <v>2.2999999999999998</v>
      </c>
      <c r="Q4859" s="2">
        <v>1770.2</v>
      </c>
      <c r="R4859" t="s">
        <v>85</v>
      </c>
      <c r="S4859" s="2">
        <v>1188.8499999999999</v>
      </c>
      <c r="T4859">
        <v>2.9</v>
      </c>
      <c r="U4859" t="s">
        <v>86</v>
      </c>
      <c r="V4859">
        <v>2026</v>
      </c>
      <c r="W4859" t="s">
        <v>37</v>
      </c>
      <c r="X4859" s="2">
        <v>1188.8499999999999</v>
      </c>
      <c r="Y4859" s="2">
        <v>581.35</v>
      </c>
      <c r="Z4859" s="2">
        <v>0.67200000000000004</v>
      </c>
      <c r="AA4859" s="2">
        <f>IF(Table1[[#This Row],[Bed Occupied]]="Yes",1,0)</f>
        <v>1</v>
      </c>
    </row>
    <row r="4860" spans="1:27" x14ac:dyDescent="0.25">
      <c r="A4860" t="s">
        <v>4952</v>
      </c>
      <c r="B4860" s="1">
        <v>46102</v>
      </c>
      <c r="C4860" s="1">
        <v>46104.4</v>
      </c>
      <c r="D4860" t="s">
        <v>46</v>
      </c>
      <c r="E4860" t="s">
        <v>47</v>
      </c>
      <c r="F4860" t="s">
        <v>29</v>
      </c>
      <c r="G4860" t="s">
        <v>67</v>
      </c>
      <c r="H4860" t="s">
        <v>40</v>
      </c>
      <c r="I4860" t="s">
        <v>41</v>
      </c>
      <c r="J4860">
        <v>2.4</v>
      </c>
      <c r="K4860" t="s">
        <v>33</v>
      </c>
      <c r="L4860">
        <v>57</v>
      </c>
      <c r="M4860" s="1">
        <v>46101</v>
      </c>
      <c r="N4860" t="s">
        <v>42</v>
      </c>
      <c r="O4860">
        <v>12</v>
      </c>
      <c r="P4860">
        <v>0</v>
      </c>
      <c r="Q4860" s="2">
        <v>5101.6400000000003</v>
      </c>
      <c r="R4860" t="s">
        <v>35</v>
      </c>
      <c r="S4860" s="2">
        <v>3050.16</v>
      </c>
      <c r="T4860">
        <v>3.6</v>
      </c>
      <c r="U4860" t="s">
        <v>115</v>
      </c>
      <c r="V4860">
        <v>2026</v>
      </c>
      <c r="W4860" t="s">
        <v>77</v>
      </c>
      <c r="X4860" s="2">
        <v>3050.16</v>
      </c>
      <c r="Y4860" s="2">
        <v>2051.48</v>
      </c>
      <c r="Z4860" s="2">
        <v>0.59799999999999998</v>
      </c>
      <c r="AA4860" s="2">
        <f>IF(Table1[[#This Row],[Bed Occupied]]="Yes",1,0)</f>
        <v>1</v>
      </c>
    </row>
    <row r="4861" spans="1:27" x14ac:dyDescent="0.25">
      <c r="A4861" t="s">
        <v>4953</v>
      </c>
      <c r="B4861" s="1">
        <v>46044</v>
      </c>
      <c r="C4861" s="1">
        <v>46044.5</v>
      </c>
      <c r="D4861" t="s">
        <v>39</v>
      </c>
      <c r="E4861" t="s">
        <v>66</v>
      </c>
      <c r="F4861" t="s">
        <v>29</v>
      </c>
      <c r="G4861" t="s">
        <v>30</v>
      </c>
      <c r="H4861" t="s">
        <v>56</v>
      </c>
      <c r="I4861" t="s">
        <v>41</v>
      </c>
      <c r="J4861">
        <v>0.5</v>
      </c>
      <c r="K4861" t="s">
        <v>33</v>
      </c>
      <c r="L4861">
        <v>67</v>
      </c>
      <c r="M4861" s="1">
        <v>46043</v>
      </c>
      <c r="N4861" t="s">
        <v>42</v>
      </c>
      <c r="O4861">
        <v>8.6</v>
      </c>
      <c r="P4861">
        <v>0.6</v>
      </c>
      <c r="Q4861" s="2">
        <v>1233.1199999999999</v>
      </c>
      <c r="R4861" t="s">
        <v>58</v>
      </c>
      <c r="S4861" s="2">
        <v>709.48</v>
      </c>
      <c r="T4861">
        <v>4.2</v>
      </c>
      <c r="U4861" t="s">
        <v>86</v>
      </c>
      <c r="V4861">
        <v>2026</v>
      </c>
      <c r="W4861" t="s">
        <v>69</v>
      </c>
      <c r="X4861" s="2">
        <v>709.48</v>
      </c>
      <c r="Y4861" s="2">
        <v>523.64</v>
      </c>
      <c r="Z4861" s="2">
        <v>0.57499999999999996</v>
      </c>
      <c r="AA4861" s="2">
        <f>IF(Table1[[#This Row],[Bed Occupied]]="Yes",1,0)</f>
        <v>1</v>
      </c>
    </row>
    <row r="4862" spans="1:27" x14ac:dyDescent="0.25">
      <c r="A4862" t="s">
        <v>4954</v>
      </c>
      <c r="B4862" s="1">
        <v>46119</v>
      </c>
      <c r="C4862" s="1">
        <v>46122.1</v>
      </c>
      <c r="D4862" t="s">
        <v>51</v>
      </c>
      <c r="E4862" t="s">
        <v>66</v>
      </c>
      <c r="F4862" t="s">
        <v>48</v>
      </c>
      <c r="G4862" t="s">
        <v>30</v>
      </c>
      <c r="H4862" t="s">
        <v>81</v>
      </c>
      <c r="I4862" t="s">
        <v>41</v>
      </c>
      <c r="J4862">
        <v>3.1</v>
      </c>
      <c r="K4862" t="s">
        <v>33</v>
      </c>
      <c r="L4862">
        <v>26</v>
      </c>
      <c r="M4862" s="1">
        <v>46119</v>
      </c>
      <c r="N4862" t="s">
        <v>42</v>
      </c>
      <c r="O4862">
        <v>13.6</v>
      </c>
      <c r="P4862">
        <v>1.6</v>
      </c>
      <c r="Q4862" s="2">
        <v>9228.76</v>
      </c>
      <c r="R4862" t="s">
        <v>35</v>
      </c>
      <c r="S4862" s="2">
        <v>5797.3</v>
      </c>
      <c r="T4862">
        <v>4.3</v>
      </c>
      <c r="U4862" t="s">
        <v>98</v>
      </c>
      <c r="V4862">
        <v>2026</v>
      </c>
      <c r="W4862" t="s">
        <v>44</v>
      </c>
      <c r="X4862" s="2">
        <v>5797.3</v>
      </c>
      <c r="Y4862" s="2">
        <v>3431.46</v>
      </c>
      <c r="Z4862" s="2">
        <v>0.628</v>
      </c>
      <c r="AA4862" s="2">
        <f>IF(Table1[[#This Row],[Bed Occupied]]="Yes",1,0)</f>
        <v>1</v>
      </c>
    </row>
    <row r="4863" spans="1:27" x14ac:dyDescent="0.25">
      <c r="A4863" t="s">
        <v>4955</v>
      </c>
      <c r="B4863" s="1">
        <v>46259</v>
      </c>
      <c r="C4863" s="1">
        <v>46259.5</v>
      </c>
      <c r="D4863" t="s">
        <v>39</v>
      </c>
      <c r="E4863" t="s">
        <v>52</v>
      </c>
      <c r="F4863" t="s">
        <v>29</v>
      </c>
      <c r="G4863" t="s">
        <v>30</v>
      </c>
      <c r="H4863" t="s">
        <v>49</v>
      </c>
      <c r="I4863" t="s">
        <v>41</v>
      </c>
      <c r="J4863">
        <v>0.5</v>
      </c>
      <c r="K4863" t="s">
        <v>33</v>
      </c>
      <c r="L4863">
        <v>87</v>
      </c>
      <c r="M4863" s="1">
        <v>46258</v>
      </c>
      <c r="N4863" t="s">
        <v>63</v>
      </c>
      <c r="O4863">
        <v>14.1</v>
      </c>
      <c r="P4863">
        <v>2.1</v>
      </c>
      <c r="Q4863" s="2">
        <v>1714.69</v>
      </c>
      <c r="R4863" t="s">
        <v>35</v>
      </c>
      <c r="S4863" s="2">
        <v>908.33</v>
      </c>
      <c r="T4863">
        <v>3.9</v>
      </c>
      <c r="U4863" t="s">
        <v>138</v>
      </c>
      <c r="V4863">
        <v>2026</v>
      </c>
      <c r="W4863" t="s">
        <v>37</v>
      </c>
      <c r="X4863" s="2">
        <v>908.33</v>
      </c>
      <c r="Y4863" s="2">
        <v>806.36</v>
      </c>
      <c r="Z4863" s="2">
        <v>0.53</v>
      </c>
      <c r="AA4863" s="2">
        <f>IF(Table1[[#This Row],[Bed Occupied]]="Yes",1,0)</f>
        <v>1</v>
      </c>
    </row>
    <row r="4864" spans="1:27" x14ac:dyDescent="0.25">
      <c r="A4864" t="s">
        <v>4956</v>
      </c>
      <c r="B4864" s="1">
        <v>46191</v>
      </c>
      <c r="C4864" s="1">
        <v>46197.599999999999</v>
      </c>
      <c r="D4864" t="s">
        <v>61</v>
      </c>
      <c r="E4864" t="s">
        <v>52</v>
      </c>
      <c r="F4864" t="s">
        <v>29</v>
      </c>
      <c r="G4864" t="s">
        <v>30</v>
      </c>
      <c r="H4864" t="s">
        <v>31</v>
      </c>
      <c r="I4864" t="s">
        <v>32</v>
      </c>
      <c r="J4864">
        <v>6.6</v>
      </c>
      <c r="K4864" t="s">
        <v>33</v>
      </c>
      <c r="L4864">
        <v>101</v>
      </c>
      <c r="M4864" s="1">
        <v>46191</v>
      </c>
      <c r="N4864" t="s">
        <v>34</v>
      </c>
      <c r="O4864">
        <v>12.5</v>
      </c>
      <c r="P4864">
        <v>2.5</v>
      </c>
      <c r="Q4864" s="2">
        <v>19652.060000000001</v>
      </c>
      <c r="R4864" t="s">
        <v>35</v>
      </c>
      <c r="S4864" s="2">
        <v>13615.2</v>
      </c>
      <c r="T4864">
        <v>3</v>
      </c>
      <c r="U4864" t="s">
        <v>126</v>
      </c>
      <c r="V4864">
        <v>2026</v>
      </c>
      <c r="W4864" t="s">
        <v>72</v>
      </c>
      <c r="X4864" s="2">
        <v>13615.2</v>
      </c>
      <c r="Y4864" s="2">
        <v>6036.86</v>
      </c>
      <c r="Z4864" s="2">
        <v>0.69299999999999995</v>
      </c>
      <c r="AA4864" s="2">
        <f>IF(Table1[[#This Row],[Bed Occupied]]="Yes",1,0)</f>
        <v>1</v>
      </c>
    </row>
    <row r="4865" spans="1:27" x14ac:dyDescent="0.25">
      <c r="A4865" t="s">
        <v>4957</v>
      </c>
      <c r="B4865" s="1">
        <v>46187</v>
      </c>
      <c r="C4865" s="1">
        <v>46187.5</v>
      </c>
      <c r="D4865" t="s">
        <v>39</v>
      </c>
      <c r="E4865" t="s">
        <v>52</v>
      </c>
      <c r="F4865" t="s">
        <v>48</v>
      </c>
      <c r="G4865" t="s">
        <v>53</v>
      </c>
      <c r="H4865" t="s">
        <v>40</v>
      </c>
      <c r="I4865" t="s">
        <v>32</v>
      </c>
      <c r="J4865">
        <v>0.5</v>
      </c>
      <c r="K4865" t="s">
        <v>33</v>
      </c>
      <c r="L4865">
        <v>113</v>
      </c>
      <c r="M4865" s="1">
        <v>46186</v>
      </c>
      <c r="N4865" t="s">
        <v>42</v>
      </c>
      <c r="O4865">
        <v>13.9</v>
      </c>
      <c r="P4865">
        <v>1.9</v>
      </c>
      <c r="Q4865" s="2">
        <v>1566.85</v>
      </c>
      <c r="R4865" t="s">
        <v>35</v>
      </c>
      <c r="S4865" s="2">
        <v>922.98</v>
      </c>
      <c r="T4865">
        <v>3.5</v>
      </c>
      <c r="U4865" t="s">
        <v>126</v>
      </c>
      <c r="V4865">
        <v>2026</v>
      </c>
      <c r="W4865" t="s">
        <v>83</v>
      </c>
      <c r="X4865" s="2">
        <v>922.98</v>
      </c>
      <c r="Y4865" s="2">
        <v>643.87</v>
      </c>
      <c r="Z4865" s="2">
        <v>0.58899999999999997</v>
      </c>
      <c r="AA4865" s="2">
        <f>IF(Table1[[#This Row],[Bed Occupied]]="Yes",1,0)</f>
        <v>1</v>
      </c>
    </row>
    <row r="4866" spans="1:27" x14ac:dyDescent="0.25">
      <c r="A4866" t="s">
        <v>4958</v>
      </c>
      <c r="B4866" s="1">
        <v>46033</v>
      </c>
      <c r="C4866" s="1">
        <v>46034.3</v>
      </c>
      <c r="D4866" t="s">
        <v>88</v>
      </c>
      <c r="E4866" t="s">
        <v>66</v>
      </c>
      <c r="F4866" t="s">
        <v>48</v>
      </c>
      <c r="G4866" t="s">
        <v>30</v>
      </c>
      <c r="H4866" t="s">
        <v>62</v>
      </c>
      <c r="I4866" t="s">
        <v>32</v>
      </c>
      <c r="J4866">
        <v>1.3</v>
      </c>
      <c r="K4866" t="s">
        <v>33</v>
      </c>
      <c r="L4866">
        <v>43</v>
      </c>
      <c r="M4866" s="1">
        <v>46033</v>
      </c>
      <c r="N4866" t="s">
        <v>42</v>
      </c>
      <c r="O4866">
        <v>12.4</v>
      </c>
      <c r="P4866">
        <v>2.4</v>
      </c>
      <c r="Q4866" s="2">
        <v>20264.099999999999</v>
      </c>
      <c r="R4866" t="s">
        <v>35</v>
      </c>
      <c r="S4866" s="2">
        <v>13001.41</v>
      </c>
      <c r="T4866">
        <v>3.7</v>
      </c>
      <c r="U4866" t="s">
        <v>86</v>
      </c>
      <c r="V4866">
        <v>2026</v>
      </c>
      <c r="W4866" t="s">
        <v>74</v>
      </c>
      <c r="X4866" s="2">
        <v>13001.41</v>
      </c>
      <c r="Y4866" s="2">
        <v>7262.69</v>
      </c>
      <c r="Z4866" s="2">
        <v>0.64200000000000002</v>
      </c>
      <c r="AA4866" s="2">
        <f>IF(Table1[[#This Row],[Bed Occupied]]="Yes",1,0)</f>
        <v>1</v>
      </c>
    </row>
    <row r="4867" spans="1:27" x14ac:dyDescent="0.25">
      <c r="A4867" t="s">
        <v>4959</v>
      </c>
      <c r="B4867" s="1">
        <v>46157</v>
      </c>
      <c r="C4867" s="1">
        <v>46163.6</v>
      </c>
      <c r="D4867" t="s">
        <v>61</v>
      </c>
      <c r="E4867" t="s">
        <v>52</v>
      </c>
      <c r="F4867" t="s">
        <v>48</v>
      </c>
      <c r="G4867" t="s">
        <v>53</v>
      </c>
      <c r="H4867" t="s">
        <v>31</v>
      </c>
      <c r="I4867" t="s">
        <v>41</v>
      </c>
      <c r="J4867">
        <v>6.6</v>
      </c>
      <c r="K4867" t="s">
        <v>33</v>
      </c>
      <c r="L4867">
        <v>87</v>
      </c>
      <c r="M4867" s="1">
        <v>46156</v>
      </c>
      <c r="N4867" t="s">
        <v>34</v>
      </c>
      <c r="O4867">
        <v>8.1999999999999993</v>
      </c>
      <c r="P4867">
        <v>0.2</v>
      </c>
      <c r="Q4867" s="2">
        <v>19454.55</v>
      </c>
      <c r="R4867" t="s">
        <v>35</v>
      </c>
      <c r="S4867" s="2">
        <v>11328.39</v>
      </c>
      <c r="T4867">
        <v>4.5</v>
      </c>
      <c r="U4867" t="s">
        <v>94</v>
      </c>
      <c r="V4867">
        <v>2026</v>
      </c>
      <c r="W4867" t="s">
        <v>72</v>
      </c>
      <c r="X4867" s="2">
        <v>11328.39</v>
      </c>
      <c r="Y4867" s="2">
        <v>8126.16</v>
      </c>
      <c r="Z4867" s="2">
        <v>0.58199999999999996</v>
      </c>
      <c r="AA4867" s="2">
        <f>IF(Table1[[#This Row],[Bed Occupied]]="Yes",1,0)</f>
        <v>1</v>
      </c>
    </row>
    <row r="4868" spans="1:27" x14ac:dyDescent="0.25">
      <c r="A4868" t="s">
        <v>4960</v>
      </c>
      <c r="B4868" s="1">
        <v>46196</v>
      </c>
      <c r="C4868" s="1">
        <v>46199.4</v>
      </c>
      <c r="D4868" t="s">
        <v>51</v>
      </c>
      <c r="E4868" t="s">
        <v>52</v>
      </c>
      <c r="F4868" t="s">
        <v>48</v>
      </c>
      <c r="G4868" t="s">
        <v>67</v>
      </c>
      <c r="H4868" t="s">
        <v>56</v>
      </c>
      <c r="I4868" t="s">
        <v>41</v>
      </c>
      <c r="J4868">
        <v>3.4</v>
      </c>
      <c r="K4868" t="s">
        <v>57</v>
      </c>
      <c r="L4868">
        <v>55</v>
      </c>
      <c r="M4868" s="1">
        <v>46195</v>
      </c>
      <c r="N4868" t="s">
        <v>42</v>
      </c>
      <c r="O4868">
        <v>11.1</v>
      </c>
      <c r="P4868">
        <v>1.1000000000000001</v>
      </c>
      <c r="Q4868" s="2">
        <v>9603.6200000000008</v>
      </c>
      <c r="R4868" t="s">
        <v>35</v>
      </c>
      <c r="S4868" s="2">
        <v>5194.42</v>
      </c>
      <c r="T4868">
        <v>3.8</v>
      </c>
      <c r="U4868" t="s">
        <v>126</v>
      </c>
      <c r="V4868">
        <v>2026</v>
      </c>
      <c r="W4868" t="s">
        <v>37</v>
      </c>
      <c r="X4868" s="2">
        <v>5194.42</v>
      </c>
      <c r="Y4868" s="2">
        <v>4409.2</v>
      </c>
      <c r="Z4868" s="2">
        <v>0.54100000000000004</v>
      </c>
      <c r="AA4868" s="2">
        <f>IF(Table1[[#This Row],[Bed Occupied]]="Yes",1,0)</f>
        <v>0</v>
      </c>
    </row>
    <row r="4869" spans="1:27" x14ac:dyDescent="0.25">
      <c r="A4869" t="s">
        <v>4961</v>
      </c>
      <c r="B4869" s="1">
        <v>45671</v>
      </c>
      <c r="C4869" s="1">
        <v>45673</v>
      </c>
      <c r="D4869" t="s">
        <v>46</v>
      </c>
      <c r="E4869" t="s">
        <v>66</v>
      </c>
      <c r="F4869" t="s">
        <v>29</v>
      </c>
      <c r="G4869" t="s">
        <v>30</v>
      </c>
      <c r="H4869" t="s">
        <v>31</v>
      </c>
      <c r="I4869" t="s">
        <v>32</v>
      </c>
      <c r="J4869">
        <v>2</v>
      </c>
      <c r="K4869" t="s">
        <v>33</v>
      </c>
      <c r="L4869">
        <v>44</v>
      </c>
      <c r="M4869" s="1">
        <v>45670</v>
      </c>
      <c r="N4869" t="s">
        <v>42</v>
      </c>
      <c r="O4869">
        <v>10.6</v>
      </c>
      <c r="P4869">
        <v>0.6</v>
      </c>
      <c r="Q4869" s="2">
        <v>6093.11</v>
      </c>
      <c r="R4869" t="s">
        <v>58</v>
      </c>
      <c r="S4869" s="2">
        <v>3782.35</v>
      </c>
      <c r="T4869">
        <v>4</v>
      </c>
      <c r="U4869" t="s">
        <v>145</v>
      </c>
      <c r="V4869">
        <v>2025</v>
      </c>
      <c r="W4869" t="s">
        <v>37</v>
      </c>
      <c r="X4869" s="2">
        <v>3782.35</v>
      </c>
      <c r="Y4869" s="2">
        <v>2310.7600000000002</v>
      </c>
      <c r="Z4869" s="2">
        <v>0.621</v>
      </c>
      <c r="AA4869" s="2">
        <f>IF(Table1[[#This Row],[Bed Occupied]]="Yes",1,0)</f>
        <v>1</v>
      </c>
    </row>
    <row r="4870" spans="1:27" x14ac:dyDescent="0.25">
      <c r="A4870" t="s">
        <v>4962</v>
      </c>
      <c r="B4870" s="1">
        <v>46156</v>
      </c>
      <c r="C4870" s="1">
        <v>46158.7</v>
      </c>
      <c r="D4870" t="s">
        <v>27</v>
      </c>
      <c r="E4870" t="s">
        <v>52</v>
      </c>
      <c r="F4870" t="s">
        <v>48</v>
      </c>
      <c r="G4870" t="s">
        <v>30</v>
      </c>
      <c r="H4870" t="s">
        <v>62</v>
      </c>
      <c r="I4870" t="s">
        <v>32</v>
      </c>
      <c r="J4870">
        <v>2.7</v>
      </c>
      <c r="K4870" t="s">
        <v>33</v>
      </c>
      <c r="L4870">
        <v>51</v>
      </c>
      <c r="M4870" s="1">
        <v>46155</v>
      </c>
      <c r="N4870" t="s">
        <v>63</v>
      </c>
      <c r="O4870">
        <v>13.3</v>
      </c>
      <c r="P4870">
        <v>3.3</v>
      </c>
      <c r="Q4870" s="2">
        <v>6965.81</v>
      </c>
      <c r="R4870" t="s">
        <v>35</v>
      </c>
      <c r="S4870" s="2">
        <v>4247.47</v>
      </c>
      <c r="T4870">
        <v>2.6</v>
      </c>
      <c r="U4870" t="s">
        <v>94</v>
      </c>
      <c r="V4870">
        <v>2026</v>
      </c>
      <c r="W4870" t="s">
        <v>69</v>
      </c>
      <c r="X4870" s="2">
        <v>4247.47</v>
      </c>
      <c r="Y4870" s="2">
        <v>2718.34</v>
      </c>
      <c r="Z4870" s="2">
        <v>0.61</v>
      </c>
      <c r="AA4870" s="2">
        <f>IF(Table1[[#This Row],[Bed Occupied]]="Yes",1,0)</f>
        <v>1</v>
      </c>
    </row>
    <row r="4871" spans="1:27" x14ac:dyDescent="0.25">
      <c r="A4871" t="s">
        <v>4963</v>
      </c>
      <c r="B4871" s="1">
        <v>45972</v>
      </c>
      <c r="C4871" s="1">
        <v>45976.6</v>
      </c>
      <c r="D4871" t="s">
        <v>61</v>
      </c>
      <c r="E4871" t="s">
        <v>66</v>
      </c>
      <c r="F4871" t="s">
        <v>29</v>
      </c>
      <c r="G4871" t="s">
        <v>67</v>
      </c>
      <c r="H4871" t="s">
        <v>40</v>
      </c>
      <c r="I4871" t="s">
        <v>32</v>
      </c>
      <c r="J4871">
        <v>4.5999999999999996</v>
      </c>
      <c r="K4871" t="s">
        <v>33</v>
      </c>
      <c r="L4871">
        <v>80</v>
      </c>
      <c r="M4871" s="1">
        <v>45972</v>
      </c>
      <c r="N4871" t="s">
        <v>42</v>
      </c>
      <c r="O4871">
        <v>14.5</v>
      </c>
      <c r="P4871">
        <v>2.5</v>
      </c>
      <c r="Q4871" s="2">
        <v>17036.54</v>
      </c>
      <c r="R4871" t="s">
        <v>35</v>
      </c>
      <c r="S4871" s="2">
        <v>11218.53</v>
      </c>
      <c r="T4871">
        <v>2.9</v>
      </c>
      <c r="U4871" t="s">
        <v>71</v>
      </c>
      <c r="V4871">
        <v>2025</v>
      </c>
      <c r="W4871" t="s">
        <v>44</v>
      </c>
      <c r="X4871" s="2">
        <v>11218.53</v>
      </c>
      <c r="Y4871" s="2">
        <v>5818.01</v>
      </c>
      <c r="Z4871" s="2">
        <v>0.65800000000000003</v>
      </c>
      <c r="AA4871" s="2">
        <f>IF(Table1[[#This Row],[Bed Occupied]]="Yes",1,0)</f>
        <v>1</v>
      </c>
    </row>
    <row r="4872" spans="1:27" x14ac:dyDescent="0.25">
      <c r="A4872" t="s">
        <v>4964</v>
      </c>
      <c r="B4872" s="1">
        <v>46010</v>
      </c>
      <c r="C4872" s="1">
        <v>46011.4</v>
      </c>
      <c r="D4872" t="s">
        <v>51</v>
      </c>
      <c r="E4872" t="s">
        <v>47</v>
      </c>
      <c r="F4872" t="s">
        <v>29</v>
      </c>
      <c r="G4872" t="s">
        <v>30</v>
      </c>
      <c r="H4872" t="s">
        <v>56</v>
      </c>
      <c r="I4872" t="s">
        <v>41</v>
      </c>
      <c r="J4872">
        <v>1.4</v>
      </c>
      <c r="K4872" t="s">
        <v>57</v>
      </c>
      <c r="L4872">
        <v>54</v>
      </c>
      <c r="M4872" s="1">
        <v>46009</v>
      </c>
      <c r="N4872" t="s">
        <v>42</v>
      </c>
      <c r="O4872">
        <v>9</v>
      </c>
      <c r="P4872">
        <v>1</v>
      </c>
      <c r="Q4872" s="2">
        <v>7917.35</v>
      </c>
      <c r="R4872" t="s">
        <v>35</v>
      </c>
      <c r="S4872" s="2">
        <v>5399.47</v>
      </c>
      <c r="T4872">
        <v>3.9</v>
      </c>
      <c r="U4872" t="s">
        <v>79</v>
      </c>
      <c r="V4872">
        <v>2025</v>
      </c>
      <c r="W4872" t="s">
        <v>72</v>
      </c>
      <c r="X4872" s="2">
        <v>5399.47</v>
      </c>
      <c r="Y4872" s="2">
        <v>2517.88</v>
      </c>
      <c r="Z4872" s="2">
        <v>0.68200000000000005</v>
      </c>
      <c r="AA4872" s="2">
        <f>IF(Table1[[#This Row],[Bed Occupied]]="Yes",1,0)</f>
        <v>0</v>
      </c>
    </row>
    <row r="4873" spans="1:27" x14ac:dyDescent="0.25">
      <c r="A4873" t="s">
        <v>4965</v>
      </c>
      <c r="B4873" s="1">
        <v>46091</v>
      </c>
      <c r="C4873" s="1">
        <v>46092.3</v>
      </c>
      <c r="D4873" t="s">
        <v>61</v>
      </c>
      <c r="E4873" t="s">
        <v>52</v>
      </c>
      <c r="F4873" t="s">
        <v>48</v>
      </c>
      <c r="G4873" t="s">
        <v>67</v>
      </c>
      <c r="H4873" t="s">
        <v>81</v>
      </c>
      <c r="I4873" t="s">
        <v>41</v>
      </c>
      <c r="J4873">
        <v>1.3</v>
      </c>
      <c r="K4873" t="s">
        <v>33</v>
      </c>
      <c r="L4873">
        <v>55</v>
      </c>
      <c r="M4873" s="1">
        <v>46090</v>
      </c>
      <c r="N4873" t="s">
        <v>63</v>
      </c>
      <c r="O4873">
        <v>10.3</v>
      </c>
      <c r="P4873">
        <v>0.3</v>
      </c>
      <c r="Q4873" s="2">
        <v>12267.04</v>
      </c>
      <c r="R4873" t="s">
        <v>35</v>
      </c>
      <c r="S4873" s="2">
        <v>8422.17</v>
      </c>
      <c r="T4873">
        <v>4.0999999999999996</v>
      </c>
      <c r="U4873" t="s">
        <v>115</v>
      </c>
      <c r="V4873">
        <v>2026</v>
      </c>
      <c r="W4873" t="s">
        <v>37</v>
      </c>
      <c r="X4873" s="2">
        <v>8422.17</v>
      </c>
      <c r="Y4873" s="2">
        <v>3844.87</v>
      </c>
      <c r="Z4873" s="2">
        <v>0.68700000000000006</v>
      </c>
      <c r="AA4873" s="2">
        <f>IF(Table1[[#This Row],[Bed Occupied]]="Yes",1,0)</f>
        <v>1</v>
      </c>
    </row>
    <row r="4874" spans="1:27" x14ac:dyDescent="0.25">
      <c r="A4874" t="s">
        <v>4966</v>
      </c>
      <c r="B4874" s="1">
        <v>45937</v>
      </c>
      <c r="C4874" s="1">
        <v>45938.7</v>
      </c>
      <c r="D4874" t="s">
        <v>51</v>
      </c>
      <c r="E4874" t="s">
        <v>52</v>
      </c>
      <c r="F4874" t="s">
        <v>29</v>
      </c>
      <c r="G4874" t="s">
        <v>53</v>
      </c>
      <c r="H4874" t="s">
        <v>40</v>
      </c>
      <c r="I4874" t="s">
        <v>32</v>
      </c>
      <c r="J4874">
        <v>1.7</v>
      </c>
      <c r="K4874" t="s">
        <v>33</v>
      </c>
      <c r="L4874">
        <v>111</v>
      </c>
      <c r="M4874" s="1">
        <v>45936</v>
      </c>
      <c r="N4874" t="s">
        <v>63</v>
      </c>
      <c r="O4874">
        <v>12.5</v>
      </c>
      <c r="P4874">
        <v>2.5</v>
      </c>
      <c r="Q4874" s="2">
        <v>6815.47</v>
      </c>
      <c r="R4874" t="s">
        <v>35</v>
      </c>
      <c r="S4874" s="2">
        <v>3826.54</v>
      </c>
      <c r="T4874">
        <v>2.7</v>
      </c>
      <c r="U4874" t="s">
        <v>82</v>
      </c>
      <c r="V4874">
        <v>2025</v>
      </c>
      <c r="W4874" t="s">
        <v>37</v>
      </c>
      <c r="X4874" s="2">
        <v>3826.54</v>
      </c>
      <c r="Y4874" s="2">
        <v>2988.93</v>
      </c>
      <c r="Z4874" s="2">
        <v>0.56100000000000005</v>
      </c>
      <c r="AA4874" s="2">
        <f>IF(Table1[[#This Row],[Bed Occupied]]="Yes",1,0)</f>
        <v>1</v>
      </c>
    </row>
    <row r="4875" spans="1:27" x14ac:dyDescent="0.25">
      <c r="A4875" t="s">
        <v>4967</v>
      </c>
      <c r="B4875" s="1">
        <v>45697</v>
      </c>
      <c r="C4875" s="1">
        <v>45701.599999999999</v>
      </c>
      <c r="D4875" t="s">
        <v>88</v>
      </c>
      <c r="E4875" t="s">
        <v>66</v>
      </c>
      <c r="F4875" t="s">
        <v>48</v>
      </c>
      <c r="G4875" t="s">
        <v>67</v>
      </c>
      <c r="H4875" t="s">
        <v>62</v>
      </c>
      <c r="I4875" t="s">
        <v>93</v>
      </c>
      <c r="J4875">
        <v>4.5999999999999996</v>
      </c>
      <c r="K4875" t="s">
        <v>33</v>
      </c>
      <c r="L4875">
        <v>32</v>
      </c>
      <c r="M4875" s="1">
        <v>45697</v>
      </c>
      <c r="N4875" t="s">
        <v>63</v>
      </c>
      <c r="O4875">
        <v>8</v>
      </c>
      <c r="P4875">
        <v>0</v>
      </c>
      <c r="Q4875" s="2">
        <v>18817.099999999999</v>
      </c>
      <c r="R4875" t="s">
        <v>85</v>
      </c>
      <c r="S4875" s="2">
        <v>12433.85</v>
      </c>
      <c r="T4875">
        <v>4.5</v>
      </c>
      <c r="U4875" t="s">
        <v>100</v>
      </c>
      <c r="V4875">
        <v>2025</v>
      </c>
      <c r="W4875" t="s">
        <v>74</v>
      </c>
      <c r="X4875" s="2">
        <v>12433.85</v>
      </c>
      <c r="Y4875" s="2">
        <v>6383.25</v>
      </c>
      <c r="Z4875" s="2">
        <v>0.66100000000000003</v>
      </c>
      <c r="AA4875" s="2">
        <f>IF(Table1[[#This Row],[Bed Occupied]]="Yes",1,0)</f>
        <v>1</v>
      </c>
    </row>
    <row r="4876" spans="1:27" x14ac:dyDescent="0.25">
      <c r="A4876" t="s">
        <v>4968</v>
      </c>
      <c r="B4876" s="1">
        <v>45883</v>
      </c>
      <c r="C4876" s="1">
        <v>45884.6</v>
      </c>
      <c r="D4876" t="s">
        <v>51</v>
      </c>
      <c r="E4876" t="s">
        <v>52</v>
      </c>
      <c r="F4876" t="s">
        <v>29</v>
      </c>
      <c r="G4876" t="s">
        <v>53</v>
      </c>
      <c r="H4876" t="s">
        <v>31</v>
      </c>
      <c r="I4876" t="s">
        <v>93</v>
      </c>
      <c r="J4876">
        <v>1.6</v>
      </c>
      <c r="K4876" t="s">
        <v>33</v>
      </c>
      <c r="L4876">
        <v>32</v>
      </c>
      <c r="M4876" s="1">
        <v>45882</v>
      </c>
      <c r="N4876" t="s">
        <v>63</v>
      </c>
      <c r="O4876">
        <v>8</v>
      </c>
      <c r="P4876">
        <v>0</v>
      </c>
      <c r="Q4876" s="2">
        <v>9369.25</v>
      </c>
      <c r="R4876" t="s">
        <v>35</v>
      </c>
      <c r="S4876" s="2">
        <v>5793.07</v>
      </c>
      <c r="T4876">
        <v>4.0999999999999996</v>
      </c>
      <c r="U4876" t="s">
        <v>104</v>
      </c>
      <c r="V4876">
        <v>2025</v>
      </c>
      <c r="W4876" t="s">
        <v>69</v>
      </c>
      <c r="X4876" s="2">
        <v>5793.07</v>
      </c>
      <c r="Y4876" s="2">
        <v>3576.18</v>
      </c>
      <c r="Z4876" s="2">
        <v>0.61799999999999999</v>
      </c>
      <c r="AA4876" s="2">
        <f>IF(Table1[[#This Row],[Bed Occupied]]="Yes",1,0)</f>
        <v>1</v>
      </c>
    </row>
    <row r="4877" spans="1:27" x14ac:dyDescent="0.25">
      <c r="A4877" t="s">
        <v>4969</v>
      </c>
      <c r="B4877" s="1">
        <v>46183</v>
      </c>
      <c r="C4877" s="1">
        <v>46192</v>
      </c>
      <c r="D4877" t="s">
        <v>51</v>
      </c>
      <c r="E4877" t="s">
        <v>52</v>
      </c>
      <c r="F4877" t="s">
        <v>29</v>
      </c>
      <c r="G4877" t="s">
        <v>53</v>
      </c>
      <c r="H4877" t="s">
        <v>40</v>
      </c>
      <c r="I4877" t="s">
        <v>32</v>
      </c>
      <c r="J4877">
        <v>9</v>
      </c>
      <c r="K4877" t="s">
        <v>33</v>
      </c>
      <c r="L4877">
        <v>34</v>
      </c>
      <c r="M4877" s="1">
        <v>46182</v>
      </c>
      <c r="N4877" t="s">
        <v>42</v>
      </c>
      <c r="O4877">
        <v>8.6</v>
      </c>
      <c r="P4877">
        <v>0.6</v>
      </c>
      <c r="Q4877" s="2">
        <v>14403.36</v>
      </c>
      <c r="R4877" t="s">
        <v>35</v>
      </c>
      <c r="S4877" s="2">
        <v>7802.82</v>
      </c>
      <c r="T4877">
        <v>4.8</v>
      </c>
      <c r="U4877" t="s">
        <v>126</v>
      </c>
      <c r="V4877">
        <v>2026</v>
      </c>
      <c r="W4877" t="s">
        <v>44</v>
      </c>
      <c r="X4877" s="2">
        <v>7802.82</v>
      </c>
      <c r="Y4877" s="2">
        <v>6600.54</v>
      </c>
      <c r="Z4877" s="2">
        <v>0.54200000000000004</v>
      </c>
      <c r="AA4877" s="2">
        <f>IF(Table1[[#This Row],[Bed Occupied]]="Yes",1,0)</f>
        <v>1</v>
      </c>
    </row>
    <row r="4878" spans="1:27" x14ac:dyDescent="0.25">
      <c r="A4878" t="s">
        <v>4970</v>
      </c>
      <c r="B4878" s="1">
        <v>45769</v>
      </c>
      <c r="C4878" s="1">
        <v>45771.1</v>
      </c>
      <c r="D4878" t="s">
        <v>61</v>
      </c>
      <c r="E4878" t="s">
        <v>28</v>
      </c>
      <c r="F4878" t="s">
        <v>48</v>
      </c>
      <c r="G4878" t="s">
        <v>53</v>
      </c>
      <c r="H4878" t="s">
        <v>40</v>
      </c>
      <c r="I4878" t="s">
        <v>32</v>
      </c>
      <c r="J4878">
        <v>2.1</v>
      </c>
      <c r="K4878" t="s">
        <v>33</v>
      </c>
      <c r="L4878">
        <v>89</v>
      </c>
      <c r="M4878" s="1">
        <v>45768</v>
      </c>
      <c r="N4878" t="s">
        <v>42</v>
      </c>
      <c r="O4878">
        <v>11.1</v>
      </c>
      <c r="P4878">
        <v>3.1</v>
      </c>
      <c r="Q4878" s="2">
        <v>17266.96</v>
      </c>
      <c r="R4878" t="s">
        <v>35</v>
      </c>
      <c r="S4878" s="2">
        <v>12694.35</v>
      </c>
      <c r="T4878">
        <v>2.8</v>
      </c>
      <c r="U4878" t="s">
        <v>89</v>
      </c>
      <c r="V4878">
        <v>2025</v>
      </c>
      <c r="W4878" t="s">
        <v>37</v>
      </c>
      <c r="X4878" s="2">
        <v>12694.35</v>
      </c>
      <c r="Y4878" s="2">
        <v>4572.6099999999997</v>
      </c>
      <c r="Z4878" s="2">
        <v>0.73499999999999999</v>
      </c>
      <c r="AA4878" s="2">
        <f>IF(Table1[[#This Row],[Bed Occupied]]="Yes",1,0)</f>
        <v>1</v>
      </c>
    </row>
    <row r="4879" spans="1:27" x14ac:dyDescent="0.25">
      <c r="A4879" t="s">
        <v>4971</v>
      </c>
      <c r="B4879" s="1">
        <v>46182</v>
      </c>
      <c r="C4879" s="1">
        <v>46186.400000000001</v>
      </c>
      <c r="D4879" t="s">
        <v>61</v>
      </c>
      <c r="E4879" t="s">
        <v>28</v>
      </c>
      <c r="F4879" t="s">
        <v>29</v>
      </c>
      <c r="G4879" t="s">
        <v>30</v>
      </c>
      <c r="H4879" t="s">
        <v>81</v>
      </c>
      <c r="I4879" t="s">
        <v>41</v>
      </c>
      <c r="J4879">
        <v>4.4000000000000004</v>
      </c>
      <c r="K4879" t="s">
        <v>33</v>
      </c>
      <c r="L4879">
        <v>78</v>
      </c>
      <c r="M4879" s="1">
        <v>46181</v>
      </c>
      <c r="N4879" t="s">
        <v>34</v>
      </c>
      <c r="O4879">
        <v>12</v>
      </c>
      <c r="P4879">
        <v>0</v>
      </c>
      <c r="Q4879" s="2">
        <v>20158.39</v>
      </c>
      <c r="R4879" t="s">
        <v>35</v>
      </c>
      <c r="S4879" s="2">
        <v>13601.8</v>
      </c>
      <c r="T4879">
        <v>3.7</v>
      </c>
      <c r="U4879" t="s">
        <v>126</v>
      </c>
      <c r="V4879">
        <v>2026</v>
      </c>
      <c r="W4879" t="s">
        <v>37</v>
      </c>
      <c r="X4879" s="2">
        <v>13601.8</v>
      </c>
      <c r="Y4879" s="2">
        <v>6556.59</v>
      </c>
      <c r="Z4879" s="2">
        <v>0.67500000000000004</v>
      </c>
      <c r="AA4879" s="2">
        <f>IF(Table1[[#This Row],[Bed Occupied]]="Yes",1,0)</f>
        <v>1</v>
      </c>
    </row>
    <row r="4880" spans="1:27" x14ac:dyDescent="0.25">
      <c r="A4880" t="s">
        <v>4972</v>
      </c>
      <c r="B4880" s="1">
        <v>46141</v>
      </c>
      <c r="C4880" s="1">
        <v>46146</v>
      </c>
      <c r="D4880" t="s">
        <v>27</v>
      </c>
      <c r="E4880" t="s">
        <v>66</v>
      </c>
      <c r="F4880" t="s">
        <v>48</v>
      </c>
      <c r="G4880" t="s">
        <v>151</v>
      </c>
      <c r="H4880" t="s">
        <v>62</v>
      </c>
      <c r="I4880" t="s">
        <v>41</v>
      </c>
      <c r="J4880">
        <v>5</v>
      </c>
      <c r="K4880" t="s">
        <v>33</v>
      </c>
      <c r="L4880">
        <v>89</v>
      </c>
      <c r="M4880" s="1">
        <v>46141</v>
      </c>
      <c r="N4880" t="s">
        <v>42</v>
      </c>
      <c r="O4880">
        <v>8</v>
      </c>
      <c r="P4880">
        <v>0</v>
      </c>
      <c r="Q4880" s="2">
        <v>9284.91</v>
      </c>
      <c r="R4880" t="s">
        <v>35</v>
      </c>
      <c r="S4880" s="2">
        <v>5921.45</v>
      </c>
      <c r="T4880">
        <v>3.6</v>
      </c>
      <c r="U4880" t="s">
        <v>98</v>
      </c>
      <c r="V4880">
        <v>2026</v>
      </c>
      <c r="W4880" t="s">
        <v>69</v>
      </c>
      <c r="X4880" s="2">
        <v>5921.45</v>
      </c>
      <c r="Y4880" s="2">
        <v>3363.46</v>
      </c>
      <c r="Z4880" s="2">
        <v>0.63800000000000001</v>
      </c>
      <c r="AA4880" s="2">
        <f>IF(Table1[[#This Row],[Bed Occupied]]="Yes",1,0)</f>
        <v>1</v>
      </c>
    </row>
    <row r="4881" spans="1:27" x14ac:dyDescent="0.25">
      <c r="A4881" t="s">
        <v>4973</v>
      </c>
      <c r="B4881" s="1">
        <v>45752</v>
      </c>
      <c r="C4881" s="1">
        <v>45754.2</v>
      </c>
      <c r="D4881" t="s">
        <v>39</v>
      </c>
      <c r="E4881" t="s">
        <v>47</v>
      </c>
      <c r="F4881" t="s">
        <v>29</v>
      </c>
      <c r="G4881" t="s">
        <v>67</v>
      </c>
      <c r="H4881" t="s">
        <v>81</v>
      </c>
      <c r="I4881" t="s">
        <v>41</v>
      </c>
      <c r="J4881">
        <v>2.2000000000000002</v>
      </c>
      <c r="K4881" t="s">
        <v>57</v>
      </c>
      <c r="L4881">
        <v>71</v>
      </c>
      <c r="M4881" s="1">
        <v>45751</v>
      </c>
      <c r="N4881" t="s">
        <v>34</v>
      </c>
      <c r="O4881">
        <v>14</v>
      </c>
      <c r="P4881">
        <v>2</v>
      </c>
      <c r="Q4881" s="2">
        <v>2140.34</v>
      </c>
      <c r="R4881" t="s">
        <v>58</v>
      </c>
      <c r="S4881" s="2">
        <v>1118.76</v>
      </c>
      <c r="T4881">
        <v>3.2</v>
      </c>
      <c r="U4881" t="s">
        <v>89</v>
      </c>
      <c r="V4881">
        <v>2025</v>
      </c>
      <c r="W4881" t="s">
        <v>77</v>
      </c>
      <c r="X4881" s="2">
        <v>1118.76</v>
      </c>
      <c r="Y4881" s="2">
        <v>1021.58</v>
      </c>
      <c r="Z4881" s="2">
        <v>0.52300000000000002</v>
      </c>
      <c r="AA4881" s="2">
        <f>IF(Table1[[#This Row],[Bed Occupied]]="Yes",1,0)</f>
        <v>0</v>
      </c>
    </row>
    <row r="4882" spans="1:27" x14ac:dyDescent="0.25">
      <c r="A4882" t="s">
        <v>4974</v>
      </c>
      <c r="B4882" s="1">
        <v>45945</v>
      </c>
      <c r="C4882" s="1">
        <v>45954.9</v>
      </c>
      <c r="D4882" t="s">
        <v>51</v>
      </c>
      <c r="E4882" t="s">
        <v>52</v>
      </c>
      <c r="F4882" t="s">
        <v>29</v>
      </c>
      <c r="G4882" t="s">
        <v>53</v>
      </c>
      <c r="H4882" t="s">
        <v>49</v>
      </c>
      <c r="I4882" t="s">
        <v>32</v>
      </c>
      <c r="J4882">
        <v>9.9</v>
      </c>
      <c r="K4882" t="s">
        <v>33</v>
      </c>
      <c r="L4882">
        <v>106</v>
      </c>
      <c r="M4882" s="1">
        <v>45945</v>
      </c>
      <c r="N4882" t="s">
        <v>42</v>
      </c>
      <c r="O4882">
        <v>12.8</v>
      </c>
      <c r="P4882">
        <v>0.8</v>
      </c>
      <c r="Q4882" s="2">
        <v>14281.02</v>
      </c>
      <c r="R4882" t="s">
        <v>58</v>
      </c>
      <c r="S4882" s="2">
        <v>9099.33</v>
      </c>
      <c r="T4882">
        <v>3.5</v>
      </c>
      <c r="U4882" t="s">
        <v>82</v>
      </c>
      <c r="V4882">
        <v>2025</v>
      </c>
      <c r="W4882" t="s">
        <v>69</v>
      </c>
      <c r="X4882" s="2">
        <v>9099.33</v>
      </c>
      <c r="Y4882" s="2">
        <v>5181.6899999999996</v>
      </c>
      <c r="Z4882" s="2">
        <v>0.63700000000000001</v>
      </c>
      <c r="AA4882" s="2">
        <f>IF(Table1[[#This Row],[Bed Occupied]]="Yes",1,0)</f>
        <v>1</v>
      </c>
    </row>
    <row r="4883" spans="1:27" x14ac:dyDescent="0.25">
      <c r="A4883" t="s">
        <v>4975</v>
      </c>
      <c r="B4883" s="1">
        <v>46195</v>
      </c>
      <c r="C4883" s="1">
        <v>46216.1</v>
      </c>
      <c r="D4883" t="s">
        <v>88</v>
      </c>
      <c r="E4883" t="s">
        <v>66</v>
      </c>
      <c r="F4883" t="s">
        <v>29</v>
      </c>
      <c r="G4883" t="s">
        <v>53</v>
      </c>
      <c r="H4883" t="s">
        <v>62</v>
      </c>
      <c r="I4883" t="s">
        <v>32</v>
      </c>
      <c r="J4883">
        <v>21.1</v>
      </c>
      <c r="K4883" t="s">
        <v>33</v>
      </c>
      <c r="L4883">
        <v>26</v>
      </c>
      <c r="M4883" s="1">
        <v>46195</v>
      </c>
      <c r="N4883" t="s">
        <v>63</v>
      </c>
      <c r="O4883">
        <v>13.3</v>
      </c>
      <c r="P4883">
        <v>1.3</v>
      </c>
      <c r="Q4883" s="2">
        <v>52838.52</v>
      </c>
      <c r="R4883" t="s">
        <v>35</v>
      </c>
      <c r="S4883" s="2">
        <v>41621.26</v>
      </c>
      <c r="T4883">
        <v>4.5999999999999996</v>
      </c>
      <c r="U4883" t="s">
        <v>126</v>
      </c>
      <c r="V4883">
        <v>2026</v>
      </c>
      <c r="W4883" t="s">
        <v>37</v>
      </c>
      <c r="X4883" s="2">
        <v>41621.26</v>
      </c>
      <c r="Y4883" s="2">
        <v>11217.26</v>
      </c>
      <c r="Z4883" s="2">
        <v>0.78800000000000003</v>
      </c>
      <c r="AA4883" s="2">
        <f>IF(Table1[[#This Row],[Bed Occupied]]="Yes",1,0)</f>
        <v>1</v>
      </c>
    </row>
    <row r="4884" spans="1:27" x14ac:dyDescent="0.25">
      <c r="A4884" t="s">
        <v>4976</v>
      </c>
      <c r="B4884" s="1">
        <v>46270</v>
      </c>
      <c r="C4884" s="1">
        <v>46275.7</v>
      </c>
      <c r="D4884" t="s">
        <v>46</v>
      </c>
      <c r="E4884" t="s">
        <v>47</v>
      </c>
      <c r="F4884" t="s">
        <v>29</v>
      </c>
      <c r="G4884" t="s">
        <v>67</v>
      </c>
      <c r="H4884" t="s">
        <v>56</v>
      </c>
      <c r="I4884" t="s">
        <v>32</v>
      </c>
      <c r="J4884">
        <v>5.7</v>
      </c>
      <c r="K4884" t="s">
        <v>33</v>
      </c>
      <c r="L4884">
        <v>59</v>
      </c>
      <c r="M4884" s="1">
        <v>46269</v>
      </c>
      <c r="N4884" t="s">
        <v>42</v>
      </c>
      <c r="O4884">
        <v>12.3</v>
      </c>
      <c r="P4884">
        <v>2.2999999999999998</v>
      </c>
      <c r="Q4884" s="2">
        <v>7792.54</v>
      </c>
      <c r="R4884" t="s">
        <v>58</v>
      </c>
      <c r="S4884" s="2">
        <v>4533.88</v>
      </c>
      <c r="T4884">
        <v>3.4</v>
      </c>
      <c r="U4884" t="s">
        <v>133</v>
      </c>
      <c r="V4884">
        <v>2026</v>
      </c>
      <c r="W4884" t="s">
        <v>77</v>
      </c>
      <c r="X4884" s="2">
        <v>4533.88</v>
      </c>
      <c r="Y4884" s="2">
        <v>3258.66</v>
      </c>
      <c r="Z4884" s="2">
        <v>0.58199999999999996</v>
      </c>
      <c r="AA4884" s="2">
        <f>IF(Table1[[#This Row],[Bed Occupied]]="Yes",1,0)</f>
        <v>1</v>
      </c>
    </row>
    <row r="4885" spans="1:27" x14ac:dyDescent="0.25">
      <c r="A4885" t="s">
        <v>4977</v>
      </c>
      <c r="B4885" s="1">
        <v>45776</v>
      </c>
      <c r="C4885" s="1">
        <v>45784</v>
      </c>
      <c r="D4885" t="s">
        <v>61</v>
      </c>
      <c r="E4885" t="s">
        <v>52</v>
      </c>
      <c r="F4885" t="s">
        <v>92</v>
      </c>
      <c r="G4885" t="s">
        <v>151</v>
      </c>
      <c r="H4885" t="s">
        <v>62</v>
      </c>
      <c r="I4885" t="s">
        <v>32</v>
      </c>
      <c r="J4885">
        <v>8</v>
      </c>
      <c r="K4885" t="s">
        <v>33</v>
      </c>
      <c r="L4885">
        <v>67</v>
      </c>
      <c r="M4885" s="1">
        <v>45776</v>
      </c>
      <c r="N4885" t="s">
        <v>63</v>
      </c>
      <c r="O4885">
        <v>10.7</v>
      </c>
      <c r="P4885">
        <v>0.7</v>
      </c>
      <c r="Q4885" s="2">
        <v>17536</v>
      </c>
      <c r="R4885" t="s">
        <v>35</v>
      </c>
      <c r="S4885" s="2">
        <v>12550.4</v>
      </c>
      <c r="T4885">
        <v>4.0999999999999996</v>
      </c>
      <c r="U4885" t="s">
        <v>89</v>
      </c>
      <c r="V4885">
        <v>2025</v>
      </c>
      <c r="W4885" t="s">
        <v>44</v>
      </c>
      <c r="X4885" s="2">
        <v>12550.4</v>
      </c>
      <c r="Y4885" s="2">
        <v>4985.6000000000004</v>
      </c>
      <c r="Z4885" s="2">
        <v>0.71599999999999997</v>
      </c>
      <c r="AA4885" s="2">
        <f>IF(Table1[[#This Row],[Bed Occupied]]="Yes",1,0)</f>
        <v>1</v>
      </c>
    </row>
    <row r="4886" spans="1:27" x14ac:dyDescent="0.25">
      <c r="A4886" t="s">
        <v>4978</v>
      </c>
      <c r="B4886" s="1">
        <v>45808</v>
      </c>
      <c r="C4886" s="1">
        <v>45808.4</v>
      </c>
      <c r="D4886" t="s">
        <v>39</v>
      </c>
      <c r="E4886" t="s">
        <v>47</v>
      </c>
      <c r="F4886" t="s">
        <v>48</v>
      </c>
      <c r="G4886" t="s">
        <v>30</v>
      </c>
      <c r="H4886" t="s">
        <v>81</v>
      </c>
      <c r="I4886" t="s">
        <v>41</v>
      </c>
      <c r="J4886">
        <v>0.4</v>
      </c>
      <c r="K4886" t="s">
        <v>33</v>
      </c>
      <c r="L4886">
        <v>89</v>
      </c>
      <c r="M4886" s="1">
        <v>45807</v>
      </c>
      <c r="N4886" t="s">
        <v>63</v>
      </c>
      <c r="O4886">
        <v>9.3000000000000007</v>
      </c>
      <c r="P4886">
        <v>1.3</v>
      </c>
      <c r="Q4886" s="2">
        <v>1677.24</v>
      </c>
      <c r="R4886" t="s">
        <v>35</v>
      </c>
      <c r="S4886" s="2">
        <v>932.06</v>
      </c>
      <c r="T4886">
        <v>3.4</v>
      </c>
      <c r="U4886" t="s">
        <v>122</v>
      </c>
      <c r="V4886">
        <v>2025</v>
      </c>
      <c r="W4886" t="s">
        <v>77</v>
      </c>
      <c r="X4886" s="2">
        <v>932.06</v>
      </c>
      <c r="Y4886" s="2">
        <v>745.18</v>
      </c>
      <c r="Z4886" s="2">
        <v>0.55600000000000005</v>
      </c>
      <c r="AA4886" s="2">
        <f>IF(Table1[[#This Row],[Bed Occupied]]="Yes",1,0)</f>
        <v>1</v>
      </c>
    </row>
    <row r="4887" spans="1:27" x14ac:dyDescent="0.25">
      <c r="A4887" t="s">
        <v>4979</v>
      </c>
      <c r="B4887" s="1">
        <v>46005</v>
      </c>
      <c r="C4887" s="1">
        <v>46009.8</v>
      </c>
      <c r="D4887" t="s">
        <v>51</v>
      </c>
      <c r="E4887" t="s">
        <v>47</v>
      </c>
      <c r="F4887" t="s">
        <v>48</v>
      </c>
      <c r="G4887" t="s">
        <v>67</v>
      </c>
      <c r="H4887" t="s">
        <v>56</v>
      </c>
      <c r="I4887" t="s">
        <v>32</v>
      </c>
      <c r="J4887">
        <v>4.8</v>
      </c>
      <c r="K4887" t="s">
        <v>33</v>
      </c>
      <c r="L4887">
        <v>52</v>
      </c>
      <c r="M4887" s="1">
        <v>46005</v>
      </c>
      <c r="N4887" t="s">
        <v>42</v>
      </c>
      <c r="O4887">
        <v>11.7</v>
      </c>
      <c r="P4887">
        <v>1.7</v>
      </c>
      <c r="Q4887" s="2">
        <v>12279.17</v>
      </c>
      <c r="R4887" t="s">
        <v>58</v>
      </c>
      <c r="S4887" s="2">
        <v>7321.62</v>
      </c>
      <c r="T4887">
        <v>4.0999999999999996</v>
      </c>
      <c r="U4887" t="s">
        <v>79</v>
      </c>
      <c r="V4887">
        <v>2025</v>
      </c>
      <c r="W4887" t="s">
        <v>74</v>
      </c>
      <c r="X4887" s="2">
        <v>7321.62</v>
      </c>
      <c r="Y4887" s="2">
        <v>4957.55</v>
      </c>
      <c r="Z4887" s="2">
        <v>0.59599999999999997</v>
      </c>
      <c r="AA4887" s="2">
        <f>IF(Table1[[#This Row],[Bed Occupied]]="Yes",1,0)</f>
        <v>1</v>
      </c>
    </row>
    <row r="4888" spans="1:27" x14ac:dyDescent="0.25">
      <c r="A4888" t="s">
        <v>4980</v>
      </c>
      <c r="B4888" s="1">
        <v>46096</v>
      </c>
      <c r="C4888" s="1">
        <v>46098.2</v>
      </c>
      <c r="D4888" t="s">
        <v>46</v>
      </c>
      <c r="E4888" t="s">
        <v>47</v>
      </c>
      <c r="F4888" t="s">
        <v>48</v>
      </c>
      <c r="G4888" t="s">
        <v>30</v>
      </c>
      <c r="H4888" t="s">
        <v>49</v>
      </c>
      <c r="I4888" t="s">
        <v>41</v>
      </c>
      <c r="J4888">
        <v>2.2000000000000002</v>
      </c>
      <c r="K4888" t="s">
        <v>33</v>
      </c>
      <c r="L4888">
        <v>47</v>
      </c>
      <c r="M4888" s="1">
        <v>46096</v>
      </c>
      <c r="N4888" t="s">
        <v>42</v>
      </c>
      <c r="O4888">
        <v>12</v>
      </c>
      <c r="P4888">
        <v>0</v>
      </c>
      <c r="Q4888" s="2">
        <v>3718.6</v>
      </c>
      <c r="R4888" t="s">
        <v>35</v>
      </c>
      <c r="S4888" s="2">
        <v>2659.4</v>
      </c>
      <c r="T4888">
        <v>3.7</v>
      </c>
      <c r="U4888" t="s">
        <v>115</v>
      </c>
      <c r="V4888">
        <v>2026</v>
      </c>
      <c r="W4888" t="s">
        <v>74</v>
      </c>
      <c r="X4888" s="2">
        <v>2659.4</v>
      </c>
      <c r="Y4888" s="2">
        <v>1059.2</v>
      </c>
      <c r="Z4888" s="2">
        <v>0.71499999999999997</v>
      </c>
      <c r="AA4888" s="2">
        <f>IF(Table1[[#This Row],[Bed Occupied]]="Yes",1,0)</f>
        <v>1</v>
      </c>
    </row>
    <row r="4889" spans="1:27" x14ac:dyDescent="0.25">
      <c r="A4889" t="s">
        <v>4981</v>
      </c>
      <c r="B4889" s="1">
        <v>46218</v>
      </c>
      <c r="C4889" s="1">
        <v>46221.5</v>
      </c>
      <c r="D4889" t="s">
        <v>61</v>
      </c>
      <c r="E4889" t="s">
        <v>28</v>
      </c>
      <c r="F4889" t="s">
        <v>48</v>
      </c>
      <c r="G4889" t="s">
        <v>30</v>
      </c>
      <c r="H4889" t="s">
        <v>56</v>
      </c>
      <c r="I4889" t="s">
        <v>32</v>
      </c>
      <c r="J4889">
        <v>3.5</v>
      </c>
      <c r="K4889" t="s">
        <v>57</v>
      </c>
      <c r="L4889">
        <v>63</v>
      </c>
      <c r="M4889" s="1">
        <v>46217</v>
      </c>
      <c r="N4889" t="s">
        <v>63</v>
      </c>
      <c r="O4889">
        <v>9.3000000000000007</v>
      </c>
      <c r="P4889">
        <v>1.3</v>
      </c>
      <c r="Q4889" s="2">
        <v>12481.67</v>
      </c>
      <c r="R4889" t="s">
        <v>58</v>
      </c>
      <c r="S4889" s="2">
        <v>7959.7</v>
      </c>
      <c r="T4889">
        <v>3.6</v>
      </c>
      <c r="U4889" t="s">
        <v>43</v>
      </c>
      <c r="V4889">
        <v>2026</v>
      </c>
      <c r="W4889" t="s">
        <v>44</v>
      </c>
      <c r="X4889" s="2">
        <v>7959.7</v>
      </c>
      <c r="Y4889" s="2">
        <v>4521.97</v>
      </c>
      <c r="Z4889" s="2">
        <v>0.63800000000000001</v>
      </c>
      <c r="AA4889" s="2">
        <f>IF(Table1[[#This Row],[Bed Occupied]]="Yes",1,0)</f>
        <v>0</v>
      </c>
    </row>
    <row r="4890" spans="1:27" x14ac:dyDescent="0.25">
      <c r="A4890" t="s">
        <v>4982</v>
      </c>
      <c r="B4890" s="1">
        <v>45884</v>
      </c>
      <c r="C4890" s="1">
        <v>45884.7</v>
      </c>
      <c r="D4890" t="s">
        <v>39</v>
      </c>
      <c r="E4890" t="s">
        <v>28</v>
      </c>
      <c r="F4890" t="s">
        <v>29</v>
      </c>
      <c r="G4890" t="s">
        <v>53</v>
      </c>
      <c r="H4890" t="s">
        <v>40</v>
      </c>
      <c r="I4890" t="s">
        <v>32</v>
      </c>
      <c r="J4890">
        <v>0.7</v>
      </c>
      <c r="K4890" t="s">
        <v>57</v>
      </c>
      <c r="L4890">
        <v>132</v>
      </c>
      <c r="M4890" s="1">
        <v>45884</v>
      </c>
      <c r="N4890" t="s">
        <v>63</v>
      </c>
      <c r="O4890">
        <v>15</v>
      </c>
      <c r="P4890">
        <v>3</v>
      </c>
      <c r="Q4890" s="2">
        <v>2083.6</v>
      </c>
      <c r="R4890" t="s">
        <v>58</v>
      </c>
      <c r="S4890" s="2">
        <v>1275.96</v>
      </c>
      <c r="T4890">
        <v>2.4</v>
      </c>
      <c r="U4890" t="s">
        <v>104</v>
      </c>
      <c r="V4890">
        <v>2025</v>
      </c>
      <c r="W4890" t="s">
        <v>77</v>
      </c>
      <c r="X4890" s="2">
        <v>1275.96</v>
      </c>
      <c r="Y4890" s="2">
        <v>807.64</v>
      </c>
      <c r="Z4890" s="2">
        <v>0.61199999999999999</v>
      </c>
      <c r="AA4890" s="2">
        <f>IF(Table1[[#This Row],[Bed Occupied]]="Yes",1,0)</f>
        <v>0</v>
      </c>
    </row>
    <row r="4891" spans="1:27" x14ac:dyDescent="0.25">
      <c r="A4891" t="s">
        <v>4983</v>
      </c>
      <c r="B4891" s="1">
        <v>45805</v>
      </c>
      <c r="C4891" s="1">
        <v>45806.8</v>
      </c>
      <c r="D4891" t="s">
        <v>61</v>
      </c>
      <c r="E4891" t="s">
        <v>28</v>
      </c>
      <c r="F4891" t="s">
        <v>29</v>
      </c>
      <c r="G4891" t="s">
        <v>30</v>
      </c>
      <c r="H4891" t="s">
        <v>62</v>
      </c>
      <c r="I4891" t="s">
        <v>41</v>
      </c>
      <c r="J4891">
        <v>1.8</v>
      </c>
      <c r="K4891" t="s">
        <v>33</v>
      </c>
      <c r="L4891">
        <v>53</v>
      </c>
      <c r="M4891" s="1">
        <v>45805</v>
      </c>
      <c r="N4891" t="s">
        <v>34</v>
      </c>
      <c r="O4891">
        <v>8</v>
      </c>
      <c r="P4891">
        <v>0</v>
      </c>
      <c r="Q4891" s="2">
        <v>17499.52</v>
      </c>
      <c r="R4891" t="s">
        <v>85</v>
      </c>
      <c r="S4891" s="2">
        <v>11141.14</v>
      </c>
      <c r="T4891">
        <v>4.7</v>
      </c>
      <c r="U4891" t="s">
        <v>122</v>
      </c>
      <c r="V4891">
        <v>2025</v>
      </c>
      <c r="W4891" t="s">
        <v>69</v>
      </c>
      <c r="X4891" s="2">
        <v>11141.14</v>
      </c>
      <c r="Y4891" s="2">
        <v>6358.38</v>
      </c>
      <c r="Z4891" s="2">
        <v>0.63700000000000001</v>
      </c>
      <c r="AA4891" s="2">
        <f>IF(Table1[[#This Row],[Bed Occupied]]="Yes",1,0)</f>
        <v>1</v>
      </c>
    </row>
    <row r="4892" spans="1:27" x14ac:dyDescent="0.25">
      <c r="A4892" t="s">
        <v>4984</v>
      </c>
      <c r="B4892" s="1">
        <v>46028</v>
      </c>
      <c r="C4892" s="1">
        <v>46030.3</v>
      </c>
      <c r="D4892" t="s">
        <v>27</v>
      </c>
      <c r="E4892" t="s">
        <v>52</v>
      </c>
      <c r="F4892" t="s">
        <v>48</v>
      </c>
      <c r="G4892" t="s">
        <v>53</v>
      </c>
      <c r="H4892" t="s">
        <v>49</v>
      </c>
      <c r="I4892" t="s">
        <v>32</v>
      </c>
      <c r="J4892">
        <v>2.2999999999999998</v>
      </c>
      <c r="K4892" t="s">
        <v>33</v>
      </c>
      <c r="L4892">
        <v>87</v>
      </c>
      <c r="M4892" s="1">
        <v>46027</v>
      </c>
      <c r="N4892" t="s">
        <v>34</v>
      </c>
      <c r="O4892">
        <v>15.2</v>
      </c>
      <c r="P4892">
        <v>3.2</v>
      </c>
      <c r="Q4892" s="2">
        <v>6977.81</v>
      </c>
      <c r="R4892" t="s">
        <v>58</v>
      </c>
      <c r="S4892" s="2">
        <v>4513.43</v>
      </c>
      <c r="T4892">
        <v>2.7</v>
      </c>
      <c r="U4892" t="s">
        <v>86</v>
      </c>
      <c r="V4892">
        <v>2026</v>
      </c>
      <c r="W4892" t="s">
        <v>37</v>
      </c>
      <c r="X4892" s="2">
        <v>4513.43</v>
      </c>
      <c r="Y4892" s="2">
        <v>2464.38</v>
      </c>
      <c r="Z4892" s="2">
        <v>0.64700000000000002</v>
      </c>
      <c r="AA4892" s="2">
        <f>IF(Table1[[#This Row],[Bed Occupied]]="Yes",1,0)</f>
        <v>1</v>
      </c>
    </row>
    <row r="4893" spans="1:27" x14ac:dyDescent="0.25">
      <c r="A4893" t="s">
        <v>4985</v>
      </c>
      <c r="B4893" s="1">
        <v>45952</v>
      </c>
      <c r="C4893" s="1">
        <v>45952.5</v>
      </c>
      <c r="D4893" t="s">
        <v>39</v>
      </c>
      <c r="E4893" t="s">
        <v>66</v>
      </c>
      <c r="F4893" t="s">
        <v>29</v>
      </c>
      <c r="G4893" t="s">
        <v>67</v>
      </c>
      <c r="H4893" t="s">
        <v>31</v>
      </c>
      <c r="I4893" t="s">
        <v>32</v>
      </c>
      <c r="J4893">
        <v>0.5</v>
      </c>
      <c r="K4893" t="s">
        <v>33</v>
      </c>
      <c r="L4893">
        <v>68</v>
      </c>
      <c r="M4893" s="1">
        <v>45951</v>
      </c>
      <c r="N4893" t="s">
        <v>42</v>
      </c>
      <c r="O4893">
        <v>9.6</v>
      </c>
      <c r="P4893">
        <v>1.6</v>
      </c>
      <c r="Q4893" s="2">
        <v>1911.45</v>
      </c>
      <c r="R4893" t="s">
        <v>58</v>
      </c>
      <c r="S4893" s="2">
        <v>1188.48</v>
      </c>
      <c r="T4893">
        <v>3</v>
      </c>
      <c r="U4893" t="s">
        <v>82</v>
      </c>
      <c r="V4893">
        <v>2025</v>
      </c>
      <c r="W4893" t="s">
        <v>44</v>
      </c>
      <c r="X4893" s="2">
        <v>1188.48</v>
      </c>
      <c r="Y4893" s="2">
        <v>722.97</v>
      </c>
      <c r="Z4893" s="2">
        <v>0.622</v>
      </c>
      <c r="AA4893" s="2">
        <f>IF(Table1[[#This Row],[Bed Occupied]]="Yes",1,0)</f>
        <v>1</v>
      </c>
    </row>
    <row r="4894" spans="1:27" x14ac:dyDescent="0.25">
      <c r="A4894" t="s">
        <v>4986</v>
      </c>
      <c r="B4894" s="1">
        <v>46367</v>
      </c>
      <c r="C4894" s="1">
        <v>46367.6</v>
      </c>
      <c r="D4894" t="s">
        <v>102</v>
      </c>
      <c r="E4894" t="s">
        <v>28</v>
      </c>
      <c r="F4894" t="s">
        <v>29</v>
      </c>
      <c r="G4894" t="s">
        <v>67</v>
      </c>
      <c r="H4894" t="s">
        <v>49</v>
      </c>
      <c r="I4894" t="s">
        <v>93</v>
      </c>
      <c r="J4894">
        <v>0.6</v>
      </c>
      <c r="K4894" t="s">
        <v>57</v>
      </c>
      <c r="L4894">
        <v>18</v>
      </c>
      <c r="M4894" s="1">
        <v>46367</v>
      </c>
      <c r="N4894" t="s">
        <v>34</v>
      </c>
      <c r="O4894">
        <v>12.1</v>
      </c>
      <c r="P4894">
        <v>0.1</v>
      </c>
      <c r="Q4894" s="2">
        <v>9952.48</v>
      </c>
      <c r="R4894" t="s">
        <v>35</v>
      </c>
      <c r="S4894" s="2">
        <v>5632.61</v>
      </c>
      <c r="T4894">
        <v>4.3</v>
      </c>
      <c r="U4894" t="s">
        <v>54</v>
      </c>
      <c r="V4894">
        <v>2026</v>
      </c>
      <c r="W4894" t="s">
        <v>77</v>
      </c>
      <c r="X4894" s="2">
        <v>5632.61</v>
      </c>
      <c r="Y4894" s="2">
        <v>4319.87</v>
      </c>
      <c r="Z4894" s="2">
        <v>0.56599999999999995</v>
      </c>
      <c r="AA4894" s="2">
        <f>IF(Table1[[#This Row],[Bed Occupied]]="Yes",1,0)</f>
        <v>0</v>
      </c>
    </row>
    <row r="4895" spans="1:27" x14ac:dyDescent="0.25">
      <c r="A4895" t="s">
        <v>4987</v>
      </c>
      <c r="B4895" s="1">
        <v>46245</v>
      </c>
      <c r="C4895" s="1">
        <v>46252.6</v>
      </c>
      <c r="D4895" t="s">
        <v>102</v>
      </c>
      <c r="E4895" t="s">
        <v>28</v>
      </c>
      <c r="F4895" t="s">
        <v>48</v>
      </c>
      <c r="G4895" t="s">
        <v>30</v>
      </c>
      <c r="H4895" t="s">
        <v>49</v>
      </c>
      <c r="I4895" t="s">
        <v>41</v>
      </c>
      <c r="J4895">
        <v>7.6</v>
      </c>
      <c r="K4895" t="s">
        <v>33</v>
      </c>
      <c r="L4895">
        <v>31</v>
      </c>
      <c r="M4895" s="1">
        <v>46245</v>
      </c>
      <c r="N4895" t="s">
        <v>42</v>
      </c>
      <c r="O4895">
        <v>12.4</v>
      </c>
      <c r="P4895">
        <v>0.4</v>
      </c>
      <c r="Q4895" s="2">
        <v>17458.71</v>
      </c>
      <c r="R4895" t="s">
        <v>35</v>
      </c>
      <c r="S4895" s="2">
        <v>10085.700000000001</v>
      </c>
      <c r="T4895">
        <v>4.2</v>
      </c>
      <c r="U4895" t="s">
        <v>138</v>
      </c>
      <c r="V4895">
        <v>2026</v>
      </c>
      <c r="W4895" t="s">
        <v>44</v>
      </c>
      <c r="X4895" s="2">
        <v>10085.700000000001</v>
      </c>
      <c r="Y4895" s="2">
        <v>7373.01</v>
      </c>
      <c r="Z4895" s="2">
        <v>0.57799999999999996</v>
      </c>
      <c r="AA4895" s="2">
        <f>IF(Table1[[#This Row],[Bed Occupied]]="Yes",1,0)</f>
        <v>1</v>
      </c>
    </row>
    <row r="4896" spans="1:27" x14ac:dyDescent="0.25">
      <c r="A4896" t="s">
        <v>4988</v>
      </c>
      <c r="B4896" s="1">
        <v>45910</v>
      </c>
      <c r="C4896" s="1">
        <v>45913.7</v>
      </c>
      <c r="D4896" t="s">
        <v>27</v>
      </c>
      <c r="E4896" t="s">
        <v>47</v>
      </c>
      <c r="F4896" t="s">
        <v>29</v>
      </c>
      <c r="G4896" t="s">
        <v>30</v>
      </c>
      <c r="H4896" t="s">
        <v>62</v>
      </c>
      <c r="I4896" t="s">
        <v>32</v>
      </c>
      <c r="J4896">
        <v>3.7</v>
      </c>
      <c r="K4896" t="s">
        <v>57</v>
      </c>
      <c r="L4896">
        <v>95</v>
      </c>
      <c r="M4896" s="1">
        <v>45910</v>
      </c>
      <c r="N4896" t="s">
        <v>42</v>
      </c>
      <c r="O4896">
        <v>13.1</v>
      </c>
      <c r="P4896">
        <v>3.1</v>
      </c>
      <c r="Q4896" s="2">
        <v>11382.9</v>
      </c>
      <c r="R4896" t="s">
        <v>85</v>
      </c>
      <c r="S4896" s="2">
        <v>7558.93</v>
      </c>
      <c r="T4896">
        <v>3.4</v>
      </c>
      <c r="U4896" t="s">
        <v>59</v>
      </c>
      <c r="V4896">
        <v>2025</v>
      </c>
      <c r="W4896" t="s">
        <v>69</v>
      </c>
      <c r="X4896" s="2">
        <v>7558.93</v>
      </c>
      <c r="Y4896" s="2">
        <v>3823.97</v>
      </c>
      <c r="Z4896" s="2">
        <v>0.66400000000000003</v>
      </c>
      <c r="AA4896" s="2">
        <f>IF(Table1[[#This Row],[Bed Occupied]]="Yes",1,0)</f>
        <v>0</v>
      </c>
    </row>
    <row r="4897" spans="1:27" x14ac:dyDescent="0.25">
      <c r="A4897" t="s">
        <v>4989</v>
      </c>
      <c r="B4897" s="1">
        <v>46105</v>
      </c>
      <c r="C4897" s="1">
        <v>46106.1</v>
      </c>
      <c r="D4897" t="s">
        <v>39</v>
      </c>
      <c r="E4897" t="s">
        <v>28</v>
      </c>
      <c r="F4897" t="s">
        <v>29</v>
      </c>
      <c r="G4897" t="s">
        <v>151</v>
      </c>
      <c r="H4897" t="s">
        <v>49</v>
      </c>
      <c r="I4897" t="s">
        <v>32</v>
      </c>
      <c r="J4897">
        <v>1.1000000000000001</v>
      </c>
      <c r="K4897" t="s">
        <v>33</v>
      </c>
      <c r="L4897">
        <v>112</v>
      </c>
      <c r="M4897" s="1">
        <v>46104</v>
      </c>
      <c r="N4897" t="s">
        <v>63</v>
      </c>
      <c r="O4897">
        <v>8.5</v>
      </c>
      <c r="P4897">
        <v>0.5</v>
      </c>
      <c r="Q4897" s="2">
        <v>1335</v>
      </c>
      <c r="R4897" t="s">
        <v>58</v>
      </c>
      <c r="S4897" s="2">
        <v>787.25</v>
      </c>
      <c r="T4897">
        <v>3.7</v>
      </c>
      <c r="U4897" t="s">
        <v>115</v>
      </c>
      <c r="V4897">
        <v>2026</v>
      </c>
      <c r="W4897" t="s">
        <v>37</v>
      </c>
      <c r="X4897" s="2">
        <v>787.25</v>
      </c>
      <c r="Y4897" s="2">
        <v>547.75</v>
      </c>
      <c r="Z4897" s="2">
        <v>0.59</v>
      </c>
      <c r="AA4897" s="2">
        <f>IF(Table1[[#This Row],[Bed Occupied]]="Yes",1,0)</f>
        <v>1</v>
      </c>
    </row>
    <row r="4898" spans="1:27" x14ac:dyDescent="0.25">
      <c r="A4898" t="s">
        <v>4990</v>
      </c>
      <c r="B4898" s="1">
        <v>45664</v>
      </c>
      <c r="C4898" s="1">
        <v>45665</v>
      </c>
      <c r="D4898" t="s">
        <v>39</v>
      </c>
      <c r="E4898" t="s">
        <v>52</v>
      </c>
      <c r="F4898" t="s">
        <v>29</v>
      </c>
      <c r="G4898" t="s">
        <v>53</v>
      </c>
      <c r="H4898" t="s">
        <v>76</v>
      </c>
      <c r="I4898" t="s">
        <v>41</v>
      </c>
      <c r="J4898">
        <v>1</v>
      </c>
      <c r="K4898" t="s">
        <v>57</v>
      </c>
      <c r="L4898">
        <v>95</v>
      </c>
      <c r="M4898" s="1">
        <v>45664</v>
      </c>
      <c r="N4898" t="s">
        <v>42</v>
      </c>
      <c r="O4898">
        <v>8.8000000000000007</v>
      </c>
      <c r="P4898">
        <v>0.8</v>
      </c>
      <c r="Q4898" s="2">
        <v>1517.07</v>
      </c>
      <c r="R4898" t="s">
        <v>58</v>
      </c>
      <c r="S4898" s="2">
        <v>986.62</v>
      </c>
      <c r="T4898">
        <v>3.4</v>
      </c>
      <c r="U4898" t="s">
        <v>145</v>
      </c>
      <c r="V4898">
        <v>2025</v>
      </c>
      <c r="W4898" t="s">
        <v>44</v>
      </c>
      <c r="X4898" s="2">
        <v>986.62</v>
      </c>
      <c r="Y4898" s="2">
        <v>530.45000000000005</v>
      </c>
      <c r="Z4898" s="2">
        <v>0.65</v>
      </c>
      <c r="AA4898" s="2">
        <f>IF(Table1[[#This Row],[Bed Occupied]]="Yes",1,0)</f>
        <v>0</v>
      </c>
    </row>
    <row r="4899" spans="1:27" x14ac:dyDescent="0.25">
      <c r="A4899" t="s">
        <v>4991</v>
      </c>
      <c r="B4899" s="1">
        <v>45734</v>
      </c>
      <c r="C4899" s="1">
        <v>45742.400000000001</v>
      </c>
      <c r="D4899" t="s">
        <v>61</v>
      </c>
      <c r="E4899" t="s">
        <v>52</v>
      </c>
      <c r="F4899" t="s">
        <v>48</v>
      </c>
      <c r="G4899" t="s">
        <v>30</v>
      </c>
      <c r="H4899" t="s">
        <v>81</v>
      </c>
      <c r="I4899" t="s">
        <v>41</v>
      </c>
      <c r="J4899">
        <v>8.4</v>
      </c>
      <c r="K4899" t="s">
        <v>33</v>
      </c>
      <c r="L4899">
        <v>33</v>
      </c>
      <c r="M4899" s="1">
        <v>45734</v>
      </c>
      <c r="N4899" t="s">
        <v>42</v>
      </c>
      <c r="O4899">
        <v>8.3000000000000007</v>
      </c>
      <c r="P4899">
        <v>0.3</v>
      </c>
      <c r="Q4899" s="2">
        <v>23258.46</v>
      </c>
      <c r="R4899" t="s">
        <v>35</v>
      </c>
      <c r="S4899" s="2">
        <v>15727.26</v>
      </c>
      <c r="T4899">
        <v>4.2</v>
      </c>
      <c r="U4899" t="s">
        <v>173</v>
      </c>
      <c r="V4899">
        <v>2025</v>
      </c>
      <c r="W4899" t="s">
        <v>44</v>
      </c>
      <c r="X4899" s="2">
        <v>15727.26</v>
      </c>
      <c r="Y4899" s="2">
        <v>7531.2</v>
      </c>
      <c r="Z4899" s="2">
        <v>0.67600000000000005</v>
      </c>
      <c r="AA4899" s="2">
        <f>IF(Table1[[#This Row],[Bed Occupied]]="Yes",1,0)</f>
        <v>1</v>
      </c>
    </row>
    <row r="4900" spans="1:27" x14ac:dyDescent="0.25">
      <c r="A4900" t="s">
        <v>4992</v>
      </c>
      <c r="B4900" s="1">
        <v>46211</v>
      </c>
      <c r="C4900" s="1">
        <v>46212.1</v>
      </c>
      <c r="D4900" t="s">
        <v>39</v>
      </c>
      <c r="E4900" t="s">
        <v>52</v>
      </c>
      <c r="F4900" t="s">
        <v>29</v>
      </c>
      <c r="G4900" t="s">
        <v>30</v>
      </c>
      <c r="H4900" t="s">
        <v>56</v>
      </c>
      <c r="I4900" t="s">
        <v>32</v>
      </c>
      <c r="J4900">
        <v>1.1000000000000001</v>
      </c>
      <c r="K4900" t="s">
        <v>57</v>
      </c>
      <c r="L4900">
        <v>109</v>
      </c>
      <c r="M4900" s="1">
        <v>46211</v>
      </c>
      <c r="N4900" t="s">
        <v>34</v>
      </c>
      <c r="O4900">
        <v>9.6999999999999993</v>
      </c>
      <c r="P4900">
        <v>1.7</v>
      </c>
      <c r="Q4900" s="2">
        <v>2156.4899999999998</v>
      </c>
      <c r="R4900" t="s">
        <v>85</v>
      </c>
      <c r="S4900" s="2">
        <v>1491.45</v>
      </c>
      <c r="T4900">
        <v>2.9</v>
      </c>
      <c r="U4900" t="s">
        <v>43</v>
      </c>
      <c r="V4900">
        <v>2026</v>
      </c>
      <c r="W4900" t="s">
        <v>69</v>
      </c>
      <c r="X4900" s="2">
        <v>1491.45</v>
      </c>
      <c r="Y4900" s="2">
        <v>665.04</v>
      </c>
      <c r="Z4900" s="2">
        <v>0.69199999999999995</v>
      </c>
      <c r="AA4900" s="2">
        <f>IF(Table1[[#This Row],[Bed Occupied]]="Yes",1,0)</f>
        <v>0</v>
      </c>
    </row>
    <row r="4901" spans="1:27" x14ac:dyDescent="0.25">
      <c r="A4901" t="s">
        <v>4993</v>
      </c>
      <c r="B4901" s="1">
        <v>45745</v>
      </c>
      <c r="C4901" s="1">
        <v>45752.800000000003</v>
      </c>
      <c r="D4901" t="s">
        <v>102</v>
      </c>
      <c r="E4901" t="s">
        <v>47</v>
      </c>
      <c r="F4901" t="s">
        <v>48</v>
      </c>
      <c r="G4901" t="s">
        <v>30</v>
      </c>
      <c r="H4901" t="s">
        <v>40</v>
      </c>
      <c r="I4901" t="s">
        <v>93</v>
      </c>
      <c r="J4901">
        <v>7.8</v>
      </c>
      <c r="K4901" t="s">
        <v>57</v>
      </c>
      <c r="L4901">
        <v>35</v>
      </c>
      <c r="M4901" s="1">
        <v>45744</v>
      </c>
      <c r="N4901" t="s">
        <v>63</v>
      </c>
      <c r="O4901">
        <v>13</v>
      </c>
      <c r="P4901">
        <v>1</v>
      </c>
      <c r="Q4901" s="2">
        <v>13216.09</v>
      </c>
      <c r="R4901" t="s">
        <v>35</v>
      </c>
      <c r="S4901" s="2">
        <v>8746.5300000000007</v>
      </c>
      <c r="T4901">
        <v>4.2</v>
      </c>
      <c r="U4901" t="s">
        <v>173</v>
      </c>
      <c r="V4901">
        <v>2025</v>
      </c>
      <c r="W4901" t="s">
        <v>77</v>
      </c>
      <c r="X4901" s="2">
        <v>8746.5300000000007</v>
      </c>
      <c r="Y4901" s="2">
        <v>4469.5600000000004</v>
      </c>
      <c r="Z4901" s="2">
        <v>0.66200000000000003</v>
      </c>
      <c r="AA4901" s="2">
        <f>IF(Table1[[#This Row],[Bed Occupied]]="Yes",1,0)</f>
        <v>0</v>
      </c>
    </row>
    <row r="4902" spans="1:27" x14ac:dyDescent="0.25">
      <c r="A4902" t="s">
        <v>4994</v>
      </c>
      <c r="B4902" s="1">
        <v>46250</v>
      </c>
      <c r="C4902" s="1">
        <v>46255.199999999997</v>
      </c>
      <c r="D4902" t="s">
        <v>51</v>
      </c>
      <c r="E4902" t="s">
        <v>28</v>
      </c>
      <c r="F4902" t="s">
        <v>29</v>
      </c>
      <c r="G4902" t="s">
        <v>30</v>
      </c>
      <c r="H4902" t="s">
        <v>56</v>
      </c>
      <c r="I4902" t="s">
        <v>32</v>
      </c>
      <c r="J4902">
        <v>5.2</v>
      </c>
      <c r="K4902" t="s">
        <v>33</v>
      </c>
      <c r="L4902">
        <v>60</v>
      </c>
      <c r="M4902" s="1">
        <v>46249</v>
      </c>
      <c r="N4902" t="s">
        <v>34</v>
      </c>
      <c r="O4902">
        <v>9.6999999999999993</v>
      </c>
      <c r="P4902">
        <v>1.7</v>
      </c>
      <c r="Q4902" s="2">
        <v>11330.9</v>
      </c>
      <c r="R4902" t="s">
        <v>58</v>
      </c>
      <c r="S4902" s="2">
        <v>8075.75</v>
      </c>
      <c r="T4902">
        <v>3.2</v>
      </c>
      <c r="U4902" t="s">
        <v>138</v>
      </c>
      <c r="V4902">
        <v>2026</v>
      </c>
      <c r="W4902" t="s">
        <v>83</v>
      </c>
      <c r="X4902" s="2">
        <v>8075.75</v>
      </c>
      <c r="Y4902" s="2">
        <v>3255.15</v>
      </c>
      <c r="Z4902" s="2">
        <v>0.71299999999999997</v>
      </c>
      <c r="AA4902" s="2">
        <f>IF(Table1[[#This Row],[Bed Occupied]]="Yes",1,0)</f>
        <v>1</v>
      </c>
    </row>
    <row r="4903" spans="1:27" x14ac:dyDescent="0.25">
      <c r="A4903" t="s">
        <v>4995</v>
      </c>
      <c r="B4903" s="1">
        <v>46182</v>
      </c>
      <c r="C4903" s="1">
        <v>46183.9</v>
      </c>
      <c r="D4903" t="s">
        <v>51</v>
      </c>
      <c r="E4903" t="s">
        <v>52</v>
      </c>
      <c r="F4903" t="s">
        <v>48</v>
      </c>
      <c r="G4903" t="s">
        <v>53</v>
      </c>
      <c r="H4903" t="s">
        <v>62</v>
      </c>
      <c r="I4903" t="s">
        <v>93</v>
      </c>
      <c r="J4903">
        <v>1.9</v>
      </c>
      <c r="K4903" t="s">
        <v>33</v>
      </c>
      <c r="L4903">
        <v>40</v>
      </c>
      <c r="M4903" s="1">
        <v>46182</v>
      </c>
      <c r="N4903" t="s">
        <v>34</v>
      </c>
      <c r="O4903">
        <v>8.9</v>
      </c>
      <c r="P4903">
        <v>0.9</v>
      </c>
      <c r="Q4903" s="2">
        <v>8760.02</v>
      </c>
      <c r="R4903" t="s">
        <v>35</v>
      </c>
      <c r="S4903" s="2">
        <v>6144.03</v>
      </c>
      <c r="T4903">
        <v>4</v>
      </c>
      <c r="U4903" t="s">
        <v>126</v>
      </c>
      <c r="V4903">
        <v>2026</v>
      </c>
      <c r="W4903" t="s">
        <v>44</v>
      </c>
      <c r="X4903" s="2">
        <v>6144.03</v>
      </c>
      <c r="Y4903" s="2">
        <v>2615.9899999999998</v>
      </c>
      <c r="Z4903" s="2">
        <v>0.70099999999999996</v>
      </c>
      <c r="AA4903" s="2">
        <f>IF(Table1[[#This Row],[Bed Occupied]]="Yes",1,0)</f>
        <v>1</v>
      </c>
    </row>
    <row r="4904" spans="1:27" x14ac:dyDescent="0.25">
      <c r="A4904" t="s">
        <v>4996</v>
      </c>
      <c r="B4904" s="1">
        <v>45849</v>
      </c>
      <c r="C4904" s="1">
        <v>45858.3</v>
      </c>
      <c r="D4904" t="s">
        <v>61</v>
      </c>
      <c r="E4904" t="s">
        <v>28</v>
      </c>
      <c r="F4904" t="s">
        <v>29</v>
      </c>
      <c r="G4904" t="s">
        <v>53</v>
      </c>
      <c r="H4904" t="s">
        <v>76</v>
      </c>
      <c r="I4904" t="s">
        <v>32</v>
      </c>
      <c r="J4904">
        <v>9.3000000000000007</v>
      </c>
      <c r="K4904" t="s">
        <v>33</v>
      </c>
      <c r="L4904">
        <v>83</v>
      </c>
      <c r="M4904" s="1">
        <v>45848</v>
      </c>
      <c r="N4904" t="s">
        <v>42</v>
      </c>
      <c r="O4904">
        <v>9.3000000000000007</v>
      </c>
      <c r="P4904">
        <v>1.3</v>
      </c>
      <c r="Q4904" s="2">
        <v>15742.17</v>
      </c>
      <c r="R4904" t="s">
        <v>35</v>
      </c>
      <c r="S4904" s="2">
        <v>9783.44</v>
      </c>
      <c r="T4904">
        <v>2.7</v>
      </c>
      <c r="U4904" t="s">
        <v>135</v>
      </c>
      <c r="V4904">
        <v>2025</v>
      </c>
      <c r="W4904" t="s">
        <v>72</v>
      </c>
      <c r="X4904" s="2">
        <v>9783.44</v>
      </c>
      <c r="Y4904" s="2">
        <v>5958.73</v>
      </c>
      <c r="Z4904" s="2">
        <v>0.621</v>
      </c>
      <c r="AA4904" s="2">
        <f>IF(Table1[[#This Row],[Bed Occupied]]="Yes",1,0)</f>
        <v>1</v>
      </c>
    </row>
    <row r="4905" spans="1:27" x14ac:dyDescent="0.25">
      <c r="A4905" t="s">
        <v>4997</v>
      </c>
      <c r="B4905" s="1">
        <v>45911</v>
      </c>
      <c r="C4905" s="1">
        <v>45915.3</v>
      </c>
      <c r="D4905" t="s">
        <v>51</v>
      </c>
      <c r="E4905" t="s">
        <v>47</v>
      </c>
      <c r="F4905" t="s">
        <v>92</v>
      </c>
      <c r="G4905" t="s">
        <v>67</v>
      </c>
      <c r="H4905" t="s">
        <v>31</v>
      </c>
      <c r="I4905" t="s">
        <v>41</v>
      </c>
      <c r="J4905">
        <v>4.3</v>
      </c>
      <c r="K4905" t="s">
        <v>33</v>
      </c>
      <c r="L4905">
        <v>62</v>
      </c>
      <c r="M4905" s="1">
        <v>45910</v>
      </c>
      <c r="N4905" t="s">
        <v>42</v>
      </c>
      <c r="O4905">
        <v>8.4</v>
      </c>
      <c r="P4905">
        <v>0.4</v>
      </c>
      <c r="Q4905" s="2">
        <v>7070.77</v>
      </c>
      <c r="R4905" t="s">
        <v>35</v>
      </c>
      <c r="S4905" s="2">
        <v>4870.51</v>
      </c>
      <c r="T4905">
        <v>3.4</v>
      </c>
      <c r="U4905" t="s">
        <v>59</v>
      </c>
      <c r="V4905">
        <v>2025</v>
      </c>
      <c r="W4905" t="s">
        <v>69</v>
      </c>
      <c r="X4905" s="2">
        <v>4870.51</v>
      </c>
      <c r="Y4905" s="2">
        <v>2200.2600000000002</v>
      </c>
      <c r="Z4905" s="2">
        <v>0.68899999999999995</v>
      </c>
      <c r="AA4905" s="2">
        <f>IF(Table1[[#This Row],[Bed Occupied]]="Yes",1,0)</f>
        <v>1</v>
      </c>
    </row>
    <row r="4906" spans="1:27" x14ac:dyDescent="0.25">
      <c r="A4906" t="s">
        <v>4998</v>
      </c>
      <c r="B4906" s="1">
        <v>45667</v>
      </c>
      <c r="C4906" s="1">
        <v>45670.9</v>
      </c>
      <c r="D4906" t="s">
        <v>61</v>
      </c>
      <c r="E4906" t="s">
        <v>47</v>
      </c>
      <c r="F4906" t="s">
        <v>48</v>
      </c>
      <c r="G4906" t="s">
        <v>53</v>
      </c>
      <c r="H4906" t="s">
        <v>62</v>
      </c>
      <c r="I4906" t="s">
        <v>32</v>
      </c>
      <c r="J4906">
        <v>3.9</v>
      </c>
      <c r="K4906" t="s">
        <v>33</v>
      </c>
      <c r="L4906">
        <v>105</v>
      </c>
      <c r="M4906" s="1">
        <v>45667</v>
      </c>
      <c r="N4906" t="s">
        <v>34</v>
      </c>
      <c r="O4906">
        <v>9.6</v>
      </c>
      <c r="P4906">
        <v>1.6</v>
      </c>
      <c r="Q4906" s="2">
        <v>15973.71</v>
      </c>
      <c r="R4906" t="s">
        <v>58</v>
      </c>
      <c r="S4906" s="2">
        <v>11443.82</v>
      </c>
      <c r="T4906">
        <v>2.5</v>
      </c>
      <c r="U4906" t="s">
        <v>145</v>
      </c>
      <c r="V4906">
        <v>2025</v>
      </c>
      <c r="W4906" t="s">
        <v>77</v>
      </c>
      <c r="X4906" s="2">
        <v>11443.82</v>
      </c>
      <c r="Y4906" s="2">
        <v>4529.8900000000003</v>
      </c>
      <c r="Z4906" s="2">
        <v>0.71599999999999997</v>
      </c>
      <c r="AA4906" s="2">
        <f>IF(Table1[[#This Row],[Bed Occupied]]="Yes",1,0)</f>
        <v>1</v>
      </c>
    </row>
    <row r="4907" spans="1:27" x14ac:dyDescent="0.25">
      <c r="A4907" t="s">
        <v>4999</v>
      </c>
      <c r="B4907" s="1">
        <v>45913</v>
      </c>
      <c r="C4907" s="1">
        <v>45919.7</v>
      </c>
      <c r="D4907" t="s">
        <v>27</v>
      </c>
      <c r="E4907" t="s">
        <v>28</v>
      </c>
      <c r="F4907" t="s">
        <v>48</v>
      </c>
      <c r="G4907" t="s">
        <v>30</v>
      </c>
      <c r="H4907" t="s">
        <v>40</v>
      </c>
      <c r="I4907" t="s">
        <v>32</v>
      </c>
      <c r="J4907">
        <v>6.7</v>
      </c>
      <c r="K4907" t="s">
        <v>33</v>
      </c>
      <c r="L4907">
        <v>89</v>
      </c>
      <c r="M4907" s="1">
        <v>45913</v>
      </c>
      <c r="N4907" t="s">
        <v>63</v>
      </c>
      <c r="O4907">
        <v>9.9</v>
      </c>
      <c r="P4907">
        <v>1.9</v>
      </c>
      <c r="Q4907" s="2">
        <v>16201.27</v>
      </c>
      <c r="R4907" t="s">
        <v>58</v>
      </c>
      <c r="S4907" s="2">
        <v>11052.81</v>
      </c>
      <c r="T4907">
        <v>3.5</v>
      </c>
      <c r="U4907" t="s">
        <v>59</v>
      </c>
      <c r="V4907">
        <v>2025</v>
      </c>
      <c r="W4907" t="s">
        <v>83</v>
      </c>
      <c r="X4907" s="2">
        <v>11052.81</v>
      </c>
      <c r="Y4907" s="2">
        <v>5148.46</v>
      </c>
      <c r="Z4907" s="2">
        <v>0.68200000000000005</v>
      </c>
      <c r="AA4907" s="2">
        <f>IF(Table1[[#This Row],[Bed Occupied]]="Yes",1,0)</f>
        <v>1</v>
      </c>
    </row>
    <row r="4908" spans="1:27" x14ac:dyDescent="0.25">
      <c r="A4908" t="s">
        <v>5000</v>
      </c>
      <c r="B4908" s="1">
        <v>46215</v>
      </c>
      <c r="C4908" s="1">
        <v>46216</v>
      </c>
      <c r="D4908" t="s">
        <v>39</v>
      </c>
      <c r="E4908" t="s">
        <v>66</v>
      </c>
      <c r="F4908" t="s">
        <v>48</v>
      </c>
      <c r="G4908" t="s">
        <v>67</v>
      </c>
      <c r="H4908" t="s">
        <v>62</v>
      </c>
      <c r="I4908" t="s">
        <v>32</v>
      </c>
      <c r="J4908">
        <v>1</v>
      </c>
      <c r="K4908" t="s">
        <v>33</v>
      </c>
      <c r="L4908">
        <v>111</v>
      </c>
      <c r="M4908" s="1">
        <v>46214</v>
      </c>
      <c r="N4908" t="s">
        <v>34</v>
      </c>
      <c r="O4908">
        <v>11.8</v>
      </c>
      <c r="P4908">
        <v>1.8</v>
      </c>
      <c r="Q4908" s="2">
        <v>2074.9499999999998</v>
      </c>
      <c r="R4908" t="s">
        <v>35</v>
      </c>
      <c r="S4908" s="2">
        <v>1351</v>
      </c>
      <c r="T4908">
        <v>3.3</v>
      </c>
      <c r="U4908" t="s">
        <v>43</v>
      </c>
      <c r="V4908">
        <v>2026</v>
      </c>
      <c r="W4908" t="s">
        <v>83</v>
      </c>
      <c r="X4908" s="2">
        <v>1351</v>
      </c>
      <c r="Y4908" s="2">
        <v>723.95</v>
      </c>
      <c r="Z4908" s="2">
        <v>0.65100000000000002</v>
      </c>
      <c r="AA4908" s="2">
        <f>IF(Table1[[#This Row],[Bed Occupied]]="Yes",1,0)</f>
        <v>1</v>
      </c>
    </row>
    <row r="4909" spans="1:27" x14ac:dyDescent="0.25">
      <c r="A4909" t="s">
        <v>5001</v>
      </c>
      <c r="B4909" s="1">
        <v>46346</v>
      </c>
      <c r="C4909" s="1">
        <v>46347.6</v>
      </c>
      <c r="D4909" t="s">
        <v>39</v>
      </c>
      <c r="E4909" t="s">
        <v>28</v>
      </c>
      <c r="F4909" t="s">
        <v>48</v>
      </c>
      <c r="G4909" t="s">
        <v>53</v>
      </c>
      <c r="H4909" t="s">
        <v>62</v>
      </c>
      <c r="I4909" t="s">
        <v>32</v>
      </c>
      <c r="J4909">
        <v>1.6</v>
      </c>
      <c r="K4909" t="s">
        <v>33</v>
      </c>
      <c r="L4909">
        <v>133</v>
      </c>
      <c r="M4909" s="1">
        <v>46345</v>
      </c>
      <c r="N4909" t="s">
        <v>42</v>
      </c>
      <c r="O4909">
        <v>14</v>
      </c>
      <c r="P4909">
        <v>2</v>
      </c>
      <c r="Q4909" s="2">
        <v>1206.21</v>
      </c>
      <c r="R4909" t="s">
        <v>58</v>
      </c>
      <c r="S4909" s="2">
        <v>677.23</v>
      </c>
      <c r="T4909">
        <v>2.7</v>
      </c>
      <c r="U4909" t="s">
        <v>130</v>
      </c>
      <c r="V4909">
        <v>2026</v>
      </c>
      <c r="W4909" t="s">
        <v>72</v>
      </c>
      <c r="X4909" s="2">
        <v>677.23</v>
      </c>
      <c r="Y4909" s="2">
        <v>528.98</v>
      </c>
      <c r="Z4909" s="2">
        <v>0.56100000000000005</v>
      </c>
      <c r="AA4909" s="2">
        <f>IF(Table1[[#This Row],[Bed Occupied]]="Yes",1,0)</f>
        <v>1</v>
      </c>
    </row>
    <row r="4910" spans="1:27" x14ac:dyDescent="0.25">
      <c r="A4910" t="s">
        <v>5002</v>
      </c>
      <c r="B4910" s="1">
        <v>45847</v>
      </c>
      <c r="C4910" s="1">
        <v>45848.2</v>
      </c>
      <c r="D4910" t="s">
        <v>51</v>
      </c>
      <c r="E4910" t="s">
        <v>52</v>
      </c>
      <c r="F4910" t="s">
        <v>29</v>
      </c>
      <c r="G4910" t="s">
        <v>30</v>
      </c>
      <c r="H4910" t="s">
        <v>62</v>
      </c>
      <c r="I4910" t="s">
        <v>32</v>
      </c>
      <c r="J4910">
        <v>1.2</v>
      </c>
      <c r="K4910" t="s">
        <v>33</v>
      </c>
      <c r="L4910">
        <v>88</v>
      </c>
      <c r="M4910" s="1">
        <v>45847</v>
      </c>
      <c r="N4910" t="s">
        <v>34</v>
      </c>
      <c r="O4910">
        <v>12.2</v>
      </c>
      <c r="P4910">
        <v>2.2000000000000002</v>
      </c>
      <c r="Q4910" s="2">
        <v>5582.61</v>
      </c>
      <c r="R4910" t="s">
        <v>85</v>
      </c>
      <c r="S4910" s="2">
        <v>3459.59</v>
      </c>
      <c r="T4910">
        <v>3.1</v>
      </c>
      <c r="U4910" t="s">
        <v>135</v>
      </c>
      <c r="V4910">
        <v>2025</v>
      </c>
      <c r="W4910" t="s">
        <v>69</v>
      </c>
      <c r="X4910" s="2">
        <v>3459.59</v>
      </c>
      <c r="Y4910" s="2">
        <v>2123.02</v>
      </c>
      <c r="Z4910" s="2">
        <v>0.62</v>
      </c>
      <c r="AA4910" s="2">
        <f>IF(Table1[[#This Row],[Bed Occupied]]="Yes",1,0)</f>
        <v>1</v>
      </c>
    </row>
    <row r="4911" spans="1:27" x14ac:dyDescent="0.25">
      <c r="A4911" t="s">
        <v>5003</v>
      </c>
      <c r="B4911" s="1">
        <v>46266</v>
      </c>
      <c r="C4911" s="1">
        <v>46267.9</v>
      </c>
      <c r="D4911" t="s">
        <v>96</v>
      </c>
      <c r="E4911" t="s">
        <v>52</v>
      </c>
      <c r="F4911" t="s">
        <v>48</v>
      </c>
      <c r="G4911" t="s">
        <v>30</v>
      </c>
      <c r="H4911" t="s">
        <v>62</v>
      </c>
      <c r="I4911" t="s">
        <v>32</v>
      </c>
      <c r="J4911">
        <v>1.9</v>
      </c>
      <c r="K4911" t="s">
        <v>57</v>
      </c>
      <c r="L4911">
        <v>56</v>
      </c>
      <c r="M4911" s="1">
        <v>46266</v>
      </c>
      <c r="N4911" t="s">
        <v>42</v>
      </c>
      <c r="O4911">
        <v>10.3</v>
      </c>
      <c r="P4911">
        <v>2.2999999999999998</v>
      </c>
      <c r="Q4911" s="2">
        <v>3945.46</v>
      </c>
      <c r="R4911" t="s">
        <v>58</v>
      </c>
      <c r="S4911" s="2">
        <v>2149.36</v>
      </c>
      <c r="T4911">
        <v>3.4</v>
      </c>
      <c r="U4911" t="s">
        <v>133</v>
      </c>
      <c r="V4911">
        <v>2026</v>
      </c>
      <c r="W4911" t="s">
        <v>44</v>
      </c>
      <c r="X4911" s="2">
        <v>2149.36</v>
      </c>
      <c r="Y4911" s="2">
        <v>1796.1</v>
      </c>
      <c r="Z4911" s="2">
        <v>0.54500000000000004</v>
      </c>
      <c r="AA4911" s="2">
        <f>IF(Table1[[#This Row],[Bed Occupied]]="Yes",1,0)</f>
        <v>0</v>
      </c>
    </row>
    <row r="4912" spans="1:27" x14ac:dyDescent="0.25">
      <c r="A4912" t="s">
        <v>5004</v>
      </c>
      <c r="B4912" s="1">
        <v>46276</v>
      </c>
      <c r="C4912" s="1">
        <v>46277.599999999999</v>
      </c>
      <c r="D4912" t="s">
        <v>46</v>
      </c>
      <c r="E4912" t="s">
        <v>47</v>
      </c>
      <c r="F4912" t="s">
        <v>48</v>
      </c>
      <c r="G4912" t="s">
        <v>67</v>
      </c>
      <c r="H4912" t="s">
        <v>81</v>
      </c>
      <c r="I4912" t="s">
        <v>93</v>
      </c>
      <c r="J4912">
        <v>1.6</v>
      </c>
      <c r="K4912" t="s">
        <v>57</v>
      </c>
      <c r="L4912">
        <v>50</v>
      </c>
      <c r="M4912" s="1">
        <v>46275</v>
      </c>
      <c r="N4912" t="s">
        <v>34</v>
      </c>
      <c r="O4912">
        <v>8</v>
      </c>
      <c r="P4912">
        <v>0</v>
      </c>
      <c r="Q4912" s="2">
        <v>5489.21</v>
      </c>
      <c r="R4912" t="s">
        <v>58</v>
      </c>
      <c r="S4912" s="2">
        <v>3999.39</v>
      </c>
      <c r="T4912">
        <v>3.8</v>
      </c>
      <c r="U4912" t="s">
        <v>133</v>
      </c>
      <c r="V4912">
        <v>2026</v>
      </c>
      <c r="W4912" t="s">
        <v>72</v>
      </c>
      <c r="X4912" s="2">
        <v>3999.39</v>
      </c>
      <c r="Y4912" s="2">
        <v>1489.82</v>
      </c>
      <c r="Z4912" s="2">
        <v>0.72899999999999998</v>
      </c>
      <c r="AA4912" s="2">
        <f>IF(Table1[[#This Row],[Bed Occupied]]="Yes",1,0)</f>
        <v>0</v>
      </c>
    </row>
    <row r="4913" spans="1:27" x14ac:dyDescent="0.25">
      <c r="A4913" t="s">
        <v>5005</v>
      </c>
      <c r="B4913" s="1">
        <v>45804</v>
      </c>
      <c r="C4913" s="1">
        <v>45817</v>
      </c>
      <c r="D4913" t="s">
        <v>27</v>
      </c>
      <c r="E4913" t="s">
        <v>28</v>
      </c>
      <c r="F4913" t="s">
        <v>29</v>
      </c>
      <c r="G4913" t="s">
        <v>30</v>
      </c>
      <c r="H4913" t="s">
        <v>81</v>
      </c>
      <c r="I4913" t="s">
        <v>32</v>
      </c>
      <c r="J4913">
        <v>13</v>
      </c>
      <c r="K4913" t="s">
        <v>33</v>
      </c>
      <c r="L4913">
        <v>111</v>
      </c>
      <c r="M4913" s="1">
        <v>45803</v>
      </c>
      <c r="N4913" t="s">
        <v>63</v>
      </c>
      <c r="O4913">
        <v>11.5</v>
      </c>
      <c r="P4913">
        <v>1.5</v>
      </c>
      <c r="Q4913" s="2">
        <v>17637.02</v>
      </c>
      <c r="R4913" t="s">
        <v>58</v>
      </c>
      <c r="S4913" s="2">
        <v>10314.64</v>
      </c>
      <c r="T4913">
        <v>2.9</v>
      </c>
      <c r="U4913" t="s">
        <v>122</v>
      </c>
      <c r="V4913">
        <v>2025</v>
      </c>
      <c r="W4913" t="s">
        <v>37</v>
      </c>
      <c r="X4913" s="2">
        <v>10314.64</v>
      </c>
      <c r="Y4913" s="2">
        <v>7322.38</v>
      </c>
      <c r="Z4913" s="2">
        <v>0.58499999999999996</v>
      </c>
      <c r="AA4913" s="2">
        <f>IF(Table1[[#This Row],[Bed Occupied]]="Yes",1,0)</f>
        <v>1</v>
      </c>
    </row>
    <row r="4914" spans="1:27" x14ac:dyDescent="0.25">
      <c r="A4914" t="s">
        <v>5006</v>
      </c>
      <c r="B4914" s="1">
        <v>45982</v>
      </c>
      <c r="C4914" s="1">
        <v>45986.3</v>
      </c>
      <c r="D4914" t="s">
        <v>96</v>
      </c>
      <c r="E4914" t="s">
        <v>47</v>
      </c>
      <c r="F4914" t="s">
        <v>29</v>
      </c>
      <c r="G4914" t="s">
        <v>67</v>
      </c>
      <c r="H4914" t="s">
        <v>81</v>
      </c>
      <c r="I4914" t="s">
        <v>32</v>
      </c>
      <c r="J4914">
        <v>4.3</v>
      </c>
      <c r="K4914" t="s">
        <v>57</v>
      </c>
      <c r="L4914">
        <v>44</v>
      </c>
      <c r="M4914" s="1">
        <v>45981</v>
      </c>
      <c r="N4914" t="s">
        <v>34</v>
      </c>
      <c r="O4914">
        <v>10.1</v>
      </c>
      <c r="P4914">
        <v>0.1</v>
      </c>
      <c r="Q4914" s="2">
        <v>3999.67</v>
      </c>
      <c r="R4914" t="s">
        <v>85</v>
      </c>
      <c r="S4914" s="2">
        <v>1973.01</v>
      </c>
      <c r="T4914">
        <v>4.5999999999999996</v>
      </c>
      <c r="U4914" t="s">
        <v>71</v>
      </c>
      <c r="V4914">
        <v>2025</v>
      </c>
      <c r="W4914" t="s">
        <v>72</v>
      </c>
      <c r="X4914" s="2">
        <v>1973.01</v>
      </c>
      <c r="Y4914" s="2">
        <v>2026.66</v>
      </c>
      <c r="Z4914" s="2">
        <v>0.49299999999999999</v>
      </c>
      <c r="AA4914" s="2">
        <f>IF(Table1[[#This Row],[Bed Occupied]]="Yes",1,0)</f>
        <v>0</v>
      </c>
    </row>
    <row r="4915" spans="1:27" x14ac:dyDescent="0.25">
      <c r="A4915" t="s">
        <v>5007</v>
      </c>
      <c r="B4915" s="1">
        <v>45886</v>
      </c>
      <c r="C4915" s="1">
        <v>45887.199999999997</v>
      </c>
      <c r="D4915" t="s">
        <v>39</v>
      </c>
      <c r="E4915" t="s">
        <v>47</v>
      </c>
      <c r="F4915" t="s">
        <v>29</v>
      </c>
      <c r="G4915" t="s">
        <v>67</v>
      </c>
      <c r="H4915" t="s">
        <v>62</v>
      </c>
      <c r="I4915" t="s">
        <v>41</v>
      </c>
      <c r="J4915">
        <v>1.2</v>
      </c>
      <c r="K4915" t="s">
        <v>57</v>
      </c>
      <c r="L4915">
        <v>67</v>
      </c>
      <c r="M4915" s="1">
        <v>45886</v>
      </c>
      <c r="N4915" t="s">
        <v>42</v>
      </c>
      <c r="O4915">
        <v>12.8</v>
      </c>
      <c r="P4915">
        <v>0.8</v>
      </c>
      <c r="Q4915" s="2">
        <v>2301.8000000000002</v>
      </c>
      <c r="R4915" t="s">
        <v>58</v>
      </c>
      <c r="S4915" s="2">
        <v>1222.1400000000001</v>
      </c>
      <c r="T4915">
        <v>4.3</v>
      </c>
      <c r="U4915" t="s">
        <v>104</v>
      </c>
      <c r="V4915">
        <v>2025</v>
      </c>
      <c r="W4915" t="s">
        <v>74</v>
      </c>
      <c r="X4915" s="2">
        <v>1222.1400000000001</v>
      </c>
      <c r="Y4915" s="2">
        <v>1079.6600000000001</v>
      </c>
      <c r="Z4915" s="2">
        <v>0.53100000000000003</v>
      </c>
      <c r="AA4915" s="2">
        <f>IF(Table1[[#This Row],[Bed Occupied]]="Yes",1,0)</f>
        <v>0</v>
      </c>
    </row>
    <row r="4916" spans="1:27" x14ac:dyDescent="0.25">
      <c r="A4916" t="s">
        <v>5008</v>
      </c>
      <c r="B4916" s="1">
        <v>45845</v>
      </c>
      <c r="C4916" s="1">
        <v>45852</v>
      </c>
      <c r="D4916" t="s">
        <v>102</v>
      </c>
      <c r="E4916" t="s">
        <v>28</v>
      </c>
      <c r="F4916" t="s">
        <v>29</v>
      </c>
      <c r="G4916" t="s">
        <v>30</v>
      </c>
      <c r="H4916" t="s">
        <v>81</v>
      </c>
      <c r="I4916" t="s">
        <v>41</v>
      </c>
      <c r="J4916">
        <v>7</v>
      </c>
      <c r="K4916" t="s">
        <v>33</v>
      </c>
      <c r="L4916">
        <v>71</v>
      </c>
      <c r="M4916" s="1">
        <v>45845</v>
      </c>
      <c r="N4916" t="s">
        <v>42</v>
      </c>
      <c r="O4916">
        <v>12.5</v>
      </c>
      <c r="P4916">
        <v>0.5</v>
      </c>
      <c r="Q4916" s="2">
        <v>16328.28</v>
      </c>
      <c r="R4916" t="s">
        <v>58</v>
      </c>
      <c r="S4916" s="2">
        <v>10069.65</v>
      </c>
      <c r="T4916">
        <v>3.5</v>
      </c>
      <c r="U4916" t="s">
        <v>135</v>
      </c>
      <c r="V4916">
        <v>2025</v>
      </c>
      <c r="W4916" t="s">
        <v>37</v>
      </c>
      <c r="X4916" s="2">
        <v>10069.65</v>
      </c>
      <c r="Y4916" s="2">
        <v>6258.63</v>
      </c>
      <c r="Z4916" s="2">
        <v>0.61699999999999999</v>
      </c>
      <c r="AA4916" s="2">
        <f>IF(Table1[[#This Row],[Bed Occupied]]="Yes",1,0)</f>
        <v>1</v>
      </c>
    </row>
    <row r="4917" spans="1:27" x14ac:dyDescent="0.25">
      <c r="A4917" t="s">
        <v>5009</v>
      </c>
      <c r="B4917" s="1">
        <v>46106</v>
      </c>
      <c r="C4917" s="1">
        <v>46108.2</v>
      </c>
      <c r="D4917" t="s">
        <v>27</v>
      </c>
      <c r="E4917" t="s">
        <v>52</v>
      </c>
      <c r="F4917" t="s">
        <v>29</v>
      </c>
      <c r="G4917" t="s">
        <v>30</v>
      </c>
      <c r="H4917" t="s">
        <v>76</v>
      </c>
      <c r="I4917" t="s">
        <v>41</v>
      </c>
      <c r="J4917">
        <v>2.2000000000000002</v>
      </c>
      <c r="K4917" t="s">
        <v>33</v>
      </c>
      <c r="L4917">
        <v>50</v>
      </c>
      <c r="M4917" s="1">
        <v>46105</v>
      </c>
      <c r="N4917" t="s">
        <v>42</v>
      </c>
      <c r="O4917">
        <v>8.8000000000000007</v>
      </c>
      <c r="P4917">
        <v>0.8</v>
      </c>
      <c r="Q4917" s="2">
        <v>10598.58</v>
      </c>
      <c r="R4917" t="s">
        <v>35</v>
      </c>
      <c r="S4917" s="2">
        <v>6637.8</v>
      </c>
      <c r="T4917">
        <v>3.6</v>
      </c>
      <c r="U4917" t="s">
        <v>115</v>
      </c>
      <c r="V4917">
        <v>2026</v>
      </c>
      <c r="W4917" t="s">
        <v>44</v>
      </c>
      <c r="X4917" s="2">
        <v>6637.8</v>
      </c>
      <c r="Y4917" s="2">
        <v>3960.78</v>
      </c>
      <c r="Z4917" s="2">
        <v>0.626</v>
      </c>
      <c r="AA4917" s="2">
        <f>IF(Table1[[#This Row],[Bed Occupied]]="Yes",1,0)</f>
        <v>1</v>
      </c>
    </row>
    <row r="4918" spans="1:27" x14ac:dyDescent="0.25">
      <c r="A4918" t="s">
        <v>5010</v>
      </c>
      <c r="B4918" s="1">
        <v>46062</v>
      </c>
      <c r="C4918" s="1">
        <v>46063.3</v>
      </c>
      <c r="D4918" t="s">
        <v>96</v>
      </c>
      <c r="E4918" t="s">
        <v>28</v>
      </c>
      <c r="F4918" t="s">
        <v>48</v>
      </c>
      <c r="G4918" t="s">
        <v>30</v>
      </c>
      <c r="H4918" t="s">
        <v>56</v>
      </c>
      <c r="I4918" t="s">
        <v>41</v>
      </c>
      <c r="J4918">
        <v>1.3</v>
      </c>
      <c r="K4918" t="s">
        <v>33</v>
      </c>
      <c r="L4918">
        <v>49</v>
      </c>
      <c r="M4918" s="1">
        <v>46061</v>
      </c>
      <c r="N4918" t="s">
        <v>42</v>
      </c>
      <c r="O4918">
        <v>9.4</v>
      </c>
      <c r="P4918">
        <v>1.4</v>
      </c>
      <c r="Q4918" s="2">
        <v>2817.65</v>
      </c>
      <c r="R4918" t="s">
        <v>35</v>
      </c>
      <c r="S4918" s="2">
        <v>1756.55</v>
      </c>
      <c r="T4918">
        <v>3.9</v>
      </c>
      <c r="U4918" t="s">
        <v>68</v>
      </c>
      <c r="V4918">
        <v>2026</v>
      </c>
      <c r="W4918" t="s">
        <v>74</v>
      </c>
      <c r="X4918" s="2">
        <v>1756.55</v>
      </c>
      <c r="Y4918" s="2">
        <v>1061.0999999999999</v>
      </c>
      <c r="Z4918" s="2">
        <v>0.623</v>
      </c>
      <c r="AA4918" s="2">
        <f>IF(Table1[[#This Row],[Bed Occupied]]="Yes",1,0)</f>
        <v>1</v>
      </c>
    </row>
    <row r="4919" spans="1:27" x14ac:dyDescent="0.25">
      <c r="A4919" t="s">
        <v>5011</v>
      </c>
      <c r="B4919" s="1">
        <v>46364</v>
      </c>
      <c r="C4919" s="1">
        <v>46364.5</v>
      </c>
      <c r="D4919" t="s">
        <v>51</v>
      </c>
      <c r="E4919" t="s">
        <v>47</v>
      </c>
      <c r="F4919" t="s">
        <v>29</v>
      </c>
      <c r="G4919" t="s">
        <v>67</v>
      </c>
      <c r="H4919" t="s">
        <v>62</v>
      </c>
      <c r="I4919" t="s">
        <v>93</v>
      </c>
      <c r="J4919">
        <v>0.5</v>
      </c>
      <c r="K4919" t="s">
        <v>57</v>
      </c>
      <c r="L4919">
        <v>73</v>
      </c>
      <c r="M4919" s="1">
        <v>46363</v>
      </c>
      <c r="N4919" t="s">
        <v>42</v>
      </c>
      <c r="O4919">
        <v>10.4</v>
      </c>
      <c r="P4919">
        <v>0.4</v>
      </c>
      <c r="Q4919" s="2">
        <v>8608.94</v>
      </c>
      <c r="R4919" t="s">
        <v>35</v>
      </c>
      <c r="S4919" s="2">
        <v>5181.37</v>
      </c>
      <c r="T4919">
        <v>4.0999999999999996</v>
      </c>
      <c r="U4919" t="s">
        <v>54</v>
      </c>
      <c r="V4919">
        <v>2026</v>
      </c>
      <c r="W4919" t="s">
        <v>37</v>
      </c>
      <c r="X4919" s="2">
        <v>5181.37</v>
      </c>
      <c r="Y4919" s="2">
        <v>3427.57</v>
      </c>
      <c r="Z4919" s="2">
        <v>0.60199999999999998</v>
      </c>
      <c r="AA4919" s="2">
        <f>IF(Table1[[#This Row],[Bed Occupied]]="Yes",1,0)</f>
        <v>0</v>
      </c>
    </row>
    <row r="4920" spans="1:27" x14ac:dyDescent="0.25">
      <c r="A4920" t="s">
        <v>5012</v>
      </c>
      <c r="B4920" s="1">
        <v>45700</v>
      </c>
      <c r="C4920" s="1">
        <v>45701.599999999999</v>
      </c>
      <c r="D4920" t="s">
        <v>39</v>
      </c>
      <c r="E4920" t="s">
        <v>52</v>
      </c>
      <c r="F4920" t="s">
        <v>29</v>
      </c>
      <c r="G4920" t="s">
        <v>30</v>
      </c>
      <c r="H4920" t="s">
        <v>31</v>
      </c>
      <c r="I4920" t="s">
        <v>41</v>
      </c>
      <c r="J4920">
        <v>1.6</v>
      </c>
      <c r="K4920" t="s">
        <v>33</v>
      </c>
      <c r="L4920">
        <v>52</v>
      </c>
      <c r="M4920" s="1">
        <v>45700</v>
      </c>
      <c r="N4920" t="s">
        <v>42</v>
      </c>
      <c r="O4920">
        <v>8.5</v>
      </c>
      <c r="P4920">
        <v>0.5</v>
      </c>
      <c r="Q4920" s="2">
        <v>1960.92</v>
      </c>
      <c r="R4920" t="s">
        <v>85</v>
      </c>
      <c r="S4920" s="2">
        <v>1079.1199999999999</v>
      </c>
      <c r="T4920">
        <v>3.9</v>
      </c>
      <c r="U4920" t="s">
        <v>100</v>
      </c>
      <c r="V4920">
        <v>2025</v>
      </c>
      <c r="W4920" t="s">
        <v>69</v>
      </c>
      <c r="X4920" s="2">
        <v>1079.1199999999999</v>
      </c>
      <c r="Y4920" s="2">
        <v>881.8</v>
      </c>
      <c r="Z4920" s="2">
        <v>0.55000000000000004</v>
      </c>
      <c r="AA4920" s="2">
        <f>IF(Table1[[#This Row],[Bed Occupied]]="Yes",1,0)</f>
        <v>1</v>
      </c>
    </row>
    <row r="4921" spans="1:27" x14ac:dyDescent="0.25">
      <c r="A4921" t="s">
        <v>5013</v>
      </c>
      <c r="B4921" s="1">
        <v>45903</v>
      </c>
      <c r="C4921" s="1">
        <v>45903.4</v>
      </c>
      <c r="D4921" t="s">
        <v>46</v>
      </c>
      <c r="E4921" t="s">
        <v>52</v>
      </c>
      <c r="F4921" t="s">
        <v>48</v>
      </c>
      <c r="G4921" t="s">
        <v>53</v>
      </c>
      <c r="H4921" t="s">
        <v>40</v>
      </c>
      <c r="I4921" t="s">
        <v>41</v>
      </c>
      <c r="J4921">
        <v>0.4</v>
      </c>
      <c r="K4921" t="s">
        <v>57</v>
      </c>
      <c r="L4921">
        <v>33</v>
      </c>
      <c r="M4921" s="1">
        <v>45903</v>
      </c>
      <c r="N4921" t="s">
        <v>63</v>
      </c>
      <c r="O4921">
        <v>8.1</v>
      </c>
      <c r="P4921">
        <v>0.1</v>
      </c>
      <c r="Q4921" s="2">
        <v>3862.68</v>
      </c>
      <c r="R4921" t="s">
        <v>35</v>
      </c>
      <c r="S4921" s="2">
        <v>2390.91</v>
      </c>
      <c r="T4921">
        <v>4.9000000000000004</v>
      </c>
      <c r="U4921" t="s">
        <v>59</v>
      </c>
      <c r="V4921">
        <v>2025</v>
      </c>
      <c r="W4921" t="s">
        <v>69</v>
      </c>
      <c r="X4921" s="2">
        <v>2390.91</v>
      </c>
      <c r="Y4921" s="2">
        <v>1471.77</v>
      </c>
      <c r="Z4921" s="2">
        <v>0.61899999999999999</v>
      </c>
      <c r="AA4921" s="2">
        <f>IF(Table1[[#This Row],[Bed Occupied]]="Yes",1,0)</f>
        <v>0</v>
      </c>
    </row>
    <row r="4922" spans="1:27" x14ac:dyDescent="0.25">
      <c r="A4922" t="s">
        <v>5014</v>
      </c>
      <c r="B4922" s="1">
        <v>45895</v>
      </c>
      <c r="C4922" s="1">
        <v>45897.8</v>
      </c>
      <c r="D4922" t="s">
        <v>61</v>
      </c>
      <c r="E4922" t="s">
        <v>52</v>
      </c>
      <c r="F4922" t="s">
        <v>48</v>
      </c>
      <c r="G4922" t="s">
        <v>53</v>
      </c>
      <c r="H4922" t="s">
        <v>40</v>
      </c>
      <c r="I4922" t="s">
        <v>41</v>
      </c>
      <c r="J4922">
        <v>2.8</v>
      </c>
      <c r="K4922" t="s">
        <v>57</v>
      </c>
      <c r="L4922">
        <v>82</v>
      </c>
      <c r="M4922" s="1">
        <v>45895</v>
      </c>
      <c r="N4922" t="s">
        <v>42</v>
      </c>
      <c r="O4922">
        <v>8</v>
      </c>
      <c r="P4922">
        <v>0</v>
      </c>
      <c r="Q4922" s="2">
        <v>12670.52</v>
      </c>
      <c r="R4922" t="s">
        <v>35</v>
      </c>
      <c r="S4922" s="2">
        <v>9248.09</v>
      </c>
      <c r="T4922">
        <v>3.9</v>
      </c>
      <c r="U4922" t="s">
        <v>104</v>
      </c>
      <c r="V4922">
        <v>2025</v>
      </c>
      <c r="W4922" t="s">
        <v>44</v>
      </c>
      <c r="X4922" s="2">
        <v>9248.09</v>
      </c>
      <c r="Y4922" s="2">
        <v>3422.43</v>
      </c>
      <c r="Z4922" s="2">
        <v>0.73</v>
      </c>
      <c r="AA4922" s="2">
        <f>IF(Table1[[#This Row],[Bed Occupied]]="Yes",1,0)</f>
        <v>0</v>
      </c>
    </row>
    <row r="4923" spans="1:27" x14ac:dyDescent="0.25">
      <c r="A4923" t="s">
        <v>5015</v>
      </c>
      <c r="B4923" s="1">
        <v>45781</v>
      </c>
      <c r="C4923" s="1">
        <v>45782.1</v>
      </c>
      <c r="D4923" t="s">
        <v>102</v>
      </c>
      <c r="E4923" t="s">
        <v>52</v>
      </c>
      <c r="F4923" t="s">
        <v>29</v>
      </c>
      <c r="G4923" t="s">
        <v>30</v>
      </c>
      <c r="H4923" t="s">
        <v>62</v>
      </c>
      <c r="I4923" t="s">
        <v>41</v>
      </c>
      <c r="J4923">
        <v>1.1000000000000001</v>
      </c>
      <c r="K4923" t="s">
        <v>57</v>
      </c>
      <c r="L4923">
        <v>43</v>
      </c>
      <c r="M4923" s="1">
        <v>45781</v>
      </c>
      <c r="N4923" t="s">
        <v>42</v>
      </c>
      <c r="O4923">
        <v>9.4</v>
      </c>
      <c r="P4923">
        <v>1.4</v>
      </c>
      <c r="Q4923" s="2">
        <v>9470.83</v>
      </c>
      <c r="R4923" t="s">
        <v>35</v>
      </c>
      <c r="S4923" s="2">
        <v>5989.62</v>
      </c>
      <c r="T4923">
        <v>3.1</v>
      </c>
      <c r="U4923" t="s">
        <v>122</v>
      </c>
      <c r="V4923">
        <v>2025</v>
      </c>
      <c r="W4923" t="s">
        <v>74</v>
      </c>
      <c r="X4923" s="2">
        <v>5989.62</v>
      </c>
      <c r="Y4923" s="2">
        <v>3481.21</v>
      </c>
      <c r="Z4923" s="2">
        <v>0.63200000000000001</v>
      </c>
      <c r="AA4923" s="2">
        <f>IF(Table1[[#This Row],[Bed Occupied]]="Yes",1,0)</f>
        <v>0</v>
      </c>
    </row>
    <row r="4924" spans="1:27" x14ac:dyDescent="0.25">
      <c r="A4924" t="s">
        <v>5016</v>
      </c>
      <c r="B4924" s="1">
        <v>46383</v>
      </c>
      <c r="C4924" s="1">
        <v>46389.599999999999</v>
      </c>
      <c r="D4924" t="s">
        <v>51</v>
      </c>
      <c r="E4924" t="s">
        <v>52</v>
      </c>
      <c r="F4924" t="s">
        <v>29</v>
      </c>
      <c r="G4924" t="s">
        <v>53</v>
      </c>
      <c r="H4924" t="s">
        <v>31</v>
      </c>
      <c r="I4924" t="s">
        <v>32</v>
      </c>
      <c r="J4924">
        <v>6.6</v>
      </c>
      <c r="K4924" t="s">
        <v>33</v>
      </c>
      <c r="L4924">
        <v>39</v>
      </c>
      <c r="M4924" s="1">
        <v>46382</v>
      </c>
      <c r="N4924" t="s">
        <v>42</v>
      </c>
      <c r="O4924">
        <v>12.5</v>
      </c>
      <c r="P4924">
        <v>2.5</v>
      </c>
      <c r="Q4924" s="2">
        <v>12418.44</v>
      </c>
      <c r="R4924" t="s">
        <v>35</v>
      </c>
      <c r="S4924" s="2">
        <v>8098.3</v>
      </c>
      <c r="T4924">
        <v>4</v>
      </c>
      <c r="U4924" t="s">
        <v>54</v>
      </c>
      <c r="V4924">
        <v>2026</v>
      </c>
      <c r="W4924" t="s">
        <v>83</v>
      </c>
      <c r="X4924" s="2">
        <v>8098.3</v>
      </c>
      <c r="Y4924" s="2">
        <v>4320.1400000000003</v>
      </c>
      <c r="Z4924" s="2">
        <v>0.65200000000000002</v>
      </c>
      <c r="AA4924" s="2">
        <f>IF(Table1[[#This Row],[Bed Occupied]]="Yes",1,0)</f>
        <v>1</v>
      </c>
    </row>
    <row r="4925" spans="1:27" x14ac:dyDescent="0.25">
      <c r="A4925" t="s">
        <v>5017</v>
      </c>
      <c r="B4925" s="1">
        <v>46014</v>
      </c>
      <c r="C4925" s="1">
        <v>46033.3</v>
      </c>
      <c r="D4925" t="s">
        <v>88</v>
      </c>
      <c r="E4925" t="s">
        <v>52</v>
      </c>
      <c r="F4925" t="s">
        <v>29</v>
      </c>
      <c r="G4925" t="s">
        <v>67</v>
      </c>
      <c r="H4925" t="s">
        <v>31</v>
      </c>
      <c r="I4925" t="s">
        <v>32</v>
      </c>
      <c r="J4925">
        <v>19.3</v>
      </c>
      <c r="K4925" t="s">
        <v>33</v>
      </c>
      <c r="L4925">
        <v>41</v>
      </c>
      <c r="M4925" s="1">
        <v>46014</v>
      </c>
      <c r="N4925" t="s">
        <v>34</v>
      </c>
      <c r="O4925">
        <v>8.4</v>
      </c>
      <c r="P4925">
        <v>0.4</v>
      </c>
      <c r="Q4925" s="2">
        <v>40413.96</v>
      </c>
      <c r="R4925" t="s">
        <v>85</v>
      </c>
      <c r="S4925" s="2">
        <v>29300.240000000002</v>
      </c>
      <c r="T4925">
        <v>4.4000000000000004</v>
      </c>
      <c r="U4925" t="s">
        <v>79</v>
      </c>
      <c r="V4925">
        <v>2025</v>
      </c>
      <c r="W4925" t="s">
        <v>44</v>
      </c>
      <c r="X4925" s="2">
        <v>29300.240000000002</v>
      </c>
      <c r="Y4925" s="2">
        <v>11113.72</v>
      </c>
      <c r="Z4925" s="2">
        <v>0.72499999999999998</v>
      </c>
      <c r="AA4925" s="2">
        <f>IF(Table1[[#This Row],[Bed Occupied]]="Yes",1,0)</f>
        <v>1</v>
      </c>
    </row>
    <row r="4926" spans="1:27" x14ac:dyDescent="0.25">
      <c r="A4926" t="s">
        <v>5018</v>
      </c>
      <c r="B4926" s="1">
        <v>45700</v>
      </c>
      <c r="C4926" s="1">
        <v>45703.199999999997</v>
      </c>
      <c r="D4926" t="s">
        <v>96</v>
      </c>
      <c r="E4926" t="s">
        <v>47</v>
      </c>
      <c r="F4926" t="s">
        <v>29</v>
      </c>
      <c r="G4926" t="s">
        <v>30</v>
      </c>
      <c r="H4926" t="s">
        <v>76</v>
      </c>
      <c r="I4926" t="s">
        <v>32</v>
      </c>
      <c r="J4926">
        <v>3.2</v>
      </c>
      <c r="K4926" t="s">
        <v>33</v>
      </c>
      <c r="L4926">
        <v>74</v>
      </c>
      <c r="M4926" s="1">
        <v>45700</v>
      </c>
      <c r="N4926" t="s">
        <v>34</v>
      </c>
      <c r="O4926">
        <v>12.6</v>
      </c>
      <c r="P4926">
        <v>0.6</v>
      </c>
      <c r="Q4926" s="2">
        <v>3521.55</v>
      </c>
      <c r="R4926" t="s">
        <v>85</v>
      </c>
      <c r="S4926" s="2">
        <v>1952.38</v>
      </c>
      <c r="T4926">
        <v>4.4000000000000004</v>
      </c>
      <c r="U4926" t="s">
        <v>100</v>
      </c>
      <c r="V4926">
        <v>2025</v>
      </c>
      <c r="W4926" t="s">
        <v>69</v>
      </c>
      <c r="X4926" s="2">
        <v>1952.38</v>
      </c>
      <c r="Y4926" s="2">
        <v>1569.17</v>
      </c>
      <c r="Z4926" s="2">
        <v>0.55400000000000005</v>
      </c>
      <c r="AA4926" s="2">
        <f>IF(Table1[[#This Row],[Bed Occupied]]="Yes",1,0)</f>
        <v>1</v>
      </c>
    </row>
    <row r="4927" spans="1:27" x14ac:dyDescent="0.25">
      <c r="A4927" t="s">
        <v>5019</v>
      </c>
      <c r="B4927" s="1">
        <v>46120</v>
      </c>
      <c r="C4927" s="1">
        <v>46125.599999999999</v>
      </c>
      <c r="D4927" t="s">
        <v>27</v>
      </c>
      <c r="E4927" t="s">
        <v>47</v>
      </c>
      <c r="F4927" t="s">
        <v>29</v>
      </c>
      <c r="G4927" t="s">
        <v>67</v>
      </c>
      <c r="H4927" t="s">
        <v>76</v>
      </c>
      <c r="I4927" t="s">
        <v>32</v>
      </c>
      <c r="J4927">
        <v>5.6</v>
      </c>
      <c r="K4927" t="s">
        <v>33</v>
      </c>
      <c r="L4927">
        <v>103</v>
      </c>
      <c r="M4927" s="1">
        <v>46119</v>
      </c>
      <c r="N4927" t="s">
        <v>63</v>
      </c>
      <c r="O4927">
        <v>11.2</v>
      </c>
      <c r="P4927">
        <v>1.2</v>
      </c>
      <c r="Q4927" s="2">
        <v>11449.02</v>
      </c>
      <c r="R4927" t="s">
        <v>85</v>
      </c>
      <c r="S4927" s="2">
        <v>7692.61</v>
      </c>
      <c r="T4927">
        <v>3.1</v>
      </c>
      <c r="U4927" t="s">
        <v>98</v>
      </c>
      <c r="V4927">
        <v>2026</v>
      </c>
      <c r="W4927" t="s">
        <v>44</v>
      </c>
      <c r="X4927" s="2">
        <v>7692.61</v>
      </c>
      <c r="Y4927" s="2">
        <v>3756.41</v>
      </c>
      <c r="Z4927" s="2">
        <v>0.67200000000000004</v>
      </c>
      <c r="AA4927" s="2">
        <f>IF(Table1[[#This Row],[Bed Occupied]]="Yes",1,0)</f>
        <v>1</v>
      </c>
    </row>
    <row r="4928" spans="1:27" x14ac:dyDescent="0.25">
      <c r="A4928" t="s">
        <v>5020</v>
      </c>
      <c r="B4928" s="1">
        <v>46039</v>
      </c>
      <c r="C4928" s="1">
        <v>46040.2</v>
      </c>
      <c r="D4928" t="s">
        <v>39</v>
      </c>
      <c r="E4928" t="s">
        <v>47</v>
      </c>
      <c r="F4928" t="s">
        <v>29</v>
      </c>
      <c r="G4928" t="s">
        <v>53</v>
      </c>
      <c r="H4928" t="s">
        <v>49</v>
      </c>
      <c r="I4928" t="s">
        <v>32</v>
      </c>
      <c r="J4928">
        <v>1.2</v>
      </c>
      <c r="K4928" t="s">
        <v>33</v>
      </c>
      <c r="L4928">
        <v>101</v>
      </c>
      <c r="M4928" s="1">
        <v>46038</v>
      </c>
      <c r="N4928" t="s">
        <v>63</v>
      </c>
      <c r="O4928">
        <v>9.3000000000000007</v>
      </c>
      <c r="P4928">
        <v>1.3</v>
      </c>
      <c r="Q4928" s="2">
        <v>2389.09</v>
      </c>
      <c r="R4928" t="s">
        <v>35</v>
      </c>
      <c r="S4928" s="2">
        <v>1418.45</v>
      </c>
      <c r="T4928">
        <v>2.8</v>
      </c>
      <c r="U4928" t="s">
        <v>86</v>
      </c>
      <c r="V4928">
        <v>2026</v>
      </c>
      <c r="W4928" t="s">
        <v>77</v>
      </c>
      <c r="X4928" s="2">
        <v>1418.45</v>
      </c>
      <c r="Y4928" s="2">
        <v>970.64</v>
      </c>
      <c r="Z4928" s="2">
        <v>0.59399999999999997</v>
      </c>
      <c r="AA4928" s="2">
        <f>IF(Table1[[#This Row],[Bed Occupied]]="Yes",1,0)</f>
        <v>1</v>
      </c>
    </row>
    <row r="4929" spans="1:27" x14ac:dyDescent="0.25">
      <c r="A4929" t="s">
        <v>5021</v>
      </c>
      <c r="B4929" s="1">
        <v>45705</v>
      </c>
      <c r="C4929" s="1">
        <v>45709</v>
      </c>
      <c r="D4929" t="s">
        <v>27</v>
      </c>
      <c r="E4929" t="s">
        <v>52</v>
      </c>
      <c r="F4929" t="s">
        <v>29</v>
      </c>
      <c r="G4929" t="s">
        <v>30</v>
      </c>
      <c r="H4929" t="s">
        <v>76</v>
      </c>
      <c r="I4929" t="s">
        <v>41</v>
      </c>
      <c r="J4929">
        <v>4</v>
      </c>
      <c r="K4929" t="s">
        <v>33</v>
      </c>
      <c r="L4929">
        <v>64</v>
      </c>
      <c r="M4929" s="1">
        <v>45704</v>
      </c>
      <c r="N4929" t="s">
        <v>63</v>
      </c>
      <c r="O4929">
        <v>9</v>
      </c>
      <c r="P4929">
        <v>1</v>
      </c>
      <c r="Q4929" s="2">
        <v>9567.94</v>
      </c>
      <c r="R4929" t="s">
        <v>35</v>
      </c>
      <c r="S4929" s="2">
        <v>6604.42</v>
      </c>
      <c r="T4929">
        <v>3.8</v>
      </c>
      <c r="U4929" t="s">
        <v>100</v>
      </c>
      <c r="V4929">
        <v>2025</v>
      </c>
      <c r="W4929" t="s">
        <v>74</v>
      </c>
      <c r="X4929" s="2">
        <v>6604.42</v>
      </c>
      <c r="Y4929" s="2">
        <v>2963.52</v>
      </c>
      <c r="Z4929" s="2">
        <v>0.69</v>
      </c>
      <c r="AA4929" s="2">
        <f>IF(Table1[[#This Row],[Bed Occupied]]="Yes",1,0)</f>
        <v>1</v>
      </c>
    </row>
    <row r="4930" spans="1:27" x14ac:dyDescent="0.25">
      <c r="A4930" t="s">
        <v>5022</v>
      </c>
      <c r="B4930" s="1">
        <v>45719</v>
      </c>
      <c r="C4930" s="1">
        <v>45719.5</v>
      </c>
      <c r="D4930" t="s">
        <v>39</v>
      </c>
      <c r="E4930" t="s">
        <v>28</v>
      </c>
      <c r="F4930" t="s">
        <v>48</v>
      </c>
      <c r="G4930" t="s">
        <v>30</v>
      </c>
      <c r="H4930" t="s">
        <v>81</v>
      </c>
      <c r="I4930" t="s">
        <v>32</v>
      </c>
      <c r="J4930">
        <v>0.5</v>
      </c>
      <c r="K4930" t="s">
        <v>57</v>
      </c>
      <c r="L4930">
        <v>93</v>
      </c>
      <c r="M4930" s="1">
        <v>45719</v>
      </c>
      <c r="N4930" t="s">
        <v>42</v>
      </c>
      <c r="O4930">
        <v>10.4</v>
      </c>
      <c r="P4930">
        <v>2.4</v>
      </c>
      <c r="Q4930" s="2">
        <v>1770.85</v>
      </c>
      <c r="R4930" t="s">
        <v>35</v>
      </c>
      <c r="S4930" s="2">
        <v>1190.96</v>
      </c>
      <c r="T4930">
        <v>3</v>
      </c>
      <c r="U4930" t="s">
        <v>173</v>
      </c>
      <c r="V4930">
        <v>2025</v>
      </c>
      <c r="W4930" t="s">
        <v>37</v>
      </c>
      <c r="X4930" s="2">
        <v>1190.96</v>
      </c>
      <c r="Y4930" s="2">
        <v>579.89</v>
      </c>
      <c r="Z4930" s="2">
        <v>0.67300000000000004</v>
      </c>
      <c r="AA4930" s="2">
        <f>IF(Table1[[#This Row],[Bed Occupied]]="Yes",1,0)</f>
        <v>0</v>
      </c>
    </row>
    <row r="4931" spans="1:27" x14ac:dyDescent="0.25">
      <c r="A4931" t="s">
        <v>5023</v>
      </c>
      <c r="B4931" s="1">
        <v>45930</v>
      </c>
      <c r="C4931" s="1">
        <v>45931.5</v>
      </c>
      <c r="D4931" t="s">
        <v>88</v>
      </c>
      <c r="E4931" t="s">
        <v>66</v>
      </c>
      <c r="F4931" t="s">
        <v>29</v>
      </c>
      <c r="G4931" t="s">
        <v>30</v>
      </c>
      <c r="H4931" t="s">
        <v>62</v>
      </c>
      <c r="I4931" t="s">
        <v>32</v>
      </c>
      <c r="J4931">
        <v>1.5</v>
      </c>
      <c r="K4931" t="s">
        <v>57</v>
      </c>
      <c r="L4931">
        <v>66</v>
      </c>
      <c r="M4931" s="1">
        <v>45930</v>
      </c>
      <c r="N4931" t="s">
        <v>34</v>
      </c>
      <c r="O4931">
        <v>8.6999999999999993</v>
      </c>
      <c r="P4931">
        <v>0.7</v>
      </c>
      <c r="Q4931" s="2">
        <v>20990.84</v>
      </c>
      <c r="R4931" t="s">
        <v>58</v>
      </c>
      <c r="S4931" s="2">
        <v>14970.68</v>
      </c>
      <c r="T4931">
        <v>3.5</v>
      </c>
      <c r="U4931" t="s">
        <v>59</v>
      </c>
      <c r="V4931">
        <v>2025</v>
      </c>
      <c r="W4931" t="s">
        <v>44</v>
      </c>
      <c r="X4931" s="2">
        <v>14970.68</v>
      </c>
      <c r="Y4931" s="2">
        <v>6020.16</v>
      </c>
      <c r="Z4931" s="2">
        <v>0.71299999999999997</v>
      </c>
      <c r="AA4931" s="2">
        <f>IF(Table1[[#This Row],[Bed Occupied]]="Yes",1,0)</f>
        <v>0</v>
      </c>
    </row>
    <row r="4932" spans="1:27" x14ac:dyDescent="0.25">
      <c r="A4932" t="s">
        <v>5024</v>
      </c>
      <c r="B4932" s="1">
        <v>46251</v>
      </c>
      <c r="C4932" s="1">
        <v>46253.9</v>
      </c>
      <c r="D4932" t="s">
        <v>46</v>
      </c>
      <c r="E4932" t="s">
        <v>47</v>
      </c>
      <c r="F4932" t="s">
        <v>29</v>
      </c>
      <c r="G4932" t="s">
        <v>30</v>
      </c>
      <c r="H4932" t="s">
        <v>56</v>
      </c>
      <c r="I4932" t="s">
        <v>93</v>
      </c>
      <c r="J4932">
        <v>2.9</v>
      </c>
      <c r="K4932" t="s">
        <v>57</v>
      </c>
      <c r="L4932">
        <v>66</v>
      </c>
      <c r="M4932" s="1">
        <v>46251</v>
      </c>
      <c r="N4932" t="s">
        <v>42</v>
      </c>
      <c r="O4932">
        <v>9.8000000000000007</v>
      </c>
      <c r="P4932">
        <v>1.8</v>
      </c>
      <c r="Q4932" s="2">
        <v>5451.26</v>
      </c>
      <c r="R4932" t="s">
        <v>35</v>
      </c>
      <c r="S4932" s="2">
        <v>3427.83</v>
      </c>
      <c r="T4932">
        <v>2.7</v>
      </c>
      <c r="U4932" t="s">
        <v>138</v>
      </c>
      <c r="V4932">
        <v>2026</v>
      </c>
      <c r="W4932" t="s">
        <v>37</v>
      </c>
      <c r="X4932" s="2">
        <v>3427.83</v>
      </c>
      <c r="Y4932" s="2">
        <v>2023.43</v>
      </c>
      <c r="Z4932" s="2">
        <v>0.629</v>
      </c>
      <c r="AA4932" s="2">
        <f>IF(Table1[[#This Row],[Bed Occupied]]="Yes",1,0)</f>
        <v>0</v>
      </c>
    </row>
    <row r="4933" spans="1:27" x14ac:dyDescent="0.25">
      <c r="A4933" t="s">
        <v>5025</v>
      </c>
      <c r="B4933" s="1">
        <v>45683</v>
      </c>
      <c r="C4933" s="1">
        <v>45688.4</v>
      </c>
      <c r="D4933" t="s">
        <v>61</v>
      </c>
      <c r="E4933" t="s">
        <v>52</v>
      </c>
      <c r="F4933" t="s">
        <v>92</v>
      </c>
      <c r="G4933" t="s">
        <v>30</v>
      </c>
      <c r="H4933" t="s">
        <v>31</v>
      </c>
      <c r="I4933" t="s">
        <v>32</v>
      </c>
      <c r="J4933">
        <v>5.4</v>
      </c>
      <c r="K4933" t="s">
        <v>33</v>
      </c>
      <c r="L4933">
        <v>99</v>
      </c>
      <c r="M4933" s="1">
        <v>45682</v>
      </c>
      <c r="N4933" t="s">
        <v>42</v>
      </c>
      <c r="O4933">
        <v>12.6</v>
      </c>
      <c r="P4933">
        <v>0.6</v>
      </c>
      <c r="Q4933" s="2">
        <v>20312.87</v>
      </c>
      <c r="R4933" t="s">
        <v>85</v>
      </c>
      <c r="S4933" s="2">
        <v>14708.16</v>
      </c>
      <c r="T4933">
        <v>3.3</v>
      </c>
      <c r="U4933" t="s">
        <v>145</v>
      </c>
      <c r="V4933">
        <v>2025</v>
      </c>
      <c r="W4933" t="s">
        <v>83</v>
      </c>
      <c r="X4933" s="2">
        <v>14708.16</v>
      </c>
      <c r="Y4933" s="2">
        <v>5604.71</v>
      </c>
      <c r="Z4933" s="2">
        <v>0.72399999999999998</v>
      </c>
      <c r="AA4933" s="2">
        <f>IF(Table1[[#This Row],[Bed Occupied]]="Yes",1,0)</f>
        <v>1</v>
      </c>
    </row>
    <row r="4934" spans="1:27" x14ac:dyDescent="0.25">
      <c r="A4934" t="s">
        <v>5026</v>
      </c>
      <c r="B4934" s="1">
        <v>45841</v>
      </c>
      <c r="C4934" s="1">
        <v>45844.4</v>
      </c>
      <c r="D4934" t="s">
        <v>46</v>
      </c>
      <c r="E4934" t="s">
        <v>47</v>
      </c>
      <c r="F4934" t="s">
        <v>48</v>
      </c>
      <c r="G4934" t="s">
        <v>67</v>
      </c>
      <c r="H4934" t="s">
        <v>76</v>
      </c>
      <c r="I4934" t="s">
        <v>32</v>
      </c>
      <c r="J4934">
        <v>3.4</v>
      </c>
      <c r="K4934" t="s">
        <v>33</v>
      </c>
      <c r="L4934">
        <v>63</v>
      </c>
      <c r="M4934" s="1">
        <v>45841</v>
      </c>
      <c r="N4934" t="s">
        <v>42</v>
      </c>
      <c r="O4934">
        <v>11.4</v>
      </c>
      <c r="P4934">
        <v>1.4</v>
      </c>
      <c r="Q4934" s="2">
        <v>5501.87</v>
      </c>
      <c r="R4934" t="s">
        <v>58</v>
      </c>
      <c r="S4934" s="2">
        <v>3381.55</v>
      </c>
      <c r="T4934">
        <v>4.2</v>
      </c>
      <c r="U4934" t="s">
        <v>135</v>
      </c>
      <c r="V4934">
        <v>2025</v>
      </c>
      <c r="W4934" t="s">
        <v>72</v>
      </c>
      <c r="X4934" s="2">
        <v>3381.55</v>
      </c>
      <c r="Y4934" s="2">
        <v>2120.3200000000002</v>
      </c>
      <c r="Z4934" s="2">
        <v>0.61499999999999999</v>
      </c>
      <c r="AA4934" s="2">
        <f>IF(Table1[[#This Row],[Bed Occupied]]="Yes",1,0)</f>
        <v>1</v>
      </c>
    </row>
    <row r="4935" spans="1:27" x14ac:dyDescent="0.25">
      <c r="A4935" t="s">
        <v>5027</v>
      </c>
      <c r="B4935" s="1">
        <v>45773</v>
      </c>
      <c r="C4935" s="1">
        <v>45778.1</v>
      </c>
      <c r="D4935" t="s">
        <v>27</v>
      </c>
      <c r="E4935" t="s">
        <v>52</v>
      </c>
      <c r="F4935" t="s">
        <v>29</v>
      </c>
      <c r="G4935" t="s">
        <v>30</v>
      </c>
      <c r="H4935" t="s">
        <v>56</v>
      </c>
      <c r="I4935" t="s">
        <v>32</v>
      </c>
      <c r="J4935">
        <v>5.0999999999999996</v>
      </c>
      <c r="K4935" t="s">
        <v>33</v>
      </c>
      <c r="L4935">
        <v>88</v>
      </c>
      <c r="M4935" s="1">
        <v>45773</v>
      </c>
      <c r="N4935" t="s">
        <v>63</v>
      </c>
      <c r="O4935">
        <v>9.8000000000000007</v>
      </c>
      <c r="P4935">
        <v>1.8</v>
      </c>
      <c r="Q4935" s="2">
        <v>14715.44</v>
      </c>
      <c r="R4935" t="s">
        <v>35</v>
      </c>
      <c r="S4935" s="2">
        <v>9721.14</v>
      </c>
      <c r="T4935">
        <v>3.4</v>
      </c>
      <c r="U4935" t="s">
        <v>89</v>
      </c>
      <c r="V4935">
        <v>2025</v>
      </c>
      <c r="W4935" t="s">
        <v>83</v>
      </c>
      <c r="X4935" s="2">
        <v>9721.14</v>
      </c>
      <c r="Y4935" s="2">
        <v>4994.3</v>
      </c>
      <c r="Z4935" s="2">
        <v>0.66100000000000003</v>
      </c>
      <c r="AA4935" s="2">
        <f>IF(Table1[[#This Row],[Bed Occupied]]="Yes",1,0)</f>
        <v>1</v>
      </c>
    </row>
    <row r="4936" spans="1:27" x14ac:dyDescent="0.25">
      <c r="A4936" t="s">
        <v>5028</v>
      </c>
      <c r="B4936" s="1">
        <v>45773</v>
      </c>
      <c r="C4936" s="1">
        <v>45778.6</v>
      </c>
      <c r="D4936" t="s">
        <v>51</v>
      </c>
      <c r="E4936" t="s">
        <v>28</v>
      </c>
      <c r="F4936" t="s">
        <v>29</v>
      </c>
      <c r="G4936" t="s">
        <v>30</v>
      </c>
      <c r="H4936" t="s">
        <v>81</v>
      </c>
      <c r="I4936" t="s">
        <v>41</v>
      </c>
      <c r="J4936">
        <v>5.6</v>
      </c>
      <c r="K4936" t="s">
        <v>33</v>
      </c>
      <c r="L4936">
        <v>67</v>
      </c>
      <c r="M4936" s="1">
        <v>45773</v>
      </c>
      <c r="N4936" t="s">
        <v>42</v>
      </c>
      <c r="O4936">
        <v>10.199999999999999</v>
      </c>
      <c r="P4936">
        <v>2.2000000000000002</v>
      </c>
      <c r="Q4936" s="2">
        <v>13807.75</v>
      </c>
      <c r="R4936" t="s">
        <v>58</v>
      </c>
      <c r="S4936" s="2">
        <v>8403.4500000000007</v>
      </c>
      <c r="T4936">
        <v>3.4</v>
      </c>
      <c r="U4936" t="s">
        <v>89</v>
      </c>
      <c r="V4936">
        <v>2025</v>
      </c>
      <c r="W4936" t="s">
        <v>83</v>
      </c>
      <c r="X4936" s="2">
        <v>8403.4500000000007</v>
      </c>
      <c r="Y4936" s="2">
        <v>5404.3</v>
      </c>
      <c r="Z4936" s="2">
        <v>0.60899999999999999</v>
      </c>
      <c r="AA4936" s="2">
        <f>IF(Table1[[#This Row],[Bed Occupied]]="Yes",1,0)</f>
        <v>1</v>
      </c>
    </row>
    <row r="4937" spans="1:27" x14ac:dyDescent="0.25">
      <c r="A4937" t="s">
        <v>5029</v>
      </c>
      <c r="B4937" s="1">
        <v>46376</v>
      </c>
      <c r="C4937" s="1">
        <v>46380.4</v>
      </c>
      <c r="D4937" t="s">
        <v>61</v>
      </c>
      <c r="E4937" t="s">
        <v>28</v>
      </c>
      <c r="F4937" t="s">
        <v>48</v>
      </c>
      <c r="G4937" t="s">
        <v>30</v>
      </c>
      <c r="H4937" t="s">
        <v>76</v>
      </c>
      <c r="I4937" t="s">
        <v>93</v>
      </c>
      <c r="J4937">
        <v>4.4000000000000004</v>
      </c>
      <c r="K4937" t="s">
        <v>57</v>
      </c>
      <c r="L4937">
        <v>60</v>
      </c>
      <c r="M4937" s="1">
        <v>46375</v>
      </c>
      <c r="N4937" t="s">
        <v>63</v>
      </c>
      <c r="O4937">
        <v>12.6</v>
      </c>
      <c r="P4937">
        <v>0.6</v>
      </c>
      <c r="Q4937" s="2">
        <v>16847.7</v>
      </c>
      <c r="R4937" t="s">
        <v>35</v>
      </c>
      <c r="S4937" s="2">
        <v>11377.68</v>
      </c>
      <c r="T4937">
        <v>3.4</v>
      </c>
      <c r="U4937" t="s">
        <v>54</v>
      </c>
      <c r="V4937">
        <v>2026</v>
      </c>
      <c r="W4937" t="s">
        <v>83</v>
      </c>
      <c r="X4937" s="2">
        <v>11377.68</v>
      </c>
      <c r="Y4937" s="2">
        <v>5470.02</v>
      </c>
      <c r="Z4937" s="2">
        <v>0.67500000000000004</v>
      </c>
      <c r="AA4937" s="2">
        <f>IF(Table1[[#This Row],[Bed Occupied]]="Yes",1,0)</f>
        <v>0</v>
      </c>
    </row>
    <row r="4938" spans="1:27" x14ac:dyDescent="0.25">
      <c r="A4938" t="s">
        <v>5030</v>
      </c>
      <c r="B4938" s="1">
        <v>46202</v>
      </c>
      <c r="C4938" s="1">
        <v>46204.7</v>
      </c>
      <c r="D4938" t="s">
        <v>88</v>
      </c>
      <c r="E4938" t="s">
        <v>28</v>
      </c>
      <c r="F4938" t="s">
        <v>29</v>
      </c>
      <c r="G4938" t="s">
        <v>53</v>
      </c>
      <c r="H4938" t="s">
        <v>76</v>
      </c>
      <c r="I4938" t="s">
        <v>93</v>
      </c>
      <c r="J4938">
        <v>2.7</v>
      </c>
      <c r="K4938" t="s">
        <v>33</v>
      </c>
      <c r="L4938">
        <v>39</v>
      </c>
      <c r="M4938" s="1">
        <v>46202</v>
      </c>
      <c r="N4938" t="s">
        <v>42</v>
      </c>
      <c r="O4938">
        <v>10.5</v>
      </c>
      <c r="P4938">
        <v>0.5</v>
      </c>
      <c r="Q4938" s="2">
        <v>21658.48</v>
      </c>
      <c r="R4938" t="s">
        <v>35</v>
      </c>
      <c r="S4938" s="2">
        <v>16272.28</v>
      </c>
      <c r="T4938">
        <v>4.4000000000000004</v>
      </c>
      <c r="U4938" t="s">
        <v>126</v>
      </c>
      <c r="V4938">
        <v>2026</v>
      </c>
      <c r="W4938" t="s">
        <v>37</v>
      </c>
      <c r="X4938" s="2">
        <v>16272.28</v>
      </c>
      <c r="Y4938" s="2">
        <v>5386.2</v>
      </c>
      <c r="Z4938" s="2">
        <v>0.751</v>
      </c>
      <c r="AA4938" s="2">
        <f>IF(Table1[[#This Row],[Bed Occupied]]="Yes",1,0)</f>
        <v>1</v>
      </c>
    </row>
    <row r="4939" spans="1:27" x14ac:dyDescent="0.25">
      <c r="A4939" t="s">
        <v>5031</v>
      </c>
      <c r="B4939" s="1">
        <v>45820</v>
      </c>
      <c r="C4939" s="1">
        <v>45824.6</v>
      </c>
      <c r="D4939" t="s">
        <v>51</v>
      </c>
      <c r="E4939" t="s">
        <v>52</v>
      </c>
      <c r="F4939" t="s">
        <v>48</v>
      </c>
      <c r="G4939" t="s">
        <v>30</v>
      </c>
      <c r="H4939" t="s">
        <v>56</v>
      </c>
      <c r="I4939" t="s">
        <v>32</v>
      </c>
      <c r="J4939">
        <v>4.5999999999999996</v>
      </c>
      <c r="K4939" t="s">
        <v>33</v>
      </c>
      <c r="L4939">
        <v>82</v>
      </c>
      <c r="M4939" s="1">
        <v>45820</v>
      </c>
      <c r="N4939" t="s">
        <v>42</v>
      </c>
      <c r="O4939">
        <v>10.8</v>
      </c>
      <c r="P4939">
        <v>2.8</v>
      </c>
      <c r="Q4939" s="2">
        <v>11002.64</v>
      </c>
      <c r="R4939" t="s">
        <v>58</v>
      </c>
      <c r="S4939" s="2">
        <v>6200.35</v>
      </c>
      <c r="T4939">
        <v>2.5</v>
      </c>
      <c r="U4939" t="s">
        <v>64</v>
      </c>
      <c r="V4939">
        <v>2025</v>
      </c>
      <c r="W4939" t="s">
        <v>72</v>
      </c>
      <c r="X4939" s="2">
        <v>6200.35</v>
      </c>
      <c r="Y4939" s="2">
        <v>4802.29</v>
      </c>
      <c r="Z4939" s="2">
        <v>0.56399999999999995</v>
      </c>
      <c r="AA4939" s="2">
        <f>IF(Table1[[#This Row],[Bed Occupied]]="Yes",1,0)</f>
        <v>1</v>
      </c>
    </row>
    <row r="4940" spans="1:27" x14ac:dyDescent="0.25">
      <c r="A4940" t="s">
        <v>5032</v>
      </c>
      <c r="B4940" s="1">
        <v>46212</v>
      </c>
      <c r="C4940" s="1">
        <v>46221.1</v>
      </c>
      <c r="D4940" t="s">
        <v>88</v>
      </c>
      <c r="E4940" t="s">
        <v>52</v>
      </c>
      <c r="F4940" t="s">
        <v>48</v>
      </c>
      <c r="G4940" t="s">
        <v>30</v>
      </c>
      <c r="H4940" t="s">
        <v>40</v>
      </c>
      <c r="I4940" t="s">
        <v>32</v>
      </c>
      <c r="J4940">
        <v>9.1</v>
      </c>
      <c r="K4940" t="s">
        <v>33</v>
      </c>
      <c r="L4940">
        <v>76</v>
      </c>
      <c r="M4940" s="1">
        <v>46211</v>
      </c>
      <c r="N4940" t="s">
        <v>34</v>
      </c>
      <c r="O4940">
        <v>10</v>
      </c>
      <c r="P4940">
        <v>2</v>
      </c>
      <c r="Q4940" s="2">
        <v>33173.1</v>
      </c>
      <c r="R4940" t="s">
        <v>58</v>
      </c>
      <c r="S4940" s="2">
        <v>20504.18</v>
      </c>
      <c r="T4940">
        <v>3.9</v>
      </c>
      <c r="U4940" t="s">
        <v>43</v>
      </c>
      <c r="V4940">
        <v>2026</v>
      </c>
      <c r="W4940" t="s">
        <v>69</v>
      </c>
      <c r="X4940" s="2">
        <v>20504.18</v>
      </c>
      <c r="Y4940" s="2">
        <v>12668.92</v>
      </c>
      <c r="Z4940" s="2">
        <v>0.61799999999999999</v>
      </c>
      <c r="AA4940" s="2">
        <f>IF(Table1[[#This Row],[Bed Occupied]]="Yes",1,0)</f>
        <v>1</v>
      </c>
    </row>
    <row r="4941" spans="1:27" x14ac:dyDescent="0.25">
      <c r="A4941" t="s">
        <v>5033</v>
      </c>
      <c r="B4941" s="1">
        <v>45988</v>
      </c>
      <c r="C4941" s="1">
        <v>45990.9</v>
      </c>
      <c r="D4941" t="s">
        <v>27</v>
      </c>
      <c r="E4941" t="s">
        <v>28</v>
      </c>
      <c r="F4941" t="s">
        <v>29</v>
      </c>
      <c r="G4941" t="s">
        <v>67</v>
      </c>
      <c r="H4941" t="s">
        <v>62</v>
      </c>
      <c r="I4941" t="s">
        <v>93</v>
      </c>
      <c r="J4941">
        <v>2.9</v>
      </c>
      <c r="K4941" t="s">
        <v>57</v>
      </c>
      <c r="L4941">
        <v>68</v>
      </c>
      <c r="M4941" s="1">
        <v>45988</v>
      </c>
      <c r="N4941" t="s">
        <v>63</v>
      </c>
      <c r="O4941">
        <v>10.199999999999999</v>
      </c>
      <c r="P4941">
        <v>0.2</v>
      </c>
      <c r="Q4941" s="2">
        <v>10254.99</v>
      </c>
      <c r="R4941" t="s">
        <v>85</v>
      </c>
      <c r="S4941" s="2">
        <v>6406.67</v>
      </c>
      <c r="T4941">
        <v>4.0999999999999996</v>
      </c>
      <c r="U4941" t="s">
        <v>71</v>
      </c>
      <c r="V4941">
        <v>2025</v>
      </c>
      <c r="W4941" t="s">
        <v>72</v>
      </c>
      <c r="X4941" s="2">
        <v>6406.67</v>
      </c>
      <c r="Y4941" s="2">
        <v>3848.32</v>
      </c>
      <c r="Z4941" s="2">
        <v>0.625</v>
      </c>
      <c r="AA4941" s="2">
        <f>IF(Table1[[#This Row],[Bed Occupied]]="Yes",1,0)</f>
        <v>0</v>
      </c>
    </row>
    <row r="4942" spans="1:27" x14ac:dyDescent="0.25">
      <c r="A4942" t="s">
        <v>5034</v>
      </c>
      <c r="B4942" s="1">
        <v>46206</v>
      </c>
      <c r="C4942" s="1">
        <v>46211.7</v>
      </c>
      <c r="D4942" t="s">
        <v>27</v>
      </c>
      <c r="E4942" t="s">
        <v>47</v>
      </c>
      <c r="F4942" t="s">
        <v>48</v>
      </c>
      <c r="G4942" t="s">
        <v>53</v>
      </c>
      <c r="H4942" t="s">
        <v>40</v>
      </c>
      <c r="I4942" t="s">
        <v>32</v>
      </c>
      <c r="J4942">
        <v>5.7</v>
      </c>
      <c r="K4942" t="s">
        <v>33</v>
      </c>
      <c r="L4942">
        <v>71</v>
      </c>
      <c r="M4942" s="1">
        <v>46206</v>
      </c>
      <c r="N4942" t="s">
        <v>34</v>
      </c>
      <c r="O4942">
        <v>10.5</v>
      </c>
      <c r="P4942">
        <v>2.5</v>
      </c>
      <c r="Q4942" s="2">
        <v>14069.23</v>
      </c>
      <c r="R4942" t="s">
        <v>35</v>
      </c>
      <c r="S4942" s="2">
        <v>8720.82</v>
      </c>
      <c r="T4942">
        <v>3</v>
      </c>
      <c r="U4942" t="s">
        <v>43</v>
      </c>
      <c r="V4942">
        <v>2026</v>
      </c>
      <c r="W4942" t="s">
        <v>77</v>
      </c>
      <c r="X4942" s="2">
        <v>8720.82</v>
      </c>
      <c r="Y4942" s="2">
        <v>5348.41</v>
      </c>
      <c r="Z4942" s="2">
        <v>0.62</v>
      </c>
      <c r="AA4942" s="2">
        <f>IF(Table1[[#This Row],[Bed Occupied]]="Yes",1,0)</f>
        <v>1</v>
      </c>
    </row>
    <row r="4943" spans="1:27" x14ac:dyDescent="0.25">
      <c r="A4943" t="s">
        <v>5035</v>
      </c>
      <c r="B4943" s="1">
        <v>46127</v>
      </c>
      <c r="C4943" s="1">
        <v>46130.7</v>
      </c>
      <c r="D4943" t="s">
        <v>51</v>
      </c>
      <c r="E4943" t="s">
        <v>28</v>
      </c>
      <c r="F4943" t="s">
        <v>92</v>
      </c>
      <c r="G4943" t="s">
        <v>67</v>
      </c>
      <c r="H4943" t="s">
        <v>81</v>
      </c>
      <c r="I4943" t="s">
        <v>32</v>
      </c>
      <c r="J4943">
        <v>3.7</v>
      </c>
      <c r="K4943" t="s">
        <v>33</v>
      </c>
      <c r="L4943">
        <v>100</v>
      </c>
      <c r="M4943" s="1">
        <v>46127</v>
      </c>
      <c r="N4943" t="s">
        <v>42</v>
      </c>
      <c r="O4943">
        <v>9</v>
      </c>
      <c r="P4943">
        <v>1</v>
      </c>
      <c r="Q4943" s="2">
        <v>10290.540000000001</v>
      </c>
      <c r="R4943" t="s">
        <v>35</v>
      </c>
      <c r="S4943" s="2">
        <v>7174.63</v>
      </c>
      <c r="T4943">
        <v>3.7</v>
      </c>
      <c r="U4943" t="s">
        <v>98</v>
      </c>
      <c r="V4943">
        <v>2026</v>
      </c>
      <c r="W4943" t="s">
        <v>69</v>
      </c>
      <c r="X4943" s="2">
        <v>7174.63</v>
      </c>
      <c r="Y4943" s="2">
        <v>3115.91</v>
      </c>
      <c r="Z4943" s="2">
        <v>0.69699999999999995</v>
      </c>
      <c r="AA4943" s="2">
        <f>IF(Table1[[#This Row],[Bed Occupied]]="Yes",1,0)</f>
        <v>1</v>
      </c>
    </row>
    <row r="4944" spans="1:27" x14ac:dyDescent="0.25">
      <c r="A4944" t="s">
        <v>5036</v>
      </c>
      <c r="B4944" s="1">
        <v>45763</v>
      </c>
      <c r="C4944" s="1">
        <v>45763.4</v>
      </c>
      <c r="D4944" t="s">
        <v>39</v>
      </c>
      <c r="E4944" t="s">
        <v>52</v>
      </c>
      <c r="F4944" t="s">
        <v>48</v>
      </c>
      <c r="G4944" t="s">
        <v>30</v>
      </c>
      <c r="H4944" t="s">
        <v>76</v>
      </c>
      <c r="I4944" t="s">
        <v>32</v>
      </c>
      <c r="J4944">
        <v>0.4</v>
      </c>
      <c r="K4944" t="s">
        <v>33</v>
      </c>
      <c r="L4944">
        <v>108</v>
      </c>
      <c r="M4944" s="1">
        <v>45762</v>
      </c>
      <c r="N4944" t="s">
        <v>42</v>
      </c>
      <c r="O4944">
        <v>10.7</v>
      </c>
      <c r="P4944">
        <v>0.7</v>
      </c>
      <c r="Q4944" s="2">
        <v>2371</v>
      </c>
      <c r="R4944" t="s">
        <v>58</v>
      </c>
      <c r="S4944" s="2">
        <v>1417.31</v>
      </c>
      <c r="T4944">
        <v>2.9</v>
      </c>
      <c r="U4944" t="s">
        <v>89</v>
      </c>
      <c r="V4944">
        <v>2025</v>
      </c>
      <c r="W4944" t="s">
        <v>44</v>
      </c>
      <c r="X4944" s="2">
        <v>1417.31</v>
      </c>
      <c r="Y4944" s="2">
        <v>953.69</v>
      </c>
      <c r="Z4944" s="2">
        <v>0.59799999999999998</v>
      </c>
      <c r="AA4944" s="2">
        <f>IF(Table1[[#This Row],[Bed Occupied]]="Yes",1,0)</f>
        <v>1</v>
      </c>
    </row>
    <row r="4945" spans="1:27" x14ac:dyDescent="0.25">
      <c r="A4945" t="s">
        <v>5037</v>
      </c>
      <c r="B4945" s="1">
        <v>46286</v>
      </c>
      <c r="C4945" s="1">
        <v>46290.2</v>
      </c>
      <c r="D4945" t="s">
        <v>39</v>
      </c>
      <c r="E4945" t="s">
        <v>28</v>
      </c>
      <c r="F4945" t="s">
        <v>29</v>
      </c>
      <c r="G4945" t="s">
        <v>30</v>
      </c>
      <c r="H4945" t="s">
        <v>56</v>
      </c>
      <c r="I4945" t="s">
        <v>93</v>
      </c>
      <c r="J4945">
        <v>4.2</v>
      </c>
      <c r="K4945" t="s">
        <v>57</v>
      </c>
      <c r="L4945">
        <v>72</v>
      </c>
      <c r="M4945" s="1">
        <v>46285</v>
      </c>
      <c r="N4945" t="s">
        <v>34</v>
      </c>
      <c r="O4945">
        <v>9.9</v>
      </c>
      <c r="P4945">
        <v>1.9</v>
      </c>
      <c r="Q4945" s="2">
        <v>2033</v>
      </c>
      <c r="R4945" t="s">
        <v>35</v>
      </c>
      <c r="S4945" s="2">
        <v>1247.7</v>
      </c>
      <c r="T4945">
        <v>3.7</v>
      </c>
      <c r="U4945" t="s">
        <v>133</v>
      </c>
      <c r="V4945">
        <v>2026</v>
      </c>
      <c r="W4945" t="s">
        <v>74</v>
      </c>
      <c r="X4945" s="2">
        <v>1247.7</v>
      </c>
      <c r="Y4945" s="2">
        <v>785.3</v>
      </c>
      <c r="Z4945" s="2">
        <v>0.61399999999999999</v>
      </c>
      <c r="AA4945" s="2">
        <f>IF(Table1[[#This Row],[Bed Occupied]]="Yes",1,0)</f>
        <v>0</v>
      </c>
    </row>
    <row r="4946" spans="1:27" x14ac:dyDescent="0.25">
      <c r="A4946" t="s">
        <v>5038</v>
      </c>
      <c r="B4946" s="1">
        <v>46070</v>
      </c>
      <c r="C4946" s="1">
        <v>46072.5</v>
      </c>
      <c r="D4946" t="s">
        <v>102</v>
      </c>
      <c r="E4946" t="s">
        <v>28</v>
      </c>
      <c r="F4946" t="s">
        <v>48</v>
      </c>
      <c r="G4946" t="s">
        <v>30</v>
      </c>
      <c r="H4946" t="s">
        <v>81</v>
      </c>
      <c r="I4946" t="s">
        <v>32</v>
      </c>
      <c r="J4946">
        <v>2.5</v>
      </c>
      <c r="K4946" t="s">
        <v>57</v>
      </c>
      <c r="L4946">
        <v>46</v>
      </c>
      <c r="M4946" s="1">
        <v>46069</v>
      </c>
      <c r="N4946" t="s">
        <v>63</v>
      </c>
      <c r="O4946">
        <v>8.9</v>
      </c>
      <c r="P4946">
        <v>0.9</v>
      </c>
      <c r="Q4946" s="2">
        <v>10992.65</v>
      </c>
      <c r="R4946" t="s">
        <v>35</v>
      </c>
      <c r="S4946" s="2">
        <v>6544</v>
      </c>
      <c r="T4946">
        <v>4.0999999999999996</v>
      </c>
      <c r="U4946" t="s">
        <v>68</v>
      </c>
      <c r="V4946">
        <v>2026</v>
      </c>
      <c r="W4946" t="s">
        <v>37</v>
      </c>
      <c r="X4946" s="2">
        <v>6544</v>
      </c>
      <c r="Y4946" s="2">
        <v>4448.6499999999996</v>
      </c>
      <c r="Z4946" s="2">
        <v>0.59499999999999997</v>
      </c>
      <c r="AA4946" s="2">
        <f>IF(Table1[[#This Row],[Bed Occupied]]="Yes",1,0)</f>
        <v>0</v>
      </c>
    </row>
    <row r="4947" spans="1:27" x14ac:dyDescent="0.25">
      <c r="A4947" t="s">
        <v>5039</v>
      </c>
      <c r="B4947" s="1">
        <v>46041</v>
      </c>
      <c r="C4947" s="1">
        <v>46042.5</v>
      </c>
      <c r="D4947" t="s">
        <v>51</v>
      </c>
      <c r="E4947" t="s">
        <v>47</v>
      </c>
      <c r="F4947" t="s">
        <v>48</v>
      </c>
      <c r="G4947" t="s">
        <v>67</v>
      </c>
      <c r="H4947" t="s">
        <v>76</v>
      </c>
      <c r="I4947" t="s">
        <v>93</v>
      </c>
      <c r="J4947">
        <v>1.5</v>
      </c>
      <c r="K4947" t="s">
        <v>57</v>
      </c>
      <c r="L4947">
        <v>54</v>
      </c>
      <c r="M4947" s="1">
        <v>46041</v>
      </c>
      <c r="N4947" t="s">
        <v>42</v>
      </c>
      <c r="O4947">
        <v>8.3000000000000007</v>
      </c>
      <c r="P4947">
        <v>0.3</v>
      </c>
      <c r="Q4947" s="2">
        <v>9471.6299999999992</v>
      </c>
      <c r="R4947" t="s">
        <v>58</v>
      </c>
      <c r="S4947" s="2">
        <v>5344.34</v>
      </c>
      <c r="T4947">
        <v>4.2</v>
      </c>
      <c r="U4947" t="s">
        <v>86</v>
      </c>
      <c r="V4947">
        <v>2026</v>
      </c>
      <c r="W4947" t="s">
        <v>37</v>
      </c>
      <c r="X4947" s="2">
        <v>5344.34</v>
      </c>
      <c r="Y4947" s="2">
        <v>4127.29</v>
      </c>
      <c r="Z4947" s="2">
        <v>0.56399999999999995</v>
      </c>
      <c r="AA4947" s="2">
        <f>IF(Table1[[#This Row],[Bed Occupied]]="Yes",1,0)</f>
        <v>0</v>
      </c>
    </row>
    <row r="4948" spans="1:27" x14ac:dyDescent="0.25">
      <c r="A4948" t="s">
        <v>5040</v>
      </c>
      <c r="B4948" s="1">
        <v>45682</v>
      </c>
      <c r="C4948" s="1">
        <v>45683.1</v>
      </c>
      <c r="D4948" t="s">
        <v>96</v>
      </c>
      <c r="E4948" t="s">
        <v>66</v>
      </c>
      <c r="F4948" t="s">
        <v>48</v>
      </c>
      <c r="G4948" t="s">
        <v>30</v>
      </c>
      <c r="H4948" t="s">
        <v>40</v>
      </c>
      <c r="I4948" t="s">
        <v>32</v>
      </c>
      <c r="J4948">
        <v>1.1000000000000001</v>
      </c>
      <c r="K4948" t="s">
        <v>33</v>
      </c>
      <c r="L4948">
        <v>93</v>
      </c>
      <c r="M4948" s="1">
        <v>45681</v>
      </c>
      <c r="N4948" t="s">
        <v>42</v>
      </c>
      <c r="O4948">
        <v>12.1</v>
      </c>
      <c r="P4948">
        <v>2.1</v>
      </c>
      <c r="Q4948" s="2">
        <v>2645.08</v>
      </c>
      <c r="R4948" t="s">
        <v>58</v>
      </c>
      <c r="S4948" s="2">
        <v>1375.23</v>
      </c>
      <c r="T4948">
        <v>3.3</v>
      </c>
      <c r="U4948" t="s">
        <v>145</v>
      </c>
      <c r="V4948">
        <v>2025</v>
      </c>
      <c r="W4948" t="s">
        <v>77</v>
      </c>
      <c r="X4948" s="2">
        <v>1375.23</v>
      </c>
      <c r="Y4948" s="2">
        <v>1269.8499999999999</v>
      </c>
      <c r="Z4948" s="2">
        <v>0.52</v>
      </c>
      <c r="AA4948" s="2">
        <f>IF(Table1[[#This Row],[Bed Occupied]]="Yes",1,0)</f>
        <v>1</v>
      </c>
    </row>
    <row r="4949" spans="1:27" x14ac:dyDescent="0.25">
      <c r="A4949" t="s">
        <v>5041</v>
      </c>
      <c r="B4949" s="1">
        <v>45694</v>
      </c>
      <c r="C4949" s="1">
        <v>45694.3</v>
      </c>
      <c r="D4949" t="s">
        <v>51</v>
      </c>
      <c r="E4949" t="s">
        <v>47</v>
      </c>
      <c r="F4949" t="s">
        <v>48</v>
      </c>
      <c r="G4949" t="s">
        <v>30</v>
      </c>
      <c r="H4949" t="s">
        <v>76</v>
      </c>
      <c r="I4949" t="s">
        <v>41</v>
      </c>
      <c r="J4949">
        <v>0.3</v>
      </c>
      <c r="K4949" t="s">
        <v>57</v>
      </c>
      <c r="L4949">
        <v>5</v>
      </c>
      <c r="M4949" s="1">
        <v>45694</v>
      </c>
      <c r="N4949" t="s">
        <v>42</v>
      </c>
      <c r="O4949">
        <v>11.5</v>
      </c>
      <c r="P4949">
        <v>1.5</v>
      </c>
      <c r="Q4949" s="2">
        <v>7812.8</v>
      </c>
      <c r="R4949" t="s">
        <v>58</v>
      </c>
      <c r="S4949" s="2">
        <v>4096.93</v>
      </c>
      <c r="T4949">
        <v>4.0999999999999996</v>
      </c>
      <c r="U4949" t="s">
        <v>100</v>
      </c>
      <c r="V4949">
        <v>2025</v>
      </c>
      <c r="W4949" t="s">
        <v>72</v>
      </c>
      <c r="X4949" s="2">
        <v>4096.93</v>
      </c>
      <c r="Y4949" s="2">
        <v>3715.87</v>
      </c>
      <c r="Z4949" s="2">
        <v>0.52400000000000002</v>
      </c>
      <c r="AA4949" s="2">
        <f>IF(Table1[[#This Row],[Bed Occupied]]="Yes",1,0)</f>
        <v>0</v>
      </c>
    </row>
    <row r="4950" spans="1:27" x14ac:dyDescent="0.25">
      <c r="A4950" t="s">
        <v>5042</v>
      </c>
      <c r="B4950" s="1">
        <v>45855</v>
      </c>
      <c r="C4950" s="1">
        <v>45859.7</v>
      </c>
      <c r="D4950" t="s">
        <v>88</v>
      </c>
      <c r="E4950" t="s">
        <v>28</v>
      </c>
      <c r="F4950" t="s">
        <v>29</v>
      </c>
      <c r="G4950" t="s">
        <v>67</v>
      </c>
      <c r="H4950" t="s">
        <v>31</v>
      </c>
      <c r="I4950" t="s">
        <v>32</v>
      </c>
      <c r="J4950">
        <v>4.7</v>
      </c>
      <c r="K4950" t="s">
        <v>33</v>
      </c>
      <c r="L4950">
        <v>5</v>
      </c>
      <c r="M4950" s="1">
        <v>45855</v>
      </c>
      <c r="N4950" t="s">
        <v>42</v>
      </c>
      <c r="O4950">
        <v>8.6</v>
      </c>
      <c r="P4950">
        <v>0.6</v>
      </c>
      <c r="Q4950" s="2">
        <v>25467.61</v>
      </c>
      <c r="R4950" t="s">
        <v>85</v>
      </c>
      <c r="S4950" s="2">
        <v>19446.7</v>
      </c>
      <c r="T4950">
        <v>4.7</v>
      </c>
      <c r="U4950" t="s">
        <v>135</v>
      </c>
      <c r="V4950">
        <v>2025</v>
      </c>
      <c r="W4950" t="s">
        <v>72</v>
      </c>
      <c r="X4950" s="2">
        <v>19446.7</v>
      </c>
      <c r="Y4950" s="2">
        <v>6020.91</v>
      </c>
      <c r="Z4950" s="2">
        <v>0.76400000000000001</v>
      </c>
      <c r="AA4950" s="2">
        <f>IF(Table1[[#This Row],[Bed Occupied]]="Yes",1,0)</f>
        <v>1</v>
      </c>
    </row>
    <row r="4951" spans="1:27" x14ac:dyDescent="0.25">
      <c r="A4951" t="s">
        <v>5043</v>
      </c>
      <c r="B4951" s="1">
        <v>45874</v>
      </c>
      <c r="C4951" s="1">
        <v>45878.400000000001</v>
      </c>
      <c r="D4951" t="s">
        <v>96</v>
      </c>
      <c r="E4951" t="s">
        <v>28</v>
      </c>
      <c r="F4951" t="s">
        <v>29</v>
      </c>
      <c r="G4951" t="s">
        <v>30</v>
      </c>
      <c r="H4951" t="s">
        <v>49</v>
      </c>
      <c r="I4951" t="s">
        <v>32</v>
      </c>
      <c r="J4951">
        <v>4.4000000000000004</v>
      </c>
      <c r="K4951" t="s">
        <v>57</v>
      </c>
      <c r="L4951">
        <v>74</v>
      </c>
      <c r="M4951" s="1">
        <v>45873</v>
      </c>
      <c r="N4951" t="s">
        <v>42</v>
      </c>
      <c r="O4951">
        <v>14.3</v>
      </c>
      <c r="P4951">
        <v>2.2999999999999998</v>
      </c>
      <c r="Q4951" s="2">
        <v>5356.74</v>
      </c>
      <c r="R4951" t="s">
        <v>35</v>
      </c>
      <c r="S4951" s="2">
        <v>3151.89</v>
      </c>
      <c r="T4951">
        <v>3.1</v>
      </c>
      <c r="U4951" t="s">
        <v>104</v>
      </c>
      <c r="V4951">
        <v>2025</v>
      </c>
      <c r="W4951" t="s">
        <v>37</v>
      </c>
      <c r="X4951" s="2">
        <v>3151.89</v>
      </c>
      <c r="Y4951" s="2">
        <v>2204.85</v>
      </c>
      <c r="Z4951" s="2">
        <v>0.58799999999999997</v>
      </c>
      <c r="AA4951" s="2">
        <f>IF(Table1[[#This Row],[Bed Occupied]]="Yes",1,0)</f>
        <v>0</v>
      </c>
    </row>
    <row r="4952" spans="1:27" x14ac:dyDescent="0.25">
      <c r="A4952" t="s">
        <v>5044</v>
      </c>
      <c r="B4952" s="1">
        <v>46359</v>
      </c>
      <c r="C4952" s="1">
        <v>46362.9</v>
      </c>
      <c r="D4952" t="s">
        <v>51</v>
      </c>
      <c r="E4952" t="s">
        <v>52</v>
      </c>
      <c r="F4952" t="s">
        <v>29</v>
      </c>
      <c r="G4952" t="s">
        <v>53</v>
      </c>
      <c r="H4952" t="s">
        <v>81</v>
      </c>
      <c r="I4952" t="s">
        <v>41</v>
      </c>
      <c r="J4952">
        <v>3.9</v>
      </c>
      <c r="K4952" t="s">
        <v>33</v>
      </c>
      <c r="L4952">
        <v>54</v>
      </c>
      <c r="M4952" s="1">
        <v>46359</v>
      </c>
      <c r="N4952" t="s">
        <v>42</v>
      </c>
      <c r="O4952">
        <v>8.1</v>
      </c>
      <c r="P4952">
        <v>0.1</v>
      </c>
      <c r="Q4952" s="2">
        <v>9254.6200000000008</v>
      </c>
      <c r="R4952" t="s">
        <v>58</v>
      </c>
      <c r="S4952" s="2">
        <v>6373.06</v>
      </c>
      <c r="T4952">
        <v>4.8</v>
      </c>
      <c r="U4952" t="s">
        <v>54</v>
      </c>
      <c r="V4952">
        <v>2026</v>
      </c>
      <c r="W4952" t="s">
        <v>72</v>
      </c>
      <c r="X4952" s="2">
        <v>6373.06</v>
      </c>
      <c r="Y4952" s="2">
        <v>2881.56</v>
      </c>
      <c r="Z4952" s="2">
        <v>0.68899999999999995</v>
      </c>
      <c r="AA4952" s="2">
        <f>IF(Table1[[#This Row],[Bed Occupied]]="Yes",1,0)</f>
        <v>1</v>
      </c>
    </row>
    <row r="4953" spans="1:27" x14ac:dyDescent="0.25">
      <c r="A4953" t="s">
        <v>5045</v>
      </c>
      <c r="B4953" s="1">
        <v>46190</v>
      </c>
      <c r="C4953" s="1">
        <v>46190.5</v>
      </c>
      <c r="D4953" t="s">
        <v>39</v>
      </c>
      <c r="E4953" t="s">
        <v>52</v>
      </c>
      <c r="F4953" t="s">
        <v>29</v>
      </c>
      <c r="G4953" t="s">
        <v>30</v>
      </c>
      <c r="H4953" t="s">
        <v>56</v>
      </c>
      <c r="I4953" t="s">
        <v>32</v>
      </c>
      <c r="J4953">
        <v>0.5</v>
      </c>
      <c r="K4953" t="s">
        <v>33</v>
      </c>
      <c r="L4953">
        <v>112</v>
      </c>
      <c r="M4953" s="1">
        <v>46190</v>
      </c>
      <c r="N4953" t="s">
        <v>63</v>
      </c>
      <c r="O4953">
        <v>8.3000000000000007</v>
      </c>
      <c r="P4953">
        <v>0.3</v>
      </c>
      <c r="Q4953" s="2">
        <v>1966.01</v>
      </c>
      <c r="R4953" t="s">
        <v>35</v>
      </c>
      <c r="S4953" s="2">
        <v>1205.1300000000001</v>
      </c>
      <c r="T4953">
        <v>3.3</v>
      </c>
      <c r="U4953" t="s">
        <v>126</v>
      </c>
      <c r="V4953">
        <v>2026</v>
      </c>
      <c r="W4953" t="s">
        <v>69</v>
      </c>
      <c r="X4953" s="2">
        <v>1205.1300000000001</v>
      </c>
      <c r="Y4953" s="2">
        <v>760.88</v>
      </c>
      <c r="Z4953" s="2">
        <v>0.61299999999999999</v>
      </c>
      <c r="AA4953" s="2">
        <f>IF(Table1[[#This Row],[Bed Occupied]]="Yes",1,0)</f>
        <v>1</v>
      </c>
    </row>
    <row r="4954" spans="1:27" x14ac:dyDescent="0.25">
      <c r="A4954" t="s">
        <v>5046</v>
      </c>
      <c r="B4954" s="1">
        <v>45868</v>
      </c>
      <c r="C4954" s="1">
        <v>45869</v>
      </c>
      <c r="D4954" t="s">
        <v>39</v>
      </c>
      <c r="E4954" t="s">
        <v>28</v>
      </c>
      <c r="F4954" t="s">
        <v>29</v>
      </c>
      <c r="G4954" t="s">
        <v>151</v>
      </c>
      <c r="H4954" t="s">
        <v>31</v>
      </c>
      <c r="I4954" t="s">
        <v>41</v>
      </c>
      <c r="J4954">
        <v>1</v>
      </c>
      <c r="K4954" t="s">
        <v>57</v>
      </c>
      <c r="L4954">
        <v>66</v>
      </c>
      <c r="M4954" s="1">
        <v>45868</v>
      </c>
      <c r="N4954" t="s">
        <v>34</v>
      </c>
      <c r="O4954">
        <v>8.6</v>
      </c>
      <c r="P4954">
        <v>0.6</v>
      </c>
      <c r="Q4954" s="2">
        <v>1779.91</v>
      </c>
      <c r="R4954" t="s">
        <v>85</v>
      </c>
      <c r="S4954" s="2">
        <v>1058.29</v>
      </c>
      <c r="T4954">
        <v>3.5</v>
      </c>
      <c r="U4954" t="s">
        <v>135</v>
      </c>
      <c r="V4954">
        <v>2025</v>
      </c>
      <c r="W4954" t="s">
        <v>69</v>
      </c>
      <c r="X4954" s="2">
        <v>1058.29</v>
      </c>
      <c r="Y4954" s="2">
        <v>721.62</v>
      </c>
      <c r="Z4954" s="2">
        <v>0.59499999999999997</v>
      </c>
      <c r="AA4954" s="2">
        <f>IF(Table1[[#This Row],[Bed Occupied]]="Yes",1,0)</f>
        <v>0</v>
      </c>
    </row>
    <row r="4955" spans="1:27" x14ac:dyDescent="0.25">
      <c r="A4955" t="s">
        <v>5047</v>
      </c>
      <c r="B4955" s="1">
        <v>46151</v>
      </c>
      <c r="C4955" s="1">
        <v>46155.1</v>
      </c>
      <c r="D4955" t="s">
        <v>61</v>
      </c>
      <c r="E4955" t="s">
        <v>47</v>
      </c>
      <c r="F4955" t="s">
        <v>29</v>
      </c>
      <c r="G4955" t="s">
        <v>151</v>
      </c>
      <c r="H4955" t="s">
        <v>76</v>
      </c>
      <c r="I4955" t="s">
        <v>93</v>
      </c>
      <c r="J4955">
        <v>4.0999999999999996</v>
      </c>
      <c r="K4955" t="s">
        <v>33</v>
      </c>
      <c r="L4955">
        <v>21</v>
      </c>
      <c r="M4955" s="1">
        <v>46150</v>
      </c>
      <c r="N4955" t="s">
        <v>34</v>
      </c>
      <c r="O4955">
        <v>12.2</v>
      </c>
      <c r="P4955">
        <v>0.2</v>
      </c>
      <c r="Q4955" s="2">
        <v>15200.2</v>
      </c>
      <c r="R4955" t="s">
        <v>85</v>
      </c>
      <c r="S4955" s="2">
        <v>8225.1</v>
      </c>
      <c r="T4955">
        <v>4.2</v>
      </c>
      <c r="U4955" t="s">
        <v>94</v>
      </c>
      <c r="V4955">
        <v>2026</v>
      </c>
      <c r="W4955" t="s">
        <v>77</v>
      </c>
      <c r="X4955" s="2">
        <v>8225.1</v>
      </c>
      <c r="Y4955" s="2">
        <v>6975.1</v>
      </c>
      <c r="Z4955" s="2">
        <v>0.54100000000000004</v>
      </c>
      <c r="AA4955" s="2">
        <f>IF(Table1[[#This Row],[Bed Occupied]]="Yes",1,0)</f>
        <v>1</v>
      </c>
    </row>
    <row r="4956" spans="1:27" x14ac:dyDescent="0.25">
      <c r="A4956" t="s">
        <v>5048</v>
      </c>
      <c r="B4956" s="1">
        <v>45683</v>
      </c>
      <c r="C4956" s="1">
        <v>45685.9</v>
      </c>
      <c r="D4956" t="s">
        <v>27</v>
      </c>
      <c r="E4956" t="s">
        <v>28</v>
      </c>
      <c r="F4956" t="s">
        <v>29</v>
      </c>
      <c r="G4956" t="s">
        <v>53</v>
      </c>
      <c r="H4956" t="s">
        <v>56</v>
      </c>
      <c r="I4956" t="s">
        <v>32</v>
      </c>
      <c r="J4956">
        <v>2.9</v>
      </c>
      <c r="K4956" t="s">
        <v>33</v>
      </c>
      <c r="L4956">
        <v>65</v>
      </c>
      <c r="M4956" s="1">
        <v>45683</v>
      </c>
      <c r="N4956" t="s">
        <v>42</v>
      </c>
      <c r="O4956">
        <v>12.1</v>
      </c>
      <c r="P4956">
        <v>2.1</v>
      </c>
      <c r="Q4956" s="2">
        <v>12588.35</v>
      </c>
      <c r="R4956" t="s">
        <v>58</v>
      </c>
      <c r="S4956" s="2">
        <v>9372.01</v>
      </c>
      <c r="T4956">
        <v>3</v>
      </c>
      <c r="U4956" t="s">
        <v>145</v>
      </c>
      <c r="V4956">
        <v>2025</v>
      </c>
      <c r="W4956" t="s">
        <v>74</v>
      </c>
      <c r="X4956" s="2">
        <v>9372.01</v>
      </c>
      <c r="Y4956" s="2">
        <v>3216.34</v>
      </c>
      <c r="Z4956" s="2">
        <v>0.74399999999999999</v>
      </c>
      <c r="AA4956" s="2">
        <f>IF(Table1[[#This Row],[Bed Occupied]]="Yes",1,0)</f>
        <v>1</v>
      </c>
    </row>
    <row r="4957" spans="1:27" x14ac:dyDescent="0.25">
      <c r="A4957" t="s">
        <v>5049</v>
      </c>
      <c r="B4957" s="1">
        <v>46161</v>
      </c>
      <c r="C4957" s="1">
        <v>46168.9</v>
      </c>
      <c r="D4957" t="s">
        <v>61</v>
      </c>
      <c r="E4957" t="s">
        <v>28</v>
      </c>
      <c r="F4957" t="s">
        <v>48</v>
      </c>
      <c r="G4957" t="s">
        <v>151</v>
      </c>
      <c r="H4957" t="s">
        <v>31</v>
      </c>
      <c r="I4957" t="s">
        <v>32</v>
      </c>
      <c r="J4957">
        <v>7.9</v>
      </c>
      <c r="K4957" t="s">
        <v>33</v>
      </c>
      <c r="L4957">
        <v>113</v>
      </c>
      <c r="M4957" s="1">
        <v>46161</v>
      </c>
      <c r="N4957" t="s">
        <v>42</v>
      </c>
      <c r="O4957">
        <v>10.1</v>
      </c>
      <c r="P4957">
        <v>2.1</v>
      </c>
      <c r="Q4957" s="2">
        <v>19625.740000000002</v>
      </c>
      <c r="R4957" t="s">
        <v>58</v>
      </c>
      <c r="S4957" s="2">
        <v>12999.11</v>
      </c>
      <c r="T4957">
        <v>2.7</v>
      </c>
      <c r="U4957" t="s">
        <v>94</v>
      </c>
      <c r="V4957">
        <v>2026</v>
      </c>
      <c r="W4957" t="s">
        <v>44</v>
      </c>
      <c r="X4957" s="2">
        <v>12999.11</v>
      </c>
      <c r="Y4957" s="2">
        <v>6626.63</v>
      </c>
      <c r="Z4957" s="2">
        <v>0.66200000000000003</v>
      </c>
      <c r="AA4957" s="2">
        <f>IF(Table1[[#This Row],[Bed Occupied]]="Yes",1,0)</f>
        <v>1</v>
      </c>
    </row>
    <row r="4958" spans="1:27" x14ac:dyDescent="0.25">
      <c r="A4958" t="s">
        <v>5050</v>
      </c>
      <c r="B4958" s="1">
        <v>46201</v>
      </c>
      <c r="C4958" s="1">
        <v>46202.3</v>
      </c>
      <c r="D4958" t="s">
        <v>39</v>
      </c>
      <c r="E4958" t="s">
        <v>28</v>
      </c>
      <c r="F4958" t="s">
        <v>48</v>
      </c>
      <c r="G4958" t="s">
        <v>30</v>
      </c>
      <c r="H4958" t="s">
        <v>31</v>
      </c>
      <c r="I4958" t="s">
        <v>41</v>
      </c>
      <c r="J4958">
        <v>1.3</v>
      </c>
      <c r="K4958" t="s">
        <v>33</v>
      </c>
      <c r="L4958">
        <v>67</v>
      </c>
      <c r="M4958" s="1">
        <v>46200</v>
      </c>
      <c r="N4958" t="s">
        <v>34</v>
      </c>
      <c r="O4958">
        <v>9.1</v>
      </c>
      <c r="P4958">
        <v>1.1000000000000001</v>
      </c>
      <c r="Q4958" s="2">
        <v>1778.68</v>
      </c>
      <c r="R4958" t="s">
        <v>35</v>
      </c>
      <c r="S4958" s="2">
        <v>809.25</v>
      </c>
      <c r="T4958">
        <v>3.8</v>
      </c>
      <c r="U4958" t="s">
        <v>126</v>
      </c>
      <c r="V4958">
        <v>2026</v>
      </c>
      <c r="W4958" t="s">
        <v>83</v>
      </c>
      <c r="X4958" s="2">
        <v>809.25</v>
      </c>
      <c r="Y4958" s="2">
        <v>969.43</v>
      </c>
      <c r="Z4958" s="2">
        <v>0.45500000000000002</v>
      </c>
      <c r="AA4958" s="2">
        <f>IF(Table1[[#This Row],[Bed Occupied]]="Yes",1,0)</f>
        <v>1</v>
      </c>
    </row>
    <row r="4959" spans="1:27" x14ac:dyDescent="0.25">
      <c r="A4959" t="s">
        <v>5051</v>
      </c>
      <c r="B4959" s="1">
        <v>46300</v>
      </c>
      <c r="C4959" s="1">
        <v>46301.7</v>
      </c>
      <c r="D4959" t="s">
        <v>27</v>
      </c>
      <c r="E4959" t="s">
        <v>66</v>
      </c>
      <c r="F4959" t="s">
        <v>48</v>
      </c>
      <c r="G4959" t="s">
        <v>53</v>
      </c>
      <c r="H4959" t="s">
        <v>40</v>
      </c>
      <c r="I4959" t="s">
        <v>93</v>
      </c>
      <c r="J4959">
        <v>1.7</v>
      </c>
      <c r="K4959" t="s">
        <v>57</v>
      </c>
      <c r="L4959">
        <v>47</v>
      </c>
      <c r="M4959" s="1">
        <v>46299</v>
      </c>
      <c r="N4959" t="s">
        <v>42</v>
      </c>
      <c r="O4959">
        <v>8.5</v>
      </c>
      <c r="P4959">
        <v>0.5</v>
      </c>
      <c r="Q4959" s="2">
        <v>8840.94</v>
      </c>
      <c r="R4959" t="s">
        <v>35</v>
      </c>
      <c r="S4959" s="2">
        <v>5689.56</v>
      </c>
      <c r="T4959">
        <v>3.7</v>
      </c>
      <c r="U4959" t="s">
        <v>36</v>
      </c>
      <c r="V4959">
        <v>2026</v>
      </c>
      <c r="W4959" t="s">
        <v>74</v>
      </c>
      <c r="X4959" s="2">
        <v>5689.56</v>
      </c>
      <c r="Y4959" s="2">
        <v>3151.38</v>
      </c>
      <c r="Z4959" s="2">
        <v>0.64400000000000002</v>
      </c>
      <c r="AA4959" s="2">
        <f>IF(Table1[[#This Row],[Bed Occupied]]="Yes",1,0)</f>
        <v>0</v>
      </c>
    </row>
    <row r="4960" spans="1:27" x14ac:dyDescent="0.25">
      <c r="A4960" t="s">
        <v>5052</v>
      </c>
      <c r="B4960" s="1">
        <v>46295</v>
      </c>
      <c r="C4960" s="1">
        <v>46300.9</v>
      </c>
      <c r="D4960" t="s">
        <v>102</v>
      </c>
      <c r="E4960" t="s">
        <v>52</v>
      </c>
      <c r="F4960" t="s">
        <v>48</v>
      </c>
      <c r="G4960" t="s">
        <v>30</v>
      </c>
      <c r="H4960" t="s">
        <v>40</v>
      </c>
      <c r="I4960" t="s">
        <v>41</v>
      </c>
      <c r="J4960">
        <v>5.9</v>
      </c>
      <c r="K4960" t="s">
        <v>33</v>
      </c>
      <c r="L4960">
        <v>5</v>
      </c>
      <c r="M4960" s="1">
        <v>46295</v>
      </c>
      <c r="N4960" t="s">
        <v>42</v>
      </c>
      <c r="O4960">
        <v>8.9</v>
      </c>
      <c r="P4960">
        <v>0.9</v>
      </c>
      <c r="Q4960" s="2">
        <v>12632.83</v>
      </c>
      <c r="R4960" t="s">
        <v>35</v>
      </c>
      <c r="S4960" s="2">
        <v>7217.72</v>
      </c>
      <c r="T4960">
        <v>4.3</v>
      </c>
      <c r="U4960" t="s">
        <v>133</v>
      </c>
      <c r="V4960">
        <v>2026</v>
      </c>
      <c r="W4960" t="s">
        <v>69</v>
      </c>
      <c r="X4960" s="2">
        <v>7217.72</v>
      </c>
      <c r="Y4960" s="2">
        <v>5415.11</v>
      </c>
      <c r="Z4960" s="2">
        <v>0.57099999999999995</v>
      </c>
      <c r="AA4960" s="2">
        <f>IF(Table1[[#This Row],[Bed Occupied]]="Yes",1,0)</f>
        <v>1</v>
      </c>
    </row>
    <row r="4961" spans="1:27" x14ac:dyDescent="0.25">
      <c r="A4961" t="s">
        <v>5053</v>
      </c>
      <c r="B4961" s="1">
        <v>46206</v>
      </c>
      <c r="C4961" s="1">
        <v>46213.2</v>
      </c>
      <c r="D4961" t="s">
        <v>102</v>
      </c>
      <c r="E4961" t="s">
        <v>66</v>
      </c>
      <c r="F4961" t="s">
        <v>29</v>
      </c>
      <c r="G4961" t="s">
        <v>53</v>
      </c>
      <c r="H4961" t="s">
        <v>49</v>
      </c>
      <c r="I4961" t="s">
        <v>32</v>
      </c>
      <c r="J4961">
        <v>7.2</v>
      </c>
      <c r="K4961" t="s">
        <v>33</v>
      </c>
      <c r="L4961">
        <v>38</v>
      </c>
      <c r="M4961" s="1">
        <v>46205</v>
      </c>
      <c r="N4961" t="s">
        <v>42</v>
      </c>
      <c r="O4961">
        <v>8.9</v>
      </c>
      <c r="P4961">
        <v>0.9</v>
      </c>
      <c r="Q4961" s="2">
        <v>13869.67</v>
      </c>
      <c r="R4961" t="s">
        <v>35</v>
      </c>
      <c r="S4961" s="2">
        <v>7894.67</v>
      </c>
      <c r="T4961">
        <v>4.5</v>
      </c>
      <c r="U4961" t="s">
        <v>43</v>
      </c>
      <c r="V4961">
        <v>2026</v>
      </c>
      <c r="W4961" t="s">
        <v>72</v>
      </c>
      <c r="X4961" s="2">
        <v>7894.67</v>
      </c>
      <c r="Y4961" s="2">
        <v>5975</v>
      </c>
      <c r="Z4961" s="2">
        <v>0.56899999999999995</v>
      </c>
      <c r="AA4961" s="2">
        <f>IF(Table1[[#This Row],[Bed Occupied]]="Yes",1,0)</f>
        <v>1</v>
      </c>
    </row>
    <row r="4962" spans="1:27" x14ac:dyDescent="0.25">
      <c r="A4962" t="s">
        <v>5054</v>
      </c>
      <c r="B4962" s="1">
        <v>45886</v>
      </c>
      <c r="C4962" s="1">
        <v>45887.3</v>
      </c>
      <c r="D4962" t="s">
        <v>39</v>
      </c>
      <c r="E4962" t="s">
        <v>28</v>
      </c>
      <c r="F4962" t="s">
        <v>29</v>
      </c>
      <c r="G4962" t="s">
        <v>30</v>
      </c>
      <c r="H4962" t="s">
        <v>40</v>
      </c>
      <c r="I4962" t="s">
        <v>41</v>
      </c>
      <c r="J4962">
        <v>1.3</v>
      </c>
      <c r="K4962" t="s">
        <v>33</v>
      </c>
      <c r="L4962">
        <v>95</v>
      </c>
      <c r="M4962" s="1">
        <v>45885</v>
      </c>
      <c r="N4962" t="s">
        <v>34</v>
      </c>
      <c r="O4962">
        <v>11.5</v>
      </c>
      <c r="P4962">
        <v>1.5</v>
      </c>
      <c r="Q4962" s="2">
        <v>1840</v>
      </c>
      <c r="R4962" t="s">
        <v>35</v>
      </c>
      <c r="S4962" s="2">
        <v>1096.6199999999999</v>
      </c>
      <c r="T4962">
        <v>3</v>
      </c>
      <c r="U4962" t="s">
        <v>104</v>
      </c>
      <c r="V4962">
        <v>2025</v>
      </c>
      <c r="W4962" t="s">
        <v>83</v>
      </c>
      <c r="X4962" s="2">
        <v>1096.6199999999999</v>
      </c>
      <c r="Y4962" s="2">
        <v>743.38</v>
      </c>
      <c r="Z4962" s="2">
        <v>0.59599999999999997</v>
      </c>
      <c r="AA4962" s="2">
        <f>IF(Table1[[#This Row],[Bed Occupied]]="Yes",1,0)</f>
        <v>1</v>
      </c>
    </row>
    <row r="4963" spans="1:27" x14ac:dyDescent="0.25">
      <c r="A4963" t="s">
        <v>5055</v>
      </c>
      <c r="B4963" s="1">
        <v>46317</v>
      </c>
      <c r="C4963" s="1">
        <v>46317.9</v>
      </c>
      <c r="D4963" t="s">
        <v>39</v>
      </c>
      <c r="E4963" t="s">
        <v>47</v>
      </c>
      <c r="F4963" t="s">
        <v>48</v>
      </c>
      <c r="G4963" t="s">
        <v>30</v>
      </c>
      <c r="H4963" t="s">
        <v>31</v>
      </c>
      <c r="I4963" t="s">
        <v>32</v>
      </c>
      <c r="J4963">
        <v>0.9</v>
      </c>
      <c r="K4963" t="s">
        <v>33</v>
      </c>
      <c r="L4963">
        <v>95</v>
      </c>
      <c r="M4963" s="1">
        <v>46316</v>
      </c>
      <c r="N4963" t="s">
        <v>42</v>
      </c>
      <c r="O4963">
        <v>14.5</v>
      </c>
      <c r="P4963">
        <v>2.5</v>
      </c>
      <c r="Q4963" s="2">
        <v>1782.02</v>
      </c>
      <c r="R4963" t="s">
        <v>58</v>
      </c>
      <c r="S4963" s="2">
        <v>970.76</v>
      </c>
      <c r="T4963">
        <v>2.5</v>
      </c>
      <c r="U4963" t="s">
        <v>36</v>
      </c>
      <c r="V4963">
        <v>2026</v>
      </c>
      <c r="W4963" t="s">
        <v>69</v>
      </c>
      <c r="X4963" s="2">
        <v>970.76</v>
      </c>
      <c r="Y4963" s="2">
        <v>811.26</v>
      </c>
      <c r="Z4963" s="2">
        <v>0.54500000000000004</v>
      </c>
      <c r="AA4963" s="2">
        <f>IF(Table1[[#This Row],[Bed Occupied]]="Yes",1,0)</f>
        <v>1</v>
      </c>
    </row>
    <row r="4964" spans="1:27" x14ac:dyDescent="0.25">
      <c r="A4964" t="s">
        <v>5056</v>
      </c>
      <c r="B4964" s="1">
        <v>45868</v>
      </c>
      <c r="C4964" s="1">
        <v>45870.1</v>
      </c>
      <c r="D4964" t="s">
        <v>102</v>
      </c>
      <c r="E4964" t="s">
        <v>66</v>
      </c>
      <c r="F4964" t="s">
        <v>48</v>
      </c>
      <c r="G4964" t="s">
        <v>151</v>
      </c>
      <c r="H4964" t="s">
        <v>81</v>
      </c>
      <c r="I4964" t="s">
        <v>32</v>
      </c>
      <c r="J4964">
        <v>2.1</v>
      </c>
      <c r="K4964" t="s">
        <v>33</v>
      </c>
      <c r="L4964">
        <v>88</v>
      </c>
      <c r="M4964" s="1">
        <v>45868</v>
      </c>
      <c r="N4964" t="s">
        <v>34</v>
      </c>
      <c r="O4964">
        <v>9.9</v>
      </c>
      <c r="P4964">
        <v>1.9</v>
      </c>
      <c r="Q4964" s="2">
        <v>8267.4699999999993</v>
      </c>
      <c r="R4964" t="s">
        <v>35</v>
      </c>
      <c r="S4964" s="2">
        <v>5635.12</v>
      </c>
      <c r="T4964">
        <v>3</v>
      </c>
      <c r="U4964" t="s">
        <v>135</v>
      </c>
      <c r="V4964">
        <v>2025</v>
      </c>
      <c r="W4964" t="s">
        <v>69</v>
      </c>
      <c r="X4964" s="2">
        <v>5635.12</v>
      </c>
      <c r="Y4964" s="2">
        <v>2632.35</v>
      </c>
      <c r="Z4964" s="2">
        <v>0.68200000000000005</v>
      </c>
      <c r="AA4964" s="2">
        <f>IF(Table1[[#This Row],[Bed Occupied]]="Yes",1,0)</f>
        <v>1</v>
      </c>
    </row>
    <row r="4965" spans="1:27" x14ac:dyDescent="0.25">
      <c r="A4965" t="s">
        <v>5057</v>
      </c>
      <c r="B4965" s="1">
        <v>45980</v>
      </c>
      <c r="C4965" s="1">
        <v>45982.8</v>
      </c>
      <c r="D4965" t="s">
        <v>39</v>
      </c>
      <c r="E4965" t="s">
        <v>52</v>
      </c>
      <c r="F4965" t="s">
        <v>29</v>
      </c>
      <c r="G4965" t="s">
        <v>30</v>
      </c>
      <c r="H4965" t="s">
        <v>49</v>
      </c>
      <c r="I4965" t="s">
        <v>41</v>
      </c>
      <c r="J4965">
        <v>2.8</v>
      </c>
      <c r="K4965" t="s">
        <v>57</v>
      </c>
      <c r="L4965">
        <v>61</v>
      </c>
      <c r="M4965" s="1">
        <v>45980</v>
      </c>
      <c r="N4965" t="s">
        <v>42</v>
      </c>
      <c r="O4965">
        <v>10</v>
      </c>
      <c r="P4965">
        <v>0</v>
      </c>
      <c r="Q4965" s="2">
        <v>2328.92</v>
      </c>
      <c r="R4965" t="s">
        <v>35</v>
      </c>
      <c r="S4965" s="2">
        <v>1334.64</v>
      </c>
      <c r="T4965">
        <v>3.9</v>
      </c>
      <c r="U4965" t="s">
        <v>71</v>
      </c>
      <c r="V4965">
        <v>2025</v>
      </c>
      <c r="W4965" t="s">
        <v>69</v>
      </c>
      <c r="X4965" s="2">
        <v>1334.64</v>
      </c>
      <c r="Y4965" s="2">
        <v>994.28</v>
      </c>
      <c r="Z4965" s="2">
        <v>0.57299999999999995</v>
      </c>
      <c r="AA4965" s="2">
        <f>IF(Table1[[#This Row],[Bed Occupied]]="Yes",1,0)</f>
        <v>0</v>
      </c>
    </row>
    <row r="4966" spans="1:27" x14ac:dyDescent="0.25">
      <c r="A4966" t="s">
        <v>5058</v>
      </c>
      <c r="B4966" s="1">
        <v>45716</v>
      </c>
      <c r="C4966" s="1">
        <v>45723.1</v>
      </c>
      <c r="D4966" t="s">
        <v>88</v>
      </c>
      <c r="E4966" t="s">
        <v>52</v>
      </c>
      <c r="F4966" t="s">
        <v>48</v>
      </c>
      <c r="G4966" t="s">
        <v>53</v>
      </c>
      <c r="H4966" t="s">
        <v>49</v>
      </c>
      <c r="I4966" t="s">
        <v>41</v>
      </c>
      <c r="J4966">
        <v>7.1</v>
      </c>
      <c r="K4966" t="s">
        <v>33</v>
      </c>
      <c r="L4966">
        <v>5</v>
      </c>
      <c r="M4966" s="1">
        <v>45716</v>
      </c>
      <c r="N4966" t="s">
        <v>42</v>
      </c>
      <c r="O4966">
        <v>11.7</v>
      </c>
      <c r="P4966">
        <v>1.7</v>
      </c>
      <c r="Q4966" s="2">
        <v>24228.45</v>
      </c>
      <c r="R4966" t="s">
        <v>35</v>
      </c>
      <c r="S4966" s="2">
        <v>18025.82</v>
      </c>
      <c r="T4966">
        <v>4.5</v>
      </c>
      <c r="U4966" t="s">
        <v>100</v>
      </c>
      <c r="V4966">
        <v>2025</v>
      </c>
      <c r="W4966" t="s">
        <v>77</v>
      </c>
      <c r="X4966" s="2">
        <v>18025.82</v>
      </c>
      <c r="Y4966" s="2">
        <v>6202.63</v>
      </c>
      <c r="Z4966" s="2">
        <v>0.74399999999999999</v>
      </c>
      <c r="AA4966" s="2">
        <f>IF(Table1[[#This Row],[Bed Occupied]]="Yes",1,0)</f>
        <v>1</v>
      </c>
    </row>
    <row r="4967" spans="1:27" x14ac:dyDescent="0.25">
      <c r="A4967" t="s">
        <v>5059</v>
      </c>
      <c r="B4967" s="1">
        <v>45824</v>
      </c>
      <c r="C4967" s="1">
        <v>45827.5</v>
      </c>
      <c r="D4967" t="s">
        <v>102</v>
      </c>
      <c r="E4967" t="s">
        <v>28</v>
      </c>
      <c r="F4967" t="s">
        <v>48</v>
      </c>
      <c r="G4967" t="s">
        <v>53</v>
      </c>
      <c r="H4967" t="s">
        <v>76</v>
      </c>
      <c r="I4967" t="s">
        <v>32</v>
      </c>
      <c r="J4967">
        <v>3.5</v>
      </c>
      <c r="K4967" t="s">
        <v>33</v>
      </c>
      <c r="L4967">
        <v>65</v>
      </c>
      <c r="M4967" s="1">
        <v>45824</v>
      </c>
      <c r="N4967" t="s">
        <v>42</v>
      </c>
      <c r="O4967">
        <v>8</v>
      </c>
      <c r="P4967">
        <v>0</v>
      </c>
      <c r="Q4967" s="2">
        <v>13415.38</v>
      </c>
      <c r="R4967" t="s">
        <v>35</v>
      </c>
      <c r="S4967" s="2">
        <v>8773.6</v>
      </c>
      <c r="T4967">
        <v>5</v>
      </c>
      <c r="U4967" t="s">
        <v>64</v>
      </c>
      <c r="V4967">
        <v>2025</v>
      </c>
      <c r="W4967" t="s">
        <v>37</v>
      </c>
      <c r="X4967" s="2">
        <v>8773.6</v>
      </c>
      <c r="Y4967" s="2">
        <v>4641.78</v>
      </c>
      <c r="Z4967" s="2">
        <v>0.65400000000000003</v>
      </c>
      <c r="AA4967" s="2">
        <f>IF(Table1[[#This Row],[Bed Occupied]]="Yes",1,0)</f>
        <v>1</v>
      </c>
    </row>
    <row r="4968" spans="1:27" x14ac:dyDescent="0.25">
      <c r="A4968" t="s">
        <v>5060</v>
      </c>
      <c r="B4968" s="1">
        <v>46235</v>
      </c>
      <c r="C4968" s="1">
        <v>46235.4</v>
      </c>
      <c r="D4968" t="s">
        <v>39</v>
      </c>
      <c r="E4968" t="s">
        <v>28</v>
      </c>
      <c r="F4968" t="s">
        <v>48</v>
      </c>
      <c r="G4968" t="s">
        <v>30</v>
      </c>
      <c r="H4968" t="s">
        <v>76</v>
      </c>
      <c r="I4968" t="s">
        <v>41</v>
      </c>
      <c r="J4968">
        <v>0.4</v>
      </c>
      <c r="K4968" t="s">
        <v>33</v>
      </c>
      <c r="L4968">
        <v>65</v>
      </c>
      <c r="M4968" s="1">
        <v>46235</v>
      </c>
      <c r="N4968" t="s">
        <v>42</v>
      </c>
      <c r="O4968">
        <v>12</v>
      </c>
      <c r="P4968">
        <v>0</v>
      </c>
      <c r="Q4968" s="2">
        <v>1759.68</v>
      </c>
      <c r="R4968" t="s">
        <v>58</v>
      </c>
      <c r="S4968" s="2">
        <v>1047.2</v>
      </c>
      <c r="T4968">
        <v>3.7</v>
      </c>
      <c r="U4968" t="s">
        <v>138</v>
      </c>
      <c r="V4968">
        <v>2026</v>
      </c>
      <c r="W4968" t="s">
        <v>83</v>
      </c>
      <c r="X4968" s="2">
        <v>1047.2</v>
      </c>
      <c r="Y4968" s="2">
        <v>712.48</v>
      </c>
      <c r="Z4968" s="2">
        <v>0.59499999999999997</v>
      </c>
      <c r="AA4968" s="2">
        <f>IF(Table1[[#This Row],[Bed Occupied]]="Yes",1,0)</f>
        <v>1</v>
      </c>
    </row>
    <row r="4969" spans="1:27" x14ac:dyDescent="0.25">
      <c r="A4969" t="s">
        <v>5061</v>
      </c>
      <c r="B4969" s="1">
        <v>45988</v>
      </c>
      <c r="C4969" s="1">
        <v>45988.5</v>
      </c>
      <c r="D4969" t="s">
        <v>39</v>
      </c>
      <c r="E4969" t="s">
        <v>47</v>
      </c>
      <c r="F4969" t="s">
        <v>29</v>
      </c>
      <c r="G4969" t="s">
        <v>67</v>
      </c>
      <c r="H4969" t="s">
        <v>81</v>
      </c>
      <c r="I4969" t="s">
        <v>32</v>
      </c>
      <c r="J4969">
        <v>0.5</v>
      </c>
      <c r="K4969" t="s">
        <v>33</v>
      </c>
      <c r="L4969">
        <v>85</v>
      </c>
      <c r="M4969" s="1">
        <v>45988</v>
      </c>
      <c r="N4969" t="s">
        <v>34</v>
      </c>
      <c r="O4969">
        <v>9.4</v>
      </c>
      <c r="P4969">
        <v>1.4</v>
      </c>
      <c r="Q4969" s="2">
        <v>2037.09</v>
      </c>
      <c r="R4969" t="s">
        <v>35</v>
      </c>
      <c r="S4969" s="2">
        <v>1207.71</v>
      </c>
      <c r="T4969">
        <v>3.6</v>
      </c>
      <c r="U4969" t="s">
        <v>71</v>
      </c>
      <c r="V4969">
        <v>2025</v>
      </c>
      <c r="W4969" t="s">
        <v>72</v>
      </c>
      <c r="X4969" s="2">
        <v>1207.71</v>
      </c>
      <c r="Y4969" s="2">
        <v>829.38</v>
      </c>
      <c r="Z4969" s="2">
        <v>0.59299999999999997</v>
      </c>
      <c r="AA4969" s="2">
        <f>IF(Table1[[#This Row],[Bed Occupied]]="Yes",1,0)</f>
        <v>1</v>
      </c>
    </row>
    <row r="4970" spans="1:27" x14ac:dyDescent="0.25">
      <c r="A4970" t="s">
        <v>5062</v>
      </c>
      <c r="B4970" s="1">
        <v>45686</v>
      </c>
      <c r="C4970" s="1">
        <v>45687.1</v>
      </c>
      <c r="D4970" t="s">
        <v>27</v>
      </c>
      <c r="E4970" t="s">
        <v>66</v>
      </c>
      <c r="F4970" t="s">
        <v>48</v>
      </c>
      <c r="G4970" t="s">
        <v>30</v>
      </c>
      <c r="H4970" t="s">
        <v>56</v>
      </c>
      <c r="I4970" t="s">
        <v>32</v>
      </c>
      <c r="J4970">
        <v>1.1000000000000001</v>
      </c>
      <c r="K4970" t="s">
        <v>33</v>
      </c>
      <c r="L4970">
        <v>65</v>
      </c>
      <c r="M4970" s="1">
        <v>45685</v>
      </c>
      <c r="N4970" t="s">
        <v>42</v>
      </c>
      <c r="O4970">
        <v>9.6999999999999993</v>
      </c>
      <c r="P4970">
        <v>1.7</v>
      </c>
      <c r="Q4970" s="2">
        <v>9298.6200000000008</v>
      </c>
      <c r="R4970" t="s">
        <v>35</v>
      </c>
      <c r="S4970" s="2">
        <v>5937.15</v>
      </c>
      <c r="T4970">
        <v>3.5</v>
      </c>
      <c r="U4970" t="s">
        <v>145</v>
      </c>
      <c r="V4970">
        <v>2025</v>
      </c>
      <c r="W4970" t="s">
        <v>44</v>
      </c>
      <c r="X4970" s="2">
        <v>5937.15</v>
      </c>
      <c r="Y4970" s="2">
        <v>3361.47</v>
      </c>
      <c r="Z4970" s="2">
        <v>0.63800000000000001</v>
      </c>
      <c r="AA4970" s="2">
        <f>IF(Table1[[#This Row],[Bed Occupied]]="Yes",1,0)</f>
        <v>1</v>
      </c>
    </row>
    <row r="4971" spans="1:27" x14ac:dyDescent="0.25">
      <c r="A4971" t="s">
        <v>5063</v>
      </c>
      <c r="B4971" s="1">
        <v>46122</v>
      </c>
      <c r="C4971" s="1">
        <v>46122.9</v>
      </c>
      <c r="D4971" t="s">
        <v>39</v>
      </c>
      <c r="E4971" t="s">
        <v>28</v>
      </c>
      <c r="F4971" t="s">
        <v>48</v>
      </c>
      <c r="G4971" t="s">
        <v>151</v>
      </c>
      <c r="H4971" t="s">
        <v>40</v>
      </c>
      <c r="I4971" t="s">
        <v>93</v>
      </c>
      <c r="J4971">
        <v>0.9</v>
      </c>
      <c r="K4971" t="s">
        <v>57</v>
      </c>
      <c r="L4971">
        <v>73</v>
      </c>
      <c r="M4971" s="1">
        <v>46122</v>
      </c>
      <c r="N4971" t="s">
        <v>34</v>
      </c>
      <c r="O4971">
        <v>10.8</v>
      </c>
      <c r="P4971">
        <v>0.8</v>
      </c>
      <c r="Q4971" s="2">
        <v>1300.9000000000001</v>
      </c>
      <c r="R4971" t="s">
        <v>58</v>
      </c>
      <c r="S4971" s="2">
        <v>871.1</v>
      </c>
      <c r="T4971">
        <v>3.5</v>
      </c>
      <c r="U4971" t="s">
        <v>98</v>
      </c>
      <c r="V4971">
        <v>2026</v>
      </c>
      <c r="W4971" t="s">
        <v>77</v>
      </c>
      <c r="X4971" s="2">
        <v>871.1</v>
      </c>
      <c r="Y4971" s="2">
        <v>429.8</v>
      </c>
      <c r="Z4971" s="2">
        <v>0.67</v>
      </c>
      <c r="AA4971" s="2">
        <f>IF(Table1[[#This Row],[Bed Occupied]]="Yes",1,0)</f>
        <v>0</v>
      </c>
    </row>
    <row r="4972" spans="1:27" x14ac:dyDescent="0.25">
      <c r="A4972" t="s">
        <v>5064</v>
      </c>
      <c r="B4972" s="1">
        <v>45833</v>
      </c>
      <c r="C4972" s="1">
        <v>45835.8</v>
      </c>
      <c r="D4972" t="s">
        <v>61</v>
      </c>
      <c r="E4972" t="s">
        <v>52</v>
      </c>
      <c r="F4972" t="s">
        <v>29</v>
      </c>
      <c r="G4972" t="s">
        <v>151</v>
      </c>
      <c r="H4972" t="s">
        <v>40</v>
      </c>
      <c r="I4972" t="s">
        <v>32</v>
      </c>
      <c r="J4972">
        <v>2.8</v>
      </c>
      <c r="K4972" t="s">
        <v>33</v>
      </c>
      <c r="L4972">
        <v>76</v>
      </c>
      <c r="M4972" s="1">
        <v>45833</v>
      </c>
      <c r="N4972" t="s">
        <v>42</v>
      </c>
      <c r="O4972">
        <v>12.7</v>
      </c>
      <c r="P4972">
        <v>2.7</v>
      </c>
      <c r="Q4972" s="2">
        <v>13493.71</v>
      </c>
      <c r="R4972" t="s">
        <v>35</v>
      </c>
      <c r="S4972" s="2">
        <v>9589.08</v>
      </c>
      <c r="T4972">
        <v>3.2</v>
      </c>
      <c r="U4972" t="s">
        <v>64</v>
      </c>
      <c r="V4972">
        <v>2025</v>
      </c>
      <c r="W4972" t="s">
        <v>69</v>
      </c>
      <c r="X4972" s="2">
        <v>9589.08</v>
      </c>
      <c r="Y4972" s="2">
        <v>3904.63</v>
      </c>
      <c r="Z4972" s="2">
        <v>0.71099999999999997</v>
      </c>
      <c r="AA4972" s="2">
        <f>IF(Table1[[#This Row],[Bed Occupied]]="Yes",1,0)</f>
        <v>1</v>
      </c>
    </row>
    <row r="4973" spans="1:27" x14ac:dyDescent="0.25">
      <c r="A4973" t="s">
        <v>5065</v>
      </c>
      <c r="B4973" s="1">
        <v>45723</v>
      </c>
      <c r="C4973" s="1">
        <v>45729.4</v>
      </c>
      <c r="D4973" t="s">
        <v>88</v>
      </c>
      <c r="E4973" t="s">
        <v>47</v>
      </c>
      <c r="F4973" t="s">
        <v>29</v>
      </c>
      <c r="G4973" t="s">
        <v>53</v>
      </c>
      <c r="H4973" t="s">
        <v>81</v>
      </c>
      <c r="I4973" t="s">
        <v>32</v>
      </c>
      <c r="J4973">
        <v>6.4</v>
      </c>
      <c r="K4973" t="s">
        <v>33</v>
      </c>
      <c r="L4973">
        <v>33</v>
      </c>
      <c r="M4973" s="1">
        <v>45723</v>
      </c>
      <c r="N4973" t="s">
        <v>34</v>
      </c>
      <c r="O4973">
        <v>13.3</v>
      </c>
      <c r="P4973">
        <v>1.3</v>
      </c>
      <c r="Q4973" s="2">
        <v>31738.99</v>
      </c>
      <c r="R4973" t="s">
        <v>58</v>
      </c>
      <c r="S4973" s="2">
        <v>21536.52</v>
      </c>
      <c r="T4973">
        <v>4.2</v>
      </c>
      <c r="U4973" t="s">
        <v>173</v>
      </c>
      <c r="V4973">
        <v>2025</v>
      </c>
      <c r="W4973" t="s">
        <v>77</v>
      </c>
      <c r="X4973" s="2">
        <v>21536.52</v>
      </c>
      <c r="Y4973" s="2">
        <v>10202.469999999999</v>
      </c>
      <c r="Z4973" s="2">
        <v>0.67900000000000005</v>
      </c>
      <c r="AA4973" s="2">
        <f>IF(Table1[[#This Row],[Bed Occupied]]="Yes",1,0)</f>
        <v>1</v>
      </c>
    </row>
    <row r="4974" spans="1:27" x14ac:dyDescent="0.25">
      <c r="A4974" t="s">
        <v>5066</v>
      </c>
      <c r="B4974" s="1">
        <v>46207</v>
      </c>
      <c r="C4974" s="1">
        <v>46213.599999999999</v>
      </c>
      <c r="D4974" t="s">
        <v>102</v>
      </c>
      <c r="E4974" t="s">
        <v>66</v>
      </c>
      <c r="F4974" t="s">
        <v>29</v>
      </c>
      <c r="G4974" t="s">
        <v>53</v>
      </c>
      <c r="H4974" t="s">
        <v>49</v>
      </c>
      <c r="I4974" t="s">
        <v>41</v>
      </c>
      <c r="J4974">
        <v>6.6</v>
      </c>
      <c r="K4974" t="s">
        <v>33</v>
      </c>
      <c r="L4974">
        <v>77</v>
      </c>
      <c r="M4974" s="1">
        <v>46207</v>
      </c>
      <c r="N4974" t="s">
        <v>42</v>
      </c>
      <c r="O4974">
        <v>9.1</v>
      </c>
      <c r="P4974">
        <v>1.1000000000000001</v>
      </c>
      <c r="Q4974" s="2">
        <v>12791.01</v>
      </c>
      <c r="R4974" t="s">
        <v>35</v>
      </c>
      <c r="S4974" s="2">
        <v>7077.39</v>
      </c>
      <c r="T4974">
        <v>3.4</v>
      </c>
      <c r="U4974" t="s">
        <v>43</v>
      </c>
      <c r="V4974">
        <v>2026</v>
      </c>
      <c r="W4974" t="s">
        <v>83</v>
      </c>
      <c r="X4974" s="2">
        <v>7077.39</v>
      </c>
      <c r="Y4974" s="2">
        <v>5713.62</v>
      </c>
      <c r="Z4974" s="2">
        <v>0.55300000000000005</v>
      </c>
      <c r="AA4974" s="2">
        <f>IF(Table1[[#This Row],[Bed Occupied]]="Yes",1,0)</f>
        <v>1</v>
      </c>
    </row>
    <row r="4975" spans="1:27" x14ac:dyDescent="0.25">
      <c r="A4975" t="s">
        <v>5067</v>
      </c>
      <c r="B4975" s="1">
        <v>45691</v>
      </c>
      <c r="C4975" s="1">
        <v>45696.4</v>
      </c>
      <c r="D4975" t="s">
        <v>51</v>
      </c>
      <c r="E4975" t="s">
        <v>66</v>
      </c>
      <c r="F4975" t="s">
        <v>29</v>
      </c>
      <c r="G4975" t="s">
        <v>30</v>
      </c>
      <c r="H4975" t="s">
        <v>76</v>
      </c>
      <c r="I4975" t="s">
        <v>41</v>
      </c>
      <c r="J4975">
        <v>5.4</v>
      </c>
      <c r="K4975" t="s">
        <v>33</v>
      </c>
      <c r="L4975">
        <v>58</v>
      </c>
      <c r="M4975" s="1">
        <v>45690</v>
      </c>
      <c r="N4975" t="s">
        <v>42</v>
      </c>
      <c r="O4975">
        <v>10.199999999999999</v>
      </c>
      <c r="P4975">
        <v>0.2</v>
      </c>
      <c r="Q4975" s="2">
        <v>13960.06</v>
      </c>
      <c r="R4975" t="s">
        <v>35</v>
      </c>
      <c r="S4975" s="2">
        <v>7710.97</v>
      </c>
      <c r="T4975">
        <v>3.6</v>
      </c>
      <c r="U4975" t="s">
        <v>100</v>
      </c>
      <c r="V4975">
        <v>2025</v>
      </c>
      <c r="W4975" t="s">
        <v>74</v>
      </c>
      <c r="X4975" s="2">
        <v>7710.97</v>
      </c>
      <c r="Y4975" s="2">
        <v>6249.09</v>
      </c>
      <c r="Z4975" s="2">
        <v>0.55200000000000005</v>
      </c>
      <c r="AA4975" s="2">
        <f>IF(Table1[[#This Row],[Bed Occupied]]="Yes",1,0)</f>
        <v>1</v>
      </c>
    </row>
    <row r="4976" spans="1:27" x14ac:dyDescent="0.25">
      <c r="A4976" t="s">
        <v>5068</v>
      </c>
      <c r="B4976" s="1">
        <v>46363</v>
      </c>
      <c r="C4976" s="1">
        <v>46364.800000000003</v>
      </c>
      <c r="D4976" t="s">
        <v>39</v>
      </c>
      <c r="E4976" t="s">
        <v>66</v>
      </c>
      <c r="F4976" t="s">
        <v>29</v>
      </c>
      <c r="G4976" t="s">
        <v>30</v>
      </c>
      <c r="H4976" t="s">
        <v>81</v>
      </c>
      <c r="I4976" t="s">
        <v>41</v>
      </c>
      <c r="J4976">
        <v>1.8</v>
      </c>
      <c r="K4976" t="s">
        <v>57</v>
      </c>
      <c r="L4976">
        <v>78</v>
      </c>
      <c r="M4976" s="1">
        <v>46363</v>
      </c>
      <c r="N4976" t="s">
        <v>42</v>
      </c>
      <c r="O4976">
        <v>11.3</v>
      </c>
      <c r="P4976">
        <v>1.3</v>
      </c>
      <c r="Q4976" s="2">
        <v>2319.9499999999998</v>
      </c>
      <c r="R4976" t="s">
        <v>85</v>
      </c>
      <c r="S4976" s="2">
        <v>1405.12</v>
      </c>
      <c r="T4976">
        <v>3.3</v>
      </c>
      <c r="U4976" t="s">
        <v>54</v>
      </c>
      <c r="V4976">
        <v>2026</v>
      </c>
      <c r="W4976" t="s">
        <v>37</v>
      </c>
      <c r="X4976" s="2">
        <v>1405.12</v>
      </c>
      <c r="Y4976" s="2">
        <v>914.83</v>
      </c>
      <c r="Z4976" s="2">
        <v>0.60599999999999998</v>
      </c>
      <c r="AA4976" s="2">
        <f>IF(Table1[[#This Row],[Bed Occupied]]="Yes",1,0)</f>
        <v>0</v>
      </c>
    </row>
    <row r="4977" spans="1:27" x14ac:dyDescent="0.25">
      <c r="A4977" t="s">
        <v>5069</v>
      </c>
      <c r="B4977" s="1">
        <v>45840</v>
      </c>
      <c r="C4977" s="1">
        <v>45845.5</v>
      </c>
      <c r="D4977" t="s">
        <v>46</v>
      </c>
      <c r="E4977" t="s">
        <v>47</v>
      </c>
      <c r="F4977" t="s">
        <v>29</v>
      </c>
      <c r="G4977" t="s">
        <v>30</v>
      </c>
      <c r="H4977" t="s">
        <v>76</v>
      </c>
      <c r="I4977" t="s">
        <v>93</v>
      </c>
      <c r="J4977">
        <v>5.5</v>
      </c>
      <c r="K4977" t="s">
        <v>33</v>
      </c>
      <c r="L4977">
        <v>39</v>
      </c>
      <c r="M4977" s="1">
        <v>45840</v>
      </c>
      <c r="N4977" t="s">
        <v>42</v>
      </c>
      <c r="O4977">
        <v>8</v>
      </c>
      <c r="P4977">
        <v>0</v>
      </c>
      <c r="Q4977" s="2">
        <v>6944.23</v>
      </c>
      <c r="R4977" t="s">
        <v>35</v>
      </c>
      <c r="S4977" s="2">
        <v>3636.95</v>
      </c>
      <c r="T4977">
        <v>4.0999999999999996</v>
      </c>
      <c r="U4977" t="s">
        <v>135</v>
      </c>
      <c r="V4977">
        <v>2025</v>
      </c>
      <c r="W4977" t="s">
        <v>69</v>
      </c>
      <c r="X4977" s="2">
        <v>3636.95</v>
      </c>
      <c r="Y4977" s="2">
        <v>3307.28</v>
      </c>
      <c r="Z4977" s="2">
        <v>0.52400000000000002</v>
      </c>
      <c r="AA4977" s="2">
        <f>IF(Table1[[#This Row],[Bed Occupied]]="Yes",1,0)</f>
        <v>1</v>
      </c>
    </row>
    <row r="4978" spans="1:27" x14ac:dyDescent="0.25">
      <c r="A4978" t="s">
        <v>5070</v>
      </c>
      <c r="B4978" s="1">
        <v>46161</v>
      </c>
      <c r="C4978" s="1">
        <v>46162</v>
      </c>
      <c r="D4978" t="s">
        <v>96</v>
      </c>
      <c r="E4978" t="s">
        <v>47</v>
      </c>
      <c r="F4978" t="s">
        <v>29</v>
      </c>
      <c r="G4978" t="s">
        <v>67</v>
      </c>
      <c r="H4978" t="s">
        <v>81</v>
      </c>
      <c r="I4978" t="s">
        <v>32</v>
      </c>
      <c r="J4978">
        <v>1</v>
      </c>
      <c r="K4978" t="s">
        <v>57</v>
      </c>
      <c r="L4978">
        <v>72</v>
      </c>
      <c r="M4978" s="1">
        <v>46161</v>
      </c>
      <c r="N4978" t="s">
        <v>42</v>
      </c>
      <c r="O4978">
        <v>12</v>
      </c>
      <c r="P4978">
        <v>0</v>
      </c>
      <c r="Q4978" s="2">
        <v>3443.62</v>
      </c>
      <c r="R4978" t="s">
        <v>58</v>
      </c>
      <c r="S4978" s="2">
        <v>1827.98</v>
      </c>
      <c r="T4978">
        <v>3.6</v>
      </c>
      <c r="U4978" t="s">
        <v>94</v>
      </c>
      <c r="V4978">
        <v>2026</v>
      </c>
      <c r="W4978" t="s">
        <v>44</v>
      </c>
      <c r="X4978" s="2">
        <v>1827.98</v>
      </c>
      <c r="Y4978" s="2">
        <v>1615.64</v>
      </c>
      <c r="Z4978" s="2">
        <v>0.53100000000000003</v>
      </c>
      <c r="AA4978" s="2">
        <f>IF(Table1[[#This Row],[Bed Occupied]]="Yes",1,0)</f>
        <v>0</v>
      </c>
    </row>
    <row r="4979" spans="1:27" x14ac:dyDescent="0.25">
      <c r="A4979" t="s">
        <v>5071</v>
      </c>
      <c r="B4979" s="1">
        <v>45677</v>
      </c>
      <c r="C4979" s="1">
        <v>45679.4</v>
      </c>
      <c r="D4979" t="s">
        <v>102</v>
      </c>
      <c r="E4979" t="s">
        <v>66</v>
      </c>
      <c r="F4979" t="s">
        <v>29</v>
      </c>
      <c r="G4979" t="s">
        <v>30</v>
      </c>
      <c r="H4979" t="s">
        <v>40</v>
      </c>
      <c r="I4979" t="s">
        <v>32</v>
      </c>
      <c r="J4979">
        <v>2.4</v>
      </c>
      <c r="K4979" t="s">
        <v>33</v>
      </c>
      <c r="L4979">
        <v>80</v>
      </c>
      <c r="M4979" s="1">
        <v>45676</v>
      </c>
      <c r="N4979" t="s">
        <v>42</v>
      </c>
      <c r="O4979">
        <v>9.9</v>
      </c>
      <c r="P4979">
        <v>1.9</v>
      </c>
      <c r="Q4979" s="2">
        <v>12318.31</v>
      </c>
      <c r="R4979" t="s">
        <v>58</v>
      </c>
      <c r="S4979" s="2">
        <v>6644.73</v>
      </c>
      <c r="T4979">
        <v>3.7</v>
      </c>
      <c r="U4979" t="s">
        <v>145</v>
      </c>
      <c r="V4979">
        <v>2025</v>
      </c>
      <c r="W4979" t="s">
        <v>74</v>
      </c>
      <c r="X4979" s="2">
        <v>6644.73</v>
      </c>
      <c r="Y4979" s="2">
        <v>5673.58</v>
      </c>
      <c r="Z4979" s="2">
        <v>0.53900000000000003</v>
      </c>
      <c r="AA4979" s="2">
        <f>IF(Table1[[#This Row],[Bed Occupied]]="Yes",1,0)</f>
        <v>1</v>
      </c>
    </row>
    <row r="4980" spans="1:27" x14ac:dyDescent="0.25">
      <c r="A4980" t="s">
        <v>5072</v>
      </c>
      <c r="B4980" s="1">
        <v>45978</v>
      </c>
      <c r="C4980" s="1">
        <v>45978.7</v>
      </c>
      <c r="D4980" t="s">
        <v>39</v>
      </c>
      <c r="E4980" t="s">
        <v>52</v>
      </c>
      <c r="F4980" t="s">
        <v>29</v>
      </c>
      <c r="G4980" t="s">
        <v>67</v>
      </c>
      <c r="H4980" t="s">
        <v>81</v>
      </c>
      <c r="I4980" t="s">
        <v>41</v>
      </c>
      <c r="J4980">
        <v>0.7</v>
      </c>
      <c r="K4980" t="s">
        <v>57</v>
      </c>
      <c r="L4980">
        <v>56</v>
      </c>
      <c r="M4980" s="1">
        <v>45977</v>
      </c>
      <c r="N4980" t="s">
        <v>34</v>
      </c>
      <c r="O4980">
        <v>11.5</v>
      </c>
      <c r="P4980">
        <v>1.5</v>
      </c>
      <c r="Q4980" s="2">
        <v>2322.52</v>
      </c>
      <c r="R4980" t="s">
        <v>35</v>
      </c>
      <c r="S4980" s="2">
        <v>1476.88</v>
      </c>
      <c r="T4980">
        <v>3.7</v>
      </c>
      <c r="U4980" t="s">
        <v>71</v>
      </c>
      <c r="V4980">
        <v>2025</v>
      </c>
      <c r="W4980" t="s">
        <v>74</v>
      </c>
      <c r="X4980" s="2">
        <v>1476.88</v>
      </c>
      <c r="Y4980" s="2">
        <v>845.64</v>
      </c>
      <c r="Z4980" s="2">
        <v>0.63600000000000001</v>
      </c>
      <c r="AA4980" s="2">
        <f>IF(Table1[[#This Row],[Bed Occupied]]="Yes",1,0)</f>
        <v>0</v>
      </c>
    </row>
    <row r="4981" spans="1:27" x14ac:dyDescent="0.25">
      <c r="A4981" t="s">
        <v>5073</v>
      </c>
      <c r="B4981" s="1">
        <v>46197</v>
      </c>
      <c r="C4981" s="1">
        <v>46201.4</v>
      </c>
      <c r="D4981" t="s">
        <v>46</v>
      </c>
      <c r="E4981" t="s">
        <v>28</v>
      </c>
      <c r="F4981" t="s">
        <v>48</v>
      </c>
      <c r="G4981" t="s">
        <v>67</v>
      </c>
      <c r="H4981" t="s">
        <v>31</v>
      </c>
      <c r="I4981" t="s">
        <v>32</v>
      </c>
      <c r="J4981">
        <v>4.4000000000000004</v>
      </c>
      <c r="K4981" t="s">
        <v>57</v>
      </c>
      <c r="L4981">
        <v>37</v>
      </c>
      <c r="M4981" s="1">
        <v>46196</v>
      </c>
      <c r="N4981" t="s">
        <v>63</v>
      </c>
      <c r="O4981">
        <v>10.7</v>
      </c>
      <c r="P4981">
        <v>2.7</v>
      </c>
      <c r="Q4981" s="2">
        <v>6032.39</v>
      </c>
      <c r="R4981" t="s">
        <v>58</v>
      </c>
      <c r="S4981" s="2">
        <v>3799.02</v>
      </c>
      <c r="T4981">
        <v>3.4</v>
      </c>
      <c r="U4981" t="s">
        <v>126</v>
      </c>
      <c r="V4981">
        <v>2026</v>
      </c>
      <c r="W4981" t="s">
        <v>44</v>
      </c>
      <c r="X4981" s="2">
        <v>3799.02</v>
      </c>
      <c r="Y4981" s="2">
        <v>2233.37</v>
      </c>
      <c r="Z4981" s="2">
        <v>0.63</v>
      </c>
      <c r="AA4981" s="2">
        <f>IF(Table1[[#This Row],[Bed Occupied]]="Yes",1,0)</f>
        <v>0</v>
      </c>
    </row>
    <row r="4982" spans="1:27" x14ac:dyDescent="0.25">
      <c r="A4982" t="s">
        <v>5074</v>
      </c>
      <c r="B4982" s="1">
        <v>46016</v>
      </c>
      <c r="C4982" s="1">
        <v>46016.7</v>
      </c>
      <c r="D4982" t="s">
        <v>96</v>
      </c>
      <c r="E4982" t="s">
        <v>66</v>
      </c>
      <c r="F4982" t="s">
        <v>48</v>
      </c>
      <c r="G4982" t="s">
        <v>30</v>
      </c>
      <c r="H4982" t="s">
        <v>81</v>
      </c>
      <c r="I4982" t="s">
        <v>41</v>
      </c>
      <c r="J4982">
        <v>0.7</v>
      </c>
      <c r="K4982" t="s">
        <v>57</v>
      </c>
      <c r="L4982">
        <v>5</v>
      </c>
      <c r="M4982" s="1">
        <v>46015</v>
      </c>
      <c r="N4982" t="s">
        <v>34</v>
      </c>
      <c r="O4982">
        <v>12.3</v>
      </c>
      <c r="P4982">
        <v>0.3</v>
      </c>
      <c r="Q4982" s="2">
        <v>2951.8</v>
      </c>
      <c r="R4982" t="s">
        <v>58</v>
      </c>
      <c r="S4982" s="2">
        <v>1838.14</v>
      </c>
      <c r="T4982">
        <v>4.5</v>
      </c>
      <c r="U4982" t="s">
        <v>79</v>
      </c>
      <c r="V4982">
        <v>2025</v>
      </c>
      <c r="W4982" t="s">
        <v>69</v>
      </c>
      <c r="X4982" s="2">
        <v>1838.14</v>
      </c>
      <c r="Y4982" s="2">
        <v>1113.6600000000001</v>
      </c>
      <c r="Z4982" s="2">
        <v>0.623</v>
      </c>
      <c r="AA4982" s="2">
        <f>IF(Table1[[#This Row],[Bed Occupied]]="Yes",1,0)</f>
        <v>0</v>
      </c>
    </row>
    <row r="4983" spans="1:27" x14ac:dyDescent="0.25">
      <c r="A4983" t="s">
        <v>5075</v>
      </c>
      <c r="B4983" s="1">
        <v>45885</v>
      </c>
      <c r="C4983" s="1">
        <v>45887.5</v>
      </c>
      <c r="D4983" t="s">
        <v>39</v>
      </c>
      <c r="E4983" t="s">
        <v>52</v>
      </c>
      <c r="F4983" t="s">
        <v>29</v>
      </c>
      <c r="G4983" t="s">
        <v>30</v>
      </c>
      <c r="H4983" t="s">
        <v>76</v>
      </c>
      <c r="I4983" t="s">
        <v>41</v>
      </c>
      <c r="J4983">
        <v>2.5</v>
      </c>
      <c r="K4983" t="s">
        <v>33</v>
      </c>
      <c r="L4983">
        <v>107</v>
      </c>
      <c r="M4983" s="1">
        <v>45885</v>
      </c>
      <c r="N4983" t="s">
        <v>63</v>
      </c>
      <c r="O4983">
        <v>13.9</v>
      </c>
      <c r="P4983">
        <v>1.9</v>
      </c>
      <c r="Q4983" s="2">
        <v>1737.07</v>
      </c>
      <c r="R4983" t="s">
        <v>85</v>
      </c>
      <c r="S4983" s="2">
        <v>958.02</v>
      </c>
      <c r="T4983">
        <v>3.1</v>
      </c>
      <c r="U4983" t="s">
        <v>104</v>
      </c>
      <c r="V4983">
        <v>2025</v>
      </c>
      <c r="W4983" t="s">
        <v>83</v>
      </c>
      <c r="X4983" s="2">
        <v>958.02</v>
      </c>
      <c r="Y4983" s="2">
        <v>779.05</v>
      </c>
      <c r="Z4983" s="2">
        <v>0.55200000000000005</v>
      </c>
      <c r="AA4983" s="2">
        <f>IF(Table1[[#This Row],[Bed Occupied]]="Yes",1,0)</f>
        <v>1</v>
      </c>
    </row>
    <row r="4984" spans="1:27" x14ac:dyDescent="0.25">
      <c r="A4984" t="s">
        <v>5076</v>
      </c>
      <c r="B4984" s="1">
        <v>45737</v>
      </c>
      <c r="C4984" s="1">
        <v>45739</v>
      </c>
      <c r="D4984" t="s">
        <v>46</v>
      </c>
      <c r="E4984" t="s">
        <v>47</v>
      </c>
      <c r="F4984" t="s">
        <v>29</v>
      </c>
      <c r="G4984" t="s">
        <v>30</v>
      </c>
      <c r="H4984" t="s">
        <v>81</v>
      </c>
      <c r="I4984" t="s">
        <v>41</v>
      </c>
      <c r="J4984">
        <v>2</v>
      </c>
      <c r="K4984" t="s">
        <v>33</v>
      </c>
      <c r="L4984">
        <v>32</v>
      </c>
      <c r="M4984" s="1">
        <v>45736</v>
      </c>
      <c r="N4984" t="s">
        <v>34</v>
      </c>
      <c r="O4984">
        <v>10.5</v>
      </c>
      <c r="P4984">
        <v>0.5</v>
      </c>
      <c r="Q4984" s="2">
        <v>5723.55</v>
      </c>
      <c r="R4984" t="s">
        <v>58</v>
      </c>
      <c r="S4984" s="2">
        <v>2772.91</v>
      </c>
      <c r="T4984">
        <v>4.8</v>
      </c>
      <c r="U4984" t="s">
        <v>173</v>
      </c>
      <c r="V4984">
        <v>2025</v>
      </c>
      <c r="W4984" t="s">
        <v>72</v>
      </c>
      <c r="X4984" s="2">
        <v>2772.91</v>
      </c>
      <c r="Y4984" s="2">
        <v>2950.64</v>
      </c>
      <c r="Z4984" s="2">
        <v>0.48399999999999999</v>
      </c>
      <c r="AA4984" s="2">
        <f>IF(Table1[[#This Row],[Bed Occupied]]="Yes",1,0)</f>
        <v>1</v>
      </c>
    </row>
    <row r="4985" spans="1:27" x14ac:dyDescent="0.25">
      <c r="A4985" t="s">
        <v>5077</v>
      </c>
      <c r="B4985" s="1">
        <v>45944</v>
      </c>
      <c r="C4985" s="1">
        <v>45945.4</v>
      </c>
      <c r="D4985" t="s">
        <v>27</v>
      </c>
      <c r="E4985" t="s">
        <v>28</v>
      </c>
      <c r="F4985" t="s">
        <v>48</v>
      </c>
      <c r="G4985" t="s">
        <v>53</v>
      </c>
      <c r="H4985" t="s">
        <v>56</v>
      </c>
      <c r="I4985" t="s">
        <v>41</v>
      </c>
      <c r="J4985">
        <v>1.4</v>
      </c>
      <c r="K4985" t="s">
        <v>33</v>
      </c>
      <c r="L4985">
        <v>66</v>
      </c>
      <c r="M4985" s="1">
        <v>45943</v>
      </c>
      <c r="N4985" t="s">
        <v>34</v>
      </c>
      <c r="O4985">
        <v>13.6</v>
      </c>
      <c r="P4985">
        <v>1.6</v>
      </c>
      <c r="Q4985" s="2">
        <v>8994.48</v>
      </c>
      <c r="R4985" t="s">
        <v>35</v>
      </c>
      <c r="S4985" s="2">
        <v>5215.9799999999996</v>
      </c>
      <c r="T4985">
        <v>3.3</v>
      </c>
      <c r="U4985" t="s">
        <v>82</v>
      </c>
      <c r="V4985">
        <v>2025</v>
      </c>
      <c r="W4985" t="s">
        <v>37</v>
      </c>
      <c r="X4985" s="2">
        <v>5215.9799999999996</v>
      </c>
      <c r="Y4985" s="2">
        <v>3778.5</v>
      </c>
      <c r="Z4985" s="2">
        <v>0.57999999999999996</v>
      </c>
      <c r="AA4985" s="2">
        <f>IF(Table1[[#This Row],[Bed Occupied]]="Yes",1,0)</f>
        <v>1</v>
      </c>
    </row>
    <row r="4986" spans="1:27" x14ac:dyDescent="0.25">
      <c r="A4986" t="s">
        <v>5078</v>
      </c>
      <c r="B4986" s="1">
        <v>46126</v>
      </c>
      <c r="C4986" s="1">
        <v>46129.1</v>
      </c>
      <c r="D4986" t="s">
        <v>61</v>
      </c>
      <c r="E4986" t="s">
        <v>52</v>
      </c>
      <c r="F4986" t="s">
        <v>48</v>
      </c>
      <c r="G4986" t="s">
        <v>30</v>
      </c>
      <c r="H4986" t="s">
        <v>40</v>
      </c>
      <c r="I4986" t="s">
        <v>32</v>
      </c>
      <c r="J4986">
        <v>3.1</v>
      </c>
      <c r="K4986" t="s">
        <v>57</v>
      </c>
      <c r="L4986">
        <v>89</v>
      </c>
      <c r="M4986" s="1">
        <v>46126</v>
      </c>
      <c r="N4986" t="s">
        <v>34</v>
      </c>
      <c r="O4986">
        <v>9.6</v>
      </c>
      <c r="P4986">
        <v>1.6</v>
      </c>
      <c r="Q4986" s="2">
        <v>12553.65</v>
      </c>
      <c r="R4986" t="s">
        <v>85</v>
      </c>
      <c r="S4986" s="2">
        <v>7270.63</v>
      </c>
      <c r="T4986">
        <v>3.2</v>
      </c>
      <c r="U4986" t="s">
        <v>98</v>
      </c>
      <c r="V4986">
        <v>2026</v>
      </c>
      <c r="W4986" t="s">
        <v>44</v>
      </c>
      <c r="X4986" s="2">
        <v>7270.63</v>
      </c>
      <c r="Y4986" s="2">
        <v>5283.02</v>
      </c>
      <c r="Z4986" s="2">
        <v>0.57899999999999996</v>
      </c>
      <c r="AA4986" s="2">
        <f>IF(Table1[[#This Row],[Bed Occupied]]="Yes",1,0)</f>
        <v>0</v>
      </c>
    </row>
    <row r="4987" spans="1:27" x14ac:dyDescent="0.25">
      <c r="A4987" t="s">
        <v>5079</v>
      </c>
      <c r="B4987" s="1">
        <v>46121</v>
      </c>
      <c r="C4987" s="1">
        <v>46121.8</v>
      </c>
      <c r="D4987" t="s">
        <v>39</v>
      </c>
      <c r="E4987" t="s">
        <v>28</v>
      </c>
      <c r="F4987" t="s">
        <v>29</v>
      </c>
      <c r="G4987" t="s">
        <v>30</v>
      </c>
      <c r="H4987" t="s">
        <v>40</v>
      </c>
      <c r="I4987" t="s">
        <v>41</v>
      </c>
      <c r="J4987">
        <v>0.8</v>
      </c>
      <c r="K4987" t="s">
        <v>33</v>
      </c>
      <c r="L4987">
        <v>91</v>
      </c>
      <c r="M4987" s="1">
        <v>46120</v>
      </c>
      <c r="N4987" t="s">
        <v>63</v>
      </c>
      <c r="O4987">
        <v>13.7</v>
      </c>
      <c r="P4987">
        <v>1.7</v>
      </c>
      <c r="Q4987" s="2">
        <v>1735.04</v>
      </c>
      <c r="R4987" t="s">
        <v>35</v>
      </c>
      <c r="S4987" s="2">
        <v>864.97</v>
      </c>
      <c r="T4987">
        <v>3.7</v>
      </c>
      <c r="U4987" t="s">
        <v>98</v>
      </c>
      <c r="V4987">
        <v>2026</v>
      </c>
      <c r="W4987" t="s">
        <v>69</v>
      </c>
      <c r="X4987" s="2">
        <v>864.97</v>
      </c>
      <c r="Y4987" s="2">
        <v>870.07</v>
      </c>
      <c r="Z4987" s="2">
        <v>0.499</v>
      </c>
      <c r="AA4987" s="2">
        <f>IF(Table1[[#This Row],[Bed Occupied]]="Yes",1,0)</f>
        <v>1</v>
      </c>
    </row>
    <row r="4988" spans="1:27" x14ac:dyDescent="0.25">
      <c r="A4988" t="s">
        <v>5080</v>
      </c>
      <c r="B4988" s="1">
        <v>45914</v>
      </c>
      <c r="C4988" s="1">
        <v>45917.7</v>
      </c>
      <c r="D4988" t="s">
        <v>61</v>
      </c>
      <c r="E4988" t="s">
        <v>52</v>
      </c>
      <c r="F4988" t="s">
        <v>48</v>
      </c>
      <c r="G4988" t="s">
        <v>53</v>
      </c>
      <c r="H4988" t="s">
        <v>31</v>
      </c>
      <c r="I4988" t="s">
        <v>41</v>
      </c>
      <c r="J4988">
        <v>3.7</v>
      </c>
      <c r="K4988" t="s">
        <v>33</v>
      </c>
      <c r="L4988">
        <v>59</v>
      </c>
      <c r="M4988" s="1">
        <v>45913</v>
      </c>
      <c r="N4988" t="s">
        <v>63</v>
      </c>
      <c r="O4988">
        <v>14.2</v>
      </c>
      <c r="P4988">
        <v>2.2000000000000002</v>
      </c>
      <c r="Q4988" s="2">
        <v>14919.57</v>
      </c>
      <c r="R4988" t="s">
        <v>85</v>
      </c>
      <c r="S4988" s="2">
        <v>10864.68</v>
      </c>
      <c r="T4988">
        <v>3.3</v>
      </c>
      <c r="U4988" t="s">
        <v>59</v>
      </c>
      <c r="V4988">
        <v>2025</v>
      </c>
      <c r="W4988" t="s">
        <v>83</v>
      </c>
      <c r="X4988" s="2">
        <v>10864.68</v>
      </c>
      <c r="Y4988" s="2">
        <v>4054.89</v>
      </c>
      <c r="Z4988" s="2">
        <v>0.72799999999999998</v>
      </c>
      <c r="AA4988" s="2">
        <f>IF(Table1[[#This Row],[Bed Occupied]]="Yes",1,0)</f>
        <v>1</v>
      </c>
    </row>
    <row r="4989" spans="1:27" x14ac:dyDescent="0.25">
      <c r="A4989" t="s">
        <v>5081</v>
      </c>
      <c r="B4989" s="1">
        <v>46176</v>
      </c>
      <c r="C4989" s="1">
        <v>46178.400000000001</v>
      </c>
      <c r="D4989" t="s">
        <v>46</v>
      </c>
      <c r="E4989" t="s">
        <v>52</v>
      </c>
      <c r="F4989" t="s">
        <v>29</v>
      </c>
      <c r="G4989" t="s">
        <v>30</v>
      </c>
      <c r="H4989" t="s">
        <v>81</v>
      </c>
      <c r="I4989" t="s">
        <v>41</v>
      </c>
      <c r="J4989">
        <v>2.4</v>
      </c>
      <c r="K4989" t="s">
        <v>33</v>
      </c>
      <c r="L4989">
        <v>16</v>
      </c>
      <c r="M4989" s="1">
        <v>46175</v>
      </c>
      <c r="N4989" t="s">
        <v>42</v>
      </c>
      <c r="O4989">
        <v>8.6</v>
      </c>
      <c r="P4989">
        <v>0.6</v>
      </c>
      <c r="Q4989" s="2">
        <v>4383.58</v>
      </c>
      <c r="R4989" t="s">
        <v>58</v>
      </c>
      <c r="S4989" s="2">
        <v>2521.38</v>
      </c>
      <c r="T4989">
        <v>4.5999999999999996</v>
      </c>
      <c r="U4989" t="s">
        <v>126</v>
      </c>
      <c r="V4989">
        <v>2026</v>
      </c>
      <c r="W4989" t="s">
        <v>44</v>
      </c>
      <c r="X4989" s="2">
        <v>2521.38</v>
      </c>
      <c r="Y4989" s="2">
        <v>1862.2</v>
      </c>
      <c r="Z4989" s="2">
        <v>0.57499999999999996</v>
      </c>
      <c r="AA4989" s="2">
        <f>IF(Table1[[#This Row],[Bed Occupied]]="Yes",1,0)</f>
        <v>1</v>
      </c>
    </row>
    <row r="4990" spans="1:27" x14ac:dyDescent="0.25">
      <c r="A4990" t="s">
        <v>5082</v>
      </c>
      <c r="B4990" s="1">
        <v>45801</v>
      </c>
      <c r="C4990" s="1">
        <v>45803</v>
      </c>
      <c r="D4990" t="s">
        <v>39</v>
      </c>
      <c r="E4990" t="s">
        <v>66</v>
      </c>
      <c r="F4990" t="s">
        <v>48</v>
      </c>
      <c r="G4990" t="s">
        <v>67</v>
      </c>
      <c r="H4990" t="s">
        <v>56</v>
      </c>
      <c r="I4990" t="s">
        <v>32</v>
      </c>
      <c r="J4990">
        <v>2</v>
      </c>
      <c r="K4990" t="s">
        <v>33</v>
      </c>
      <c r="L4990">
        <v>81</v>
      </c>
      <c r="M4990" s="1">
        <v>45801</v>
      </c>
      <c r="N4990" t="s">
        <v>34</v>
      </c>
      <c r="O4990">
        <v>14.2</v>
      </c>
      <c r="P4990">
        <v>4.2</v>
      </c>
      <c r="Q4990" s="2">
        <v>2177.4899999999998</v>
      </c>
      <c r="R4990" t="s">
        <v>58</v>
      </c>
      <c r="S4990" s="2">
        <v>1300.75</v>
      </c>
      <c r="T4990">
        <v>2.6</v>
      </c>
      <c r="U4990" t="s">
        <v>122</v>
      </c>
      <c r="V4990">
        <v>2025</v>
      </c>
      <c r="W4990" t="s">
        <v>83</v>
      </c>
      <c r="X4990" s="2">
        <v>1300.75</v>
      </c>
      <c r="Y4990" s="2">
        <v>876.74</v>
      </c>
      <c r="Z4990" s="2">
        <v>0.59699999999999998</v>
      </c>
      <c r="AA4990" s="2">
        <f>IF(Table1[[#This Row],[Bed Occupied]]="Yes",1,0)</f>
        <v>1</v>
      </c>
    </row>
    <row r="4991" spans="1:27" x14ac:dyDescent="0.25">
      <c r="A4991" t="s">
        <v>5083</v>
      </c>
      <c r="B4991" s="1">
        <v>45930</v>
      </c>
      <c r="C4991" s="1">
        <v>45933.4</v>
      </c>
      <c r="D4991" t="s">
        <v>46</v>
      </c>
      <c r="E4991" t="s">
        <v>47</v>
      </c>
      <c r="F4991" t="s">
        <v>92</v>
      </c>
      <c r="G4991" t="s">
        <v>53</v>
      </c>
      <c r="H4991" t="s">
        <v>76</v>
      </c>
      <c r="I4991" t="s">
        <v>32</v>
      </c>
      <c r="J4991">
        <v>3.4</v>
      </c>
      <c r="K4991" t="s">
        <v>57</v>
      </c>
      <c r="L4991">
        <v>59</v>
      </c>
      <c r="M4991" s="1">
        <v>45930</v>
      </c>
      <c r="N4991" t="s">
        <v>42</v>
      </c>
      <c r="O4991">
        <v>14.4</v>
      </c>
      <c r="P4991">
        <v>2.4</v>
      </c>
      <c r="Q4991" s="2">
        <v>4267.1099999999997</v>
      </c>
      <c r="R4991" t="s">
        <v>35</v>
      </c>
      <c r="S4991" s="2">
        <v>2800.04</v>
      </c>
      <c r="T4991">
        <v>3.6</v>
      </c>
      <c r="U4991" t="s">
        <v>59</v>
      </c>
      <c r="V4991">
        <v>2025</v>
      </c>
      <c r="W4991" t="s">
        <v>44</v>
      </c>
      <c r="X4991" s="2">
        <v>2800.04</v>
      </c>
      <c r="Y4991" s="2">
        <v>1467.07</v>
      </c>
      <c r="Z4991" s="2">
        <v>0.65600000000000003</v>
      </c>
      <c r="AA4991" s="2">
        <f>IF(Table1[[#This Row],[Bed Occupied]]="Yes",1,0)</f>
        <v>0</v>
      </c>
    </row>
    <row r="4992" spans="1:27" x14ac:dyDescent="0.25">
      <c r="A4992" t="s">
        <v>5084</v>
      </c>
      <c r="B4992" s="1">
        <v>45754</v>
      </c>
      <c r="C4992" s="1">
        <v>45755.3</v>
      </c>
      <c r="D4992" t="s">
        <v>51</v>
      </c>
      <c r="E4992" t="s">
        <v>52</v>
      </c>
      <c r="F4992" t="s">
        <v>29</v>
      </c>
      <c r="G4992" t="s">
        <v>67</v>
      </c>
      <c r="H4992" t="s">
        <v>62</v>
      </c>
      <c r="I4992" t="s">
        <v>32</v>
      </c>
      <c r="J4992">
        <v>1.3</v>
      </c>
      <c r="K4992" t="s">
        <v>33</v>
      </c>
      <c r="L4992">
        <v>46</v>
      </c>
      <c r="M4992" s="1">
        <v>45754</v>
      </c>
      <c r="N4992" t="s">
        <v>34</v>
      </c>
      <c r="O4992">
        <v>11.1</v>
      </c>
      <c r="P4992">
        <v>1.1000000000000001</v>
      </c>
      <c r="Q4992" s="2">
        <v>7164.62</v>
      </c>
      <c r="R4992" t="s">
        <v>58</v>
      </c>
      <c r="S4992" s="2">
        <v>3860.5</v>
      </c>
      <c r="T4992">
        <v>3.3</v>
      </c>
      <c r="U4992" t="s">
        <v>89</v>
      </c>
      <c r="V4992">
        <v>2025</v>
      </c>
      <c r="W4992" t="s">
        <v>37</v>
      </c>
      <c r="X4992" s="2">
        <v>3860.5</v>
      </c>
      <c r="Y4992" s="2">
        <v>3304.12</v>
      </c>
      <c r="Z4992" s="2">
        <v>0.53900000000000003</v>
      </c>
      <c r="AA4992" s="2">
        <f>IF(Table1[[#This Row],[Bed Occupied]]="Yes",1,0)</f>
        <v>1</v>
      </c>
    </row>
    <row r="4993" spans="1:27" x14ac:dyDescent="0.25">
      <c r="A4993" t="s">
        <v>5085</v>
      </c>
      <c r="B4993" s="1">
        <v>46361</v>
      </c>
      <c r="C4993" s="1">
        <v>46365.4</v>
      </c>
      <c r="D4993" t="s">
        <v>88</v>
      </c>
      <c r="E4993" t="s">
        <v>47</v>
      </c>
      <c r="F4993" t="s">
        <v>48</v>
      </c>
      <c r="G4993" t="s">
        <v>67</v>
      </c>
      <c r="H4993" t="s">
        <v>62</v>
      </c>
      <c r="I4993" t="s">
        <v>41</v>
      </c>
      <c r="J4993">
        <v>4.4000000000000004</v>
      </c>
      <c r="K4993" t="s">
        <v>33</v>
      </c>
      <c r="L4993">
        <v>10</v>
      </c>
      <c r="M4993" s="1">
        <v>46361</v>
      </c>
      <c r="N4993" t="s">
        <v>42</v>
      </c>
      <c r="O4993">
        <v>12.5</v>
      </c>
      <c r="P4993">
        <v>0.5</v>
      </c>
      <c r="Q4993" s="2">
        <v>19321.990000000002</v>
      </c>
      <c r="R4993" t="s">
        <v>85</v>
      </c>
      <c r="S4993" s="2">
        <v>14623.94</v>
      </c>
      <c r="T4993">
        <v>4</v>
      </c>
      <c r="U4993" t="s">
        <v>54</v>
      </c>
      <c r="V4993">
        <v>2026</v>
      </c>
      <c r="W4993" t="s">
        <v>83</v>
      </c>
      <c r="X4993" s="2">
        <v>14623.94</v>
      </c>
      <c r="Y4993" s="2">
        <v>4698.05</v>
      </c>
      <c r="Z4993" s="2">
        <v>0.75700000000000001</v>
      </c>
      <c r="AA4993" s="2">
        <f>IF(Table1[[#This Row],[Bed Occupied]]="Yes",1,0)</f>
        <v>1</v>
      </c>
    </row>
    <row r="4994" spans="1:27" x14ac:dyDescent="0.25">
      <c r="A4994" t="s">
        <v>5086</v>
      </c>
      <c r="B4994" s="1">
        <v>46167</v>
      </c>
      <c r="C4994" s="1">
        <v>46167.7</v>
      </c>
      <c r="D4994" t="s">
        <v>39</v>
      </c>
      <c r="E4994" t="s">
        <v>52</v>
      </c>
      <c r="F4994" t="s">
        <v>29</v>
      </c>
      <c r="G4994" t="s">
        <v>30</v>
      </c>
      <c r="H4994" t="s">
        <v>56</v>
      </c>
      <c r="I4994" t="s">
        <v>41</v>
      </c>
      <c r="J4994">
        <v>0.7</v>
      </c>
      <c r="K4994" t="s">
        <v>33</v>
      </c>
      <c r="L4994">
        <v>53</v>
      </c>
      <c r="M4994" s="1">
        <v>46166</v>
      </c>
      <c r="N4994" t="s">
        <v>34</v>
      </c>
      <c r="O4994">
        <v>11.3</v>
      </c>
      <c r="P4994">
        <v>1.3</v>
      </c>
      <c r="Q4994" s="2">
        <v>1998.13</v>
      </c>
      <c r="R4994" t="s">
        <v>58</v>
      </c>
      <c r="S4994" s="2">
        <v>984.77</v>
      </c>
      <c r="T4994">
        <v>4.0999999999999996</v>
      </c>
      <c r="U4994" t="s">
        <v>94</v>
      </c>
      <c r="V4994">
        <v>2026</v>
      </c>
      <c r="W4994" t="s">
        <v>74</v>
      </c>
      <c r="X4994" s="2">
        <v>984.77</v>
      </c>
      <c r="Y4994" s="2">
        <v>1013.36</v>
      </c>
      <c r="Z4994" s="2">
        <v>0.49299999999999999</v>
      </c>
      <c r="AA4994" s="2">
        <f>IF(Table1[[#This Row],[Bed Occupied]]="Yes",1,0)</f>
        <v>1</v>
      </c>
    </row>
    <row r="4995" spans="1:27" x14ac:dyDescent="0.25">
      <c r="A4995" t="s">
        <v>5087</v>
      </c>
      <c r="B4995" s="1">
        <v>45916</v>
      </c>
      <c r="C4995" s="1">
        <v>45918.8</v>
      </c>
      <c r="D4995" t="s">
        <v>46</v>
      </c>
      <c r="E4995" t="s">
        <v>52</v>
      </c>
      <c r="F4995" t="s">
        <v>48</v>
      </c>
      <c r="G4995" t="s">
        <v>30</v>
      </c>
      <c r="H4995" t="s">
        <v>40</v>
      </c>
      <c r="I4995" t="s">
        <v>41</v>
      </c>
      <c r="J4995">
        <v>2.8</v>
      </c>
      <c r="K4995" t="s">
        <v>33</v>
      </c>
      <c r="L4995">
        <v>34</v>
      </c>
      <c r="M4995" s="1">
        <v>45916</v>
      </c>
      <c r="N4995" t="s">
        <v>42</v>
      </c>
      <c r="O4995">
        <v>8.4</v>
      </c>
      <c r="P4995">
        <v>0.4</v>
      </c>
      <c r="Q4995" s="2">
        <v>4554.62</v>
      </c>
      <c r="R4995" t="s">
        <v>58</v>
      </c>
      <c r="S4995" s="2">
        <v>2756.23</v>
      </c>
      <c r="T4995">
        <v>3.8</v>
      </c>
      <c r="U4995" t="s">
        <v>59</v>
      </c>
      <c r="V4995">
        <v>2025</v>
      </c>
      <c r="W4995" t="s">
        <v>44</v>
      </c>
      <c r="X4995" s="2">
        <v>2756.23</v>
      </c>
      <c r="Y4995" s="2">
        <v>1798.39</v>
      </c>
      <c r="Z4995" s="2">
        <v>0.60499999999999998</v>
      </c>
      <c r="AA4995" s="2">
        <f>IF(Table1[[#This Row],[Bed Occupied]]="Yes",1,0)</f>
        <v>1</v>
      </c>
    </row>
    <row r="4996" spans="1:27" x14ac:dyDescent="0.25">
      <c r="A4996" t="s">
        <v>5088</v>
      </c>
      <c r="B4996" s="1">
        <v>46139</v>
      </c>
      <c r="C4996" s="1">
        <v>46140.7</v>
      </c>
      <c r="D4996" t="s">
        <v>96</v>
      </c>
      <c r="E4996" t="s">
        <v>28</v>
      </c>
      <c r="F4996" t="s">
        <v>29</v>
      </c>
      <c r="G4996" t="s">
        <v>67</v>
      </c>
      <c r="H4996" t="s">
        <v>31</v>
      </c>
      <c r="I4996" t="s">
        <v>32</v>
      </c>
      <c r="J4996">
        <v>1.7</v>
      </c>
      <c r="K4996" t="s">
        <v>33</v>
      </c>
      <c r="L4996">
        <v>51</v>
      </c>
      <c r="M4996" s="1">
        <v>46139</v>
      </c>
      <c r="N4996" t="s">
        <v>63</v>
      </c>
      <c r="O4996">
        <v>13.6</v>
      </c>
      <c r="P4996">
        <v>1.6</v>
      </c>
      <c r="Q4996" s="2">
        <v>3174.6</v>
      </c>
      <c r="R4996" t="s">
        <v>35</v>
      </c>
      <c r="S4996" s="2">
        <v>2012.88</v>
      </c>
      <c r="T4996">
        <v>3.3</v>
      </c>
      <c r="U4996" t="s">
        <v>98</v>
      </c>
      <c r="V4996">
        <v>2026</v>
      </c>
      <c r="W4996" t="s">
        <v>37</v>
      </c>
      <c r="X4996" s="2">
        <v>2012.88</v>
      </c>
      <c r="Y4996" s="2">
        <v>1161.72</v>
      </c>
      <c r="Z4996" s="2">
        <v>0.63400000000000001</v>
      </c>
      <c r="AA4996" s="2">
        <f>IF(Table1[[#This Row],[Bed Occupied]]="Yes",1,0)</f>
        <v>1</v>
      </c>
    </row>
    <row r="4997" spans="1:27" x14ac:dyDescent="0.25">
      <c r="A4997" t="s">
        <v>5089</v>
      </c>
      <c r="B4997" s="1">
        <v>46132</v>
      </c>
      <c r="C4997" s="1">
        <v>46149</v>
      </c>
      <c r="D4997" t="s">
        <v>88</v>
      </c>
      <c r="E4997" t="s">
        <v>28</v>
      </c>
      <c r="F4997" t="s">
        <v>48</v>
      </c>
      <c r="G4997" t="s">
        <v>30</v>
      </c>
      <c r="H4997" t="s">
        <v>76</v>
      </c>
      <c r="I4997" t="s">
        <v>41</v>
      </c>
      <c r="J4997">
        <v>17</v>
      </c>
      <c r="K4997" t="s">
        <v>33</v>
      </c>
      <c r="L4997">
        <v>27</v>
      </c>
      <c r="M4997" s="1">
        <v>46131</v>
      </c>
      <c r="N4997" t="s">
        <v>34</v>
      </c>
      <c r="O4997">
        <v>12.9</v>
      </c>
      <c r="P4997">
        <v>0.9</v>
      </c>
      <c r="Q4997" s="2">
        <v>50431.32</v>
      </c>
      <c r="R4997" t="s">
        <v>35</v>
      </c>
      <c r="S4997" s="2">
        <v>32863.11</v>
      </c>
      <c r="T4997">
        <v>3.7</v>
      </c>
      <c r="U4997" t="s">
        <v>98</v>
      </c>
      <c r="V4997">
        <v>2026</v>
      </c>
      <c r="W4997" t="s">
        <v>74</v>
      </c>
      <c r="X4997" s="2">
        <v>32863.11</v>
      </c>
      <c r="Y4997" s="2">
        <v>17568.21</v>
      </c>
      <c r="Z4997" s="2">
        <v>0.65200000000000002</v>
      </c>
      <c r="AA4997" s="2">
        <f>IF(Table1[[#This Row],[Bed Occupied]]="Yes",1,0)</f>
        <v>1</v>
      </c>
    </row>
    <row r="4998" spans="1:27" x14ac:dyDescent="0.25">
      <c r="A4998" t="s">
        <v>5090</v>
      </c>
      <c r="B4998" s="1">
        <v>45985</v>
      </c>
      <c r="C4998" s="1">
        <v>45990.8</v>
      </c>
      <c r="D4998" t="s">
        <v>102</v>
      </c>
      <c r="E4998" t="s">
        <v>52</v>
      </c>
      <c r="F4998" t="s">
        <v>29</v>
      </c>
      <c r="G4998" t="s">
        <v>53</v>
      </c>
      <c r="H4998" t="s">
        <v>62</v>
      </c>
      <c r="I4998" t="s">
        <v>32</v>
      </c>
      <c r="J4998">
        <v>5.8</v>
      </c>
      <c r="K4998" t="s">
        <v>33</v>
      </c>
      <c r="L4998">
        <v>85</v>
      </c>
      <c r="M4998" s="1">
        <v>45984</v>
      </c>
      <c r="N4998" t="s">
        <v>63</v>
      </c>
      <c r="O4998">
        <v>9.6</v>
      </c>
      <c r="P4998">
        <v>1.6</v>
      </c>
      <c r="Q4998" s="2">
        <v>14900.5</v>
      </c>
      <c r="R4998" t="s">
        <v>35</v>
      </c>
      <c r="S4998" s="2">
        <v>9979.06</v>
      </c>
      <c r="T4998">
        <v>2.2999999999999998</v>
      </c>
      <c r="U4998" t="s">
        <v>71</v>
      </c>
      <c r="V4998">
        <v>2025</v>
      </c>
      <c r="W4998" t="s">
        <v>74</v>
      </c>
      <c r="X4998" s="2">
        <v>9979.06</v>
      </c>
      <c r="Y4998" s="2">
        <v>4921.4399999999996</v>
      </c>
      <c r="Z4998" s="2">
        <v>0.67</v>
      </c>
      <c r="AA4998" s="2">
        <f>IF(Table1[[#This Row],[Bed Occupied]]="Yes",1,0)</f>
        <v>1</v>
      </c>
    </row>
    <row r="4999" spans="1:27" x14ac:dyDescent="0.25">
      <c r="A4999" t="s">
        <v>5091</v>
      </c>
      <c r="B4999" s="1">
        <v>45702</v>
      </c>
      <c r="C4999" s="1">
        <v>45710.5</v>
      </c>
      <c r="D4999" t="s">
        <v>88</v>
      </c>
      <c r="E4999" t="s">
        <v>47</v>
      </c>
      <c r="F4999" t="s">
        <v>48</v>
      </c>
      <c r="G4999" t="s">
        <v>30</v>
      </c>
      <c r="H4999" t="s">
        <v>81</v>
      </c>
      <c r="I4999" t="s">
        <v>93</v>
      </c>
      <c r="J4999">
        <v>8.5</v>
      </c>
      <c r="K4999" t="s">
        <v>33</v>
      </c>
      <c r="L4999">
        <v>21</v>
      </c>
      <c r="M4999" s="1">
        <v>45702</v>
      </c>
      <c r="N4999" t="s">
        <v>42</v>
      </c>
      <c r="O4999">
        <v>8.6999999999999993</v>
      </c>
      <c r="P4999">
        <v>0.7</v>
      </c>
      <c r="Q4999" s="2">
        <v>31522.03</v>
      </c>
      <c r="R4999" t="s">
        <v>35</v>
      </c>
      <c r="S4999" s="2">
        <v>23121.13</v>
      </c>
      <c r="T4999">
        <v>4.2</v>
      </c>
      <c r="U4999" t="s">
        <v>100</v>
      </c>
      <c r="V4999">
        <v>2025</v>
      </c>
      <c r="W4999" t="s">
        <v>77</v>
      </c>
      <c r="X4999" s="2">
        <v>23121.13</v>
      </c>
      <c r="Y4999" s="2">
        <v>8400.9</v>
      </c>
      <c r="Z4999" s="2">
        <v>0.73299999999999998</v>
      </c>
      <c r="AA4999" s="2">
        <f>IF(Table1[[#This Row],[Bed Occupied]]="Yes",1,0)</f>
        <v>1</v>
      </c>
    </row>
    <row r="5000" spans="1:27" x14ac:dyDescent="0.25">
      <c r="A5000" t="s">
        <v>5092</v>
      </c>
      <c r="B5000" s="1">
        <v>46098</v>
      </c>
      <c r="C5000" s="1">
        <v>46098.8</v>
      </c>
      <c r="D5000" t="s">
        <v>88</v>
      </c>
      <c r="E5000" t="s">
        <v>47</v>
      </c>
      <c r="F5000" t="s">
        <v>48</v>
      </c>
      <c r="G5000" t="s">
        <v>30</v>
      </c>
      <c r="H5000" t="s">
        <v>81</v>
      </c>
      <c r="I5000" t="s">
        <v>41</v>
      </c>
      <c r="J5000">
        <v>0.8</v>
      </c>
      <c r="K5000" t="s">
        <v>33</v>
      </c>
      <c r="L5000">
        <v>5</v>
      </c>
      <c r="M5000" s="1">
        <v>46098</v>
      </c>
      <c r="N5000" t="s">
        <v>42</v>
      </c>
      <c r="O5000">
        <v>11.2</v>
      </c>
      <c r="P5000">
        <v>1.2</v>
      </c>
      <c r="Q5000" s="2">
        <v>21432.26</v>
      </c>
      <c r="R5000" t="s">
        <v>35</v>
      </c>
      <c r="S5000" s="2">
        <v>14846.99</v>
      </c>
      <c r="T5000">
        <v>4.2</v>
      </c>
      <c r="U5000" t="s">
        <v>115</v>
      </c>
      <c r="V5000">
        <v>2026</v>
      </c>
      <c r="W5000" t="s">
        <v>44</v>
      </c>
      <c r="X5000" s="2">
        <v>14846.99</v>
      </c>
      <c r="Y5000" s="2">
        <v>6585.27</v>
      </c>
      <c r="Z5000" s="2">
        <v>0.69299999999999995</v>
      </c>
      <c r="AA5000" s="2">
        <f>IF(Table1[[#This Row],[Bed Occupied]]="Yes",1,0)</f>
        <v>1</v>
      </c>
    </row>
    <row r="5001" spans="1:27" x14ac:dyDescent="0.25">
      <c r="A5001" t="s">
        <v>5093</v>
      </c>
      <c r="B5001" s="1">
        <v>46243</v>
      </c>
      <c r="C5001" s="1">
        <v>46248.6</v>
      </c>
      <c r="D5001" t="s">
        <v>102</v>
      </c>
      <c r="E5001" t="s">
        <v>66</v>
      </c>
      <c r="F5001" t="s">
        <v>29</v>
      </c>
      <c r="G5001" t="s">
        <v>30</v>
      </c>
      <c r="H5001" t="s">
        <v>56</v>
      </c>
      <c r="I5001" t="s">
        <v>32</v>
      </c>
      <c r="J5001">
        <v>5.6</v>
      </c>
      <c r="K5001" t="s">
        <v>33</v>
      </c>
      <c r="L5001">
        <v>33</v>
      </c>
      <c r="M5001" s="1">
        <v>46243</v>
      </c>
      <c r="N5001" t="s">
        <v>63</v>
      </c>
      <c r="O5001">
        <v>11.7</v>
      </c>
      <c r="P5001">
        <v>1.7</v>
      </c>
      <c r="Q5001" s="2">
        <v>14131.2</v>
      </c>
      <c r="R5001" t="s">
        <v>85</v>
      </c>
      <c r="S5001" s="2">
        <v>7743.5</v>
      </c>
      <c r="T5001">
        <v>3.6</v>
      </c>
      <c r="U5001" t="s">
        <v>138</v>
      </c>
      <c r="V5001">
        <v>2026</v>
      </c>
      <c r="W5001" t="s">
        <v>74</v>
      </c>
      <c r="X5001" s="2">
        <v>7743.5</v>
      </c>
      <c r="Y5001" s="2">
        <v>6387.7</v>
      </c>
      <c r="Z5001" s="2">
        <v>0.54800000000000004</v>
      </c>
      <c r="AA5001" s="2">
        <f>IF(Table1[[#This Row],[Bed Occupied]]="Yes",1,0)</f>
        <v>1</v>
      </c>
    </row>
    <row r="5002" spans="1:27" x14ac:dyDescent="0.25">
      <c r="A5002" t="s">
        <v>5094</v>
      </c>
      <c r="B5002" s="1">
        <v>45712</v>
      </c>
      <c r="C5002" s="1">
        <v>45712.800000000003</v>
      </c>
      <c r="D5002" t="s">
        <v>61</v>
      </c>
      <c r="E5002" t="s">
        <v>47</v>
      </c>
      <c r="F5002" t="s">
        <v>29</v>
      </c>
      <c r="G5002" t="s">
        <v>53</v>
      </c>
      <c r="H5002" t="s">
        <v>81</v>
      </c>
      <c r="I5002" t="s">
        <v>41</v>
      </c>
      <c r="J5002">
        <v>0.8</v>
      </c>
      <c r="K5002" t="s">
        <v>33</v>
      </c>
      <c r="L5002">
        <v>63</v>
      </c>
      <c r="M5002" s="1">
        <v>45711</v>
      </c>
      <c r="N5002" t="s">
        <v>42</v>
      </c>
      <c r="O5002">
        <v>13.6</v>
      </c>
      <c r="P5002">
        <v>1.6</v>
      </c>
      <c r="Q5002" s="2">
        <v>8790.52</v>
      </c>
      <c r="R5002" t="s">
        <v>35</v>
      </c>
      <c r="S5002" s="2">
        <v>5929.28</v>
      </c>
      <c r="T5002">
        <v>4.5</v>
      </c>
      <c r="U5002" t="s">
        <v>100</v>
      </c>
      <c r="V5002">
        <v>2025</v>
      </c>
      <c r="W5002" t="s">
        <v>74</v>
      </c>
      <c r="X5002" s="2">
        <v>5929.28</v>
      </c>
      <c r="Y5002" s="2">
        <v>2861.24</v>
      </c>
      <c r="Z5002" s="2">
        <v>0.67500000000000004</v>
      </c>
      <c r="AA5002" s="2">
        <f>IF(Table1[[#This Row],[Bed Occupied]]="Yes",1,0)</f>
        <v>1</v>
      </c>
    </row>
    <row r="5003" spans="1:27" x14ac:dyDescent="0.25">
      <c r="A5003" t="s">
        <v>5095</v>
      </c>
      <c r="B5003" s="1">
        <v>46174</v>
      </c>
      <c r="C5003" s="1">
        <v>46178</v>
      </c>
      <c r="D5003" t="s">
        <v>88</v>
      </c>
      <c r="E5003" t="s">
        <v>52</v>
      </c>
      <c r="F5003" t="s">
        <v>29</v>
      </c>
      <c r="G5003" t="s">
        <v>67</v>
      </c>
      <c r="H5003" t="s">
        <v>62</v>
      </c>
      <c r="I5003" t="s">
        <v>41</v>
      </c>
      <c r="J5003">
        <v>4</v>
      </c>
      <c r="K5003" t="s">
        <v>57</v>
      </c>
      <c r="L5003">
        <v>13</v>
      </c>
      <c r="M5003" s="1">
        <v>46173</v>
      </c>
      <c r="N5003" t="s">
        <v>42</v>
      </c>
      <c r="O5003">
        <v>8.1</v>
      </c>
      <c r="P5003">
        <v>0.1</v>
      </c>
      <c r="Q5003" s="2">
        <v>18187.21</v>
      </c>
      <c r="R5003" t="s">
        <v>58</v>
      </c>
      <c r="S5003" s="2">
        <v>13633.69</v>
      </c>
      <c r="T5003">
        <v>4.3</v>
      </c>
      <c r="U5003" t="s">
        <v>126</v>
      </c>
      <c r="V5003">
        <v>2026</v>
      </c>
      <c r="W5003" t="s">
        <v>74</v>
      </c>
      <c r="X5003" s="2">
        <v>13633.69</v>
      </c>
      <c r="Y5003" s="2">
        <v>4553.5200000000004</v>
      </c>
      <c r="Z5003" s="2">
        <v>0.75</v>
      </c>
      <c r="AA5003" s="2">
        <f>IF(Table1[[#This Row],[Bed Occupied]]="Yes",1,0)</f>
        <v>0</v>
      </c>
    </row>
    <row r="5004" spans="1:27" x14ac:dyDescent="0.25">
      <c r="A5004" t="s">
        <v>5096</v>
      </c>
      <c r="B5004" s="1">
        <v>45833</v>
      </c>
      <c r="C5004" s="1">
        <v>45835.5</v>
      </c>
      <c r="D5004" t="s">
        <v>102</v>
      </c>
      <c r="E5004" t="s">
        <v>47</v>
      </c>
      <c r="F5004" t="s">
        <v>48</v>
      </c>
      <c r="G5004" t="s">
        <v>67</v>
      </c>
      <c r="H5004" t="s">
        <v>76</v>
      </c>
      <c r="I5004" t="s">
        <v>41</v>
      </c>
      <c r="J5004">
        <v>2.5</v>
      </c>
      <c r="K5004" t="s">
        <v>33</v>
      </c>
      <c r="L5004">
        <v>42</v>
      </c>
      <c r="M5004" s="1">
        <v>45833</v>
      </c>
      <c r="N5004" t="s">
        <v>34</v>
      </c>
      <c r="O5004">
        <v>9.3000000000000007</v>
      </c>
      <c r="P5004">
        <v>1.3</v>
      </c>
      <c r="Q5004" s="2">
        <v>6018.21</v>
      </c>
      <c r="R5004" t="s">
        <v>35</v>
      </c>
      <c r="S5004" s="2">
        <v>3616.67</v>
      </c>
      <c r="T5004">
        <v>3.7</v>
      </c>
      <c r="U5004" t="s">
        <v>64</v>
      </c>
      <c r="V5004">
        <v>2025</v>
      </c>
      <c r="W5004" t="s">
        <v>69</v>
      </c>
      <c r="X5004" s="2">
        <v>3616.67</v>
      </c>
      <c r="Y5004" s="2">
        <v>2401.54</v>
      </c>
      <c r="Z5004" s="2">
        <v>0.60099999999999998</v>
      </c>
      <c r="AA5004" s="2">
        <f>IF(Table1[[#This Row],[Bed Occupied]]="Yes",1,0)</f>
        <v>1</v>
      </c>
    </row>
    <row r="5005" spans="1:27" x14ac:dyDescent="0.25">
      <c r="A5005" t="s">
        <v>5097</v>
      </c>
      <c r="B5005" s="1">
        <v>46241</v>
      </c>
      <c r="C5005" s="1">
        <v>46247.7</v>
      </c>
      <c r="D5005" t="s">
        <v>51</v>
      </c>
      <c r="E5005" t="s">
        <v>28</v>
      </c>
      <c r="F5005" t="s">
        <v>48</v>
      </c>
      <c r="G5005" t="s">
        <v>67</v>
      </c>
      <c r="H5005" t="s">
        <v>62</v>
      </c>
      <c r="I5005" t="s">
        <v>41</v>
      </c>
      <c r="J5005">
        <v>6.7</v>
      </c>
      <c r="K5005" t="s">
        <v>33</v>
      </c>
      <c r="L5005">
        <v>56</v>
      </c>
      <c r="M5005" s="1">
        <v>46241</v>
      </c>
      <c r="N5005" t="s">
        <v>42</v>
      </c>
      <c r="O5005">
        <v>12.2</v>
      </c>
      <c r="P5005">
        <v>0.2</v>
      </c>
      <c r="Q5005" s="2">
        <v>11972.72</v>
      </c>
      <c r="R5005" t="s">
        <v>85</v>
      </c>
      <c r="S5005" s="2">
        <v>6478.92</v>
      </c>
      <c r="T5005">
        <v>4.4000000000000004</v>
      </c>
      <c r="U5005" t="s">
        <v>138</v>
      </c>
      <c r="V5005">
        <v>2026</v>
      </c>
      <c r="W5005" t="s">
        <v>77</v>
      </c>
      <c r="X5005" s="2">
        <v>6478.92</v>
      </c>
      <c r="Y5005" s="2">
        <v>5493.8</v>
      </c>
      <c r="Z5005" s="2">
        <v>0.54100000000000004</v>
      </c>
      <c r="AA5005" s="2">
        <f>IF(Table1[[#This Row],[Bed Occupied]]="Yes",1,0)</f>
        <v>1</v>
      </c>
    </row>
    <row r="5006" spans="1:27" x14ac:dyDescent="0.25">
      <c r="A5006" t="s">
        <v>5098</v>
      </c>
      <c r="B5006" s="1">
        <v>45914</v>
      </c>
      <c r="C5006" s="1">
        <v>45915.5</v>
      </c>
      <c r="D5006" t="s">
        <v>51</v>
      </c>
      <c r="E5006" t="s">
        <v>52</v>
      </c>
      <c r="F5006" t="s">
        <v>29</v>
      </c>
      <c r="G5006" t="s">
        <v>30</v>
      </c>
      <c r="H5006" t="s">
        <v>40</v>
      </c>
      <c r="I5006" t="s">
        <v>93</v>
      </c>
      <c r="J5006">
        <v>1.5</v>
      </c>
      <c r="K5006" t="s">
        <v>33</v>
      </c>
      <c r="L5006">
        <v>76</v>
      </c>
      <c r="M5006" s="1">
        <v>45914</v>
      </c>
      <c r="N5006" t="s">
        <v>63</v>
      </c>
      <c r="O5006">
        <v>13.2</v>
      </c>
      <c r="P5006">
        <v>1.2</v>
      </c>
      <c r="Q5006" s="2">
        <v>6565.79</v>
      </c>
      <c r="R5006" t="s">
        <v>58</v>
      </c>
      <c r="S5006" s="2">
        <v>4239.84</v>
      </c>
      <c r="T5006">
        <v>3.7</v>
      </c>
      <c r="U5006" t="s">
        <v>59</v>
      </c>
      <c r="V5006">
        <v>2025</v>
      </c>
      <c r="W5006" t="s">
        <v>74</v>
      </c>
      <c r="X5006" s="2">
        <v>4239.84</v>
      </c>
      <c r="Y5006" s="2">
        <v>2325.9499999999998</v>
      </c>
      <c r="Z5006" s="2">
        <v>0.64600000000000002</v>
      </c>
      <c r="AA5006" s="2">
        <f>IF(Table1[[#This Row],[Bed Occupied]]="Yes",1,0)</f>
        <v>1</v>
      </c>
    </row>
    <row r="5007" spans="1:27" x14ac:dyDescent="0.25">
      <c r="A5007" t="s">
        <v>5099</v>
      </c>
      <c r="B5007" s="1">
        <v>46010</v>
      </c>
      <c r="C5007" s="1">
        <v>46012.800000000003</v>
      </c>
      <c r="D5007" t="s">
        <v>102</v>
      </c>
      <c r="E5007" t="s">
        <v>66</v>
      </c>
      <c r="F5007" t="s">
        <v>48</v>
      </c>
      <c r="G5007" t="s">
        <v>67</v>
      </c>
      <c r="H5007" t="s">
        <v>76</v>
      </c>
      <c r="I5007" t="s">
        <v>32</v>
      </c>
      <c r="J5007">
        <v>2.8</v>
      </c>
      <c r="K5007" t="s">
        <v>57</v>
      </c>
      <c r="L5007">
        <v>39</v>
      </c>
      <c r="M5007" s="1">
        <v>46009</v>
      </c>
      <c r="N5007" t="s">
        <v>42</v>
      </c>
      <c r="O5007">
        <v>12.6</v>
      </c>
      <c r="P5007">
        <v>0.6</v>
      </c>
      <c r="Q5007" s="2">
        <v>9910.2800000000007</v>
      </c>
      <c r="R5007" t="s">
        <v>35</v>
      </c>
      <c r="S5007" s="2">
        <v>6848.73</v>
      </c>
      <c r="T5007">
        <v>4.2</v>
      </c>
      <c r="U5007" t="s">
        <v>79</v>
      </c>
      <c r="V5007">
        <v>2025</v>
      </c>
      <c r="W5007" t="s">
        <v>72</v>
      </c>
      <c r="X5007" s="2">
        <v>6848.73</v>
      </c>
      <c r="Y5007" s="2">
        <v>3061.55</v>
      </c>
      <c r="Z5007" s="2">
        <v>0.69099999999999995</v>
      </c>
      <c r="AA5007" s="2">
        <f>IF(Table1[[#This Row],[Bed Occupied]]="Yes",1,0)</f>
        <v>0</v>
      </c>
    </row>
    <row r="5008" spans="1:27" x14ac:dyDescent="0.25">
      <c r="A5008" t="s">
        <v>5100</v>
      </c>
      <c r="B5008" s="1">
        <v>46285</v>
      </c>
      <c r="C5008" s="1">
        <v>46285.3</v>
      </c>
      <c r="D5008" t="s">
        <v>39</v>
      </c>
      <c r="E5008" t="s">
        <v>52</v>
      </c>
      <c r="F5008" t="s">
        <v>29</v>
      </c>
      <c r="G5008" t="s">
        <v>30</v>
      </c>
      <c r="H5008" t="s">
        <v>81</v>
      </c>
      <c r="I5008" t="s">
        <v>32</v>
      </c>
      <c r="J5008">
        <v>0.3</v>
      </c>
      <c r="K5008" t="s">
        <v>33</v>
      </c>
      <c r="L5008">
        <v>82</v>
      </c>
      <c r="M5008" s="1">
        <v>46285</v>
      </c>
      <c r="N5008" t="s">
        <v>42</v>
      </c>
      <c r="O5008">
        <v>8.6</v>
      </c>
      <c r="P5008">
        <v>0.6</v>
      </c>
      <c r="Q5008" s="2">
        <v>1738.85</v>
      </c>
      <c r="R5008" t="s">
        <v>58</v>
      </c>
      <c r="S5008" s="2">
        <v>1108.03</v>
      </c>
      <c r="T5008">
        <v>3.7</v>
      </c>
      <c r="U5008" t="s">
        <v>133</v>
      </c>
      <c r="V5008">
        <v>2026</v>
      </c>
      <c r="W5008" t="s">
        <v>74</v>
      </c>
      <c r="X5008" s="2">
        <v>1108.03</v>
      </c>
      <c r="Y5008" s="2">
        <v>630.82000000000005</v>
      </c>
      <c r="Z5008" s="2">
        <v>0.63700000000000001</v>
      </c>
      <c r="AA5008" s="2">
        <f>IF(Table1[[#This Row],[Bed Occupied]]="Yes",1,0)</f>
        <v>1</v>
      </c>
    </row>
    <row r="5009" spans="1:27" x14ac:dyDescent="0.25">
      <c r="A5009" t="s">
        <v>5101</v>
      </c>
      <c r="B5009" s="1">
        <v>45953</v>
      </c>
      <c r="C5009" s="1">
        <v>45957.5</v>
      </c>
      <c r="D5009" t="s">
        <v>102</v>
      </c>
      <c r="E5009" t="s">
        <v>28</v>
      </c>
      <c r="F5009" t="s">
        <v>29</v>
      </c>
      <c r="G5009" t="s">
        <v>30</v>
      </c>
      <c r="H5009" t="s">
        <v>56</v>
      </c>
      <c r="I5009" t="s">
        <v>41</v>
      </c>
      <c r="J5009">
        <v>4.5</v>
      </c>
      <c r="K5009" t="s">
        <v>33</v>
      </c>
      <c r="L5009">
        <v>43</v>
      </c>
      <c r="M5009" s="1">
        <v>45952</v>
      </c>
      <c r="N5009" t="s">
        <v>63</v>
      </c>
      <c r="O5009">
        <v>8.6</v>
      </c>
      <c r="P5009">
        <v>0.6</v>
      </c>
      <c r="Q5009" s="2">
        <v>11290.56</v>
      </c>
      <c r="R5009" t="s">
        <v>58</v>
      </c>
      <c r="S5009" s="2">
        <v>8076.63</v>
      </c>
      <c r="T5009">
        <v>4.5</v>
      </c>
      <c r="U5009" t="s">
        <v>82</v>
      </c>
      <c r="V5009">
        <v>2025</v>
      </c>
      <c r="W5009" t="s">
        <v>69</v>
      </c>
      <c r="X5009" s="2">
        <v>8076.63</v>
      </c>
      <c r="Y5009" s="2">
        <v>3213.93</v>
      </c>
      <c r="Z5009" s="2">
        <v>0.71499999999999997</v>
      </c>
      <c r="AA5009" s="2">
        <f>IF(Table1[[#This Row],[Bed Occupied]]="Yes",1,0)</f>
        <v>1</v>
      </c>
    </row>
    <row r="5010" spans="1:27" x14ac:dyDescent="0.25">
      <c r="A5010" t="s">
        <v>5102</v>
      </c>
      <c r="B5010" s="1">
        <v>45857</v>
      </c>
      <c r="C5010" s="1">
        <v>45859.3</v>
      </c>
      <c r="D5010" t="s">
        <v>102</v>
      </c>
      <c r="E5010" t="s">
        <v>28</v>
      </c>
      <c r="F5010" t="s">
        <v>29</v>
      </c>
      <c r="G5010" t="s">
        <v>30</v>
      </c>
      <c r="H5010" t="s">
        <v>81</v>
      </c>
      <c r="I5010" t="s">
        <v>41</v>
      </c>
      <c r="J5010">
        <v>2.2999999999999998</v>
      </c>
      <c r="K5010" t="s">
        <v>57</v>
      </c>
      <c r="L5010">
        <v>24</v>
      </c>
      <c r="M5010" s="1">
        <v>45857</v>
      </c>
      <c r="N5010" t="s">
        <v>63</v>
      </c>
      <c r="O5010">
        <v>8</v>
      </c>
      <c r="P5010">
        <v>0</v>
      </c>
      <c r="Q5010" s="2">
        <v>10396.36</v>
      </c>
      <c r="R5010" t="s">
        <v>35</v>
      </c>
      <c r="S5010" s="2">
        <v>6039.32</v>
      </c>
      <c r="T5010">
        <v>4.3</v>
      </c>
      <c r="U5010" t="s">
        <v>135</v>
      </c>
      <c r="V5010">
        <v>2025</v>
      </c>
      <c r="W5010" t="s">
        <v>83</v>
      </c>
      <c r="X5010" s="2">
        <v>6039.32</v>
      </c>
      <c r="Y5010" s="2">
        <v>4357.04</v>
      </c>
      <c r="Z5010" s="2">
        <v>0.58099999999999996</v>
      </c>
      <c r="AA5010" s="2">
        <f>IF(Table1[[#This Row],[Bed Occupied]]="Yes",1,0)</f>
        <v>0</v>
      </c>
    </row>
    <row r="5011" spans="1:27" x14ac:dyDescent="0.25">
      <c r="A5011" t="s">
        <v>5103</v>
      </c>
      <c r="B5011" s="1">
        <v>46354</v>
      </c>
      <c r="C5011" s="1">
        <v>46357.8</v>
      </c>
      <c r="D5011" t="s">
        <v>51</v>
      </c>
      <c r="E5011" t="s">
        <v>66</v>
      </c>
      <c r="F5011" t="s">
        <v>48</v>
      </c>
      <c r="G5011" t="s">
        <v>30</v>
      </c>
      <c r="H5011" t="s">
        <v>40</v>
      </c>
      <c r="I5011" t="s">
        <v>32</v>
      </c>
      <c r="J5011">
        <v>3.8</v>
      </c>
      <c r="K5011" t="s">
        <v>33</v>
      </c>
      <c r="L5011">
        <v>48</v>
      </c>
      <c r="M5011" s="1">
        <v>46354</v>
      </c>
      <c r="N5011" t="s">
        <v>34</v>
      </c>
      <c r="O5011">
        <v>13.9</v>
      </c>
      <c r="P5011">
        <v>1.9</v>
      </c>
      <c r="Q5011" s="2">
        <v>9263.83</v>
      </c>
      <c r="R5011" t="s">
        <v>58</v>
      </c>
      <c r="S5011" s="2">
        <v>4771.6899999999996</v>
      </c>
      <c r="T5011">
        <v>3.7</v>
      </c>
      <c r="U5011" t="s">
        <v>130</v>
      </c>
      <c r="V5011">
        <v>2026</v>
      </c>
      <c r="W5011" t="s">
        <v>83</v>
      </c>
      <c r="X5011" s="2">
        <v>4771.6899999999996</v>
      </c>
      <c r="Y5011" s="2">
        <v>4492.1400000000003</v>
      </c>
      <c r="Z5011" s="2">
        <v>0.51500000000000001</v>
      </c>
      <c r="AA5011" s="2">
        <f>IF(Table1[[#This Row],[Bed Occupied]]="Yes",1,0)</f>
        <v>1</v>
      </c>
    </row>
    <row r="5012" spans="1:27" x14ac:dyDescent="0.25">
      <c r="A5012" t="s">
        <v>5104</v>
      </c>
      <c r="B5012" s="1">
        <v>45891</v>
      </c>
      <c r="C5012" s="1">
        <v>45891.1</v>
      </c>
      <c r="D5012" t="s">
        <v>39</v>
      </c>
      <c r="E5012" t="s">
        <v>47</v>
      </c>
      <c r="F5012" t="s">
        <v>92</v>
      </c>
      <c r="G5012" t="s">
        <v>30</v>
      </c>
      <c r="H5012" t="s">
        <v>49</v>
      </c>
      <c r="I5012" t="s">
        <v>32</v>
      </c>
      <c r="J5012">
        <v>0.1</v>
      </c>
      <c r="K5012" t="s">
        <v>33</v>
      </c>
      <c r="L5012">
        <v>124</v>
      </c>
      <c r="M5012" s="1">
        <v>45890</v>
      </c>
      <c r="N5012" t="s">
        <v>34</v>
      </c>
      <c r="O5012">
        <v>11.2</v>
      </c>
      <c r="P5012">
        <v>3.2</v>
      </c>
      <c r="Q5012" s="2">
        <v>1680.26</v>
      </c>
      <c r="R5012" t="s">
        <v>35</v>
      </c>
      <c r="S5012" s="2">
        <v>1015.95</v>
      </c>
      <c r="T5012">
        <v>2.5</v>
      </c>
      <c r="U5012" t="s">
        <v>104</v>
      </c>
      <c r="V5012">
        <v>2025</v>
      </c>
      <c r="W5012" t="s">
        <v>72</v>
      </c>
      <c r="X5012" s="2">
        <v>1015.95</v>
      </c>
      <c r="Y5012" s="2">
        <v>664.31</v>
      </c>
      <c r="Z5012" s="2">
        <v>0.60499999999999998</v>
      </c>
      <c r="AA5012" s="2">
        <f>IF(Table1[[#This Row],[Bed Occupied]]="Yes",1,0)</f>
        <v>1</v>
      </c>
    </row>
    <row r="5013" spans="1:27" x14ac:dyDescent="0.25">
      <c r="A5013" t="s">
        <v>5105</v>
      </c>
      <c r="B5013" s="1">
        <v>46356</v>
      </c>
      <c r="C5013" s="1">
        <v>46357.7</v>
      </c>
      <c r="D5013" t="s">
        <v>61</v>
      </c>
      <c r="E5013" t="s">
        <v>52</v>
      </c>
      <c r="F5013" t="s">
        <v>48</v>
      </c>
      <c r="G5013" t="s">
        <v>30</v>
      </c>
      <c r="H5013" t="s">
        <v>81</v>
      </c>
      <c r="I5013" t="s">
        <v>41</v>
      </c>
      <c r="J5013">
        <v>1.7</v>
      </c>
      <c r="K5013" t="s">
        <v>33</v>
      </c>
      <c r="L5013">
        <v>41</v>
      </c>
      <c r="M5013" s="1">
        <v>46356</v>
      </c>
      <c r="N5013" t="s">
        <v>34</v>
      </c>
      <c r="O5013">
        <v>10.3</v>
      </c>
      <c r="P5013">
        <v>2.2999999999999998</v>
      </c>
      <c r="Q5013" s="2">
        <v>9464.3799999999992</v>
      </c>
      <c r="R5013" t="s">
        <v>35</v>
      </c>
      <c r="S5013" s="2">
        <v>6017.67</v>
      </c>
      <c r="T5013">
        <v>3</v>
      </c>
      <c r="U5013" t="s">
        <v>130</v>
      </c>
      <c r="V5013">
        <v>2026</v>
      </c>
      <c r="W5013" t="s">
        <v>37</v>
      </c>
      <c r="X5013" s="2">
        <v>6017.67</v>
      </c>
      <c r="Y5013" s="2">
        <v>3446.71</v>
      </c>
      <c r="Z5013" s="2">
        <v>0.63600000000000001</v>
      </c>
      <c r="AA5013" s="2">
        <f>IF(Table1[[#This Row],[Bed Occupied]]="Yes",1,0)</f>
        <v>1</v>
      </c>
    </row>
    <row r="5014" spans="1:27" x14ac:dyDescent="0.25">
      <c r="A5014" t="s">
        <v>5106</v>
      </c>
      <c r="B5014" s="1">
        <v>45862</v>
      </c>
      <c r="C5014" s="1">
        <v>45865.1</v>
      </c>
      <c r="D5014" t="s">
        <v>46</v>
      </c>
      <c r="E5014" t="s">
        <v>47</v>
      </c>
      <c r="F5014" t="s">
        <v>29</v>
      </c>
      <c r="G5014" t="s">
        <v>30</v>
      </c>
      <c r="H5014" t="s">
        <v>31</v>
      </c>
      <c r="I5014" t="s">
        <v>41</v>
      </c>
      <c r="J5014">
        <v>3.1</v>
      </c>
      <c r="K5014" t="s">
        <v>33</v>
      </c>
      <c r="L5014">
        <v>16</v>
      </c>
      <c r="M5014" s="1">
        <v>45861</v>
      </c>
      <c r="N5014" t="s">
        <v>42</v>
      </c>
      <c r="O5014">
        <v>10.199999999999999</v>
      </c>
      <c r="P5014">
        <v>0.2</v>
      </c>
      <c r="Q5014" s="2">
        <v>5705.04</v>
      </c>
      <c r="R5014" t="s">
        <v>35</v>
      </c>
      <c r="S5014" s="2">
        <v>3704.05</v>
      </c>
      <c r="T5014">
        <v>4.4000000000000004</v>
      </c>
      <c r="U5014" t="s">
        <v>135</v>
      </c>
      <c r="V5014">
        <v>2025</v>
      </c>
      <c r="W5014" t="s">
        <v>69</v>
      </c>
      <c r="X5014" s="2">
        <v>3704.05</v>
      </c>
      <c r="Y5014" s="2">
        <v>2000.99</v>
      </c>
      <c r="Z5014" s="2">
        <v>0.64900000000000002</v>
      </c>
      <c r="AA5014" s="2">
        <f>IF(Table1[[#This Row],[Bed Occupied]]="Yes",1,0)</f>
        <v>1</v>
      </c>
    </row>
    <row r="5015" spans="1:27" x14ac:dyDescent="0.25">
      <c r="A5015" t="s">
        <v>5107</v>
      </c>
      <c r="B5015" s="1">
        <v>46234</v>
      </c>
      <c r="C5015" s="1">
        <v>46235.6</v>
      </c>
      <c r="D5015" t="s">
        <v>39</v>
      </c>
      <c r="E5015" t="s">
        <v>47</v>
      </c>
      <c r="F5015" t="s">
        <v>48</v>
      </c>
      <c r="G5015" t="s">
        <v>53</v>
      </c>
      <c r="H5015" t="s">
        <v>81</v>
      </c>
      <c r="I5015" t="s">
        <v>32</v>
      </c>
      <c r="J5015">
        <v>1.6</v>
      </c>
      <c r="K5015" t="s">
        <v>57</v>
      </c>
      <c r="L5015">
        <v>79</v>
      </c>
      <c r="M5015" s="1">
        <v>46234</v>
      </c>
      <c r="N5015" t="s">
        <v>42</v>
      </c>
      <c r="O5015">
        <v>13.3</v>
      </c>
      <c r="P5015">
        <v>1.3</v>
      </c>
      <c r="Q5015" s="2">
        <v>2871.31</v>
      </c>
      <c r="R5015" t="s">
        <v>85</v>
      </c>
      <c r="S5015" s="2">
        <v>1486.71</v>
      </c>
      <c r="T5015">
        <v>3.5</v>
      </c>
      <c r="U5015" t="s">
        <v>43</v>
      </c>
      <c r="V5015">
        <v>2026</v>
      </c>
      <c r="W5015" t="s">
        <v>77</v>
      </c>
      <c r="X5015" s="2">
        <v>1486.71</v>
      </c>
      <c r="Y5015" s="2">
        <v>1384.6</v>
      </c>
      <c r="Z5015" s="2">
        <v>0.51800000000000002</v>
      </c>
      <c r="AA5015" s="2">
        <f>IF(Table1[[#This Row],[Bed Occupied]]="Yes",1,0)</f>
        <v>0</v>
      </c>
    </row>
    <row r="5016" spans="1:27" x14ac:dyDescent="0.25">
      <c r="A5016" t="s">
        <v>5108</v>
      </c>
      <c r="B5016" s="1">
        <v>46102</v>
      </c>
      <c r="C5016" s="1">
        <v>46108.7</v>
      </c>
      <c r="D5016" t="s">
        <v>46</v>
      </c>
      <c r="E5016" t="s">
        <v>28</v>
      </c>
      <c r="F5016" t="s">
        <v>29</v>
      </c>
      <c r="G5016" t="s">
        <v>67</v>
      </c>
      <c r="H5016" t="s">
        <v>40</v>
      </c>
      <c r="I5016" t="s">
        <v>41</v>
      </c>
      <c r="J5016">
        <v>6.7</v>
      </c>
      <c r="K5016" t="s">
        <v>33</v>
      </c>
      <c r="L5016">
        <v>60</v>
      </c>
      <c r="M5016" s="1">
        <v>46101</v>
      </c>
      <c r="N5016" t="s">
        <v>42</v>
      </c>
      <c r="O5016">
        <v>9.6</v>
      </c>
      <c r="P5016">
        <v>1.6</v>
      </c>
      <c r="Q5016" s="2">
        <v>7246.09</v>
      </c>
      <c r="R5016" t="s">
        <v>85</v>
      </c>
      <c r="S5016" s="2">
        <v>3856.15</v>
      </c>
      <c r="T5016">
        <v>3.5</v>
      </c>
      <c r="U5016" t="s">
        <v>115</v>
      </c>
      <c r="V5016">
        <v>2026</v>
      </c>
      <c r="W5016" t="s">
        <v>77</v>
      </c>
      <c r="X5016" s="2">
        <v>3856.15</v>
      </c>
      <c r="Y5016" s="2">
        <v>3389.94</v>
      </c>
      <c r="Z5016" s="2">
        <v>0.53200000000000003</v>
      </c>
      <c r="AA5016" s="2">
        <f>IF(Table1[[#This Row],[Bed Occupied]]="Yes",1,0)</f>
        <v>1</v>
      </c>
    </row>
    <row r="5017" spans="1:27" x14ac:dyDescent="0.25">
      <c r="A5017" t="s">
        <v>5109</v>
      </c>
      <c r="B5017" s="1">
        <v>46205</v>
      </c>
      <c r="C5017" s="1">
        <v>46211.1</v>
      </c>
      <c r="D5017" t="s">
        <v>46</v>
      </c>
      <c r="E5017" t="s">
        <v>52</v>
      </c>
      <c r="F5017" t="s">
        <v>29</v>
      </c>
      <c r="G5017" t="s">
        <v>151</v>
      </c>
      <c r="H5017" t="s">
        <v>49</v>
      </c>
      <c r="I5017" t="s">
        <v>32</v>
      </c>
      <c r="J5017">
        <v>6.1</v>
      </c>
      <c r="K5017" t="s">
        <v>33</v>
      </c>
      <c r="L5017">
        <v>52</v>
      </c>
      <c r="M5017" s="1">
        <v>46204</v>
      </c>
      <c r="N5017" t="s">
        <v>42</v>
      </c>
      <c r="O5017">
        <v>10.4</v>
      </c>
      <c r="P5017">
        <v>2.4</v>
      </c>
      <c r="Q5017" s="2">
        <v>8668</v>
      </c>
      <c r="R5017" t="s">
        <v>85</v>
      </c>
      <c r="S5017" s="2">
        <v>5149.5200000000004</v>
      </c>
      <c r="T5017">
        <v>3</v>
      </c>
      <c r="U5017" t="s">
        <v>43</v>
      </c>
      <c r="V5017">
        <v>2026</v>
      </c>
      <c r="W5017" t="s">
        <v>69</v>
      </c>
      <c r="X5017" s="2">
        <v>5149.5200000000004</v>
      </c>
      <c r="Y5017" s="2">
        <v>3518.48</v>
      </c>
      <c r="Z5017" s="2">
        <v>0.59399999999999997</v>
      </c>
      <c r="AA5017" s="2">
        <f>IF(Table1[[#This Row],[Bed Occupied]]="Yes",1,0)</f>
        <v>1</v>
      </c>
    </row>
    <row r="5018" spans="1:27" x14ac:dyDescent="0.25">
      <c r="A5018" t="s">
        <v>5110</v>
      </c>
      <c r="B5018" s="1">
        <v>45694</v>
      </c>
      <c r="C5018" s="1">
        <v>45697.599999999999</v>
      </c>
      <c r="D5018" t="s">
        <v>88</v>
      </c>
      <c r="E5018" t="s">
        <v>47</v>
      </c>
      <c r="F5018" t="s">
        <v>29</v>
      </c>
      <c r="G5018" t="s">
        <v>30</v>
      </c>
      <c r="H5018" t="s">
        <v>31</v>
      </c>
      <c r="I5018" t="s">
        <v>32</v>
      </c>
      <c r="J5018">
        <v>3.6</v>
      </c>
      <c r="K5018" t="s">
        <v>33</v>
      </c>
      <c r="L5018">
        <v>25</v>
      </c>
      <c r="M5018" s="1">
        <v>45693</v>
      </c>
      <c r="N5018" t="s">
        <v>42</v>
      </c>
      <c r="O5018">
        <v>13.4</v>
      </c>
      <c r="P5018">
        <v>1.4</v>
      </c>
      <c r="Q5018" s="2">
        <v>19941.39</v>
      </c>
      <c r="R5018" t="s">
        <v>35</v>
      </c>
      <c r="S5018" s="2">
        <v>14567.18</v>
      </c>
      <c r="T5018">
        <v>3.4</v>
      </c>
      <c r="U5018" t="s">
        <v>100</v>
      </c>
      <c r="V5018">
        <v>2025</v>
      </c>
      <c r="W5018" t="s">
        <v>69</v>
      </c>
      <c r="X5018" s="2">
        <v>14567.18</v>
      </c>
      <c r="Y5018" s="2">
        <v>5374.21</v>
      </c>
      <c r="Z5018" s="2">
        <v>0.73</v>
      </c>
      <c r="AA5018" s="2">
        <f>IF(Table1[[#This Row],[Bed Occupied]]="Yes",1,0)</f>
        <v>1</v>
      </c>
    </row>
    <row r="5019" spans="1:27" x14ac:dyDescent="0.25">
      <c r="A5019" t="s">
        <v>5111</v>
      </c>
      <c r="B5019" s="1">
        <v>45867</v>
      </c>
      <c r="C5019" s="1">
        <v>45868.1</v>
      </c>
      <c r="D5019" t="s">
        <v>39</v>
      </c>
      <c r="E5019" t="s">
        <v>47</v>
      </c>
      <c r="F5019" t="s">
        <v>29</v>
      </c>
      <c r="G5019" t="s">
        <v>30</v>
      </c>
      <c r="H5019" t="s">
        <v>56</v>
      </c>
      <c r="I5019" t="s">
        <v>32</v>
      </c>
      <c r="J5019">
        <v>1.1000000000000001</v>
      </c>
      <c r="K5019" t="s">
        <v>33</v>
      </c>
      <c r="L5019">
        <v>85</v>
      </c>
      <c r="M5019" s="1">
        <v>45867</v>
      </c>
      <c r="N5019" t="s">
        <v>63</v>
      </c>
      <c r="O5019">
        <v>9.5</v>
      </c>
      <c r="P5019">
        <v>1.5</v>
      </c>
      <c r="Q5019" s="2">
        <v>1907</v>
      </c>
      <c r="R5019" t="s">
        <v>85</v>
      </c>
      <c r="S5019" s="2">
        <v>1183.27</v>
      </c>
      <c r="T5019">
        <v>3.4</v>
      </c>
      <c r="U5019" t="s">
        <v>135</v>
      </c>
      <c r="V5019">
        <v>2025</v>
      </c>
      <c r="W5019" t="s">
        <v>44</v>
      </c>
      <c r="X5019" s="2">
        <v>1183.27</v>
      </c>
      <c r="Y5019" s="2">
        <v>723.73</v>
      </c>
      <c r="Z5019" s="2">
        <v>0.62</v>
      </c>
      <c r="AA5019" s="2">
        <f>IF(Table1[[#This Row],[Bed Occupied]]="Yes",1,0)</f>
        <v>1</v>
      </c>
    </row>
    <row r="5020" spans="1:27" x14ac:dyDescent="0.25">
      <c r="A5020" t="s">
        <v>5112</v>
      </c>
      <c r="B5020" s="1">
        <v>45793</v>
      </c>
      <c r="C5020" s="1">
        <v>45798.3</v>
      </c>
      <c r="D5020" t="s">
        <v>102</v>
      </c>
      <c r="E5020" t="s">
        <v>28</v>
      </c>
      <c r="F5020" t="s">
        <v>48</v>
      </c>
      <c r="G5020" t="s">
        <v>53</v>
      </c>
      <c r="H5020" t="s">
        <v>31</v>
      </c>
      <c r="I5020" t="s">
        <v>93</v>
      </c>
      <c r="J5020">
        <v>5.3</v>
      </c>
      <c r="K5020" t="s">
        <v>33</v>
      </c>
      <c r="L5020">
        <v>44</v>
      </c>
      <c r="M5020" s="1">
        <v>45793</v>
      </c>
      <c r="N5020" t="s">
        <v>63</v>
      </c>
      <c r="O5020">
        <v>8.6999999999999993</v>
      </c>
      <c r="P5020">
        <v>0.7</v>
      </c>
      <c r="Q5020" s="2">
        <v>12971.24</v>
      </c>
      <c r="R5020" t="s">
        <v>58</v>
      </c>
      <c r="S5020" s="2">
        <v>7965.62</v>
      </c>
      <c r="T5020">
        <v>3.6</v>
      </c>
      <c r="U5020" t="s">
        <v>122</v>
      </c>
      <c r="V5020">
        <v>2025</v>
      </c>
      <c r="W5020" t="s">
        <v>77</v>
      </c>
      <c r="X5020" s="2">
        <v>7965.62</v>
      </c>
      <c r="Y5020" s="2">
        <v>5005.62</v>
      </c>
      <c r="Z5020" s="2">
        <v>0.61399999999999999</v>
      </c>
      <c r="AA5020" s="2">
        <f>IF(Table1[[#This Row],[Bed Occupied]]="Yes",1,0)</f>
        <v>1</v>
      </c>
    </row>
    <row r="5021" spans="1:27" x14ac:dyDescent="0.25">
      <c r="A5021" t="s">
        <v>5113</v>
      </c>
      <c r="B5021" s="1">
        <v>45813</v>
      </c>
      <c r="C5021" s="1">
        <v>45820.1</v>
      </c>
      <c r="D5021" t="s">
        <v>88</v>
      </c>
      <c r="E5021" t="s">
        <v>47</v>
      </c>
      <c r="F5021" t="s">
        <v>48</v>
      </c>
      <c r="G5021" t="s">
        <v>67</v>
      </c>
      <c r="H5021" t="s">
        <v>76</v>
      </c>
      <c r="I5021" t="s">
        <v>41</v>
      </c>
      <c r="J5021">
        <v>7.1</v>
      </c>
      <c r="K5021" t="s">
        <v>33</v>
      </c>
      <c r="L5021">
        <v>41</v>
      </c>
      <c r="M5021" s="1">
        <v>45813</v>
      </c>
      <c r="N5021" t="s">
        <v>42</v>
      </c>
      <c r="O5021">
        <v>8.6999999999999993</v>
      </c>
      <c r="P5021">
        <v>0.7</v>
      </c>
      <c r="Q5021" s="2">
        <v>26816.66</v>
      </c>
      <c r="R5021" t="s">
        <v>35</v>
      </c>
      <c r="S5021" s="2">
        <v>16223.3</v>
      </c>
      <c r="T5021">
        <v>4</v>
      </c>
      <c r="U5021" t="s">
        <v>64</v>
      </c>
      <c r="V5021">
        <v>2025</v>
      </c>
      <c r="W5021" t="s">
        <v>72</v>
      </c>
      <c r="X5021" s="2">
        <v>16223.3</v>
      </c>
      <c r="Y5021" s="2">
        <v>10593.36</v>
      </c>
      <c r="Z5021" s="2">
        <v>0.60499999999999998</v>
      </c>
      <c r="AA5021" s="2">
        <f>IF(Table1[[#This Row],[Bed Occupied]]="Yes",1,0)</f>
        <v>1</v>
      </c>
    </row>
    <row r="5022" spans="1:27" x14ac:dyDescent="0.25">
      <c r="A5022" t="s">
        <v>5114</v>
      </c>
      <c r="B5022" s="1">
        <v>45948</v>
      </c>
      <c r="C5022" s="1">
        <v>45952.5</v>
      </c>
      <c r="D5022" t="s">
        <v>88</v>
      </c>
      <c r="E5022" t="s">
        <v>47</v>
      </c>
      <c r="F5022" t="s">
        <v>48</v>
      </c>
      <c r="G5022" t="s">
        <v>67</v>
      </c>
      <c r="H5022" t="s">
        <v>40</v>
      </c>
      <c r="I5022" t="s">
        <v>32</v>
      </c>
      <c r="J5022">
        <v>4.5</v>
      </c>
      <c r="K5022" t="s">
        <v>33</v>
      </c>
      <c r="L5022">
        <v>65</v>
      </c>
      <c r="M5022" s="1">
        <v>45947</v>
      </c>
      <c r="N5022" t="s">
        <v>63</v>
      </c>
      <c r="O5022">
        <v>9.3000000000000007</v>
      </c>
      <c r="P5022">
        <v>1.3</v>
      </c>
      <c r="Q5022" s="2">
        <v>26927.78</v>
      </c>
      <c r="R5022" t="s">
        <v>35</v>
      </c>
      <c r="S5022" s="2">
        <v>24965.05</v>
      </c>
      <c r="T5022">
        <v>4</v>
      </c>
      <c r="U5022" t="s">
        <v>82</v>
      </c>
      <c r="V5022">
        <v>2025</v>
      </c>
      <c r="W5022" t="s">
        <v>77</v>
      </c>
      <c r="X5022" s="2">
        <v>24965.05</v>
      </c>
      <c r="Y5022" s="2">
        <v>1962.73</v>
      </c>
      <c r="Z5022" s="2">
        <v>0.92700000000000005</v>
      </c>
      <c r="AA5022" s="2">
        <f>IF(Table1[[#This Row],[Bed Occupied]]="Yes",1,0)</f>
        <v>1</v>
      </c>
    </row>
    <row r="5023" spans="1:27" x14ac:dyDescent="0.25">
      <c r="A5023" t="s">
        <v>5115</v>
      </c>
      <c r="B5023" s="1">
        <v>45867</v>
      </c>
      <c r="C5023" s="1">
        <v>45870.1</v>
      </c>
      <c r="D5023" t="s">
        <v>46</v>
      </c>
      <c r="E5023" t="s">
        <v>52</v>
      </c>
      <c r="F5023" t="s">
        <v>29</v>
      </c>
      <c r="G5023" t="s">
        <v>67</v>
      </c>
      <c r="H5023" t="s">
        <v>49</v>
      </c>
      <c r="I5023" t="s">
        <v>32</v>
      </c>
      <c r="J5023">
        <v>3.1</v>
      </c>
      <c r="K5023" t="s">
        <v>33</v>
      </c>
      <c r="L5023">
        <v>51</v>
      </c>
      <c r="M5023" s="1">
        <v>45866</v>
      </c>
      <c r="N5023" t="s">
        <v>42</v>
      </c>
      <c r="O5023">
        <v>11.8</v>
      </c>
      <c r="P5023">
        <v>1.8</v>
      </c>
      <c r="Q5023" s="2">
        <v>3661.7</v>
      </c>
      <c r="R5023" t="s">
        <v>58</v>
      </c>
      <c r="S5023" s="2">
        <v>2167.77</v>
      </c>
      <c r="T5023">
        <v>4.0999999999999996</v>
      </c>
      <c r="U5023" t="s">
        <v>135</v>
      </c>
      <c r="V5023">
        <v>2025</v>
      </c>
      <c r="W5023" t="s">
        <v>37</v>
      </c>
      <c r="X5023" s="2">
        <v>2167.77</v>
      </c>
      <c r="Y5023" s="2">
        <v>1493.93</v>
      </c>
      <c r="Z5023" s="2">
        <v>0.59199999999999997</v>
      </c>
      <c r="AA5023" s="2">
        <f>IF(Table1[[#This Row],[Bed Occupied]]="Yes",1,0)</f>
        <v>1</v>
      </c>
    </row>
    <row r="5024" spans="1:27" x14ac:dyDescent="0.25">
      <c r="A5024" t="s">
        <v>5116</v>
      </c>
      <c r="B5024" s="1">
        <v>45922</v>
      </c>
      <c r="C5024" s="1">
        <v>45932</v>
      </c>
      <c r="D5024" t="s">
        <v>61</v>
      </c>
      <c r="E5024" t="s">
        <v>47</v>
      </c>
      <c r="F5024" t="s">
        <v>29</v>
      </c>
      <c r="G5024" t="s">
        <v>67</v>
      </c>
      <c r="H5024" t="s">
        <v>76</v>
      </c>
      <c r="I5024" t="s">
        <v>41</v>
      </c>
      <c r="J5024">
        <v>10</v>
      </c>
      <c r="K5024" t="s">
        <v>33</v>
      </c>
      <c r="L5024">
        <v>50</v>
      </c>
      <c r="M5024" s="1">
        <v>45921</v>
      </c>
      <c r="N5024" t="s">
        <v>42</v>
      </c>
      <c r="O5024">
        <v>8</v>
      </c>
      <c r="P5024">
        <v>0</v>
      </c>
      <c r="Q5024" s="2">
        <v>20999.67</v>
      </c>
      <c r="R5024" t="s">
        <v>35</v>
      </c>
      <c r="S5024" s="2">
        <v>17499.27</v>
      </c>
      <c r="T5024">
        <v>4.0999999999999996</v>
      </c>
      <c r="U5024" t="s">
        <v>59</v>
      </c>
      <c r="V5024">
        <v>2025</v>
      </c>
      <c r="W5024" t="s">
        <v>74</v>
      </c>
      <c r="X5024" s="2">
        <v>17499.27</v>
      </c>
      <c r="Y5024" s="2">
        <v>3500.4</v>
      </c>
      <c r="Z5024" s="2">
        <v>0.83299999999999996</v>
      </c>
      <c r="AA5024" s="2">
        <f>IF(Table1[[#This Row],[Bed Occupied]]="Yes",1,0)</f>
        <v>1</v>
      </c>
    </row>
    <row r="5025" spans="1:27" x14ac:dyDescent="0.25">
      <c r="A5025" t="s">
        <v>5117</v>
      </c>
      <c r="B5025" s="1">
        <v>45881</v>
      </c>
      <c r="C5025" s="1">
        <v>45882</v>
      </c>
      <c r="D5025" t="s">
        <v>39</v>
      </c>
      <c r="E5025" t="s">
        <v>28</v>
      </c>
      <c r="F5025" t="s">
        <v>29</v>
      </c>
      <c r="G5025" t="s">
        <v>53</v>
      </c>
      <c r="H5025" t="s">
        <v>76</v>
      </c>
      <c r="I5025" t="s">
        <v>41</v>
      </c>
      <c r="J5025">
        <v>1</v>
      </c>
      <c r="K5025" t="s">
        <v>33</v>
      </c>
      <c r="L5025">
        <v>113</v>
      </c>
      <c r="M5025" s="1">
        <v>45880</v>
      </c>
      <c r="N5025" t="s">
        <v>34</v>
      </c>
      <c r="O5025">
        <v>12</v>
      </c>
      <c r="P5025">
        <v>0</v>
      </c>
      <c r="Q5025" s="2">
        <v>2578.81</v>
      </c>
      <c r="R5025" t="s">
        <v>58</v>
      </c>
      <c r="S5025" s="2">
        <v>1476.22</v>
      </c>
      <c r="T5025">
        <v>3.8</v>
      </c>
      <c r="U5025" t="s">
        <v>104</v>
      </c>
      <c r="V5025">
        <v>2025</v>
      </c>
      <c r="W5025" t="s">
        <v>37</v>
      </c>
      <c r="X5025" s="2">
        <v>1476.22</v>
      </c>
      <c r="Y5025" s="2">
        <v>1102.5899999999999</v>
      </c>
      <c r="Z5025" s="2">
        <v>0.57199999999999995</v>
      </c>
      <c r="AA5025" s="2">
        <f>IF(Table1[[#This Row],[Bed Occupied]]="Yes",1,0)</f>
        <v>1</v>
      </c>
    </row>
    <row r="5026" spans="1:27" x14ac:dyDescent="0.25">
      <c r="A5026" t="s">
        <v>5118</v>
      </c>
      <c r="B5026" s="1">
        <v>46170</v>
      </c>
      <c r="C5026" s="1">
        <v>46174.8</v>
      </c>
      <c r="D5026" t="s">
        <v>51</v>
      </c>
      <c r="E5026" t="s">
        <v>28</v>
      </c>
      <c r="F5026" t="s">
        <v>29</v>
      </c>
      <c r="G5026" t="s">
        <v>67</v>
      </c>
      <c r="H5026" t="s">
        <v>62</v>
      </c>
      <c r="I5026" t="s">
        <v>93</v>
      </c>
      <c r="J5026">
        <v>4.8</v>
      </c>
      <c r="K5026" t="s">
        <v>57</v>
      </c>
      <c r="L5026">
        <v>68</v>
      </c>
      <c r="M5026" s="1">
        <v>46170</v>
      </c>
      <c r="N5026" t="s">
        <v>63</v>
      </c>
      <c r="O5026">
        <v>12.6</v>
      </c>
      <c r="P5026">
        <v>0.6</v>
      </c>
      <c r="Q5026" s="2">
        <v>9664.7000000000007</v>
      </c>
      <c r="R5026" t="s">
        <v>58</v>
      </c>
      <c r="S5026" s="2">
        <v>5188.29</v>
      </c>
      <c r="T5026">
        <v>3.7</v>
      </c>
      <c r="U5026" t="s">
        <v>94</v>
      </c>
      <c r="V5026">
        <v>2026</v>
      </c>
      <c r="W5026" t="s">
        <v>72</v>
      </c>
      <c r="X5026" s="2">
        <v>5188.29</v>
      </c>
      <c r="Y5026" s="2">
        <v>4476.41</v>
      </c>
      <c r="Z5026" s="2">
        <v>0.53700000000000003</v>
      </c>
      <c r="AA5026" s="2">
        <f>IF(Table1[[#This Row],[Bed Occupied]]="Yes",1,0)</f>
        <v>0</v>
      </c>
    </row>
    <row r="5027" spans="1:27" x14ac:dyDescent="0.25">
      <c r="A5027" t="s">
        <v>5119</v>
      </c>
      <c r="B5027" s="1">
        <v>46159</v>
      </c>
      <c r="C5027" s="1">
        <v>46162.8</v>
      </c>
      <c r="D5027" t="s">
        <v>102</v>
      </c>
      <c r="E5027" t="s">
        <v>28</v>
      </c>
      <c r="F5027" t="s">
        <v>92</v>
      </c>
      <c r="G5027" t="s">
        <v>151</v>
      </c>
      <c r="H5027" t="s">
        <v>31</v>
      </c>
      <c r="I5027" t="s">
        <v>41</v>
      </c>
      <c r="J5027">
        <v>3.8</v>
      </c>
      <c r="K5027" t="s">
        <v>33</v>
      </c>
      <c r="L5027">
        <v>40</v>
      </c>
      <c r="M5027" s="1">
        <v>46159</v>
      </c>
      <c r="N5027" t="s">
        <v>42</v>
      </c>
      <c r="O5027">
        <v>12.6</v>
      </c>
      <c r="P5027">
        <v>2.6</v>
      </c>
      <c r="Q5027" s="2">
        <v>13308.59</v>
      </c>
      <c r="R5027" t="s">
        <v>58</v>
      </c>
      <c r="S5027" s="2">
        <v>7997.93</v>
      </c>
      <c r="T5027">
        <v>2.9</v>
      </c>
      <c r="U5027" t="s">
        <v>94</v>
      </c>
      <c r="V5027">
        <v>2026</v>
      </c>
      <c r="W5027" t="s">
        <v>74</v>
      </c>
      <c r="X5027" s="2">
        <v>7997.93</v>
      </c>
      <c r="Y5027" s="2">
        <v>5310.66</v>
      </c>
      <c r="Z5027" s="2">
        <v>0.60099999999999998</v>
      </c>
      <c r="AA5027" s="2">
        <f>IF(Table1[[#This Row],[Bed Occupied]]="Yes",1,0)</f>
        <v>1</v>
      </c>
    </row>
    <row r="5028" spans="1:27" x14ac:dyDescent="0.25">
      <c r="A5028" t="s">
        <v>5120</v>
      </c>
      <c r="B5028" s="1">
        <v>46240</v>
      </c>
      <c r="C5028" s="1">
        <v>46240.6</v>
      </c>
      <c r="D5028" t="s">
        <v>39</v>
      </c>
      <c r="E5028" t="s">
        <v>52</v>
      </c>
      <c r="F5028" t="s">
        <v>29</v>
      </c>
      <c r="G5028" t="s">
        <v>151</v>
      </c>
      <c r="H5028" t="s">
        <v>31</v>
      </c>
      <c r="I5028" t="s">
        <v>32</v>
      </c>
      <c r="J5028">
        <v>0.6</v>
      </c>
      <c r="K5028" t="s">
        <v>33</v>
      </c>
      <c r="L5028">
        <v>59</v>
      </c>
      <c r="M5028" s="1">
        <v>46239</v>
      </c>
      <c r="N5028" t="s">
        <v>42</v>
      </c>
      <c r="O5028">
        <v>11.8</v>
      </c>
      <c r="P5028">
        <v>1.8</v>
      </c>
      <c r="Q5028" s="2">
        <v>2125.48</v>
      </c>
      <c r="R5028" t="s">
        <v>85</v>
      </c>
      <c r="S5028" s="2">
        <v>1373.12</v>
      </c>
      <c r="T5028">
        <v>3.6</v>
      </c>
      <c r="U5028" t="s">
        <v>138</v>
      </c>
      <c r="V5028">
        <v>2026</v>
      </c>
      <c r="W5028" t="s">
        <v>69</v>
      </c>
      <c r="X5028" s="2">
        <v>1373.12</v>
      </c>
      <c r="Y5028" s="2">
        <v>752.36</v>
      </c>
      <c r="Z5028" s="2">
        <v>0.64600000000000002</v>
      </c>
      <c r="AA5028" s="2">
        <f>IF(Table1[[#This Row],[Bed Occupied]]="Yes",1,0)</f>
        <v>1</v>
      </c>
    </row>
    <row r="5029" spans="1:27" x14ac:dyDescent="0.25">
      <c r="A5029" t="s">
        <v>5121</v>
      </c>
      <c r="B5029" s="1">
        <v>45710</v>
      </c>
      <c r="C5029" s="1">
        <v>45718.3</v>
      </c>
      <c r="D5029" t="s">
        <v>61</v>
      </c>
      <c r="E5029" t="s">
        <v>28</v>
      </c>
      <c r="F5029" t="s">
        <v>48</v>
      </c>
      <c r="G5029" t="s">
        <v>67</v>
      </c>
      <c r="H5029" t="s">
        <v>76</v>
      </c>
      <c r="I5029" t="s">
        <v>41</v>
      </c>
      <c r="J5029">
        <v>8.3000000000000007</v>
      </c>
      <c r="K5029" t="s">
        <v>33</v>
      </c>
      <c r="L5029">
        <v>52</v>
      </c>
      <c r="M5029" s="1">
        <v>45710</v>
      </c>
      <c r="N5029" t="s">
        <v>42</v>
      </c>
      <c r="O5029">
        <v>13.2</v>
      </c>
      <c r="P5029">
        <v>1.2</v>
      </c>
      <c r="Q5029" s="2">
        <v>19970.3</v>
      </c>
      <c r="R5029" t="s">
        <v>35</v>
      </c>
      <c r="S5029" s="2">
        <v>13922.41</v>
      </c>
      <c r="T5029">
        <v>3.9</v>
      </c>
      <c r="U5029" t="s">
        <v>100</v>
      </c>
      <c r="V5029">
        <v>2025</v>
      </c>
      <c r="W5029" t="s">
        <v>83</v>
      </c>
      <c r="X5029" s="2">
        <v>13922.41</v>
      </c>
      <c r="Y5029" s="2">
        <v>6047.89</v>
      </c>
      <c r="Z5029" s="2">
        <v>0.69699999999999995</v>
      </c>
      <c r="AA5029" s="2">
        <f>IF(Table1[[#This Row],[Bed Occupied]]="Yes",1,0)</f>
        <v>1</v>
      </c>
    </row>
    <row r="5030" spans="1:27" x14ac:dyDescent="0.25">
      <c r="A5030" t="s">
        <v>5122</v>
      </c>
      <c r="B5030" s="1">
        <v>46016</v>
      </c>
      <c r="C5030" s="1">
        <v>46017</v>
      </c>
      <c r="D5030" t="s">
        <v>39</v>
      </c>
      <c r="E5030" t="s">
        <v>66</v>
      </c>
      <c r="F5030" t="s">
        <v>29</v>
      </c>
      <c r="G5030" t="s">
        <v>30</v>
      </c>
      <c r="H5030" t="s">
        <v>40</v>
      </c>
      <c r="I5030" t="s">
        <v>32</v>
      </c>
      <c r="J5030">
        <v>1</v>
      </c>
      <c r="K5030" t="s">
        <v>57</v>
      </c>
      <c r="L5030">
        <v>76</v>
      </c>
      <c r="M5030" s="1">
        <v>46016</v>
      </c>
      <c r="N5030" t="s">
        <v>42</v>
      </c>
      <c r="O5030">
        <v>12.3</v>
      </c>
      <c r="P5030">
        <v>2.2999999999999998</v>
      </c>
      <c r="Q5030" s="2">
        <v>2093.98</v>
      </c>
      <c r="R5030" t="s">
        <v>35</v>
      </c>
      <c r="S5030" s="2">
        <v>1253.1600000000001</v>
      </c>
      <c r="T5030">
        <v>3.2</v>
      </c>
      <c r="U5030" t="s">
        <v>79</v>
      </c>
      <c r="V5030">
        <v>2025</v>
      </c>
      <c r="W5030" t="s">
        <v>72</v>
      </c>
      <c r="X5030" s="2">
        <v>1253.1600000000001</v>
      </c>
      <c r="Y5030" s="2">
        <v>840.82</v>
      </c>
      <c r="Z5030" s="2">
        <v>0.59799999999999998</v>
      </c>
      <c r="AA5030" s="2">
        <f>IF(Table1[[#This Row],[Bed Occupied]]="Yes",1,0)</f>
        <v>0</v>
      </c>
    </row>
    <row r="5031" spans="1:27" x14ac:dyDescent="0.25">
      <c r="A5031" t="s">
        <v>5123</v>
      </c>
      <c r="B5031" s="1">
        <v>45964</v>
      </c>
      <c r="C5031" s="1">
        <v>45966.6</v>
      </c>
      <c r="D5031" t="s">
        <v>51</v>
      </c>
      <c r="E5031" t="s">
        <v>66</v>
      </c>
      <c r="F5031" t="s">
        <v>29</v>
      </c>
      <c r="G5031" t="s">
        <v>30</v>
      </c>
      <c r="H5031" t="s">
        <v>56</v>
      </c>
      <c r="I5031" t="s">
        <v>93</v>
      </c>
      <c r="J5031">
        <v>2.6</v>
      </c>
      <c r="K5031" t="s">
        <v>57</v>
      </c>
      <c r="L5031">
        <v>34</v>
      </c>
      <c r="M5031" s="1">
        <v>45964</v>
      </c>
      <c r="N5031" t="s">
        <v>63</v>
      </c>
      <c r="O5031">
        <v>9</v>
      </c>
      <c r="P5031">
        <v>1</v>
      </c>
      <c r="Q5031" s="2">
        <v>8700.31</v>
      </c>
      <c r="R5031" t="s">
        <v>58</v>
      </c>
      <c r="S5031" s="2">
        <v>5188.18</v>
      </c>
      <c r="T5031">
        <v>3.8</v>
      </c>
      <c r="U5031" t="s">
        <v>71</v>
      </c>
      <c r="V5031">
        <v>2025</v>
      </c>
      <c r="W5031" t="s">
        <v>37</v>
      </c>
      <c r="X5031" s="2">
        <v>5188.18</v>
      </c>
      <c r="Y5031" s="2">
        <v>3512.13</v>
      </c>
      <c r="Z5031" s="2">
        <v>0.59599999999999997</v>
      </c>
      <c r="AA5031" s="2">
        <f>IF(Table1[[#This Row],[Bed Occupied]]="Yes",1,0)</f>
        <v>0</v>
      </c>
    </row>
    <row r="5032" spans="1:27" x14ac:dyDescent="0.25">
      <c r="A5032" t="s">
        <v>5124</v>
      </c>
      <c r="B5032" s="1">
        <v>46242</v>
      </c>
      <c r="C5032" s="1">
        <v>46248.800000000003</v>
      </c>
      <c r="D5032" t="s">
        <v>88</v>
      </c>
      <c r="E5032" t="s">
        <v>47</v>
      </c>
      <c r="F5032" t="s">
        <v>29</v>
      </c>
      <c r="G5032" t="s">
        <v>30</v>
      </c>
      <c r="H5032" t="s">
        <v>81</v>
      </c>
      <c r="I5032" t="s">
        <v>32</v>
      </c>
      <c r="J5032">
        <v>6.8</v>
      </c>
      <c r="K5032" t="s">
        <v>33</v>
      </c>
      <c r="L5032">
        <v>33</v>
      </c>
      <c r="M5032" s="1">
        <v>46241</v>
      </c>
      <c r="N5032" t="s">
        <v>42</v>
      </c>
      <c r="O5032">
        <v>9</v>
      </c>
      <c r="P5032">
        <v>1</v>
      </c>
      <c r="Q5032" s="2">
        <v>20075.75</v>
      </c>
      <c r="R5032" t="s">
        <v>58</v>
      </c>
      <c r="S5032" s="2">
        <v>14610.34</v>
      </c>
      <c r="T5032">
        <v>4.8</v>
      </c>
      <c r="U5032" t="s">
        <v>138</v>
      </c>
      <c r="V5032">
        <v>2026</v>
      </c>
      <c r="W5032" t="s">
        <v>77</v>
      </c>
      <c r="X5032" s="2">
        <v>14610.34</v>
      </c>
      <c r="Y5032" s="2">
        <v>5465.41</v>
      </c>
      <c r="Z5032" s="2">
        <v>0.72799999999999998</v>
      </c>
      <c r="AA5032" s="2">
        <f>IF(Table1[[#This Row],[Bed Occupied]]="Yes",1,0)</f>
        <v>1</v>
      </c>
    </row>
    <row r="5033" spans="1:27" x14ac:dyDescent="0.25">
      <c r="A5033" t="s">
        <v>5125</v>
      </c>
      <c r="B5033" s="1">
        <v>46076</v>
      </c>
      <c r="C5033" s="1">
        <v>46078.1</v>
      </c>
      <c r="D5033" t="s">
        <v>39</v>
      </c>
      <c r="E5033" t="s">
        <v>52</v>
      </c>
      <c r="F5033" t="s">
        <v>48</v>
      </c>
      <c r="G5033" t="s">
        <v>30</v>
      </c>
      <c r="H5033" t="s">
        <v>81</v>
      </c>
      <c r="I5033" t="s">
        <v>32</v>
      </c>
      <c r="J5033">
        <v>2.1</v>
      </c>
      <c r="K5033" t="s">
        <v>57</v>
      </c>
      <c r="L5033">
        <v>96</v>
      </c>
      <c r="M5033" s="1">
        <v>46075</v>
      </c>
      <c r="N5033" t="s">
        <v>63</v>
      </c>
      <c r="O5033">
        <v>10.3</v>
      </c>
      <c r="P5033">
        <v>2.2999999999999998</v>
      </c>
      <c r="Q5033" s="2">
        <v>2343.59</v>
      </c>
      <c r="R5033" t="s">
        <v>58</v>
      </c>
      <c r="S5033" s="2">
        <v>1338.34</v>
      </c>
      <c r="T5033">
        <v>3.2</v>
      </c>
      <c r="U5033" t="s">
        <v>68</v>
      </c>
      <c r="V5033">
        <v>2026</v>
      </c>
      <c r="W5033" t="s">
        <v>74</v>
      </c>
      <c r="X5033" s="2">
        <v>1338.34</v>
      </c>
      <c r="Y5033" s="2">
        <v>1005.25</v>
      </c>
      <c r="Z5033" s="2">
        <v>0.57099999999999995</v>
      </c>
      <c r="AA5033" s="2">
        <f>IF(Table1[[#This Row],[Bed Occupied]]="Yes",1,0)</f>
        <v>0</v>
      </c>
    </row>
    <row r="5034" spans="1:27" x14ac:dyDescent="0.25">
      <c r="A5034" t="s">
        <v>5126</v>
      </c>
      <c r="B5034" s="1">
        <v>46185</v>
      </c>
      <c r="C5034" s="1">
        <v>46191.5</v>
      </c>
      <c r="D5034" t="s">
        <v>88</v>
      </c>
      <c r="E5034" t="s">
        <v>28</v>
      </c>
      <c r="F5034" t="s">
        <v>29</v>
      </c>
      <c r="G5034" t="s">
        <v>30</v>
      </c>
      <c r="H5034" t="s">
        <v>49</v>
      </c>
      <c r="I5034" t="s">
        <v>32</v>
      </c>
      <c r="J5034">
        <v>6.5</v>
      </c>
      <c r="K5034" t="s">
        <v>57</v>
      </c>
      <c r="L5034">
        <v>51</v>
      </c>
      <c r="M5034" s="1">
        <v>46184</v>
      </c>
      <c r="N5034" t="s">
        <v>42</v>
      </c>
      <c r="O5034">
        <v>12.1</v>
      </c>
      <c r="P5034">
        <v>2.1</v>
      </c>
      <c r="Q5034" s="2">
        <v>24428.49</v>
      </c>
      <c r="R5034" t="s">
        <v>35</v>
      </c>
      <c r="S5034" s="2">
        <v>19342.72</v>
      </c>
      <c r="T5034">
        <v>4</v>
      </c>
      <c r="U5034" t="s">
        <v>126</v>
      </c>
      <c r="V5034">
        <v>2026</v>
      </c>
      <c r="W5034" t="s">
        <v>72</v>
      </c>
      <c r="X5034" s="2">
        <v>19342.72</v>
      </c>
      <c r="Y5034" s="2">
        <v>5085.7700000000004</v>
      </c>
      <c r="Z5034" s="2">
        <v>0.79200000000000004</v>
      </c>
      <c r="AA5034" s="2">
        <f>IF(Table1[[#This Row],[Bed Occupied]]="Yes",1,0)</f>
        <v>0</v>
      </c>
    </row>
    <row r="5035" spans="1:27" x14ac:dyDescent="0.25">
      <c r="A5035" t="s">
        <v>5127</v>
      </c>
      <c r="B5035" s="1">
        <v>46215</v>
      </c>
      <c r="C5035" s="1">
        <v>46221.4</v>
      </c>
      <c r="D5035" t="s">
        <v>88</v>
      </c>
      <c r="E5035" t="s">
        <v>47</v>
      </c>
      <c r="F5035" t="s">
        <v>48</v>
      </c>
      <c r="G5035" t="s">
        <v>30</v>
      </c>
      <c r="H5035" t="s">
        <v>31</v>
      </c>
      <c r="I5035" t="s">
        <v>32</v>
      </c>
      <c r="J5035">
        <v>6.4</v>
      </c>
      <c r="K5035" t="s">
        <v>33</v>
      </c>
      <c r="L5035">
        <v>37</v>
      </c>
      <c r="M5035" s="1">
        <v>46215</v>
      </c>
      <c r="N5035" t="s">
        <v>34</v>
      </c>
      <c r="O5035">
        <v>9.9</v>
      </c>
      <c r="P5035">
        <v>1.9</v>
      </c>
      <c r="Q5035" s="2">
        <v>21834.23</v>
      </c>
      <c r="R5035" t="s">
        <v>35</v>
      </c>
      <c r="S5035" s="2">
        <v>16920.599999999999</v>
      </c>
      <c r="T5035">
        <v>3.7</v>
      </c>
      <c r="U5035" t="s">
        <v>43</v>
      </c>
      <c r="V5035">
        <v>2026</v>
      </c>
      <c r="W5035" t="s">
        <v>74</v>
      </c>
      <c r="X5035" s="2">
        <v>16920.599999999999</v>
      </c>
      <c r="Y5035" s="2">
        <v>4913.63</v>
      </c>
      <c r="Z5035" s="2">
        <v>0.77500000000000002</v>
      </c>
      <c r="AA5035" s="2">
        <f>IF(Table1[[#This Row],[Bed Occupied]]="Yes",1,0)</f>
        <v>1</v>
      </c>
    </row>
    <row r="5036" spans="1:27" x14ac:dyDescent="0.25">
      <c r="A5036" t="s">
        <v>5128</v>
      </c>
      <c r="B5036" s="1">
        <v>46195</v>
      </c>
      <c r="C5036" s="1">
        <v>46200.1</v>
      </c>
      <c r="D5036" t="s">
        <v>27</v>
      </c>
      <c r="E5036" t="s">
        <v>47</v>
      </c>
      <c r="F5036" t="s">
        <v>29</v>
      </c>
      <c r="G5036" t="s">
        <v>67</v>
      </c>
      <c r="H5036" t="s">
        <v>81</v>
      </c>
      <c r="I5036" t="s">
        <v>32</v>
      </c>
      <c r="J5036">
        <v>5.0999999999999996</v>
      </c>
      <c r="K5036" t="s">
        <v>33</v>
      </c>
      <c r="L5036">
        <v>57</v>
      </c>
      <c r="M5036" s="1">
        <v>46194</v>
      </c>
      <c r="N5036" t="s">
        <v>42</v>
      </c>
      <c r="O5036">
        <v>14.7</v>
      </c>
      <c r="P5036">
        <v>2.7</v>
      </c>
      <c r="Q5036" s="2">
        <v>12381.72</v>
      </c>
      <c r="R5036" t="s">
        <v>58</v>
      </c>
      <c r="S5036" s="2">
        <v>7100.38</v>
      </c>
      <c r="T5036">
        <v>3.3</v>
      </c>
      <c r="U5036" t="s">
        <v>126</v>
      </c>
      <c r="V5036">
        <v>2026</v>
      </c>
      <c r="W5036" t="s">
        <v>74</v>
      </c>
      <c r="X5036" s="2">
        <v>7100.38</v>
      </c>
      <c r="Y5036" s="2">
        <v>5281.34</v>
      </c>
      <c r="Z5036" s="2">
        <v>0.57299999999999995</v>
      </c>
      <c r="AA5036" s="2">
        <f>IF(Table1[[#This Row],[Bed Occupied]]="Yes",1,0)</f>
        <v>1</v>
      </c>
    </row>
    <row r="5037" spans="1:27" x14ac:dyDescent="0.25">
      <c r="A5037" t="s">
        <v>5129</v>
      </c>
      <c r="B5037" s="1">
        <v>45764</v>
      </c>
      <c r="C5037" s="1">
        <v>45765.7</v>
      </c>
      <c r="D5037" t="s">
        <v>39</v>
      </c>
      <c r="E5037" t="s">
        <v>47</v>
      </c>
      <c r="F5037" t="s">
        <v>29</v>
      </c>
      <c r="G5037" t="s">
        <v>30</v>
      </c>
      <c r="H5037" t="s">
        <v>56</v>
      </c>
      <c r="I5037" t="s">
        <v>32</v>
      </c>
      <c r="J5037">
        <v>1.7</v>
      </c>
      <c r="K5037" t="s">
        <v>33</v>
      </c>
      <c r="L5037">
        <v>97</v>
      </c>
      <c r="M5037" s="1">
        <v>45763</v>
      </c>
      <c r="N5037" t="s">
        <v>42</v>
      </c>
      <c r="O5037">
        <v>13.1</v>
      </c>
      <c r="P5037">
        <v>3.1</v>
      </c>
      <c r="Q5037" s="2">
        <v>2221.5500000000002</v>
      </c>
      <c r="R5037" t="s">
        <v>35</v>
      </c>
      <c r="S5037" s="2">
        <v>1091.57</v>
      </c>
      <c r="T5037">
        <v>3.1</v>
      </c>
      <c r="U5037" t="s">
        <v>89</v>
      </c>
      <c r="V5037">
        <v>2025</v>
      </c>
      <c r="W5037" t="s">
        <v>69</v>
      </c>
      <c r="X5037" s="2">
        <v>1091.57</v>
      </c>
      <c r="Y5037" s="2">
        <v>1129.98</v>
      </c>
      <c r="Z5037" s="2">
        <v>0.49099999999999999</v>
      </c>
      <c r="AA5037" s="2">
        <f>IF(Table1[[#This Row],[Bed Occupied]]="Yes",1,0)</f>
        <v>1</v>
      </c>
    </row>
    <row r="5038" spans="1:27" x14ac:dyDescent="0.25">
      <c r="A5038" t="s">
        <v>5130</v>
      </c>
      <c r="B5038" s="1">
        <v>45696</v>
      </c>
      <c r="C5038" s="1">
        <v>45698.7</v>
      </c>
      <c r="D5038" t="s">
        <v>102</v>
      </c>
      <c r="E5038" t="s">
        <v>28</v>
      </c>
      <c r="F5038" t="s">
        <v>48</v>
      </c>
      <c r="G5038" t="s">
        <v>67</v>
      </c>
      <c r="H5038" t="s">
        <v>49</v>
      </c>
      <c r="I5038" t="s">
        <v>32</v>
      </c>
      <c r="J5038">
        <v>2.7</v>
      </c>
      <c r="K5038" t="s">
        <v>33</v>
      </c>
      <c r="L5038">
        <v>61</v>
      </c>
      <c r="M5038" s="1">
        <v>45696</v>
      </c>
      <c r="N5038" t="s">
        <v>42</v>
      </c>
      <c r="O5038">
        <v>9.8000000000000007</v>
      </c>
      <c r="P5038">
        <v>1.8</v>
      </c>
      <c r="Q5038" s="2">
        <v>12463.38</v>
      </c>
      <c r="R5038" t="s">
        <v>58</v>
      </c>
      <c r="S5038" s="2">
        <v>6810.42</v>
      </c>
      <c r="T5038">
        <v>3.5</v>
      </c>
      <c r="U5038" t="s">
        <v>100</v>
      </c>
      <c r="V5038">
        <v>2025</v>
      </c>
      <c r="W5038" t="s">
        <v>83</v>
      </c>
      <c r="X5038" s="2">
        <v>6810.42</v>
      </c>
      <c r="Y5038" s="2">
        <v>5652.96</v>
      </c>
      <c r="Z5038" s="2">
        <v>0.54600000000000004</v>
      </c>
      <c r="AA5038" s="2">
        <f>IF(Table1[[#This Row],[Bed Occupied]]="Yes",1,0)</f>
        <v>1</v>
      </c>
    </row>
    <row r="5039" spans="1:27" x14ac:dyDescent="0.25">
      <c r="A5039" t="s">
        <v>5131</v>
      </c>
      <c r="B5039" s="1">
        <v>45669</v>
      </c>
      <c r="C5039" s="1">
        <v>45670.7</v>
      </c>
      <c r="D5039" t="s">
        <v>96</v>
      </c>
      <c r="E5039" t="s">
        <v>47</v>
      </c>
      <c r="F5039" t="s">
        <v>29</v>
      </c>
      <c r="G5039" t="s">
        <v>30</v>
      </c>
      <c r="H5039" t="s">
        <v>40</v>
      </c>
      <c r="I5039" t="s">
        <v>32</v>
      </c>
      <c r="J5039">
        <v>1.7</v>
      </c>
      <c r="K5039" t="s">
        <v>33</v>
      </c>
      <c r="L5039">
        <v>26</v>
      </c>
      <c r="M5039" s="1">
        <v>45669</v>
      </c>
      <c r="N5039" t="s">
        <v>42</v>
      </c>
      <c r="O5039">
        <v>13.7</v>
      </c>
      <c r="P5039">
        <v>1.7</v>
      </c>
      <c r="Q5039" s="2">
        <v>3353.28</v>
      </c>
      <c r="R5039" t="s">
        <v>35</v>
      </c>
      <c r="S5039" s="2">
        <v>1839.69</v>
      </c>
      <c r="T5039">
        <v>3.6</v>
      </c>
      <c r="U5039" t="s">
        <v>145</v>
      </c>
      <c r="V5039">
        <v>2025</v>
      </c>
      <c r="W5039" t="s">
        <v>74</v>
      </c>
      <c r="X5039" s="2">
        <v>1839.69</v>
      </c>
      <c r="Y5039" s="2">
        <v>1513.59</v>
      </c>
      <c r="Z5039" s="2">
        <v>0.54900000000000004</v>
      </c>
      <c r="AA5039" s="2">
        <f>IF(Table1[[#This Row],[Bed Occupied]]="Yes",1,0)</f>
        <v>1</v>
      </c>
    </row>
    <row r="5040" spans="1:27" x14ac:dyDescent="0.25">
      <c r="A5040" t="s">
        <v>5132</v>
      </c>
      <c r="B5040" s="1">
        <v>46282</v>
      </c>
      <c r="C5040" s="1">
        <v>46284.5</v>
      </c>
      <c r="D5040" t="s">
        <v>102</v>
      </c>
      <c r="E5040" t="s">
        <v>52</v>
      </c>
      <c r="F5040" t="s">
        <v>29</v>
      </c>
      <c r="G5040" t="s">
        <v>53</v>
      </c>
      <c r="H5040" t="s">
        <v>31</v>
      </c>
      <c r="I5040" t="s">
        <v>41</v>
      </c>
      <c r="J5040">
        <v>2.5</v>
      </c>
      <c r="K5040" t="s">
        <v>33</v>
      </c>
      <c r="L5040">
        <v>56</v>
      </c>
      <c r="M5040" s="1">
        <v>46282</v>
      </c>
      <c r="N5040" t="s">
        <v>34</v>
      </c>
      <c r="O5040">
        <v>9</v>
      </c>
      <c r="P5040">
        <v>1</v>
      </c>
      <c r="Q5040" s="2">
        <v>12084.88</v>
      </c>
      <c r="R5040" t="s">
        <v>58</v>
      </c>
      <c r="S5040" s="2">
        <v>7652.98</v>
      </c>
      <c r="T5040">
        <v>4</v>
      </c>
      <c r="U5040" t="s">
        <v>133</v>
      </c>
      <c r="V5040">
        <v>2026</v>
      </c>
      <c r="W5040" t="s">
        <v>72</v>
      </c>
      <c r="X5040" s="2">
        <v>7652.98</v>
      </c>
      <c r="Y5040" s="2">
        <v>4431.8999999999996</v>
      </c>
      <c r="Z5040" s="2">
        <v>0.63300000000000001</v>
      </c>
      <c r="AA5040" s="2">
        <f>IF(Table1[[#This Row],[Bed Occupied]]="Yes",1,0)</f>
        <v>1</v>
      </c>
    </row>
    <row r="5041" spans="1:27" x14ac:dyDescent="0.25">
      <c r="A5041" t="s">
        <v>5133</v>
      </c>
      <c r="B5041" s="1">
        <v>45755</v>
      </c>
      <c r="C5041" s="1">
        <v>45759.5</v>
      </c>
      <c r="D5041" t="s">
        <v>102</v>
      </c>
      <c r="E5041" t="s">
        <v>28</v>
      </c>
      <c r="F5041" t="s">
        <v>48</v>
      </c>
      <c r="G5041" t="s">
        <v>53</v>
      </c>
      <c r="H5041" t="s">
        <v>81</v>
      </c>
      <c r="I5041" t="s">
        <v>32</v>
      </c>
      <c r="J5041">
        <v>4.5</v>
      </c>
      <c r="K5041" t="s">
        <v>33</v>
      </c>
      <c r="L5041">
        <v>57</v>
      </c>
      <c r="M5041" s="1">
        <v>45755</v>
      </c>
      <c r="N5041" t="s">
        <v>42</v>
      </c>
      <c r="O5041">
        <v>10.7</v>
      </c>
      <c r="P5041">
        <v>2.7</v>
      </c>
      <c r="Q5041" s="2">
        <v>12361.05</v>
      </c>
      <c r="R5041" t="s">
        <v>35</v>
      </c>
      <c r="S5041" s="2">
        <v>7623.15</v>
      </c>
      <c r="T5041">
        <v>3.2</v>
      </c>
      <c r="U5041" t="s">
        <v>89</v>
      </c>
      <c r="V5041">
        <v>2025</v>
      </c>
      <c r="W5041" t="s">
        <v>44</v>
      </c>
      <c r="X5041" s="2">
        <v>7623.15</v>
      </c>
      <c r="Y5041" s="2">
        <v>4737.8999999999996</v>
      </c>
      <c r="Z5041" s="2">
        <v>0.61699999999999999</v>
      </c>
      <c r="AA5041" s="2">
        <f>IF(Table1[[#This Row],[Bed Occupied]]="Yes",1,0)</f>
        <v>1</v>
      </c>
    </row>
    <row r="5042" spans="1:27" x14ac:dyDescent="0.25">
      <c r="A5042" t="s">
        <v>5134</v>
      </c>
      <c r="B5042" s="1">
        <v>45962</v>
      </c>
      <c r="C5042" s="1">
        <v>45967.7</v>
      </c>
      <c r="D5042" t="s">
        <v>88</v>
      </c>
      <c r="E5042" t="s">
        <v>52</v>
      </c>
      <c r="F5042" t="s">
        <v>29</v>
      </c>
      <c r="G5042" t="s">
        <v>30</v>
      </c>
      <c r="H5042" t="s">
        <v>76</v>
      </c>
      <c r="I5042" t="s">
        <v>93</v>
      </c>
      <c r="J5042">
        <v>5.7</v>
      </c>
      <c r="K5042" t="s">
        <v>33</v>
      </c>
      <c r="L5042">
        <v>20</v>
      </c>
      <c r="M5042" s="1">
        <v>45961</v>
      </c>
      <c r="N5042" t="s">
        <v>34</v>
      </c>
      <c r="O5042">
        <v>8.4</v>
      </c>
      <c r="P5042">
        <v>0.4</v>
      </c>
      <c r="Q5042" s="2">
        <v>26224.84</v>
      </c>
      <c r="R5042" t="s">
        <v>35</v>
      </c>
      <c r="S5042" s="2">
        <v>19873.45</v>
      </c>
      <c r="T5042">
        <v>4.5</v>
      </c>
      <c r="U5042" t="s">
        <v>71</v>
      </c>
      <c r="V5042">
        <v>2025</v>
      </c>
      <c r="W5042" t="s">
        <v>77</v>
      </c>
      <c r="X5042" s="2">
        <v>19873.45</v>
      </c>
      <c r="Y5042" s="2">
        <v>6351.39</v>
      </c>
      <c r="Z5042" s="2">
        <v>0.75800000000000001</v>
      </c>
      <c r="AA5042" s="2">
        <f>IF(Table1[[#This Row],[Bed Occupied]]="Yes",1,0)</f>
        <v>1</v>
      </c>
    </row>
    <row r="5043" spans="1:27" x14ac:dyDescent="0.25">
      <c r="A5043" t="s">
        <v>5135</v>
      </c>
      <c r="B5043" s="1">
        <v>46023</v>
      </c>
      <c r="C5043" s="1">
        <v>46024</v>
      </c>
      <c r="D5043" t="s">
        <v>39</v>
      </c>
      <c r="E5043" t="s">
        <v>52</v>
      </c>
      <c r="F5043" t="s">
        <v>48</v>
      </c>
      <c r="G5043" t="s">
        <v>151</v>
      </c>
      <c r="H5043" t="s">
        <v>56</v>
      </c>
      <c r="I5043" t="s">
        <v>32</v>
      </c>
      <c r="J5043">
        <v>1</v>
      </c>
      <c r="K5043" t="s">
        <v>57</v>
      </c>
      <c r="L5043">
        <v>96</v>
      </c>
      <c r="M5043" s="1">
        <v>46023</v>
      </c>
      <c r="N5043" t="s">
        <v>42</v>
      </c>
      <c r="O5043">
        <v>9.4</v>
      </c>
      <c r="P5043">
        <v>1.4</v>
      </c>
      <c r="Q5043" s="2">
        <v>2133.9899999999998</v>
      </c>
      <c r="R5043" t="s">
        <v>58</v>
      </c>
      <c r="S5043" s="2">
        <v>1235.8499999999999</v>
      </c>
      <c r="T5043">
        <v>3.1</v>
      </c>
      <c r="U5043" t="s">
        <v>86</v>
      </c>
      <c r="V5043">
        <v>2026</v>
      </c>
      <c r="W5043" t="s">
        <v>72</v>
      </c>
      <c r="X5043" s="2">
        <v>1235.8499999999999</v>
      </c>
      <c r="Y5043" s="2">
        <v>898.14</v>
      </c>
      <c r="Z5043" s="2">
        <v>0.57899999999999996</v>
      </c>
      <c r="AA5043" s="2">
        <f>IF(Table1[[#This Row],[Bed Occupied]]="Yes",1,0)</f>
        <v>0</v>
      </c>
    </row>
    <row r="5044" spans="1:27" x14ac:dyDescent="0.25">
      <c r="A5044" t="s">
        <v>5136</v>
      </c>
      <c r="B5044" s="1">
        <v>45685</v>
      </c>
      <c r="C5044" s="1">
        <v>45687.8</v>
      </c>
      <c r="D5044" t="s">
        <v>46</v>
      </c>
      <c r="E5044" t="s">
        <v>47</v>
      </c>
      <c r="F5044" t="s">
        <v>29</v>
      </c>
      <c r="G5044" t="s">
        <v>30</v>
      </c>
      <c r="H5044" t="s">
        <v>62</v>
      </c>
      <c r="I5044" t="s">
        <v>32</v>
      </c>
      <c r="J5044">
        <v>2.8</v>
      </c>
      <c r="K5044" t="s">
        <v>57</v>
      </c>
      <c r="L5044">
        <v>65</v>
      </c>
      <c r="M5044" s="1">
        <v>45684</v>
      </c>
      <c r="N5044" t="s">
        <v>34</v>
      </c>
      <c r="O5044">
        <v>9.4</v>
      </c>
      <c r="P5044">
        <v>1.4</v>
      </c>
      <c r="Q5044" s="2">
        <v>4258.26</v>
      </c>
      <c r="R5044" t="s">
        <v>58</v>
      </c>
      <c r="S5044" s="2">
        <v>2920.07</v>
      </c>
      <c r="T5044">
        <v>3.4</v>
      </c>
      <c r="U5044" t="s">
        <v>145</v>
      </c>
      <c r="V5044">
        <v>2025</v>
      </c>
      <c r="W5044" t="s">
        <v>37</v>
      </c>
      <c r="X5044" s="2">
        <v>2920.07</v>
      </c>
      <c r="Y5044" s="2">
        <v>1338.19</v>
      </c>
      <c r="Z5044" s="2">
        <v>0.68600000000000005</v>
      </c>
      <c r="AA5044" s="2">
        <f>IF(Table1[[#This Row],[Bed Occupied]]="Yes",1,0)</f>
        <v>0</v>
      </c>
    </row>
    <row r="5045" spans="1:27" x14ac:dyDescent="0.25">
      <c r="A5045" t="s">
        <v>5137</v>
      </c>
      <c r="B5045" s="1">
        <v>46031</v>
      </c>
      <c r="C5045" s="1">
        <v>46031.4</v>
      </c>
      <c r="D5045" t="s">
        <v>39</v>
      </c>
      <c r="E5045" t="s">
        <v>66</v>
      </c>
      <c r="F5045" t="s">
        <v>29</v>
      </c>
      <c r="G5045" t="s">
        <v>53</v>
      </c>
      <c r="H5045" t="s">
        <v>56</v>
      </c>
      <c r="I5045" t="s">
        <v>41</v>
      </c>
      <c r="J5045">
        <v>0.4</v>
      </c>
      <c r="K5045" t="s">
        <v>33</v>
      </c>
      <c r="L5045">
        <v>78</v>
      </c>
      <c r="M5045" s="1">
        <v>46030</v>
      </c>
      <c r="N5045" t="s">
        <v>42</v>
      </c>
      <c r="O5045">
        <v>13</v>
      </c>
      <c r="P5045">
        <v>1</v>
      </c>
      <c r="Q5045" s="2">
        <v>2007.75</v>
      </c>
      <c r="R5045" t="s">
        <v>35</v>
      </c>
      <c r="S5045" s="2">
        <v>1225.79</v>
      </c>
      <c r="T5045">
        <v>4</v>
      </c>
      <c r="U5045" t="s">
        <v>86</v>
      </c>
      <c r="V5045">
        <v>2026</v>
      </c>
      <c r="W5045" t="s">
        <v>72</v>
      </c>
      <c r="X5045" s="2">
        <v>1225.79</v>
      </c>
      <c r="Y5045" s="2">
        <v>781.96</v>
      </c>
      <c r="Z5045" s="2">
        <v>0.61099999999999999</v>
      </c>
      <c r="AA5045" s="2">
        <f>IF(Table1[[#This Row],[Bed Occupied]]="Yes",1,0)</f>
        <v>1</v>
      </c>
    </row>
    <row r="5046" spans="1:27" x14ac:dyDescent="0.25">
      <c r="A5046" t="s">
        <v>5138</v>
      </c>
      <c r="B5046" s="1">
        <v>45861</v>
      </c>
      <c r="C5046" s="1">
        <v>45866.6</v>
      </c>
      <c r="D5046" t="s">
        <v>27</v>
      </c>
      <c r="E5046" t="s">
        <v>28</v>
      </c>
      <c r="F5046" t="s">
        <v>29</v>
      </c>
      <c r="G5046" t="s">
        <v>67</v>
      </c>
      <c r="H5046" t="s">
        <v>31</v>
      </c>
      <c r="I5046" t="s">
        <v>32</v>
      </c>
      <c r="J5046">
        <v>5.6</v>
      </c>
      <c r="K5046" t="s">
        <v>57</v>
      </c>
      <c r="L5046">
        <v>57</v>
      </c>
      <c r="M5046" s="1">
        <v>45860</v>
      </c>
      <c r="N5046" t="s">
        <v>42</v>
      </c>
      <c r="O5046">
        <v>9.4</v>
      </c>
      <c r="P5046">
        <v>1.4</v>
      </c>
      <c r="Q5046" s="2">
        <v>12330.09</v>
      </c>
      <c r="R5046" t="s">
        <v>35</v>
      </c>
      <c r="S5046" s="2">
        <v>7781.24</v>
      </c>
      <c r="T5046">
        <v>4</v>
      </c>
      <c r="U5046" t="s">
        <v>135</v>
      </c>
      <c r="V5046">
        <v>2025</v>
      </c>
      <c r="W5046" t="s">
        <v>44</v>
      </c>
      <c r="X5046" s="2">
        <v>7781.24</v>
      </c>
      <c r="Y5046" s="2">
        <v>4548.8500000000004</v>
      </c>
      <c r="Z5046" s="2">
        <v>0.63100000000000001</v>
      </c>
      <c r="AA5046" s="2">
        <f>IF(Table1[[#This Row],[Bed Occupied]]="Yes",1,0)</f>
        <v>0</v>
      </c>
    </row>
    <row r="5047" spans="1:27" x14ac:dyDescent="0.25">
      <c r="A5047" t="s">
        <v>5139</v>
      </c>
      <c r="B5047" s="1">
        <v>45897</v>
      </c>
      <c r="C5047" s="1">
        <v>45901.7</v>
      </c>
      <c r="D5047" t="s">
        <v>88</v>
      </c>
      <c r="E5047" t="s">
        <v>47</v>
      </c>
      <c r="F5047" t="s">
        <v>48</v>
      </c>
      <c r="G5047" t="s">
        <v>30</v>
      </c>
      <c r="H5047" t="s">
        <v>40</v>
      </c>
      <c r="I5047" t="s">
        <v>32</v>
      </c>
      <c r="J5047">
        <v>4.7</v>
      </c>
      <c r="K5047" t="s">
        <v>57</v>
      </c>
      <c r="L5047">
        <v>56</v>
      </c>
      <c r="M5047" s="1">
        <v>45896</v>
      </c>
      <c r="N5047" t="s">
        <v>63</v>
      </c>
      <c r="O5047">
        <v>10.5</v>
      </c>
      <c r="P5047">
        <v>2.5</v>
      </c>
      <c r="Q5047" s="2">
        <v>22652.31</v>
      </c>
      <c r="R5047" t="s">
        <v>35</v>
      </c>
      <c r="S5047" s="2">
        <v>14256.27</v>
      </c>
      <c r="T5047">
        <v>2.7</v>
      </c>
      <c r="U5047" t="s">
        <v>104</v>
      </c>
      <c r="V5047">
        <v>2025</v>
      </c>
      <c r="W5047" t="s">
        <v>69</v>
      </c>
      <c r="X5047" s="2">
        <v>14256.27</v>
      </c>
      <c r="Y5047" s="2">
        <v>8396.0400000000009</v>
      </c>
      <c r="Z5047" s="2">
        <v>0.629</v>
      </c>
      <c r="AA5047" s="2">
        <f>IF(Table1[[#This Row],[Bed Occupied]]="Yes",1,0)</f>
        <v>0</v>
      </c>
    </row>
    <row r="5048" spans="1:27" x14ac:dyDescent="0.25">
      <c r="A5048" t="s">
        <v>5140</v>
      </c>
      <c r="B5048" s="1">
        <v>46116</v>
      </c>
      <c r="C5048" s="1">
        <v>46119.199999999997</v>
      </c>
      <c r="D5048" t="s">
        <v>102</v>
      </c>
      <c r="E5048" t="s">
        <v>28</v>
      </c>
      <c r="F5048" t="s">
        <v>48</v>
      </c>
      <c r="G5048" t="s">
        <v>30</v>
      </c>
      <c r="H5048" t="s">
        <v>56</v>
      </c>
      <c r="I5048" t="s">
        <v>93</v>
      </c>
      <c r="J5048">
        <v>3.2</v>
      </c>
      <c r="K5048" t="s">
        <v>33</v>
      </c>
      <c r="L5048">
        <v>39</v>
      </c>
      <c r="M5048" s="1">
        <v>46115</v>
      </c>
      <c r="N5048" t="s">
        <v>63</v>
      </c>
      <c r="O5048">
        <v>9.1999999999999993</v>
      </c>
      <c r="P5048">
        <v>1.2</v>
      </c>
      <c r="Q5048" s="2">
        <v>11414.37</v>
      </c>
      <c r="R5048" t="s">
        <v>58</v>
      </c>
      <c r="S5048" s="2">
        <v>7316.81</v>
      </c>
      <c r="T5048">
        <v>3.9</v>
      </c>
      <c r="U5048" t="s">
        <v>98</v>
      </c>
      <c r="V5048">
        <v>2026</v>
      </c>
      <c r="W5048" t="s">
        <v>77</v>
      </c>
      <c r="X5048" s="2">
        <v>7316.81</v>
      </c>
      <c r="Y5048" s="2">
        <v>4097.5600000000004</v>
      </c>
      <c r="Z5048" s="2">
        <v>0.64100000000000001</v>
      </c>
      <c r="AA5048" s="2">
        <f>IF(Table1[[#This Row],[Bed Occupied]]="Yes",1,0)</f>
        <v>1</v>
      </c>
    </row>
    <row r="5049" spans="1:27" x14ac:dyDescent="0.25">
      <c r="A5049" t="s">
        <v>5141</v>
      </c>
      <c r="B5049" s="1">
        <v>46162</v>
      </c>
      <c r="C5049" s="1">
        <v>46162.7</v>
      </c>
      <c r="D5049" t="s">
        <v>39</v>
      </c>
      <c r="E5049" t="s">
        <v>52</v>
      </c>
      <c r="F5049" t="s">
        <v>48</v>
      </c>
      <c r="G5049" t="s">
        <v>30</v>
      </c>
      <c r="H5049" t="s">
        <v>31</v>
      </c>
      <c r="I5049" t="s">
        <v>41</v>
      </c>
      <c r="J5049">
        <v>0.7</v>
      </c>
      <c r="K5049" t="s">
        <v>33</v>
      </c>
      <c r="L5049">
        <v>95</v>
      </c>
      <c r="M5049" s="1">
        <v>46161</v>
      </c>
      <c r="N5049" t="s">
        <v>63</v>
      </c>
      <c r="O5049">
        <v>8.8000000000000007</v>
      </c>
      <c r="P5049">
        <v>0.8</v>
      </c>
      <c r="Q5049" s="2">
        <v>2843.85</v>
      </c>
      <c r="R5049" t="s">
        <v>58</v>
      </c>
      <c r="S5049" s="2">
        <v>1734.6</v>
      </c>
      <c r="T5049">
        <v>4.2</v>
      </c>
      <c r="U5049" t="s">
        <v>94</v>
      </c>
      <c r="V5049">
        <v>2026</v>
      </c>
      <c r="W5049" t="s">
        <v>44</v>
      </c>
      <c r="X5049" s="2">
        <v>1734.6</v>
      </c>
      <c r="Y5049" s="2">
        <v>1109.25</v>
      </c>
      <c r="Z5049" s="2">
        <v>0.61</v>
      </c>
      <c r="AA5049" s="2">
        <f>IF(Table1[[#This Row],[Bed Occupied]]="Yes",1,0)</f>
        <v>1</v>
      </c>
    </row>
    <row r="5050" spans="1:27" x14ac:dyDescent="0.25">
      <c r="A5050" t="s">
        <v>5142</v>
      </c>
      <c r="B5050" s="1">
        <v>45842</v>
      </c>
      <c r="C5050" s="1">
        <v>45843.199999999997</v>
      </c>
      <c r="D5050" t="s">
        <v>46</v>
      </c>
      <c r="E5050" t="s">
        <v>28</v>
      </c>
      <c r="F5050" t="s">
        <v>48</v>
      </c>
      <c r="G5050" t="s">
        <v>53</v>
      </c>
      <c r="H5050" t="s">
        <v>56</v>
      </c>
      <c r="I5050" t="s">
        <v>32</v>
      </c>
      <c r="J5050">
        <v>1.2</v>
      </c>
      <c r="K5050" t="s">
        <v>33</v>
      </c>
      <c r="L5050">
        <v>80</v>
      </c>
      <c r="M5050" s="1">
        <v>45841</v>
      </c>
      <c r="N5050" t="s">
        <v>42</v>
      </c>
      <c r="O5050">
        <v>8.6999999999999993</v>
      </c>
      <c r="P5050">
        <v>0.7</v>
      </c>
      <c r="Q5050" s="2">
        <v>3091.67</v>
      </c>
      <c r="R5050" t="s">
        <v>35</v>
      </c>
      <c r="S5050" s="2">
        <v>1691.7</v>
      </c>
      <c r="T5050">
        <v>3.8</v>
      </c>
      <c r="U5050" t="s">
        <v>135</v>
      </c>
      <c r="V5050">
        <v>2025</v>
      </c>
      <c r="W5050" t="s">
        <v>72</v>
      </c>
      <c r="X5050" s="2">
        <v>1691.7</v>
      </c>
      <c r="Y5050" s="2">
        <v>1399.97</v>
      </c>
      <c r="Z5050" s="2">
        <v>0.54700000000000004</v>
      </c>
      <c r="AA5050" s="2">
        <f>IF(Table1[[#This Row],[Bed Occupied]]="Yes",1,0)</f>
        <v>1</v>
      </c>
    </row>
    <row r="5051" spans="1:27" x14ac:dyDescent="0.25">
      <c r="A5051" t="s">
        <v>5143</v>
      </c>
      <c r="B5051" s="1">
        <v>45969</v>
      </c>
      <c r="C5051" s="1">
        <v>45972.1</v>
      </c>
      <c r="D5051" t="s">
        <v>46</v>
      </c>
      <c r="E5051" t="s">
        <v>52</v>
      </c>
      <c r="F5051" t="s">
        <v>29</v>
      </c>
      <c r="G5051" t="s">
        <v>67</v>
      </c>
      <c r="H5051" t="s">
        <v>62</v>
      </c>
      <c r="I5051" t="s">
        <v>41</v>
      </c>
      <c r="J5051">
        <v>3.1</v>
      </c>
      <c r="K5051" t="s">
        <v>33</v>
      </c>
      <c r="L5051">
        <v>64</v>
      </c>
      <c r="M5051" s="1">
        <v>45968</v>
      </c>
      <c r="N5051" t="s">
        <v>42</v>
      </c>
      <c r="O5051">
        <v>10.5</v>
      </c>
      <c r="P5051">
        <v>0.5</v>
      </c>
      <c r="Q5051" s="2">
        <v>5391.5</v>
      </c>
      <c r="R5051" t="s">
        <v>35</v>
      </c>
      <c r="S5051" s="2">
        <v>2806.96</v>
      </c>
      <c r="T5051">
        <v>4.2</v>
      </c>
      <c r="U5051" t="s">
        <v>71</v>
      </c>
      <c r="V5051">
        <v>2025</v>
      </c>
      <c r="W5051" t="s">
        <v>77</v>
      </c>
      <c r="X5051" s="2">
        <v>2806.96</v>
      </c>
      <c r="Y5051" s="2">
        <v>2584.54</v>
      </c>
      <c r="Z5051" s="2">
        <v>0.52100000000000002</v>
      </c>
      <c r="AA5051" s="2">
        <f>IF(Table1[[#This Row],[Bed Occupied]]="Yes",1,0)</f>
        <v>1</v>
      </c>
    </row>
    <row r="5052" spans="1:27" x14ac:dyDescent="0.25">
      <c r="A5052" t="s">
        <v>5144</v>
      </c>
      <c r="B5052" s="1">
        <v>46222</v>
      </c>
      <c r="C5052" s="1">
        <v>46225.599999999999</v>
      </c>
      <c r="D5052" t="s">
        <v>46</v>
      </c>
      <c r="E5052" t="s">
        <v>66</v>
      </c>
      <c r="F5052" t="s">
        <v>29</v>
      </c>
      <c r="G5052" t="s">
        <v>30</v>
      </c>
      <c r="H5052" t="s">
        <v>81</v>
      </c>
      <c r="I5052" t="s">
        <v>32</v>
      </c>
      <c r="J5052">
        <v>3.6</v>
      </c>
      <c r="K5052" t="s">
        <v>33</v>
      </c>
      <c r="L5052">
        <v>48</v>
      </c>
      <c r="M5052" s="1">
        <v>46222</v>
      </c>
      <c r="N5052" t="s">
        <v>42</v>
      </c>
      <c r="O5052">
        <v>14.2</v>
      </c>
      <c r="P5052">
        <v>2.2000000000000002</v>
      </c>
      <c r="Q5052" s="2">
        <v>6393.95</v>
      </c>
      <c r="R5052" t="s">
        <v>35</v>
      </c>
      <c r="S5052" s="2">
        <v>4192.41</v>
      </c>
      <c r="T5052">
        <v>3.5</v>
      </c>
      <c r="U5052" t="s">
        <v>43</v>
      </c>
      <c r="V5052">
        <v>2026</v>
      </c>
      <c r="W5052" t="s">
        <v>74</v>
      </c>
      <c r="X5052" s="2">
        <v>4192.41</v>
      </c>
      <c r="Y5052" s="2">
        <v>2201.54</v>
      </c>
      <c r="Z5052" s="2">
        <v>0.65600000000000003</v>
      </c>
      <c r="AA5052" s="2">
        <f>IF(Table1[[#This Row],[Bed Occupied]]="Yes",1,0)</f>
        <v>1</v>
      </c>
    </row>
    <row r="5053" spans="1:27" x14ac:dyDescent="0.25">
      <c r="A5053" t="s">
        <v>5145</v>
      </c>
      <c r="B5053" s="1">
        <v>46025</v>
      </c>
      <c r="C5053" s="1">
        <v>46038</v>
      </c>
      <c r="D5053" t="s">
        <v>102</v>
      </c>
      <c r="E5053" t="s">
        <v>66</v>
      </c>
      <c r="F5053" t="s">
        <v>29</v>
      </c>
      <c r="G5053" t="s">
        <v>67</v>
      </c>
      <c r="H5053" t="s">
        <v>62</v>
      </c>
      <c r="I5053" t="s">
        <v>41</v>
      </c>
      <c r="J5053">
        <v>13</v>
      </c>
      <c r="K5053" t="s">
        <v>33</v>
      </c>
      <c r="L5053">
        <v>68</v>
      </c>
      <c r="M5053" s="1">
        <v>46025</v>
      </c>
      <c r="N5053" t="s">
        <v>63</v>
      </c>
      <c r="O5053">
        <v>13.1</v>
      </c>
      <c r="P5053">
        <v>1.1000000000000001</v>
      </c>
      <c r="Q5053" s="2">
        <v>17431.66</v>
      </c>
      <c r="R5053" t="s">
        <v>35</v>
      </c>
      <c r="S5053" s="2">
        <v>9794.61</v>
      </c>
      <c r="T5053">
        <v>3.1</v>
      </c>
      <c r="U5053" t="s">
        <v>86</v>
      </c>
      <c r="V5053">
        <v>2026</v>
      </c>
      <c r="W5053" t="s">
        <v>83</v>
      </c>
      <c r="X5053" s="2">
        <v>9794.61</v>
      </c>
      <c r="Y5053" s="2">
        <v>7637.05</v>
      </c>
      <c r="Z5053" s="2">
        <v>0.56200000000000006</v>
      </c>
      <c r="AA5053" s="2">
        <f>IF(Table1[[#This Row],[Bed Occupied]]="Yes",1,0)</f>
        <v>1</v>
      </c>
    </row>
    <row r="5054" spans="1:27" x14ac:dyDescent="0.25">
      <c r="A5054" t="s">
        <v>5146</v>
      </c>
      <c r="B5054" s="1">
        <v>45666</v>
      </c>
      <c r="C5054" s="1">
        <v>45668.1</v>
      </c>
      <c r="D5054" t="s">
        <v>102</v>
      </c>
      <c r="E5054" t="s">
        <v>47</v>
      </c>
      <c r="F5054" t="s">
        <v>48</v>
      </c>
      <c r="G5054" t="s">
        <v>30</v>
      </c>
      <c r="H5054" t="s">
        <v>40</v>
      </c>
      <c r="I5054" t="s">
        <v>32</v>
      </c>
      <c r="J5054">
        <v>2.1</v>
      </c>
      <c r="K5054" t="s">
        <v>33</v>
      </c>
      <c r="L5054">
        <v>72</v>
      </c>
      <c r="M5054" s="1">
        <v>45666</v>
      </c>
      <c r="N5054" t="s">
        <v>63</v>
      </c>
      <c r="O5054">
        <v>13.4</v>
      </c>
      <c r="P5054">
        <v>1.4</v>
      </c>
      <c r="Q5054" s="2">
        <v>10915.78</v>
      </c>
      <c r="R5054" t="s">
        <v>35</v>
      </c>
      <c r="S5054" s="2">
        <v>6876.22</v>
      </c>
      <c r="T5054">
        <v>3.3</v>
      </c>
      <c r="U5054" t="s">
        <v>145</v>
      </c>
      <c r="V5054">
        <v>2025</v>
      </c>
      <c r="W5054" t="s">
        <v>72</v>
      </c>
      <c r="X5054" s="2">
        <v>6876.22</v>
      </c>
      <c r="Y5054" s="2">
        <v>4039.56</v>
      </c>
      <c r="Z5054" s="2">
        <v>0.63</v>
      </c>
      <c r="AA5054" s="2">
        <f>IF(Table1[[#This Row],[Bed Occupied]]="Yes",1,0)</f>
        <v>1</v>
      </c>
    </row>
    <row r="5055" spans="1:27" x14ac:dyDescent="0.25">
      <c r="A5055" t="s">
        <v>5147</v>
      </c>
      <c r="B5055" s="1">
        <v>46080</v>
      </c>
      <c r="C5055" s="1">
        <v>46089.8</v>
      </c>
      <c r="D5055" t="s">
        <v>88</v>
      </c>
      <c r="E5055" t="s">
        <v>66</v>
      </c>
      <c r="F5055" t="s">
        <v>48</v>
      </c>
      <c r="G5055" t="s">
        <v>30</v>
      </c>
      <c r="H5055" t="s">
        <v>62</v>
      </c>
      <c r="I5055" t="s">
        <v>32</v>
      </c>
      <c r="J5055">
        <v>9.8000000000000007</v>
      </c>
      <c r="K5055" t="s">
        <v>33</v>
      </c>
      <c r="L5055">
        <v>62</v>
      </c>
      <c r="M5055" s="1">
        <v>46079</v>
      </c>
      <c r="N5055" t="s">
        <v>42</v>
      </c>
      <c r="O5055">
        <v>11.9</v>
      </c>
      <c r="P5055">
        <v>1.9</v>
      </c>
      <c r="Q5055" s="2">
        <v>32647.439999999999</v>
      </c>
      <c r="R5055" t="s">
        <v>85</v>
      </c>
      <c r="S5055" s="2">
        <v>23564.77</v>
      </c>
      <c r="T5055">
        <v>2.7</v>
      </c>
      <c r="U5055" t="s">
        <v>68</v>
      </c>
      <c r="V5055">
        <v>2026</v>
      </c>
      <c r="W5055" t="s">
        <v>72</v>
      </c>
      <c r="X5055" s="2">
        <v>23564.77</v>
      </c>
      <c r="Y5055" s="2">
        <v>9082.67</v>
      </c>
      <c r="Z5055" s="2">
        <v>0.72199999999999998</v>
      </c>
      <c r="AA5055" s="2">
        <f>IF(Table1[[#This Row],[Bed Occupied]]="Yes",1,0)</f>
        <v>1</v>
      </c>
    </row>
    <row r="5056" spans="1:27" x14ac:dyDescent="0.25">
      <c r="A5056" t="s">
        <v>5148</v>
      </c>
      <c r="B5056" s="1">
        <v>45748</v>
      </c>
      <c r="C5056" s="1">
        <v>45752.6</v>
      </c>
      <c r="D5056" t="s">
        <v>88</v>
      </c>
      <c r="E5056" t="s">
        <v>47</v>
      </c>
      <c r="F5056" t="s">
        <v>29</v>
      </c>
      <c r="G5056" t="s">
        <v>151</v>
      </c>
      <c r="H5056" t="s">
        <v>31</v>
      </c>
      <c r="I5056" t="s">
        <v>32</v>
      </c>
      <c r="J5056">
        <v>4.5999999999999996</v>
      </c>
      <c r="K5056" t="s">
        <v>57</v>
      </c>
      <c r="L5056">
        <v>62</v>
      </c>
      <c r="M5056" s="1">
        <v>45747</v>
      </c>
      <c r="N5056" t="s">
        <v>42</v>
      </c>
      <c r="O5056">
        <v>11.7</v>
      </c>
      <c r="P5056">
        <v>1.7</v>
      </c>
      <c r="Q5056" s="2">
        <v>18275.12</v>
      </c>
      <c r="R5056" t="s">
        <v>35</v>
      </c>
      <c r="S5056" s="2">
        <v>13647.76</v>
      </c>
      <c r="T5056">
        <v>3.7</v>
      </c>
      <c r="U5056" t="s">
        <v>89</v>
      </c>
      <c r="V5056">
        <v>2025</v>
      </c>
      <c r="W5056" t="s">
        <v>37</v>
      </c>
      <c r="X5056" s="2">
        <v>13647.76</v>
      </c>
      <c r="Y5056" s="2">
        <v>4627.3599999999997</v>
      </c>
      <c r="Z5056" s="2">
        <v>0.747</v>
      </c>
      <c r="AA5056" s="2">
        <f>IF(Table1[[#This Row],[Bed Occupied]]="Yes",1,0)</f>
        <v>0</v>
      </c>
    </row>
    <row r="5057" spans="1:27" x14ac:dyDescent="0.25">
      <c r="A5057" t="s">
        <v>5149</v>
      </c>
      <c r="B5057" s="1">
        <v>46337</v>
      </c>
      <c r="C5057" s="1">
        <v>46343.1</v>
      </c>
      <c r="D5057" t="s">
        <v>51</v>
      </c>
      <c r="E5057" t="s">
        <v>52</v>
      </c>
      <c r="F5057" t="s">
        <v>29</v>
      </c>
      <c r="G5057" t="s">
        <v>67</v>
      </c>
      <c r="H5057" t="s">
        <v>56</v>
      </c>
      <c r="I5057" t="s">
        <v>93</v>
      </c>
      <c r="J5057">
        <v>6.1</v>
      </c>
      <c r="K5057" t="s">
        <v>33</v>
      </c>
      <c r="L5057">
        <v>58</v>
      </c>
      <c r="M5057" s="1">
        <v>46337</v>
      </c>
      <c r="N5057" t="s">
        <v>63</v>
      </c>
      <c r="O5057">
        <v>8</v>
      </c>
      <c r="P5057">
        <v>0</v>
      </c>
      <c r="Q5057" s="2">
        <v>10451.959999999999</v>
      </c>
      <c r="R5057" t="s">
        <v>35</v>
      </c>
      <c r="S5057" s="2">
        <v>5668.37</v>
      </c>
      <c r="T5057">
        <v>4.0999999999999996</v>
      </c>
      <c r="U5057" t="s">
        <v>130</v>
      </c>
      <c r="V5057">
        <v>2026</v>
      </c>
      <c r="W5057" t="s">
        <v>69</v>
      </c>
      <c r="X5057" s="2">
        <v>5668.37</v>
      </c>
      <c r="Y5057" s="2">
        <v>4783.59</v>
      </c>
      <c r="Z5057" s="2">
        <v>0.54200000000000004</v>
      </c>
      <c r="AA5057" s="2">
        <f>IF(Table1[[#This Row],[Bed Occupied]]="Yes",1,0)</f>
        <v>1</v>
      </c>
    </row>
    <row r="5058" spans="1:27" x14ac:dyDescent="0.25">
      <c r="A5058" t="s">
        <v>5150</v>
      </c>
      <c r="B5058" s="1">
        <v>45763</v>
      </c>
      <c r="C5058" s="1">
        <v>45769.3</v>
      </c>
      <c r="D5058" t="s">
        <v>61</v>
      </c>
      <c r="E5058" t="s">
        <v>52</v>
      </c>
      <c r="F5058" t="s">
        <v>48</v>
      </c>
      <c r="G5058" t="s">
        <v>30</v>
      </c>
      <c r="H5058" t="s">
        <v>81</v>
      </c>
      <c r="I5058" t="s">
        <v>32</v>
      </c>
      <c r="J5058">
        <v>6.3</v>
      </c>
      <c r="K5058" t="s">
        <v>33</v>
      </c>
      <c r="L5058">
        <v>65</v>
      </c>
      <c r="M5058" s="1">
        <v>45762</v>
      </c>
      <c r="N5058" t="s">
        <v>34</v>
      </c>
      <c r="O5058">
        <v>14.7</v>
      </c>
      <c r="P5058">
        <v>2.7</v>
      </c>
      <c r="Q5058" s="2">
        <v>21853.52</v>
      </c>
      <c r="R5058" t="s">
        <v>35</v>
      </c>
      <c r="S5058" s="2">
        <v>14265.28</v>
      </c>
      <c r="T5058">
        <v>3.5</v>
      </c>
      <c r="U5058" t="s">
        <v>89</v>
      </c>
      <c r="V5058">
        <v>2025</v>
      </c>
      <c r="W5058" t="s">
        <v>44</v>
      </c>
      <c r="X5058" s="2">
        <v>14265.28</v>
      </c>
      <c r="Y5058" s="2">
        <v>7588.24</v>
      </c>
      <c r="Z5058" s="2">
        <v>0.65300000000000002</v>
      </c>
      <c r="AA5058" s="2">
        <f>IF(Table1[[#This Row],[Bed Occupied]]="Yes",1,0)</f>
        <v>1</v>
      </c>
    </row>
    <row r="5059" spans="1:27" x14ac:dyDescent="0.25">
      <c r="A5059" t="s">
        <v>5151</v>
      </c>
      <c r="B5059" s="1">
        <v>45726</v>
      </c>
      <c r="C5059" s="1">
        <v>45728.3</v>
      </c>
      <c r="D5059" t="s">
        <v>51</v>
      </c>
      <c r="E5059" t="s">
        <v>47</v>
      </c>
      <c r="F5059" t="s">
        <v>48</v>
      </c>
      <c r="G5059" t="s">
        <v>151</v>
      </c>
      <c r="H5059" t="s">
        <v>40</v>
      </c>
      <c r="I5059" t="s">
        <v>32</v>
      </c>
      <c r="J5059">
        <v>2.2999999999999998</v>
      </c>
      <c r="K5059" t="s">
        <v>33</v>
      </c>
      <c r="L5059">
        <v>92</v>
      </c>
      <c r="M5059" s="1">
        <v>45726</v>
      </c>
      <c r="N5059" t="s">
        <v>63</v>
      </c>
      <c r="O5059">
        <v>11</v>
      </c>
      <c r="P5059">
        <v>1</v>
      </c>
      <c r="Q5059" s="2">
        <v>6383.06</v>
      </c>
      <c r="R5059" t="s">
        <v>85</v>
      </c>
      <c r="S5059" s="2">
        <v>3459.32</v>
      </c>
      <c r="T5059">
        <v>3.7</v>
      </c>
      <c r="U5059" t="s">
        <v>173</v>
      </c>
      <c r="V5059">
        <v>2025</v>
      </c>
      <c r="W5059" t="s">
        <v>37</v>
      </c>
      <c r="X5059" s="2">
        <v>3459.32</v>
      </c>
      <c r="Y5059" s="2">
        <v>2923.74</v>
      </c>
      <c r="Z5059" s="2">
        <v>0.54200000000000004</v>
      </c>
      <c r="AA5059" s="2">
        <f>IF(Table1[[#This Row],[Bed Occupied]]="Yes",1,0)</f>
        <v>1</v>
      </c>
    </row>
    <row r="5060" spans="1:27" x14ac:dyDescent="0.25">
      <c r="A5060" t="s">
        <v>5152</v>
      </c>
      <c r="B5060" s="1">
        <v>45710</v>
      </c>
      <c r="C5060" s="1">
        <v>45710.8</v>
      </c>
      <c r="D5060" t="s">
        <v>96</v>
      </c>
      <c r="E5060" t="s">
        <v>52</v>
      </c>
      <c r="F5060" t="s">
        <v>48</v>
      </c>
      <c r="G5060" t="s">
        <v>30</v>
      </c>
      <c r="H5060" t="s">
        <v>81</v>
      </c>
      <c r="I5060" t="s">
        <v>32</v>
      </c>
      <c r="J5060">
        <v>0.8</v>
      </c>
      <c r="K5060" t="s">
        <v>57</v>
      </c>
      <c r="L5060">
        <v>66</v>
      </c>
      <c r="M5060" s="1">
        <v>45710</v>
      </c>
      <c r="N5060" t="s">
        <v>42</v>
      </c>
      <c r="O5060">
        <v>9.9</v>
      </c>
      <c r="P5060">
        <v>1.9</v>
      </c>
      <c r="Q5060" s="2">
        <v>2976.64</v>
      </c>
      <c r="R5060" t="s">
        <v>85</v>
      </c>
      <c r="S5060" s="2">
        <v>1709.92</v>
      </c>
      <c r="T5060">
        <v>3.7</v>
      </c>
      <c r="U5060" t="s">
        <v>100</v>
      </c>
      <c r="V5060">
        <v>2025</v>
      </c>
      <c r="W5060" t="s">
        <v>83</v>
      </c>
      <c r="X5060" s="2">
        <v>1709.92</v>
      </c>
      <c r="Y5060" s="2">
        <v>1266.72</v>
      </c>
      <c r="Z5060" s="2">
        <v>0.57399999999999995</v>
      </c>
      <c r="AA5060" s="2">
        <f>IF(Table1[[#This Row],[Bed Occupied]]="Yes",1,0)</f>
        <v>0</v>
      </c>
    </row>
    <row r="5061" spans="1:27" x14ac:dyDescent="0.25">
      <c r="A5061" t="s">
        <v>5153</v>
      </c>
      <c r="B5061" s="1">
        <v>46151</v>
      </c>
      <c r="C5061" s="1">
        <v>46151.3</v>
      </c>
      <c r="D5061" t="s">
        <v>39</v>
      </c>
      <c r="E5061" t="s">
        <v>28</v>
      </c>
      <c r="F5061" t="s">
        <v>29</v>
      </c>
      <c r="G5061" t="s">
        <v>30</v>
      </c>
      <c r="H5061" t="s">
        <v>81</v>
      </c>
      <c r="I5061" t="s">
        <v>32</v>
      </c>
      <c r="J5061">
        <v>0.3</v>
      </c>
      <c r="K5061" t="s">
        <v>57</v>
      </c>
      <c r="L5061">
        <v>73</v>
      </c>
      <c r="M5061" s="1">
        <v>46150</v>
      </c>
      <c r="N5061" t="s">
        <v>42</v>
      </c>
      <c r="O5061">
        <v>9.9</v>
      </c>
      <c r="P5061">
        <v>1.9</v>
      </c>
      <c r="Q5061" s="2">
        <v>1794.54</v>
      </c>
      <c r="R5061" t="s">
        <v>58</v>
      </c>
      <c r="S5061" s="2">
        <v>1095.1099999999999</v>
      </c>
      <c r="T5061">
        <v>3.6</v>
      </c>
      <c r="U5061" t="s">
        <v>94</v>
      </c>
      <c r="V5061">
        <v>2026</v>
      </c>
      <c r="W5061" t="s">
        <v>77</v>
      </c>
      <c r="X5061" s="2">
        <v>1095.1099999999999</v>
      </c>
      <c r="Y5061" s="2">
        <v>699.43</v>
      </c>
      <c r="Z5061" s="2">
        <v>0.61</v>
      </c>
      <c r="AA5061" s="2">
        <f>IF(Table1[[#This Row],[Bed Occupied]]="Yes",1,0)</f>
        <v>0</v>
      </c>
    </row>
    <row r="5062" spans="1:27" x14ac:dyDescent="0.25">
      <c r="A5062" t="s">
        <v>5154</v>
      </c>
      <c r="B5062" s="1">
        <v>45961</v>
      </c>
      <c r="C5062" s="1">
        <v>45964.6</v>
      </c>
      <c r="D5062" t="s">
        <v>96</v>
      </c>
      <c r="E5062" t="s">
        <v>47</v>
      </c>
      <c r="F5062" t="s">
        <v>48</v>
      </c>
      <c r="G5062" t="s">
        <v>30</v>
      </c>
      <c r="H5062" t="s">
        <v>62</v>
      </c>
      <c r="I5062" t="s">
        <v>32</v>
      </c>
      <c r="J5062">
        <v>3.6</v>
      </c>
      <c r="K5062" t="s">
        <v>33</v>
      </c>
      <c r="L5062">
        <v>51</v>
      </c>
      <c r="M5062" s="1">
        <v>45960</v>
      </c>
      <c r="N5062" t="s">
        <v>63</v>
      </c>
      <c r="O5062">
        <v>10.5</v>
      </c>
      <c r="P5062">
        <v>2.5</v>
      </c>
      <c r="Q5062" s="2">
        <v>4082.55</v>
      </c>
      <c r="R5062" t="s">
        <v>35</v>
      </c>
      <c r="S5062" s="2">
        <v>2546.39</v>
      </c>
      <c r="T5062">
        <v>2.7</v>
      </c>
      <c r="U5062" t="s">
        <v>82</v>
      </c>
      <c r="V5062">
        <v>2025</v>
      </c>
      <c r="W5062" t="s">
        <v>72</v>
      </c>
      <c r="X5062" s="2">
        <v>2546.39</v>
      </c>
      <c r="Y5062" s="2">
        <v>1536.16</v>
      </c>
      <c r="Z5062" s="2">
        <v>0.624</v>
      </c>
      <c r="AA5062" s="2">
        <f>IF(Table1[[#This Row],[Bed Occupied]]="Yes",1,0)</f>
        <v>1</v>
      </c>
    </row>
    <row r="5063" spans="1:27" x14ac:dyDescent="0.25">
      <c r="A5063" t="s">
        <v>5155</v>
      </c>
      <c r="B5063" s="1">
        <v>46203</v>
      </c>
      <c r="C5063" s="1">
        <v>46204.9</v>
      </c>
      <c r="D5063" t="s">
        <v>27</v>
      </c>
      <c r="E5063" t="s">
        <v>28</v>
      </c>
      <c r="F5063" t="s">
        <v>48</v>
      </c>
      <c r="G5063" t="s">
        <v>67</v>
      </c>
      <c r="H5063" t="s">
        <v>40</v>
      </c>
      <c r="I5063" t="s">
        <v>32</v>
      </c>
      <c r="J5063">
        <v>1.9</v>
      </c>
      <c r="K5063" t="s">
        <v>57</v>
      </c>
      <c r="L5063">
        <v>58</v>
      </c>
      <c r="M5063" s="1">
        <v>46202</v>
      </c>
      <c r="N5063" t="s">
        <v>42</v>
      </c>
      <c r="O5063">
        <v>9.8000000000000007</v>
      </c>
      <c r="P5063">
        <v>1.8</v>
      </c>
      <c r="Q5063" s="2">
        <v>8637.69</v>
      </c>
      <c r="R5063" t="s">
        <v>35</v>
      </c>
      <c r="S5063" s="2">
        <v>6216.45</v>
      </c>
      <c r="T5063">
        <v>3.5</v>
      </c>
      <c r="U5063" t="s">
        <v>126</v>
      </c>
      <c r="V5063">
        <v>2026</v>
      </c>
      <c r="W5063" t="s">
        <v>37</v>
      </c>
      <c r="X5063" s="2">
        <v>6216.45</v>
      </c>
      <c r="Y5063" s="2">
        <v>2421.2399999999998</v>
      </c>
      <c r="Z5063" s="2">
        <v>0.72</v>
      </c>
      <c r="AA5063" s="2">
        <f>IF(Table1[[#This Row],[Bed Occupied]]="Yes",1,0)</f>
        <v>0</v>
      </c>
    </row>
    <row r="5064" spans="1:27" x14ac:dyDescent="0.25">
      <c r="A5064" t="s">
        <v>5156</v>
      </c>
      <c r="B5064" s="1">
        <v>45789</v>
      </c>
      <c r="C5064" s="1">
        <v>45790.9</v>
      </c>
      <c r="D5064" t="s">
        <v>39</v>
      </c>
      <c r="E5064" t="s">
        <v>52</v>
      </c>
      <c r="F5064" t="s">
        <v>29</v>
      </c>
      <c r="G5064" t="s">
        <v>67</v>
      </c>
      <c r="H5064" t="s">
        <v>62</v>
      </c>
      <c r="I5064" t="s">
        <v>41</v>
      </c>
      <c r="J5064">
        <v>1.9</v>
      </c>
      <c r="K5064" t="s">
        <v>33</v>
      </c>
      <c r="L5064">
        <v>49</v>
      </c>
      <c r="M5064" s="1">
        <v>45788</v>
      </c>
      <c r="N5064" t="s">
        <v>42</v>
      </c>
      <c r="O5064">
        <v>10</v>
      </c>
      <c r="P5064">
        <v>0</v>
      </c>
      <c r="Q5064" s="2">
        <v>2171.63</v>
      </c>
      <c r="R5064" t="s">
        <v>35</v>
      </c>
      <c r="S5064" s="2">
        <v>1225.2</v>
      </c>
      <c r="T5064">
        <v>3.8</v>
      </c>
      <c r="U5064" t="s">
        <v>122</v>
      </c>
      <c r="V5064">
        <v>2025</v>
      </c>
      <c r="W5064" t="s">
        <v>74</v>
      </c>
      <c r="X5064" s="2">
        <v>1225.2</v>
      </c>
      <c r="Y5064" s="2">
        <v>946.43</v>
      </c>
      <c r="Z5064" s="2">
        <v>0.56399999999999995</v>
      </c>
      <c r="AA5064" s="2">
        <f>IF(Table1[[#This Row],[Bed Occupied]]="Yes",1,0)</f>
        <v>1</v>
      </c>
    </row>
    <row r="5065" spans="1:27" x14ac:dyDescent="0.25">
      <c r="A5065" t="s">
        <v>5157</v>
      </c>
      <c r="B5065" s="1">
        <v>46173</v>
      </c>
      <c r="C5065" s="1">
        <v>46176.5</v>
      </c>
      <c r="D5065" t="s">
        <v>51</v>
      </c>
      <c r="E5065" t="s">
        <v>28</v>
      </c>
      <c r="F5065" t="s">
        <v>48</v>
      </c>
      <c r="G5065" t="s">
        <v>30</v>
      </c>
      <c r="H5065" t="s">
        <v>31</v>
      </c>
      <c r="I5065" t="s">
        <v>93</v>
      </c>
      <c r="J5065">
        <v>3.5</v>
      </c>
      <c r="K5065" t="s">
        <v>33</v>
      </c>
      <c r="L5065">
        <v>65</v>
      </c>
      <c r="M5065" s="1">
        <v>46173</v>
      </c>
      <c r="N5065" t="s">
        <v>42</v>
      </c>
      <c r="O5065">
        <v>9.9</v>
      </c>
      <c r="P5065">
        <v>1.9</v>
      </c>
      <c r="Q5065" s="2">
        <v>9400.19</v>
      </c>
      <c r="R5065" t="s">
        <v>35</v>
      </c>
      <c r="S5065" s="2">
        <v>5481.49</v>
      </c>
      <c r="T5065">
        <v>3.4</v>
      </c>
      <c r="U5065" t="s">
        <v>94</v>
      </c>
      <c r="V5065">
        <v>2026</v>
      </c>
      <c r="W5065" t="s">
        <v>74</v>
      </c>
      <c r="X5065" s="2">
        <v>5481.49</v>
      </c>
      <c r="Y5065" s="2">
        <v>3918.7</v>
      </c>
      <c r="Z5065" s="2">
        <v>0.58299999999999996</v>
      </c>
      <c r="AA5065" s="2">
        <f>IF(Table1[[#This Row],[Bed Occupied]]="Yes",1,0)</f>
        <v>1</v>
      </c>
    </row>
    <row r="5066" spans="1:27" x14ac:dyDescent="0.25">
      <c r="A5066" t="s">
        <v>5158</v>
      </c>
      <c r="B5066" s="1">
        <v>46175</v>
      </c>
      <c r="C5066" s="1">
        <v>46178.5</v>
      </c>
      <c r="D5066" t="s">
        <v>61</v>
      </c>
      <c r="E5066" t="s">
        <v>47</v>
      </c>
      <c r="F5066" t="s">
        <v>29</v>
      </c>
      <c r="G5066" t="s">
        <v>67</v>
      </c>
      <c r="H5066" t="s">
        <v>31</v>
      </c>
      <c r="I5066" t="s">
        <v>32</v>
      </c>
      <c r="J5066">
        <v>3.5</v>
      </c>
      <c r="K5066" t="s">
        <v>33</v>
      </c>
      <c r="L5066">
        <v>58</v>
      </c>
      <c r="M5066" s="1">
        <v>46174</v>
      </c>
      <c r="N5066" t="s">
        <v>34</v>
      </c>
      <c r="O5066">
        <v>10</v>
      </c>
      <c r="P5066">
        <v>2</v>
      </c>
      <c r="Q5066" s="2">
        <v>16412.53</v>
      </c>
      <c r="R5066" t="s">
        <v>58</v>
      </c>
      <c r="S5066" s="2">
        <v>12085.5</v>
      </c>
      <c r="T5066">
        <v>3.8</v>
      </c>
      <c r="U5066" t="s">
        <v>126</v>
      </c>
      <c r="V5066">
        <v>2026</v>
      </c>
      <c r="W5066" t="s">
        <v>37</v>
      </c>
      <c r="X5066" s="2">
        <v>12085.5</v>
      </c>
      <c r="Y5066" s="2">
        <v>4327.03</v>
      </c>
      <c r="Z5066" s="2">
        <v>0.73599999999999999</v>
      </c>
      <c r="AA5066" s="2">
        <f>IF(Table1[[#This Row],[Bed Occupied]]="Yes",1,0)</f>
        <v>1</v>
      </c>
    </row>
    <row r="5067" spans="1:27" x14ac:dyDescent="0.25">
      <c r="A5067" t="s">
        <v>5159</v>
      </c>
      <c r="B5067" s="1">
        <v>45827</v>
      </c>
      <c r="C5067" s="1">
        <v>45831.4</v>
      </c>
      <c r="D5067" t="s">
        <v>46</v>
      </c>
      <c r="E5067" t="s">
        <v>28</v>
      </c>
      <c r="F5067" t="s">
        <v>29</v>
      </c>
      <c r="G5067" t="s">
        <v>53</v>
      </c>
      <c r="H5067" t="s">
        <v>56</v>
      </c>
      <c r="I5067" t="s">
        <v>32</v>
      </c>
      <c r="J5067">
        <v>4.4000000000000004</v>
      </c>
      <c r="K5067" t="s">
        <v>33</v>
      </c>
      <c r="L5067">
        <v>41</v>
      </c>
      <c r="M5067" s="1">
        <v>45827</v>
      </c>
      <c r="N5067" t="s">
        <v>42</v>
      </c>
      <c r="O5067">
        <v>11</v>
      </c>
      <c r="P5067">
        <v>3</v>
      </c>
      <c r="Q5067" s="2">
        <v>6757.41</v>
      </c>
      <c r="R5067" t="s">
        <v>85</v>
      </c>
      <c r="S5067" s="2">
        <v>4220.04</v>
      </c>
      <c r="T5067">
        <v>3.5</v>
      </c>
      <c r="U5067" t="s">
        <v>64</v>
      </c>
      <c r="V5067">
        <v>2025</v>
      </c>
      <c r="W5067" t="s">
        <v>72</v>
      </c>
      <c r="X5067" s="2">
        <v>4220.04</v>
      </c>
      <c r="Y5067" s="2">
        <v>2537.37</v>
      </c>
      <c r="Z5067" s="2">
        <v>0.625</v>
      </c>
      <c r="AA5067" s="2">
        <f>IF(Table1[[#This Row],[Bed Occupied]]="Yes",1,0)</f>
        <v>1</v>
      </c>
    </row>
    <row r="5068" spans="1:27" x14ac:dyDescent="0.25">
      <c r="A5068" t="s">
        <v>5160</v>
      </c>
      <c r="B5068" s="1">
        <v>46007</v>
      </c>
      <c r="C5068" s="1">
        <v>46009.2</v>
      </c>
      <c r="D5068" t="s">
        <v>46</v>
      </c>
      <c r="E5068" t="s">
        <v>66</v>
      </c>
      <c r="F5068" t="s">
        <v>48</v>
      </c>
      <c r="G5068" t="s">
        <v>67</v>
      </c>
      <c r="H5068" t="s">
        <v>40</v>
      </c>
      <c r="I5068" t="s">
        <v>93</v>
      </c>
      <c r="J5068">
        <v>2.2000000000000002</v>
      </c>
      <c r="K5068" t="s">
        <v>33</v>
      </c>
      <c r="L5068">
        <v>76</v>
      </c>
      <c r="M5068" s="1">
        <v>46007</v>
      </c>
      <c r="N5068" t="s">
        <v>34</v>
      </c>
      <c r="O5068">
        <v>8.9</v>
      </c>
      <c r="P5068">
        <v>0.9</v>
      </c>
      <c r="Q5068" s="2">
        <v>5493.2</v>
      </c>
      <c r="R5068" t="s">
        <v>35</v>
      </c>
      <c r="S5068" s="2">
        <v>3648.73</v>
      </c>
      <c r="T5068">
        <v>3.6</v>
      </c>
      <c r="U5068" t="s">
        <v>79</v>
      </c>
      <c r="V5068">
        <v>2025</v>
      </c>
      <c r="W5068" t="s">
        <v>44</v>
      </c>
      <c r="X5068" s="2">
        <v>3648.73</v>
      </c>
      <c r="Y5068" s="2">
        <v>1844.47</v>
      </c>
      <c r="Z5068" s="2">
        <v>0.66400000000000003</v>
      </c>
      <c r="AA5068" s="2">
        <f>IF(Table1[[#This Row],[Bed Occupied]]="Yes",1,0)</f>
        <v>1</v>
      </c>
    </row>
    <row r="5069" spans="1:27" x14ac:dyDescent="0.25">
      <c r="A5069" t="s">
        <v>5161</v>
      </c>
      <c r="B5069" s="1">
        <v>45939</v>
      </c>
      <c r="C5069" s="1">
        <v>45947.8</v>
      </c>
      <c r="D5069" t="s">
        <v>88</v>
      </c>
      <c r="E5069" t="s">
        <v>28</v>
      </c>
      <c r="F5069" t="s">
        <v>48</v>
      </c>
      <c r="G5069" t="s">
        <v>53</v>
      </c>
      <c r="H5069" t="s">
        <v>62</v>
      </c>
      <c r="I5069" t="s">
        <v>93</v>
      </c>
      <c r="J5069">
        <v>8.8000000000000007</v>
      </c>
      <c r="K5069" t="s">
        <v>33</v>
      </c>
      <c r="L5069">
        <v>17</v>
      </c>
      <c r="M5069" s="1">
        <v>45939</v>
      </c>
      <c r="N5069" t="s">
        <v>34</v>
      </c>
      <c r="O5069">
        <v>8.8000000000000007</v>
      </c>
      <c r="P5069">
        <v>0.8</v>
      </c>
      <c r="Q5069" s="2">
        <v>30837.43</v>
      </c>
      <c r="R5069" t="s">
        <v>35</v>
      </c>
      <c r="S5069" s="2">
        <v>25815.59</v>
      </c>
      <c r="T5069">
        <v>4.5999999999999996</v>
      </c>
      <c r="U5069" t="s">
        <v>82</v>
      </c>
      <c r="V5069">
        <v>2025</v>
      </c>
      <c r="W5069" t="s">
        <v>72</v>
      </c>
      <c r="X5069" s="2">
        <v>25815.59</v>
      </c>
      <c r="Y5069" s="2">
        <v>5021.84</v>
      </c>
      <c r="Z5069" s="2">
        <v>0.83699999999999997</v>
      </c>
      <c r="AA5069" s="2">
        <f>IF(Table1[[#This Row],[Bed Occupied]]="Yes",1,0)</f>
        <v>1</v>
      </c>
    </row>
    <row r="5070" spans="1:27" x14ac:dyDescent="0.25">
      <c r="A5070" t="s">
        <v>5162</v>
      </c>
      <c r="B5070" s="1">
        <v>46269</v>
      </c>
      <c r="C5070" s="1">
        <v>46269.7</v>
      </c>
      <c r="D5070" t="s">
        <v>39</v>
      </c>
      <c r="E5070" t="s">
        <v>28</v>
      </c>
      <c r="F5070" t="s">
        <v>29</v>
      </c>
      <c r="G5070" t="s">
        <v>30</v>
      </c>
      <c r="H5070" t="s">
        <v>62</v>
      </c>
      <c r="I5070" t="s">
        <v>32</v>
      </c>
      <c r="J5070">
        <v>0.7</v>
      </c>
      <c r="K5070" t="s">
        <v>33</v>
      </c>
      <c r="L5070">
        <v>112</v>
      </c>
      <c r="M5070" s="1">
        <v>46269</v>
      </c>
      <c r="N5070" t="s">
        <v>42</v>
      </c>
      <c r="O5070">
        <v>10.3</v>
      </c>
      <c r="P5070">
        <v>2.2999999999999998</v>
      </c>
      <c r="Q5070" s="2">
        <v>1363.14</v>
      </c>
      <c r="R5070" t="s">
        <v>85</v>
      </c>
      <c r="S5070" s="2">
        <v>721.62</v>
      </c>
      <c r="T5070">
        <v>2.9</v>
      </c>
      <c r="U5070" t="s">
        <v>133</v>
      </c>
      <c r="V5070">
        <v>2026</v>
      </c>
      <c r="W5070" t="s">
        <v>77</v>
      </c>
      <c r="X5070" s="2">
        <v>721.62</v>
      </c>
      <c r="Y5070" s="2">
        <v>641.52</v>
      </c>
      <c r="Z5070" s="2">
        <v>0.52900000000000003</v>
      </c>
      <c r="AA5070" s="2">
        <f>IF(Table1[[#This Row],[Bed Occupied]]="Yes",1,0)</f>
        <v>1</v>
      </c>
    </row>
    <row r="5071" spans="1:27" x14ac:dyDescent="0.25">
      <c r="A5071" t="s">
        <v>5163</v>
      </c>
      <c r="B5071" s="1">
        <v>45747</v>
      </c>
      <c r="C5071" s="1">
        <v>45755.5</v>
      </c>
      <c r="D5071" t="s">
        <v>27</v>
      </c>
      <c r="E5071" t="s">
        <v>66</v>
      </c>
      <c r="F5071" t="s">
        <v>29</v>
      </c>
      <c r="G5071" t="s">
        <v>30</v>
      </c>
      <c r="H5071" t="s">
        <v>40</v>
      </c>
      <c r="I5071" t="s">
        <v>32</v>
      </c>
      <c r="J5071">
        <v>8.5</v>
      </c>
      <c r="K5071" t="s">
        <v>57</v>
      </c>
      <c r="L5071">
        <v>100</v>
      </c>
      <c r="M5071" s="1">
        <v>45746</v>
      </c>
      <c r="N5071" t="s">
        <v>42</v>
      </c>
      <c r="O5071">
        <v>10.5</v>
      </c>
      <c r="P5071">
        <v>2.5</v>
      </c>
      <c r="Q5071" s="2">
        <v>14610.61</v>
      </c>
      <c r="R5071" t="s">
        <v>58</v>
      </c>
      <c r="S5071" s="2">
        <v>9914.14</v>
      </c>
      <c r="T5071">
        <v>3</v>
      </c>
      <c r="U5071" t="s">
        <v>173</v>
      </c>
      <c r="V5071">
        <v>2025</v>
      </c>
      <c r="W5071" t="s">
        <v>74</v>
      </c>
      <c r="X5071" s="2">
        <v>9914.14</v>
      </c>
      <c r="Y5071" s="2">
        <v>4696.47</v>
      </c>
      <c r="Z5071" s="2">
        <v>0.67900000000000005</v>
      </c>
      <c r="AA5071" s="2">
        <f>IF(Table1[[#This Row],[Bed Occupied]]="Yes",1,0)</f>
        <v>0</v>
      </c>
    </row>
    <row r="5072" spans="1:27" x14ac:dyDescent="0.25">
      <c r="A5072" t="s">
        <v>5164</v>
      </c>
      <c r="B5072" s="1">
        <v>46073</v>
      </c>
      <c r="C5072" s="1">
        <v>46075.5</v>
      </c>
      <c r="D5072" t="s">
        <v>61</v>
      </c>
      <c r="E5072" t="s">
        <v>47</v>
      </c>
      <c r="F5072" t="s">
        <v>48</v>
      </c>
      <c r="G5072" t="s">
        <v>53</v>
      </c>
      <c r="H5072" t="s">
        <v>62</v>
      </c>
      <c r="I5072" t="s">
        <v>32</v>
      </c>
      <c r="J5072">
        <v>2.5</v>
      </c>
      <c r="K5072" t="s">
        <v>33</v>
      </c>
      <c r="L5072">
        <v>99</v>
      </c>
      <c r="M5072" s="1">
        <v>46073</v>
      </c>
      <c r="N5072" t="s">
        <v>42</v>
      </c>
      <c r="O5072">
        <v>9.1999999999999993</v>
      </c>
      <c r="P5072">
        <v>1.2</v>
      </c>
      <c r="Q5072" s="2">
        <v>16200.78</v>
      </c>
      <c r="R5072" t="s">
        <v>85</v>
      </c>
      <c r="S5072" s="2">
        <v>10110.06</v>
      </c>
      <c r="T5072">
        <v>3.2</v>
      </c>
      <c r="U5072" t="s">
        <v>68</v>
      </c>
      <c r="V5072">
        <v>2026</v>
      </c>
      <c r="W5072" t="s">
        <v>77</v>
      </c>
      <c r="X5072" s="2">
        <v>10110.06</v>
      </c>
      <c r="Y5072" s="2">
        <v>6090.72</v>
      </c>
      <c r="Z5072" s="2">
        <v>0.624</v>
      </c>
      <c r="AA5072" s="2">
        <f>IF(Table1[[#This Row],[Bed Occupied]]="Yes",1,0)</f>
        <v>1</v>
      </c>
    </row>
    <row r="5073" spans="1:27" x14ac:dyDescent="0.25">
      <c r="A5073" t="s">
        <v>5165</v>
      </c>
      <c r="B5073" s="1">
        <v>45738</v>
      </c>
      <c r="C5073" s="1">
        <v>45743.6</v>
      </c>
      <c r="D5073" t="s">
        <v>27</v>
      </c>
      <c r="E5073" t="s">
        <v>28</v>
      </c>
      <c r="F5073" t="s">
        <v>29</v>
      </c>
      <c r="G5073" t="s">
        <v>30</v>
      </c>
      <c r="H5073" t="s">
        <v>40</v>
      </c>
      <c r="I5073" t="s">
        <v>32</v>
      </c>
      <c r="J5073">
        <v>5.6</v>
      </c>
      <c r="K5073" t="s">
        <v>33</v>
      </c>
      <c r="L5073">
        <v>83</v>
      </c>
      <c r="M5073" s="1">
        <v>45738</v>
      </c>
      <c r="N5073" t="s">
        <v>63</v>
      </c>
      <c r="O5073">
        <v>8.6</v>
      </c>
      <c r="P5073">
        <v>0.6</v>
      </c>
      <c r="Q5073" s="2">
        <v>9655.16</v>
      </c>
      <c r="R5073" t="s">
        <v>85</v>
      </c>
      <c r="S5073" s="2">
        <v>6988.48</v>
      </c>
      <c r="T5073">
        <v>3.2</v>
      </c>
      <c r="U5073" t="s">
        <v>173</v>
      </c>
      <c r="V5073">
        <v>2025</v>
      </c>
      <c r="W5073" t="s">
        <v>83</v>
      </c>
      <c r="X5073" s="2">
        <v>6988.48</v>
      </c>
      <c r="Y5073" s="2">
        <v>2666.68</v>
      </c>
      <c r="Z5073" s="2">
        <v>0.72399999999999998</v>
      </c>
      <c r="AA5073" s="2">
        <f>IF(Table1[[#This Row],[Bed Occupied]]="Yes",1,0)</f>
        <v>1</v>
      </c>
    </row>
    <row r="5074" spans="1:27" x14ac:dyDescent="0.25">
      <c r="A5074" t="s">
        <v>5166</v>
      </c>
      <c r="B5074" s="1">
        <v>46020</v>
      </c>
      <c r="C5074" s="1">
        <v>46026.7</v>
      </c>
      <c r="D5074" t="s">
        <v>102</v>
      </c>
      <c r="E5074" t="s">
        <v>47</v>
      </c>
      <c r="F5074" t="s">
        <v>29</v>
      </c>
      <c r="G5074" t="s">
        <v>30</v>
      </c>
      <c r="H5074" t="s">
        <v>76</v>
      </c>
      <c r="I5074" t="s">
        <v>32</v>
      </c>
      <c r="J5074">
        <v>6.7</v>
      </c>
      <c r="K5074" t="s">
        <v>33</v>
      </c>
      <c r="L5074">
        <v>69</v>
      </c>
      <c r="M5074" s="1">
        <v>46019</v>
      </c>
      <c r="N5074" t="s">
        <v>63</v>
      </c>
      <c r="O5074">
        <v>14.6</v>
      </c>
      <c r="P5074">
        <v>2.6</v>
      </c>
      <c r="Q5074" s="2">
        <v>11955.8</v>
      </c>
      <c r="R5074" t="s">
        <v>35</v>
      </c>
      <c r="S5074" s="2">
        <v>6560.55</v>
      </c>
      <c r="T5074">
        <v>3.4</v>
      </c>
      <c r="U5074" t="s">
        <v>79</v>
      </c>
      <c r="V5074">
        <v>2025</v>
      </c>
      <c r="W5074" t="s">
        <v>74</v>
      </c>
      <c r="X5074" s="2">
        <v>6560.55</v>
      </c>
      <c r="Y5074" s="2">
        <v>5395.25</v>
      </c>
      <c r="Z5074" s="2">
        <v>0.54900000000000004</v>
      </c>
      <c r="AA5074" s="2">
        <f>IF(Table1[[#This Row],[Bed Occupied]]="Yes",1,0)</f>
        <v>1</v>
      </c>
    </row>
    <row r="5075" spans="1:27" x14ac:dyDescent="0.25">
      <c r="A5075" t="s">
        <v>5167</v>
      </c>
      <c r="B5075" s="1">
        <v>45710</v>
      </c>
      <c r="C5075" s="1">
        <v>45710.1</v>
      </c>
      <c r="D5075" t="s">
        <v>39</v>
      </c>
      <c r="E5075" t="s">
        <v>66</v>
      </c>
      <c r="F5075" t="s">
        <v>29</v>
      </c>
      <c r="G5075" t="s">
        <v>30</v>
      </c>
      <c r="H5075" t="s">
        <v>76</v>
      </c>
      <c r="I5075" t="s">
        <v>93</v>
      </c>
      <c r="J5075">
        <v>0.1</v>
      </c>
      <c r="K5075" t="s">
        <v>33</v>
      </c>
      <c r="L5075">
        <v>85</v>
      </c>
      <c r="M5075" s="1">
        <v>45709</v>
      </c>
      <c r="N5075" t="s">
        <v>42</v>
      </c>
      <c r="O5075">
        <v>8.5</v>
      </c>
      <c r="P5075">
        <v>0.5</v>
      </c>
      <c r="Q5075" s="2">
        <v>2355.09</v>
      </c>
      <c r="R5075" t="s">
        <v>58</v>
      </c>
      <c r="S5075" s="2">
        <v>1495.62</v>
      </c>
      <c r="T5075">
        <v>4.5</v>
      </c>
      <c r="U5075" t="s">
        <v>100</v>
      </c>
      <c r="V5075">
        <v>2025</v>
      </c>
      <c r="W5075" t="s">
        <v>77</v>
      </c>
      <c r="X5075" s="2">
        <v>1495.62</v>
      </c>
      <c r="Y5075" s="2">
        <v>859.47</v>
      </c>
      <c r="Z5075" s="2">
        <v>0.63500000000000001</v>
      </c>
      <c r="AA5075" s="2">
        <f>IF(Table1[[#This Row],[Bed Occupied]]="Yes",1,0)</f>
        <v>1</v>
      </c>
    </row>
    <row r="5076" spans="1:27" x14ac:dyDescent="0.25">
      <c r="A5076" t="s">
        <v>5168</v>
      </c>
      <c r="B5076" s="1">
        <v>45939</v>
      </c>
      <c r="C5076" s="1">
        <v>45945.1</v>
      </c>
      <c r="D5076" t="s">
        <v>61</v>
      </c>
      <c r="E5076" t="s">
        <v>47</v>
      </c>
      <c r="F5076" t="s">
        <v>48</v>
      </c>
      <c r="G5076" t="s">
        <v>53</v>
      </c>
      <c r="H5076" t="s">
        <v>49</v>
      </c>
      <c r="I5076" t="s">
        <v>32</v>
      </c>
      <c r="J5076">
        <v>6.1</v>
      </c>
      <c r="K5076" t="s">
        <v>33</v>
      </c>
      <c r="L5076">
        <v>81</v>
      </c>
      <c r="M5076" s="1">
        <v>45938</v>
      </c>
      <c r="N5076" t="s">
        <v>42</v>
      </c>
      <c r="O5076">
        <v>12.3</v>
      </c>
      <c r="P5076">
        <v>2.2999999999999998</v>
      </c>
      <c r="Q5076" s="2">
        <v>14414.68</v>
      </c>
      <c r="R5076" t="s">
        <v>58</v>
      </c>
      <c r="S5076" s="2">
        <v>9034.8799999999992</v>
      </c>
      <c r="T5076">
        <v>3</v>
      </c>
      <c r="U5076" t="s">
        <v>82</v>
      </c>
      <c r="V5076">
        <v>2025</v>
      </c>
      <c r="W5076" t="s">
        <v>69</v>
      </c>
      <c r="X5076" s="2">
        <v>9034.8799999999992</v>
      </c>
      <c r="Y5076" s="2">
        <v>5379.8</v>
      </c>
      <c r="Z5076" s="2">
        <v>0.627</v>
      </c>
      <c r="AA5076" s="2">
        <f>IF(Table1[[#This Row],[Bed Occupied]]="Yes",1,0)</f>
        <v>1</v>
      </c>
    </row>
    <row r="5077" spans="1:27" x14ac:dyDescent="0.25">
      <c r="A5077" t="s">
        <v>5169</v>
      </c>
      <c r="B5077" s="1">
        <v>45982</v>
      </c>
      <c r="C5077" s="1">
        <v>45984</v>
      </c>
      <c r="D5077" t="s">
        <v>51</v>
      </c>
      <c r="E5077" t="s">
        <v>66</v>
      </c>
      <c r="F5077" t="s">
        <v>29</v>
      </c>
      <c r="G5077" t="s">
        <v>30</v>
      </c>
      <c r="H5077" t="s">
        <v>76</v>
      </c>
      <c r="I5077" t="s">
        <v>32</v>
      </c>
      <c r="J5077">
        <v>2</v>
      </c>
      <c r="K5077" t="s">
        <v>33</v>
      </c>
      <c r="L5077">
        <v>88</v>
      </c>
      <c r="M5077" s="1">
        <v>45981</v>
      </c>
      <c r="N5077" t="s">
        <v>63</v>
      </c>
      <c r="O5077">
        <v>11.5</v>
      </c>
      <c r="P5077">
        <v>1.5</v>
      </c>
      <c r="Q5077" s="2">
        <v>8256.17</v>
      </c>
      <c r="R5077" t="s">
        <v>58</v>
      </c>
      <c r="S5077" s="2">
        <v>5228.3500000000004</v>
      </c>
      <c r="T5077">
        <v>3.4</v>
      </c>
      <c r="U5077" t="s">
        <v>71</v>
      </c>
      <c r="V5077">
        <v>2025</v>
      </c>
      <c r="W5077" t="s">
        <v>72</v>
      </c>
      <c r="X5077" s="2">
        <v>5228.3500000000004</v>
      </c>
      <c r="Y5077" s="2">
        <v>3027.82</v>
      </c>
      <c r="Z5077" s="2">
        <v>0.63300000000000001</v>
      </c>
      <c r="AA5077" s="2">
        <f>IF(Table1[[#This Row],[Bed Occupied]]="Yes",1,0)</f>
        <v>1</v>
      </c>
    </row>
    <row r="5078" spans="1:27" x14ac:dyDescent="0.25">
      <c r="A5078" t="s">
        <v>5170</v>
      </c>
      <c r="B5078" s="1">
        <v>46019</v>
      </c>
      <c r="C5078" s="1">
        <v>46025.8</v>
      </c>
      <c r="D5078" t="s">
        <v>61</v>
      </c>
      <c r="E5078" t="s">
        <v>28</v>
      </c>
      <c r="F5078" t="s">
        <v>48</v>
      </c>
      <c r="G5078" t="s">
        <v>30</v>
      </c>
      <c r="H5078" t="s">
        <v>40</v>
      </c>
      <c r="I5078" t="s">
        <v>41</v>
      </c>
      <c r="J5078">
        <v>6.8</v>
      </c>
      <c r="K5078" t="s">
        <v>33</v>
      </c>
      <c r="L5078">
        <v>55</v>
      </c>
      <c r="M5078" s="1">
        <v>46019</v>
      </c>
      <c r="N5078" t="s">
        <v>42</v>
      </c>
      <c r="O5078">
        <v>9.8000000000000007</v>
      </c>
      <c r="P5078">
        <v>1.8</v>
      </c>
      <c r="Q5078" s="2">
        <v>17266.39</v>
      </c>
      <c r="R5078" t="s">
        <v>35</v>
      </c>
      <c r="S5078" s="2">
        <v>12709.56</v>
      </c>
      <c r="T5078">
        <v>3.5</v>
      </c>
      <c r="U5078" t="s">
        <v>79</v>
      </c>
      <c r="V5078">
        <v>2025</v>
      </c>
      <c r="W5078" t="s">
        <v>74</v>
      </c>
      <c r="X5078" s="2">
        <v>12709.56</v>
      </c>
      <c r="Y5078" s="2">
        <v>4556.83</v>
      </c>
      <c r="Z5078" s="2">
        <v>0.73599999999999999</v>
      </c>
      <c r="AA5078" s="2">
        <f>IF(Table1[[#This Row],[Bed Occupied]]="Yes",1,0)</f>
        <v>1</v>
      </c>
    </row>
    <row r="5079" spans="1:27" x14ac:dyDescent="0.25">
      <c r="A5079" t="s">
        <v>5171</v>
      </c>
      <c r="B5079" s="1">
        <v>46323</v>
      </c>
      <c r="C5079" s="1">
        <v>46327.4</v>
      </c>
      <c r="D5079" t="s">
        <v>27</v>
      </c>
      <c r="E5079" t="s">
        <v>66</v>
      </c>
      <c r="F5079" t="s">
        <v>29</v>
      </c>
      <c r="G5079" t="s">
        <v>30</v>
      </c>
      <c r="H5079" t="s">
        <v>62</v>
      </c>
      <c r="I5079" t="s">
        <v>32</v>
      </c>
      <c r="J5079">
        <v>4.4000000000000004</v>
      </c>
      <c r="K5079" t="s">
        <v>33</v>
      </c>
      <c r="L5079">
        <v>77</v>
      </c>
      <c r="M5079" s="1">
        <v>46322</v>
      </c>
      <c r="N5079" t="s">
        <v>63</v>
      </c>
      <c r="O5079">
        <v>12.8</v>
      </c>
      <c r="P5079">
        <v>0.8</v>
      </c>
      <c r="Q5079" s="2">
        <v>13465.48</v>
      </c>
      <c r="R5079" t="s">
        <v>58</v>
      </c>
      <c r="S5079" s="2">
        <v>7962.95</v>
      </c>
      <c r="T5079">
        <v>4.3</v>
      </c>
      <c r="U5079" t="s">
        <v>36</v>
      </c>
      <c r="V5079">
        <v>2026</v>
      </c>
      <c r="W5079" t="s">
        <v>44</v>
      </c>
      <c r="X5079" s="2">
        <v>7962.95</v>
      </c>
      <c r="Y5079" s="2">
        <v>5502.53</v>
      </c>
      <c r="Z5079" s="2">
        <v>0.59099999999999997</v>
      </c>
      <c r="AA5079" s="2">
        <f>IF(Table1[[#This Row],[Bed Occupied]]="Yes",1,0)</f>
        <v>1</v>
      </c>
    </row>
    <row r="5080" spans="1:27" x14ac:dyDescent="0.25">
      <c r="A5080" t="s">
        <v>5172</v>
      </c>
      <c r="B5080" s="1">
        <v>45685</v>
      </c>
      <c r="C5080" s="1">
        <v>45688.800000000003</v>
      </c>
      <c r="D5080" t="s">
        <v>46</v>
      </c>
      <c r="E5080" t="s">
        <v>52</v>
      </c>
      <c r="F5080" t="s">
        <v>48</v>
      </c>
      <c r="G5080" t="s">
        <v>53</v>
      </c>
      <c r="H5080" t="s">
        <v>76</v>
      </c>
      <c r="I5080" t="s">
        <v>32</v>
      </c>
      <c r="J5080">
        <v>3.8</v>
      </c>
      <c r="K5080" t="s">
        <v>57</v>
      </c>
      <c r="L5080">
        <v>99</v>
      </c>
      <c r="M5080" s="1">
        <v>45684</v>
      </c>
      <c r="N5080" t="s">
        <v>63</v>
      </c>
      <c r="O5080">
        <v>12.5</v>
      </c>
      <c r="P5080">
        <v>2.5</v>
      </c>
      <c r="Q5080" s="2">
        <v>6050.44</v>
      </c>
      <c r="R5080" t="s">
        <v>58</v>
      </c>
      <c r="S5080" s="2">
        <v>3036.71</v>
      </c>
      <c r="T5080">
        <v>3.3</v>
      </c>
      <c r="U5080" t="s">
        <v>145</v>
      </c>
      <c r="V5080">
        <v>2025</v>
      </c>
      <c r="W5080" t="s">
        <v>37</v>
      </c>
      <c r="X5080" s="2">
        <v>3036.71</v>
      </c>
      <c r="Y5080" s="2">
        <v>3013.73</v>
      </c>
      <c r="Z5080" s="2">
        <v>0.502</v>
      </c>
      <c r="AA5080" s="2">
        <f>IF(Table1[[#This Row],[Bed Occupied]]="Yes",1,0)</f>
        <v>0</v>
      </c>
    </row>
    <row r="5081" spans="1:27" x14ac:dyDescent="0.25">
      <c r="A5081" t="s">
        <v>5173</v>
      </c>
      <c r="B5081" s="1">
        <v>46297</v>
      </c>
      <c r="C5081" s="1">
        <v>46301.2</v>
      </c>
      <c r="D5081" t="s">
        <v>61</v>
      </c>
      <c r="E5081" t="s">
        <v>52</v>
      </c>
      <c r="F5081" t="s">
        <v>48</v>
      </c>
      <c r="G5081" t="s">
        <v>67</v>
      </c>
      <c r="H5081" t="s">
        <v>56</v>
      </c>
      <c r="I5081" t="s">
        <v>93</v>
      </c>
      <c r="J5081">
        <v>4.2</v>
      </c>
      <c r="K5081" t="s">
        <v>33</v>
      </c>
      <c r="L5081">
        <v>51</v>
      </c>
      <c r="M5081" s="1">
        <v>46296</v>
      </c>
      <c r="N5081" t="s">
        <v>42</v>
      </c>
      <c r="O5081">
        <v>12.2</v>
      </c>
      <c r="P5081">
        <v>2.2000000000000002</v>
      </c>
      <c r="Q5081" s="2">
        <v>17360.740000000002</v>
      </c>
      <c r="R5081" t="s">
        <v>35</v>
      </c>
      <c r="S5081" s="2">
        <v>11188.32</v>
      </c>
      <c r="T5081">
        <v>3.8</v>
      </c>
      <c r="U5081" t="s">
        <v>36</v>
      </c>
      <c r="V5081">
        <v>2026</v>
      </c>
      <c r="W5081" t="s">
        <v>72</v>
      </c>
      <c r="X5081" s="2">
        <v>11188.32</v>
      </c>
      <c r="Y5081" s="2">
        <v>6172.42</v>
      </c>
      <c r="Z5081" s="2">
        <v>0.64400000000000002</v>
      </c>
      <c r="AA5081" s="2">
        <f>IF(Table1[[#This Row],[Bed Occupied]]="Yes",1,0)</f>
        <v>1</v>
      </c>
    </row>
    <row r="5082" spans="1:27" x14ac:dyDescent="0.25">
      <c r="A5082" t="s">
        <v>5174</v>
      </c>
      <c r="B5082" s="1">
        <v>45723</v>
      </c>
      <c r="C5082" s="1">
        <v>45728.9</v>
      </c>
      <c r="D5082" t="s">
        <v>46</v>
      </c>
      <c r="E5082" t="s">
        <v>47</v>
      </c>
      <c r="F5082" t="s">
        <v>48</v>
      </c>
      <c r="G5082" t="s">
        <v>30</v>
      </c>
      <c r="H5082" t="s">
        <v>31</v>
      </c>
      <c r="I5082" t="s">
        <v>32</v>
      </c>
      <c r="J5082">
        <v>5.9</v>
      </c>
      <c r="K5082" t="s">
        <v>33</v>
      </c>
      <c r="L5082">
        <v>65</v>
      </c>
      <c r="M5082" s="1">
        <v>45723</v>
      </c>
      <c r="N5082" t="s">
        <v>42</v>
      </c>
      <c r="O5082">
        <v>11.7</v>
      </c>
      <c r="P5082">
        <v>1.7</v>
      </c>
      <c r="Q5082" s="2">
        <v>6724.78</v>
      </c>
      <c r="R5082" t="s">
        <v>35</v>
      </c>
      <c r="S5082" s="2">
        <v>3811.3</v>
      </c>
      <c r="T5082">
        <v>3.7</v>
      </c>
      <c r="U5082" t="s">
        <v>173</v>
      </c>
      <c r="V5082">
        <v>2025</v>
      </c>
      <c r="W5082" t="s">
        <v>77</v>
      </c>
      <c r="X5082" s="2">
        <v>3811.3</v>
      </c>
      <c r="Y5082" s="2">
        <v>2913.48</v>
      </c>
      <c r="Z5082" s="2">
        <v>0.56699999999999995</v>
      </c>
      <c r="AA5082" s="2">
        <f>IF(Table1[[#This Row],[Bed Occupied]]="Yes",1,0)</f>
        <v>1</v>
      </c>
    </row>
    <row r="5083" spans="1:27" x14ac:dyDescent="0.25">
      <c r="A5083" t="s">
        <v>5175</v>
      </c>
      <c r="B5083" s="1">
        <v>46348</v>
      </c>
      <c r="C5083" s="1">
        <v>46348.6</v>
      </c>
      <c r="D5083" t="s">
        <v>96</v>
      </c>
      <c r="E5083" t="s">
        <v>28</v>
      </c>
      <c r="F5083" t="s">
        <v>29</v>
      </c>
      <c r="G5083" t="s">
        <v>53</v>
      </c>
      <c r="H5083" t="s">
        <v>76</v>
      </c>
      <c r="I5083" t="s">
        <v>93</v>
      </c>
      <c r="J5083">
        <v>0.6</v>
      </c>
      <c r="K5083" t="s">
        <v>33</v>
      </c>
      <c r="L5083">
        <v>43</v>
      </c>
      <c r="M5083" s="1">
        <v>46347</v>
      </c>
      <c r="N5083" t="s">
        <v>42</v>
      </c>
      <c r="O5083">
        <v>8.6999999999999993</v>
      </c>
      <c r="P5083">
        <v>0.7</v>
      </c>
      <c r="Q5083" s="2">
        <v>4377.1400000000003</v>
      </c>
      <c r="R5083" t="s">
        <v>35</v>
      </c>
      <c r="S5083" s="2">
        <v>2157.63</v>
      </c>
      <c r="T5083">
        <v>4.0999999999999996</v>
      </c>
      <c r="U5083" t="s">
        <v>130</v>
      </c>
      <c r="V5083">
        <v>2026</v>
      </c>
      <c r="W5083" t="s">
        <v>83</v>
      </c>
      <c r="X5083" s="2">
        <v>2157.63</v>
      </c>
      <c r="Y5083" s="2">
        <v>2219.5100000000002</v>
      </c>
      <c r="Z5083" s="2">
        <v>0.49299999999999999</v>
      </c>
      <c r="AA5083" s="2">
        <f>IF(Table1[[#This Row],[Bed Occupied]]="Yes",1,0)</f>
        <v>1</v>
      </c>
    </row>
    <row r="5084" spans="1:27" x14ac:dyDescent="0.25">
      <c r="A5084" t="s">
        <v>5176</v>
      </c>
      <c r="B5084" s="1">
        <v>45883</v>
      </c>
      <c r="C5084" s="1">
        <v>45889.8</v>
      </c>
      <c r="D5084" t="s">
        <v>51</v>
      </c>
      <c r="E5084" t="s">
        <v>66</v>
      </c>
      <c r="F5084" t="s">
        <v>29</v>
      </c>
      <c r="G5084" t="s">
        <v>53</v>
      </c>
      <c r="H5084" t="s">
        <v>49</v>
      </c>
      <c r="I5084" t="s">
        <v>32</v>
      </c>
      <c r="J5084">
        <v>6.8</v>
      </c>
      <c r="K5084" t="s">
        <v>33</v>
      </c>
      <c r="L5084">
        <v>84</v>
      </c>
      <c r="M5084" s="1">
        <v>45883</v>
      </c>
      <c r="N5084" t="s">
        <v>42</v>
      </c>
      <c r="O5084">
        <v>9.1</v>
      </c>
      <c r="P5084">
        <v>1.1000000000000001</v>
      </c>
      <c r="Q5084" s="2">
        <v>10718.45</v>
      </c>
      <c r="R5084" t="s">
        <v>58</v>
      </c>
      <c r="S5084" s="2">
        <v>5138.75</v>
      </c>
      <c r="T5084">
        <v>3.3</v>
      </c>
      <c r="U5084" t="s">
        <v>104</v>
      </c>
      <c r="V5084">
        <v>2025</v>
      </c>
      <c r="W5084" t="s">
        <v>72</v>
      </c>
      <c r="X5084" s="2">
        <v>5138.75</v>
      </c>
      <c r="Y5084" s="2">
        <v>5579.7</v>
      </c>
      <c r="Z5084" s="2">
        <v>0.47899999999999998</v>
      </c>
      <c r="AA5084" s="2">
        <f>IF(Table1[[#This Row],[Bed Occupied]]="Yes",1,0)</f>
        <v>1</v>
      </c>
    </row>
    <row r="5085" spans="1:27" x14ac:dyDescent="0.25">
      <c r="A5085" t="s">
        <v>5177</v>
      </c>
      <c r="B5085" s="1">
        <v>46034</v>
      </c>
      <c r="C5085" s="1">
        <v>46036.9</v>
      </c>
      <c r="D5085" t="s">
        <v>61</v>
      </c>
      <c r="E5085" t="s">
        <v>52</v>
      </c>
      <c r="F5085" t="s">
        <v>48</v>
      </c>
      <c r="G5085" t="s">
        <v>67</v>
      </c>
      <c r="H5085" t="s">
        <v>56</v>
      </c>
      <c r="I5085" t="s">
        <v>32</v>
      </c>
      <c r="J5085">
        <v>2.9</v>
      </c>
      <c r="K5085" t="s">
        <v>57</v>
      </c>
      <c r="L5085">
        <v>90</v>
      </c>
      <c r="M5085" s="1">
        <v>46034</v>
      </c>
      <c r="N5085" t="s">
        <v>42</v>
      </c>
      <c r="O5085">
        <v>13.3</v>
      </c>
      <c r="P5085">
        <v>1.3</v>
      </c>
      <c r="Q5085" s="2">
        <v>14945.83</v>
      </c>
      <c r="R5085" t="s">
        <v>35</v>
      </c>
      <c r="S5085" s="2">
        <v>10955.29</v>
      </c>
      <c r="T5085">
        <v>3.7</v>
      </c>
      <c r="U5085" t="s">
        <v>86</v>
      </c>
      <c r="V5085">
        <v>2026</v>
      </c>
      <c r="W5085" t="s">
        <v>37</v>
      </c>
      <c r="X5085" s="2">
        <v>10955.29</v>
      </c>
      <c r="Y5085" s="2">
        <v>3990.54</v>
      </c>
      <c r="Z5085" s="2">
        <v>0.73299999999999998</v>
      </c>
      <c r="AA5085" s="2">
        <f>IF(Table1[[#This Row],[Bed Occupied]]="Yes",1,0)</f>
        <v>0</v>
      </c>
    </row>
    <row r="5086" spans="1:27" x14ac:dyDescent="0.25">
      <c r="A5086" t="s">
        <v>5178</v>
      </c>
      <c r="B5086" s="1">
        <v>46169</v>
      </c>
      <c r="C5086" s="1">
        <v>46169.3</v>
      </c>
      <c r="D5086" t="s">
        <v>96</v>
      </c>
      <c r="E5086" t="s">
        <v>52</v>
      </c>
      <c r="F5086" t="s">
        <v>48</v>
      </c>
      <c r="G5086" t="s">
        <v>30</v>
      </c>
      <c r="H5086" t="s">
        <v>81</v>
      </c>
      <c r="I5086" t="s">
        <v>93</v>
      </c>
      <c r="J5086">
        <v>0.3</v>
      </c>
      <c r="K5086" t="s">
        <v>57</v>
      </c>
      <c r="L5086">
        <v>12</v>
      </c>
      <c r="M5086" s="1">
        <v>46168</v>
      </c>
      <c r="N5086" t="s">
        <v>42</v>
      </c>
      <c r="O5086">
        <v>12.2</v>
      </c>
      <c r="P5086">
        <v>0.2</v>
      </c>
      <c r="Q5086" s="2">
        <v>3844.24</v>
      </c>
      <c r="R5086" t="s">
        <v>35</v>
      </c>
      <c r="S5086" s="2">
        <v>2535.2600000000002</v>
      </c>
      <c r="T5086">
        <v>4.2</v>
      </c>
      <c r="U5086" t="s">
        <v>94</v>
      </c>
      <c r="V5086">
        <v>2026</v>
      </c>
      <c r="W5086" t="s">
        <v>44</v>
      </c>
      <c r="X5086" s="2">
        <v>2535.2600000000002</v>
      </c>
      <c r="Y5086" s="2">
        <v>1308.98</v>
      </c>
      <c r="Z5086" s="2">
        <v>0.65900000000000003</v>
      </c>
      <c r="AA5086" s="2">
        <f>IF(Table1[[#This Row],[Bed Occupied]]="Yes",1,0)</f>
        <v>0</v>
      </c>
    </row>
    <row r="5087" spans="1:27" x14ac:dyDescent="0.25">
      <c r="A5087" t="s">
        <v>5179</v>
      </c>
      <c r="B5087" s="1">
        <v>46073</v>
      </c>
      <c r="C5087" s="1">
        <v>46075</v>
      </c>
      <c r="D5087" t="s">
        <v>96</v>
      </c>
      <c r="E5087" t="s">
        <v>28</v>
      </c>
      <c r="F5087" t="s">
        <v>29</v>
      </c>
      <c r="G5087" t="s">
        <v>67</v>
      </c>
      <c r="H5087" t="s">
        <v>81</v>
      </c>
      <c r="I5087" t="s">
        <v>32</v>
      </c>
      <c r="J5087">
        <v>2</v>
      </c>
      <c r="K5087" t="s">
        <v>33</v>
      </c>
      <c r="L5087">
        <v>63</v>
      </c>
      <c r="M5087" s="1">
        <v>46072</v>
      </c>
      <c r="N5087" t="s">
        <v>34</v>
      </c>
      <c r="O5087">
        <v>12.8</v>
      </c>
      <c r="P5087">
        <v>0.8</v>
      </c>
      <c r="Q5087" s="2">
        <v>4490.29</v>
      </c>
      <c r="R5087" t="s">
        <v>35</v>
      </c>
      <c r="S5087" s="2">
        <v>2397.3000000000002</v>
      </c>
      <c r="T5087">
        <v>3.7</v>
      </c>
      <c r="U5087" t="s">
        <v>68</v>
      </c>
      <c r="V5087">
        <v>2026</v>
      </c>
      <c r="W5087" t="s">
        <v>72</v>
      </c>
      <c r="X5087" s="2">
        <v>2397.3000000000002</v>
      </c>
      <c r="Y5087" s="2">
        <v>2092.9899999999998</v>
      </c>
      <c r="Z5087" s="2">
        <v>0.53400000000000003</v>
      </c>
      <c r="AA5087" s="2">
        <f>IF(Table1[[#This Row],[Bed Occupied]]="Yes",1,0)</f>
        <v>1</v>
      </c>
    </row>
    <row r="5088" spans="1:27" x14ac:dyDescent="0.25">
      <c r="A5088" t="s">
        <v>5180</v>
      </c>
      <c r="B5088" s="1">
        <v>46196</v>
      </c>
      <c r="C5088" s="1">
        <v>46196.6</v>
      </c>
      <c r="D5088" t="s">
        <v>39</v>
      </c>
      <c r="E5088" t="s">
        <v>47</v>
      </c>
      <c r="F5088" t="s">
        <v>29</v>
      </c>
      <c r="G5088" t="s">
        <v>151</v>
      </c>
      <c r="H5088" t="s">
        <v>49</v>
      </c>
      <c r="I5088" t="s">
        <v>41</v>
      </c>
      <c r="J5088">
        <v>0.6</v>
      </c>
      <c r="K5088" t="s">
        <v>33</v>
      </c>
      <c r="L5088">
        <v>79</v>
      </c>
      <c r="M5088" s="1">
        <v>46195</v>
      </c>
      <c r="N5088" t="s">
        <v>42</v>
      </c>
      <c r="O5088">
        <v>8.9</v>
      </c>
      <c r="P5088">
        <v>0.9</v>
      </c>
      <c r="Q5088" s="2">
        <v>1811.53</v>
      </c>
      <c r="R5088" t="s">
        <v>58</v>
      </c>
      <c r="S5088" s="2">
        <v>1018.88</v>
      </c>
      <c r="T5088">
        <v>3.8</v>
      </c>
      <c r="U5088" t="s">
        <v>126</v>
      </c>
      <c r="V5088">
        <v>2026</v>
      </c>
      <c r="W5088" t="s">
        <v>37</v>
      </c>
      <c r="X5088" s="2">
        <v>1018.88</v>
      </c>
      <c r="Y5088" s="2">
        <v>792.65</v>
      </c>
      <c r="Z5088" s="2">
        <v>0.56200000000000006</v>
      </c>
      <c r="AA5088" s="2">
        <f>IF(Table1[[#This Row],[Bed Occupied]]="Yes",1,0)</f>
        <v>1</v>
      </c>
    </row>
    <row r="5089" spans="1:27" x14ac:dyDescent="0.25">
      <c r="A5089" t="s">
        <v>5181</v>
      </c>
      <c r="B5089" s="1">
        <v>46148</v>
      </c>
      <c r="C5089" s="1">
        <v>46155.9</v>
      </c>
      <c r="D5089" t="s">
        <v>88</v>
      </c>
      <c r="E5089" t="s">
        <v>52</v>
      </c>
      <c r="F5089" t="s">
        <v>29</v>
      </c>
      <c r="G5089" t="s">
        <v>30</v>
      </c>
      <c r="H5089" t="s">
        <v>31</v>
      </c>
      <c r="I5089" t="s">
        <v>32</v>
      </c>
      <c r="J5089">
        <v>7.9</v>
      </c>
      <c r="K5089" t="s">
        <v>33</v>
      </c>
      <c r="L5089">
        <v>71</v>
      </c>
      <c r="M5089" s="1">
        <v>46148</v>
      </c>
      <c r="N5089" t="s">
        <v>42</v>
      </c>
      <c r="O5089">
        <v>13.8</v>
      </c>
      <c r="P5089">
        <v>1.8</v>
      </c>
      <c r="Q5089" s="2">
        <v>22159.72</v>
      </c>
      <c r="R5089" t="s">
        <v>35</v>
      </c>
      <c r="S5089" s="2">
        <v>17029</v>
      </c>
      <c r="T5089">
        <v>2.7</v>
      </c>
      <c r="U5089" t="s">
        <v>94</v>
      </c>
      <c r="V5089">
        <v>2026</v>
      </c>
      <c r="W5089" t="s">
        <v>69</v>
      </c>
      <c r="X5089" s="2">
        <v>17029</v>
      </c>
      <c r="Y5089" s="2">
        <v>5130.72</v>
      </c>
      <c r="Z5089" s="2">
        <v>0.76800000000000002</v>
      </c>
      <c r="AA5089" s="2">
        <f>IF(Table1[[#This Row],[Bed Occupied]]="Yes",1,0)</f>
        <v>1</v>
      </c>
    </row>
    <row r="5090" spans="1:27" x14ac:dyDescent="0.25">
      <c r="A5090" t="s">
        <v>5182</v>
      </c>
      <c r="B5090" s="1">
        <v>46335</v>
      </c>
      <c r="C5090" s="1">
        <v>46336.5</v>
      </c>
      <c r="D5090" t="s">
        <v>39</v>
      </c>
      <c r="E5090" t="s">
        <v>47</v>
      </c>
      <c r="F5090" t="s">
        <v>29</v>
      </c>
      <c r="G5090" t="s">
        <v>30</v>
      </c>
      <c r="H5090" t="s">
        <v>40</v>
      </c>
      <c r="I5090" t="s">
        <v>32</v>
      </c>
      <c r="J5090">
        <v>1.5</v>
      </c>
      <c r="K5090" t="s">
        <v>33</v>
      </c>
      <c r="L5090">
        <v>113</v>
      </c>
      <c r="M5090" s="1">
        <v>46334</v>
      </c>
      <c r="N5090" t="s">
        <v>63</v>
      </c>
      <c r="O5090">
        <v>9.5</v>
      </c>
      <c r="P5090">
        <v>1.5</v>
      </c>
      <c r="Q5090" s="2">
        <v>1931.72</v>
      </c>
      <c r="R5090" t="s">
        <v>35</v>
      </c>
      <c r="S5090" s="2">
        <v>1215.8399999999999</v>
      </c>
      <c r="T5090">
        <v>3.4</v>
      </c>
      <c r="U5090" t="s">
        <v>130</v>
      </c>
      <c r="V5090">
        <v>2026</v>
      </c>
      <c r="W5090" t="s">
        <v>74</v>
      </c>
      <c r="X5090" s="2">
        <v>1215.8399999999999</v>
      </c>
      <c r="Y5090" s="2">
        <v>715.88</v>
      </c>
      <c r="Z5090" s="2">
        <v>0.629</v>
      </c>
      <c r="AA5090" s="2">
        <f>IF(Table1[[#This Row],[Bed Occupied]]="Yes",1,0)</f>
        <v>1</v>
      </c>
    </row>
    <row r="5091" spans="1:27" x14ac:dyDescent="0.25">
      <c r="A5091" t="s">
        <v>5183</v>
      </c>
      <c r="B5091" s="1">
        <v>45753</v>
      </c>
      <c r="C5091" s="1">
        <v>45755.5</v>
      </c>
      <c r="D5091" t="s">
        <v>46</v>
      </c>
      <c r="E5091" t="s">
        <v>52</v>
      </c>
      <c r="F5091" t="s">
        <v>29</v>
      </c>
      <c r="G5091" t="s">
        <v>30</v>
      </c>
      <c r="H5091" t="s">
        <v>81</v>
      </c>
      <c r="I5091" t="s">
        <v>41</v>
      </c>
      <c r="J5091">
        <v>2.5</v>
      </c>
      <c r="K5091" t="s">
        <v>33</v>
      </c>
      <c r="L5091">
        <v>62</v>
      </c>
      <c r="M5091" s="1">
        <v>45753</v>
      </c>
      <c r="N5091" t="s">
        <v>34</v>
      </c>
      <c r="O5091">
        <v>8.4</v>
      </c>
      <c r="P5091">
        <v>0.4</v>
      </c>
      <c r="Q5091" s="2">
        <v>6714.62</v>
      </c>
      <c r="R5091" t="s">
        <v>85</v>
      </c>
      <c r="S5091" s="2">
        <v>4678.3900000000003</v>
      </c>
      <c r="T5091">
        <v>4.3</v>
      </c>
      <c r="U5091" t="s">
        <v>89</v>
      </c>
      <c r="V5091">
        <v>2025</v>
      </c>
      <c r="W5091" t="s">
        <v>74</v>
      </c>
      <c r="X5091" s="2">
        <v>4678.3900000000003</v>
      </c>
      <c r="Y5091" s="2">
        <v>2036.23</v>
      </c>
      <c r="Z5091" s="2">
        <v>0.69699999999999995</v>
      </c>
      <c r="AA5091" s="2">
        <f>IF(Table1[[#This Row],[Bed Occupied]]="Yes",1,0)</f>
        <v>1</v>
      </c>
    </row>
    <row r="5092" spans="1:27" x14ac:dyDescent="0.25">
      <c r="A5092" t="s">
        <v>5184</v>
      </c>
      <c r="B5092" s="1">
        <v>45855</v>
      </c>
      <c r="C5092" s="1">
        <v>45857.599999999999</v>
      </c>
      <c r="D5092" t="s">
        <v>96</v>
      </c>
      <c r="E5092" t="s">
        <v>47</v>
      </c>
      <c r="F5092" t="s">
        <v>48</v>
      </c>
      <c r="G5092" t="s">
        <v>67</v>
      </c>
      <c r="H5092" t="s">
        <v>31</v>
      </c>
      <c r="I5092" t="s">
        <v>41</v>
      </c>
      <c r="J5092">
        <v>2.6</v>
      </c>
      <c r="K5092" t="s">
        <v>57</v>
      </c>
      <c r="L5092">
        <v>17</v>
      </c>
      <c r="M5092" s="1">
        <v>45854</v>
      </c>
      <c r="N5092" t="s">
        <v>42</v>
      </c>
      <c r="O5092">
        <v>8.6</v>
      </c>
      <c r="P5092">
        <v>0.6</v>
      </c>
      <c r="Q5092" s="2">
        <v>3322.04</v>
      </c>
      <c r="R5092" t="s">
        <v>35</v>
      </c>
      <c r="S5092" s="2">
        <v>2017.47</v>
      </c>
      <c r="T5092">
        <v>4.4000000000000004</v>
      </c>
      <c r="U5092" t="s">
        <v>135</v>
      </c>
      <c r="V5092">
        <v>2025</v>
      </c>
      <c r="W5092" t="s">
        <v>69</v>
      </c>
      <c r="X5092" s="2">
        <v>2017.47</v>
      </c>
      <c r="Y5092" s="2">
        <v>1304.57</v>
      </c>
      <c r="Z5092" s="2">
        <v>0.60699999999999998</v>
      </c>
      <c r="AA5092" s="2">
        <f>IF(Table1[[#This Row],[Bed Occupied]]="Yes",1,0)</f>
        <v>0</v>
      </c>
    </row>
    <row r="5093" spans="1:27" x14ac:dyDescent="0.25">
      <c r="A5093" t="s">
        <v>5185</v>
      </c>
      <c r="B5093" s="1">
        <v>46257</v>
      </c>
      <c r="C5093" s="1">
        <v>46259.3</v>
      </c>
      <c r="D5093" t="s">
        <v>96</v>
      </c>
      <c r="E5093" t="s">
        <v>52</v>
      </c>
      <c r="F5093" t="s">
        <v>29</v>
      </c>
      <c r="G5093" t="s">
        <v>67</v>
      </c>
      <c r="H5093" t="s">
        <v>76</v>
      </c>
      <c r="I5093" t="s">
        <v>93</v>
      </c>
      <c r="J5093">
        <v>2.2999999999999998</v>
      </c>
      <c r="K5093" t="s">
        <v>33</v>
      </c>
      <c r="L5093">
        <v>17</v>
      </c>
      <c r="M5093" s="1">
        <v>46257</v>
      </c>
      <c r="N5093" t="s">
        <v>34</v>
      </c>
      <c r="O5093">
        <v>8.8000000000000007</v>
      </c>
      <c r="P5093">
        <v>0.8</v>
      </c>
      <c r="Q5093" s="2">
        <v>3864.72</v>
      </c>
      <c r="R5093" t="s">
        <v>35</v>
      </c>
      <c r="S5093" s="2">
        <v>1965.13</v>
      </c>
      <c r="T5093">
        <v>4.4000000000000004</v>
      </c>
      <c r="U5093" t="s">
        <v>138</v>
      </c>
      <c r="V5093">
        <v>2026</v>
      </c>
      <c r="W5093" t="s">
        <v>74</v>
      </c>
      <c r="X5093" s="2">
        <v>1965.13</v>
      </c>
      <c r="Y5093" s="2">
        <v>1899.59</v>
      </c>
      <c r="Z5093" s="2">
        <v>0.50800000000000001</v>
      </c>
      <c r="AA5093" s="2">
        <f>IF(Table1[[#This Row],[Bed Occupied]]="Yes",1,0)</f>
        <v>1</v>
      </c>
    </row>
    <row r="5094" spans="1:27" x14ac:dyDescent="0.25">
      <c r="A5094" t="s">
        <v>5186</v>
      </c>
      <c r="B5094" s="1">
        <v>46337</v>
      </c>
      <c r="C5094" s="1">
        <v>46339.8</v>
      </c>
      <c r="D5094" t="s">
        <v>46</v>
      </c>
      <c r="E5094" t="s">
        <v>28</v>
      </c>
      <c r="F5094" t="s">
        <v>48</v>
      </c>
      <c r="G5094" t="s">
        <v>30</v>
      </c>
      <c r="H5094" t="s">
        <v>76</v>
      </c>
      <c r="I5094" t="s">
        <v>32</v>
      </c>
      <c r="J5094">
        <v>2.8</v>
      </c>
      <c r="K5094" t="s">
        <v>33</v>
      </c>
      <c r="L5094">
        <v>71</v>
      </c>
      <c r="M5094" s="1">
        <v>46336</v>
      </c>
      <c r="N5094" t="s">
        <v>34</v>
      </c>
      <c r="O5094">
        <v>8</v>
      </c>
      <c r="P5094">
        <v>0</v>
      </c>
      <c r="Q5094" s="2">
        <v>5118.03</v>
      </c>
      <c r="R5094" t="s">
        <v>35</v>
      </c>
      <c r="S5094" s="2">
        <v>3262.56</v>
      </c>
      <c r="T5094">
        <v>3.6</v>
      </c>
      <c r="U5094" t="s">
        <v>130</v>
      </c>
      <c r="V5094">
        <v>2026</v>
      </c>
      <c r="W5094" t="s">
        <v>44</v>
      </c>
      <c r="X5094" s="2">
        <v>3262.56</v>
      </c>
      <c r="Y5094" s="2">
        <v>1855.47</v>
      </c>
      <c r="Z5094" s="2">
        <v>0.63700000000000001</v>
      </c>
      <c r="AA5094" s="2">
        <f>IF(Table1[[#This Row],[Bed Occupied]]="Yes",1,0)</f>
        <v>1</v>
      </c>
    </row>
    <row r="5095" spans="1:27" x14ac:dyDescent="0.25">
      <c r="A5095" t="s">
        <v>5187</v>
      </c>
      <c r="B5095" s="1">
        <v>46031</v>
      </c>
      <c r="C5095" s="1">
        <v>46031.9</v>
      </c>
      <c r="D5095" t="s">
        <v>39</v>
      </c>
      <c r="E5095" t="s">
        <v>28</v>
      </c>
      <c r="F5095" t="s">
        <v>48</v>
      </c>
      <c r="G5095" t="s">
        <v>30</v>
      </c>
      <c r="H5095" t="s">
        <v>76</v>
      </c>
      <c r="I5095" t="s">
        <v>41</v>
      </c>
      <c r="J5095">
        <v>0.9</v>
      </c>
      <c r="K5095" t="s">
        <v>33</v>
      </c>
      <c r="L5095">
        <v>95</v>
      </c>
      <c r="M5095" s="1">
        <v>46031</v>
      </c>
      <c r="N5095" t="s">
        <v>42</v>
      </c>
      <c r="O5095">
        <v>11.3</v>
      </c>
      <c r="P5095">
        <v>1.3</v>
      </c>
      <c r="Q5095" s="2">
        <v>1935.99</v>
      </c>
      <c r="R5095" t="s">
        <v>35</v>
      </c>
      <c r="S5095" s="2">
        <v>1041.82</v>
      </c>
      <c r="T5095">
        <v>3.5</v>
      </c>
      <c r="U5095" t="s">
        <v>86</v>
      </c>
      <c r="V5095">
        <v>2026</v>
      </c>
      <c r="W5095" t="s">
        <v>77</v>
      </c>
      <c r="X5095" s="2">
        <v>1041.82</v>
      </c>
      <c r="Y5095" s="2">
        <v>894.17</v>
      </c>
      <c r="Z5095" s="2">
        <v>0.53800000000000003</v>
      </c>
      <c r="AA5095" s="2">
        <f>IF(Table1[[#This Row],[Bed Occupied]]="Yes",1,0)</f>
        <v>1</v>
      </c>
    </row>
    <row r="5096" spans="1:27" x14ac:dyDescent="0.25">
      <c r="A5096" t="s">
        <v>5188</v>
      </c>
      <c r="B5096" s="1">
        <v>45889</v>
      </c>
      <c r="C5096" s="1">
        <v>45891.6</v>
      </c>
      <c r="D5096" t="s">
        <v>27</v>
      </c>
      <c r="E5096" t="s">
        <v>28</v>
      </c>
      <c r="F5096" t="s">
        <v>29</v>
      </c>
      <c r="G5096" t="s">
        <v>151</v>
      </c>
      <c r="H5096" t="s">
        <v>81</v>
      </c>
      <c r="I5096" t="s">
        <v>32</v>
      </c>
      <c r="J5096">
        <v>2.6</v>
      </c>
      <c r="K5096" t="s">
        <v>33</v>
      </c>
      <c r="L5096">
        <v>76</v>
      </c>
      <c r="M5096" s="1">
        <v>45888</v>
      </c>
      <c r="N5096" t="s">
        <v>42</v>
      </c>
      <c r="O5096">
        <v>8.6</v>
      </c>
      <c r="P5096">
        <v>0.6</v>
      </c>
      <c r="Q5096" s="2">
        <v>11874.94</v>
      </c>
      <c r="R5096" t="s">
        <v>35</v>
      </c>
      <c r="S5096" s="2">
        <v>7434.47</v>
      </c>
      <c r="T5096">
        <v>3.5</v>
      </c>
      <c r="U5096" t="s">
        <v>104</v>
      </c>
      <c r="V5096">
        <v>2025</v>
      </c>
      <c r="W5096" t="s">
        <v>44</v>
      </c>
      <c r="X5096" s="2">
        <v>7434.47</v>
      </c>
      <c r="Y5096" s="2">
        <v>4440.47</v>
      </c>
      <c r="Z5096" s="2">
        <v>0.626</v>
      </c>
      <c r="AA5096" s="2">
        <f>IF(Table1[[#This Row],[Bed Occupied]]="Yes",1,0)</f>
        <v>1</v>
      </c>
    </row>
    <row r="5097" spans="1:27" x14ac:dyDescent="0.25">
      <c r="A5097" t="s">
        <v>5189</v>
      </c>
      <c r="B5097" s="1">
        <v>45774</v>
      </c>
      <c r="C5097" s="1">
        <v>45786.6</v>
      </c>
      <c r="D5097" t="s">
        <v>61</v>
      </c>
      <c r="E5097" t="s">
        <v>47</v>
      </c>
      <c r="F5097" t="s">
        <v>48</v>
      </c>
      <c r="G5097" t="s">
        <v>53</v>
      </c>
      <c r="H5097" t="s">
        <v>81</v>
      </c>
      <c r="I5097" t="s">
        <v>41</v>
      </c>
      <c r="J5097">
        <v>12.6</v>
      </c>
      <c r="K5097" t="s">
        <v>33</v>
      </c>
      <c r="L5097">
        <v>47</v>
      </c>
      <c r="M5097" s="1">
        <v>45774</v>
      </c>
      <c r="N5097" t="s">
        <v>63</v>
      </c>
      <c r="O5097">
        <v>13.6</v>
      </c>
      <c r="P5097">
        <v>1.6</v>
      </c>
      <c r="Q5097" s="2">
        <v>25419.86</v>
      </c>
      <c r="R5097" t="s">
        <v>58</v>
      </c>
      <c r="S5097" s="2">
        <v>18473.93</v>
      </c>
      <c r="T5097">
        <v>3.3</v>
      </c>
      <c r="U5097" t="s">
        <v>89</v>
      </c>
      <c r="V5097">
        <v>2025</v>
      </c>
      <c r="W5097" t="s">
        <v>74</v>
      </c>
      <c r="X5097" s="2">
        <v>18473.93</v>
      </c>
      <c r="Y5097" s="2">
        <v>6945.93</v>
      </c>
      <c r="Z5097" s="2">
        <v>0.72699999999999998</v>
      </c>
      <c r="AA5097" s="2">
        <f>IF(Table1[[#This Row],[Bed Occupied]]="Yes",1,0)</f>
        <v>1</v>
      </c>
    </row>
    <row r="5098" spans="1:27" x14ac:dyDescent="0.25">
      <c r="A5098" t="s">
        <v>5190</v>
      </c>
      <c r="B5098" s="1">
        <v>45882</v>
      </c>
      <c r="C5098" s="1">
        <v>45886.3</v>
      </c>
      <c r="D5098" t="s">
        <v>61</v>
      </c>
      <c r="E5098" t="s">
        <v>47</v>
      </c>
      <c r="F5098" t="s">
        <v>29</v>
      </c>
      <c r="G5098" t="s">
        <v>151</v>
      </c>
      <c r="H5098" t="s">
        <v>31</v>
      </c>
      <c r="I5098" t="s">
        <v>32</v>
      </c>
      <c r="J5098">
        <v>4.3</v>
      </c>
      <c r="K5098" t="s">
        <v>33</v>
      </c>
      <c r="L5098">
        <v>56</v>
      </c>
      <c r="M5098" s="1">
        <v>45882</v>
      </c>
      <c r="N5098" t="s">
        <v>42</v>
      </c>
      <c r="O5098">
        <v>14</v>
      </c>
      <c r="P5098">
        <v>2</v>
      </c>
      <c r="Q5098" s="2">
        <v>20222.259999999998</v>
      </c>
      <c r="R5098" t="s">
        <v>35</v>
      </c>
      <c r="S5098" s="2">
        <v>12248.14</v>
      </c>
      <c r="T5098">
        <v>3.7</v>
      </c>
      <c r="U5098" t="s">
        <v>104</v>
      </c>
      <c r="V5098">
        <v>2025</v>
      </c>
      <c r="W5098" t="s">
        <v>69</v>
      </c>
      <c r="X5098" s="2">
        <v>12248.14</v>
      </c>
      <c r="Y5098" s="2">
        <v>7974.12</v>
      </c>
      <c r="Z5098" s="2">
        <v>0.60599999999999998</v>
      </c>
      <c r="AA5098" s="2">
        <f>IF(Table1[[#This Row],[Bed Occupied]]="Yes",1,0)</f>
        <v>1</v>
      </c>
    </row>
    <row r="5099" spans="1:27" x14ac:dyDescent="0.25">
      <c r="A5099" t="s">
        <v>5191</v>
      </c>
      <c r="B5099" s="1">
        <v>45874</v>
      </c>
      <c r="C5099" s="1">
        <v>45875.3</v>
      </c>
      <c r="D5099" t="s">
        <v>39</v>
      </c>
      <c r="E5099" t="s">
        <v>66</v>
      </c>
      <c r="F5099" t="s">
        <v>48</v>
      </c>
      <c r="G5099" t="s">
        <v>53</v>
      </c>
      <c r="H5099" t="s">
        <v>31</v>
      </c>
      <c r="I5099" t="s">
        <v>32</v>
      </c>
      <c r="J5099">
        <v>1.3</v>
      </c>
      <c r="K5099" t="s">
        <v>33</v>
      </c>
      <c r="L5099">
        <v>107</v>
      </c>
      <c r="M5099" s="1">
        <v>45873</v>
      </c>
      <c r="N5099" t="s">
        <v>42</v>
      </c>
      <c r="O5099">
        <v>8.3000000000000007</v>
      </c>
      <c r="P5099">
        <v>0.3</v>
      </c>
      <c r="Q5099" s="2">
        <v>2385.46</v>
      </c>
      <c r="R5099" t="s">
        <v>58</v>
      </c>
      <c r="S5099" s="2">
        <v>1373.09</v>
      </c>
      <c r="T5099">
        <v>3.6</v>
      </c>
      <c r="U5099" t="s">
        <v>104</v>
      </c>
      <c r="V5099">
        <v>2025</v>
      </c>
      <c r="W5099" t="s">
        <v>37</v>
      </c>
      <c r="X5099" s="2">
        <v>1373.09</v>
      </c>
      <c r="Y5099" s="2">
        <v>1012.37</v>
      </c>
      <c r="Z5099" s="2">
        <v>0.57599999999999996</v>
      </c>
      <c r="AA5099" s="2">
        <f>IF(Table1[[#This Row],[Bed Occupied]]="Yes",1,0)</f>
        <v>1</v>
      </c>
    </row>
    <row r="5100" spans="1:27" x14ac:dyDescent="0.25">
      <c r="A5100" t="s">
        <v>5192</v>
      </c>
      <c r="B5100" s="1">
        <v>45719</v>
      </c>
      <c r="C5100" s="1">
        <v>45725.599999999999</v>
      </c>
      <c r="D5100" t="s">
        <v>61</v>
      </c>
      <c r="E5100" t="s">
        <v>28</v>
      </c>
      <c r="F5100" t="s">
        <v>29</v>
      </c>
      <c r="G5100" t="s">
        <v>30</v>
      </c>
      <c r="H5100" t="s">
        <v>40</v>
      </c>
      <c r="I5100" t="s">
        <v>32</v>
      </c>
      <c r="J5100">
        <v>6.6</v>
      </c>
      <c r="K5100" t="s">
        <v>33</v>
      </c>
      <c r="L5100">
        <v>83</v>
      </c>
      <c r="M5100" s="1">
        <v>45719</v>
      </c>
      <c r="N5100" t="s">
        <v>63</v>
      </c>
      <c r="O5100">
        <v>11.3</v>
      </c>
      <c r="P5100">
        <v>3.3</v>
      </c>
      <c r="Q5100" s="2">
        <v>18548.73</v>
      </c>
      <c r="R5100" t="s">
        <v>35</v>
      </c>
      <c r="S5100" s="2">
        <v>10877.97</v>
      </c>
      <c r="T5100">
        <v>3.4</v>
      </c>
      <c r="U5100" t="s">
        <v>173</v>
      </c>
      <c r="V5100">
        <v>2025</v>
      </c>
      <c r="W5100" t="s">
        <v>37</v>
      </c>
      <c r="X5100" s="2">
        <v>10877.97</v>
      </c>
      <c r="Y5100" s="2">
        <v>7670.76</v>
      </c>
      <c r="Z5100" s="2">
        <v>0.58599999999999997</v>
      </c>
      <c r="AA5100" s="2">
        <f>IF(Table1[[#This Row],[Bed Occupied]]="Yes",1,0)</f>
        <v>1</v>
      </c>
    </row>
    <row r="5101" spans="1:27" x14ac:dyDescent="0.25">
      <c r="A5101" t="s">
        <v>5193</v>
      </c>
      <c r="B5101" s="1">
        <v>46272</v>
      </c>
      <c r="C5101" s="1">
        <v>46274.3</v>
      </c>
      <c r="D5101" t="s">
        <v>46</v>
      </c>
      <c r="E5101" t="s">
        <v>47</v>
      </c>
      <c r="F5101" t="s">
        <v>92</v>
      </c>
      <c r="G5101" t="s">
        <v>30</v>
      </c>
      <c r="H5101" t="s">
        <v>49</v>
      </c>
      <c r="I5101" t="s">
        <v>32</v>
      </c>
      <c r="J5101">
        <v>2.2999999999999998</v>
      </c>
      <c r="K5101" t="s">
        <v>57</v>
      </c>
      <c r="L5101">
        <v>57</v>
      </c>
      <c r="M5101" s="1">
        <v>46271</v>
      </c>
      <c r="N5101" t="s">
        <v>42</v>
      </c>
      <c r="O5101">
        <v>8.3000000000000007</v>
      </c>
      <c r="P5101">
        <v>0.3</v>
      </c>
      <c r="Q5101" s="2">
        <v>5086.92</v>
      </c>
      <c r="R5101" t="s">
        <v>35</v>
      </c>
      <c r="S5101" s="2">
        <v>2699.52</v>
      </c>
      <c r="T5101">
        <v>4.3</v>
      </c>
      <c r="U5101" t="s">
        <v>133</v>
      </c>
      <c r="V5101">
        <v>2026</v>
      </c>
      <c r="W5101" t="s">
        <v>74</v>
      </c>
      <c r="X5101" s="2">
        <v>2699.52</v>
      </c>
      <c r="Y5101" s="2">
        <v>2387.4</v>
      </c>
      <c r="Z5101" s="2">
        <v>0.53100000000000003</v>
      </c>
      <c r="AA5101" s="2">
        <f>IF(Table1[[#This Row],[Bed Occupied]]="Yes",1,0)</f>
        <v>0</v>
      </c>
    </row>
    <row r="5102" spans="1:27" x14ac:dyDescent="0.25">
      <c r="A5102" t="s">
        <v>5194</v>
      </c>
      <c r="B5102" s="1">
        <v>46063</v>
      </c>
      <c r="C5102" s="1">
        <v>46068.7</v>
      </c>
      <c r="D5102" t="s">
        <v>61</v>
      </c>
      <c r="E5102" t="s">
        <v>28</v>
      </c>
      <c r="F5102" t="s">
        <v>29</v>
      </c>
      <c r="G5102" t="s">
        <v>67</v>
      </c>
      <c r="H5102" t="s">
        <v>40</v>
      </c>
      <c r="I5102" t="s">
        <v>41</v>
      </c>
      <c r="J5102">
        <v>5.7</v>
      </c>
      <c r="K5102" t="s">
        <v>33</v>
      </c>
      <c r="L5102">
        <v>76</v>
      </c>
      <c r="M5102" s="1">
        <v>46063</v>
      </c>
      <c r="N5102" t="s">
        <v>63</v>
      </c>
      <c r="O5102">
        <v>8.8000000000000007</v>
      </c>
      <c r="P5102">
        <v>0.8</v>
      </c>
      <c r="Q5102" s="2">
        <v>17999.89</v>
      </c>
      <c r="R5102" t="s">
        <v>85</v>
      </c>
      <c r="S5102" s="2">
        <v>11289.32</v>
      </c>
      <c r="T5102">
        <v>3.4</v>
      </c>
      <c r="U5102" t="s">
        <v>68</v>
      </c>
      <c r="V5102">
        <v>2026</v>
      </c>
      <c r="W5102" t="s">
        <v>44</v>
      </c>
      <c r="X5102" s="2">
        <v>11289.32</v>
      </c>
      <c r="Y5102" s="2">
        <v>6710.57</v>
      </c>
      <c r="Z5102" s="2">
        <v>0.627</v>
      </c>
      <c r="AA5102" s="2">
        <f>IF(Table1[[#This Row],[Bed Occupied]]="Yes",1,0)</f>
        <v>1</v>
      </c>
    </row>
    <row r="5103" spans="1:27" x14ac:dyDescent="0.25">
      <c r="A5103" t="s">
        <v>5195</v>
      </c>
      <c r="B5103" s="1">
        <v>45725</v>
      </c>
      <c r="C5103" s="1">
        <v>45734.5</v>
      </c>
      <c r="D5103" t="s">
        <v>51</v>
      </c>
      <c r="E5103" t="s">
        <v>52</v>
      </c>
      <c r="F5103" t="s">
        <v>29</v>
      </c>
      <c r="G5103" t="s">
        <v>30</v>
      </c>
      <c r="H5103" t="s">
        <v>62</v>
      </c>
      <c r="I5103" t="s">
        <v>32</v>
      </c>
      <c r="J5103">
        <v>9.5</v>
      </c>
      <c r="K5103" t="s">
        <v>33</v>
      </c>
      <c r="L5103">
        <v>73</v>
      </c>
      <c r="M5103" s="1">
        <v>45725</v>
      </c>
      <c r="N5103" t="s">
        <v>42</v>
      </c>
      <c r="O5103">
        <v>15.5</v>
      </c>
      <c r="P5103">
        <v>3.5</v>
      </c>
      <c r="Q5103" s="2">
        <v>11923.55</v>
      </c>
      <c r="R5103" t="s">
        <v>35</v>
      </c>
      <c r="S5103" s="2">
        <v>8320.41</v>
      </c>
      <c r="T5103">
        <v>2.9</v>
      </c>
      <c r="U5103" t="s">
        <v>173</v>
      </c>
      <c r="V5103">
        <v>2025</v>
      </c>
      <c r="W5103" t="s">
        <v>74</v>
      </c>
      <c r="X5103" s="2">
        <v>8320.41</v>
      </c>
      <c r="Y5103" s="2">
        <v>3603.14</v>
      </c>
      <c r="Z5103" s="2">
        <v>0.69799999999999995</v>
      </c>
      <c r="AA5103" s="2">
        <f>IF(Table1[[#This Row],[Bed Occupied]]="Yes",1,0)</f>
        <v>1</v>
      </c>
    </row>
    <row r="5104" spans="1:27" x14ac:dyDescent="0.25">
      <c r="A5104" t="s">
        <v>5196</v>
      </c>
      <c r="B5104" s="1">
        <v>45936</v>
      </c>
      <c r="C5104" s="1">
        <v>45938.2</v>
      </c>
      <c r="D5104" t="s">
        <v>27</v>
      </c>
      <c r="E5104" t="s">
        <v>28</v>
      </c>
      <c r="F5104" t="s">
        <v>29</v>
      </c>
      <c r="G5104" t="s">
        <v>67</v>
      </c>
      <c r="H5104" t="s">
        <v>76</v>
      </c>
      <c r="I5104" t="s">
        <v>41</v>
      </c>
      <c r="J5104">
        <v>2.2000000000000002</v>
      </c>
      <c r="K5104" t="s">
        <v>57</v>
      </c>
      <c r="L5104">
        <v>55</v>
      </c>
      <c r="M5104" s="1">
        <v>45935</v>
      </c>
      <c r="N5104" t="s">
        <v>63</v>
      </c>
      <c r="O5104">
        <v>8.5</v>
      </c>
      <c r="P5104">
        <v>0.5</v>
      </c>
      <c r="Q5104" s="2">
        <v>7866.06</v>
      </c>
      <c r="R5104" t="s">
        <v>85</v>
      </c>
      <c r="S5104" s="2">
        <v>4971.37</v>
      </c>
      <c r="T5104">
        <v>4.0999999999999996</v>
      </c>
      <c r="U5104" t="s">
        <v>82</v>
      </c>
      <c r="V5104">
        <v>2025</v>
      </c>
      <c r="W5104" t="s">
        <v>74</v>
      </c>
      <c r="X5104" s="2">
        <v>4971.37</v>
      </c>
      <c r="Y5104" s="2">
        <v>2894.69</v>
      </c>
      <c r="Z5104" s="2">
        <v>0.63200000000000001</v>
      </c>
      <c r="AA5104" s="2">
        <f>IF(Table1[[#This Row],[Bed Occupied]]="Yes",1,0)</f>
        <v>0</v>
      </c>
    </row>
    <row r="5105" spans="1:27" x14ac:dyDescent="0.25">
      <c r="A5105" t="s">
        <v>5197</v>
      </c>
      <c r="B5105" s="1">
        <v>45803</v>
      </c>
      <c r="C5105" s="1">
        <v>45819.1</v>
      </c>
      <c r="D5105" t="s">
        <v>88</v>
      </c>
      <c r="E5105" t="s">
        <v>47</v>
      </c>
      <c r="F5105" t="s">
        <v>29</v>
      </c>
      <c r="G5105" t="s">
        <v>67</v>
      </c>
      <c r="H5105" t="s">
        <v>56</v>
      </c>
      <c r="I5105" t="s">
        <v>32</v>
      </c>
      <c r="J5105">
        <v>16.100000000000001</v>
      </c>
      <c r="K5105" t="s">
        <v>33</v>
      </c>
      <c r="L5105">
        <v>66</v>
      </c>
      <c r="M5105" s="1">
        <v>45802</v>
      </c>
      <c r="N5105" t="s">
        <v>34</v>
      </c>
      <c r="O5105">
        <v>13.2</v>
      </c>
      <c r="P5105">
        <v>3.2</v>
      </c>
      <c r="Q5105" s="2">
        <v>44182.44</v>
      </c>
      <c r="R5105" t="s">
        <v>58</v>
      </c>
      <c r="S5105" s="2">
        <v>38820.68</v>
      </c>
      <c r="T5105">
        <v>2.9</v>
      </c>
      <c r="U5105" t="s">
        <v>122</v>
      </c>
      <c r="V5105">
        <v>2025</v>
      </c>
      <c r="W5105" t="s">
        <v>74</v>
      </c>
      <c r="X5105" s="2">
        <v>38820.68</v>
      </c>
      <c r="Y5105" s="2">
        <v>5361.76</v>
      </c>
      <c r="Z5105" s="2">
        <v>0.879</v>
      </c>
      <c r="AA5105" s="2">
        <f>IF(Table1[[#This Row],[Bed Occupied]]="Yes",1,0)</f>
        <v>1</v>
      </c>
    </row>
    <row r="5106" spans="1:27" x14ac:dyDescent="0.25">
      <c r="A5106" t="s">
        <v>5198</v>
      </c>
      <c r="B5106" s="1">
        <v>45993</v>
      </c>
      <c r="C5106" s="1">
        <v>45999.9</v>
      </c>
      <c r="D5106" t="s">
        <v>61</v>
      </c>
      <c r="E5106" t="s">
        <v>52</v>
      </c>
      <c r="F5106" t="s">
        <v>29</v>
      </c>
      <c r="G5106" t="s">
        <v>151</v>
      </c>
      <c r="H5106" t="s">
        <v>56</v>
      </c>
      <c r="I5106" t="s">
        <v>32</v>
      </c>
      <c r="J5106">
        <v>6.9</v>
      </c>
      <c r="K5106" t="s">
        <v>33</v>
      </c>
      <c r="L5106">
        <v>124</v>
      </c>
      <c r="M5106" s="1">
        <v>45993</v>
      </c>
      <c r="N5106" t="s">
        <v>63</v>
      </c>
      <c r="O5106">
        <v>12</v>
      </c>
      <c r="P5106">
        <v>2</v>
      </c>
      <c r="Q5106" s="2">
        <v>20613.03</v>
      </c>
      <c r="R5106" t="s">
        <v>58</v>
      </c>
      <c r="S5106" s="2">
        <v>14785.6</v>
      </c>
      <c r="T5106">
        <v>2.6</v>
      </c>
      <c r="U5106" t="s">
        <v>79</v>
      </c>
      <c r="V5106">
        <v>2025</v>
      </c>
      <c r="W5106" t="s">
        <v>44</v>
      </c>
      <c r="X5106" s="2">
        <v>14785.6</v>
      </c>
      <c r="Y5106" s="2">
        <v>5827.43</v>
      </c>
      <c r="Z5106" s="2">
        <v>0.71699999999999997</v>
      </c>
      <c r="AA5106" s="2">
        <f>IF(Table1[[#This Row],[Bed Occupied]]="Yes",1,0)</f>
        <v>1</v>
      </c>
    </row>
    <row r="5107" spans="1:27" x14ac:dyDescent="0.25">
      <c r="A5107" t="s">
        <v>5199</v>
      </c>
      <c r="B5107" s="1">
        <v>45947</v>
      </c>
      <c r="C5107" s="1">
        <v>45949.3</v>
      </c>
      <c r="D5107" t="s">
        <v>51</v>
      </c>
      <c r="E5107" t="s">
        <v>47</v>
      </c>
      <c r="F5107" t="s">
        <v>48</v>
      </c>
      <c r="G5107" t="s">
        <v>30</v>
      </c>
      <c r="H5107" t="s">
        <v>76</v>
      </c>
      <c r="I5107" t="s">
        <v>32</v>
      </c>
      <c r="J5107">
        <v>2.2999999999999998</v>
      </c>
      <c r="K5107" t="s">
        <v>33</v>
      </c>
      <c r="L5107">
        <v>67</v>
      </c>
      <c r="M5107" s="1">
        <v>45946</v>
      </c>
      <c r="N5107" t="s">
        <v>42</v>
      </c>
      <c r="O5107">
        <v>9.5</v>
      </c>
      <c r="P5107">
        <v>1.5</v>
      </c>
      <c r="Q5107" s="2">
        <v>6757.82</v>
      </c>
      <c r="R5107" t="s">
        <v>35</v>
      </c>
      <c r="S5107" s="2">
        <v>4452.8900000000003</v>
      </c>
      <c r="T5107">
        <v>3</v>
      </c>
      <c r="U5107" t="s">
        <v>82</v>
      </c>
      <c r="V5107">
        <v>2025</v>
      </c>
      <c r="W5107" t="s">
        <v>72</v>
      </c>
      <c r="X5107" s="2">
        <v>4452.8900000000003</v>
      </c>
      <c r="Y5107" s="2">
        <v>2304.9299999999998</v>
      </c>
      <c r="Z5107" s="2">
        <v>0.65900000000000003</v>
      </c>
      <c r="AA5107" s="2">
        <f>IF(Table1[[#This Row],[Bed Occupied]]="Yes",1,0)</f>
        <v>1</v>
      </c>
    </row>
    <row r="5108" spans="1:27" x14ac:dyDescent="0.25">
      <c r="A5108" t="s">
        <v>5200</v>
      </c>
      <c r="B5108" s="1">
        <v>45732</v>
      </c>
      <c r="C5108" s="1">
        <v>45733.8</v>
      </c>
      <c r="D5108" t="s">
        <v>102</v>
      </c>
      <c r="E5108" t="s">
        <v>28</v>
      </c>
      <c r="F5108" t="s">
        <v>29</v>
      </c>
      <c r="G5108" t="s">
        <v>30</v>
      </c>
      <c r="H5108" t="s">
        <v>49</v>
      </c>
      <c r="I5108" t="s">
        <v>41</v>
      </c>
      <c r="J5108">
        <v>1.8</v>
      </c>
      <c r="K5108" t="s">
        <v>33</v>
      </c>
      <c r="L5108">
        <v>29</v>
      </c>
      <c r="M5108" s="1">
        <v>45731</v>
      </c>
      <c r="N5108" t="s">
        <v>42</v>
      </c>
      <c r="O5108">
        <v>8.8000000000000007</v>
      </c>
      <c r="P5108">
        <v>0.8</v>
      </c>
      <c r="Q5108" s="2">
        <v>11491.18</v>
      </c>
      <c r="R5108" t="s">
        <v>35</v>
      </c>
      <c r="S5108" s="2">
        <v>6370.31</v>
      </c>
      <c r="T5108">
        <v>4.7</v>
      </c>
      <c r="U5108" t="s">
        <v>173</v>
      </c>
      <c r="V5108">
        <v>2025</v>
      </c>
      <c r="W5108" t="s">
        <v>83</v>
      </c>
      <c r="X5108" s="2">
        <v>6370.31</v>
      </c>
      <c r="Y5108" s="2">
        <v>5120.87</v>
      </c>
      <c r="Z5108" s="2">
        <v>0.55400000000000005</v>
      </c>
      <c r="AA5108" s="2">
        <f>IF(Table1[[#This Row],[Bed Occupied]]="Yes",1,0)</f>
        <v>1</v>
      </c>
    </row>
    <row r="5109" spans="1:27" x14ac:dyDescent="0.25">
      <c r="A5109" t="s">
        <v>5201</v>
      </c>
      <c r="B5109" s="1">
        <v>45928</v>
      </c>
      <c r="C5109" s="1">
        <v>45933.2</v>
      </c>
      <c r="D5109" t="s">
        <v>96</v>
      </c>
      <c r="E5109" t="s">
        <v>28</v>
      </c>
      <c r="F5109" t="s">
        <v>48</v>
      </c>
      <c r="G5109" t="s">
        <v>67</v>
      </c>
      <c r="H5109" t="s">
        <v>40</v>
      </c>
      <c r="I5109" t="s">
        <v>93</v>
      </c>
      <c r="J5109">
        <v>5.2</v>
      </c>
      <c r="K5109" t="s">
        <v>57</v>
      </c>
      <c r="L5109">
        <v>17</v>
      </c>
      <c r="M5109" s="1">
        <v>45928</v>
      </c>
      <c r="N5109" t="s">
        <v>63</v>
      </c>
      <c r="O5109">
        <v>11.9</v>
      </c>
      <c r="P5109">
        <v>1.9</v>
      </c>
      <c r="Q5109" s="2">
        <v>4454.57</v>
      </c>
      <c r="R5109" t="s">
        <v>35</v>
      </c>
      <c r="S5109" s="2">
        <v>2498.08</v>
      </c>
      <c r="T5109">
        <v>4.0999999999999996</v>
      </c>
      <c r="U5109" t="s">
        <v>59</v>
      </c>
      <c r="V5109">
        <v>2025</v>
      </c>
      <c r="W5109" t="s">
        <v>74</v>
      </c>
      <c r="X5109" s="2">
        <v>2498.08</v>
      </c>
      <c r="Y5109" s="2">
        <v>1956.49</v>
      </c>
      <c r="Z5109" s="2">
        <v>0.56100000000000005</v>
      </c>
      <c r="AA5109" s="2">
        <f>IF(Table1[[#This Row],[Bed Occupied]]="Yes",1,0)</f>
        <v>0</v>
      </c>
    </row>
    <row r="5110" spans="1:27" x14ac:dyDescent="0.25">
      <c r="A5110" t="s">
        <v>5202</v>
      </c>
      <c r="B5110" s="1">
        <v>45869</v>
      </c>
      <c r="C5110" s="1">
        <v>45872.6</v>
      </c>
      <c r="D5110" t="s">
        <v>96</v>
      </c>
      <c r="E5110" t="s">
        <v>28</v>
      </c>
      <c r="F5110" t="s">
        <v>29</v>
      </c>
      <c r="G5110" t="s">
        <v>53</v>
      </c>
      <c r="H5110" t="s">
        <v>31</v>
      </c>
      <c r="I5110" t="s">
        <v>32</v>
      </c>
      <c r="J5110">
        <v>3.6</v>
      </c>
      <c r="K5110" t="s">
        <v>33</v>
      </c>
      <c r="L5110">
        <v>69</v>
      </c>
      <c r="M5110" s="1">
        <v>45868</v>
      </c>
      <c r="N5110" t="s">
        <v>34</v>
      </c>
      <c r="O5110">
        <v>10</v>
      </c>
      <c r="P5110">
        <v>2</v>
      </c>
      <c r="Q5110" s="2">
        <v>3581.26</v>
      </c>
      <c r="R5110" t="s">
        <v>35</v>
      </c>
      <c r="S5110" s="2">
        <v>1795.72</v>
      </c>
      <c r="T5110">
        <v>2.7</v>
      </c>
      <c r="U5110" t="s">
        <v>135</v>
      </c>
      <c r="V5110">
        <v>2025</v>
      </c>
      <c r="W5110" t="s">
        <v>69</v>
      </c>
      <c r="X5110" s="2">
        <v>1795.72</v>
      </c>
      <c r="Y5110" s="2">
        <v>1785.54</v>
      </c>
      <c r="Z5110" s="2">
        <v>0.501</v>
      </c>
      <c r="AA5110" s="2">
        <f>IF(Table1[[#This Row],[Bed Occupied]]="Yes",1,0)</f>
        <v>1</v>
      </c>
    </row>
    <row r="5111" spans="1:27" x14ac:dyDescent="0.25">
      <c r="A5111" t="s">
        <v>5203</v>
      </c>
      <c r="B5111" s="1">
        <v>45822</v>
      </c>
      <c r="C5111" s="1">
        <v>45825</v>
      </c>
      <c r="D5111" t="s">
        <v>102</v>
      </c>
      <c r="E5111" t="s">
        <v>66</v>
      </c>
      <c r="F5111" t="s">
        <v>48</v>
      </c>
      <c r="G5111" t="s">
        <v>151</v>
      </c>
      <c r="H5111" t="s">
        <v>81</v>
      </c>
      <c r="I5111" t="s">
        <v>32</v>
      </c>
      <c r="J5111">
        <v>3</v>
      </c>
      <c r="K5111" t="s">
        <v>57</v>
      </c>
      <c r="L5111">
        <v>50</v>
      </c>
      <c r="M5111" s="1">
        <v>45821</v>
      </c>
      <c r="N5111" t="s">
        <v>42</v>
      </c>
      <c r="O5111">
        <v>11.2</v>
      </c>
      <c r="P5111">
        <v>1.2</v>
      </c>
      <c r="Q5111" s="2">
        <v>10515.2</v>
      </c>
      <c r="R5111" t="s">
        <v>58</v>
      </c>
      <c r="S5111" s="2">
        <v>6323.95</v>
      </c>
      <c r="T5111">
        <v>4.5</v>
      </c>
      <c r="U5111" t="s">
        <v>64</v>
      </c>
      <c r="V5111">
        <v>2025</v>
      </c>
      <c r="W5111" t="s">
        <v>77</v>
      </c>
      <c r="X5111" s="2">
        <v>6323.95</v>
      </c>
      <c r="Y5111" s="2">
        <v>4191.25</v>
      </c>
      <c r="Z5111" s="2">
        <v>0.60099999999999998</v>
      </c>
      <c r="AA5111" s="2">
        <f>IF(Table1[[#This Row],[Bed Occupied]]="Yes",1,0)</f>
        <v>0</v>
      </c>
    </row>
    <row r="5112" spans="1:27" x14ac:dyDescent="0.25">
      <c r="A5112" t="s">
        <v>5204</v>
      </c>
      <c r="B5112" s="1">
        <v>45842</v>
      </c>
      <c r="C5112" s="1">
        <v>45844.4</v>
      </c>
      <c r="D5112" t="s">
        <v>102</v>
      </c>
      <c r="E5112" t="s">
        <v>28</v>
      </c>
      <c r="F5112" t="s">
        <v>48</v>
      </c>
      <c r="G5112" t="s">
        <v>67</v>
      </c>
      <c r="H5112" t="s">
        <v>49</v>
      </c>
      <c r="I5112" t="s">
        <v>32</v>
      </c>
      <c r="J5112">
        <v>2.4</v>
      </c>
      <c r="K5112" t="s">
        <v>33</v>
      </c>
      <c r="L5112">
        <v>63</v>
      </c>
      <c r="M5112" s="1">
        <v>45842</v>
      </c>
      <c r="N5112" t="s">
        <v>42</v>
      </c>
      <c r="O5112">
        <v>12.9</v>
      </c>
      <c r="P5112">
        <v>0.9</v>
      </c>
      <c r="Q5112" s="2">
        <v>12050.07</v>
      </c>
      <c r="R5112" t="s">
        <v>58</v>
      </c>
      <c r="S5112" s="2">
        <v>7140.62</v>
      </c>
      <c r="T5112">
        <v>4.0999999999999996</v>
      </c>
      <c r="U5112" t="s">
        <v>135</v>
      </c>
      <c r="V5112">
        <v>2025</v>
      </c>
      <c r="W5112" t="s">
        <v>77</v>
      </c>
      <c r="X5112" s="2">
        <v>7140.62</v>
      </c>
      <c r="Y5112" s="2">
        <v>4909.45</v>
      </c>
      <c r="Z5112" s="2">
        <v>0.59299999999999997</v>
      </c>
      <c r="AA5112" s="2">
        <f>IF(Table1[[#This Row],[Bed Occupied]]="Yes",1,0)</f>
        <v>1</v>
      </c>
    </row>
    <row r="5113" spans="1:27" x14ac:dyDescent="0.25">
      <c r="A5113" t="s">
        <v>5205</v>
      </c>
      <c r="B5113" s="1">
        <v>46054</v>
      </c>
      <c r="C5113" s="1">
        <v>46056.9</v>
      </c>
      <c r="D5113" t="s">
        <v>61</v>
      </c>
      <c r="E5113" t="s">
        <v>47</v>
      </c>
      <c r="F5113" t="s">
        <v>92</v>
      </c>
      <c r="G5113" t="s">
        <v>30</v>
      </c>
      <c r="H5113" t="s">
        <v>62</v>
      </c>
      <c r="I5113" t="s">
        <v>41</v>
      </c>
      <c r="J5113">
        <v>2.9</v>
      </c>
      <c r="K5113" t="s">
        <v>33</v>
      </c>
      <c r="L5113">
        <v>55</v>
      </c>
      <c r="M5113" s="1">
        <v>46054</v>
      </c>
      <c r="N5113" t="s">
        <v>42</v>
      </c>
      <c r="O5113">
        <v>12</v>
      </c>
      <c r="P5113">
        <v>0</v>
      </c>
      <c r="Q5113" s="2">
        <v>15529.33</v>
      </c>
      <c r="R5113" t="s">
        <v>85</v>
      </c>
      <c r="S5113" s="2">
        <v>10210.31</v>
      </c>
      <c r="T5113">
        <v>4.7</v>
      </c>
      <c r="U5113" t="s">
        <v>68</v>
      </c>
      <c r="V5113">
        <v>2026</v>
      </c>
      <c r="W5113" t="s">
        <v>74</v>
      </c>
      <c r="X5113" s="2">
        <v>10210.31</v>
      </c>
      <c r="Y5113" s="2">
        <v>5319.02</v>
      </c>
      <c r="Z5113" s="2">
        <v>0.65700000000000003</v>
      </c>
      <c r="AA5113" s="2">
        <f>IF(Table1[[#This Row],[Bed Occupied]]="Yes",1,0)</f>
        <v>1</v>
      </c>
    </row>
    <row r="5114" spans="1:27" x14ac:dyDescent="0.25">
      <c r="A5114" t="s">
        <v>5206</v>
      </c>
      <c r="B5114" s="1">
        <v>45662</v>
      </c>
      <c r="C5114" s="1">
        <v>45662.9</v>
      </c>
      <c r="D5114" t="s">
        <v>39</v>
      </c>
      <c r="E5114" t="s">
        <v>52</v>
      </c>
      <c r="F5114" t="s">
        <v>29</v>
      </c>
      <c r="G5114" t="s">
        <v>30</v>
      </c>
      <c r="H5114" t="s">
        <v>49</v>
      </c>
      <c r="I5114" t="s">
        <v>41</v>
      </c>
      <c r="J5114">
        <v>0.9</v>
      </c>
      <c r="K5114" t="s">
        <v>57</v>
      </c>
      <c r="L5114">
        <v>103</v>
      </c>
      <c r="M5114" s="1">
        <v>45661</v>
      </c>
      <c r="N5114" t="s">
        <v>42</v>
      </c>
      <c r="O5114">
        <v>14.2</v>
      </c>
      <c r="P5114">
        <v>2.2000000000000002</v>
      </c>
      <c r="Q5114" s="2">
        <v>2069.0300000000002</v>
      </c>
      <c r="R5114" t="s">
        <v>85</v>
      </c>
      <c r="S5114" s="2">
        <v>1302.52</v>
      </c>
      <c r="T5114">
        <v>3.8</v>
      </c>
      <c r="U5114" t="s">
        <v>145</v>
      </c>
      <c r="V5114">
        <v>2025</v>
      </c>
      <c r="W5114" t="s">
        <v>83</v>
      </c>
      <c r="X5114" s="2">
        <v>1302.52</v>
      </c>
      <c r="Y5114" s="2">
        <v>766.51</v>
      </c>
      <c r="Z5114" s="2">
        <v>0.63</v>
      </c>
      <c r="AA5114" s="2">
        <f>IF(Table1[[#This Row],[Bed Occupied]]="Yes",1,0)</f>
        <v>0</v>
      </c>
    </row>
    <row r="5115" spans="1:27" x14ac:dyDescent="0.25">
      <c r="A5115" t="s">
        <v>5207</v>
      </c>
      <c r="B5115" s="1">
        <v>46052</v>
      </c>
      <c r="C5115" s="1">
        <v>46054.6</v>
      </c>
      <c r="D5115" t="s">
        <v>46</v>
      </c>
      <c r="E5115" t="s">
        <v>52</v>
      </c>
      <c r="F5115" t="s">
        <v>29</v>
      </c>
      <c r="G5115" t="s">
        <v>151</v>
      </c>
      <c r="H5115" t="s">
        <v>62</v>
      </c>
      <c r="I5115" t="s">
        <v>32</v>
      </c>
      <c r="J5115">
        <v>2.6</v>
      </c>
      <c r="K5115" t="s">
        <v>57</v>
      </c>
      <c r="L5115">
        <v>86</v>
      </c>
      <c r="M5115" s="1">
        <v>46051</v>
      </c>
      <c r="N5115" t="s">
        <v>34</v>
      </c>
      <c r="O5115">
        <v>8.6</v>
      </c>
      <c r="P5115">
        <v>0.6</v>
      </c>
      <c r="Q5115" s="2">
        <v>5609.93</v>
      </c>
      <c r="R5115" t="s">
        <v>58</v>
      </c>
      <c r="S5115" s="2">
        <v>3221.7</v>
      </c>
      <c r="T5115">
        <v>3.7</v>
      </c>
      <c r="U5115" t="s">
        <v>86</v>
      </c>
      <c r="V5115">
        <v>2026</v>
      </c>
      <c r="W5115" t="s">
        <v>72</v>
      </c>
      <c r="X5115" s="2">
        <v>3221.7</v>
      </c>
      <c r="Y5115" s="2">
        <v>2388.23</v>
      </c>
      <c r="Z5115" s="2">
        <v>0.57399999999999995</v>
      </c>
      <c r="AA5115" s="2">
        <f>IF(Table1[[#This Row],[Bed Occupied]]="Yes",1,0)</f>
        <v>0</v>
      </c>
    </row>
    <row r="5116" spans="1:27" x14ac:dyDescent="0.25">
      <c r="A5116" t="s">
        <v>5208</v>
      </c>
      <c r="B5116" s="1">
        <v>45739</v>
      </c>
      <c r="C5116" s="1">
        <v>45740.2</v>
      </c>
      <c r="D5116" t="s">
        <v>39</v>
      </c>
      <c r="E5116" t="s">
        <v>66</v>
      </c>
      <c r="F5116" t="s">
        <v>29</v>
      </c>
      <c r="G5116" t="s">
        <v>67</v>
      </c>
      <c r="H5116" t="s">
        <v>76</v>
      </c>
      <c r="I5116" t="s">
        <v>32</v>
      </c>
      <c r="J5116">
        <v>1.2</v>
      </c>
      <c r="K5116" t="s">
        <v>33</v>
      </c>
      <c r="L5116">
        <v>72</v>
      </c>
      <c r="M5116" s="1">
        <v>45739</v>
      </c>
      <c r="N5116" t="s">
        <v>34</v>
      </c>
      <c r="O5116">
        <v>13.6</v>
      </c>
      <c r="P5116">
        <v>1.6</v>
      </c>
      <c r="Q5116" s="2">
        <v>1605.27</v>
      </c>
      <c r="R5116" t="s">
        <v>35</v>
      </c>
      <c r="S5116" s="2">
        <v>1012.3</v>
      </c>
      <c r="T5116">
        <v>3.6</v>
      </c>
      <c r="U5116" t="s">
        <v>173</v>
      </c>
      <c r="V5116">
        <v>2025</v>
      </c>
      <c r="W5116" t="s">
        <v>74</v>
      </c>
      <c r="X5116" s="2">
        <v>1012.3</v>
      </c>
      <c r="Y5116" s="2">
        <v>592.97</v>
      </c>
      <c r="Z5116" s="2">
        <v>0.63100000000000001</v>
      </c>
      <c r="AA5116" s="2">
        <f>IF(Table1[[#This Row],[Bed Occupied]]="Yes",1,0)</f>
        <v>1</v>
      </c>
    </row>
    <row r="5117" spans="1:27" x14ac:dyDescent="0.25">
      <c r="A5117" t="s">
        <v>5209</v>
      </c>
      <c r="B5117" s="1">
        <v>45754</v>
      </c>
      <c r="C5117" s="1">
        <v>45754.9</v>
      </c>
      <c r="D5117" t="s">
        <v>96</v>
      </c>
      <c r="E5117" t="s">
        <v>66</v>
      </c>
      <c r="F5117" t="s">
        <v>48</v>
      </c>
      <c r="G5117" t="s">
        <v>53</v>
      </c>
      <c r="H5117" t="s">
        <v>31</v>
      </c>
      <c r="I5117" t="s">
        <v>41</v>
      </c>
      <c r="J5117">
        <v>0.9</v>
      </c>
      <c r="K5117" t="s">
        <v>33</v>
      </c>
      <c r="L5117">
        <v>64</v>
      </c>
      <c r="M5117" s="1">
        <v>45754</v>
      </c>
      <c r="N5117" t="s">
        <v>42</v>
      </c>
      <c r="O5117">
        <v>8.1</v>
      </c>
      <c r="P5117">
        <v>0.1</v>
      </c>
      <c r="Q5117" s="2">
        <v>3598.1</v>
      </c>
      <c r="R5117" t="s">
        <v>35</v>
      </c>
      <c r="S5117" s="2">
        <v>1734.45</v>
      </c>
      <c r="T5117">
        <v>3.1</v>
      </c>
      <c r="U5117" t="s">
        <v>89</v>
      </c>
      <c r="V5117">
        <v>2025</v>
      </c>
      <c r="W5117" t="s">
        <v>37</v>
      </c>
      <c r="X5117" s="2">
        <v>1734.45</v>
      </c>
      <c r="Y5117" s="2">
        <v>1863.65</v>
      </c>
      <c r="Z5117" s="2">
        <v>0.48199999999999998</v>
      </c>
      <c r="AA5117" s="2">
        <f>IF(Table1[[#This Row],[Bed Occupied]]="Yes",1,0)</f>
        <v>1</v>
      </c>
    </row>
    <row r="5118" spans="1:27" x14ac:dyDescent="0.25">
      <c r="A5118" t="s">
        <v>5210</v>
      </c>
      <c r="B5118" s="1">
        <v>46274</v>
      </c>
      <c r="C5118" s="1">
        <v>46274.7</v>
      </c>
      <c r="D5118" t="s">
        <v>39</v>
      </c>
      <c r="E5118" t="s">
        <v>28</v>
      </c>
      <c r="F5118" t="s">
        <v>48</v>
      </c>
      <c r="G5118" t="s">
        <v>30</v>
      </c>
      <c r="H5118" t="s">
        <v>56</v>
      </c>
      <c r="I5118" t="s">
        <v>32</v>
      </c>
      <c r="J5118">
        <v>0.7</v>
      </c>
      <c r="K5118" t="s">
        <v>33</v>
      </c>
      <c r="L5118">
        <v>78</v>
      </c>
      <c r="M5118" s="1">
        <v>46274</v>
      </c>
      <c r="N5118" t="s">
        <v>42</v>
      </c>
      <c r="O5118">
        <v>8.8000000000000007</v>
      </c>
      <c r="P5118">
        <v>0.8</v>
      </c>
      <c r="Q5118" s="2">
        <v>1761.39</v>
      </c>
      <c r="R5118" t="s">
        <v>35</v>
      </c>
      <c r="S5118" s="2">
        <v>1068.98</v>
      </c>
      <c r="T5118">
        <v>3.7</v>
      </c>
      <c r="U5118" t="s">
        <v>133</v>
      </c>
      <c r="V5118">
        <v>2026</v>
      </c>
      <c r="W5118" t="s">
        <v>69</v>
      </c>
      <c r="X5118" s="2">
        <v>1068.98</v>
      </c>
      <c r="Y5118" s="2">
        <v>692.41</v>
      </c>
      <c r="Z5118" s="2">
        <v>0.60699999999999998</v>
      </c>
      <c r="AA5118" s="2">
        <f>IF(Table1[[#This Row],[Bed Occupied]]="Yes",1,0)</f>
        <v>1</v>
      </c>
    </row>
    <row r="5119" spans="1:27" x14ac:dyDescent="0.25">
      <c r="A5119" t="s">
        <v>5211</v>
      </c>
      <c r="B5119" s="1">
        <v>46149</v>
      </c>
      <c r="C5119" s="1">
        <v>46151.8</v>
      </c>
      <c r="D5119" t="s">
        <v>102</v>
      </c>
      <c r="E5119" t="s">
        <v>52</v>
      </c>
      <c r="F5119" t="s">
        <v>48</v>
      </c>
      <c r="G5119" t="s">
        <v>30</v>
      </c>
      <c r="H5119" t="s">
        <v>62</v>
      </c>
      <c r="I5119" t="s">
        <v>41</v>
      </c>
      <c r="J5119">
        <v>2.8</v>
      </c>
      <c r="K5119" t="s">
        <v>33</v>
      </c>
      <c r="L5119">
        <v>48</v>
      </c>
      <c r="M5119" s="1">
        <v>46149</v>
      </c>
      <c r="N5119" t="s">
        <v>42</v>
      </c>
      <c r="O5119">
        <v>8.1999999999999993</v>
      </c>
      <c r="P5119">
        <v>0.2</v>
      </c>
      <c r="Q5119" s="2">
        <v>14316.11</v>
      </c>
      <c r="R5119" t="s">
        <v>58</v>
      </c>
      <c r="S5119" s="2">
        <v>8501.7199999999993</v>
      </c>
      <c r="T5119">
        <v>4</v>
      </c>
      <c r="U5119" t="s">
        <v>94</v>
      </c>
      <c r="V5119">
        <v>2026</v>
      </c>
      <c r="W5119" t="s">
        <v>72</v>
      </c>
      <c r="X5119" s="2">
        <v>8501.7199999999993</v>
      </c>
      <c r="Y5119" s="2">
        <v>5814.39</v>
      </c>
      <c r="Z5119" s="2">
        <v>0.59399999999999997</v>
      </c>
      <c r="AA5119" s="2">
        <f>IF(Table1[[#This Row],[Bed Occupied]]="Yes",1,0)</f>
        <v>1</v>
      </c>
    </row>
    <row r="5120" spans="1:27" x14ac:dyDescent="0.25">
      <c r="A5120" t="s">
        <v>5212</v>
      </c>
      <c r="B5120" s="1">
        <v>45900</v>
      </c>
      <c r="C5120" s="1">
        <v>45914.7</v>
      </c>
      <c r="D5120" t="s">
        <v>61</v>
      </c>
      <c r="E5120" t="s">
        <v>66</v>
      </c>
      <c r="F5120" t="s">
        <v>29</v>
      </c>
      <c r="G5120" t="s">
        <v>67</v>
      </c>
      <c r="H5120" t="s">
        <v>56</v>
      </c>
      <c r="I5120" t="s">
        <v>32</v>
      </c>
      <c r="J5120">
        <v>14.7</v>
      </c>
      <c r="K5120" t="s">
        <v>33</v>
      </c>
      <c r="L5120">
        <v>70</v>
      </c>
      <c r="M5120" s="1">
        <v>45900</v>
      </c>
      <c r="N5120" t="s">
        <v>34</v>
      </c>
      <c r="O5120">
        <v>11.2</v>
      </c>
      <c r="P5120">
        <v>3.2</v>
      </c>
      <c r="Q5120" s="2">
        <v>26333.919999999998</v>
      </c>
      <c r="R5120" t="s">
        <v>35</v>
      </c>
      <c r="S5120" s="2">
        <v>17780.900000000001</v>
      </c>
      <c r="T5120">
        <v>2.7</v>
      </c>
      <c r="U5120" t="s">
        <v>104</v>
      </c>
      <c r="V5120">
        <v>2025</v>
      </c>
      <c r="W5120" t="s">
        <v>74</v>
      </c>
      <c r="X5120" s="2">
        <v>17780.900000000001</v>
      </c>
      <c r="Y5120" s="2">
        <v>8553.02</v>
      </c>
      <c r="Z5120" s="2">
        <v>0.67500000000000004</v>
      </c>
      <c r="AA5120" s="2">
        <f>IF(Table1[[#This Row],[Bed Occupied]]="Yes",1,0)</f>
        <v>1</v>
      </c>
    </row>
    <row r="5121" spans="1:27" x14ac:dyDescent="0.25">
      <c r="A5121" t="s">
        <v>5213</v>
      </c>
      <c r="B5121" s="1">
        <v>45855</v>
      </c>
      <c r="C5121" s="1">
        <v>45860.3</v>
      </c>
      <c r="D5121" t="s">
        <v>61</v>
      </c>
      <c r="E5121" t="s">
        <v>52</v>
      </c>
      <c r="F5121" t="s">
        <v>48</v>
      </c>
      <c r="G5121" t="s">
        <v>53</v>
      </c>
      <c r="H5121" t="s">
        <v>40</v>
      </c>
      <c r="I5121" t="s">
        <v>41</v>
      </c>
      <c r="J5121">
        <v>5.3</v>
      </c>
      <c r="K5121" t="s">
        <v>33</v>
      </c>
      <c r="L5121">
        <v>53</v>
      </c>
      <c r="M5121" s="1">
        <v>45855</v>
      </c>
      <c r="N5121" t="s">
        <v>34</v>
      </c>
      <c r="O5121">
        <v>12</v>
      </c>
      <c r="P5121">
        <v>0</v>
      </c>
      <c r="Q5121" s="2">
        <v>21727.59</v>
      </c>
      <c r="R5121" t="s">
        <v>35</v>
      </c>
      <c r="S5121" s="2">
        <v>15465.17</v>
      </c>
      <c r="T5121">
        <v>3.7</v>
      </c>
      <c r="U5121" t="s">
        <v>135</v>
      </c>
      <c r="V5121">
        <v>2025</v>
      </c>
      <c r="W5121" t="s">
        <v>72</v>
      </c>
      <c r="X5121" s="2">
        <v>15465.17</v>
      </c>
      <c r="Y5121" s="2">
        <v>6262.42</v>
      </c>
      <c r="Z5121" s="2">
        <v>0.71199999999999997</v>
      </c>
      <c r="AA5121" s="2">
        <f>IF(Table1[[#This Row],[Bed Occupied]]="Yes",1,0)</f>
        <v>1</v>
      </c>
    </row>
    <row r="5122" spans="1:27" x14ac:dyDescent="0.25">
      <c r="A5122" t="s">
        <v>5214</v>
      </c>
      <c r="B5122" s="1">
        <v>46024</v>
      </c>
      <c r="C5122" s="1">
        <v>46025.2</v>
      </c>
      <c r="D5122" t="s">
        <v>102</v>
      </c>
      <c r="E5122" t="s">
        <v>47</v>
      </c>
      <c r="F5122" t="s">
        <v>48</v>
      </c>
      <c r="G5122" t="s">
        <v>151</v>
      </c>
      <c r="H5122" t="s">
        <v>62</v>
      </c>
      <c r="I5122" t="s">
        <v>32</v>
      </c>
      <c r="J5122">
        <v>1.2</v>
      </c>
      <c r="K5122" t="s">
        <v>57</v>
      </c>
      <c r="L5122">
        <v>52</v>
      </c>
      <c r="M5122" s="1">
        <v>46023</v>
      </c>
      <c r="N5122" t="s">
        <v>42</v>
      </c>
      <c r="O5122">
        <v>11.7</v>
      </c>
      <c r="P5122">
        <v>1.7</v>
      </c>
      <c r="Q5122" s="2">
        <v>9245.9699999999993</v>
      </c>
      <c r="R5122" t="s">
        <v>58</v>
      </c>
      <c r="S5122" s="2">
        <v>4932.8100000000004</v>
      </c>
      <c r="T5122">
        <v>3.8</v>
      </c>
      <c r="U5122" t="s">
        <v>86</v>
      </c>
      <c r="V5122">
        <v>2026</v>
      </c>
      <c r="W5122" t="s">
        <v>72</v>
      </c>
      <c r="X5122" s="2">
        <v>4932.8100000000004</v>
      </c>
      <c r="Y5122" s="2">
        <v>4313.16</v>
      </c>
      <c r="Z5122" s="2">
        <v>0.53400000000000003</v>
      </c>
      <c r="AA5122" s="2">
        <f>IF(Table1[[#This Row],[Bed Occupied]]="Yes",1,0)</f>
        <v>0</v>
      </c>
    </row>
    <row r="5123" spans="1:27" x14ac:dyDescent="0.25">
      <c r="A5123" t="s">
        <v>5215</v>
      </c>
      <c r="B5123" s="1">
        <v>46239</v>
      </c>
      <c r="C5123" s="1">
        <v>46240.800000000003</v>
      </c>
      <c r="D5123" t="s">
        <v>51</v>
      </c>
      <c r="E5123" t="s">
        <v>52</v>
      </c>
      <c r="F5123" t="s">
        <v>29</v>
      </c>
      <c r="G5123" t="s">
        <v>53</v>
      </c>
      <c r="H5123" t="s">
        <v>40</v>
      </c>
      <c r="I5123" t="s">
        <v>41</v>
      </c>
      <c r="J5123">
        <v>1.8</v>
      </c>
      <c r="K5123" t="s">
        <v>57</v>
      </c>
      <c r="L5123">
        <v>80</v>
      </c>
      <c r="M5123" s="1">
        <v>46239</v>
      </c>
      <c r="N5123" t="s">
        <v>34</v>
      </c>
      <c r="O5123">
        <v>11.6</v>
      </c>
      <c r="P5123">
        <v>1.6</v>
      </c>
      <c r="Q5123" s="2">
        <v>8127.14</v>
      </c>
      <c r="R5123" t="s">
        <v>35</v>
      </c>
      <c r="S5123" s="2">
        <v>5592.65</v>
      </c>
      <c r="T5123">
        <v>3.1</v>
      </c>
      <c r="U5123" t="s">
        <v>138</v>
      </c>
      <c r="V5123">
        <v>2026</v>
      </c>
      <c r="W5123" t="s">
        <v>69</v>
      </c>
      <c r="X5123" s="2">
        <v>5592.65</v>
      </c>
      <c r="Y5123" s="2">
        <v>2534.4899999999998</v>
      </c>
      <c r="Z5123" s="2">
        <v>0.68799999999999994</v>
      </c>
      <c r="AA5123" s="2">
        <f>IF(Table1[[#This Row],[Bed Occupied]]="Yes",1,0)</f>
        <v>0</v>
      </c>
    </row>
    <row r="5124" spans="1:27" x14ac:dyDescent="0.25">
      <c r="A5124" t="s">
        <v>5216</v>
      </c>
      <c r="B5124" s="1">
        <v>45958</v>
      </c>
      <c r="C5124" s="1">
        <v>45967.4</v>
      </c>
      <c r="D5124" t="s">
        <v>51</v>
      </c>
      <c r="E5124" t="s">
        <v>66</v>
      </c>
      <c r="F5124" t="s">
        <v>29</v>
      </c>
      <c r="G5124" t="s">
        <v>67</v>
      </c>
      <c r="H5124" t="s">
        <v>56</v>
      </c>
      <c r="I5124" t="s">
        <v>41</v>
      </c>
      <c r="J5124">
        <v>9.4</v>
      </c>
      <c r="K5124" t="s">
        <v>33</v>
      </c>
      <c r="L5124">
        <v>47</v>
      </c>
      <c r="M5124" s="1">
        <v>45958</v>
      </c>
      <c r="N5124" t="s">
        <v>34</v>
      </c>
      <c r="O5124">
        <v>14.5</v>
      </c>
      <c r="P5124">
        <v>2.5</v>
      </c>
      <c r="Q5124" s="2">
        <v>13167.96</v>
      </c>
      <c r="R5124" t="s">
        <v>58</v>
      </c>
      <c r="S5124" s="2">
        <v>7747.78</v>
      </c>
      <c r="T5124">
        <v>3.7</v>
      </c>
      <c r="U5124" t="s">
        <v>82</v>
      </c>
      <c r="V5124">
        <v>2025</v>
      </c>
      <c r="W5124" t="s">
        <v>44</v>
      </c>
      <c r="X5124" s="2">
        <v>7747.78</v>
      </c>
      <c r="Y5124" s="2">
        <v>5420.18</v>
      </c>
      <c r="Z5124" s="2">
        <v>0.58799999999999997</v>
      </c>
      <c r="AA5124" s="2">
        <f>IF(Table1[[#This Row],[Bed Occupied]]="Yes",1,0)</f>
        <v>1</v>
      </c>
    </row>
    <row r="5125" spans="1:27" x14ac:dyDescent="0.25">
      <c r="A5125" t="s">
        <v>5217</v>
      </c>
      <c r="B5125" s="1">
        <v>46096</v>
      </c>
      <c r="C5125" s="1">
        <v>46105.2</v>
      </c>
      <c r="D5125" t="s">
        <v>61</v>
      </c>
      <c r="E5125" t="s">
        <v>52</v>
      </c>
      <c r="F5125" t="s">
        <v>48</v>
      </c>
      <c r="G5125" t="s">
        <v>67</v>
      </c>
      <c r="H5125" t="s">
        <v>49</v>
      </c>
      <c r="I5125" t="s">
        <v>32</v>
      </c>
      <c r="J5125">
        <v>9.1999999999999993</v>
      </c>
      <c r="K5125" t="s">
        <v>33</v>
      </c>
      <c r="L5125">
        <v>89</v>
      </c>
      <c r="M5125" s="1">
        <v>46096</v>
      </c>
      <c r="N5125" t="s">
        <v>63</v>
      </c>
      <c r="O5125">
        <v>13</v>
      </c>
      <c r="P5125">
        <v>1</v>
      </c>
      <c r="Q5125" s="2">
        <v>18352.14</v>
      </c>
      <c r="R5125" t="s">
        <v>58</v>
      </c>
      <c r="S5125" s="2">
        <v>14162.63</v>
      </c>
      <c r="T5125">
        <v>3</v>
      </c>
      <c r="U5125" t="s">
        <v>115</v>
      </c>
      <c r="V5125">
        <v>2026</v>
      </c>
      <c r="W5125" t="s">
        <v>74</v>
      </c>
      <c r="X5125" s="2">
        <v>14162.63</v>
      </c>
      <c r="Y5125" s="2">
        <v>4189.51</v>
      </c>
      <c r="Z5125" s="2">
        <v>0.77200000000000002</v>
      </c>
      <c r="AA5125" s="2">
        <f>IF(Table1[[#This Row],[Bed Occupied]]="Yes",1,0)</f>
        <v>1</v>
      </c>
    </row>
    <row r="5126" spans="1:27" x14ac:dyDescent="0.25">
      <c r="A5126" t="s">
        <v>5218</v>
      </c>
      <c r="B5126" s="1">
        <v>45816</v>
      </c>
      <c r="C5126" s="1">
        <v>45819.4</v>
      </c>
      <c r="D5126" t="s">
        <v>61</v>
      </c>
      <c r="E5126" t="s">
        <v>47</v>
      </c>
      <c r="F5126" t="s">
        <v>29</v>
      </c>
      <c r="G5126" t="s">
        <v>53</v>
      </c>
      <c r="H5126" t="s">
        <v>40</v>
      </c>
      <c r="I5126" t="s">
        <v>32</v>
      </c>
      <c r="J5126">
        <v>3.4</v>
      </c>
      <c r="K5126" t="s">
        <v>57</v>
      </c>
      <c r="L5126">
        <v>66</v>
      </c>
      <c r="M5126" s="1">
        <v>45815</v>
      </c>
      <c r="N5126" t="s">
        <v>63</v>
      </c>
      <c r="O5126">
        <v>9.3000000000000007</v>
      </c>
      <c r="P5126">
        <v>1.3</v>
      </c>
      <c r="Q5126" s="2">
        <v>17657.96</v>
      </c>
      <c r="R5126" t="s">
        <v>35</v>
      </c>
      <c r="S5126" s="2">
        <v>11729.49</v>
      </c>
      <c r="T5126">
        <v>3</v>
      </c>
      <c r="U5126" t="s">
        <v>64</v>
      </c>
      <c r="V5126">
        <v>2025</v>
      </c>
      <c r="W5126" t="s">
        <v>83</v>
      </c>
      <c r="X5126" s="2">
        <v>11729.49</v>
      </c>
      <c r="Y5126" s="2">
        <v>5928.47</v>
      </c>
      <c r="Z5126" s="2">
        <v>0.66400000000000003</v>
      </c>
      <c r="AA5126" s="2">
        <f>IF(Table1[[#This Row],[Bed Occupied]]="Yes",1,0)</f>
        <v>0</v>
      </c>
    </row>
    <row r="5127" spans="1:27" x14ac:dyDescent="0.25">
      <c r="A5127" t="s">
        <v>5219</v>
      </c>
      <c r="B5127" s="1">
        <v>46006</v>
      </c>
      <c r="C5127" s="1">
        <v>46010.9</v>
      </c>
      <c r="D5127" t="s">
        <v>51</v>
      </c>
      <c r="E5127" t="s">
        <v>66</v>
      </c>
      <c r="F5127" t="s">
        <v>48</v>
      </c>
      <c r="G5127" t="s">
        <v>30</v>
      </c>
      <c r="H5127" t="s">
        <v>81</v>
      </c>
      <c r="I5127" t="s">
        <v>32</v>
      </c>
      <c r="J5127">
        <v>4.9000000000000004</v>
      </c>
      <c r="K5127" t="s">
        <v>33</v>
      </c>
      <c r="L5127">
        <v>50</v>
      </c>
      <c r="M5127" s="1">
        <v>46006</v>
      </c>
      <c r="N5127" t="s">
        <v>63</v>
      </c>
      <c r="O5127">
        <v>8</v>
      </c>
      <c r="P5127">
        <v>0</v>
      </c>
      <c r="Q5127" s="2">
        <v>10565.93</v>
      </c>
      <c r="R5127" t="s">
        <v>85</v>
      </c>
      <c r="S5127" s="2">
        <v>7176.94</v>
      </c>
      <c r="T5127">
        <v>4.8</v>
      </c>
      <c r="U5127" t="s">
        <v>79</v>
      </c>
      <c r="V5127">
        <v>2025</v>
      </c>
      <c r="W5127" t="s">
        <v>37</v>
      </c>
      <c r="X5127" s="2">
        <v>7176.94</v>
      </c>
      <c r="Y5127" s="2">
        <v>3388.99</v>
      </c>
      <c r="Z5127" s="2">
        <v>0.67900000000000005</v>
      </c>
      <c r="AA5127" s="2">
        <f>IF(Table1[[#This Row],[Bed Occupied]]="Yes",1,0)</f>
        <v>1</v>
      </c>
    </row>
    <row r="5128" spans="1:27" x14ac:dyDescent="0.25">
      <c r="A5128" t="s">
        <v>5220</v>
      </c>
      <c r="B5128" s="1">
        <v>46129</v>
      </c>
      <c r="C5128" s="1">
        <v>46132.6</v>
      </c>
      <c r="D5128" t="s">
        <v>46</v>
      </c>
      <c r="E5128" t="s">
        <v>47</v>
      </c>
      <c r="F5128" t="s">
        <v>48</v>
      </c>
      <c r="G5128" t="s">
        <v>151</v>
      </c>
      <c r="H5128" t="s">
        <v>31</v>
      </c>
      <c r="I5128" t="s">
        <v>93</v>
      </c>
      <c r="J5128">
        <v>3.6</v>
      </c>
      <c r="K5128" t="s">
        <v>33</v>
      </c>
      <c r="L5128">
        <v>32</v>
      </c>
      <c r="M5128" s="1">
        <v>46128</v>
      </c>
      <c r="N5128" t="s">
        <v>42</v>
      </c>
      <c r="O5128">
        <v>12.1</v>
      </c>
      <c r="P5128">
        <v>0.1</v>
      </c>
      <c r="Q5128" s="2">
        <v>6238.76</v>
      </c>
      <c r="R5128" t="s">
        <v>35</v>
      </c>
      <c r="S5128" s="2">
        <v>3703.24</v>
      </c>
      <c r="T5128">
        <v>4.8</v>
      </c>
      <c r="U5128" t="s">
        <v>98</v>
      </c>
      <c r="V5128">
        <v>2026</v>
      </c>
      <c r="W5128" t="s">
        <v>72</v>
      </c>
      <c r="X5128" s="2">
        <v>3703.24</v>
      </c>
      <c r="Y5128" s="2">
        <v>2535.52</v>
      </c>
      <c r="Z5128" s="2">
        <v>0.59399999999999997</v>
      </c>
      <c r="AA5128" s="2">
        <f>IF(Table1[[#This Row],[Bed Occupied]]="Yes",1,0)</f>
        <v>1</v>
      </c>
    </row>
    <row r="5129" spans="1:27" x14ac:dyDescent="0.25">
      <c r="A5129" t="s">
        <v>5221</v>
      </c>
      <c r="B5129" s="1">
        <v>46265</v>
      </c>
      <c r="C5129" s="1">
        <v>46269.4</v>
      </c>
      <c r="D5129" t="s">
        <v>61</v>
      </c>
      <c r="E5129" t="s">
        <v>52</v>
      </c>
      <c r="F5129" t="s">
        <v>92</v>
      </c>
      <c r="G5129" t="s">
        <v>67</v>
      </c>
      <c r="H5129" t="s">
        <v>81</v>
      </c>
      <c r="I5129" t="s">
        <v>93</v>
      </c>
      <c r="J5129">
        <v>4.4000000000000004</v>
      </c>
      <c r="K5129" t="s">
        <v>33</v>
      </c>
      <c r="L5129">
        <v>69</v>
      </c>
      <c r="M5129" s="1">
        <v>46264</v>
      </c>
      <c r="N5129" t="s">
        <v>42</v>
      </c>
      <c r="O5129">
        <v>11.5</v>
      </c>
      <c r="P5129">
        <v>1.5</v>
      </c>
      <c r="Q5129" s="2">
        <v>19393.2</v>
      </c>
      <c r="R5129" t="s">
        <v>35</v>
      </c>
      <c r="S5129" s="2">
        <v>13110.46</v>
      </c>
      <c r="T5129">
        <v>3.2</v>
      </c>
      <c r="U5129" t="s">
        <v>138</v>
      </c>
      <c r="V5129">
        <v>2026</v>
      </c>
      <c r="W5129" t="s">
        <v>74</v>
      </c>
      <c r="X5129" s="2">
        <v>13110.46</v>
      </c>
      <c r="Y5129" s="2">
        <v>6282.74</v>
      </c>
      <c r="Z5129" s="2">
        <v>0.67600000000000005</v>
      </c>
      <c r="AA5129" s="2">
        <f>IF(Table1[[#This Row],[Bed Occupied]]="Yes",1,0)</f>
        <v>1</v>
      </c>
    </row>
    <row r="5130" spans="1:27" x14ac:dyDescent="0.25">
      <c r="A5130" t="s">
        <v>5222</v>
      </c>
      <c r="B5130" s="1">
        <v>46132</v>
      </c>
      <c r="C5130" s="1">
        <v>46132.6</v>
      </c>
      <c r="D5130" t="s">
        <v>39</v>
      </c>
      <c r="E5130" t="s">
        <v>52</v>
      </c>
      <c r="F5130" t="s">
        <v>48</v>
      </c>
      <c r="G5130" t="s">
        <v>151</v>
      </c>
      <c r="H5130" t="s">
        <v>56</v>
      </c>
      <c r="I5130" t="s">
        <v>41</v>
      </c>
      <c r="J5130">
        <v>0.6</v>
      </c>
      <c r="K5130" t="s">
        <v>33</v>
      </c>
      <c r="L5130">
        <v>73</v>
      </c>
      <c r="M5130" s="1">
        <v>46132</v>
      </c>
      <c r="N5130" t="s">
        <v>42</v>
      </c>
      <c r="O5130">
        <v>10.6</v>
      </c>
      <c r="P5130">
        <v>0.6</v>
      </c>
      <c r="Q5130" s="2">
        <v>1860.79</v>
      </c>
      <c r="R5130" t="s">
        <v>35</v>
      </c>
      <c r="S5130" s="2">
        <v>1092.23</v>
      </c>
      <c r="T5130">
        <v>3.6</v>
      </c>
      <c r="U5130" t="s">
        <v>98</v>
      </c>
      <c r="V5130">
        <v>2026</v>
      </c>
      <c r="W5130" t="s">
        <v>37</v>
      </c>
      <c r="X5130" s="2">
        <v>1092.23</v>
      </c>
      <c r="Y5130" s="2">
        <v>768.56</v>
      </c>
      <c r="Z5130" s="2">
        <v>0.58699999999999997</v>
      </c>
      <c r="AA5130" s="2">
        <f>IF(Table1[[#This Row],[Bed Occupied]]="Yes",1,0)</f>
        <v>1</v>
      </c>
    </row>
    <row r="5131" spans="1:27" x14ac:dyDescent="0.25">
      <c r="A5131" t="s">
        <v>5223</v>
      </c>
      <c r="B5131" s="1">
        <v>45889</v>
      </c>
      <c r="C5131" s="1">
        <v>45889.5</v>
      </c>
      <c r="D5131" t="s">
        <v>96</v>
      </c>
      <c r="E5131" t="s">
        <v>52</v>
      </c>
      <c r="F5131" t="s">
        <v>48</v>
      </c>
      <c r="G5131" t="s">
        <v>53</v>
      </c>
      <c r="H5131" t="s">
        <v>81</v>
      </c>
      <c r="I5131" t="s">
        <v>32</v>
      </c>
      <c r="J5131">
        <v>0.5</v>
      </c>
      <c r="K5131" t="s">
        <v>57</v>
      </c>
      <c r="L5131">
        <v>78</v>
      </c>
      <c r="M5131" s="1">
        <v>45889</v>
      </c>
      <c r="N5131" t="s">
        <v>63</v>
      </c>
      <c r="O5131">
        <v>12.9</v>
      </c>
      <c r="P5131">
        <v>2.9</v>
      </c>
      <c r="Q5131" s="2">
        <v>3094.35</v>
      </c>
      <c r="R5131" t="s">
        <v>85</v>
      </c>
      <c r="S5131" s="2">
        <v>1723.02</v>
      </c>
      <c r="T5131">
        <v>3</v>
      </c>
      <c r="U5131" t="s">
        <v>104</v>
      </c>
      <c r="V5131">
        <v>2025</v>
      </c>
      <c r="W5131" t="s">
        <v>69</v>
      </c>
      <c r="X5131" s="2">
        <v>1723.02</v>
      </c>
      <c r="Y5131" s="2">
        <v>1371.33</v>
      </c>
      <c r="Z5131" s="2">
        <v>0.55700000000000005</v>
      </c>
      <c r="AA5131" s="2">
        <f>IF(Table1[[#This Row],[Bed Occupied]]="Yes",1,0)</f>
        <v>0</v>
      </c>
    </row>
    <row r="5132" spans="1:27" x14ac:dyDescent="0.25">
      <c r="A5132" t="s">
        <v>5224</v>
      </c>
      <c r="B5132" s="1">
        <v>46307</v>
      </c>
      <c r="C5132" s="1">
        <v>46317.4</v>
      </c>
      <c r="D5132" t="s">
        <v>88</v>
      </c>
      <c r="E5132" t="s">
        <v>66</v>
      </c>
      <c r="F5132" t="s">
        <v>29</v>
      </c>
      <c r="G5132" t="s">
        <v>30</v>
      </c>
      <c r="H5132" t="s">
        <v>49</v>
      </c>
      <c r="I5132" t="s">
        <v>32</v>
      </c>
      <c r="J5132">
        <v>10.4</v>
      </c>
      <c r="K5132" t="s">
        <v>33</v>
      </c>
      <c r="L5132">
        <v>52</v>
      </c>
      <c r="M5132" s="1">
        <v>46306</v>
      </c>
      <c r="N5132" t="s">
        <v>34</v>
      </c>
      <c r="O5132">
        <v>14.7</v>
      </c>
      <c r="P5132">
        <v>2.7</v>
      </c>
      <c r="Q5132" s="2">
        <v>33103.71</v>
      </c>
      <c r="R5132" t="s">
        <v>85</v>
      </c>
      <c r="S5132" s="2">
        <v>23323.52</v>
      </c>
      <c r="T5132">
        <v>3.6</v>
      </c>
      <c r="U5132" t="s">
        <v>36</v>
      </c>
      <c r="V5132">
        <v>2026</v>
      </c>
      <c r="W5132" t="s">
        <v>74</v>
      </c>
      <c r="X5132" s="2">
        <v>23323.52</v>
      </c>
      <c r="Y5132" s="2">
        <v>9780.19</v>
      </c>
      <c r="Z5132" s="2">
        <v>0.70499999999999996</v>
      </c>
      <c r="AA5132" s="2">
        <f>IF(Table1[[#This Row],[Bed Occupied]]="Yes",1,0)</f>
        <v>1</v>
      </c>
    </row>
    <row r="5133" spans="1:27" x14ac:dyDescent="0.25">
      <c r="A5133" t="s">
        <v>5225</v>
      </c>
      <c r="B5133" s="1">
        <v>46296</v>
      </c>
      <c r="C5133" s="1">
        <v>46299.7</v>
      </c>
      <c r="D5133" t="s">
        <v>46</v>
      </c>
      <c r="E5133" t="s">
        <v>52</v>
      </c>
      <c r="F5133" t="s">
        <v>29</v>
      </c>
      <c r="G5133" t="s">
        <v>30</v>
      </c>
      <c r="H5133" t="s">
        <v>76</v>
      </c>
      <c r="I5133" t="s">
        <v>41</v>
      </c>
      <c r="J5133">
        <v>3.7</v>
      </c>
      <c r="K5133" t="s">
        <v>33</v>
      </c>
      <c r="L5133">
        <v>40</v>
      </c>
      <c r="M5133" s="1">
        <v>46296</v>
      </c>
      <c r="N5133" t="s">
        <v>42</v>
      </c>
      <c r="O5133">
        <v>10.4</v>
      </c>
      <c r="P5133">
        <v>0.4</v>
      </c>
      <c r="Q5133" s="2">
        <v>4676.3900000000003</v>
      </c>
      <c r="R5133" t="s">
        <v>35</v>
      </c>
      <c r="S5133" s="2">
        <v>2822.36</v>
      </c>
      <c r="T5133">
        <v>4.5</v>
      </c>
      <c r="U5133" t="s">
        <v>36</v>
      </c>
      <c r="V5133">
        <v>2026</v>
      </c>
      <c r="W5133" t="s">
        <v>72</v>
      </c>
      <c r="X5133" s="2">
        <v>2822.36</v>
      </c>
      <c r="Y5133" s="2">
        <v>1854.03</v>
      </c>
      <c r="Z5133" s="2">
        <v>0.60399999999999998</v>
      </c>
      <c r="AA5133" s="2">
        <f>IF(Table1[[#This Row],[Bed Occupied]]="Yes",1,0)</f>
        <v>1</v>
      </c>
    </row>
    <row r="5134" spans="1:27" x14ac:dyDescent="0.25">
      <c r="A5134" t="s">
        <v>5226</v>
      </c>
      <c r="B5134" s="1">
        <v>45909</v>
      </c>
      <c r="C5134" s="1">
        <v>45911.1</v>
      </c>
      <c r="D5134" t="s">
        <v>27</v>
      </c>
      <c r="E5134" t="s">
        <v>52</v>
      </c>
      <c r="F5134" t="s">
        <v>48</v>
      </c>
      <c r="G5134" t="s">
        <v>30</v>
      </c>
      <c r="H5134" t="s">
        <v>81</v>
      </c>
      <c r="I5134" t="s">
        <v>93</v>
      </c>
      <c r="J5134">
        <v>2.1</v>
      </c>
      <c r="K5134" t="s">
        <v>33</v>
      </c>
      <c r="L5134">
        <v>65</v>
      </c>
      <c r="M5134" s="1">
        <v>45909</v>
      </c>
      <c r="N5134" t="s">
        <v>34</v>
      </c>
      <c r="O5134">
        <v>8</v>
      </c>
      <c r="P5134">
        <v>0</v>
      </c>
      <c r="Q5134" s="2">
        <v>6585.03</v>
      </c>
      <c r="R5134" t="s">
        <v>85</v>
      </c>
      <c r="S5134" s="2">
        <v>4365.22</v>
      </c>
      <c r="T5134">
        <v>3.9</v>
      </c>
      <c r="U5134" t="s">
        <v>59</v>
      </c>
      <c r="V5134">
        <v>2025</v>
      </c>
      <c r="W5134" t="s">
        <v>44</v>
      </c>
      <c r="X5134" s="2">
        <v>4365.22</v>
      </c>
      <c r="Y5134" s="2">
        <v>2219.81</v>
      </c>
      <c r="Z5134" s="2">
        <v>0.66300000000000003</v>
      </c>
      <c r="AA5134" s="2">
        <f>IF(Table1[[#This Row],[Bed Occupied]]="Yes",1,0)</f>
        <v>1</v>
      </c>
    </row>
    <row r="5135" spans="1:27" x14ac:dyDescent="0.25">
      <c r="A5135" t="s">
        <v>5227</v>
      </c>
      <c r="B5135" s="1">
        <v>46203</v>
      </c>
      <c r="C5135" s="1">
        <v>46210.2</v>
      </c>
      <c r="D5135" t="s">
        <v>51</v>
      </c>
      <c r="E5135" t="s">
        <v>52</v>
      </c>
      <c r="F5135" t="s">
        <v>48</v>
      </c>
      <c r="G5135" t="s">
        <v>30</v>
      </c>
      <c r="H5135" t="s">
        <v>40</v>
      </c>
      <c r="I5135" t="s">
        <v>32</v>
      </c>
      <c r="J5135">
        <v>7.2</v>
      </c>
      <c r="K5135" t="s">
        <v>33</v>
      </c>
      <c r="L5135">
        <v>77</v>
      </c>
      <c r="M5135" s="1">
        <v>46203</v>
      </c>
      <c r="N5135" t="s">
        <v>34</v>
      </c>
      <c r="O5135">
        <v>9.6999999999999993</v>
      </c>
      <c r="P5135">
        <v>1.7</v>
      </c>
      <c r="Q5135" s="2">
        <v>9934.83</v>
      </c>
      <c r="R5135" t="s">
        <v>58</v>
      </c>
      <c r="S5135" s="2">
        <v>6100.13</v>
      </c>
      <c r="T5135">
        <v>3.3</v>
      </c>
      <c r="U5135" t="s">
        <v>126</v>
      </c>
      <c r="V5135">
        <v>2026</v>
      </c>
      <c r="W5135" t="s">
        <v>44</v>
      </c>
      <c r="X5135" s="2">
        <v>6100.13</v>
      </c>
      <c r="Y5135" s="2">
        <v>3834.7</v>
      </c>
      <c r="Z5135" s="2">
        <v>0.61399999999999999</v>
      </c>
      <c r="AA5135" s="2">
        <f>IF(Table1[[#This Row],[Bed Occupied]]="Yes",1,0)</f>
        <v>1</v>
      </c>
    </row>
    <row r="5136" spans="1:27" x14ac:dyDescent="0.25">
      <c r="A5136" t="s">
        <v>5228</v>
      </c>
      <c r="B5136" s="1">
        <v>45861</v>
      </c>
      <c r="C5136" s="1">
        <v>45866</v>
      </c>
      <c r="D5136" t="s">
        <v>96</v>
      </c>
      <c r="E5136" t="s">
        <v>28</v>
      </c>
      <c r="F5136" t="s">
        <v>48</v>
      </c>
      <c r="G5136" t="s">
        <v>67</v>
      </c>
      <c r="H5136" t="s">
        <v>81</v>
      </c>
      <c r="I5136" t="s">
        <v>41</v>
      </c>
      <c r="J5136">
        <v>5</v>
      </c>
      <c r="K5136" t="s">
        <v>33</v>
      </c>
      <c r="L5136">
        <v>52</v>
      </c>
      <c r="M5136" s="1">
        <v>45861</v>
      </c>
      <c r="N5136" t="s">
        <v>63</v>
      </c>
      <c r="O5136">
        <v>12.6</v>
      </c>
      <c r="P5136">
        <v>0.6</v>
      </c>
      <c r="Q5136" s="2">
        <v>5244.76</v>
      </c>
      <c r="R5136" t="s">
        <v>35</v>
      </c>
      <c r="S5136" s="2">
        <v>3152.89</v>
      </c>
      <c r="T5136">
        <v>4.0999999999999996</v>
      </c>
      <c r="U5136" t="s">
        <v>135</v>
      </c>
      <c r="V5136">
        <v>2025</v>
      </c>
      <c r="W5136" t="s">
        <v>69</v>
      </c>
      <c r="X5136" s="2">
        <v>3152.89</v>
      </c>
      <c r="Y5136" s="2">
        <v>2091.87</v>
      </c>
      <c r="Z5136" s="2">
        <v>0.60099999999999998</v>
      </c>
      <c r="AA5136" s="2">
        <f>IF(Table1[[#This Row],[Bed Occupied]]="Yes",1,0)</f>
        <v>1</v>
      </c>
    </row>
    <row r="5137" spans="1:27" x14ac:dyDescent="0.25">
      <c r="A5137" t="s">
        <v>5229</v>
      </c>
      <c r="B5137" s="1">
        <v>45889</v>
      </c>
      <c r="C5137" s="1">
        <v>45893.1</v>
      </c>
      <c r="D5137" t="s">
        <v>51</v>
      </c>
      <c r="E5137" t="s">
        <v>66</v>
      </c>
      <c r="F5137" t="s">
        <v>29</v>
      </c>
      <c r="G5137" t="s">
        <v>67</v>
      </c>
      <c r="H5137" t="s">
        <v>81</v>
      </c>
      <c r="I5137" t="s">
        <v>41</v>
      </c>
      <c r="J5137">
        <v>4.0999999999999996</v>
      </c>
      <c r="K5137" t="s">
        <v>57</v>
      </c>
      <c r="L5137">
        <v>60</v>
      </c>
      <c r="M5137" s="1">
        <v>45888</v>
      </c>
      <c r="N5137" t="s">
        <v>42</v>
      </c>
      <c r="O5137">
        <v>13.4</v>
      </c>
      <c r="P5137">
        <v>1.4</v>
      </c>
      <c r="Q5137" s="2">
        <v>9413.65</v>
      </c>
      <c r="R5137" t="s">
        <v>58</v>
      </c>
      <c r="S5137" s="2">
        <v>4790.72</v>
      </c>
      <c r="T5137">
        <v>3.2</v>
      </c>
      <c r="U5137" t="s">
        <v>104</v>
      </c>
      <c r="V5137">
        <v>2025</v>
      </c>
      <c r="W5137" t="s">
        <v>44</v>
      </c>
      <c r="X5137" s="2">
        <v>4790.72</v>
      </c>
      <c r="Y5137" s="2">
        <v>4622.93</v>
      </c>
      <c r="Z5137" s="2">
        <v>0.50900000000000001</v>
      </c>
      <c r="AA5137" s="2">
        <f>IF(Table1[[#This Row],[Bed Occupied]]="Yes",1,0)</f>
        <v>0</v>
      </c>
    </row>
    <row r="5138" spans="1:27" x14ac:dyDescent="0.25">
      <c r="A5138" t="s">
        <v>5230</v>
      </c>
      <c r="B5138" s="1">
        <v>45948</v>
      </c>
      <c r="C5138" s="1">
        <v>45950.7</v>
      </c>
      <c r="D5138" t="s">
        <v>46</v>
      </c>
      <c r="E5138" t="s">
        <v>28</v>
      </c>
      <c r="F5138" t="s">
        <v>29</v>
      </c>
      <c r="G5138" t="s">
        <v>67</v>
      </c>
      <c r="H5138" t="s">
        <v>40</v>
      </c>
      <c r="I5138" t="s">
        <v>32</v>
      </c>
      <c r="J5138">
        <v>2.7</v>
      </c>
      <c r="K5138" t="s">
        <v>33</v>
      </c>
      <c r="L5138">
        <v>81</v>
      </c>
      <c r="M5138" s="1">
        <v>45947</v>
      </c>
      <c r="N5138" t="s">
        <v>34</v>
      </c>
      <c r="O5138">
        <v>9.4</v>
      </c>
      <c r="P5138">
        <v>1.4</v>
      </c>
      <c r="Q5138" s="2">
        <v>5992.88</v>
      </c>
      <c r="R5138" t="s">
        <v>35</v>
      </c>
      <c r="S5138" s="2">
        <v>3860.85</v>
      </c>
      <c r="T5138">
        <v>3.3</v>
      </c>
      <c r="U5138" t="s">
        <v>82</v>
      </c>
      <c r="V5138">
        <v>2025</v>
      </c>
      <c r="W5138" t="s">
        <v>77</v>
      </c>
      <c r="X5138" s="2">
        <v>3860.85</v>
      </c>
      <c r="Y5138" s="2">
        <v>2132.0300000000002</v>
      </c>
      <c r="Z5138" s="2">
        <v>0.64400000000000002</v>
      </c>
      <c r="AA5138" s="2">
        <f>IF(Table1[[#This Row],[Bed Occupied]]="Yes",1,0)</f>
        <v>1</v>
      </c>
    </row>
    <row r="5139" spans="1:27" x14ac:dyDescent="0.25">
      <c r="A5139" t="s">
        <v>5231</v>
      </c>
      <c r="B5139" s="1">
        <v>45917</v>
      </c>
      <c r="C5139" s="1">
        <v>45917.599999999999</v>
      </c>
      <c r="D5139" t="s">
        <v>96</v>
      </c>
      <c r="E5139" t="s">
        <v>28</v>
      </c>
      <c r="F5139" t="s">
        <v>29</v>
      </c>
      <c r="G5139" t="s">
        <v>30</v>
      </c>
      <c r="H5139" t="s">
        <v>56</v>
      </c>
      <c r="I5139" t="s">
        <v>32</v>
      </c>
      <c r="J5139">
        <v>0.6</v>
      </c>
      <c r="K5139" t="s">
        <v>33</v>
      </c>
      <c r="L5139">
        <v>73</v>
      </c>
      <c r="M5139" s="1">
        <v>45917</v>
      </c>
      <c r="N5139" t="s">
        <v>42</v>
      </c>
      <c r="O5139">
        <v>11.9</v>
      </c>
      <c r="P5139">
        <v>1.9</v>
      </c>
      <c r="Q5139" s="2">
        <v>3024.88</v>
      </c>
      <c r="R5139" t="s">
        <v>35</v>
      </c>
      <c r="S5139" s="2">
        <v>1589.41</v>
      </c>
      <c r="T5139">
        <v>3.4</v>
      </c>
      <c r="U5139" t="s">
        <v>59</v>
      </c>
      <c r="V5139">
        <v>2025</v>
      </c>
      <c r="W5139" t="s">
        <v>69</v>
      </c>
      <c r="X5139" s="2">
        <v>1589.41</v>
      </c>
      <c r="Y5139" s="2">
        <v>1435.47</v>
      </c>
      <c r="Z5139" s="2">
        <v>0.52500000000000002</v>
      </c>
      <c r="AA5139" s="2">
        <f>IF(Table1[[#This Row],[Bed Occupied]]="Yes",1,0)</f>
        <v>1</v>
      </c>
    </row>
    <row r="5140" spans="1:27" x14ac:dyDescent="0.25">
      <c r="A5140" t="s">
        <v>5232</v>
      </c>
      <c r="B5140" s="1">
        <v>45895</v>
      </c>
      <c r="C5140" s="1">
        <v>45897.5</v>
      </c>
      <c r="D5140" t="s">
        <v>46</v>
      </c>
      <c r="E5140" t="s">
        <v>28</v>
      </c>
      <c r="F5140" t="s">
        <v>29</v>
      </c>
      <c r="G5140" t="s">
        <v>151</v>
      </c>
      <c r="H5140" t="s">
        <v>81</v>
      </c>
      <c r="I5140" t="s">
        <v>41</v>
      </c>
      <c r="J5140">
        <v>2.5</v>
      </c>
      <c r="K5140" t="s">
        <v>33</v>
      </c>
      <c r="L5140">
        <v>64</v>
      </c>
      <c r="M5140" s="1">
        <v>45894</v>
      </c>
      <c r="N5140" t="s">
        <v>42</v>
      </c>
      <c r="O5140">
        <v>8.6999999999999993</v>
      </c>
      <c r="P5140">
        <v>0.7</v>
      </c>
      <c r="Q5140" s="2">
        <v>3924.77</v>
      </c>
      <c r="R5140" t="s">
        <v>35</v>
      </c>
      <c r="S5140" s="2">
        <v>1927.67</v>
      </c>
      <c r="T5140">
        <v>3.8</v>
      </c>
      <c r="U5140" t="s">
        <v>104</v>
      </c>
      <c r="V5140">
        <v>2025</v>
      </c>
      <c r="W5140" t="s">
        <v>37</v>
      </c>
      <c r="X5140" s="2">
        <v>1927.67</v>
      </c>
      <c r="Y5140" s="2">
        <v>1997.1</v>
      </c>
      <c r="Z5140" s="2">
        <v>0.49099999999999999</v>
      </c>
      <c r="AA5140" s="2">
        <f>IF(Table1[[#This Row],[Bed Occupied]]="Yes",1,0)</f>
        <v>1</v>
      </c>
    </row>
    <row r="5141" spans="1:27" x14ac:dyDescent="0.25">
      <c r="A5141" t="s">
        <v>5233</v>
      </c>
      <c r="B5141" s="1">
        <v>45853</v>
      </c>
      <c r="C5141" s="1">
        <v>45855</v>
      </c>
      <c r="D5141" t="s">
        <v>61</v>
      </c>
      <c r="E5141" t="s">
        <v>52</v>
      </c>
      <c r="F5141" t="s">
        <v>48</v>
      </c>
      <c r="G5141" t="s">
        <v>67</v>
      </c>
      <c r="H5141" t="s">
        <v>31</v>
      </c>
      <c r="I5141" t="s">
        <v>32</v>
      </c>
      <c r="J5141">
        <v>2</v>
      </c>
      <c r="K5141" t="s">
        <v>33</v>
      </c>
      <c r="L5141">
        <v>100</v>
      </c>
      <c r="M5141" s="1">
        <v>45853</v>
      </c>
      <c r="N5141" t="s">
        <v>42</v>
      </c>
      <c r="O5141">
        <v>10.1</v>
      </c>
      <c r="P5141">
        <v>2.1</v>
      </c>
      <c r="Q5141" s="2">
        <v>15105.33</v>
      </c>
      <c r="R5141" t="s">
        <v>58</v>
      </c>
      <c r="S5141" s="2">
        <v>11643.97</v>
      </c>
      <c r="T5141">
        <v>3.7</v>
      </c>
      <c r="U5141" t="s">
        <v>135</v>
      </c>
      <c r="V5141">
        <v>2025</v>
      </c>
      <c r="W5141" t="s">
        <v>44</v>
      </c>
      <c r="X5141" s="2">
        <v>11643.97</v>
      </c>
      <c r="Y5141" s="2">
        <v>3461.36</v>
      </c>
      <c r="Z5141" s="2">
        <v>0.77100000000000002</v>
      </c>
      <c r="AA5141" s="2">
        <f>IF(Table1[[#This Row],[Bed Occupied]]="Yes",1,0)</f>
        <v>1</v>
      </c>
    </row>
    <row r="5142" spans="1:27" x14ac:dyDescent="0.25">
      <c r="A5142" t="s">
        <v>5234</v>
      </c>
      <c r="B5142" s="1">
        <v>46003</v>
      </c>
      <c r="C5142" s="1">
        <v>46004</v>
      </c>
      <c r="D5142" t="s">
        <v>39</v>
      </c>
      <c r="E5142" t="s">
        <v>28</v>
      </c>
      <c r="F5142" t="s">
        <v>48</v>
      </c>
      <c r="G5142" t="s">
        <v>53</v>
      </c>
      <c r="H5142" t="s">
        <v>49</v>
      </c>
      <c r="I5142" t="s">
        <v>32</v>
      </c>
      <c r="J5142">
        <v>1</v>
      </c>
      <c r="K5142" t="s">
        <v>33</v>
      </c>
      <c r="L5142">
        <v>131</v>
      </c>
      <c r="M5142" s="1">
        <v>46003</v>
      </c>
      <c r="N5142" t="s">
        <v>42</v>
      </c>
      <c r="O5142">
        <v>14.9</v>
      </c>
      <c r="P5142">
        <v>2.9</v>
      </c>
      <c r="Q5142" s="2">
        <v>1659.97</v>
      </c>
      <c r="R5142" t="s">
        <v>58</v>
      </c>
      <c r="S5142" s="2">
        <v>1103.24</v>
      </c>
      <c r="T5142">
        <v>2.4</v>
      </c>
      <c r="U5142" t="s">
        <v>79</v>
      </c>
      <c r="V5142">
        <v>2025</v>
      </c>
      <c r="W5142" t="s">
        <v>77</v>
      </c>
      <c r="X5142" s="2">
        <v>1103.24</v>
      </c>
      <c r="Y5142" s="2">
        <v>556.73</v>
      </c>
      <c r="Z5142" s="2">
        <v>0.66500000000000004</v>
      </c>
      <c r="AA5142" s="2">
        <f>IF(Table1[[#This Row],[Bed Occupied]]="Yes",1,0)</f>
        <v>1</v>
      </c>
    </row>
    <row r="5143" spans="1:27" x14ac:dyDescent="0.25">
      <c r="A5143" t="s">
        <v>5235</v>
      </c>
      <c r="B5143" s="1">
        <v>46171</v>
      </c>
      <c r="C5143" s="1">
        <v>46177.7</v>
      </c>
      <c r="D5143" t="s">
        <v>51</v>
      </c>
      <c r="E5143" t="s">
        <v>52</v>
      </c>
      <c r="F5143" t="s">
        <v>29</v>
      </c>
      <c r="G5143" t="s">
        <v>30</v>
      </c>
      <c r="H5143" t="s">
        <v>31</v>
      </c>
      <c r="I5143" t="s">
        <v>32</v>
      </c>
      <c r="J5143">
        <v>6.7</v>
      </c>
      <c r="K5143" t="s">
        <v>33</v>
      </c>
      <c r="L5143">
        <v>65</v>
      </c>
      <c r="M5143" s="1">
        <v>46171</v>
      </c>
      <c r="N5143" t="s">
        <v>42</v>
      </c>
      <c r="O5143">
        <v>8.9</v>
      </c>
      <c r="P5143">
        <v>0.9</v>
      </c>
      <c r="Q5143" s="2">
        <v>12501.82</v>
      </c>
      <c r="R5143" t="s">
        <v>58</v>
      </c>
      <c r="S5143" s="2">
        <v>7493.23</v>
      </c>
      <c r="T5143">
        <v>3.2</v>
      </c>
      <c r="U5143" t="s">
        <v>94</v>
      </c>
      <c r="V5143">
        <v>2026</v>
      </c>
      <c r="W5143" t="s">
        <v>77</v>
      </c>
      <c r="X5143" s="2">
        <v>7493.23</v>
      </c>
      <c r="Y5143" s="2">
        <v>5008.59</v>
      </c>
      <c r="Z5143" s="2">
        <v>0.59899999999999998</v>
      </c>
      <c r="AA5143" s="2">
        <f>IF(Table1[[#This Row],[Bed Occupied]]="Yes",1,0)</f>
        <v>1</v>
      </c>
    </row>
    <row r="5144" spans="1:27" x14ac:dyDescent="0.25">
      <c r="A5144" t="s">
        <v>5236</v>
      </c>
      <c r="B5144" s="1">
        <v>46315</v>
      </c>
      <c r="C5144" s="1">
        <v>46317.9</v>
      </c>
      <c r="D5144" t="s">
        <v>96</v>
      </c>
      <c r="E5144" t="s">
        <v>66</v>
      </c>
      <c r="F5144" t="s">
        <v>48</v>
      </c>
      <c r="G5144" t="s">
        <v>53</v>
      </c>
      <c r="H5144" t="s">
        <v>31</v>
      </c>
      <c r="I5144" t="s">
        <v>93</v>
      </c>
      <c r="J5144">
        <v>2.9</v>
      </c>
      <c r="K5144" t="s">
        <v>33</v>
      </c>
      <c r="L5144">
        <v>50</v>
      </c>
      <c r="M5144" s="1">
        <v>46314</v>
      </c>
      <c r="N5144" t="s">
        <v>42</v>
      </c>
      <c r="O5144">
        <v>8.9</v>
      </c>
      <c r="P5144">
        <v>0.9</v>
      </c>
      <c r="Q5144" s="2">
        <v>4424.1000000000004</v>
      </c>
      <c r="R5144" t="s">
        <v>35</v>
      </c>
      <c r="S5144" s="2">
        <v>2805.67</v>
      </c>
      <c r="T5144">
        <v>4</v>
      </c>
      <c r="U5144" t="s">
        <v>36</v>
      </c>
      <c r="V5144">
        <v>2026</v>
      </c>
      <c r="W5144" t="s">
        <v>37</v>
      </c>
      <c r="X5144" s="2">
        <v>2805.67</v>
      </c>
      <c r="Y5144" s="2">
        <v>1618.43</v>
      </c>
      <c r="Z5144" s="2">
        <v>0.63400000000000001</v>
      </c>
      <c r="AA5144" s="2">
        <f>IF(Table1[[#This Row],[Bed Occupied]]="Yes",1,0)</f>
        <v>1</v>
      </c>
    </row>
    <row r="5145" spans="1:27" x14ac:dyDescent="0.25">
      <c r="A5145" t="s">
        <v>5237</v>
      </c>
      <c r="B5145" s="1">
        <v>45855</v>
      </c>
      <c r="C5145" s="1">
        <v>45860.800000000003</v>
      </c>
      <c r="D5145" t="s">
        <v>46</v>
      </c>
      <c r="E5145" t="s">
        <v>66</v>
      </c>
      <c r="F5145" t="s">
        <v>48</v>
      </c>
      <c r="G5145" t="s">
        <v>30</v>
      </c>
      <c r="H5145" t="s">
        <v>56</v>
      </c>
      <c r="I5145" t="s">
        <v>41</v>
      </c>
      <c r="J5145">
        <v>5.8</v>
      </c>
      <c r="K5145" t="s">
        <v>33</v>
      </c>
      <c r="L5145">
        <v>15</v>
      </c>
      <c r="M5145" s="1">
        <v>45855</v>
      </c>
      <c r="N5145" t="s">
        <v>63</v>
      </c>
      <c r="O5145">
        <v>10</v>
      </c>
      <c r="P5145">
        <v>0</v>
      </c>
      <c r="Q5145" s="2">
        <v>6598.78</v>
      </c>
      <c r="R5145" t="s">
        <v>58</v>
      </c>
      <c r="S5145" s="2">
        <v>3762.14</v>
      </c>
      <c r="T5145">
        <v>4.4000000000000004</v>
      </c>
      <c r="U5145" t="s">
        <v>135</v>
      </c>
      <c r="V5145">
        <v>2025</v>
      </c>
      <c r="W5145" t="s">
        <v>72</v>
      </c>
      <c r="X5145" s="2">
        <v>3762.14</v>
      </c>
      <c r="Y5145" s="2">
        <v>2836.64</v>
      </c>
      <c r="Z5145" s="2">
        <v>0.56999999999999995</v>
      </c>
      <c r="AA5145" s="2">
        <f>IF(Table1[[#This Row],[Bed Occupied]]="Yes",1,0)</f>
        <v>1</v>
      </c>
    </row>
    <row r="5146" spans="1:27" x14ac:dyDescent="0.25">
      <c r="A5146" t="s">
        <v>5238</v>
      </c>
      <c r="B5146" s="1">
        <v>46137</v>
      </c>
      <c r="C5146" s="1">
        <v>46139.8</v>
      </c>
      <c r="D5146" t="s">
        <v>102</v>
      </c>
      <c r="E5146" t="s">
        <v>28</v>
      </c>
      <c r="F5146" t="s">
        <v>48</v>
      </c>
      <c r="G5146" t="s">
        <v>53</v>
      </c>
      <c r="H5146" t="s">
        <v>81</v>
      </c>
      <c r="I5146" t="s">
        <v>41</v>
      </c>
      <c r="J5146">
        <v>2.8</v>
      </c>
      <c r="K5146" t="s">
        <v>33</v>
      </c>
      <c r="L5146">
        <v>62</v>
      </c>
      <c r="M5146" s="1">
        <v>46136</v>
      </c>
      <c r="N5146" t="s">
        <v>42</v>
      </c>
      <c r="O5146">
        <v>11.4</v>
      </c>
      <c r="P5146">
        <v>1.4</v>
      </c>
      <c r="Q5146" s="2">
        <v>11685.94</v>
      </c>
      <c r="R5146" t="s">
        <v>35</v>
      </c>
      <c r="S5146" s="2">
        <v>6916.16</v>
      </c>
      <c r="T5146">
        <v>3.7</v>
      </c>
      <c r="U5146" t="s">
        <v>98</v>
      </c>
      <c r="V5146">
        <v>2026</v>
      </c>
      <c r="W5146" t="s">
        <v>77</v>
      </c>
      <c r="X5146" s="2">
        <v>6916.16</v>
      </c>
      <c r="Y5146" s="2">
        <v>4769.78</v>
      </c>
      <c r="Z5146" s="2">
        <v>0.59199999999999997</v>
      </c>
      <c r="AA5146" s="2">
        <f>IF(Table1[[#This Row],[Bed Occupied]]="Yes",1,0)</f>
        <v>1</v>
      </c>
    </row>
    <row r="5147" spans="1:27" x14ac:dyDescent="0.25">
      <c r="A5147" t="s">
        <v>5239</v>
      </c>
      <c r="B5147" s="1">
        <v>46374</v>
      </c>
      <c r="C5147" s="1">
        <v>46375</v>
      </c>
      <c r="D5147" t="s">
        <v>46</v>
      </c>
      <c r="E5147" t="s">
        <v>52</v>
      </c>
      <c r="F5147" t="s">
        <v>48</v>
      </c>
      <c r="G5147" t="s">
        <v>67</v>
      </c>
      <c r="H5147" t="s">
        <v>49</v>
      </c>
      <c r="I5147" t="s">
        <v>41</v>
      </c>
      <c r="J5147">
        <v>1</v>
      </c>
      <c r="K5147" t="s">
        <v>57</v>
      </c>
      <c r="L5147">
        <v>41</v>
      </c>
      <c r="M5147" s="1">
        <v>46373</v>
      </c>
      <c r="N5147" t="s">
        <v>63</v>
      </c>
      <c r="O5147">
        <v>12.3</v>
      </c>
      <c r="P5147">
        <v>0.3</v>
      </c>
      <c r="Q5147" s="2">
        <v>3424.58</v>
      </c>
      <c r="R5147" t="s">
        <v>85</v>
      </c>
      <c r="S5147" s="2">
        <v>1898.38</v>
      </c>
      <c r="T5147">
        <v>3.6</v>
      </c>
      <c r="U5147" t="s">
        <v>54</v>
      </c>
      <c r="V5147">
        <v>2026</v>
      </c>
      <c r="W5147" t="s">
        <v>72</v>
      </c>
      <c r="X5147" s="2">
        <v>1898.38</v>
      </c>
      <c r="Y5147" s="2">
        <v>1526.2</v>
      </c>
      <c r="Z5147" s="2">
        <v>0.55400000000000005</v>
      </c>
      <c r="AA5147" s="2">
        <f>IF(Table1[[#This Row],[Bed Occupied]]="Yes",1,0)</f>
        <v>0</v>
      </c>
    </row>
    <row r="5148" spans="1:27" x14ac:dyDescent="0.25">
      <c r="A5148" t="s">
        <v>5240</v>
      </c>
      <c r="B5148" s="1">
        <v>46309</v>
      </c>
      <c r="C5148" s="1">
        <v>46312.5</v>
      </c>
      <c r="D5148" t="s">
        <v>61</v>
      </c>
      <c r="E5148" t="s">
        <v>28</v>
      </c>
      <c r="F5148" t="s">
        <v>29</v>
      </c>
      <c r="G5148" t="s">
        <v>151</v>
      </c>
      <c r="H5148" t="s">
        <v>49</v>
      </c>
      <c r="I5148" t="s">
        <v>93</v>
      </c>
      <c r="J5148">
        <v>3.5</v>
      </c>
      <c r="K5148" t="s">
        <v>33</v>
      </c>
      <c r="L5148">
        <v>77</v>
      </c>
      <c r="M5148" s="1">
        <v>46308</v>
      </c>
      <c r="N5148" t="s">
        <v>42</v>
      </c>
      <c r="O5148">
        <v>9.8000000000000007</v>
      </c>
      <c r="P5148">
        <v>1.8</v>
      </c>
      <c r="Q5148" s="2">
        <v>21285.05</v>
      </c>
      <c r="R5148" t="s">
        <v>35</v>
      </c>
      <c r="S5148" s="2">
        <v>13231.12</v>
      </c>
      <c r="T5148">
        <v>3.5</v>
      </c>
      <c r="U5148" t="s">
        <v>36</v>
      </c>
      <c r="V5148">
        <v>2026</v>
      </c>
      <c r="W5148" t="s">
        <v>44</v>
      </c>
      <c r="X5148" s="2">
        <v>13231.12</v>
      </c>
      <c r="Y5148" s="2">
        <v>8053.93</v>
      </c>
      <c r="Z5148" s="2">
        <v>0.622</v>
      </c>
      <c r="AA5148" s="2">
        <f>IF(Table1[[#This Row],[Bed Occupied]]="Yes",1,0)</f>
        <v>1</v>
      </c>
    </row>
    <row r="5149" spans="1:27" x14ac:dyDescent="0.25">
      <c r="A5149" t="s">
        <v>5241</v>
      </c>
      <c r="B5149" s="1">
        <v>46219</v>
      </c>
      <c r="C5149" s="1">
        <v>46221.3</v>
      </c>
      <c r="D5149" t="s">
        <v>96</v>
      </c>
      <c r="E5149" t="s">
        <v>52</v>
      </c>
      <c r="F5149" t="s">
        <v>48</v>
      </c>
      <c r="G5149" t="s">
        <v>30</v>
      </c>
      <c r="H5149" t="s">
        <v>49</v>
      </c>
      <c r="I5149" t="s">
        <v>32</v>
      </c>
      <c r="J5149">
        <v>2.2999999999999998</v>
      </c>
      <c r="K5149" t="s">
        <v>33</v>
      </c>
      <c r="L5149">
        <v>90</v>
      </c>
      <c r="M5149" s="1">
        <v>46219</v>
      </c>
      <c r="N5149" t="s">
        <v>42</v>
      </c>
      <c r="O5149">
        <v>9.1999999999999993</v>
      </c>
      <c r="P5149">
        <v>1.2</v>
      </c>
      <c r="Q5149" s="2">
        <v>3954.08</v>
      </c>
      <c r="R5149" t="s">
        <v>35</v>
      </c>
      <c r="S5149" s="2">
        <v>2192.36</v>
      </c>
      <c r="T5149">
        <v>3.7</v>
      </c>
      <c r="U5149" t="s">
        <v>43</v>
      </c>
      <c r="V5149">
        <v>2026</v>
      </c>
      <c r="W5149" t="s">
        <v>72</v>
      </c>
      <c r="X5149" s="2">
        <v>2192.36</v>
      </c>
      <c r="Y5149" s="2">
        <v>1761.72</v>
      </c>
      <c r="Z5149" s="2">
        <v>0.55400000000000005</v>
      </c>
      <c r="AA5149" s="2">
        <f>IF(Table1[[#This Row],[Bed Occupied]]="Yes",1,0)</f>
        <v>1</v>
      </c>
    </row>
    <row r="5150" spans="1:27" x14ac:dyDescent="0.25">
      <c r="A5150" t="s">
        <v>5242</v>
      </c>
      <c r="B5150" s="1">
        <v>45971</v>
      </c>
      <c r="C5150" s="1">
        <v>45983.8</v>
      </c>
      <c r="D5150" t="s">
        <v>88</v>
      </c>
      <c r="E5150" t="s">
        <v>28</v>
      </c>
      <c r="F5150" t="s">
        <v>29</v>
      </c>
      <c r="G5150" t="s">
        <v>30</v>
      </c>
      <c r="H5150" t="s">
        <v>81</v>
      </c>
      <c r="I5150" t="s">
        <v>32</v>
      </c>
      <c r="J5150">
        <v>12.8</v>
      </c>
      <c r="K5150" t="s">
        <v>33</v>
      </c>
      <c r="L5150">
        <v>64</v>
      </c>
      <c r="M5150" s="1">
        <v>45970</v>
      </c>
      <c r="N5150" t="s">
        <v>34</v>
      </c>
      <c r="O5150">
        <v>10.6</v>
      </c>
      <c r="P5150">
        <v>2.6</v>
      </c>
      <c r="Q5150" s="2">
        <v>38979.919999999998</v>
      </c>
      <c r="R5150" t="s">
        <v>58</v>
      </c>
      <c r="S5150" s="2">
        <v>26395.759999999998</v>
      </c>
      <c r="T5150">
        <v>3.2</v>
      </c>
      <c r="U5150" t="s">
        <v>71</v>
      </c>
      <c r="V5150">
        <v>2025</v>
      </c>
      <c r="W5150" t="s">
        <v>74</v>
      </c>
      <c r="X5150" s="2">
        <v>26395.759999999998</v>
      </c>
      <c r="Y5150" s="2">
        <v>12584.16</v>
      </c>
      <c r="Z5150" s="2">
        <v>0.67700000000000005</v>
      </c>
      <c r="AA5150" s="2">
        <f>IF(Table1[[#This Row],[Bed Occupied]]="Yes",1,0)</f>
        <v>1</v>
      </c>
    </row>
    <row r="5151" spans="1:27" x14ac:dyDescent="0.25">
      <c r="A5151" t="s">
        <v>5243</v>
      </c>
      <c r="B5151" s="1">
        <v>45750</v>
      </c>
      <c r="C5151" s="1">
        <v>45760.1</v>
      </c>
      <c r="D5151" t="s">
        <v>88</v>
      </c>
      <c r="E5151" t="s">
        <v>28</v>
      </c>
      <c r="F5151" t="s">
        <v>48</v>
      </c>
      <c r="G5151" t="s">
        <v>53</v>
      </c>
      <c r="H5151" t="s">
        <v>49</v>
      </c>
      <c r="I5151" t="s">
        <v>32</v>
      </c>
      <c r="J5151">
        <v>10.1</v>
      </c>
      <c r="K5151" t="s">
        <v>33</v>
      </c>
      <c r="L5151">
        <v>43</v>
      </c>
      <c r="M5151" s="1">
        <v>45750</v>
      </c>
      <c r="N5151" t="s">
        <v>42</v>
      </c>
      <c r="O5151">
        <v>9.5</v>
      </c>
      <c r="P5151">
        <v>1.5</v>
      </c>
      <c r="Q5151" s="2">
        <v>35149.599999999999</v>
      </c>
      <c r="R5151" t="s">
        <v>58</v>
      </c>
      <c r="S5151" s="2">
        <v>19300.240000000002</v>
      </c>
      <c r="T5151">
        <v>3.4</v>
      </c>
      <c r="U5151" t="s">
        <v>89</v>
      </c>
      <c r="V5151">
        <v>2025</v>
      </c>
      <c r="W5151" t="s">
        <v>72</v>
      </c>
      <c r="X5151" s="2">
        <v>19300.240000000002</v>
      </c>
      <c r="Y5151" s="2">
        <v>15849.36</v>
      </c>
      <c r="Z5151" s="2">
        <v>0.54900000000000004</v>
      </c>
      <c r="AA5151" s="2">
        <f>IF(Table1[[#This Row],[Bed Occupied]]="Yes",1,0)</f>
        <v>1</v>
      </c>
    </row>
    <row r="5152" spans="1:27" x14ac:dyDescent="0.25">
      <c r="A5152" t="s">
        <v>5244</v>
      </c>
      <c r="B5152" s="1">
        <v>45987</v>
      </c>
      <c r="C5152" s="1">
        <v>45987.3</v>
      </c>
      <c r="D5152" t="s">
        <v>39</v>
      </c>
      <c r="E5152" t="s">
        <v>28</v>
      </c>
      <c r="F5152" t="s">
        <v>48</v>
      </c>
      <c r="G5152" t="s">
        <v>30</v>
      </c>
      <c r="H5152" t="s">
        <v>62</v>
      </c>
      <c r="I5152" t="s">
        <v>93</v>
      </c>
      <c r="J5152">
        <v>0.3</v>
      </c>
      <c r="K5152" t="s">
        <v>33</v>
      </c>
      <c r="L5152">
        <v>55</v>
      </c>
      <c r="M5152" s="1">
        <v>45986</v>
      </c>
      <c r="N5152" t="s">
        <v>63</v>
      </c>
      <c r="O5152">
        <v>8</v>
      </c>
      <c r="P5152">
        <v>0</v>
      </c>
      <c r="Q5152" s="2">
        <v>1803.9</v>
      </c>
      <c r="R5152" t="s">
        <v>35</v>
      </c>
      <c r="S5152" s="2">
        <v>1026.4100000000001</v>
      </c>
      <c r="T5152">
        <v>4.3</v>
      </c>
      <c r="U5152" t="s">
        <v>71</v>
      </c>
      <c r="V5152">
        <v>2025</v>
      </c>
      <c r="W5152" t="s">
        <v>44</v>
      </c>
      <c r="X5152" s="2">
        <v>1026.4100000000001</v>
      </c>
      <c r="Y5152" s="2">
        <v>777.49</v>
      </c>
      <c r="Z5152" s="2">
        <v>0.56899999999999995</v>
      </c>
      <c r="AA5152" s="2">
        <f>IF(Table1[[#This Row],[Bed Occupied]]="Yes",1,0)</f>
        <v>1</v>
      </c>
    </row>
    <row r="5153" spans="1:27" x14ac:dyDescent="0.25">
      <c r="A5153" t="s">
        <v>5245</v>
      </c>
      <c r="B5153" s="1">
        <v>45999</v>
      </c>
      <c r="C5153" s="1">
        <v>46002.8</v>
      </c>
      <c r="D5153" t="s">
        <v>102</v>
      </c>
      <c r="E5153" t="s">
        <v>47</v>
      </c>
      <c r="F5153" t="s">
        <v>48</v>
      </c>
      <c r="G5153" t="s">
        <v>30</v>
      </c>
      <c r="H5153" t="s">
        <v>49</v>
      </c>
      <c r="I5153" t="s">
        <v>32</v>
      </c>
      <c r="J5153">
        <v>3.8</v>
      </c>
      <c r="K5153" t="s">
        <v>57</v>
      </c>
      <c r="L5153">
        <v>80</v>
      </c>
      <c r="M5153" s="1">
        <v>45998</v>
      </c>
      <c r="N5153" t="s">
        <v>42</v>
      </c>
      <c r="O5153">
        <v>9.4</v>
      </c>
      <c r="P5153">
        <v>1.4</v>
      </c>
      <c r="Q5153" s="2">
        <v>11862.16</v>
      </c>
      <c r="R5153" t="s">
        <v>35</v>
      </c>
      <c r="S5153" s="2">
        <v>6664.73</v>
      </c>
      <c r="T5153">
        <v>3.2</v>
      </c>
      <c r="U5153" t="s">
        <v>79</v>
      </c>
      <c r="V5153">
        <v>2025</v>
      </c>
      <c r="W5153" t="s">
        <v>74</v>
      </c>
      <c r="X5153" s="2">
        <v>6664.73</v>
      </c>
      <c r="Y5153" s="2">
        <v>5197.43</v>
      </c>
      <c r="Z5153" s="2">
        <v>0.56200000000000006</v>
      </c>
      <c r="AA5153" s="2">
        <f>IF(Table1[[#This Row],[Bed Occupied]]="Yes",1,0)</f>
        <v>0</v>
      </c>
    </row>
    <row r="5154" spans="1:27" x14ac:dyDescent="0.25">
      <c r="A5154" t="s">
        <v>5246</v>
      </c>
      <c r="B5154" s="1">
        <v>46072</v>
      </c>
      <c r="C5154" s="1">
        <v>46083.3</v>
      </c>
      <c r="D5154" t="s">
        <v>88</v>
      </c>
      <c r="E5154" t="s">
        <v>28</v>
      </c>
      <c r="F5154" t="s">
        <v>92</v>
      </c>
      <c r="G5154" t="s">
        <v>67</v>
      </c>
      <c r="H5154" t="s">
        <v>62</v>
      </c>
      <c r="I5154" t="s">
        <v>41</v>
      </c>
      <c r="J5154">
        <v>11.3</v>
      </c>
      <c r="K5154" t="s">
        <v>33</v>
      </c>
      <c r="L5154">
        <v>20</v>
      </c>
      <c r="M5154" s="1">
        <v>46071</v>
      </c>
      <c r="N5154" t="s">
        <v>42</v>
      </c>
      <c r="O5154">
        <v>8.6</v>
      </c>
      <c r="P5154">
        <v>0.6</v>
      </c>
      <c r="Q5154" s="2">
        <v>37551.870000000003</v>
      </c>
      <c r="R5154" t="s">
        <v>85</v>
      </c>
      <c r="S5154" s="2">
        <v>27707.13</v>
      </c>
      <c r="T5154">
        <v>4.4000000000000004</v>
      </c>
      <c r="U5154" t="s">
        <v>68</v>
      </c>
      <c r="V5154">
        <v>2026</v>
      </c>
      <c r="W5154" t="s">
        <v>69</v>
      </c>
      <c r="X5154" s="2">
        <v>27707.13</v>
      </c>
      <c r="Y5154" s="2">
        <v>9844.74</v>
      </c>
      <c r="Z5154" s="2">
        <v>0.73799999999999999</v>
      </c>
      <c r="AA5154" s="2">
        <f>IF(Table1[[#This Row],[Bed Occupied]]="Yes",1,0)</f>
        <v>1</v>
      </c>
    </row>
    <row r="5155" spans="1:27" x14ac:dyDescent="0.25">
      <c r="A5155" t="s">
        <v>5247</v>
      </c>
      <c r="B5155" s="1">
        <v>46172</v>
      </c>
      <c r="C5155" s="1">
        <v>46185.3</v>
      </c>
      <c r="D5155" t="s">
        <v>88</v>
      </c>
      <c r="E5155" t="s">
        <v>28</v>
      </c>
      <c r="F5155" t="s">
        <v>48</v>
      </c>
      <c r="G5155" t="s">
        <v>30</v>
      </c>
      <c r="H5155" t="s">
        <v>76</v>
      </c>
      <c r="I5155" t="s">
        <v>32</v>
      </c>
      <c r="J5155">
        <v>13.3</v>
      </c>
      <c r="K5155" t="s">
        <v>33</v>
      </c>
      <c r="L5155">
        <v>62</v>
      </c>
      <c r="M5155" s="1">
        <v>46171</v>
      </c>
      <c r="N5155" t="s">
        <v>63</v>
      </c>
      <c r="O5155">
        <v>11.1</v>
      </c>
      <c r="P5155">
        <v>1.1000000000000001</v>
      </c>
      <c r="Q5155" s="2">
        <v>36103.269999999997</v>
      </c>
      <c r="R5155" t="s">
        <v>35</v>
      </c>
      <c r="S5155" s="2">
        <v>25474.85</v>
      </c>
      <c r="T5155">
        <v>3.8</v>
      </c>
      <c r="U5155" t="s">
        <v>94</v>
      </c>
      <c r="V5155">
        <v>2026</v>
      </c>
      <c r="W5155" t="s">
        <v>77</v>
      </c>
      <c r="X5155" s="2">
        <v>25474.85</v>
      </c>
      <c r="Y5155" s="2">
        <v>10628.42</v>
      </c>
      <c r="Z5155" s="2">
        <v>0.70599999999999996</v>
      </c>
      <c r="AA5155" s="2">
        <f>IF(Table1[[#This Row],[Bed Occupied]]="Yes",1,0)</f>
        <v>1</v>
      </c>
    </row>
    <row r="5156" spans="1:27" x14ac:dyDescent="0.25">
      <c r="A5156" t="s">
        <v>5248</v>
      </c>
      <c r="B5156" s="1">
        <v>45666</v>
      </c>
      <c r="C5156" s="1">
        <v>45668.1</v>
      </c>
      <c r="D5156" t="s">
        <v>39</v>
      </c>
      <c r="E5156" t="s">
        <v>52</v>
      </c>
      <c r="F5156" t="s">
        <v>29</v>
      </c>
      <c r="G5156" t="s">
        <v>30</v>
      </c>
      <c r="H5156" t="s">
        <v>76</v>
      </c>
      <c r="I5156" t="s">
        <v>32</v>
      </c>
      <c r="J5156">
        <v>2.1</v>
      </c>
      <c r="K5156" t="s">
        <v>57</v>
      </c>
      <c r="L5156">
        <v>91</v>
      </c>
      <c r="M5156" s="1">
        <v>45666</v>
      </c>
      <c r="N5156" t="s">
        <v>34</v>
      </c>
      <c r="O5156">
        <v>14.6</v>
      </c>
      <c r="P5156">
        <v>2.6</v>
      </c>
      <c r="Q5156" s="2">
        <v>2318.81</v>
      </c>
      <c r="R5156" t="s">
        <v>35</v>
      </c>
      <c r="S5156" s="2">
        <v>1433.23</v>
      </c>
      <c r="T5156">
        <v>2.2000000000000002</v>
      </c>
      <c r="U5156" t="s">
        <v>145</v>
      </c>
      <c r="V5156">
        <v>2025</v>
      </c>
      <c r="W5156" t="s">
        <v>72</v>
      </c>
      <c r="X5156" s="2">
        <v>1433.23</v>
      </c>
      <c r="Y5156" s="2">
        <v>885.58</v>
      </c>
      <c r="Z5156" s="2">
        <v>0.61799999999999999</v>
      </c>
      <c r="AA5156" s="2">
        <f>IF(Table1[[#This Row],[Bed Occupied]]="Yes",1,0)</f>
        <v>0</v>
      </c>
    </row>
    <row r="5157" spans="1:27" x14ac:dyDescent="0.25">
      <c r="A5157" t="s">
        <v>5249</v>
      </c>
      <c r="B5157" s="1">
        <v>45928</v>
      </c>
      <c r="C5157" s="1">
        <v>45928.6</v>
      </c>
      <c r="D5157" t="s">
        <v>39</v>
      </c>
      <c r="E5157" t="s">
        <v>47</v>
      </c>
      <c r="F5157" t="s">
        <v>29</v>
      </c>
      <c r="G5157" t="s">
        <v>30</v>
      </c>
      <c r="H5157" t="s">
        <v>49</v>
      </c>
      <c r="I5157" t="s">
        <v>32</v>
      </c>
      <c r="J5157">
        <v>0.6</v>
      </c>
      <c r="K5157" t="s">
        <v>33</v>
      </c>
      <c r="L5157">
        <v>83</v>
      </c>
      <c r="M5157" s="1">
        <v>45927</v>
      </c>
      <c r="N5157" t="s">
        <v>42</v>
      </c>
      <c r="O5157">
        <v>11.3</v>
      </c>
      <c r="P5157">
        <v>3.3</v>
      </c>
      <c r="Q5157" s="2">
        <v>2076.4</v>
      </c>
      <c r="R5157" t="s">
        <v>35</v>
      </c>
      <c r="S5157" s="2">
        <v>1205.94</v>
      </c>
      <c r="T5157">
        <v>3.2</v>
      </c>
      <c r="U5157" t="s">
        <v>59</v>
      </c>
      <c r="V5157">
        <v>2025</v>
      </c>
      <c r="W5157" t="s">
        <v>83</v>
      </c>
      <c r="X5157" s="2">
        <v>1205.94</v>
      </c>
      <c r="Y5157" s="2">
        <v>870.46</v>
      </c>
      <c r="Z5157" s="2">
        <v>0.58099999999999996</v>
      </c>
      <c r="AA5157" s="2">
        <f>IF(Table1[[#This Row],[Bed Occupied]]="Yes",1,0)</f>
        <v>1</v>
      </c>
    </row>
    <row r="5158" spans="1:27" x14ac:dyDescent="0.25">
      <c r="A5158" t="s">
        <v>5250</v>
      </c>
      <c r="B5158" s="1">
        <v>46306</v>
      </c>
      <c r="C5158" s="1">
        <v>46306.7</v>
      </c>
      <c r="D5158" t="s">
        <v>39</v>
      </c>
      <c r="E5158" t="s">
        <v>28</v>
      </c>
      <c r="F5158" t="s">
        <v>29</v>
      </c>
      <c r="G5158" t="s">
        <v>30</v>
      </c>
      <c r="H5158" t="s">
        <v>40</v>
      </c>
      <c r="I5158" t="s">
        <v>32</v>
      </c>
      <c r="J5158">
        <v>0.7</v>
      </c>
      <c r="K5158" t="s">
        <v>33</v>
      </c>
      <c r="L5158">
        <v>96</v>
      </c>
      <c r="M5158" s="1">
        <v>46305</v>
      </c>
      <c r="N5158" t="s">
        <v>42</v>
      </c>
      <c r="O5158">
        <v>13.6</v>
      </c>
      <c r="P5158">
        <v>1.6</v>
      </c>
      <c r="Q5158" s="2">
        <v>1661.58</v>
      </c>
      <c r="R5158" t="s">
        <v>35</v>
      </c>
      <c r="S5158" s="2">
        <v>837.46</v>
      </c>
      <c r="T5158">
        <v>3.5</v>
      </c>
      <c r="U5158" t="s">
        <v>36</v>
      </c>
      <c r="V5158">
        <v>2026</v>
      </c>
      <c r="W5158" t="s">
        <v>83</v>
      </c>
      <c r="X5158" s="2">
        <v>837.46</v>
      </c>
      <c r="Y5158" s="2">
        <v>824.12</v>
      </c>
      <c r="Z5158" s="2">
        <v>0.504</v>
      </c>
      <c r="AA5158" s="2">
        <f>IF(Table1[[#This Row],[Bed Occupied]]="Yes",1,0)</f>
        <v>1</v>
      </c>
    </row>
    <row r="5159" spans="1:27" x14ac:dyDescent="0.25">
      <c r="A5159" t="s">
        <v>5251</v>
      </c>
      <c r="B5159" s="1">
        <v>45829</v>
      </c>
      <c r="C5159" s="1">
        <v>45846.1</v>
      </c>
      <c r="D5159" t="s">
        <v>88</v>
      </c>
      <c r="E5159" t="s">
        <v>52</v>
      </c>
      <c r="F5159" t="s">
        <v>29</v>
      </c>
      <c r="G5159" t="s">
        <v>67</v>
      </c>
      <c r="H5159" t="s">
        <v>31</v>
      </c>
      <c r="I5159" t="s">
        <v>32</v>
      </c>
      <c r="J5159">
        <v>17.100000000000001</v>
      </c>
      <c r="K5159" t="s">
        <v>33</v>
      </c>
      <c r="L5159">
        <v>59</v>
      </c>
      <c r="M5159" s="1">
        <v>45829</v>
      </c>
      <c r="N5159" t="s">
        <v>42</v>
      </c>
      <c r="O5159">
        <v>14</v>
      </c>
      <c r="P5159">
        <v>2</v>
      </c>
      <c r="Q5159" s="2">
        <v>44780.14</v>
      </c>
      <c r="R5159" t="s">
        <v>35</v>
      </c>
      <c r="S5159" s="2">
        <v>28839.84</v>
      </c>
      <c r="T5159">
        <v>4</v>
      </c>
      <c r="U5159" t="s">
        <v>64</v>
      </c>
      <c r="V5159">
        <v>2025</v>
      </c>
      <c r="W5159" t="s">
        <v>83</v>
      </c>
      <c r="X5159" s="2">
        <v>28839.84</v>
      </c>
      <c r="Y5159" s="2">
        <v>15940.3</v>
      </c>
      <c r="Z5159" s="2">
        <v>0.64400000000000002</v>
      </c>
      <c r="AA5159" s="2">
        <f>IF(Table1[[#This Row],[Bed Occupied]]="Yes",1,0)</f>
        <v>1</v>
      </c>
    </row>
    <row r="5160" spans="1:27" x14ac:dyDescent="0.25">
      <c r="A5160" t="s">
        <v>5252</v>
      </c>
      <c r="B5160" s="1">
        <v>45661</v>
      </c>
      <c r="C5160" s="1">
        <v>45661.8</v>
      </c>
      <c r="D5160" t="s">
        <v>39</v>
      </c>
      <c r="E5160" t="s">
        <v>28</v>
      </c>
      <c r="F5160" t="s">
        <v>29</v>
      </c>
      <c r="G5160" t="s">
        <v>30</v>
      </c>
      <c r="H5160" t="s">
        <v>40</v>
      </c>
      <c r="I5160" t="s">
        <v>41</v>
      </c>
      <c r="J5160">
        <v>0.8</v>
      </c>
      <c r="K5160" t="s">
        <v>57</v>
      </c>
      <c r="L5160">
        <v>77</v>
      </c>
      <c r="M5160" s="1">
        <v>45660</v>
      </c>
      <c r="N5160" t="s">
        <v>34</v>
      </c>
      <c r="O5160">
        <v>8</v>
      </c>
      <c r="P5160">
        <v>0</v>
      </c>
      <c r="Q5160" s="2">
        <v>1334.04</v>
      </c>
      <c r="R5160" t="s">
        <v>35</v>
      </c>
      <c r="S5160" s="2">
        <v>674.41</v>
      </c>
      <c r="T5160">
        <v>3.4</v>
      </c>
      <c r="U5160" t="s">
        <v>145</v>
      </c>
      <c r="V5160">
        <v>2025</v>
      </c>
      <c r="W5160" t="s">
        <v>77</v>
      </c>
      <c r="X5160" s="2">
        <v>674.41</v>
      </c>
      <c r="Y5160" s="2">
        <v>659.63</v>
      </c>
      <c r="Z5160" s="2">
        <v>0.50600000000000001</v>
      </c>
      <c r="AA5160" s="2">
        <f>IF(Table1[[#This Row],[Bed Occupied]]="Yes",1,0)</f>
        <v>0</v>
      </c>
    </row>
    <row r="5161" spans="1:27" x14ac:dyDescent="0.25">
      <c r="A5161" t="s">
        <v>5253</v>
      </c>
      <c r="B5161" s="1">
        <v>45789</v>
      </c>
      <c r="C5161" s="1">
        <v>45798.1</v>
      </c>
      <c r="D5161" t="s">
        <v>51</v>
      </c>
      <c r="E5161" t="s">
        <v>66</v>
      </c>
      <c r="F5161" t="s">
        <v>48</v>
      </c>
      <c r="G5161" t="s">
        <v>53</v>
      </c>
      <c r="H5161" t="s">
        <v>81</v>
      </c>
      <c r="I5161" t="s">
        <v>41</v>
      </c>
      <c r="J5161">
        <v>9.1</v>
      </c>
      <c r="K5161" t="s">
        <v>57</v>
      </c>
      <c r="L5161">
        <v>35</v>
      </c>
      <c r="M5161" s="1">
        <v>45788</v>
      </c>
      <c r="N5161" t="s">
        <v>42</v>
      </c>
      <c r="O5161">
        <v>9</v>
      </c>
      <c r="P5161">
        <v>1</v>
      </c>
      <c r="Q5161" s="2">
        <v>14655.15</v>
      </c>
      <c r="R5161" t="s">
        <v>58</v>
      </c>
      <c r="S5161" s="2">
        <v>8033.54</v>
      </c>
      <c r="T5161">
        <v>3.4</v>
      </c>
      <c r="U5161" t="s">
        <v>122</v>
      </c>
      <c r="V5161">
        <v>2025</v>
      </c>
      <c r="W5161" t="s">
        <v>74</v>
      </c>
      <c r="X5161" s="2">
        <v>8033.54</v>
      </c>
      <c r="Y5161" s="2">
        <v>6621.61</v>
      </c>
      <c r="Z5161" s="2">
        <v>0.54800000000000004</v>
      </c>
      <c r="AA5161" s="2">
        <f>IF(Table1[[#This Row],[Bed Occupied]]="Yes",1,0)</f>
        <v>0</v>
      </c>
    </row>
    <row r="5162" spans="1:27" x14ac:dyDescent="0.25">
      <c r="A5162" t="s">
        <v>5254</v>
      </c>
      <c r="B5162" s="1">
        <v>45666</v>
      </c>
      <c r="C5162" s="1">
        <v>45668.2</v>
      </c>
      <c r="D5162" t="s">
        <v>61</v>
      </c>
      <c r="E5162" t="s">
        <v>47</v>
      </c>
      <c r="F5162" t="s">
        <v>29</v>
      </c>
      <c r="G5162" t="s">
        <v>151</v>
      </c>
      <c r="H5162" t="s">
        <v>31</v>
      </c>
      <c r="I5162" t="s">
        <v>93</v>
      </c>
      <c r="J5162">
        <v>2.2000000000000002</v>
      </c>
      <c r="K5162" t="s">
        <v>33</v>
      </c>
      <c r="L5162">
        <v>92</v>
      </c>
      <c r="M5162" s="1">
        <v>45665</v>
      </c>
      <c r="N5162" t="s">
        <v>34</v>
      </c>
      <c r="O5162">
        <v>13.6</v>
      </c>
      <c r="P5162">
        <v>1.6</v>
      </c>
      <c r="Q5162" s="2">
        <v>16873.72</v>
      </c>
      <c r="R5162" t="s">
        <v>35</v>
      </c>
      <c r="S5162" s="2">
        <v>10425.219999999999</v>
      </c>
      <c r="T5162">
        <v>3.2</v>
      </c>
      <c r="U5162" t="s">
        <v>145</v>
      </c>
      <c r="V5162">
        <v>2025</v>
      </c>
      <c r="W5162" t="s">
        <v>69</v>
      </c>
      <c r="X5162" s="2">
        <v>10425.219999999999</v>
      </c>
      <c r="Y5162" s="2">
        <v>6448.5</v>
      </c>
      <c r="Z5162" s="2">
        <v>0.61799999999999999</v>
      </c>
      <c r="AA5162" s="2">
        <f>IF(Table1[[#This Row],[Bed Occupied]]="Yes",1,0)</f>
        <v>1</v>
      </c>
    </row>
    <row r="5163" spans="1:27" x14ac:dyDescent="0.25">
      <c r="A5163" t="s">
        <v>5255</v>
      </c>
      <c r="B5163" s="1">
        <v>46185</v>
      </c>
      <c r="C5163" s="1">
        <v>46186</v>
      </c>
      <c r="D5163" t="s">
        <v>39</v>
      </c>
      <c r="E5163" t="s">
        <v>66</v>
      </c>
      <c r="F5163" t="s">
        <v>29</v>
      </c>
      <c r="G5163" t="s">
        <v>30</v>
      </c>
      <c r="H5163" t="s">
        <v>31</v>
      </c>
      <c r="I5163" t="s">
        <v>32</v>
      </c>
      <c r="J5163">
        <v>1</v>
      </c>
      <c r="K5163" t="s">
        <v>57</v>
      </c>
      <c r="L5163">
        <v>98</v>
      </c>
      <c r="M5163" s="1">
        <v>46185</v>
      </c>
      <c r="N5163" t="s">
        <v>42</v>
      </c>
      <c r="O5163">
        <v>13</v>
      </c>
      <c r="P5163">
        <v>1</v>
      </c>
      <c r="Q5163" s="2">
        <v>2306.0700000000002</v>
      </c>
      <c r="R5163" t="s">
        <v>35</v>
      </c>
      <c r="S5163" s="2">
        <v>1464.72</v>
      </c>
      <c r="T5163">
        <v>3</v>
      </c>
      <c r="U5163" t="s">
        <v>126</v>
      </c>
      <c r="V5163">
        <v>2026</v>
      </c>
      <c r="W5163" t="s">
        <v>77</v>
      </c>
      <c r="X5163" s="2">
        <v>1464.72</v>
      </c>
      <c r="Y5163" s="2">
        <v>841.35</v>
      </c>
      <c r="Z5163" s="2">
        <v>0.63500000000000001</v>
      </c>
      <c r="AA5163" s="2">
        <f>IF(Table1[[#This Row],[Bed Occupied]]="Yes",1,0)</f>
        <v>0</v>
      </c>
    </row>
    <row r="5164" spans="1:27" x14ac:dyDescent="0.25">
      <c r="A5164" t="s">
        <v>5256</v>
      </c>
      <c r="B5164" s="1">
        <v>45973</v>
      </c>
      <c r="C5164" s="1">
        <v>45973.599999999999</v>
      </c>
      <c r="D5164" t="s">
        <v>27</v>
      </c>
      <c r="E5164" t="s">
        <v>52</v>
      </c>
      <c r="F5164" t="s">
        <v>48</v>
      </c>
      <c r="G5164" t="s">
        <v>53</v>
      </c>
      <c r="H5164" t="s">
        <v>81</v>
      </c>
      <c r="I5164" t="s">
        <v>41</v>
      </c>
      <c r="J5164">
        <v>0.6</v>
      </c>
      <c r="K5164" t="s">
        <v>33</v>
      </c>
      <c r="L5164">
        <v>14</v>
      </c>
      <c r="M5164" s="1">
        <v>45973</v>
      </c>
      <c r="N5164" t="s">
        <v>34</v>
      </c>
      <c r="O5164">
        <v>8.5</v>
      </c>
      <c r="P5164">
        <v>0.5</v>
      </c>
      <c r="Q5164" s="2">
        <v>10603.78</v>
      </c>
      <c r="R5164" t="s">
        <v>35</v>
      </c>
      <c r="S5164" s="2">
        <v>6798.9</v>
      </c>
      <c r="T5164">
        <v>4.3</v>
      </c>
      <c r="U5164" t="s">
        <v>71</v>
      </c>
      <c r="V5164">
        <v>2025</v>
      </c>
      <c r="W5164" t="s">
        <v>69</v>
      </c>
      <c r="X5164" s="2">
        <v>6798.9</v>
      </c>
      <c r="Y5164" s="2">
        <v>3804.88</v>
      </c>
      <c r="Z5164" s="2">
        <v>0.64100000000000001</v>
      </c>
      <c r="AA5164" s="2">
        <f>IF(Table1[[#This Row],[Bed Occupied]]="Yes",1,0)</f>
        <v>1</v>
      </c>
    </row>
    <row r="5165" spans="1:27" x14ac:dyDescent="0.25">
      <c r="A5165" t="s">
        <v>5257</v>
      </c>
      <c r="B5165" s="1">
        <v>46299</v>
      </c>
      <c r="C5165" s="1">
        <v>46301.9</v>
      </c>
      <c r="D5165" t="s">
        <v>102</v>
      </c>
      <c r="E5165" t="s">
        <v>52</v>
      </c>
      <c r="F5165" t="s">
        <v>48</v>
      </c>
      <c r="G5165" t="s">
        <v>151</v>
      </c>
      <c r="H5165" t="s">
        <v>81</v>
      </c>
      <c r="I5165" t="s">
        <v>93</v>
      </c>
      <c r="J5165">
        <v>2.9</v>
      </c>
      <c r="K5165" t="s">
        <v>57</v>
      </c>
      <c r="L5165">
        <v>62</v>
      </c>
      <c r="M5165" s="1">
        <v>46298</v>
      </c>
      <c r="N5165" t="s">
        <v>42</v>
      </c>
      <c r="O5165">
        <v>12</v>
      </c>
      <c r="P5165">
        <v>0</v>
      </c>
      <c r="Q5165" s="2">
        <v>9669.26</v>
      </c>
      <c r="R5165" t="s">
        <v>35</v>
      </c>
      <c r="S5165" s="2">
        <v>4915.25</v>
      </c>
      <c r="T5165">
        <v>4</v>
      </c>
      <c r="U5165" t="s">
        <v>36</v>
      </c>
      <c r="V5165">
        <v>2026</v>
      </c>
      <c r="W5165" t="s">
        <v>83</v>
      </c>
      <c r="X5165" s="2">
        <v>4915.25</v>
      </c>
      <c r="Y5165" s="2">
        <v>4754.01</v>
      </c>
      <c r="Z5165" s="2">
        <v>0.50800000000000001</v>
      </c>
      <c r="AA5165" s="2">
        <f>IF(Table1[[#This Row],[Bed Occupied]]="Yes",1,0)</f>
        <v>0</v>
      </c>
    </row>
    <row r="5166" spans="1:27" x14ac:dyDescent="0.25">
      <c r="A5166" t="s">
        <v>5258</v>
      </c>
      <c r="B5166" s="1">
        <v>46366</v>
      </c>
      <c r="C5166" s="1">
        <v>46368.4</v>
      </c>
      <c r="D5166" t="s">
        <v>61</v>
      </c>
      <c r="E5166" t="s">
        <v>28</v>
      </c>
      <c r="F5166" t="s">
        <v>48</v>
      </c>
      <c r="G5166" t="s">
        <v>53</v>
      </c>
      <c r="H5166" t="s">
        <v>56</v>
      </c>
      <c r="I5166" t="s">
        <v>32</v>
      </c>
      <c r="J5166">
        <v>2.4</v>
      </c>
      <c r="K5166" t="s">
        <v>33</v>
      </c>
      <c r="L5166">
        <v>85</v>
      </c>
      <c r="M5166" s="1">
        <v>46365</v>
      </c>
      <c r="N5166" t="s">
        <v>34</v>
      </c>
      <c r="O5166">
        <v>9.1</v>
      </c>
      <c r="P5166">
        <v>1.1000000000000001</v>
      </c>
      <c r="Q5166" s="2">
        <v>13145.06</v>
      </c>
      <c r="R5166" t="s">
        <v>35</v>
      </c>
      <c r="S5166" s="2">
        <v>7985.18</v>
      </c>
      <c r="T5166">
        <v>3.5</v>
      </c>
      <c r="U5166" t="s">
        <v>54</v>
      </c>
      <c r="V5166">
        <v>2026</v>
      </c>
      <c r="W5166" t="s">
        <v>69</v>
      </c>
      <c r="X5166" s="2">
        <v>7985.18</v>
      </c>
      <c r="Y5166" s="2">
        <v>5159.88</v>
      </c>
      <c r="Z5166" s="2">
        <v>0.60699999999999998</v>
      </c>
      <c r="AA5166" s="2">
        <f>IF(Table1[[#This Row],[Bed Occupied]]="Yes",1,0)</f>
        <v>1</v>
      </c>
    </row>
    <row r="5167" spans="1:27" x14ac:dyDescent="0.25">
      <c r="A5167" t="s">
        <v>5259</v>
      </c>
      <c r="B5167" s="1">
        <v>46236</v>
      </c>
      <c r="C5167" s="1">
        <v>46241</v>
      </c>
      <c r="D5167" t="s">
        <v>102</v>
      </c>
      <c r="E5167" t="s">
        <v>52</v>
      </c>
      <c r="F5167" t="s">
        <v>29</v>
      </c>
      <c r="G5167" t="s">
        <v>151</v>
      </c>
      <c r="H5167" t="s">
        <v>56</v>
      </c>
      <c r="I5167" t="s">
        <v>41</v>
      </c>
      <c r="J5167">
        <v>5</v>
      </c>
      <c r="K5167" t="s">
        <v>33</v>
      </c>
      <c r="L5167">
        <v>42</v>
      </c>
      <c r="M5167" s="1">
        <v>46235</v>
      </c>
      <c r="N5167" t="s">
        <v>42</v>
      </c>
      <c r="O5167">
        <v>10</v>
      </c>
      <c r="P5167">
        <v>0</v>
      </c>
      <c r="Q5167" s="2">
        <v>12963.23</v>
      </c>
      <c r="R5167" t="s">
        <v>35</v>
      </c>
      <c r="S5167" s="2">
        <v>8008.7</v>
      </c>
      <c r="T5167">
        <v>3.9</v>
      </c>
      <c r="U5167" t="s">
        <v>138</v>
      </c>
      <c r="V5167">
        <v>2026</v>
      </c>
      <c r="W5167" t="s">
        <v>83</v>
      </c>
      <c r="X5167" s="2">
        <v>8008.7</v>
      </c>
      <c r="Y5167" s="2">
        <v>4954.53</v>
      </c>
      <c r="Z5167" s="2">
        <v>0.61799999999999999</v>
      </c>
      <c r="AA5167" s="2">
        <f>IF(Table1[[#This Row],[Bed Occupied]]="Yes",1,0)</f>
        <v>1</v>
      </c>
    </row>
    <row r="5168" spans="1:27" x14ac:dyDescent="0.25">
      <c r="A5168" t="s">
        <v>5260</v>
      </c>
      <c r="B5168" s="1">
        <v>46202</v>
      </c>
      <c r="C5168" s="1">
        <v>46206.2</v>
      </c>
      <c r="D5168" t="s">
        <v>46</v>
      </c>
      <c r="E5168" t="s">
        <v>28</v>
      </c>
      <c r="F5168" t="s">
        <v>48</v>
      </c>
      <c r="G5168" t="s">
        <v>30</v>
      </c>
      <c r="H5168" t="s">
        <v>62</v>
      </c>
      <c r="I5168" t="s">
        <v>41</v>
      </c>
      <c r="J5168">
        <v>4.2</v>
      </c>
      <c r="K5168" t="s">
        <v>33</v>
      </c>
      <c r="L5168">
        <v>37</v>
      </c>
      <c r="M5168" s="1">
        <v>46202</v>
      </c>
      <c r="N5168" t="s">
        <v>42</v>
      </c>
      <c r="O5168">
        <v>8</v>
      </c>
      <c r="P5168">
        <v>0</v>
      </c>
      <c r="Q5168" s="2">
        <v>6072.2</v>
      </c>
      <c r="R5168" t="s">
        <v>35</v>
      </c>
      <c r="S5168" s="2">
        <v>3216.71</v>
      </c>
      <c r="T5168">
        <v>4.0999999999999996</v>
      </c>
      <c r="U5168" t="s">
        <v>126</v>
      </c>
      <c r="V5168">
        <v>2026</v>
      </c>
      <c r="W5168" t="s">
        <v>37</v>
      </c>
      <c r="X5168" s="2">
        <v>3216.71</v>
      </c>
      <c r="Y5168" s="2">
        <v>2855.49</v>
      </c>
      <c r="Z5168" s="2">
        <v>0.53</v>
      </c>
      <c r="AA5168" s="2">
        <f>IF(Table1[[#This Row],[Bed Occupied]]="Yes",1,0)</f>
        <v>1</v>
      </c>
    </row>
    <row r="5169" spans="1:27" x14ac:dyDescent="0.25">
      <c r="A5169" t="s">
        <v>5261</v>
      </c>
      <c r="B5169" s="1">
        <v>45666</v>
      </c>
      <c r="C5169" s="1">
        <v>45669.7</v>
      </c>
      <c r="D5169" t="s">
        <v>46</v>
      </c>
      <c r="E5169" t="s">
        <v>28</v>
      </c>
      <c r="F5169" t="s">
        <v>29</v>
      </c>
      <c r="G5169" t="s">
        <v>53</v>
      </c>
      <c r="H5169" t="s">
        <v>56</v>
      </c>
      <c r="I5169" t="s">
        <v>32</v>
      </c>
      <c r="J5169">
        <v>3.7</v>
      </c>
      <c r="K5169" t="s">
        <v>33</v>
      </c>
      <c r="L5169">
        <v>62</v>
      </c>
      <c r="M5169" s="1">
        <v>45665</v>
      </c>
      <c r="N5169" t="s">
        <v>42</v>
      </c>
      <c r="O5169">
        <v>15.1</v>
      </c>
      <c r="P5169">
        <v>3.1</v>
      </c>
      <c r="Q5169" s="2">
        <v>5386.67</v>
      </c>
      <c r="R5169" t="s">
        <v>58</v>
      </c>
      <c r="S5169" s="2">
        <v>3204.32</v>
      </c>
      <c r="T5169">
        <v>3</v>
      </c>
      <c r="U5169" t="s">
        <v>145</v>
      </c>
      <c r="V5169">
        <v>2025</v>
      </c>
      <c r="W5169" t="s">
        <v>69</v>
      </c>
      <c r="X5169" s="2">
        <v>3204.32</v>
      </c>
      <c r="Y5169" s="2">
        <v>2182.35</v>
      </c>
      <c r="Z5169" s="2">
        <v>0.59499999999999997</v>
      </c>
      <c r="AA5169" s="2">
        <f>IF(Table1[[#This Row],[Bed Occupied]]="Yes",1,0)</f>
        <v>1</v>
      </c>
    </row>
    <row r="5170" spans="1:27" x14ac:dyDescent="0.25">
      <c r="A5170" t="s">
        <v>5262</v>
      </c>
      <c r="B5170" s="1">
        <v>46312</v>
      </c>
      <c r="C5170" s="1">
        <v>46313.9</v>
      </c>
      <c r="D5170" t="s">
        <v>102</v>
      </c>
      <c r="E5170" t="s">
        <v>47</v>
      </c>
      <c r="F5170" t="s">
        <v>48</v>
      </c>
      <c r="G5170" t="s">
        <v>53</v>
      </c>
      <c r="H5170" t="s">
        <v>49</v>
      </c>
      <c r="I5170" t="s">
        <v>32</v>
      </c>
      <c r="J5170">
        <v>1.9</v>
      </c>
      <c r="K5170" t="s">
        <v>57</v>
      </c>
      <c r="L5170">
        <v>100</v>
      </c>
      <c r="M5170" s="1">
        <v>46311</v>
      </c>
      <c r="N5170" t="s">
        <v>42</v>
      </c>
      <c r="O5170">
        <v>9</v>
      </c>
      <c r="P5170">
        <v>1</v>
      </c>
      <c r="Q5170" s="2">
        <v>8562.65</v>
      </c>
      <c r="R5170" t="s">
        <v>58</v>
      </c>
      <c r="S5170" s="2">
        <v>4877.79</v>
      </c>
      <c r="T5170">
        <v>3</v>
      </c>
      <c r="U5170" t="s">
        <v>36</v>
      </c>
      <c r="V5170">
        <v>2026</v>
      </c>
      <c r="W5170" t="s">
        <v>77</v>
      </c>
      <c r="X5170" s="2">
        <v>4877.79</v>
      </c>
      <c r="Y5170" s="2">
        <v>3684.86</v>
      </c>
      <c r="Z5170" s="2">
        <v>0.56999999999999995</v>
      </c>
      <c r="AA5170" s="2">
        <f>IF(Table1[[#This Row],[Bed Occupied]]="Yes",1,0)</f>
        <v>0</v>
      </c>
    </row>
    <row r="5171" spans="1:27" x14ac:dyDescent="0.25">
      <c r="A5171" t="s">
        <v>5263</v>
      </c>
      <c r="B5171" s="1">
        <v>46037</v>
      </c>
      <c r="C5171" s="1">
        <v>46039.199999999997</v>
      </c>
      <c r="D5171" t="s">
        <v>39</v>
      </c>
      <c r="E5171" t="s">
        <v>52</v>
      </c>
      <c r="F5171" t="s">
        <v>48</v>
      </c>
      <c r="G5171" t="s">
        <v>30</v>
      </c>
      <c r="H5171" t="s">
        <v>40</v>
      </c>
      <c r="I5171" t="s">
        <v>32</v>
      </c>
      <c r="J5171">
        <v>2.2000000000000002</v>
      </c>
      <c r="K5171" t="s">
        <v>33</v>
      </c>
      <c r="L5171">
        <v>108</v>
      </c>
      <c r="M5171" s="1">
        <v>46037</v>
      </c>
      <c r="N5171" t="s">
        <v>34</v>
      </c>
      <c r="O5171">
        <v>12.4</v>
      </c>
      <c r="P5171">
        <v>2.4</v>
      </c>
      <c r="Q5171" s="2">
        <v>2817.71</v>
      </c>
      <c r="R5171" t="s">
        <v>35</v>
      </c>
      <c r="S5171" s="2">
        <v>1611.59</v>
      </c>
      <c r="T5171">
        <v>3</v>
      </c>
      <c r="U5171" t="s">
        <v>86</v>
      </c>
      <c r="V5171">
        <v>2026</v>
      </c>
      <c r="W5171" t="s">
        <v>72</v>
      </c>
      <c r="X5171" s="2">
        <v>1611.59</v>
      </c>
      <c r="Y5171" s="2">
        <v>1206.1199999999999</v>
      </c>
      <c r="Z5171" s="2">
        <v>0.57199999999999995</v>
      </c>
      <c r="AA5171" s="2">
        <f>IF(Table1[[#This Row],[Bed Occupied]]="Yes",1,0)</f>
        <v>1</v>
      </c>
    </row>
    <row r="5172" spans="1:27" x14ac:dyDescent="0.25">
      <c r="A5172" t="s">
        <v>5264</v>
      </c>
      <c r="B5172" s="1">
        <v>45770</v>
      </c>
      <c r="C5172" s="1">
        <v>45772</v>
      </c>
      <c r="D5172" t="s">
        <v>96</v>
      </c>
      <c r="E5172" t="s">
        <v>52</v>
      </c>
      <c r="F5172" t="s">
        <v>29</v>
      </c>
      <c r="G5172" t="s">
        <v>53</v>
      </c>
      <c r="H5172" t="s">
        <v>49</v>
      </c>
      <c r="I5172" t="s">
        <v>41</v>
      </c>
      <c r="J5172">
        <v>2</v>
      </c>
      <c r="K5172" t="s">
        <v>57</v>
      </c>
      <c r="L5172">
        <v>40</v>
      </c>
      <c r="M5172" s="1">
        <v>45770</v>
      </c>
      <c r="N5172" t="s">
        <v>34</v>
      </c>
      <c r="O5172">
        <v>12.3</v>
      </c>
      <c r="P5172">
        <v>0.3</v>
      </c>
      <c r="Q5172" s="2">
        <v>3100.16</v>
      </c>
      <c r="R5172" t="s">
        <v>35</v>
      </c>
      <c r="S5172" s="2">
        <v>1661.25</v>
      </c>
      <c r="T5172">
        <v>5</v>
      </c>
      <c r="U5172" t="s">
        <v>89</v>
      </c>
      <c r="V5172">
        <v>2025</v>
      </c>
      <c r="W5172" t="s">
        <v>69</v>
      </c>
      <c r="X5172" s="2">
        <v>1661.25</v>
      </c>
      <c r="Y5172" s="2">
        <v>1438.91</v>
      </c>
      <c r="Z5172" s="2">
        <v>0.53600000000000003</v>
      </c>
      <c r="AA5172" s="2">
        <f>IF(Table1[[#This Row],[Bed Occupied]]="Yes",1,0)</f>
        <v>0</v>
      </c>
    </row>
    <row r="5173" spans="1:27" x14ac:dyDescent="0.25">
      <c r="A5173" t="s">
        <v>5265</v>
      </c>
      <c r="B5173" s="1">
        <v>45767</v>
      </c>
      <c r="C5173" s="1">
        <v>45772.3</v>
      </c>
      <c r="D5173" t="s">
        <v>102</v>
      </c>
      <c r="E5173" t="s">
        <v>47</v>
      </c>
      <c r="F5173" t="s">
        <v>29</v>
      </c>
      <c r="G5173" t="s">
        <v>67</v>
      </c>
      <c r="H5173" t="s">
        <v>49</v>
      </c>
      <c r="I5173" t="s">
        <v>32</v>
      </c>
      <c r="J5173">
        <v>5.3</v>
      </c>
      <c r="K5173" t="s">
        <v>57</v>
      </c>
      <c r="L5173">
        <v>65</v>
      </c>
      <c r="M5173" s="1">
        <v>45766</v>
      </c>
      <c r="N5173" t="s">
        <v>42</v>
      </c>
      <c r="O5173">
        <v>11.4</v>
      </c>
      <c r="P5173">
        <v>1.4</v>
      </c>
      <c r="Q5173" s="2">
        <v>15820.86</v>
      </c>
      <c r="R5173" t="s">
        <v>85</v>
      </c>
      <c r="S5173" s="2">
        <v>9915.43</v>
      </c>
      <c r="T5173">
        <v>3.3</v>
      </c>
      <c r="U5173" t="s">
        <v>89</v>
      </c>
      <c r="V5173">
        <v>2025</v>
      </c>
      <c r="W5173" t="s">
        <v>83</v>
      </c>
      <c r="X5173" s="2">
        <v>9915.43</v>
      </c>
      <c r="Y5173" s="2">
        <v>5905.43</v>
      </c>
      <c r="Z5173" s="2">
        <v>0.627</v>
      </c>
      <c r="AA5173" s="2">
        <f>IF(Table1[[#This Row],[Bed Occupied]]="Yes",1,0)</f>
        <v>0</v>
      </c>
    </row>
    <row r="5174" spans="1:27" x14ac:dyDescent="0.25">
      <c r="A5174" t="s">
        <v>5266</v>
      </c>
      <c r="B5174" s="1">
        <v>46150</v>
      </c>
      <c r="C5174" s="1">
        <v>46158.8</v>
      </c>
      <c r="D5174" t="s">
        <v>61</v>
      </c>
      <c r="E5174" t="s">
        <v>66</v>
      </c>
      <c r="F5174" t="s">
        <v>48</v>
      </c>
      <c r="G5174" t="s">
        <v>30</v>
      </c>
      <c r="H5174" t="s">
        <v>40</v>
      </c>
      <c r="I5174" t="s">
        <v>32</v>
      </c>
      <c r="J5174">
        <v>8.8000000000000007</v>
      </c>
      <c r="K5174" t="s">
        <v>33</v>
      </c>
      <c r="L5174">
        <v>116</v>
      </c>
      <c r="M5174" s="1">
        <v>46149</v>
      </c>
      <c r="N5174" t="s">
        <v>34</v>
      </c>
      <c r="O5174">
        <v>14.1</v>
      </c>
      <c r="P5174">
        <v>2.1</v>
      </c>
      <c r="Q5174" s="2">
        <v>21769.21</v>
      </c>
      <c r="R5174" t="s">
        <v>35</v>
      </c>
      <c r="S5174" s="2">
        <v>16249.55</v>
      </c>
      <c r="T5174">
        <v>2.9</v>
      </c>
      <c r="U5174" t="s">
        <v>94</v>
      </c>
      <c r="V5174">
        <v>2026</v>
      </c>
      <c r="W5174" t="s">
        <v>72</v>
      </c>
      <c r="X5174" s="2">
        <v>16249.55</v>
      </c>
      <c r="Y5174" s="2">
        <v>5519.66</v>
      </c>
      <c r="Z5174" s="2">
        <v>0.746</v>
      </c>
      <c r="AA5174" s="2">
        <f>IF(Table1[[#This Row],[Bed Occupied]]="Yes",1,0)</f>
        <v>1</v>
      </c>
    </row>
    <row r="5175" spans="1:27" x14ac:dyDescent="0.25">
      <c r="A5175" t="s">
        <v>5267</v>
      </c>
      <c r="B5175" s="1">
        <v>46303</v>
      </c>
      <c r="C5175" s="1">
        <v>46307.9</v>
      </c>
      <c r="D5175" t="s">
        <v>61</v>
      </c>
      <c r="E5175" t="s">
        <v>47</v>
      </c>
      <c r="F5175" t="s">
        <v>48</v>
      </c>
      <c r="G5175" t="s">
        <v>30</v>
      </c>
      <c r="H5175" t="s">
        <v>56</v>
      </c>
      <c r="I5175" t="s">
        <v>41</v>
      </c>
      <c r="J5175">
        <v>4.9000000000000004</v>
      </c>
      <c r="K5175" t="s">
        <v>57</v>
      </c>
      <c r="L5175">
        <v>75</v>
      </c>
      <c r="M5175" s="1">
        <v>46303</v>
      </c>
      <c r="N5175" t="s">
        <v>63</v>
      </c>
      <c r="O5175">
        <v>13.1</v>
      </c>
      <c r="P5175">
        <v>1.1000000000000001</v>
      </c>
      <c r="Q5175" s="2">
        <v>16836.64</v>
      </c>
      <c r="R5175" t="s">
        <v>85</v>
      </c>
      <c r="S5175" s="2">
        <v>12014.25</v>
      </c>
      <c r="T5175">
        <v>3.4</v>
      </c>
      <c r="U5175" t="s">
        <v>36</v>
      </c>
      <c r="V5175">
        <v>2026</v>
      </c>
      <c r="W5175" t="s">
        <v>72</v>
      </c>
      <c r="X5175" s="2">
        <v>12014.25</v>
      </c>
      <c r="Y5175" s="2">
        <v>4822.3900000000003</v>
      </c>
      <c r="Z5175" s="2">
        <v>0.71399999999999997</v>
      </c>
      <c r="AA5175" s="2">
        <f>IF(Table1[[#This Row],[Bed Occupied]]="Yes",1,0)</f>
        <v>0</v>
      </c>
    </row>
    <row r="5176" spans="1:27" x14ac:dyDescent="0.25">
      <c r="A5176" t="s">
        <v>5268</v>
      </c>
      <c r="B5176" s="1">
        <v>45729</v>
      </c>
      <c r="C5176" s="1">
        <v>45730.2</v>
      </c>
      <c r="D5176" t="s">
        <v>51</v>
      </c>
      <c r="E5176" t="s">
        <v>28</v>
      </c>
      <c r="F5176" t="s">
        <v>48</v>
      </c>
      <c r="G5176" t="s">
        <v>53</v>
      </c>
      <c r="H5176" t="s">
        <v>40</v>
      </c>
      <c r="I5176" t="s">
        <v>32</v>
      </c>
      <c r="J5176">
        <v>1.2</v>
      </c>
      <c r="K5176" t="s">
        <v>33</v>
      </c>
      <c r="L5176">
        <v>93</v>
      </c>
      <c r="M5176" s="1">
        <v>45728</v>
      </c>
      <c r="N5176" t="s">
        <v>63</v>
      </c>
      <c r="O5176">
        <v>8.6999999999999993</v>
      </c>
      <c r="P5176">
        <v>0.7</v>
      </c>
      <c r="Q5176" s="2">
        <v>8600.18</v>
      </c>
      <c r="R5176" t="s">
        <v>58</v>
      </c>
      <c r="S5176" s="2">
        <v>4602.1899999999996</v>
      </c>
      <c r="T5176">
        <v>3.2</v>
      </c>
      <c r="U5176" t="s">
        <v>173</v>
      </c>
      <c r="V5176">
        <v>2025</v>
      </c>
      <c r="W5176" t="s">
        <v>69</v>
      </c>
      <c r="X5176" s="2">
        <v>4602.1899999999996</v>
      </c>
      <c r="Y5176" s="2">
        <v>3997.99</v>
      </c>
      <c r="Z5176" s="2">
        <v>0.53500000000000003</v>
      </c>
      <c r="AA5176" s="2">
        <f>IF(Table1[[#This Row],[Bed Occupied]]="Yes",1,0)</f>
        <v>1</v>
      </c>
    </row>
    <row r="5177" spans="1:27" x14ac:dyDescent="0.25">
      <c r="A5177" t="s">
        <v>5269</v>
      </c>
      <c r="B5177" s="1">
        <v>46149</v>
      </c>
      <c r="C5177" s="1">
        <v>46153.5</v>
      </c>
      <c r="D5177" t="s">
        <v>27</v>
      </c>
      <c r="E5177" t="s">
        <v>52</v>
      </c>
      <c r="F5177" t="s">
        <v>29</v>
      </c>
      <c r="G5177" t="s">
        <v>53</v>
      </c>
      <c r="H5177" t="s">
        <v>81</v>
      </c>
      <c r="I5177" t="s">
        <v>32</v>
      </c>
      <c r="J5177">
        <v>4.5</v>
      </c>
      <c r="K5177" t="s">
        <v>33</v>
      </c>
      <c r="L5177">
        <v>85</v>
      </c>
      <c r="M5177" s="1">
        <v>46149</v>
      </c>
      <c r="N5177" t="s">
        <v>42</v>
      </c>
      <c r="O5177">
        <v>12.8</v>
      </c>
      <c r="P5177">
        <v>0.8</v>
      </c>
      <c r="Q5177" s="2">
        <v>13686.57</v>
      </c>
      <c r="R5177" t="s">
        <v>35</v>
      </c>
      <c r="S5177" s="2">
        <v>10684.75</v>
      </c>
      <c r="T5177">
        <v>3.6</v>
      </c>
      <c r="U5177" t="s">
        <v>94</v>
      </c>
      <c r="V5177">
        <v>2026</v>
      </c>
      <c r="W5177" t="s">
        <v>72</v>
      </c>
      <c r="X5177" s="2">
        <v>10684.75</v>
      </c>
      <c r="Y5177" s="2">
        <v>3001.82</v>
      </c>
      <c r="Z5177" s="2">
        <v>0.78100000000000003</v>
      </c>
      <c r="AA5177" s="2">
        <f>IF(Table1[[#This Row],[Bed Occupied]]="Yes",1,0)</f>
        <v>1</v>
      </c>
    </row>
    <row r="5178" spans="1:27" x14ac:dyDescent="0.25">
      <c r="A5178" t="s">
        <v>5270</v>
      </c>
      <c r="B5178" s="1">
        <v>46216</v>
      </c>
      <c r="C5178" s="1">
        <v>46219.3</v>
      </c>
      <c r="D5178" t="s">
        <v>27</v>
      </c>
      <c r="E5178" t="s">
        <v>47</v>
      </c>
      <c r="F5178" t="s">
        <v>29</v>
      </c>
      <c r="G5178" t="s">
        <v>67</v>
      </c>
      <c r="H5178" t="s">
        <v>49</v>
      </c>
      <c r="I5178" t="s">
        <v>32</v>
      </c>
      <c r="J5178">
        <v>3.3</v>
      </c>
      <c r="K5178" t="s">
        <v>33</v>
      </c>
      <c r="L5178">
        <v>98</v>
      </c>
      <c r="M5178" s="1">
        <v>46215</v>
      </c>
      <c r="N5178" t="s">
        <v>42</v>
      </c>
      <c r="O5178">
        <v>11.1</v>
      </c>
      <c r="P5178">
        <v>1.1000000000000001</v>
      </c>
      <c r="Q5178" s="2">
        <v>6279.84</v>
      </c>
      <c r="R5178" t="s">
        <v>35</v>
      </c>
      <c r="S5178" s="2">
        <v>4401.21</v>
      </c>
      <c r="T5178">
        <v>3.7</v>
      </c>
      <c r="U5178" t="s">
        <v>43</v>
      </c>
      <c r="V5178">
        <v>2026</v>
      </c>
      <c r="W5178" t="s">
        <v>74</v>
      </c>
      <c r="X5178" s="2">
        <v>4401.21</v>
      </c>
      <c r="Y5178" s="2">
        <v>1878.63</v>
      </c>
      <c r="Z5178" s="2">
        <v>0.70099999999999996</v>
      </c>
      <c r="AA5178" s="2">
        <f>IF(Table1[[#This Row],[Bed Occupied]]="Yes",1,0)</f>
        <v>1</v>
      </c>
    </row>
    <row r="5179" spans="1:27" x14ac:dyDescent="0.25">
      <c r="A5179" t="s">
        <v>5271</v>
      </c>
      <c r="B5179" s="1">
        <v>46116</v>
      </c>
      <c r="C5179" s="1">
        <v>46118.3</v>
      </c>
      <c r="D5179" t="s">
        <v>61</v>
      </c>
      <c r="E5179" t="s">
        <v>28</v>
      </c>
      <c r="F5179" t="s">
        <v>29</v>
      </c>
      <c r="G5179" t="s">
        <v>67</v>
      </c>
      <c r="H5179" t="s">
        <v>81</v>
      </c>
      <c r="I5179" t="s">
        <v>93</v>
      </c>
      <c r="J5179">
        <v>2.2999999999999998</v>
      </c>
      <c r="K5179" t="s">
        <v>57</v>
      </c>
      <c r="L5179">
        <v>67</v>
      </c>
      <c r="M5179" s="1">
        <v>46116</v>
      </c>
      <c r="N5179" t="s">
        <v>42</v>
      </c>
      <c r="O5179">
        <v>13.9</v>
      </c>
      <c r="P5179">
        <v>1.9</v>
      </c>
      <c r="Q5179" s="2">
        <v>14320.11</v>
      </c>
      <c r="R5179" t="s">
        <v>35</v>
      </c>
      <c r="S5179" s="2">
        <v>8861.94</v>
      </c>
      <c r="T5179">
        <v>3.9</v>
      </c>
      <c r="U5179" t="s">
        <v>98</v>
      </c>
      <c r="V5179">
        <v>2026</v>
      </c>
      <c r="W5179" t="s">
        <v>83</v>
      </c>
      <c r="X5179" s="2">
        <v>8861.94</v>
      </c>
      <c r="Y5179" s="2">
        <v>5458.17</v>
      </c>
      <c r="Z5179" s="2">
        <v>0.61899999999999999</v>
      </c>
      <c r="AA5179" s="2">
        <f>IF(Table1[[#This Row],[Bed Occupied]]="Yes",1,0)</f>
        <v>0</v>
      </c>
    </row>
    <row r="5180" spans="1:27" x14ac:dyDescent="0.25">
      <c r="A5180" t="s">
        <v>5272</v>
      </c>
      <c r="B5180" s="1">
        <v>46118</v>
      </c>
      <c r="C5180" s="1">
        <v>46122.7</v>
      </c>
      <c r="D5180" t="s">
        <v>96</v>
      </c>
      <c r="E5180" t="s">
        <v>28</v>
      </c>
      <c r="F5180" t="s">
        <v>48</v>
      </c>
      <c r="G5180" t="s">
        <v>30</v>
      </c>
      <c r="H5180" t="s">
        <v>40</v>
      </c>
      <c r="I5180" t="s">
        <v>32</v>
      </c>
      <c r="J5180">
        <v>4.7</v>
      </c>
      <c r="K5180" t="s">
        <v>33</v>
      </c>
      <c r="L5180">
        <v>53</v>
      </c>
      <c r="M5180" s="1">
        <v>46117</v>
      </c>
      <c r="N5180" t="s">
        <v>42</v>
      </c>
      <c r="O5180">
        <v>11</v>
      </c>
      <c r="P5180">
        <v>3</v>
      </c>
      <c r="Q5180" s="2">
        <v>4499.3999999999996</v>
      </c>
      <c r="R5180" t="s">
        <v>35</v>
      </c>
      <c r="S5180" s="2">
        <v>2330.7800000000002</v>
      </c>
      <c r="T5180">
        <v>2.9</v>
      </c>
      <c r="U5180" t="s">
        <v>98</v>
      </c>
      <c r="V5180">
        <v>2026</v>
      </c>
      <c r="W5180" t="s">
        <v>74</v>
      </c>
      <c r="X5180" s="2">
        <v>2330.7800000000002</v>
      </c>
      <c r="Y5180" s="2">
        <v>2168.62</v>
      </c>
      <c r="Z5180" s="2">
        <v>0.51800000000000002</v>
      </c>
      <c r="AA5180" s="2">
        <f>IF(Table1[[#This Row],[Bed Occupied]]="Yes",1,0)</f>
        <v>1</v>
      </c>
    </row>
    <row r="5181" spans="1:27" x14ac:dyDescent="0.25">
      <c r="A5181" t="s">
        <v>5273</v>
      </c>
      <c r="B5181" s="1">
        <v>45967</v>
      </c>
      <c r="C5181" s="1">
        <v>45969.7</v>
      </c>
      <c r="D5181" t="s">
        <v>102</v>
      </c>
      <c r="E5181" t="s">
        <v>28</v>
      </c>
      <c r="F5181" t="s">
        <v>48</v>
      </c>
      <c r="G5181" t="s">
        <v>67</v>
      </c>
      <c r="H5181" t="s">
        <v>62</v>
      </c>
      <c r="I5181" t="s">
        <v>32</v>
      </c>
      <c r="J5181">
        <v>2.7</v>
      </c>
      <c r="K5181" t="s">
        <v>33</v>
      </c>
      <c r="L5181">
        <v>77</v>
      </c>
      <c r="M5181" s="1">
        <v>45967</v>
      </c>
      <c r="N5181" t="s">
        <v>42</v>
      </c>
      <c r="O5181">
        <v>10.199999999999999</v>
      </c>
      <c r="P5181">
        <v>2.2000000000000002</v>
      </c>
      <c r="Q5181" s="2">
        <v>11111.1</v>
      </c>
      <c r="R5181" t="s">
        <v>58</v>
      </c>
      <c r="S5181" s="2">
        <v>7115.88</v>
      </c>
      <c r="T5181">
        <v>3.3</v>
      </c>
      <c r="U5181" t="s">
        <v>71</v>
      </c>
      <c r="V5181">
        <v>2025</v>
      </c>
      <c r="W5181" t="s">
        <v>72</v>
      </c>
      <c r="X5181" s="2">
        <v>7115.88</v>
      </c>
      <c r="Y5181" s="2">
        <v>3995.22</v>
      </c>
      <c r="Z5181" s="2">
        <v>0.64</v>
      </c>
      <c r="AA5181" s="2">
        <f>IF(Table1[[#This Row],[Bed Occupied]]="Yes",1,0)</f>
        <v>1</v>
      </c>
    </row>
    <row r="5182" spans="1:27" x14ac:dyDescent="0.25">
      <c r="A5182" t="s">
        <v>5274</v>
      </c>
      <c r="B5182" s="1">
        <v>45719</v>
      </c>
      <c r="C5182" s="1">
        <v>45723.8</v>
      </c>
      <c r="D5182" t="s">
        <v>102</v>
      </c>
      <c r="E5182" t="s">
        <v>28</v>
      </c>
      <c r="F5182" t="s">
        <v>29</v>
      </c>
      <c r="G5182" t="s">
        <v>53</v>
      </c>
      <c r="H5182" t="s">
        <v>56</v>
      </c>
      <c r="I5182" t="s">
        <v>32</v>
      </c>
      <c r="J5182">
        <v>4.8</v>
      </c>
      <c r="K5182" t="s">
        <v>33</v>
      </c>
      <c r="L5182">
        <v>108</v>
      </c>
      <c r="M5182" s="1">
        <v>45718</v>
      </c>
      <c r="N5182" t="s">
        <v>63</v>
      </c>
      <c r="O5182">
        <v>12</v>
      </c>
      <c r="P5182">
        <v>2</v>
      </c>
      <c r="Q5182" s="2">
        <v>14178.86</v>
      </c>
      <c r="R5182" t="s">
        <v>35</v>
      </c>
      <c r="S5182" s="2">
        <v>9390.16</v>
      </c>
      <c r="T5182">
        <v>3.7</v>
      </c>
      <c r="U5182" t="s">
        <v>173</v>
      </c>
      <c r="V5182">
        <v>2025</v>
      </c>
      <c r="W5182" t="s">
        <v>74</v>
      </c>
      <c r="X5182" s="2">
        <v>9390.16</v>
      </c>
      <c r="Y5182" s="2">
        <v>4788.7</v>
      </c>
      <c r="Z5182" s="2">
        <v>0.66200000000000003</v>
      </c>
      <c r="AA5182" s="2">
        <f>IF(Table1[[#This Row],[Bed Occupied]]="Yes",1,0)</f>
        <v>1</v>
      </c>
    </row>
    <row r="5183" spans="1:27" x14ac:dyDescent="0.25">
      <c r="A5183" t="s">
        <v>5275</v>
      </c>
      <c r="B5183" s="1">
        <v>46033</v>
      </c>
      <c r="C5183" s="1">
        <v>46039.3</v>
      </c>
      <c r="D5183" t="s">
        <v>27</v>
      </c>
      <c r="E5183" t="s">
        <v>52</v>
      </c>
      <c r="F5183" t="s">
        <v>29</v>
      </c>
      <c r="G5183" t="s">
        <v>53</v>
      </c>
      <c r="H5183" t="s">
        <v>81</v>
      </c>
      <c r="I5183" t="s">
        <v>32</v>
      </c>
      <c r="J5183">
        <v>6.3</v>
      </c>
      <c r="K5183" t="s">
        <v>33</v>
      </c>
      <c r="L5183">
        <v>84</v>
      </c>
      <c r="M5183" s="1">
        <v>46033</v>
      </c>
      <c r="N5183" t="s">
        <v>34</v>
      </c>
      <c r="O5183">
        <v>13.7</v>
      </c>
      <c r="P5183">
        <v>1.7</v>
      </c>
      <c r="Q5183" s="2">
        <v>11761.78</v>
      </c>
      <c r="R5183" t="s">
        <v>35</v>
      </c>
      <c r="S5183" s="2">
        <v>8657.01</v>
      </c>
      <c r="T5183">
        <v>3.2</v>
      </c>
      <c r="U5183" t="s">
        <v>86</v>
      </c>
      <c r="V5183">
        <v>2026</v>
      </c>
      <c r="W5183" t="s">
        <v>74</v>
      </c>
      <c r="X5183" s="2">
        <v>8657.01</v>
      </c>
      <c r="Y5183" s="2">
        <v>3104.77</v>
      </c>
      <c r="Z5183" s="2">
        <v>0.73599999999999999</v>
      </c>
      <c r="AA5183" s="2">
        <f>IF(Table1[[#This Row],[Bed Occupied]]="Yes",1,0)</f>
        <v>1</v>
      </c>
    </row>
    <row r="5184" spans="1:27" x14ac:dyDescent="0.25">
      <c r="A5184" t="s">
        <v>5276</v>
      </c>
      <c r="B5184" s="1">
        <v>46341</v>
      </c>
      <c r="C5184" s="1">
        <v>46345.2</v>
      </c>
      <c r="D5184" t="s">
        <v>51</v>
      </c>
      <c r="E5184" t="s">
        <v>28</v>
      </c>
      <c r="F5184" t="s">
        <v>48</v>
      </c>
      <c r="G5184" t="s">
        <v>67</v>
      </c>
      <c r="H5184" t="s">
        <v>49</v>
      </c>
      <c r="I5184" t="s">
        <v>41</v>
      </c>
      <c r="J5184">
        <v>4.2</v>
      </c>
      <c r="K5184" t="s">
        <v>57</v>
      </c>
      <c r="L5184">
        <v>73</v>
      </c>
      <c r="M5184" s="1">
        <v>46341</v>
      </c>
      <c r="N5184" t="s">
        <v>42</v>
      </c>
      <c r="O5184">
        <v>13.4</v>
      </c>
      <c r="P5184">
        <v>1.4</v>
      </c>
      <c r="Q5184" s="2">
        <v>8328.75</v>
      </c>
      <c r="R5184" t="s">
        <v>85</v>
      </c>
      <c r="S5184" s="2">
        <v>5251.34</v>
      </c>
      <c r="T5184">
        <v>4.3</v>
      </c>
      <c r="U5184" t="s">
        <v>130</v>
      </c>
      <c r="V5184">
        <v>2026</v>
      </c>
      <c r="W5184" t="s">
        <v>74</v>
      </c>
      <c r="X5184" s="2">
        <v>5251.34</v>
      </c>
      <c r="Y5184" s="2">
        <v>3077.41</v>
      </c>
      <c r="Z5184" s="2">
        <v>0.63100000000000001</v>
      </c>
      <c r="AA5184" s="2">
        <f>IF(Table1[[#This Row],[Bed Occupied]]="Yes",1,0)</f>
        <v>0</v>
      </c>
    </row>
    <row r="5185" spans="1:27" x14ac:dyDescent="0.25">
      <c r="A5185" t="s">
        <v>5277</v>
      </c>
      <c r="B5185" s="1">
        <v>45886</v>
      </c>
      <c r="C5185" s="1">
        <v>45888.6</v>
      </c>
      <c r="D5185" t="s">
        <v>51</v>
      </c>
      <c r="E5185" t="s">
        <v>28</v>
      </c>
      <c r="F5185" t="s">
        <v>29</v>
      </c>
      <c r="G5185" t="s">
        <v>151</v>
      </c>
      <c r="H5185" t="s">
        <v>81</v>
      </c>
      <c r="I5185" t="s">
        <v>93</v>
      </c>
      <c r="J5185">
        <v>2.6</v>
      </c>
      <c r="K5185" t="s">
        <v>33</v>
      </c>
      <c r="L5185">
        <v>71</v>
      </c>
      <c r="M5185" s="1">
        <v>45886</v>
      </c>
      <c r="N5185" t="s">
        <v>42</v>
      </c>
      <c r="O5185">
        <v>9.4</v>
      </c>
      <c r="P5185">
        <v>1.4</v>
      </c>
      <c r="Q5185" s="2">
        <v>6882.05</v>
      </c>
      <c r="R5185" t="s">
        <v>35</v>
      </c>
      <c r="S5185" s="2">
        <v>3855.15</v>
      </c>
      <c r="T5185">
        <v>3.2</v>
      </c>
      <c r="U5185" t="s">
        <v>104</v>
      </c>
      <c r="V5185">
        <v>2025</v>
      </c>
      <c r="W5185" t="s">
        <v>74</v>
      </c>
      <c r="X5185" s="2">
        <v>3855.15</v>
      </c>
      <c r="Y5185" s="2">
        <v>3026.9</v>
      </c>
      <c r="Z5185" s="2">
        <v>0.56000000000000005</v>
      </c>
      <c r="AA5185" s="2">
        <f>IF(Table1[[#This Row],[Bed Occupied]]="Yes",1,0)</f>
        <v>1</v>
      </c>
    </row>
    <row r="5186" spans="1:27" x14ac:dyDescent="0.25">
      <c r="A5186" t="s">
        <v>5278</v>
      </c>
      <c r="B5186" s="1">
        <v>45782</v>
      </c>
      <c r="C5186" s="1">
        <v>45782.3</v>
      </c>
      <c r="D5186" t="s">
        <v>39</v>
      </c>
      <c r="E5186" t="s">
        <v>47</v>
      </c>
      <c r="F5186" t="s">
        <v>48</v>
      </c>
      <c r="G5186" t="s">
        <v>53</v>
      </c>
      <c r="H5186" t="s">
        <v>62</v>
      </c>
      <c r="I5186" t="s">
        <v>41</v>
      </c>
      <c r="J5186">
        <v>0.3</v>
      </c>
      <c r="K5186" t="s">
        <v>33</v>
      </c>
      <c r="L5186">
        <v>85</v>
      </c>
      <c r="M5186" s="1">
        <v>45782</v>
      </c>
      <c r="N5186" t="s">
        <v>42</v>
      </c>
      <c r="O5186">
        <v>8.3000000000000007</v>
      </c>
      <c r="P5186">
        <v>0.3</v>
      </c>
      <c r="Q5186" s="2">
        <v>1527.35</v>
      </c>
      <c r="R5186" t="s">
        <v>58</v>
      </c>
      <c r="S5186" s="2">
        <v>839.37</v>
      </c>
      <c r="T5186">
        <v>3.1</v>
      </c>
      <c r="U5186" t="s">
        <v>122</v>
      </c>
      <c r="V5186">
        <v>2025</v>
      </c>
      <c r="W5186" t="s">
        <v>37</v>
      </c>
      <c r="X5186" s="2">
        <v>839.37</v>
      </c>
      <c r="Y5186" s="2">
        <v>687.98</v>
      </c>
      <c r="Z5186" s="2">
        <v>0.55000000000000004</v>
      </c>
      <c r="AA5186" s="2">
        <f>IF(Table1[[#This Row],[Bed Occupied]]="Yes",1,0)</f>
        <v>1</v>
      </c>
    </row>
    <row r="5187" spans="1:27" x14ac:dyDescent="0.25">
      <c r="A5187" t="s">
        <v>5279</v>
      </c>
      <c r="B5187" s="1">
        <v>45787</v>
      </c>
      <c r="C5187" s="1">
        <v>45790.7</v>
      </c>
      <c r="D5187" t="s">
        <v>46</v>
      </c>
      <c r="E5187" t="s">
        <v>52</v>
      </c>
      <c r="F5187" t="s">
        <v>48</v>
      </c>
      <c r="G5187" t="s">
        <v>30</v>
      </c>
      <c r="H5187" t="s">
        <v>56</v>
      </c>
      <c r="I5187" t="s">
        <v>32</v>
      </c>
      <c r="J5187">
        <v>3.7</v>
      </c>
      <c r="K5187" t="s">
        <v>33</v>
      </c>
      <c r="L5187">
        <v>95</v>
      </c>
      <c r="M5187" s="1">
        <v>45787</v>
      </c>
      <c r="N5187" t="s">
        <v>42</v>
      </c>
      <c r="O5187">
        <v>9.5</v>
      </c>
      <c r="P5187">
        <v>1.5</v>
      </c>
      <c r="Q5187" s="2">
        <v>6331.45</v>
      </c>
      <c r="R5187" t="s">
        <v>58</v>
      </c>
      <c r="S5187" s="2">
        <v>3973.6</v>
      </c>
      <c r="T5187">
        <v>3.8</v>
      </c>
      <c r="U5187" t="s">
        <v>122</v>
      </c>
      <c r="V5187">
        <v>2025</v>
      </c>
      <c r="W5187" t="s">
        <v>83</v>
      </c>
      <c r="X5187" s="2">
        <v>3973.6</v>
      </c>
      <c r="Y5187" s="2">
        <v>2357.85</v>
      </c>
      <c r="Z5187" s="2">
        <v>0.628</v>
      </c>
      <c r="AA5187" s="2">
        <f>IF(Table1[[#This Row],[Bed Occupied]]="Yes",1,0)</f>
        <v>1</v>
      </c>
    </row>
    <row r="5188" spans="1:27" x14ac:dyDescent="0.25">
      <c r="A5188" t="s">
        <v>5280</v>
      </c>
      <c r="B5188" s="1">
        <v>45989</v>
      </c>
      <c r="C5188" s="1">
        <v>45989.9</v>
      </c>
      <c r="D5188" t="s">
        <v>39</v>
      </c>
      <c r="E5188" t="s">
        <v>47</v>
      </c>
      <c r="F5188" t="s">
        <v>29</v>
      </c>
      <c r="G5188" t="s">
        <v>30</v>
      </c>
      <c r="H5188" t="s">
        <v>49</v>
      </c>
      <c r="I5188" t="s">
        <v>32</v>
      </c>
      <c r="J5188">
        <v>0.9</v>
      </c>
      <c r="K5188" t="s">
        <v>33</v>
      </c>
      <c r="L5188">
        <v>61</v>
      </c>
      <c r="M5188" s="1">
        <v>45989</v>
      </c>
      <c r="N5188" t="s">
        <v>34</v>
      </c>
      <c r="O5188">
        <v>13.6</v>
      </c>
      <c r="P5188">
        <v>1.6</v>
      </c>
      <c r="Q5188" s="2">
        <v>2143.75</v>
      </c>
      <c r="R5188" t="s">
        <v>35</v>
      </c>
      <c r="S5188" s="2">
        <v>1070.96</v>
      </c>
      <c r="T5188">
        <v>3.7</v>
      </c>
      <c r="U5188" t="s">
        <v>71</v>
      </c>
      <c r="V5188">
        <v>2025</v>
      </c>
      <c r="W5188" t="s">
        <v>77</v>
      </c>
      <c r="X5188" s="2">
        <v>1070.96</v>
      </c>
      <c r="Y5188" s="2">
        <v>1072.79</v>
      </c>
      <c r="Z5188" s="2">
        <v>0.5</v>
      </c>
      <c r="AA5188" s="2">
        <f>IF(Table1[[#This Row],[Bed Occupied]]="Yes",1,0)</f>
        <v>1</v>
      </c>
    </row>
    <row r="5189" spans="1:27" x14ac:dyDescent="0.25">
      <c r="A5189" t="s">
        <v>5281</v>
      </c>
      <c r="B5189" s="1">
        <v>46092</v>
      </c>
      <c r="C5189" s="1">
        <v>46095</v>
      </c>
      <c r="D5189" t="s">
        <v>39</v>
      </c>
      <c r="E5189" t="s">
        <v>52</v>
      </c>
      <c r="F5189" t="s">
        <v>29</v>
      </c>
      <c r="G5189" t="s">
        <v>30</v>
      </c>
      <c r="H5189" t="s">
        <v>62</v>
      </c>
      <c r="I5189" t="s">
        <v>32</v>
      </c>
      <c r="J5189">
        <v>3</v>
      </c>
      <c r="K5189" t="s">
        <v>33</v>
      </c>
      <c r="L5189">
        <v>67</v>
      </c>
      <c r="M5189" s="1">
        <v>46091</v>
      </c>
      <c r="N5189" t="s">
        <v>42</v>
      </c>
      <c r="O5189">
        <v>10.1</v>
      </c>
      <c r="P5189">
        <v>2.1</v>
      </c>
      <c r="Q5189" s="2">
        <v>2658</v>
      </c>
      <c r="R5189" t="s">
        <v>58</v>
      </c>
      <c r="S5189" s="2">
        <v>1780.01</v>
      </c>
      <c r="T5189">
        <v>3.2</v>
      </c>
      <c r="U5189" t="s">
        <v>115</v>
      </c>
      <c r="V5189">
        <v>2026</v>
      </c>
      <c r="W5189" t="s">
        <v>44</v>
      </c>
      <c r="X5189" s="2">
        <v>1780.01</v>
      </c>
      <c r="Y5189" s="2">
        <v>877.99</v>
      </c>
      <c r="Z5189" s="2">
        <v>0.67</v>
      </c>
      <c r="AA5189" s="2">
        <f>IF(Table1[[#This Row],[Bed Occupied]]="Yes",1,0)</f>
        <v>1</v>
      </c>
    </row>
    <row r="5190" spans="1:27" x14ac:dyDescent="0.25">
      <c r="A5190" t="s">
        <v>5282</v>
      </c>
      <c r="B5190" s="1">
        <v>46047</v>
      </c>
      <c r="C5190" s="1">
        <v>46048.2</v>
      </c>
      <c r="D5190" t="s">
        <v>96</v>
      </c>
      <c r="E5190" t="s">
        <v>52</v>
      </c>
      <c r="F5190" t="s">
        <v>48</v>
      </c>
      <c r="G5190" t="s">
        <v>67</v>
      </c>
      <c r="H5190" t="s">
        <v>49</v>
      </c>
      <c r="I5190" t="s">
        <v>32</v>
      </c>
      <c r="J5190">
        <v>1.2</v>
      </c>
      <c r="K5190" t="s">
        <v>57</v>
      </c>
      <c r="L5190">
        <v>91</v>
      </c>
      <c r="M5190" s="1">
        <v>46047</v>
      </c>
      <c r="N5190" t="s">
        <v>42</v>
      </c>
      <c r="O5190">
        <v>9.1</v>
      </c>
      <c r="P5190">
        <v>1.1000000000000001</v>
      </c>
      <c r="Q5190" s="2">
        <v>3084.12</v>
      </c>
      <c r="R5190" t="s">
        <v>35</v>
      </c>
      <c r="S5190" s="2">
        <v>1657.17</v>
      </c>
      <c r="T5190">
        <v>3.9</v>
      </c>
      <c r="U5190" t="s">
        <v>86</v>
      </c>
      <c r="V5190">
        <v>2026</v>
      </c>
      <c r="W5190" t="s">
        <v>74</v>
      </c>
      <c r="X5190" s="2">
        <v>1657.17</v>
      </c>
      <c r="Y5190" s="2">
        <v>1426.95</v>
      </c>
      <c r="Z5190" s="2">
        <v>0.53700000000000003</v>
      </c>
      <c r="AA5190" s="2">
        <f>IF(Table1[[#This Row],[Bed Occupied]]="Yes",1,0)</f>
        <v>0</v>
      </c>
    </row>
    <row r="5191" spans="1:27" x14ac:dyDescent="0.25">
      <c r="A5191" t="s">
        <v>5283</v>
      </c>
      <c r="B5191" s="1">
        <v>46301</v>
      </c>
      <c r="C5191" s="1">
        <v>46301.599999999999</v>
      </c>
      <c r="D5191" t="s">
        <v>102</v>
      </c>
      <c r="E5191" t="s">
        <v>47</v>
      </c>
      <c r="F5191" t="s">
        <v>29</v>
      </c>
      <c r="G5191" t="s">
        <v>53</v>
      </c>
      <c r="H5191" t="s">
        <v>56</v>
      </c>
      <c r="I5191" t="s">
        <v>41</v>
      </c>
      <c r="J5191">
        <v>0.6</v>
      </c>
      <c r="K5191" t="s">
        <v>57</v>
      </c>
      <c r="L5191">
        <v>33</v>
      </c>
      <c r="M5191" s="1">
        <v>46300</v>
      </c>
      <c r="N5191" t="s">
        <v>34</v>
      </c>
      <c r="O5191">
        <v>9.4</v>
      </c>
      <c r="P5191">
        <v>1.4</v>
      </c>
      <c r="Q5191" s="2">
        <v>8303.8799999999992</v>
      </c>
      <c r="R5191" t="s">
        <v>58</v>
      </c>
      <c r="S5191" s="2">
        <v>5626.47</v>
      </c>
      <c r="T5191">
        <v>4.4000000000000004</v>
      </c>
      <c r="U5191" t="s">
        <v>36</v>
      </c>
      <c r="V5191">
        <v>2026</v>
      </c>
      <c r="W5191" t="s">
        <v>37</v>
      </c>
      <c r="X5191" s="2">
        <v>5626.47</v>
      </c>
      <c r="Y5191" s="2">
        <v>2677.41</v>
      </c>
      <c r="Z5191" s="2">
        <v>0.67800000000000005</v>
      </c>
      <c r="AA5191" s="2">
        <f>IF(Table1[[#This Row],[Bed Occupied]]="Yes",1,0)</f>
        <v>0</v>
      </c>
    </row>
    <row r="5192" spans="1:27" x14ac:dyDescent="0.25">
      <c r="A5192" t="s">
        <v>5284</v>
      </c>
      <c r="B5192" s="1">
        <v>45952</v>
      </c>
      <c r="C5192" s="1">
        <v>45953.599999999999</v>
      </c>
      <c r="D5192" t="s">
        <v>27</v>
      </c>
      <c r="E5192" t="s">
        <v>47</v>
      </c>
      <c r="F5192" t="s">
        <v>48</v>
      </c>
      <c r="G5192" t="s">
        <v>30</v>
      </c>
      <c r="H5192" t="s">
        <v>31</v>
      </c>
      <c r="I5192" t="s">
        <v>32</v>
      </c>
      <c r="J5192">
        <v>1.6</v>
      </c>
      <c r="K5192" t="s">
        <v>33</v>
      </c>
      <c r="L5192">
        <v>82</v>
      </c>
      <c r="M5192" s="1">
        <v>45952</v>
      </c>
      <c r="N5192" t="s">
        <v>63</v>
      </c>
      <c r="O5192">
        <v>11.4</v>
      </c>
      <c r="P5192">
        <v>1.4</v>
      </c>
      <c r="Q5192" s="2">
        <v>11627.81</v>
      </c>
      <c r="R5192" t="s">
        <v>85</v>
      </c>
      <c r="S5192" s="2">
        <v>8162.32</v>
      </c>
      <c r="T5192">
        <v>3.7</v>
      </c>
      <c r="U5192" t="s">
        <v>82</v>
      </c>
      <c r="V5192">
        <v>2025</v>
      </c>
      <c r="W5192" t="s">
        <v>69</v>
      </c>
      <c r="X5192" s="2">
        <v>8162.32</v>
      </c>
      <c r="Y5192" s="2">
        <v>3465.49</v>
      </c>
      <c r="Z5192" s="2">
        <v>0.70199999999999996</v>
      </c>
      <c r="AA5192" s="2">
        <f>IF(Table1[[#This Row],[Bed Occupied]]="Yes",1,0)</f>
        <v>1</v>
      </c>
    </row>
    <row r="5193" spans="1:27" x14ac:dyDescent="0.25">
      <c r="A5193" t="s">
        <v>5285</v>
      </c>
      <c r="B5193" s="1">
        <v>46229</v>
      </c>
      <c r="C5193" s="1">
        <v>46232.800000000003</v>
      </c>
      <c r="D5193" t="s">
        <v>96</v>
      </c>
      <c r="E5193" t="s">
        <v>47</v>
      </c>
      <c r="F5193" t="s">
        <v>29</v>
      </c>
      <c r="G5193" t="s">
        <v>53</v>
      </c>
      <c r="H5193" t="s">
        <v>76</v>
      </c>
      <c r="I5193" t="s">
        <v>32</v>
      </c>
      <c r="J5193">
        <v>3.8</v>
      </c>
      <c r="K5193" t="s">
        <v>57</v>
      </c>
      <c r="L5193">
        <v>92</v>
      </c>
      <c r="M5193" s="1">
        <v>46228</v>
      </c>
      <c r="N5193" t="s">
        <v>34</v>
      </c>
      <c r="O5193">
        <v>13.6</v>
      </c>
      <c r="P5193">
        <v>1.6</v>
      </c>
      <c r="Q5193" s="2">
        <v>4751.87</v>
      </c>
      <c r="R5193" t="s">
        <v>35</v>
      </c>
      <c r="S5193" s="2">
        <v>3579.56</v>
      </c>
      <c r="T5193">
        <v>2.9</v>
      </c>
      <c r="U5193" t="s">
        <v>43</v>
      </c>
      <c r="V5193">
        <v>2026</v>
      </c>
      <c r="W5193" t="s">
        <v>83</v>
      </c>
      <c r="X5193" s="2">
        <v>3579.56</v>
      </c>
      <c r="Y5193" s="2">
        <v>1172.31</v>
      </c>
      <c r="Z5193" s="2">
        <v>0.753</v>
      </c>
      <c r="AA5193" s="2">
        <f>IF(Table1[[#This Row],[Bed Occupied]]="Yes",1,0)</f>
        <v>0</v>
      </c>
    </row>
    <row r="5194" spans="1:27" x14ac:dyDescent="0.25">
      <c r="A5194" t="s">
        <v>5286</v>
      </c>
      <c r="B5194" s="1">
        <v>46163</v>
      </c>
      <c r="C5194" s="1">
        <v>46169</v>
      </c>
      <c r="D5194" t="s">
        <v>51</v>
      </c>
      <c r="E5194" t="s">
        <v>66</v>
      </c>
      <c r="F5194" t="s">
        <v>29</v>
      </c>
      <c r="G5194" t="s">
        <v>67</v>
      </c>
      <c r="H5194" t="s">
        <v>56</v>
      </c>
      <c r="I5194" t="s">
        <v>32</v>
      </c>
      <c r="J5194">
        <v>6</v>
      </c>
      <c r="K5194" t="s">
        <v>33</v>
      </c>
      <c r="L5194">
        <v>79</v>
      </c>
      <c r="M5194" s="1">
        <v>46162</v>
      </c>
      <c r="N5194" t="s">
        <v>42</v>
      </c>
      <c r="O5194">
        <v>11.9</v>
      </c>
      <c r="P5194">
        <v>1.9</v>
      </c>
      <c r="Q5194" s="2">
        <v>12253.06</v>
      </c>
      <c r="R5194" t="s">
        <v>35</v>
      </c>
      <c r="S5194" s="2">
        <v>7127.4</v>
      </c>
      <c r="T5194">
        <v>3.1</v>
      </c>
      <c r="U5194" t="s">
        <v>94</v>
      </c>
      <c r="V5194">
        <v>2026</v>
      </c>
      <c r="W5194" t="s">
        <v>69</v>
      </c>
      <c r="X5194" s="2">
        <v>7127.4</v>
      </c>
      <c r="Y5194" s="2">
        <v>5125.66</v>
      </c>
      <c r="Z5194" s="2">
        <v>0.58199999999999996</v>
      </c>
      <c r="AA5194" s="2">
        <f>IF(Table1[[#This Row],[Bed Occupied]]="Yes",1,0)</f>
        <v>1</v>
      </c>
    </row>
    <row r="5195" spans="1:27" x14ac:dyDescent="0.25">
      <c r="A5195" t="s">
        <v>5287</v>
      </c>
      <c r="B5195" s="1">
        <v>46319</v>
      </c>
      <c r="C5195" s="1">
        <v>46328</v>
      </c>
      <c r="D5195" t="s">
        <v>27</v>
      </c>
      <c r="E5195" t="s">
        <v>28</v>
      </c>
      <c r="F5195" t="s">
        <v>48</v>
      </c>
      <c r="G5195" t="s">
        <v>53</v>
      </c>
      <c r="H5195" t="s">
        <v>40</v>
      </c>
      <c r="I5195" t="s">
        <v>32</v>
      </c>
      <c r="J5195">
        <v>9</v>
      </c>
      <c r="K5195" t="s">
        <v>33</v>
      </c>
      <c r="L5195">
        <v>110</v>
      </c>
      <c r="M5195" s="1">
        <v>46318</v>
      </c>
      <c r="N5195" t="s">
        <v>34</v>
      </c>
      <c r="O5195">
        <v>11.6</v>
      </c>
      <c r="P5195">
        <v>1.6</v>
      </c>
      <c r="Q5195" s="2">
        <v>11973.38</v>
      </c>
      <c r="R5195" t="s">
        <v>35</v>
      </c>
      <c r="S5195" s="2">
        <v>7343.59</v>
      </c>
      <c r="T5195">
        <v>3.2</v>
      </c>
      <c r="U5195" t="s">
        <v>36</v>
      </c>
      <c r="V5195">
        <v>2026</v>
      </c>
      <c r="W5195" t="s">
        <v>77</v>
      </c>
      <c r="X5195" s="2">
        <v>7343.59</v>
      </c>
      <c r="Y5195" s="2">
        <v>4629.79</v>
      </c>
      <c r="Z5195" s="2">
        <v>0.61299999999999999</v>
      </c>
      <c r="AA5195" s="2">
        <f>IF(Table1[[#This Row],[Bed Occupied]]="Yes",1,0)</f>
        <v>1</v>
      </c>
    </row>
    <row r="5196" spans="1:27" x14ac:dyDescent="0.25">
      <c r="A5196" t="s">
        <v>5288</v>
      </c>
      <c r="B5196" s="1">
        <v>46119</v>
      </c>
      <c r="C5196" s="1">
        <v>46119.9</v>
      </c>
      <c r="D5196" t="s">
        <v>39</v>
      </c>
      <c r="E5196" t="s">
        <v>52</v>
      </c>
      <c r="F5196" t="s">
        <v>29</v>
      </c>
      <c r="G5196" t="s">
        <v>30</v>
      </c>
      <c r="H5196" t="s">
        <v>81</v>
      </c>
      <c r="I5196" t="s">
        <v>41</v>
      </c>
      <c r="J5196">
        <v>0.9</v>
      </c>
      <c r="K5196" t="s">
        <v>33</v>
      </c>
      <c r="L5196">
        <v>68</v>
      </c>
      <c r="M5196" s="1">
        <v>46119</v>
      </c>
      <c r="N5196" t="s">
        <v>34</v>
      </c>
      <c r="O5196">
        <v>8</v>
      </c>
      <c r="P5196">
        <v>0</v>
      </c>
      <c r="Q5196" s="2">
        <v>2666.77</v>
      </c>
      <c r="R5196" t="s">
        <v>85</v>
      </c>
      <c r="S5196" s="2">
        <v>1493.99</v>
      </c>
      <c r="T5196">
        <v>4.7</v>
      </c>
      <c r="U5196" t="s">
        <v>98</v>
      </c>
      <c r="V5196">
        <v>2026</v>
      </c>
      <c r="W5196" t="s">
        <v>44</v>
      </c>
      <c r="X5196" s="2">
        <v>1493.99</v>
      </c>
      <c r="Y5196" s="2">
        <v>1172.78</v>
      </c>
      <c r="Z5196" s="2">
        <v>0.56000000000000005</v>
      </c>
      <c r="AA5196" s="2">
        <f>IF(Table1[[#This Row],[Bed Occupied]]="Yes",1,0)</f>
        <v>1</v>
      </c>
    </row>
    <row r="5197" spans="1:27" x14ac:dyDescent="0.25">
      <c r="A5197" t="s">
        <v>5289</v>
      </c>
      <c r="B5197" s="1">
        <v>46124</v>
      </c>
      <c r="C5197" s="1">
        <v>46125.7</v>
      </c>
      <c r="D5197" t="s">
        <v>39</v>
      </c>
      <c r="E5197" t="s">
        <v>66</v>
      </c>
      <c r="F5197" t="s">
        <v>29</v>
      </c>
      <c r="G5197" t="s">
        <v>30</v>
      </c>
      <c r="H5197" t="s">
        <v>31</v>
      </c>
      <c r="I5197" t="s">
        <v>32</v>
      </c>
      <c r="J5197">
        <v>1.7</v>
      </c>
      <c r="K5197" t="s">
        <v>33</v>
      </c>
      <c r="L5197">
        <v>111</v>
      </c>
      <c r="M5197" s="1">
        <v>46123</v>
      </c>
      <c r="N5197" t="s">
        <v>42</v>
      </c>
      <c r="O5197">
        <v>13.1</v>
      </c>
      <c r="P5197">
        <v>3.1</v>
      </c>
      <c r="Q5197" s="2">
        <v>2072.9</v>
      </c>
      <c r="R5197" t="s">
        <v>58</v>
      </c>
      <c r="S5197" s="2">
        <v>1223.8900000000001</v>
      </c>
      <c r="T5197">
        <v>2.7</v>
      </c>
      <c r="U5197" t="s">
        <v>98</v>
      </c>
      <c r="V5197">
        <v>2026</v>
      </c>
      <c r="W5197" t="s">
        <v>83</v>
      </c>
      <c r="X5197" s="2">
        <v>1223.8900000000001</v>
      </c>
      <c r="Y5197" s="2">
        <v>849.01</v>
      </c>
      <c r="Z5197" s="2">
        <v>0.59</v>
      </c>
      <c r="AA5197" s="2">
        <f>IF(Table1[[#This Row],[Bed Occupied]]="Yes",1,0)</f>
        <v>1</v>
      </c>
    </row>
    <row r="5198" spans="1:27" x14ac:dyDescent="0.25">
      <c r="A5198" t="s">
        <v>5290</v>
      </c>
      <c r="B5198" s="1">
        <v>45897</v>
      </c>
      <c r="C5198" s="1">
        <v>45902.1</v>
      </c>
      <c r="D5198" t="s">
        <v>61</v>
      </c>
      <c r="E5198" t="s">
        <v>47</v>
      </c>
      <c r="F5198" t="s">
        <v>29</v>
      </c>
      <c r="G5198" t="s">
        <v>67</v>
      </c>
      <c r="H5198" t="s">
        <v>56</v>
      </c>
      <c r="I5198" t="s">
        <v>41</v>
      </c>
      <c r="J5198">
        <v>5.0999999999999996</v>
      </c>
      <c r="K5198" t="s">
        <v>33</v>
      </c>
      <c r="L5198">
        <v>61</v>
      </c>
      <c r="M5198" s="1">
        <v>45896</v>
      </c>
      <c r="N5198" t="s">
        <v>34</v>
      </c>
      <c r="O5198">
        <v>8.4</v>
      </c>
      <c r="P5198">
        <v>0.4</v>
      </c>
      <c r="Q5198" s="2">
        <v>16990.39</v>
      </c>
      <c r="R5198" t="s">
        <v>35</v>
      </c>
      <c r="S5198" s="2">
        <v>10556.57</v>
      </c>
      <c r="T5198">
        <v>3.8</v>
      </c>
      <c r="U5198" t="s">
        <v>104</v>
      </c>
      <c r="V5198">
        <v>2025</v>
      </c>
      <c r="W5198" t="s">
        <v>69</v>
      </c>
      <c r="X5198" s="2">
        <v>10556.57</v>
      </c>
      <c r="Y5198" s="2">
        <v>6433.82</v>
      </c>
      <c r="Z5198" s="2">
        <v>0.621</v>
      </c>
      <c r="AA5198" s="2">
        <f>IF(Table1[[#This Row],[Bed Occupied]]="Yes",1,0)</f>
        <v>1</v>
      </c>
    </row>
    <row r="5199" spans="1:27" x14ac:dyDescent="0.25">
      <c r="A5199" t="s">
        <v>5291</v>
      </c>
      <c r="B5199" s="1">
        <v>45908</v>
      </c>
      <c r="C5199" s="1">
        <v>45910.3</v>
      </c>
      <c r="D5199" t="s">
        <v>51</v>
      </c>
      <c r="E5199" t="s">
        <v>52</v>
      </c>
      <c r="F5199" t="s">
        <v>48</v>
      </c>
      <c r="G5199" t="s">
        <v>53</v>
      </c>
      <c r="H5199" t="s">
        <v>76</v>
      </c>
      <c r="I5199" t="s">
        <v>41</v>
      </c>
      <c r="J5199">
        <v>2.2999999999999998</v>
      </c>
      <c r="K5199" t="s">
        <v>33</v>
      </c>
      <c r="L5199">
        <v>77</v>
      </c>
      <c r="M5199" s="1">
        <v>45908</v>
      </c>
      <c r="N5199" t="s">
        <v>34</v>
      </c>
      <c r="O5199">
        <v>8.8000000000000007</v>
      </c>
      <c r="P5199">
        <v>0.8</v>
      </c>
      <c r="Q5199" s="2">
        <v>9236.59</v>
      </c>
      <c r="R5199" t="s">
        <v>35</v>
      </c>
      <c r="S5199" s="2">
        <v>6213.6</v>
      </c>
      <c r="T5199">
        <v>4.2</v>
      </c>
      <c r="U5199" t="s">
        <v>59</v>
      </c>
      <c r="V5199">
        <v>2025</v>
      </c>
      <c r="W5199" t="s">
        <v>37</v>
      </c>
      <c r="X5199" s="2">
        <v>6213.6</v>
      </c>
      <c r="Y5199" s="2">
        <v>3022.99</v>
      </c>
      <c r="Z5199" s="2">
        <v>0.67300000000000004</v>
      </c>
      <c r="AA5199" s="2">
        <f>IF(Table1[[#This Row],[Bed Occupied]]="Yes",1,0)</f>
        <v>1</v>
      </c>
    </row>
    <row r="5200" spans="1:27" x14ac:dyDescent="0.25">
      <c r="A5200" t="s">
        <v>5292</v>
      </c>
      <c r="B5200" s="1">
        <v>46355</v>
      </c>
      <c r="C5200" s="1">
        <v>46357</v>
      </c>
      <c r="D5200" t="s">
        <v>96</v>
      </c>
      <c r="E5200" t="s">
        <v>66</v>
      </c>
      <c r="F5200" t="s">
        <v>48</v>
      </c>
      <c r="G5200" t="s">
        <v>53</v>
      </c>
      <c r="H5200" t="s">
        <v>49</v>
      </c>
      <c r="I5200" t="s">
        <v>32</v>
      </c>
      <c r="J5200">
        <v>2</v>
      </c>
      <c r="K5200" t="s">
        <v>33</v>
      </c>
      <c r="L5200">
        <v>55</v>
      </c>
      <c r="M5200" s="1">
        <v>46355</v>
      </c>
      <c r="N5200" t="s">
        <v>42</v>
      </c>
      <c r="O5200">
        <v>10.3</v>
      </c>
      <c r="P5200">
        <v>2.2999999999999998</v>
      </c>
      <c r="Q5200" s="2">
        <v>3698.72</v>
      </c>
      <c r="R5200" t="s">
        <v>35</v>
      </c>
      <c r="S5200" s="2">
        <v>2332</v>
      </c>
      <c r="T5200">
        <v>3</v>
      </c>
      <c r="U5200" t="s">
        <v>130</v>
      </c>
      <c r="V5200">
        <v>2026</v>
      </c>
      <c r="W5200" t="s">
        <v>74</v>
      </c>
      <c r="X5200" s="2">
        <v>2332</v>
      </c>
      <c r="Y5200" s="2">
        <v>1366.72</v>
      </c>
      <c r="Z5200" s="2">
        <v>0.63</v>
      </c>
      <c r="AA5200" s="2">
        <f>IF(Table1[[#This Row],[Bed Occupied]]="Yes",1,0)</f>
        <v>1</v>
      </c>
    </row>
    <row r="5201" spans="1:27" x14ac:dyDescent="0.25">
      <c r="A5201" t="s">
        <v>5293</v>
      </c>
      <c r="B5201" s="1">
        <v>46209</v>
      </c>
      <c r="C5201" s="1">
        <v>46209.8</v>
      </c>
      <c r="D5201" t="s">
        <v>39</v>
      </c>
      <c r="E5201" t="s">
        <v>52</v>
      </c>
      <c r="F5201" t="s">
        <v>29</v>
      </c>
      <c r="G5201" t="s">
        <v>53</v>
      </c>
      <c r="H5201" t="s">
        <v>40</v>
      </c>
      <c r="I5201" t="s">
        <v>93</v>
      </c>
      <c r="J5201">
        <v>0.8</v>
      </c>
      <c r="K5201" t="s">
        <v>33</v>
      </c>
      <c r="L5201">
        <v>58</v>
      </c>
      <c r="M5201" s="1">
        <v>46208</v>
      </c>
      <c r="N5201" t="s">
        <v>42</v>
      </c>
      <c r="O5201">
        <v>9</v>
      </c>
      <c r="P5201">
        <v>1</v>
      </c>
      <c r="Q5201" s="2">
        <v>1882.09</v>
      </c>
      <c r="R5201" t="s">
        <v>35</v>
      </c>
      <c r="S5201" s="2">
        <v>1062.5899999999999</v>
      </c>
      <c r="T5201">
        <v>3.5</v>
      </c>
      <c r="U5201" t="s">
        <v>43</v>
      </c>
      <c r="V5201">
        <v>2026</v>
      </c>
      <c r="W5201" t="s">
        <v>74</v>
      </c>
      <c r="X5201" s="2">
        <v>1062.5899999999999</v>
      </c>
      <c r="Y5201" s="2">
        <v>819.5</v>
      </c>
      <c r="Z5201" s="2">
        <v>0.56499999999999995</v>
      </c>
      <c r="AA5201" s="2">
        <f>IF(Table1[[#This Row],[Bed Occupied]]="Yes",1,0)</f>
        <v>1</v>
      </c>
    </row>
    <row r="5202" spans="1:27" x14ac:dyDescent="0.25">
      <c r="A5202" t="s">
        <v>5294</v>
      </c>
      <c r="B5202" s="1">
        <v>46031</v>
      </c>
      <c r="C5202" s="1">
        <v>46039.1</v>
      </c>
      <c r="D5202" t="s">
        <v>51</v>
      </c>
      <c r="E5202" t="s">
        <v>28</v>
      </c>
      <c r="F5202" t="s">
        <v>48</v>
      </c>
      <c r="G5202" t="s">
        <v>30</v>
      </c>
      <c r="H5202" t="s">
        <v>76</v>
      </c>
      <c r="I5202" t="s">
        <v>32</v>
      </c>
      <c r="J5202">
        <v>8.1</v>
      </c>
      <c r="K5202" t="s">
        <v>57</v>
      </c>
      <c r="L5202">
        <v>67</v>
      </c>
      <c r="M5202" s="1">
        <v>46031</v>
      </c>
      <c r="N5202" t="s">
        <v>42</v>
      </c>
      <c r="O5202">
        <v>12.7</v>
      </c>
      <c r="P5202">
        <v>0.7</v>
      </c>
      <c r="Q5202" s="2">
        <v>12873.05</v>
      </c>
      <c r="R5202" t="s">
        <v>35</v>
      </c>
      <c r="S5202" s="2">
        <v>7174.91</v>
      </c>
      <c r="T5202">
        <v>3.6</v>
      </c>
      <c r="U5202" t="s">
        <v>86</v>
      </c>
      <c r="V5202">
        <v>2026</v>
      </c>
      <c r="W5202" t="s">
        <v>77</v>
      </c>
      <c r="X5202" s="2">
        <v>7174.91</v>
      </c>
      <c r="Y5202" s="2">
        <v>5698.14</v>
      </c>
      <c r="Z5202" s="2">
        <v>0.55700000000000005</v>
      </c>
      <c r="AA5202" s="2">
        <f>IF(Table1[[#This Row],[Bed Occupied]]="Yes",1,0)</f>
        <v>0</v>
      </c>
    </row>
    <row r="5203" spans="1:27" x14ac:dyDescent="0.25">
      <c r="A5203" t="s">
        <v>5295</v>
      </c>
      <c r="B5203" s="1">
        <v>46180</v>
      </c>
      <c r="C5203" s="1">
        <v>46182.400000000001</v>
      </c>
      <c r="D5203" t="s">
        <v>27</v>
      </c>
      <c r="E5203" t="s">
        <v>47</v>
      </c>
      <c r="F5203" t="s">
        <v>29</v>
      </c>
      <c r="G5203" t="s">
        <v>30</v>
      </c>
      <c r="H5203" t="s">
        <v>62</v>
      </c>
      <c r="I5203" t="s">
        <v>32</v>
      </c>
      <c r="J5203">
        <v>2.4</v>
      </c>
      <c r="K5203" t="s">
        <v>57</v>
      </c>
      <c r="L5203">
        <v>72</v>
      </c>
      <c r="M5203" s="1">
        <v>46180</v>
      </c>
      <c r="N5203" t="s">
        <v>42</v>
      </c>
      <c r="O5203">
        <v>10.4</v>
      </c>
      <c r="P5203">
        <v>2.4</v>
      </c>
      <c r="Q5203" s="2">
        <v>10664.91</v>
      </c>
      <c r="R5203" t="s">
        <v>35</v>
      </c>
      <c r="S5203" s="2">
        <v>6439.78</v>
      </c>
      <c r="T5203">
        <v>3.6</v>
      </c>
      <c r="U5203" t="s">
        <v>126</v>
      </c>
      <c r="V5203">
        <v>2026</v>
      </c>
      <c r="W5203" t="s">
        <v>74</v>
      </c>
      <c r="X5203" s="2">
        <v>6439.78</v>
      </c>
      <c r="Y5203" s="2">
        <v>4225.13</v>
      </c>
      <c r="Z5203" s="2">
        <v>0.60399999999999998</v>
      </c>
      <c r="AA5203" s="2">
        <f>IF(Table1[[#This Row],[Bed Occupied]]="Yes",1,0)</f>
        <v>0</v>
      </c>
    </row>
    <row r="5204" spans="1:27" x14ac:dyDescent="0.25">
      <c r="A5204" t="s">
        <v>5296</v>
      </c>
      <c r="B5204" s="1">
        <v>45688</v>
      </c>
      <c r="C5204" s="1">
        <v>45697.5</v>
      </c>
      <c r="D5204" t="s">
        <v>27</v>
      </c>
      <c r="E5204" t="s">
        <v>52</v>
      </c>
      <c r="F5204" t="s">
        <v>29</v>
      </c>
      <c r="G5204" t="s">
        <v>53</v>
      </c>
      <c r="H5204" t="s">
        <v>76</v>
      </c>
      <c r="I5204" t="s">
        <v>41</v>
      </c>
      <c r="J5204">
        <v>9.5</v>
      </c>
      <c r="K5204" t="s">
        <v>33</v>
      </c>
      <c r="L5204">
        <v>43</v>
      </c>
      <c r="M5204" s="1">
        <v>45688</v>
      </c>
      <c r="N5204" t="s">
        <v>42</v>
      </c>
      <c r="O5204">
        <v>8.6999999999999993</v>
      </c>
      <c r="P5204">
        <v>0.7</v>
      </c>
      <c r="Q5204" s="2">
        <v>16534.13</v>
      </c>
      <c r="R5204" t="s">
        <v>35</v>
      </c>
      <c r="S5204" s="2">
        <v>9951.1299999999992</v>
      </c>
      <c r="T5204">
        <v>3.2</v>
      </c>
      <c r="U5204" t="s">
        <v>145</v>
      </c>
      <c r="V5204">
        <v>2025</v>
      </c>
      <c r="W5204" t="s">
        <v>77</v>
      </c>
      <c r="X5204" s="2">
        <v>9951.1299999999992</v>
      </c>
      <c r="Y5204" s="2">
        <v>6583</v>
      </c>
      <c r="Z5204" s="2">
        <v>0.60199999999999998</v>
      </c>
      <c r="AA5204" s="2">
        <f>IF(Table1[[#This Row],[Bed Occupied]]="Yes",1,0)</f>
        <v>1</v>
      </c>
    </row>
    <row r="5205" spans="1:27" x14ac:dyDescent="0.25">
      <c r="A5205" t="s">
        <v>5297</v>
      </c>
      <c r="B5205" s="1">
        <v>46233</v>
      </c>
      <c r="C5205" s="1">
        <v>46234.7</v>
      </c>
      <c r="D5205" t="s">
        <v>46</v>
      </c>
      <c r="E5205" t="s">
        <v>52</v>
      </c>
      <c r="F5205" t="s">
        <v>48</v>
      </c>
      <c r="G5205" t="s">
        <v>30</v>
      </c>
      <c r="H5205" t="s">
        <v>40</v>
      </c>
      <c r="I5205" t="s">
        <v>32</v>
      </c>
      <c r="J5205">
        <v>1.7</v>
      </c>
      <c r="K5205" t="s">
        <v>33</v>
      </c>
      <c r="L5205">
        <v>53</v>
      </c>
      <c r="M5205" s="1">
        <v>46232</v>
      </c>
      <c r="N5205" t="s">
        <v>34</v>
      </c>
      <c r="O5205">
        <v>10.5</v>
      </c>
      <c r="P5205">
        <v>2.5</v>
      </c>
      <c r="Q5205" s="2">
        <v>5938.61</v>
      </c>
      <c r="R5205" t="s">
        <v>58</v>
      </c>
      <c r="S5205" s="2">
        <v>3679.73</v>
      </c>
      <c r="T5205">
        <v>3.3</v>
      </c>
      <c r="U5205" t="s">
        <v>43</v>
      </c>
      <c r="V5205">
        <v>2026</v>
      </c>
      <c r="W5205" t="s">
        <v>69</v>
      </c>
      <c r="X5205" s="2">
        <v>3679.73</v>
      </c>
      <c r="Y5205" s="2">
        <v>2258.88</v>
      </c>
      <c r="Z5205" s="2">
        <v>0.62</v>
      </c>
      <c r="AA5205" s="2">
        <f>IF(Table1[[#This Row],[Bed Occupied]]="Yes",1,0)</f>
        <v>1</v>
      </c>
    </row>
    <row r="5206" spans="1:27" x14ac:dyDescent="0.25">
      <c r="A5206" t="s">
        <v>5298</v>
      </c>
      <c r="B5206" s="1">
        <v>46043</v>
      </c>
      <c r="C5206" s="1">
        <v>46043.8</v>
      </c>
      <c r="D5206" t="s">
        <v>39</v>
      </c>
      <c r="E5206" t="s">
        <v>47</v>
      </c>
      <c r="F5206" t="s">
        <v>48</v>
      </c>
      <c r="G5206" t="s">
        <v>53</v>
      </c>
      <c r="H5206" t="s">
        <v>62</v>
      </c>
      <c r="I5206" t="s">
        <v>32</v>
      </c>
      <c r="J5206">
        <v>0.8</v>
      </c>
      <c r="K5206" t="s">
        <v>33</v>
      </c>
      <c r="L5206">
        <v>120</v>
      </c>
      <c r="M5206" s="1">
        <v>46043</v>
      </c>
      <c r="N5206" t="s">
        <v>42</v>
      </c>
      <c r="O5206">
        <v>10.5</v>
      </c>
      <c r="P5206">
        <v>0.5</v>
      </c>
      <c r="Q5206" s="2">
        <v>1548.88</v>
      </c>
      <c r="R5206" t="s">
        <v>35</v>
      </c>
      <c r="S5206" s="2">
        <v>916.29</v>
      </c>
      <c r="T5206">
        <v>3.3</v>
      </c>
      <c r="U5206" t="s">
        <v>86</v>
      </c>
      <c r="V5206">
        <v>2026</v>
      </c>
      <c r="W5206" t="s">
        <v>69</v>
      </c>
      <c r="X5206" s="2">
        <v>916.29</v>
      </c>
      <c r="Y5206" s="2">
        <v>632.59</v>
      </c>
      <c r="Z5206" s="2">
        <v>0.59199999999999997</v>
      </c>
      <c r="AA5206" s="2">
        <f>IF(Table1[[#This Row],[Bed Occupied]]="Yes",1,0)</f>
        <v>1</v>
      </c>
    </row>
    <row r="5207" spans="1:27" x14ac:dyDescent="0.25">
      <c r="A5207" t="s">
        <v>5299</v>
      </c>
      <c r="B5207" s="1">
        <v>46114</v>
      </c>
      <c r="C5207" s="1">
        <v>46117.5</v>
      </c>
      <c r="D5207" t="s">
        <v>102</v>
      </c>
      <c r="E5207" t="s">
        <v>28</v>
      </c>
      <c r="F5207" t="s">
        <v>29</v>
      </c>
      <c r="G5207" t="s">
        <v>67</v>
      </c>
      <c r="H5207" t="s">
        <v>56</v>
      </c>
      <c r="I5207" t="s">
        <v>41</v>
      </c>
      <c r="J5207">
        <v>3.5</v>
      </c>
      <c r="K5207" t="s">
        <v>33</v>
      </c>
      <c r="L5207">
        <v>70</v>
      </c>
      <c r="M5207" s="1">
        <v>46114</v>
      </c>
      <c r="N5207" t="s">
        <v>42</v>
      </c>
      <c r="O5207">
        <v>10.7</v>
      </c>
      <c r="P5207">
        <v>0.7</v>
      </c>
      <c r="Q5207" s="2">
        <v>10546.94</v>
      </c>
      <c r="R5207" t="s">
        <v>35</v>
      </c>
      <c r="S5207" s="2">
        <v>7059.21</v>
      </c>
      <c r="T5207">
        <v>4.0999999999999996</v>
      </c>
      <c r="U5207" t="s">
        <v>98</v>
      </c>
      <c r="V5207">
        <v>2026</v>
      </c>
      <c r="W5207" t="s">
        <v>72</v>
      </c>
      <c r="X5207" s="2">
        <v>7059.21</v>
      </c>
      <c r="Y5207" s="2">
        <v>3487.73</v>
      </c>
      <c r="Z5207" s="2">
        <v>0.66900000000000004</v>
      </c>
      <c r="AA5207" s="2">
        <f>IF(Table1[[#This Row],[Bed Occupied]]="Yes",1,0)</f>
        <v>1</v>
      </c>
    </row>
    <row r="5208" spans="1:27" x14ac:dyDescent="0.25">
      <c r="A5208" t="s">
        <v>5300</v>
      </c>
      <c r="B5208" s="1">
        <v>46340</v>
      </c>
      <c r="C5208" s="1">
        <v>46342.6</v>
      </c>
      <c r="D5208" t="s">
        <v>61</v>
      </c>
      <c r="E5208" t="s">
        <v>47</v>
      </c>
      <c r="F5208" t="s">
        <v>29</v>
      </c>
      <c r="G5208" t="s">
        <v>67</v>
      </c>
      <c r="H5208" t="s">
        <v>49</v>
      </c>
      <c r="I5208" t="s">
        <v>41</v>
      </c>
      <c r="J5208">
        <v>2.6</v>
      </c>
      <c r="K5208" t="s">
        <v>57</v>
      </c>
      <c r="L5208">
        <v>67</v>
      </c>
      <c r="M5208" s="1">
        <v>46340</v>
      </c>
      <c r="N5208" t="s">
        <v>42</v>
      </c>
      <c r="O5208">
        <v>8.9</v>
      </c>
      <c r="P5208">
        <v>0.9</v>
      </c>
      <c r="Q5208" s="2">
        <v>15736.5</v>
      </c>
      <c r="R5208" t="s">
        <v>35</v>
      </c>
      <c r="S5208" s="2">
        <v>11790.43</v>
      </c>
      <c r="T5208">
        <v>3.3</v>
      </c>
      <c r="U5208" t="s">
        <v>130</v>
      </c>
      <c r="V5208">
        <v>2026</v>
      </c>
      <c r="W5208" t="s">
        <v>83</v>
      </c>
      <c r="X5208" s="2">
        <v>11790.43</v>
      </c>
      <c r="Y5208" s="2">
        <v>3946.07</v>
      </c>
      <c r="Z5208" s="2">
        <v>0.749</v>
      </c>
      <c r="AA5208" s="2">
        <f>IF(Table1[[#This Row],[Bed Occupied]]="Yes",1,0)</f>
        <v>0</v>
      </c>
    </row>
    <row r="5209" spans="1:27" x14ac:dyDescent="0.25">
      <c r="A5209" t="s">
        <v>5301</v>
      </c>
      <c r="B5209" s="1">
        <v>46231</v>
      </c>
      <c r="C5209" s="1">
        <v>46237.3</v>
      </c>
      <c r="D5209" t="s">
        <v>88</v>
      </c>
      <c r="E5209" t="s">
        <v>28</v>
      </c>
      <c r="F5209" t="s">
        <v>29</v>
      </c>
      <c r="G5209" t="s">
        <v>67</v>
      </c>
      <c r="H5209" t="s">
        <v>49</v>
      </c>
      <c r="I5209" t="s">
        <v>32</v>
      </c>
      <c r="J5209">
        <v>6.3</v>
      </c>
      <c r="K5209" t="s">
        <v>57</v>
      </c>
      <c r="L5209">
        <v>38</v>
      </c>
      <c r="M5209" s="1">
        <v>46230</v>
      </c>
      <c r="N5209" t="s">
        <v>34</v>
      </c>
      <c r="O5209">
        <v>11.5</v>
      </c>
      <c r="P5209">
        <v>3.5</v>
      </c>
      <c r="Q5209" s="2">
        <v>21055.34</v>
      </c>
      <c r="R5209" t="s">
        <v>35</v>
      </c>
      <c r="S5209" s="2">
        <v>15537.14</v>
      </c>
      <c r="T5209">
        <v>3</v>
      </c>
      <c r="U5209" t="s">
        <v>43</v>
      </c>
      <c r="V5209">
        <v>2026</v>
      </c>
      <c r="W5209" t="s">
        <v>37</v>
      </c>
      <c r="X5209" s="2">
        <v>15537.14</v>
      </c>
      <c r="Y5209" s="2">
        <v>5518.2</v>
      </c>
      <c r="Z5209" s="2">
        <v>0.73799999999999999</v>
      </c>
      <c r="AA5209" s="2">
        <f>IF(Table1[[#This Row],[Bed Occupied]]="Yes",1,0)</f>
        <v>0</v>
      </c>
    </row>
    <row r="5210" spans="1:27" x14ac:dyDescent="0.25">
      <c r="A5210" t="s">
        <v>5302</v>
      </c>
      <c r="B5210" s="1">
        <v>46109</v>
      </c>
      <c r="C5210" s="1">
        <v>46110.2</v>
      </c>
      <c r="D5210" t="s">
        <v>39</v>
      </c>
      <c r="E5210" t="s">
        <v>47</v>
      </c>
      <c r="F5210" t="s">
        <v>48</v>
      </c>
      <c r="G5210" t="s">
        <v>151</v>
      </c>
      <c r="H5210" t="s">
        <v>76</v>
      </c>
      <c r="I5210" t="s">
        <v>41</v>
      </c>
      <c r="J5210">
        <v>1.2</v>
      </c>
      <c r="K5210" t="s">
        <v>33</v>
      </c>
      <c r="L5210">
        <v>64</v>
      </c>
      <c r="M5210" s="1">
        <v>46108</v>
      </c>
      <c r="N5210" t="s">
        <v>34</v>
      </c>
      <c r="O5210">
        <v>10</v>
      </c>
      <c r="P5210">
        <v>0</v>
      </c>
      <c r="Q5210" s="2">
        <v>2074.17</v>
      </c>
      <c r="R5210" t="s">
        <v>35</v>
      </c>
      <c r="S5210" s="2">
        <v>1276.82</v>
      </c>
      <c r="T5210">
        <v>4</v>
      </c>
      <c r="U5210" t="s">
        <v>115</v>
      </c>
      <c r="V5210">
        <v>2026</v>
      </c>
      <c r="W5210" t="s">
        <v>77</v>
      </c>
      <c r="X5210" s="2">
        <v>1276.82</v>
      </c>
      <c r="Y5210" s="2">
        <v>797.35</v>
      </c>
      <c r="Z5210" s="2">
        <v>0.61599999999999999</v>
      </c>
      <c r="AA5210" s="2">
        <f>IF(Table1[[#This Row],[Bed Occupied]]="Yes",1,0)</f>
        <v>1</v>
      </c>
    </row>
    <row r="5211" spans="1:27" x14ac:dyDescent="0.25">
      <c r="A5211" t="s">
        <v>5303</v>
      </c>
      <c r="B5211" s="1">
        <v>45995</v>
      </c>
      <c r="C5211" s="1">
        <v>46002.9</v>
      </c>
      <c r="D5211" t="s">
        <v>51</v>
      </c>
      <c r="E5211" t="s">
        <v>28</v>
      </c>
      <c r="F5211" t="s">
        <v>29</v>
      </c>
      <c r="G5211" t="s">
        <v>53</v>
      </c>
      <c r="H5211" t="s">
        <v>56</v>
      </c>
      <c r="I5211" t="s">
        <v>41</v>
      </c>
      <c r="J5211">
        <v>7.9</v>
      </c>
      <c r="K5211" t="s">
        <v>33</v>
      </c>
      <c r="L5211">
        <v>13</v>
      </c>
      <c r="M5211" s="1">
        <v>45995</v>
      </c>
      <c r="N5211" t="s">
        <v>42</v>
      </c>
      <c r="O5211">
        <v>12.6</v>
      </c>
      <c r="P5211">
        <v>0.6</v>
      </c>
      <c r="Q5211" s="2">
        <v>11429.66</v>
      </c>
      <c r="R5211" t="s">
        <v>35</v>
      </c>
      <c r="S5211" s="2">
        <v>8542.2800000000007</v>
      </c>
      <c r="T5211">
        <v>3.3</v>
      </c>
      <c r="U5211" t="s">
        <v>79</v>
      </c>
      <c r="V5211">
        <v>2025</v>
      </c>
      <c r="W5211" t="s">
        <v>72</v>
      </c>
      <c r="X5211" s="2">
        <v>8542.2800000000007</v>
      </c>
      <c r="Y5211" s="2">
        <v>2887.38</v>
      </c>
      <c r="Z5211" s="2">
        <v>0.747</v>
      </c>
      <c r="AA5211" s="2">
        <f>IF(Table1[[#This Row],[Bed Occupied]]="Yes",1,0)</f>
        <v>1</v>
      </c>
    </row>
    <row r="5212" spans="1:27" x14ac:dyDescent="0.25">
      <c r="A5212" t="s">
        <v>5304</v>
      </c>
      <c r="B5212" s="1">
        <v>46159</v>
      </c>
      <c r="C5212" s="1">
        <v>46159.199999999997</v>
      </c>
      <c r="D5212" t="s">
        <v>39</v>
      </c>
      <c r="E5212" t="s">
        <v>28</v>
      </c>
      <c r="F5212" t="s">
        <v>29</v>
      </c>
      <c r="G5212" t="s">
        <v>53</v>
      </c>
      <c r="H5212" t="s">
        <v>62</v>
      </c>
      <c r="I5212" t="s">
        <v>32</v>
      </c>
      <c r="J5212">
        <v>0.2</v>
      </c>
      <c r="K5212" t="s">
        <v>57</v>
      </c>
      <c r="L5212">
        <v>107</v>
      </c>
      <c r="M5212" s="1">
        <v>46158</v>
      </c>
      <c r="N5212" t="s">
        <v>63</v>
      </c>
      <c r="O5212">
        <v>10.1</v>
      </c>
      <c r="P5212">
        <v>2.1</v>
      </c>
      <c r="Q5212" s="2">
        <v>2034.42</v>
      </c>
      <c r="R5212" t="s">
        <v>35</v>
      </c>
      <c r="S5212" s="2">
        <v>1249.6199999999999</v>
      </c>
      <c r="T5212">
        <v>3.4</v>
      </c>
      <c r="U5212" t="s">
        <v>94</v>
      </c>
      <c r="V5212">
        <v>2026</v>
      </c>
      <c r="W5212" t="s">
        <v>83</v>
      </c>
      <c r="X5212" s="2">
        <v>1249.6199999999999</v>
      </c>
      <c r="Y5212" s="2">
        <v>784.8</v>
      </c>
      <c r="Z5212" s="2">
        <v>0.61399999999999999</v>
      </c>
      <c r="AA5212" s="2">
        <f>IF(Table1[[#This Row],[Bed Occupied]]="Yes",1,0)</f>
        <v>0</v>
      </c>
    </row>
    <row r="5213" spans="1:27" x14ac:dyDescent="0.25">
      <c r="A5213" t="s">
        <v>5305</v>
      </c>
      <c r="B5213" s="1">
        <v>46197</v>
      </c>
      <c r="C5213" s="1">
        <v>46197.7</v>
      </c>
      <c r="D5213" t="s">
        <v>39</v>
      </c>
      <c r="E5213" t="s">
        <v>28</v>
      </c>
      <c r="F5213" t="s">
        <v>29</v>
      </c>
      <c r="G5213" t="s">
        <v>30</v>
      </c>
      <c r="H5213" t="s">
        <v>49</v>
      </c>
      <c r="I5213" t="s">
        <v>41</v>
      </c>
      <c r="J5213">
        <v>0.7</v>
      </c>
      <c r="K5213" t="s">
        <v>33</v>
      </c>
      <c r="L5213">
        <v>63</v>
      </c>
      <c r="M5213" s="1">
        <v>46196</v>
      </c>
      <c r="N5213" t="s">
        <v>42</v>
      </c>
      <c r="O5213">
        <v>9.1</v>
      </c>
      <c r="P5213">
        <v>1.1000000000000001</v>
      </c>
      <c r="Q5213" s="2">
        <v>1621.77</v>
      </c>
      <c r="R5213" t="s">
        <v>58</v>
      </c>
      <c r="S5213" s="2">
        <v>892.98</v>
      </c>
      <c r="T5213">
        <v>4</v>
      </c>
      <c r="U5213" t="s">
        <v>126</v>
      </c>
      <c r="V5213">
        <v>2026</v>
      </c>
      <c r="W5213" t="s">
        <v>44</v>
      </c>
      <c r="X5213" s="2">
        <v>892.98</v>
      </c>
      <c r="Y5213" s="2">
        <v>728.79</v>
      </c>
      <c r="Z5213" s="2">
        <v>0.55100000000000005</v>
      </c>
      <c r="AA5213" s="2">
        <f>IF(Table1[[#This Row],[Bed Occupied]]="Yes",1,0)</f>
        <v>1</v>
      </c>
    </row>
    <row r="5214" spans="1:27" x14ac:dyDescent="0.25">
      <c r="A5214" t="s">
        <v>5306</v>
      </c>
      <c r="B5214" s="1">
        <v>45983</v>
      </c>
      <c r="C5214" s="1">
        <v>45992.1</v>
      </c>
      <c r="D5214" t="s">
        <v>102</v>
      </c>
      <c r="E5214" t="s">
        <v>28</v>
      </c>
      <c r="F5214" t="s">
        <v>29</v>
      </c>
      <c r="G5214" t="s">
        <v>30</v>
      </c>
      <c r="H5214" t="s">
        <v>49</v>
      </c>
      <c r="I5214" t="s">
        <v>93</v>
      </c>
      <c r="J5214">
        <v>9.1</v>
      </c>
      <c r="K5214" t="s">
        <v>33</v>
      </c>
      <c r="L5214">
        <v>71</v>
      </c>
      <c r="M5214" s="1">
        <v>45983</v>
      </c>
      <c r="N5214" t="s">
        <v>34</v>
      </c>
      <c r="O5214">
        <v>8</v>
      </c>
      <c r="P5214">
        <v>0</v>
      </c>
      <c r="Q5214" s="2">
        <v>15623.72</v>
      </c>
      <c r="R5214" t="s">
        <v>35</v>
      </c>
      <c r="S5214" s="2">
        <v>9622.66</v>
      </c>
      <c r="T5214">
        <v>3.7</v>
      </c>
      <c r="U5214" t="s">
        <v>71</v>
      </c>
      <c r="V5214">
        <v>2025</v>
      </c>
      <c r="W5214" t="s">
        <v>83</v>
      </c>
      <c r="X5214" s="2">
        <v>9622.66</v>
      </c>
      <c r="Y5214" s="2">
        <v>6001.06</v>
      </c>
      <c r="Z5214" s="2">
        <v>0.61599999999999999</v>
      </c>
      <c r="AA5214" s="2">
        <f>IF(Table1[[#This Row],[Bed Occupied]]="Yes",1,0)</f>
        <v>1</v>
      </c>
    </row>
    <row r="5215" spans="1:27" x14ac:dyDescent="0.25">
      <c r="A5215" t="s">
        <v>5307</v>
      </c>
      <c r="B5215" s="1">
        <v>46077</v>
      </c>
      <c r="C5215" s="1">
        <v>46077.8</v>
      </c>
      <c r="D5215" t="s">
        <v>39</v>
      </c>
      <c r="E5215" t="s">
        <v>47</v>
      </c>
      <c r="F5215" t="s">
        <v>48</v>
      </c>
      <c r="G5215" t="s">
        <v>151</v>
      </c>
      <c r="H5215" t="s">
        <v>62</v>
      </c>
      <c r="I5215" t="s">
        <v>93</v>
      </c>
      <c r="J5215">
        <v>0.8</v>
      </c>
      <c r="K5215" t="s">
        <v>57</v>
      </c>
      <c r="L5215">
        <v>50</v>
      </c>
      <c r="M5215" s="1">
        <v>46077</v>
      </c>
      <c r="N5215" t="s">
        <v>42</v>
      </c>
      <c r="O5215">
        <v>10.8</v>
      </c>
      <c r="P5215">
        <v>0.8</v>
      </c>
      <c r="Q5215" s="2">
        <v>1839.45</v>
      </c>
      <c r="R5215" t="s">
        <v>35</v>
      </c>
      <c r="S5215" s="2">
        <v>883.03</v>
      </c>
      <c r="T5215">
        <v>4</v>
      </c>
      <c r="U5215" t="s">
        <v>68</v>
      </c>
      <c r="V5215">
        <v>2026</v>
      </c>
      <c r="W5215" t="s">
        <v>44</v>
      </c>
      <c r="X5215" s="2">
        <v>883.03</v>
      </c>
      <c r="Y5215" s="2">
        <v>956.42</v>
      </c>
      <c r="Z5215" s="2">
        <v>0.48</v>
      </c>
      <c r="AA5215" s="2">
        <f>IF(Table1[[#This Row],[Bed Occupied]]="Yes",1,0)</f>
        <v>0</v>
      </c>
    </row>
    <row r="5216" spans="1:27" x14ac:dyDescent="0.25">
      <c r="A5216" t="s">
        <v>5308</v>
      </c>
      <c r="B5216" s="1">
        <v>46201</v>
      </c>
      <c r="C5216" s="1">
        <v>46203.1</v>
      </c>
      <c r="D5216" t="s">
        <v>46</v>
      </c>
      <c r="E5216" t="s">
        <v>28</v>
      </c>
      <c r="F5216" t="s">
        <v>29</v>
      </c>
      <c r="G5216" t="s">
        <v>30</v>
      </c>
      <c r="H5216" t="s">
        <v>81</v>
      </c>
      <c r="I5216" t="s">
        <v>32</v>
      </c>
      <c r="J5216">
        <v>2.1</v>
      </c>
      <c r="K5216" t="s">
        <v>57</v>
      </c>
      <c r="L5216">
        <v>54</v>
      </c>
      <c r="M5216" s="1">
        <v>46201</v>
      </c>
      <c r="N5216" t="s">
        <v>42</v>
      </c>
      <c r="O5216">
        <v>11.9</v>
      </c>
      <c r="P5216">
        <v>1.9</v>
      </c>
      <c r="Q5216" s="2">
        <v>5288.93</v>
      </c>
      <c r="R5216" t="s">
        <v>58</v>
      </c>
      <c r="S5216" s="2">
        <v>3293.56</v>
      </c>
      <c r="T5216">
        <v>3.8</v>
      </c>
      <c r="U5216" t="s">
        <v>126</v>
      </c>
      <c r="V5216">
        <v>2026</v>
      </c>
      <c r="W5216" t="s">
        <v>74</v>
      </c>
      <c r="X5216" s="2">
        <v>3293.56</v>
      </c>
      <c r="Y5216" s="2">
        <v>1995.37</v>
      </c>
      <c r="Z5216" s="2">
        <v>0.623</v>
      </c>
      <c r="AA5216" s="2">
        <f>IF(Table1[[#This Row],[Bed Occupied]]="Yes",1,0)</f>
        <v>0</v>
      </c>
    </row>
    <row r="5217" spans="1:27" x14ac:dyDescent="0.25">
      <c r="A5217" t="s">
        <v>5309</v>
      </c>
      <c r="B5217" s="1">
        <v>45930</v>
      </c>
      <c r="C5217" s="1">
        <v>45932.2</v>
      </c>
      <c r="D5217" t="s">
        <v>27</v>
      </c>
      <c r="E5217" t="s">
        <v>47</v>
      </c>
      <c r="F5217" t="s">
        <v>48</v>
      </c>
      <c r="G5217" t="s">
        <v>67</v>
      </c>
      <c r="H5217" t="s">
        <v>76</v>
      </c>
      <c r="I5217" t="s">
        <v>32</v>
      </c>
      <c r="J5217">
        <v>2.2000000000000002</v>
      </c>
      <c r="K5217" t="s">
        <v>33</v>
      </c>
      <c r="L5217">
        <v>78</v>
      </c>
      <c r="M5217" s="1">
        <v>45929</v>
      </c>
      <c r="N5217" t="s">
        <v>42</v>
      </c>
      <c r="O5217">
        <v>9.5</v>
      </c>
      <c r="P5217">
        <v>1.5</v>
      </c>
      <c r="Q5217" s="2">
        <v>11010.98</v>
      </c>
      <c r="R5217" t="s">
        <v>35</v>
      </c>
      <c r="S5217" s="2">
        <v>6573.88</v>
      </c>
      <c r="T5217">
        <v>3.8</v>
      </c>
      <c r="U5217" t="s">
        <v>59</v>
      </c>
      <c r="V5217">
        <v>2025</v>
      </c>
      <c r="W5217" t="s">
        <v>37</v>
      </c>
      <c r="X5217" s="2">
        <v>6573.88</v>
      </c>
      <c r="Y5217" s="2">
        <v>4437.1000000000004</v>
      </c>
      <c r="Z5217" s="2">
        <v>0.59699999999999998</v>
      </c>
      <c r="AA5217" s="2">
        <f>IF(Table1[[#This Row],[Bed Occupied]]="Yes",1,0)</f>
        <v>1</v>
      </c>
    </row>
    <row r="5218" spans="1:27" x14ac:dyDescent="0.25">
      <c r="A5218" t="s">
        <v>5310</v>
      </c>
      <c r="B5218" s="1">
        <v>46286</v>
      </c>
      <c r="C5218" s="1">
        <v>46287.6</v>
      </c>
      <c r="D5218" t="s">
        <v>39</v>
      </c>
      <c r="E5218" t="s">
        <v>28</v>
      </c>
      <c r="F5218" t="s">
        <v>29</v>
      </c>
      <c r="G5218" t="s">
        <v>30</v>
      </c>
      <c r="H5218" t="s">
        <v>31</v>
      </c>
      <c r="I5218" t="s">
        <v>41</v>
      </c>
      <c r="J5218">
        <v>1.6</v>
      </c>
      <c r="K5218" t="s">
        <v>57</v>
      </c>
      <c r="L5218">
        <v>83</v>
      </c>
      <c r="M5218" s="1">
        <v>46285</v>
      </c>
      <c r="N5218" t="s">
        <v>42</v>
      </c>
      <c r="O5218">
        <v>10.1</v>
      </c>
      <c r="P5218">
        <v>2.1</v>
      </c>
      <c r="Q5218" s="2">
        <v>2459.5</v>
      </c>
      <c r="R5218" t="s">
        <v>85</v>
      </c>
      <c r="S5218" s="2">
        <v>1295.06</v>
      </c>
      <c r="T5218">
        <v>3.5</v>
      </c>
      <c r="U5218" t="s">
        <v>133</v>
      </c>
      <c r="V5218">
        <v>2026</v>
      </c>
      <c r="W5218" t="s">
        <v>74</v>
      </c>
      <c r="X5218" s="2">
        <v>1295.06</v>
      </c>
      <c r="Y5218" s="2">
        <v>1164.44</v>
      </c>
      <c r="Z5218" s="2">
        <v>0.52700000000000002</v>
      </c>
      <c r="AA5218" s="2">
        <f>IF(Table1[[#This Row],[Bed Occupied]]="Yes",1,0)</f>
        <v>0</v>
      </c>
    </row>
    <row r="5219" spans="1:27" x14ac:dyDescent="0.25">
      <c r="A5219" t="s">
        <v>5311</v>
      </c>
      <c r="B5219" s="1">
        <v>46353</v>
      </c>
      <c r="C5219" s="1">
        <v>46353.3</v>
      </c>
      <c r="D5219" t="s">
        <v>39</v>
      </c>
      <c r="E5219" t="s">
        <v>66</v>
      </c>
      <c r="F5219" t="s">
        <v>29</v>
      </c>
      <c r="G5219" t="s">
        <v>67</v>
      </c>
      <c r="H5219" t="s">
        <v>76</v>
      </c>
      <c r="I5219" t="s">
        <v>32</v>
      </c>
      <c r="J5219">
        <v>0.3</v>
      </c>
      <c r="K5219" t="s">
        <v>57</v>
      </c>
      <c r="L5219">
        <v>132</v>
      </c>
      <c r="M5219" s="1">
        <v>46352</v>
      </c>
      <c r="N5219" t="s">
        <v>42</v>
      </c>
      <c r="O5219">
        <v>9.1999999999999993</v>
      </c>
      <c r="P5219">
        <v>1.2</v>
      </c>
      <c r="Q5219" s="2">
        <v>1927.78</v>
      </c>
      <c r="R5219" t="s">
        <v>85</v>
      </c>
      <c r="S5219" s="2">
        <v>1018.05</v>
      </c>
      <c r="T5219">
        <v>3.2</v>
      </c>
      <c r="U5219" t="s">
        <v>130</v>
      </c>
      <c r="V5219">
        <v>2026</v>
      </c>
      <c r="W5219" t="s">
        <v>72</v>
      </c>
      <c r="X5219" s="2">
        <v>1018.05</v>
      </c>
      <c r="Y5219" s="2">
        <v>909.73</v>
      </c>
      <c r="Z5219" s="2">
        <v>0.52800000000000002</v>
      </c>
      <c r="AA5219" s="2">
        <f>IF(Table1[[#This Row],[Bed Occupied]]="Yes",1,0)</f>
        <v>0</v>
      </c>
    </row>
    <row r="5220" spans="1:27" x14ac:dyDescent="0.25">
      <c r="A5220" t="s">
        <v>5312</v>
      </c>
      <c r="B5220" s="1">
        <v>46130</v>
      </c>
      <c r="C5220" s="1">
        <v>46135.6</v>
      </c>
      <c r="D5220" t="s">
        <v>61</v>
      </c>
      <c r="E5220" t="s">
        <v>47</v>
      </c>
      <c r="F5220" t="s">
        <v>29</v>
      </c>
      <c r="G5220" t="s">
        <v>30</v>
      </c>
      <c r="H5220" t="s">
        <v>56</v>
      </c>
      <c r="I5220" t="s">
        <v>41</v>
      </c>
      <c r="J5220">
        <v>5.6</v>
      </c>
      <c r="K5220" t="s">
        <v>33</v>
      </c>
      <c r="L5220">
        <v>35</v>
      </c>
      <c r="M5220" s="1">
        <v>46129</v>
      </c>
      <c r="N5220" t="s">
        <v>42</v>
      </c>
      <c r="O5220">
        <v>8.9</v>
      </c>
      <c r="P5220">
        <v>0.9</v>
      </c>
      <c r="Q5220" s="2">
        <v>14718.76</v>
      </c>
      <c r="R5220" t="s">
        <v>85</v>
      </c>
      <c r="S5220" s="2">
        <v>10724.2</v>
      </c>
      <c r="T5220">
        <v>4.4000000000000004</v>
      </c>
      <c r="U5220" t="s">
        <v>98</v>
      </c>
      <c r="V5220">
        <v>2026</v>
      </c>
      <c r="W5220" t="s">
        <v>77</v>
      </c>
      <c r="X5220" s="2">
        <v>10724.2</v>
      </c>
      <c r="Y5220" s="2">
        <v>3994.56</v>
      </c>
      <c r="Z5220" s="2">
        <v>0.72899999999999998</v>
      </c>
      <c r="AA5220" s="2">
        <f>IF(Table1[[#This Row],[Bed Occupied]]="Yes",1,0)</f>
        <v>1</v>
      </c>
    </row>
    <row r="5221" spans="1:27" x14ac:dyDescent="0.25">
      <c r="A5221" t="s">
        <v>5313</v>
      </c>
      <c r="B5221" s="1">
        <v>45886</v>
      </c>
      <c r="C5221" s="1">
        <v>45889.1</v>
      </c>
      <c r="D5221" t="s">
        <v>39</v>
      </c>
      <c r="E5221" t="s">
        <v>28</v>
      </c>
      <c r="F5221" t="s">
        <v>29</v>
      </c>
      <c r="G5221" t="s">
        <v>53</v>
      </c>
      <c r="H5221" t="s">
        <v>62</v>
      </c>
      <c r="I5221" t="s">
        <v>32</v>
      </c>
      <c r="J5221">
        <v>3.1</v>
      </c>
      <c r="K5221" t="s">
        <v>33</v>
      </c>
      <c r="L5221">
        <v>95</v>
      </c>
      <c r="M5221" s="1">
        <v>45885</v>
      </c>
      <c r="N5221" t="s">
        <v>63</v>
      </c>
      <c r="O5221">
        <v>13.5</v>
      </c>
      <c r="P5221">
        <v>1.5</v>
      </c>
      <c r="Q5221" s="2">
        <v>3286.66</v>
      </c>
      <c r="R5221" t="s">
        <v>35</v>
      </c>
      <c r="S5221" s="2">
        <v>1855.22</v>
      </c>
      <c r="T5221">
        <v>3.5</v>
      </c>
      <c r="U5221" t="s">
        <v>104</v>
      </c>
      <c r="V5221">
        <v>2025</v>
      </c>
      <c r="W5221" t="s">
        <v>83</v>
      </c>
      <c r="X5221" s="2">
        <v>1855.22</v>
      </c>
      <c r="Y5221" s="2">
        <v>1431.44</v>
      </c>
      <c r="Z5221" s="2">
        <v>0.56399999999999995</v>
      </c>
      <c r="AA5221" s="2">
        <f>IF(Table1[[#This Row],[Bed Occupied]]="Yes",1,0)</f>
        <v>1</v>
      </c>
    </row>
    <row r="5222" spans="1:27" x14ac:dyDescent="0.25">
      <c r="A5222" t="s">
        <v>5314</v>
      </c>
      <c r="B5222" s="1">
        <v>46057</v>
      </c>
      <c r="C5222" s="1">
        <v>46057.9</v>
      </c>
      <c r="D5222" t="s">
        <v>27</v>
      </c>
      <c r="E5222" t="s">
        <v>52</v>
      </c>
      <c r="F5222" t="s">
        <v>29</v>
      </c>
      <c r="G5222" t="s">
        <v>151</v>
      </c>
      <c r="H5222" t="s">
        <v>40</v>
      </c>
      <c r="I5222" t="s">
        <v>41</v>
      </c>
      <c r="J5222">
        <v>0.9</v>
      </c>
      <c r="K5222" t="s">
        <v>57</v>
      </c>
      <c r="L5222">
        <v>29</v>
      </c>
      <c r="M5222" s="1">
        <v>46056</v>
      </c>
      <c r="N5222" t="s">
        <v>34</v>
      </c>
      <c r="O5222">
        <v>10.6</v>
      </c>
      <c r="P5222">
        <v>0.6</v>
      </c>
      <c r="Q5222" s="2">
        <v>8369.1200000000008</v>
      </c>
      <c r="R5222" t="s">
        <v>35</v>
      </c>
      <c r="S5222" s="2">
        <v>5656.35</v>
      </c>
      <c r="T5222">
        <v>3.7</v>
      </c>
      <c r="U5222" t="s">
        <v>68</v>
      </c>
      <c r="V5222">
        <v>2026</v>
      </c>
      <c r="W5222" t="s">
        <v>44</v>
      </c>
      <c r="X5222" s="2">
        <v>5656.35</v>
      </c>
      <c r="Y5222" s="2">
        <v>2712.77</v>
      </c>
      <c r="Z5222" s="2">
        <v>0.67600000000000005</v>
      </c>
      <c r="AA5222" s="2">
        <f>IF(Table1[[#This Row],[Bed Occupied]]="Yes",1,0)</f>
        <v>0</v>
      </c>
    </row>
    <row r="5223" spans="1:27" x14ac:dyDescent="0.25">
      <c r="A5223" t="s">
        <v>5315</v>
      </c>
      <c r="B5223" s="1">
        <v>46283</v>
      </c>
      <c r="C5223" s="1">
        <v>46286</v>
      </c>
      <c r="D5223" t="s">
        <v>96</v>
      </c>
      <c r="E5223" t="s">
        <v>47</v>
      </c>
      <c r="F5223" t="s">
        <v>48</v>
      </c>
      <c r="G5223" t="s">
        <v>30</v>
      </c>
      <c r="H5223" t="s">
        <v>62</v>
      </c>
      <c r="I5223" t="s">
        <v>32</v>
      </c>
      <c r="J5223">
        <v>3</v>
      </c>
      <c r="K5223" t="s">
        <v>33</v>
      </c>
      <c r="L5223">
        <v>74</v>
      </c>
      <c r="M5223" s="1">
        <v>46283</v>
      </c>
      <c r="N5223" t="s">
        <v>34</v>
      </c>
      <c r="O5223">
        <v>9.6</v>
      </c>
      <c r="P5223">
        <v>1.6</v>
      </c>
      <c r="Q5223" s="2">
        <v>4064.23</v>
      </c>
      <c r="R5223" t="s">
        <v>58</v>
      </c>
      <c r="S5223" s="2">
        <v>2410.6799999999998</v>
      </c>
      <c r="T5223">
        <v>3.5</v>
      </c>
      <c r="U5223" t="s">
        <v>133</v>
      </c>
      <c r="V5223">
        <v>2026</v>
      </c>
      <c r="W5223" t="s">
        <v>77</v>
      </c>
      <c r="X5223" s="2">
        <v>2410.6799999999998</v>
      </c>
      <c r="Y5223" s="2">
        <v>1653.55</v>
      </c>
      <c r="Z5223" s="2">
        <v>0.59299999999999997</v>
      </c>
      <c r="AA5223" s="2">
        <f>IF(Table1[[#This Row],[Bed Occupied]]="Yes",1,0)</f>
        <v>1</v>
      </c>
    </row>
    <row r="5224" spans="1:27" x14ac:dyDescent="0.25">
      <c r="A5224" t="s">
        <v>5316</v>
      </c>
      <c r="B5224" s="1">
        <v>45959</v>
      </c>
      <c r="C5224" s="1">
        <v>45960.5</v>
      </c>
      <c r="D5224" t="s">
        <v>27</v>
      </c>
      <c r="E5224" t="s">
        <v>28</v>
      </c>
      <c r="F5224" t="s">
        <v>48</v>
      </c>
      <c r="G5224" t="s">
        <v>30</v>
      </c>
      <c r="H5224" t="s">
        <v>62</v>
      </c>
      <c r="I5224" t="s">
        <v>93</v>
      </c>
      <c r="J5224">
        <v>1.5</v>
      </c>
      <c r="K5224" t="s">
        <v>33</v>
      </c>
      <c r="L5224">
        <v>43</v>
      </c>
      <c r="M5224" s="1">
        <v>45958</v>
      </c>
      <c r="N5224" t="s">
        <v>42</v>
      </c>
      <c r="O5224">
        <v>11.2</v>
      </c>
      <c r="P5224">
        <v>1.2</v>
      </c>
      <c r="Q5224" s="2">
        <v>9347.93</v>
      </c>
      <c r="R5224" t="s">
        <v>35</v>
      </c>
      <c r="S5224" s="2">
        <v>6001.57</v>
      </c>
      <c r="T5224">
        <v>3.8</v>
      </c>
      <c r="U5224" t="s">
        <v>82</v>
      </c>
      <c r="V5224">
        <v>2025</v>
      </c>
      <c r="W5224" t="s">
        <v>44</v>
      </c>
      <c r="X5224" s="2">
        <v>6001.57</v>
      </c>
      <c r="Y5224" s="2">
        <v>3346.36</v>
      </c>
      <c r="Z5224" s="2">
        <v>0.64200000000000002</v>
      </c>
      <c r="AA5224" s="2">
        <f>IF(Table1[[#This Row],[Bed Occupied]]="Yes",1,0)</f>
        <v>1</v>
      </c>
    </row>
    <row r="5225" spans="1:27" x14ac:dyDescent="0.25">
      <c r="A5225" t="s">
        <v>5317</v>
      </c>
      <c r="B5225" s="1">
        <v>46008</v>
      </c>
      <c r="C5225" s="1">
        <v>46012.4</v>
      </c>
      <c r="D5225" t="s">
        <v>102</v>
      </c>
      <c r="E5225" t="s">
        <v>52</v>
      </c>
      <c r="F5225" t="s">
        <v>29</v>
      </c>
      <c r="G5225" t="s">
        <v>67</v>
      </c>
      <c r="H5225" t="s">
        <v>40</v>
      </c>
      <c r="I5225" t="s">
        <v>32</v>
      </c>
      <c r="J5225">
        <v>4.4000000000000004</v>
      </c>
      <c r="K5225" t="s">
        <v>57</v>
      </c>
      <c r="L5225">
        <v>68</v>
      </c>
      <c r="M5225" s="1">
        <v>46008</v>
      </c>
      <c r="N5225" t="s">
        <v>34</v>
      </c>
      <c r="O5225">
        <v>8.1999999999999993</v>
      </c>
      <c r="P5225">
        <v>0.2</v>
      </c>
      <c r="Q5225" s="2">
        <v>12841.49</v>
      </c>
      <c r="R5225" t="s">
        <v>35</v>
      </c>
      <c r="S5225" s="2">
        <v>7666.44</v>
      </c>
      <c r="T5225">
        <v>4</v>
      </c>
      <c r="U5225" t="s">
        <v>79</v>
      </c>
      <c r="V5225">
        <v>2025</v>
      </c>
      <c r="W5225" t="s">
        <v>69</v>
      </c>
      <c r="X5225" s="2">
        <v>7666.44</v>
      </c>
      <c r="Y5225" s="2">
        <v>5175.05</v>
      </c>
      <c r="Z5225" s="2">
        <v>0.59699999999999998</v>
      </c>
      <c r="AA5225" s="2">
        <f>IF(Table1[[#This Row],[Bed Occupied]]="Yes",1,0)</f>
        <v>0</v>
      </c>
    </row>
    <row r="5226" spans="1:27" x14ac:dyDescent="0.25">
      <c r="A5226" t="s">
        <v>5318</v>
      </c>
      <c r="B5226" s="1">
        <v>45812</v>
      </c>
      <c r="C5226" s="1">
        <v>45813.3</v>
      </c>
      <c r="D5226" t="s">
        <v>39</v>
      </c>
      <c r="E5226" t="s">
        <v>47</v>
      </c>
      <c r="F5226" t="s">
        <v>29</v>
      </c>
      <c r="G5226" t="s">
        <v>30</v>
      </c>
      <c r="H5226" t="s">
        <v>49</v>
      </c>
      <c r="I5226" t="s">
        <v>32</v>
      </c>
      <c r="J5226">
        <v>1.3</v>
      </c>
      <c r="K5226" t="s">
        <v>33</v>
      </c>
      <c r="L5226">
        <v>97</v>
      </c>
      <c r="M5226" s="1">
        <v>45812</v>
      </c>
      <c r="N5226" t="s">
        <v>42</v>
      </c>
      <c r="O5226">
        <v>15.2</v>
      </c>
      <c r="P5226">
        <v>3.2</v>
      </c>
      <c r="Q5226" s="2">
        <v>1729.06</v>
      </c>
      <c r="R5226" t="s">
        <v>35</v>
      </c>
      <c r="S5226" s="2">
        <v>1054.28</v>
      </c>
      <c r="T5226">
        <v>2.2000000000000002</v>
      </c>
      <c r="U5226" t="s">
        <v>64</v>
      </c>
      <c r="V5226">
        <v>2025</v>
      </c>
      <c r="W5226" t="s">
        <v>69</v>
      </c>
      <c r="X5226" s="2">
        <v>1054.28</v>
      </c>
      <c r="Y5226" s="2">
        <v>674.78</v>
      </c>
      <c r="Z5226" s="2">
        <v>0.61</v>
      </c>
      <c r="AA5226" s="2">
        <f>IF(Table1[[#This Row],[Bed Occupied]]="Yes",1,0)</f>
        <v>1</v>
      </c>
    </row>
    <row r="5227" spans="1:27" x14ac:dyDescent="0.25">
      <c r="A5227" t="s">
        <v>5319</v>
      </c>
      <c r="B5227" s="1">
        <v>45780</v>
      </c>
      <c r="C5227" s="1">
        <v>45785.4</v>
      </c>
      <c r="D5227" t="s">
        <v>102</v>
      </c>
      <c r="E5227" t="s">
        <v>47</v>
      </c>
      <c r="F5227" t="s">
        <v>29</v>
      </c>
      <c r="G5227" t="s">
        <v>151</v>
      </c>
      <c r="H5227" t="s">
        <v>49</v>
      </c>
      <c r="I5227" t="s">
        <v>41</v>
      </c>
      <c r="J5227">
        <v>5.4</v>
      </c>
      <c r="K5227" t="s">
        <v>33</v>
      </c>
      <c r="L5227">
        <v>47</v>
      </c>
      <c r="M5227" s="1">
        <v>45780</v>
      </c>
      <c r="N5227" t="s">
        <v>42</v>
      </c>
      <c r="O5227">
        <v>8.9</v>
      </c>
      <c r="P5227">
        <v>0.9</v>
      </c>
      <c r="Q5227" s="2">
        <v>13835.57</v>
      </c>
      <c r="R5227" t="s">
        <v>58</v>
      </c>
      <c r="S5227" s="2">
        <v>8224.5</v>
      </c>
      <c r="T5227">
        <v>3</v>
      </c>
      <c r="U5227" t="s">
        <v>122</v>
      </c>
      <c r="V5227">
        <v>2025</v>
      </c>
      <c r="W5227" t="s">
        <v>83</v>
      </c>
      <c r="X5227" s="2">
        <v>8224.5</v>
      </c>
      <c r="Y5227" s="2">
        <v>5611.07</v>
      </c>
      <c r="Z5227" s="2">
        <v>0.59399999999999997</v>
      </c>
      <c r="AA5227" s="2">
        <f>IF(Table1[[#This Row],[Bed Occupied]]="Yes",1,0)</f>
        <v>1</v>
      </c>
    </row>
    <row r="5228" spans="1:27" x14ac:dyDescent="0.25">
      <c r="A5228" t="s">
        <v>5320</v>
      </c>
      <c r="B5228" s="1">
        <v>46254</v>
      </c>
      <c r="C5228" s="1">
        <v>46254.7</v>
      </c>
      <c r="D5228" t="s">
        <v>39</v>
      </c>
      <c r="E5228" t="s">
        <v>47</v>
      </c>
      <c r="F5228" t="s">
        <v>48</v>
      </c>
      <c r="G5228" t="s">
        <v>30</v>
      </c>
      <c r="H5228" t="s">
        <v>81</v>
      </c>
      <c r="I5228" t="s">
        <v>32</v>
      </c>
      <c r="J5228">
        <v>0.7</v>
      </c>
      <c r="K5228" t="s">
        <v>33</v>
      </c>
      <c r="L5228">
        <v>97</v>
      </c>
      <c r="M5228" s="1">
        <v>46254</v>
      </c>
      <c r="N5228" t="s">
        <v>63</v>
      </c>
      <c r="O5228">
        <v>8</v>
      </c>
      <c r="P5228">
        <v>0</v>
      </c>
      <c r="Q5228" s="2">
        <v>2581.7399999999998</v>
      </c>
      <c r="R5228" t="s">
        <v>85</v>
      </c>
      <c r="S5228" s="2">
        <v>1521.65</v>
      </c>
      <c r="T5228">
        <v>4.4000000000000004</v>
      </c>
      <c r="U5228" t="s">
        <v>138</v>
      </c>
      <c r="V5228">
        <v>2026</v>
      </c>
      <c r="W5228" t="s">
        <v>72</v>
      </c>
      <c r="X5228" s="2">
        <v>1521.65</v>
      </c>
      <c r="Y5228" s="2">
        <v>1060.0899999999999</v>
      </c>
      <c r="Z5228" s="2">
        <v>0.58899999999999997</v>
      </c>
      <c r="AA5228" s="2">
        <f>IF(Table1[[#This Row],[Bed Occupied]]="Yes",1,0)</f>
        <v>1</v>
      </c>
    </row>
    <row r="5229" spans="1:27" x14ac:dyDescent="0.25">
      <c r="A5229" t="s">
        <v>5321</v>
      </c>
      <c r="B5229" s="1">
        <v>46276</v>
      </c>
      <c r="C5229" s="1">
        <v>46277.4</v>
      </c>
      <c r="D5229" t="s">
        <v>96</v>
      </c>
      <c r="E5229" t="s">
        <v>66</v>
      </c>
      <c r="F5229" t="s">
        <v>48</v>
      </c>
      <c r="G5229" t="s">
        <v>30</v>
      </c>
      <c r="H5229" t="s">
        <v>49</v>
      </c>
      <c r="I5229" t="s">
        <v>32</v>
      </c>
      <c r="J5229">
        <v>1.4</v>
      </c>
      <c r="K5229" t="s">
        <v>33</v>
      </c>
      <c r="L5229">
        <v>43</v>
      </c>
      <c r="M5229" s="1">
        <v>46276</v>
      </c>
      <c r="N5229" t="s">
        <v>63</v>
      </c>
      <c r="O5229">
        <v>15</v>
      </c>
      <c r="P5229">
        <v>3</v>
      </c>
      <c r="Q5229" s="2">
        <v>2214.48</v>
      </c>
      <c r="R5229" t="s">
        <v>58</v>
      </c>
      <c r="S5229" s="2">
        <v>1409.24</v>
      </c>
      <c r="T5229">
        <v>3.4</v>
      </c>
      <c r="U5229" t="s">
        <v>133</v>
      </c>
      <c r="V5229">
        <v>2026</v>
      </c>
      <c r="W5229" t="s">
        <v>77</v>
      </c>
      <c r="X5229" s="2">
        <v>1409.24</v>
      </c>
      <c r="Y5229" s="2">
        <v>805.24</v>
      </c>
      <c r="Z5229" s="2">
        <v>0.63600000000000001</v>
      </c>
      <c r="AA5229" s="2">
        <f>IF(Table1[[#This Row],[Bed Occupied]]="Yes",1,0)</f>
        <v>1</v>
      </c>
    </row>
    <row r="5230" spans="1:27" x14ac:dyDescent="0.25">
      <c r="A5230" t="s">
        <v>5322</v>
      </c>
      <c r="B5230" s="1">
        <v>46185</v>
      </c>
      <c r="C5230" s="1">
        <v>46189.7</v>
      </c>
      <c r="D5230" t="s">
        <v>46</v>
      </c>
      <c r="E5230" t="s">
        <v>66</v>
      </c>
      <c r="F5230" t="s">
        <v>48</v>
      </c>
      <c r="G5230" t="s">
        <v>53</v>
      </c>
      <c r="H5230" t="s">
        <v>49</v>
      </c>
      <c r="I5230" t="s">
        <v>93</v>
      </c>
      <c r="J5230">
        <v>4.7</v>
      </c>
      <c r="K5230" t="s">
        <v>33</v>
      </c>
      <c r="L5230">
        <v>42</v>
      </c>
      <c r="M5230" s="1">
        <v>46184</v>
      </c>
      <c r="N5230" t="s">
        <v>34</v>
      </c>
      <c r="O5230">
        <v>10.8</v>
      </c>
      <c r="P5230">
        <v>0.8</v>
      </c>
      <c r="Q5230" s="2">
        <v>6201.14</v>
      </c>
      <c r="R5230" t="s">
        <v>58</v>
      </c>
      <c r="S5230" s="2">
        <v>4148.6899999999996</v>
      </c>
      <c r="T5230">
        <v>4.3</v>
      </c>
      <c r="U5230" t="s">
        <v>126</v>
      </c>
      <c r="V5230">
        <v>2026</v>
      </c>
      <c r="W5230" t="s">
        <v>72</v>
      </c>
      <c r="X5230" s="2">
        <v>4148.6899999999996</v>
      </c>
      <c r="Y5230" s="2">
        <v>2052.4499999999998</v>
      </c>
      <c r="Z5230" s="2">
        <v>0.66900000000000004</v>
      </c>
      <c r="AA5230" s="2">
        <f>IF(Table1[[#This Row],[Bed Occupied]]="Yes",1,0)</f>
        <v>1</v>
      </c>
    </row>
    <row r="5231" spans="1:27" x14ac:dyDescent="0.25">
      <c r="A5231" t="s">
        <v>5323</v>
      </c>
      <c r="B5231" s="1">
        <v>46249</v>
      </c>
      <c r="C5231" s="1">
        <v>46251.3</v>
      </c>
      <c r="D5231" t="s">
        <v>102</v>
      </c>
      <c r="E5231" t="s">
        <v>66</v>
      </c>
      <c r="F5231" t="s">
        <v>48</v>
      </c>
      <c r="G5231" t="s">
        <v>53</v>
      </c>
      <c r="H5231" t="s">
        <v>40</v>
      </c>
      <c r="I5231" t="s">
        <v>41</v>
      </c>
      <c r="J5231">
        <v>2.2999999999999998</v>
      </c>
      <c r="K5231" t="s">
        <v>33</v>
      </c>
      <c r="L5231">
        <v>31</v>
      </c>
      <c r="M5231" s="1">
        <v>46248</v>
      </c>
      <c r="N5231" t="s">
        <v>42</v>
      </c>
      <c r="O5231">
        <v>8.9</v>
      </c>
      <c r="P5231">
        <v>0.9</v>
      </c>
      <c r="Q5231" s="2">
        <v>8548.34</v>
      </c>
      <c r="R5231" t="s">
        <v>58</v>
      </c>
      <c r="S5231" s="2">
        <v>5076.33</v>
      </c>
      <c r="T5231">
        <v>4.5999999999999996</v>
      </c>
      <c r="U5231" t="s">
        <v>138</v>
      </c>
      <c r="V5231">
        <v>2026</v>
      </c>
      <c r="W5231" t="s">
        <v>77</v>
      </c>
      <c r="X5231" s="2">
        <v>5076.33</v>
      </c>
      <c r="Y5231" s="2">
        <v>3472.01</v>
      </c>
      <c r="Z5231" s="2">
        <v>0.59399999999999997</v>
      </c>
      <c r="AA5231" s="2">
        <f>IF(Table1[[#This Row],[Bed Occupied]]="Yes",1,0)</f>
        <v>1</v>
      </c>
    </row>
    <row r="5232" spans="1:27" x14ac:dyDescent="0.25">
      <c r="A5232" t="s">
        <v>5324</v>
      </c>
      <c r="B5232" s="1">
        <v>46235</v>
      </c>
      <c r="C5232" s="1">
        <v>46236.9</v>
      </c>
      <c r="D5232" t="s">
        <v>39</v>
      </c>
      <c r="E5232" t="s">
        <v>52</v>
      </c>
      <c r="F5232" t="s">
        <v>29</v>
      </c>
      <c r="G5232" t="s">
        <v>67</v>
      </c>
      <c r="H5232" t="s">
        <v>31</v>
      </c>
      <c r="I5232" t="s">
        <v>41</v>
      </c>
      <c r="J5232">
        <v>1.9</v>
      </c>
      <c r="K5232" t="s">
        <v>57</v>
      </c>
      <c r="L5232">
        <v>90</v>
      </c>
      <c r="M5232" s="1">
        <v>46234</v>
      </c>
      <c r="N5232" t="s">
        <v>42</v>
      </c>
      <c r="O5232">
        <v>12</v>
      </c>
      <c r="P5232">
        <v>0</v>
      </c>
      <c r="Q5232" s="2">
        <v>2497.9899999999998</v>
      </c>
      <c r="R5232" t="s">
        <v>58</v>
      </c>
      <c r="S5232" s="2">
        <v>1504.62</v>
      </c>
      <c r="T5232">
        <v>3.5</v>
      </c>
      <c r="U5232" t="s">
        <v>138</v>
      </c>
      <c r="V5232">
        <v>2026</v>
      </c>
      <c r="W5232" t="s">
        <v>77</v>
      </c>
      <c r="X5232" s="2">
        <v>1504.62</v>
      </c>
      <c r="Y5232" s="2">
        <v>993.37</v>
      </c>
      <c r="Z5232" s="2">
        <v>0.60199999999999998</v>
      </c>
      <c r="AA5232" s="2">
        <f>IF(Table1[[#This Row],[Bed Occupied]]="Yes",1,0)</f>
        <v>0</v>
      </c>
    </row>
    <row r="5233" spans="1:27" x14ac:dyDescent="0.25">
      <c r="A5233" t="s">
        <v>5325</v>
      </c>
      <c r="B5233" s="1">
        <v>46156</v>
      </c>
      <c r="C5233" s="1">
        <v>46156.4</v>
      </c>
      <c r="D5233" t="s">
        <v>51</v>
      </c>
      <c r="E5233" t="s">
        <v>52</v>
      </c>
      <c r="F5233" t="s">
        <v>48</v>
      </c>
      <c r="G5233" t="s">
        <v>30</v>
      </c>
      <c r="H5233" t="s">
        <v>76</v>
      </c>
      <c r="I5233" t="s">
        <v>32</v>
      </c>
      <c r="J5233">
        <v>0.4</v>
      </c>
      <c r="K5233" t="s">
        <v>57</v>
      </c>
      <c r="L5233">
        <v>76</v>
      </c>
      <c r="M5233" s="1">
        <v>46156</v>
      </c>
      <c r="N5233" t="s">
        <v>42</v>
      </c>
      <c r="O5233">
        <v>12</v>
      </c>
      <c r="P5233">
        <v>0</v>
      </c>
      <c r="Q5233" s="2">
        <v>8877.59</v>
      </c>
      <c r="R5233" t="s">
        <v>85</v>
      </c>
      <c r="S5233" s="2">
        <v>5637.77</v>
      </c>
      <c r="T5233">
        <v>4</v>
      </c>
      <c r="U5233" t="s">
        <v>94</v>
      </c>
      <c r="V5233">
        <v>2026</v>
      </c>
      <c r="W5233" t="s">
        <v>72</v>
      </c>
      <c r="X5233" s="2">
        <v>5637.77</v>
      </c>
      <c r="Y5233" s="2">
        <v>3239.82</v>
      </c>
      <c r="Z5233" s="2">
        <v>0.63500000000000001</v>
      </c>
      <c r="AA5233" s="2">
        <f>IF(Table1[[#This Row],[Bed Occupied]]="Yes",1,0)</f>
        <v>0</v>
      </c>
    </row>
    <row r="5234" spans="1:27" x14ac:dyDescent="0.25">
      <c r="A5234" t="s">
        <v>5326</v>
      </c>
      <c r="B5234" s="1">
        <v>45719</v>
      </c>
      <c r="C5234" s="1">
        <v>45723.6</v>
      </c>
      <c r="D5234" t="s">
        <v>27</v>
      </c>
      <c r="E5234" t="s">
        <v>28</v>
      </c>
      <c r="F5234" t="s">
        <v>29</v>
      </c>
      <c r="G5234" t="s">
        <v>30</v>
      </c>
      <c r="H5234" t="s">
        <v>49</v>
      </c>
      <c r="I5234" t="s">
        <v>41</v>
      </c>
      <c r="J5234">
        <v>4.5999999999999996</v>
      </c>
      <c r="K5234" t="s">
        <v>33</v>
      </c>
      <c r="L5234">
        <v>36</v>
      </c>
      <c r="M5234" s="1">
        <v>45718</v>
      </c>
      <c r="N5234" t="s">
        <v>42</v>
      </c>
      <c r="O5234">
        <v>12</v>
      </c>
      <c r="P5234">
        <v>2</v>
      </c>
      <c r="Q5234" s="2">
        <v>11188.86</v>
      </c>
      <c r="R5234" t="s">
        <v>35</v>
      </c>
      <c r="S5234" s="2">
        <v>7208.38</v>
      </c>
      <c r="T5234">
        <v>3.6</v>
      </c>
      <c r="U5234" t="s">
        <v>173</v>
      </c>
      <c r="V5234">
        <v>2025</v>
      </c>
      <c r="W5234" t="s">
        <v>74</v>
      </c>
      <c r="X5234" s="2">
        <v>7208.38</v>
      </c>
      <c r="Y5234" s="2">
        <v>3980.48</v>
      </c>
      <c r="Z5234" s="2">
        <v>0.64400000000000002</v>
      </c>
      <c r="AA5234" s="2">
        <f>IF(Table1[[#This Row],[Bed Occupied]]="Yes",1,0)</f>
        <v>1</v>
      </c>
    </row>
    <row r="5235" spans="1:27" x14ac:dyDescent="0.25">
      <c r="A5235" t="s">
        <v>5327</v>
      </c>
      <c r="B5235" s="1">
        <v>46035</v>
      </c>
      <c r="C5235" s="1">
        <v>46045.2</v>
      </c>
      <c r="D5235" t="s">
        <v>88</v>
      </c>
      <c r="E5235" t="s">
        <v>47</v>
      </c>
      <c r="F5235" t="s">
        <v>48</v>
      </c>
      <c r="G5235" t="s">
        <v>30</v>
      </c>
      <c r="H5235" t="s">
        <v>56</v>
      </c>
      <c r="I5235" t="s">
        <v>32</v>
      </c>
      <c r="J5235">
        <v>10.199999999999999</v>
      </c>
      <c r="K5235" t="s">
        <v>33</v>
      </c>
      <c r="L5235">
        <v>93</v>
      </c>
      <c r="M5235" s="1">
        <v>46035</v>
      </c>
      <c r="N5235" t="s">
        <v>63</v>
      </c>
      <c r="O5235">
        <v>10</v>
      </c>
      <c r="P5235">
        <v>2</v>
      </c>
      <c r="Q5235" s="2">
        <v>32514.85</v>
      </c>
      <c r="R5235" t="s">
        <v>85</v>
      </c>
      <c r="S5235" s="2">
        <v>24900.32</v>
      </c>
      <c r="T5235">
        <v>3.3</v>
      </c>
      <c r="U5235" t="s">
        <v>86</v>
      </c>
      <c r="V5235">
        <v>2026</v>
      </c>
      <c r="W5235" t="s">
        <v>44</v>
      </c>
      <c r="X5235" s="2">
        <v>24900.32</v>
      </c>
      <c r="Y5235" s="2">
        <v>7614.53</v>
      </c>
      <c r="Z5235" s="2">
        <v>0.76600000000000001</v>
      </c>
      <c r="AA5235" s="2">
        <f>IF(Table1[[#This Row],[Bed Occupied]]="Yes",1,0)</f>
        <v>1</v>
      </c>
    </row>
    <row r="5236" spans="1:27" x14ac:dyDescent="0.25">
      <c r="A5236" t="s">
        <v>5328</v>
      </c>
      <c r="B5236" s="1">
        <v>45800</v>
      </c>
      <c r="C5236" s="1">
        <v>45803.4</v>
      </c>
      <c r="D5236" t="s">
        <v>27</v>
      </c>
      <c r="E5236" t="s">
        <v>28</v>
      </c>
      <c r="F5236" t="s">
        <v>29</v>
      </c>
      <c r="G5236" t="s">
        <v>30</v>
      </c>
      <c r="H5236" t="s">
        <v>31</v>
      </c>
      <c r="I5236" t="s">
        <v>32</v>
      </c>
      <c r="J5236">
        <v>3.4</v>
      </c>
      <c r="K5236" t="s">
        <v>33</v>
      </c>
      <c r="L5236">
        <v>110</v>
      </c>
      <c r="M5236" s="1">
        <v>45799</v>
      </c>
      <c r="N5236" t="s">
        <v>42</v>
      </c>
      <c r="O5236">
        <v>9.8000000000000007</v>
      </c>
      <c r="P5236">
        <v>1.8</v>
      </c>
      <c r="Q5236" s="2">
        <v>9077.7099999999991</v>
      </c>
      <c r="R5236" t="s">
        <v>35</v>
      </c>
      <c r="S5236" s="2">
        <v>6140.88</v>
      </c>
      <c r="T5236">
        <v>2.5</v>
      </c>
      <c r="U5236" t="s">
        <v>122</v>
      </c>
      <c r="V5236">
        <v>2025</v>
      </c>
      <c r="W5236" t="s">
        <v>72</v>
      </c>
      <c r="X5236" s="2">
        <v>6140.88</v>
      </c>
      <c r="Y5236" s="2">
        <v>2936.83</v>
      </c>
      <c r="Z5236" s="2">
        <v>0.67600000000000005</v>
      </c>
      <c r="AA5236" s="2">
        <f>IF(Table1[[#This Row],[Bed Occupied]]="Yes",1,0)</f>
        <v>1</v>
      </c>
    </row>
    <row r="5237" spans="1:27" x14ac:dyDescent="0.25">
      <c r="A5237" t="s">
        <v>5329</v>
      </c>
      <c r="B5237" s="1">
        <v>46030</v>
      </c>
      <c r="C5237" s="1">
        <v>46038.1</v>
      </c>
      <c r="D5237" t="s">
        <v>51</v>
      </c>
      <c r="E5237" t="s">
        <v>66</v>
      </c>
      <c r="F5237" t="s">
        <v>29</v>
      </c>
      <c r="G5237" t="s">
        <v>53</v>
      </c>
      <c r="H5237" t="s">
        <v>31</v>
      </c>
      <c r="I5237" t="s">
        <v>41</v>
      </c>
      <c r="J5237">
        <v>8.1</v>
      </c>
      <c r="K5237" t="s">
        <v>33</v>
      </c>
      <c r="L5237">
        <v>94</v>
      </c>
      <c r="M5237" s="1">
        <v>46029</v>
      </c>
      <c r="N5237" t="s">
        <v>34</v>
      </c>
      <c r="O5237">
        <v>10</v>
      </c>
      <c r="P5237">
        <v>0</v>
      </c>
      <c r="Q5237" s="2">
        <v>9369.1299999999992</v>
      </c>
      <c r="R5237" t="s">
        <v>35</v>
      </c>
      <c r="S5237" s="2">
        <v>6654.5</v>
      </c>
      <c r="T5237">
        <v>3.9</v>
      </c>
      <c r="U5237" t="s">
        <v>86</v>
      </c>
      <c r="V5237">
        <v>2026</v>
      </c>
      <c r="W5237" t="s">
        <v>69</v>
      </c>
      <c r="X5237" s="2">
        <v>6654.5</v>
      </c>
      <c r="Y5237" s="2">
        <v>2714.63</v>
      </c>
      <c r="Z5237" s="2">
        <v>0.71</v>
      </c>
      <c r="AA5237" s="2">
        <f>IF(Table1[[#This Row],[Bed Occupied]]="Yes",1,0)</f>
        <v>1</v>
      </c>
    </row>
    <row r="5238" spans="1:27" x14ac:dyDescent="0.25">
      <c r="A5238" t="s">
        <v>5330</v>
      </c>
      <c r="B5238" s="1">
        <v>46126</v>
      </c>
      <c r="C5238" s="1">
        <v>46128.7</v>
      </c>
      <c r="D5238" t="s">
        <v>27</v>
      </c>
      <c r="E5238" t="s">
        <v>47</v>
      </c>
      <c r="F5238" t="s">
        <v>29</v>
      </c>
      <c r="G5238" t="s">
        <v>30</v>
      </c>
      <c r="H5238" t="s">
        <v>81</v>
      </c>
      <c r="I5238" t="s">
        <v>41</v>
      </c>
      <c r="J5238">
        <v>2.7</v>
      </c>
      <c r="K5238" t="s">
        <v>33</v>
      </c>
      <c r="L5238">
        <v>49</v>
      </c>
      <c r="M5238" s="1">
        <v>46126</v>
      </c>
      <c r="N5238" t="s">
        <v>42</v>
      </c>
      <c r="O5238">
        <v>8.1999999999999993</v>
      </c>
      <c r="P5238">
        <v>0.2</v>
      </c>
      <c r="Q5238" s="2">
        <v>9484.49</v>
      </c>
      <c r="R5238" t="s">
        <v>35</v>
      </c>
      <c r="S5238" s="2">
        <v>7202.3</v>
      </c>
      <c r="T5238">
        <v>4.2</v>
      </c>
      <c r="U5238" t="s">
        <v>98</v>
      </c>
      <c r="V5238">
        <v>2026</v>
      </c>
      <c r="W5238" t="s">
        <v>44</v>
      </c>
      <c r="X5238" s="2">
        <v>7202.3</v>
      </c>
      <c r="Y5238" s="2">
        <v>2282.19</v>
      </c>
      <c r="Z5238" s="2">
        <v>0.75900000000000001</v>
      </c>
      <c r="AA5238" s="2">
        <f>IF(Table1[[#This Row],[Bed Occupied]]="Yes",1,0)</f>
        <v>1</v>
      </c>
    </row>
    <row r="5239" spans="1:27" x14ac:dyDescent="0.25">
      <c r="A5239" t="s">
        <v>5331</v>
      </c>
      <c r="B5239" s="1">
        <v>46231</v>
      </c>
      <c r="C5239" s="1">
        <v>46238</v>
      </c>
      <c r="D5239" t="s">
        <v>88</v>
      </c>
      <c r="E5239" t="s">
        <v>52</v>
      </c>
      <c r="F5239" t="s">
        <v>29</v>
      </c>
      <c r="G5239" t="s">
        <v>30</v>
      </c>
      <c r="H5239" t="s">
        <v>56</v>
      </c>
      <c r="I5239" t="s">
        <v>93</v>
      </c>
      <c r="J5239">
        <v>7</v>
      </c>
      <c r="K5239" t="s">
        <v>33</v>
      </c>
      <c r="L5239">
        <v>10</v>
      </c>
      <c r="M5239" s="1">
        <v>46230</v>
      </c>
      <c r="N5239" t="s">
        <v>34</v>
      </c>
      <c r="O5239">
        <v>10.3</v>
      </c>
      <c r="P5239">
        <v>2.2999999999999998</v>
      </c>
      <c r="Q5239" s="2">
        <v>26516.14</v>
      </c>
      <c r="R5239" t="s">
        <v>35</v>
      </c>
      <c r="S5239" s="2">
        <v>18829.38</v>
      </c>
      <c r="T5239">
        <v>3.7</v>
      </c>
      <c r="U5239" t="s">
        <v>43</v>
      </c>
      <c r="V5239">
        <v>2026</v>
      </c>
      <c r="W5239" t="s">
        <v>37</v>
      </c>
      <c r="X5239" s="2">
        <v>18829.38</v>
      </c>
      <c r="Y5239" s="2">
        <v>7686.76</v>
      </c>
      <c r="Z5239" s="2">
        <v>0.71</v>
      </c>
      <c r="AA5239" s="2">
        <f>IF(Table1[[#This Row],[Bed Occupied]]="Yes",1,0)</f>
        <v>1</v>
      </c>
    </row>
    <row r="5240" spans="1:27" x14ac:dyDescent="0.25">
      <c r="A5240" t="s">
        <v>5332</v>
      </c>
      <c r="B5240" s="1">
        <v>46350</v>
      </c>
      <c r="C5240" s="1">
        <v>46358.3</v>
      </c>
      <c r="D5240" t="s">
        <v>61</v>
      </c>
      <c r="E5240" t="s">
        <v>28</v>
      </c>
      <c r="F5240" t="s">
        <v>48</v>
      </c>
      <c r="G5240" t="s">
        <v>53</v>
      </c>
      <c r="H5240" t="s">
        <v>31</v>
      </c>
      <c r="I5240" t="s">
        <v>41</v>
      </c>
      <c r="J5240">
        <v>8.3000000000000007</v>
      </c>
      <c r="K5240" t="s">
        <v>33</v>
      </c>
      <c r="L5240">
        <v>75</v>
      </c>
      <c r="M5240" s="1">
        <v>46350</v>
      </c>
      <c r="N5240" t="s">
        <v>42</v>
      </c>
      <c r="O5240">
        <v>8</v>
      </c>
      <c r="P5240">
        <v>0</v>
      </c>
      <c r="Q5240" s="2">
        <v>20224.669999999998</v>
      </c>
      <c r="R5240" t="s">
        <v>35</v>
      </c>
      <c r="S5240" s="2">
        <v>15363.02</v>
      </c>
      <c r="T5240">
        <v>3.3</v>
      </c>
      <c r="U5240" t="s">
        <v>130</v>
      </c>
      <c r="V5240">
        <v>2026</v>
      </c>
      <c r="W5240" t="s">
        <v>44</v>
      </c>
      <c r="X5240" s="2">
        <v>15363.02</v>
      </c>
      <c r="Y5240" s="2">
        <v>4861.6499999999996</v>
      </c>
      <c r="Z5240" s="2">
        <v>0.76</v>
      </c>
      <c r="AA5240" s="2">
        <f>IF(Table1[[#This Row],[Bed Occupied]]="Yes",1,0)</f>
        <v>1</v>
      </c>
    </row>
    <row r="5241" spans="1:27" x14ac:dyDescent="0.25">
      <c r="A5241" t="s">
        <v>5333</v>
      </c>
      <c r="B5241" s="1">
        <v>46347</v>
      </c>
      <c r="C5241" s="1">
        <v>46348.4</v>
      </c>
      <c r="D5241" t="s">
        <v>102</v>
      </c>
      <c r="E5241" t="s">
        <v>47</v>
      </c>
      <c r="F5241" t="s">
        <v>48</v>
      </c>
      <c r="G5241" t="s">
        <v>30</v>
      </c>
      <c r="H5241" t="s">
        <v>76</v>
      </c>
      <c r="I5241" t="s">
        <v>41</v>
      </c>
      <c r="J5241">
        <v>1.4</v>
      </c>
      <c r="K5241" t="s">
        <v>57</v>
      </c>
      <c r="L5241">
        <v>65</v>
      </c>
      <c r="M5241" s="1">
        <v>46346</v>
      </c>
      <c r="N5241" t="s">
        <v>42</v>
      </c>
      <c r="O5241">
        <v>10</v>
      </c>
      <c r="P5241">
        <v>0</v>
      </c>
      <c r="Q5241" s="2">
        <v>4116.45</v>
      </c>
      <c r="R5241" t="s">
        <v>85</v>
      </c>
      <c r="S5241" s="2">
        <v>2660.65</v>
      </c>
      <c r="T5241">
        <v>4.5</v>
      </c>
      <c r="U5241" t="s">
        <v>130</v>
      </c>
      <c r="V5241">
        <v>2026</v>
      </c>
      <c r="W5241" t="s">
        <v>77</v>
      </c>
      <c r="X5241" s="2">
        <v>2660.65</v>
      </c>
      <c r="Y5241" s="2">
        <v>1455.8</v>
      </c>
      <c r="Z5241" s="2">
        <v>0.64600000000000002</v>
      </c>
      <c r="AA5241" s="2">
        <f>IF(Table1[[#This Row],[Bed Occupied]]="Yes",1,0)</f>
        <v>0</v>
      </c>
    </row>
    <row r="5242" spans="1:27" x14ac:dyDescent="0.25">
      <c r="A5242" t="s">
        <v>5334</v>
      </c>
      <c r="B5242" s="1">
        <v>46177</v>
      </c>
      <c r="C5242" s="1">
        <v>46183.7</v>
      </c>
      <c r="D5242" t="s">
        <v>102</v>
      </c>
      <c r="E5242" t="s">
        <v>28</v>
      </c>
      <c r="F5242" t="s">
        <v>48</v>
      </c>
      <c r="G5242" t="s">
        <v>53</v>
      </c>
      <c r="H5242" t="s">
        <v>56</v>
      </c>
      <c r="I5242" t="s">
        <v>41</v>
      </c>
      <c r="J5242">
        <v>6.7</v>
      </c>
      <c r="K5242" t="s">
        <v>33</v>
      </c>
      <c r="L5242">
        <v>49</v>
      </c>
      <c r="M5242" s="1">
        <v>46177</v>
      </c>
      <c r="N5242" t="s">
        <v>42</v>
      </c>
      <c r="O5242">
        <v>8.9</v>
      </c>
      <c r="P5242">
        <v>0.9</v>
      </c>
      <c r="Q5242" s="2">
        <v>11261.89</v>
      </c>
      <c r="R5242" t="s">
        <v>35</v>
      </c>
      <c r="S5242" s="2">
        <v>6862.44</v>
      </c>
      <c r="T5242">
        <v>3.8</v>
      </c>
      <c r="U5242" t="s">
        <v>126</v>
      </c>
      <c r="V5242">
        <v>2026</v>
      </c>
      <c r="W5242" t="s">
        <v>72</v>
      </c>
      <c r="X5242" s="2">
        <v>6862.44</v>
      </c>
      <c r="Y5242" s="2">
        <v>4399.45</v>
      </c>
      <c r="Z5242" s="2">
        <v>0.60899999999999999</v>
      </c>
      <c r="AA5242" s="2">
        <f>IF(Table1[[#This Row],[Bed Occupied]]="Yes",1,0)</f>
        <v>1</v>
      </c>
    </row>
    <row r="5243" spans="1:27" x14ac:dyDescent="0.25">
      <c r="A5243" t="s">
        <v>5335</v>
      </c>
      <c r="B5243" s="1">
        <v>45679</v>
      </c>
      <c r="C5243" s="1">
        <v>45683.199999999997</v>
      </c>
      <c r="D5243" t="s">
        <v>102</v>
      </c>
      <c r="E5243" t="s">
        <v>66</v>
      </c>
      <c r="F5243" t="s">
        <v>92</v>
      </c>
      <c r="G5243" t="s">
        <v>53</v>
      </c>
      <c r="H5243" t="s">
        <v>76</v>
      </c>
      <c r="I5243" t="s">
        <v>32</v>
      </c>
      <c r="J5243">
        <v>4.2</v>
      </c>
      <c r="K5243" t="s">
        <v>57</v>
      </c>
      <c r="L5243">
        <v>32</v>
      </c>
      <c r="M5243" s="1">
        <v>45678</v>
      </c>
      <c r="N5243" t="s">
        <v>42</v>
      </c>
      <c r="O5243">
        <v>9.6999999999999993</v>
      </c>
      <c r="P5243">
        <v>1.7</v>
      </c>
      <c r="Q5243" s="2">
        <v>9548.76</v>
      </c>
      <c r="R5243" t="s">
        <v>85</v>
      </c>
      <c r="S5243" s="2">
        <v>6268.05</v>
      </c>
      <c r="T5243">
        <v>3.4</v>
      </c>
      <c r="U5243" t="s">
        <v>145</v>
      </c>
      <c r="V5243">
        <v>2025</v>
      </c>
      <c r="W5243" t="s">
        <v>44</v>
      </c>
      <c r="X5243" s="2">
        <v>6268.05</v>
      </c>
      <c r="Y5243" s="2">
        <v>3280.71</v>
      </c>
      <c r="Z5243" s="2">
        <v>0.65600000000000003</v>
      </c>
      <c r="AA5243" s="2">
        <f>IF(Table1[[#This Row],[Bed Occupied]]="Yes",1,0)</f>
        <v>0</v>
      </c>
    </row>
    <row r="5244" spans="1:27" x14ac:dyDescent="0.25">
      <c r="A5244" t="s">
        <v>5336</v>
      </c>
      <c r="B5244" s="1">
        <v>46085</v>
      </c>
      <c r="C5244" s="1">
        <v>46087</v>
      </c>
      <c r="D5244" t="s">
        <v>51</v>
      </c>
      <c r="E5244" t="s">
        <v>28</v>
      </c>
      <c r="F5244" t="s">
        <v>29</v>
      </c>
      <c r="G5244" t="s">
        <v>30</v>
      </c>
      <c r="H5244" t="s">
        <v>81</v>
      </c>
      <c r="I5244" t="s">
        <v>32</v>
      </c>
      <c r="J5244">
        <v>2</v>
      </c>
      <c r="K5244" t="s">
        <v>33</v>
      </c>
      <c r="L5244">
        <v>57</v>
      </c>
      <c r="M5244" s="1">
        <v>46085</v>
      </c>
      <c r="N5244" t="s">
        <v>34</v>
      </c>
      <c r="O5244">
        <v>9.4</v>
      </c>
      <c r="P5244">
        <v>1.4</v>
      </c>
      <c r="Q5244" s="2">
        <v>8516.34</v>
      </c>
      <c r="R5244" t="s">
        <v>58</v>
      </c>
      <c r="S5244" s="2">
        <v>4990.74</v>
      </c>
      <c r="T5244">
        <v>3.2</v>
      </c>
      <c r="U5244" t="s">
        <v>115</v>
      </c>
      <c r="V5244">
        <v>2026</v>
      </c>
      <c r="W5244" t="s">
        <v>69</v>
      </c>
      <c r="X5244" s="2">
        <v>4990.74</v>
      </c>
      <c r="Y5244" s="2">
        <v>3525.6</v>
      </c>
      <c r="Z5244" s="2">
        <v>0.58599999999999997</v>
      </c>
      <c r="AA5244" s="2">
        <f>IF(Table1[[#This Row],[Bed Occupied]]="Yes",1,0)</f>
        <v>1</v>
      </c>
    </row>
    <row r="5245" spans="1:27" x14ac:dyDescent="0.25">
      <c r="A5245" t="s">
        <v>5337</v>
      </c>
      <c r="B5245" s="1">
        <v>46274</v>
      </c>
      <c r="C5245" s="1">
        <v>46276.800000000003</v>
      </c>
      <c r="D5245" t="s">
        <v>46</v>
      </c>
      <c r="E5245" t="s">
        <v>47</v>
      </c>
      <c r="F5245" t="s">
        <v>48</v>
      </c>
      <c r="G5245" t="s">
        <v>53</v>
      </c>
      <c r="H5245" t="s">
        <v>81</v>
      </c>
      <c r="I5245" t="s">
        <v>32</v>
      </c>
      <c r="J5245">
        <v>2.8</v>
      </c>
      <c r="K5245" t="s">
        <v>57</v>
      </c>
      <c r="L5245">
        <v>73</v>
      </c>
      <c r="M5245" s="1">
        <v>46274</v>
      </c>
      <c r="N5245" t="s">
        <v>34</v>
      </c>
      <c r="O5245">
        <v>9.5</v>
      </c>
      <c r="P5245">
        <v>1.5</v>
      </c>
      <c r="Q5245" s="2">
        <v>5867.62</v>
      </c>
      <c r="R5245" t="s">
        <v>85</v>
      </c>
      <c r="S5245" s="2">
        <v>3446.87</v>
      </c>
      <c r="T5245">
        <v>3.8</v>
      </c>
      <c r="U5245" t="s">
        <v>133</v>
      </c>
      <c r="V5245">
        <v>2026</v>
      </c>
      <c r="W5245" t="s">
        <v>69</v>
      </c>
      <c r="X5245" s="2">
        <v>3446.87</v>
      </c>
      <c r="Y5245" s="2">
        <v>2420.75</v>
      </c>
      <c r="Z5245" s="2">
        <v>0.58699999999999997</v>
      </c>
      <c r="AA5245" s="2">
        <f>IF(Table1[[#This Row],[Bed Occupied]]="Yes",1,0)</f>
        <v>0</v>
      </c>
    </row>
    <row r="5246" spans="1:27" x14ac:dyDescent="0.25">
      <c r="A5246" t="s">
        <v>5338</v>
      </c>
      <c r="B5246" s="1">
        <v>46001</v>
      </c>
      <c r="C5246" s="1">
        <v>46002.9</v>
      </c>
      <c r="D5246" t="s">
        <v>51</v>
      </c>
      <c r="E5246" t="s">
        <v>28</v>
      </c>
      <c r="F5246" t="s">
        <v>48</v>
      </c>
      <c r="G5246" t="s">
        <v>67</v>
      </c>
      <c r="H5246" t="s">
        <v>49</v>
      </c>
      <c r="I5246" t="s">
        <v>32</v>
      </c>
      <c r="J5246">
        <v>1.9</v>
      </c>
      <c r="K5246" t="s">
        <v>57</v>
      </c>
      <c r="L5246">
        <v>63</v>
      </c>
      <c r="M5246" s="1">
        <v>46000</v>
      </c>
      <c r="N5246" t="s">
        <v>42</v>
      </c>
      <c r="O5246">
        <v>10.8</v>
      </c>
      <c r="P5246">
        <v>0.8</v>
      </c>
      <c r="Q5246" s="2">
        <v>6702.39</v>
      </c>
      <c r="R5246" t="s">
        <v>85</v>
      </c>
      <c r="S5246" s="2">
        <v>3580.47</v>
      </c>
      <c r="T5246">
        <v>3.6</v>
      </c>
      <c r="U5246" t="s">
        <v>79</v>
      </c>
      <c r="V5246">
        <v>2025</v>
      </c>
      <c r="W5246" t="s">
        <v>44</v>
      </c>
      <c r="X5246" s="2">
        <v>3580.47</v>
      </c>
      <c r="Y5246" s="2">
        <v>3121.92</v>
      </c>
      <c r="Z5246" s="2">
        <v>0.53400000000000003</v>
      </c>
      <c r="AA5246" s="2">
        <f>IF(Table1[[#This Row],[Bed Occupied]]="Yes",1,0)</f>
        <v>0</v>
      </c>
    </row>
    <row r="5247" spans="1:27" x14ac:dyDescent="0.25">
      <c r="A5247" t="s">
        <v>5339</v>
      </c>
      <c r="B5247" s="1">
        <v>46007</v>
      </c>
      <c r="C5247" s="1">
        <v>46008.6</v>
      </c>
      <c r="D5247" t="s">
        <v>39</v>
      </c>
      <c r="E5247" t="s">
        <v>47</v>
      </c>
      <c r="F5247" t="s">
        <v>48</v>
      </c>
      <c r="G5247" t="s">
        <v>67</v>
      </c>
      <c r="H5247" t="s">
        <v>76</v>
      </c>
      <c r="I5247" t="s">
        <v>93</v>
      </c>
      <c r="J5247">
        <v>1.6</v>
      </c>
      <c r="K5247" t="s">
        <v>57</v>
      </c>
      <c r="L5247">
        <v>50</v>
      </c>
      <c r="M5247" s="1">
        <v>46006</v>
      </c>
      <c r="N5247" t="s">
        <v>63</v>
      </c>
      <c r="O5247">
        <v>10</v>
      </c>
      <c r="P5247">
        <v>0</v>
      </c>
      <c r="Q5247" s="2">
        <v>1988.69</v>
      </c>
      <c r="R5247" t="s">
        <v>58</v>
      </c>
      <c r="S5247" s="2">
        <v>1163.04</v>
      </c>
      <c r="T5247">
        <v>3.8</v>
      </c>
      <c r="U5247" t="s">
        <v>79</v>
      </c>
      <c r="V5247">
        <v>2025</v>
      </c>
      <c r="W5247" t="s">
        <v>37</v>
      </c>
      <c r="X5247" s="2">
        <v>1163.04</v>
      </c>
      <c r="Y5247" s="2">
        <v>825.65</v>
      </c>
      <c r="Z5247" s="2">
        <v>0.58499999999999996</v>
      </c>
      <c r="AA5247" s="2">
        <f>IF(Table1[[#This Row],[Bed Occupied]]="Yes",1,0)</f>
        <v>0</v>
      </c>
    </row>
    <row r="5248" spans="1:27" x14ac:dyDescent="0.25">
      <c r="A5248" t="s">
        <v>5340</v>
      </c>
      <c r="B5248" s="1">
        <v>45676</v>
      </c>
      <c r="C5248" s="1">
        <v>45678.400000000001</v>
      </c>
      <c r="D5248" t="s">
        <v>46</v>
      </c>
      <c r="E5248" t="s">
        <v>47</v>
      </c>
      <c r="F5248" t="s">
        <v>29</v>
      </c>
      <c r="G5248" t="s">
        <v>53</v>
      </c>
      <c r="H5248" t="s">
        <v>40</v>
      </c>
      <c r="I5248" t="s">
        <v>32</v>
      </c>
      <c r="J5248">
        <v>2.4</v>
      </c>
      <c r="K5248" t="s">
        <v>33</v>
      </c>
      <c r="L5248">
        <v>60</v>
      </c>
      <c r="M5248" s="1">
        <v>45676</v>
      </c>
      <c r="N5248" t="s">
        <v>34</v>
      </c>
      <c r="O5248">
        <v>9.5</v>
      </c>
      <c r="P5248">
        <v>1.5</v>
      </c>
      <c r="Q5248" s="2">
        <v>4721.7299999999996</v>
      </c>
      <c r="R5248" t="s">
        <v>58</v>
      </c>
      <c r="S5248" s="2">
        <v>3050.05</v>
      </c>
      <c r="T5248">
        <v>3.5</v>
      </c>
      <c r="U5248" t="s">
        <v>145</v>
      </c>
      <c r="V5248">
        <v>2025</v>
      </c>
      <c r="W5248" t="s">
        <v>74</v>
      </c>
      <c r="X5248" s="2">
        <v>3050.05</v>
      </c>
      <c r="Y5248" s="2">
        <v>1671.68</v>
      </c>
      <c r="Z5248" s="2">
        <v>0.64600000000000002</v>
      </c>
      <c r="AA5248" s="2">
        <f>IF(Table1[[#This Row],[Bed Occupied]]="Yes",1,0)</f>
        <v>1</v>
      </c>
    </row>
    <row r="5249" spans="1:27" x14ac:dyDescent="0.25">
      <c r="A5249" t="s">
        <v>5341</v>
      </c>
      <c r="B5249" s="1">
        <v>46132</v>
      </c>
      <c r="C5249" s="1">
        <v>46135.4</v>
      </c>
      <c r="D5249" t="s">
        <v>61</v>
      </c>
      <c r="E5249" t="s">
        <v>66</v>
      </c>
      <c r="F5249" t="s">
        <v>29</v>
      </c>
      <c r="G5249" t="s">
        <v>53</v>
      </c>
      <c r="H5249" t="s">
        <v>76</v>
      </c>
      <c r="I5249" t="s">
        <v>41</v>
      </c>
      <c r="J5249">
        <v>3.4</v>
      </c>
      <c r="K5249" t="s">
        <v>33</v>
      </c>
      <c r="L5249">
        <v>5</v>
      </c>
      <c r="M5249" s="1">
        <v>46132</v>
      </c>
      <c r="N5249" t="s">
        <v>42</v>
      </c>
      <c r="O5249">
        <v>12</v>
      </c>
      <c r="P5249">
        <v>0</v>
      </c>
      <c r="Q5249" s="2">
        <v>19210.41</v>
      </c>
      <c r="R5249" t="s">
        <v>85</v>
      </c>
      <c r="S5249" s="2">
        <v>13509.41</v>
      </c>
      <c r="T5249">
        <v>4.8</v>
      </c>
      <c r="U5249" t="s">
        <v>98</v>
      </c>
      <c r="V5249">
        <v>2026</v>
      </c>
      <c r="W5249" t="s">
        <v>37</v>
      </c>
      <c r="X5249" s="2">
        <v>13509.41</v>
      </c>
      <c r="Y5249" s="2">
        <v>5701</v>
      </c>
      <c r="Z5249" s="2">
        <v>0.70299999999999996</v>
      </c>
      <c r="AA5249" s="2">
        <f>IF(Table1[[#This Row],[Bed Occupied]]="Yes",1,0)</f>
        <v>1</v>
      </c>
    </row>
    <row r="5250" spans="1:27" x14ac:dyDescent="0.25">
      <c r="A5250" t="s">
        <v>5342</v>
      </c>
      <c r="B5250" s="1">
        <v>45948</v>
      </c>
      <c r="C5250" s="1">
        <v>45953</v>
      </c>
      <c r="D5250" t="s">
        <v>102</v>
      </c>
      <c r="E5250" t="s">
        <v>47</v>
      </c>
      <c r="F5250" t="s">
        <v>29</v>
      </c>
      <c r="G5250" t="s">
        <v>30</v>
      </c>
      <c r="H5250" t="s">
        <v>81</v>
      </c>
      <c r="I5250" t="s">
        <v>41</v>
      </c>
      <c r="J5250">
        <v>5</v>
      </c>
      <c r="K5250" t="s">
        <v>33</v>
      </c>
      <c r="L5250">
        <v>34</v>
      </c>
      <c r="M5250" s="1">
        <v>45948</v>
      </c>
      <c r="N5250" t="s">
        <v>42</v>
      </c>
      <c r="O5250">
        <v>10.4</v>
      </c>
      <c r="P5250">
        <v>2.4</v>
      </c>
      <c r="Q5250" s="2">
        <v>12095.83</v>
      </c>
      <c r="R5250" t="s">
        <v>35</v>
      </c>
      <c r="S5250" s="2">
        <v>7763.37</v>
      </c>
      <c r="T5250">
        <v>4.2</v>
      </c>
      <c r="U5250" t="s">
        <v>82</v>
      </c>
      <c r="V5250">
        <v>2025</v>
      </c>
      <c r="W5250" t="s">
        <v>83</v>
      </c>
      <c r="X5250" s="2">
        <v>7763.37</v>
      </c>
      <c r="Y5250" s="2">
        <v>4332.46</v>
      </c>
      <c r="Z5250" s="2">
        <v>0.64200000000000002</v>
      </c>
      <c r="AA5250" s="2">
        <f>IF(Table1[[#This Row],[Bed Occupied]]="Yes",1,0)</f>
        <v>1</v>
      </c>
    </row>
    <row r="5251" spans="1:27" x14ac:dyDescent="0.25">
      <c r="A5251" t="s">
        <v>5343</v>
      </c>
      <c r="B5251" s="1">
        <v>46311</v>
      </c>
      <c r="C5251" s="1">
        <v>46313.5</v>
      </c>
      <c r="D5251" t="s">
        <v>46</v>
      </c>
      <c r="E5251" t="s">
        <v>52</v>
      </c>
      <c r="F5251" t="s">
        <v>92</v>
      </c>
      <c r="G5251" t="s">
        <v>30</v>
      </c>
      <c r="H5251" t="s">
        <v>40</v>
      </c>
      <c r="I5251" t="s">
        <v>41</v>
      </c>
      <c r="J5251">
        <v>2.5</v>
      </c>
      <c r="K5251" t="s">
        <v>57</v>
      </c>
      <c r="L5251">
        <v>32</v>
      </c>
      <c r="M5251" s="1">
        <v>46310</v>
      </c>
      <c r="N5251" t="s">
        <v>63</v>
      </c>
      <c r="O5251">
        <v>11.4</v>
      </c>
      <c r="P5251">
        <v>1.4</v>
      </c>
      <c r="Q5251" s="2">
        <v>4891.29</v>
      </c>
      <c r="R5251" t="s">
        <v>35</v>
      </c>
      <c r="S5251" s="2">
        <v>3395.56</v>
      </c>
      <c r="T5251">
        <v>3.5</v>
      </c>
      <c r="U5251" t="s">
        <v>36</v>
      </c>
      <c r="V5251">
        <v>2026</v>
      </c>
      <c r="W5251" t="s">
        <v>72</v>
      </c>
      <c r="X5251" s="2">
        <v>3395.56</v>
      </c>
      <c r="Y5251" s="2">
        <v>1495.73</v>
      </c>
      <c r="Z5251" s="2">
        <v>0.69399999999999995</v>
      </c>
      <c r="AA5251" s="2">
        <f>IF(Table1[[#This Row],[Bed Occupied]]="Yes",1,0)</f>
        <v>0</v>
      </c>
    </row>
    <row r="5252" spans="1:27" x14ac:dyDescent="0.25">
      <c r="A5252" t="s">
        <v>5344</v>
      </c>
      <c r="B5252" s="1">
        <v>45867</v>
      </c>
      <c r="C5252" s="1">
        <v>45869</v>
      </c>
      <c r="D5252" t="s">
        <v>96</v>
      </c>
      <c r="E5252" t="s">
        <v>66</v>
      </c>
      <c r="F5252" t="s">
        <v>48</v>
      </c>
      <c r="G5252" t="s">
        <v>30</v>
      </c>
      <c r="H5252" t="s">
        <v>76</v>
      </c>
      <c r="I5252" t="s">
        <v>41</v>
      </c>
      <c r="J5252">
        <v>2</v>
      </c>
      <c r="K5252" t="s">
        <v>33</v>
      </c>
      <c r="L5252">
        <v>41</v>
      </c>
      <c r="M5252" s="1">
        <v>45867</v>
      </c>
      <c r="N5252" t="s">
        <v>42</v>
      </c>
      <c r="O5252">
        <v>8.6999999999999993</v>
      </c>
      <c r="P5252">
        <v>0.7</v>
      </c>
      <c r="Q5252" s="2">
        <v>3110.4</v>
      </c>
      <c r="R5252" t="s">
        <v>85</v>
      </c>
      <c r="S5252" s="2">
        <v>2171.1999999999998</v>
      </c>
      <c r="T5252">
        <v>4.3</v>
      </c>
      <c r="U5252" t="s">
        <v>135</v>
      </c>
      <c r="V5252">
        <v>2025</v>
      </c>
      <c r="W5252" t="s">
        <v>44</v>
      </c>
      <c r="X5252" s="2">
        <v>2171.1999999999998</v>
      </c>
      <c r="Y5252" s="2">
        <v>939.2</v>
      </c>
      <c r="Z5252" s="2">
        <v>0.69799999999999995</v>
      </c>
      <c r="AA5252" s="2">
        <f>IF(Table1[[#This Row],[Bed Occupied]]="Yes",1,0)</f>
        <v>1</v>
      </c>
    </row>
    <row r="5253" spans="1:27" x14ac:dyDescent="0.25">
      <c r="A5253" t="s">
        <v>5345</v>
      </c>
      <c r="B5253" s="1">
        <v>46184</v>
      </c>
      <c r="C5253" s="1">
        <v>46188.3</v>
      </c>
      <c r="D5253" t="s">
        <v>61</v>
      </c>
      <c r="E5253" t="s">
        <v>66</v>
      </c>
      <c r="F5253" t="s">
        <v>29</v>
      </c>
      <c r="G5253" t="s">
        <v>53</v>
      </c>
      <c r="H5253" t="s">
        <v>56</v>
      </c>
      <c r="I5253" t="s">
        <v>32</v>
      </c>
      <c r="J5253">
        <v>4.3</v>
      </c>
      <c r="K5253" t="s">
        <v>33</v>
      </c>
      <c r="L5253">
        <v>95</v>
      </c>
      <c r="M5253" s="1">
        <v>46183</v>
      </c>
      <c r="N5253" t="s">
        <v>42</v>
      </c>
      <c r="O5253">
        <v>10.4</v>
      </c>
      <c r="P5253">
        <v>0.4</v>
      </c>
      <c r="Q5253" s="2">
        <v>11547.85</v>
      </c>
      <c r="R5253" t="s">
        <v>35</v>
      </c>
      <c r="S5253" s="2">
        <v>7966.82</v>
      </c>
      <c r="T5253">
        <v>4</v>
      </c>
      <c r="U5253" t="s">
        <v>126</v>
      </c>
      <c r="V5253">
        <v>2026</v>
      </c>
      <c r="W5253" t="s">
        <v>69</v>
      </c>
      <c r="X5253" s="2">
        <v>7966.82</v>
      </c>
      <c r="Y5253" s="2">
        <v>3581.03</v>
      </c>
      <c r="Z5253" s="2">
        <v>0.69</v>
      </c>
      <c r="AA5253" s="2">
        <f>IF(Table1[[#This Row],[Bed Occupied]]="Yes",1,0)</f>
        <v>1</v>
      </c>
    </row>
    <row r="5254" spans="1:27" x14ac:dyDescent="0.25">
      <c r="A5254" t="s">
        <v>5346</v>
      </c>
      <c r="B5254" s="1">
        <v>46196</v>
      </c>
      <c r="C5254" s="1">
        <v>46196.7</v>
      </c>
      <c r="D5254" t="s">
        <v>61</v>
      </c>
      <c r="E5254" t="s">
        <v>28</v>
      </c>
      <c r="F5254" t="s">
        <v>48</v>
      </c>
      <c r="G5254" t="s">
        <v>151</v>
      </c>
      <c r="H5254" t="s">
        <v>49</v>
      </c>
      <c r="I5254" t="s">
        <v>93</v>
      </c>
      <c r="J5254">
        <v>0.7</v>
      </c>
      <c r="K5254" t="s">
        <v>33</v>
      </c>
      <c r="L5254">
        <v>67</v>
      </c>
      <c r="M5254" s="1">
        <v>46195</v>
      </c>
      <c r="N5254" t="s">
        <v>42</v>
      </c>
      <c r="O5254">
        <v>8</v>
      </c>
      <c r="P5254">
        <v>0</v>
      </c>
      <c r="Q5254" s="2">
        <v>13192.26</v>
      </c>
      <c r="R5254" t="s">
        <v>35</v>
      </c>
      <c r="S5254" s="2">
        <v>9971.5400000000009</v>
      </c>
      <c r="T5254">
        <v>4.4000000000000004</v>
      </c>
      <c r="U5254" t="s">
        <v>126</v>
      </c>
      <c r="V5254">
        <v>2026</v>
      </c>
      <c r="W5254" t="s">
        <v>37</v>
      </c>
      <c r="X5254" s="2">
        <v>9971.5400000000009</v>
      </c>
      <c r="Y5254" s="2">
        <v>3220.72</v>
      </c>
      <c r="Z5254" s="2">
        <v>0.75600000000000001</v>
      </c>
      <c r="AA5254" s="2">
        <f>IF(Table1[[#This Row],[Bed Occupied]]="Yes",1,0)</f>
        <v>1</v>
      </c>
    </row>
    <row r="5255" spans="1:27" x14ac:dyDescent="0.25">
      <c r="A5255" t="s">
        <v>5347</v>
      </c>
      <c r="B5255" s="1">
        <v>46302</v>
      </c>
      <c r="C5255" s="1">
        <v>46303.199999999997</v>
      </c>
      <c r="D5255" t="s">
        <v>51</v>
      </c>
      <c r="E5255" t="s">
        <v>52</v>
      </c>
      <c r="F5255" t="s">
        <v>29</v>
      </c>
      <c r="G5255" t="s">
        <v>30</v>
      </c>
      <c r="H5255" t="s">
        <v>49</v>
      </c>
      <c r="I5255" t="s">
        <v>93</v>
      </c>
      <c r="J5255">
        <v>1.2</v>
      </c>
      <c r="K5255" t="s">
        <v>33</v>
      </c>
      <c r="L5255">
        <v>66</v>
      </c>
      <c r="M5255" s="1">
        <v>46302</v>
      </c>
      <c r="N5255" t="s">
        <v>34</v>
      </c>
      <c r="O5255">
        <v>8.9</v>
      </c>
      <c r="P5255">
        <v>0.9</v>
      </c>
      <c r="Q5255" s="2">
        <v>7466.99</v>
      </c>
      <c r="R5255" t="s">
        <v>58</v>
      </c>
      <c r="S5255" s="2">
        <v>4636.63</v>
      </c>
      <c r="T5255">
        <v>4</v>
      </c>
      <c r="U5255" t="s">
        <v>36</v>
      </c>
      <c r="V5255">
        <v>2026</v>
      </c>
      <c r="W5255" t="s">
        <v>69</v>
      </c>
      <c r="X5255" s="2">
        <v>4636.63</v>
      </c>
      <c r="Y5255" s="2">
        <v>2830.36</v>
      </c>
      <c r="Z5255" s="2">
        <v>0.621</v>
      </c>
      <c r="AA5255" s="2">
        <f>IF(Table1[[#This Row],[Bed Occupied]]="Yes",1,0)</f>
        <v>1</v>
      </c>
    </row>
    <row r="5256" spans="1:27" x14ac:dyDescent="0.25">
      <c r="A5256" t="s">
        <v>5348</v>
      </c>
      <c r="B5256" s="1">
        <v>46305</v>
      </c>
      <c r="C5256" s="1">
        <v>46306.8</v>
      </c>
      <c r="D5256" t="s">
        <v>46</v>
      </c>
      <c r="E5256" t="s">
        <v>28</v>
      </c>
      <c r="F5256" t="s">
        <v>29</v>
      </c>
      <c r="G5256" t="s">
        <v>30</v>
      </c>
      <c r="H5256" t="s">
        <v>56</v>
      </c>
      <c r="I5256" t="s">
        <v>41</v>
      </c>
      <c r="J5256">
        <v>1.8</v>
      </c>
      <c r="K5256" t="s">
        <v>57</v>
      </c>
      <c r="L5256">
        <v>37</v>
      </c>
      <c r="M5256" s="1">
        <v>46305</v>
      </c>
      <c r="N5256" t="s">
        <v>42</v>
      </c>
      <c r="O5256">
        <v>9.3000000000000007</v>
      </c>
      <c r="P5256">
        <v>1.3</v>
      </c>
      <c r="Q5256" s="2">
        <v>4629.7700000000004</v>
      </c>
      <c r="R5256" t="s">
        <v>35</v>
      </c>
      <c r="S5256" s="2">
        <v>2756.01</v>
      </c>
      <c r="T5256">
        <v>4</v>
      </c>
      <c r="U5256" t="s">
        <v>36</v>
      </c>
      <c r="V5256">
        <v>2026</v>
      </c>
      <c r="W5256" t="s">
        <v>83</v>
      </c>
      <c r="X5256" s="2">
        <v>2756.01</v>
      </c>
      <c r="Y5256" s="2">
        <v>1873.76</v>
      </c>
      <c r="Z5256" s="2">
        <v>0.59499999999999997</v>
      </c>
      <c r="AA5256" s="2">
        <f>IF(Table1[[#This Row],[Bed Occupied]]="Yes",1,0)</f>
        <v>0</v>
      </c>
    </row>
    <row r="5257" spans="1:27" x14ac:dyDescent="0.25">
      <c r="A5257" t="s">
        <v>5349</v>
      </c>
      <c r="B5257" s="1">
        <v>46275</v>
      </c>
      <c r="C5257" s="1">
        <v>46277.9</v>
      </c>
      <c r="D5257" t="s">
        <v>61</v>
      </c>
      <c r="E5257" t="s">
        <v>28</v>
      </c>
      <c r="F5257" t="s">
        <v>48</v>
      </c>
      <c r="G5257" t="s">
        <v>53</v>
      </c>
      <c r="H5257" t="s">
        <v>31</v>
      </c>
      <c r="I5257" t="s">
        <v>41</v>
      </c>
      <c r="J5257">
        <v>2.9</v>
      </c>
      <c r="K5257" t="s">
        <v>33</v>
      </c>
      <c r="L5257">
        <v>34</v>
      </c>
      <c r="M5257" s="1">
        <v>46274</v>
      </c>
      <c r="N5257" t="s">
        <v>42</v>
      </c>
      <c r="O5257">
        <v>10.6</v>
      </c>
      <c r="P5257">
        <v>0.6</v>
      </c>
      <c r="Q5257" s="2">
        <v>14591.2</v>
      </c>
      <c r="R5257" t="s">
        <v>35</v>
      </c>
      <c r="S5257" s="2">
        <v>10471.39</v>
      </c>
      <c r="T5257">
        <v>5</v>
      </c>
      <c r="U5257" t="s">
        <v>133</v>
      </c>
      <c r="V5257">
        <v>2026</v>
      </c>
      <c r="W5257" t="s">
        <v>69</v>
      </c>
      <c r="X5257" s="2">
        <v>10471.39</v>
      </c>
      <c r="Y5257" s="2">
        <v>4119.8100000000004</v>
      </c>
      <c r="Z5257" s="2">
        <v>0.71799999999999997</v>
      </c>
      <c r="AA5257" s="2">
        <f>IF(Table1[[#This Row],[Bed Occupied]]="Yes",1,0)</f>
        <v>1</v>
      </c>
    </row>
    <row r="5258" spans="1:27" x14ac:dyDescent="0.25">
      <c r="A5258" t="s">
        <v>5350</v>
      </c>
      <c r="B5258" s="1">
        <v>46363</v>
      </c>
      <c r="C5258" s="1">
        <v>46363.5</v>
      </c>
      <c r="D5258" t="s">
        <v>51</v>
      </c>
      <c r="E5258" t="s">
        <v>28</v>
      </c>
      <c r="F5258" t="s">
        <v>29</v>
      </c>
      <c r="G5258" t="s">
        <v>30</v>
      </c>
      <c r="H5258" t="s">
        <v>62</v>
      </c>
      <c r="I5258" t="s">
        <v>32</v>
      </c>
      <c r="J5258">
        <v>0.5</v>
      </c>
      <c r="K5258" t="s">
        <v>33</v>
      </c>
      <c r="L5258">
        <v>76</v>
      </c>
      <c r="M5258" s="1">
        <v>46363</v>
      </c>
      <c r="N5258" t="s">
        <v>42</v>
      </c>
      <c r="O5258">
        <v>10.6</v>
      </c>
      <c r="P5258">
        <v>2.6</v>
      </c>
      <c r="Q5258" s="2">
        <v>5141.05</v>
      </c>
      <c r="R5258" t="s">
        <v>58</v>
      </c>
      <c r="S5258" s="2">
        <v>3062.88</v>
      </c>
      <c r="T5258">
        <v>3.3</v>
      </c>
      <c r="U5258" t="s">
        <v>54</v>
      </c>
      <c r="V5258">
        <v>2026</v>
      </c>
      <c r="W5258" t="s">
        <v>37</v>
      </c>
      <c r="X5258" s="2">
        <v>3062.88</v>
      </c>
      <c r="Y5258" s="2">
        <v>2078.17</v>
      </c>
      <c r="Z5258" s="2">
        <v>0.59599999999999997</v>
      </c>
      <c r="AA5258" s="2">
        <f>IF(Table1[[#This Row],[Bed Occupied]]="Yes",1,0)</f>
        <v>1</v>
      </c>
    </row>
    <row r="5259" spans="1:27" x14ac:dyDescent="0.25">
      <c r="A5259" t="s">
        <v>5351</v>
      </c>
      <c r="B5259" s="1">
        <v>45787</v>
      </c>
      <c r="C5259" s="1">
        <v>45790.400000000001</v>
      </c>
      <c r="D5259" t="s">
        <v>102</v>
      </c>
      <c r="E5259" t="s">
        <v>28</v>
      </c>
      <c r="F5259" t="s">
        <v>29</v>
      </c>
      <c r="G5259" t="s">
        <v>30</v>
      </c>
      <c r="H5259" t="s">
        <v>40</v>
      </c>
      <c r="I5259" t="s">
        <v>32</v>
      </c>
      <c r="J5259">
        <v>3.4</v>
      </c>
      <c r="K5259" t="s">
        <v>33</v>
      </c>
      <c r="L5259">
        <v>54</v>
      </c>
      <c r="M5259" s="1">
        <v>45786</v>
      </c>
      <c r="N5259" t="s">
        <v>63</v>
      </c>
      <c r="O5259">
        <v>8.6</v>
      </c>
      <c r="P5259">
        <v>0.6</v>
      </c>
      <c r="Q5259" s="2">
        <v>14399.97</v>
      </c>
      <c r="R5259" t="s">
        <v>35</v>
      </c>
      <c r="S5259" s="2">
        <v>6889.25</v>
      </c>
      <c r="T5259">
        <v>4.2</v>
      </c>
      <c r="U5259" t="s">
        <v>122</v>
      </c>
      <c r="V5259">
        <v>2025</v>
      </c>
      <c r="W5259" t="s">
        <v>77</v>
      </c>
      <c r="X5259" s="2">
        <v>6889.25</v>
      </c>
      <c r="Y5259" s="2">
        <v>7510.72</v>
      </c>
      <c r="Z5259" s="2">
        <v>0.47799999999999998</v>
      </c>
      <c r="AA5259" s="2">
        <f>IF(Table1[[#This Row],[Bed Occupied]]="Yes",1,0)</f>
        <v>1</v>
      </c>
    </row>
    <row r="5260" spans="1:27" x14ac:dyDescent="0.25">
      <c r="A5260" t="s">
        <v>5352</v>
      </c>
      <c r="B5260" s="1">
        <v>45720</v>
      </c>
      <c r="C5260" s="1">
        <v>45722.6</v>
      </c>
      <c r="D5260" t="s">
        <v>46</v>
      </c>
      <c r="E5260" t="s">
        <v>28</v>
      </c>
      <c r="F5260" t="s">
        <v>48</v>
      </c>
      <c r="G5260" t="s">
        <v>30</v>
      </c>
      <c r="H5260" t="s">
        <v>40</v>
      </c>
      <c r="I5260" t="s">
        <v>41</v>
      </c>
      <c r="J5260">
        <v>2.6</v>
      </c>
      <c r="K5260" t="s">
        <v>57</v>
      </c>
      <c r="L5260">
        <v>16</v>
      </c>
      <c r="M5260" s="1">
        <v>45719</v>
      </c>
      <c r="N5260" t="s">
        <v>63</v>
      </c>
      <c r="O5260">
        <v>13.4</v>
      </c>
      <c r="P5260">
        <v>1.4</v>
      </c>
      <c r="Q5260" s="2">
        <v>3762.69</v>
      </c>
      <c r="R5260" t="s">
        <v>58</v>
      </c>
      <c r="S5260" s="2">
        <v>2161.5700000000002</v>
      </c>
      <c r="T5260">
        <v>4.5</v>
      </c>
      <c r="U5260" t="s">
        <v>173</v>
      </c>
      <c r="V5260">
        <v>2025</v>
      </c>
      <c r="W5260" t="s">
        <v>37</v>
      </c>
      <c r="X5260" s="2">
        <v>2161.5700000000002</v>
      </c>
      <c r="Y5260" s="2">
        <v>1601.12</v>
      </c>
      <c r="Z5260" s="2">
        <v>0.57399999999999995</v>
      </c>
      <c r="AA5260" s="2">
        <f>IF(Table1[[#This Row],[Bed Occupied]]="Yes",1,0)</f>
        <v>0</v>
      </c>
    </row>
    <row r="5261" spans="1:27" x14ac:dyDescent="0.25">
      <c r="A5261" t="s">
        <v>5353</v>
      </c>
      <c r="B5261" s="1">
        <v>46221</v>
      </c>
      <c r="C5261" s="1">
        <v>46224.7</v>
      </c>
      <c r="D5261" t="s">
        <v>102</v>
      </c>
      <c r="E5261" t="s">
        <v>52</v>
      </c>
      <c r="F5261" t="s">
        <v>48</v>
      </c>
      <c r="G5261" t="s">
        <v>30</v>
      </c>
      <c r="H5261" t="s">
        <v>76</v>
      </c>
      <c r="I5261" t="s">
        <v>41</v>
      </c>
      <c r="J5261">
        <v>3.7</v>
      </c>
      <c r="K5261" t="s">
        <v>33</v>
      </c>
      <c r="L5261">
        <v>55</v>
      </c>
      <c r="M5261" s="1">
        <v>46221</v>
      </c>
      <c r="N5261" t="s">
        <v>34</v>
      </c>
      <c r="O5261">
        <v>9.1</v>
      </c>
      <c r="P5261">
        <v>1.1000000000000001</v>
      </c>
      <c r="Q5261" s="2">
        <v>14664.79</v>
      </c>
      <c r="R5261" t="s">
        <v>35</v>
      </c>
      <c r="S5261" s="2">
        <v>7767.38</v>
      </c>
      <c r="T5261">
        <v>3.8</v>
      </c>
      <c r="U5261" t="s">
        <v>43</v>
      </c>
      <c r="V5261">
        <v>2026</v>
      </c>
      <c r="W5261" t="s">
        <v>83</v>
      </c>
      <c r="X5261" s="2">
        <v>7767.38</v>
      </c>
      <c r="Y5261" s="2">
        <v>6897.41</v>
      </c>
      <c r="Z5261" s="2">
        <v>0.53</v>
      </c>
      <c r="AA5261" s="2">
        <f>IF(Table1[[#This Row],[Bed Occupied]]="Yes",1,0)</f>
        <v>1</v>
      </c>
    </row>
    <row r="5262" spans="1:27" x14ac:dyDescent="0.25">
      <c r="A5262" t="s">
        <v>5354</v>
      </c>
      <c r="B5262" s="1">
        <v>46322</v>
      </c>
      <c r="C5262" s="1">
        <v>46323.6</v>
      </c>
      <c r="D5262" t="s">
        <v>96</v>
      </c>
      <c r="E5262" t="s">
        <v>52</v>
      </c>
      <c r="F5262" t="s">
        <v>92</v>
      </c>
      <c r="G5262" t="s">
        <v>151</v>
      </c>
      <c r="H5262" t="s">
        <v>62</v>
      </c>
      <c r="I5262" t="s">
        <v>32</v>
      </c>
      <c r="J5262">
        <v>1.6</v>
      </c>
      <c r="K5262" t="s">
        <v>33</v>
      </c>
      <c r="L5262">
        <v>35</v>
      </c>
      <c r="M5262" s="1">
        <v>46322</v>
      </c>
      <c r="N5262" t="s">
        <v>42</v>
      </c>
      <c r="O5262">
        <v>9.1999999999999993</v>
      </c>
      <c r="P5262">
        <v>1.2</v>
      </c>
      <c r="Q5262" s="2">
        <v>3471.04</v>
      </c>
      <c r="R5262" t="s">
        <v>35</v>
      </c>
      <c r="S5262" s="2">
        <v>1897.71</v>
      </c>
      <c r="T5262">
        <v>3.8</v>
      </c>
      <c r="U5262" t="s">
        <v>36</v>
      </c>
      <c r="V5262">
        <v>2026</v>
      </c>
      <c r="W5262" t="s">
        <v>44</v>
      </c>
      <c r="X5262" s="2">
        <v>1897.71</v>
      </c>
      <c r="Y5262" s="2">
        <v>1573.33</v>
      </c>
      <c r="Z5262" s="2">
        <v>0.54700000000000004</v>
      </c>
      <c r="AA5262" s="2">
        <f>IF(Table1[[#This Row],[Bed Occupied]]="Yes",1,0)</f>
        <v>1</v>
      </c>
    </row>
    <row r="5263" spans="1:27" x14ac:dyDescent="0.25">
      <c r="A5263" t="s">
        <v>5355</v>
      </c>
      <c r="B5263" s="1">
        <v>45739</v>
      </c>
      <c r="C5263" s="1">
        <v>45749.9</v>
      </c>
      <c r="D5263" t="s">
        <v>61</v>
      </c>
      <c r="E5263" t="s">
        <v>47</v>
      </c>
      <c r="F5263" t="s">
        <v>29</v>
      </c>
      <c r="G5263" t="s">
        <v>151</v>
      </c>
      <c r="H5263" t="s">
        <v>62</v>
      </c>
      <c r="I5263" t="s">
        <v>41</v>
      </c>
      <c r="J5263">
        <v>10.9</v>
      </c>
      <c r="K5263" t="s">
        <v>33</v>
      </c>
      <c r="L5263">
        <v>72</v>
      </c>
      <c r="M5263" s="1">
        <v>45739</v>
      </c>
      <c r="N5263" t="s">
        <v>42</v>
      </c>
      <c r="O5263">
        <v>8.9</v>
      </c>
      <c r="P5263">
        <v>0.9</v>
      </c>
      <c r="Q5263" s="2">
        <v>22140.14</v>
      </c>
      <c r="R5263" t="s">
        <v>85</v>
      </c>
      <c r="S5263" s="2">
        <v>13888.25</v>
      </c>
      <c r="T5263">
        <v>3.4</v>
      </c>
      <c r="U5263" t="s">
        <v>173</v>
      </c>
      <c r="V5263">
        <v>2025</v>
      </c>
      <c r="W5263" t="s">
        <v>74</v>
      </c>
      <c r="X5263" s="2">
        <v>13888.25</v>
      </c>
      <c r="Y5263" s="2">
        <v>8251.89</v>
      </c>
      <c r="Z5263" s="2">
        <v>0.627</v>
      </c>
      <c r="AA5263" s="2">
        <f>IF(Table1[[#This Row],[Bed Occupied]]="Yes",1,0)</f>
        <v>1</v>
      </c>
    </row>
    <row r="5264" spans="1:27" x14ac:dyDescent="0.25">
      <c r="A5264" t="s">
        <v>5356</v>
      </c>
      <c r="B5264" s="1">
        <v>46219</v>
      </c>
      <c r="C5264" s="1">
        <v>46222.9</v>
      </c>
      <c r="D5264" t="s">
        <v>46</v>
      </c>
      <c r="E5264" t="s">
        <v>47</v>
      </c>
      <c r="F5264" t="s">
        <v>29</v>
      </c>
      <c r="G5264" t="s">
        <v>30</v>
      </c>
      <c r="H5264" t="s">
        <v>31</v>
      </c>
      <c r="I5264" t="s">
        <v>32</v>
      </c>
      <c r="J5264">
        <v>3.9</v>
      </c>
      <c r="K5264" t="s">
        <v>33</v>
      </c>
      <c r="L5264">
        <v>42</v>
      </c>
      <c r="M5264" s="1">
        <v>46219</v>
      </c>
      <c r="N5264" t="s">
        <v>42</v>
      </c>
      <c r="O5264">
        <v>11.6</v>
      </c>
      <c r="P5264">
        <v>1.6</v>
      </c>
      <c r="Q5264" s="2">
        <v>6401.76</v>
      </c>
      <c r="R5264" t="s">
        <v>58</v>
      </c>
      <c r="S5264" s="2">
        <v>3569.92</v>
      </c>
      <c r="T5264">
        <v>3.7</v>
      </c>
      <c r="U5264" t="s">
        <v>43</v>
      </c>
      <c r="V5264">
        <v>2026</v>
      </c>
      <c r="W5264" t="s">
        <v>72</v>
      </c>
      <c r="X5264" s="2">
        <v>3569.92</v>
      </c>
      <c r="Y5264" s="2">
        <v>2831.84</v>
      </c>
      <c r="Z5264" s="2">
        <v>0.55800000000000005</v>
      </c>
      <c r="AA5264" s="2">
        <f>IF(Table1[[#This Row],[Bed Occupied]]="Yes",1,0)</f>
        <v>1</v>
      </c>
    </row>
    <row r="5265" spans="1:27" x14ac:dyDescent="0.25">
      <c r="A5265" t="s">
        <v>5357</v>
      </c>
      <c r="B5265" s="1">
        <v>45966</v>
      </c>
      <c r="C5265" s="1">
        <v>45971.199999999997</v>
      </c>
      <c r="D5265" t="s">
        <v>96</v>
      </c>
      <c r="E5265" t="s">
        <v>66</v>
      </c>
      <c r="F5265" t="s">
        <v>29</v>
      </c>
      <c r="G5265" t="s">
        <v>151</v>
      </c>
      <c r="H5265" t="s">
        <v>31</v>
      </c>
      <c r="I5265" t="s">
        <v>93</v>
      </c>
      <c r="J5265">
        <v>5.2</v>
      </c>
      <c r="K5265" t="s">
        <v>33</v>
      </c>
      <c r="L5265">
        <v>30</v>
      </c>
      <c r="M5265" s="1">
        <v>45966</v>
      </c>
      <c r="N5265" t="s">
        <v>42</v>
      </c>
      <c r="O5265">
        <v>12.7</v>
      </c>
      <c r="P5265">
        <v>0.7</v>
      </c>
      <c r="Q5265" s="2">
        <v>4352.17</v>
      </c>
      <c r="R5265" t="s">
        <v>35</v>
      </c>
      <c r="S5265" s="2">
        <v>2206.14</v>
      </c>
      <c r="T5265">
        <v>4.0999999999999996</v>
      </c>
      <c r="U5265" t="s">
        <v>71</v>
      </c>
      <c r="V5265">
        <v>2025</v>
      </c>
      <c r="W5265" t="s">
        <v>69</v>
      </c>
      <c r="X5265" s="2">
        <v>2206.14</v>
      </c>
      <c r="Y5265" s="2">
        <v>2146.0300000000002</v>
      </c>
      <c r="Z5265" s="2">
        <v>0.50700000000000001</v>
      </c>
      <c r="AA5265" s="2">
        <f>IF(Table1[[#This Row],[Bed Occupied]]="Yes",1,0)</f>
        <v>1</v>
      </c>
    </row>
    <row r="5266" spans="1:27" x14ac:dyDescent="0.25">
      <c r="A5266" t="s">
        <v>5358</v>
      </c>
      <c r="B5266" s="1">
        <v>46195</v>
      </c>
      <c r="C5266" s="1">
        <v>46195.5</v>
      </c>
      <c r="D5266" t="s">
        <v>39</v>
      </c>
      <c r="E5266" t="s">
        <v>47</v>
      </c>
      <c r="F5266" t="s">
        <v>48</v>
      </c>
      <c r="G5266" t="s">
        <v>30</v>
      </c>
      <c r="H5266" t="s">
        <v>76</v>
      </c>
      <c r="I5266" t="s">
        <v>41</v>
      </c>
      <c r="J5266">
        <v>0.5</v>
      </c>
      <c r="K5266" t="s">
        <v>57</v>
      </c>
      <c r="L5266">
        <v>65</v>
      </c>
      <c r="M5266" s="1">
        <v>46194</v>
      </c>
      <c r="N5266" t="s">
        <v>63</v>
      </c>
      <c r="O5266">
        <v>12.6</v>
      </c>
      <c r="P5266">
        <v>0.6</v>
      </c>
      <c r="Q5266" s="2">
        <v>2225.4499999999998</v>
      </c>
      <c r="R5266" t="s">
        <v>58</v>
      </c>
      <c r="S5266" s="2">
        <v>1130.68</v>
      </c>
      <c r="T5266">
        <v>3.5</v>
      </c>
      <c r="U5266" t="s">
        <v>126</v>
      </c>
      <c r="V5266">
        <v>2026</v>
      </c>
      <c r="W5266" t="s">
        <v>74</v>
      </c>
      <c r="X5266" s="2">
        <v>1130.68</v>
      </c>
      <c r="Y5266" s="2">
        <v>1094.77</v>
      </c>
      <c r="Z5266" s="2">
        <v>0.50800000000000001</v>
      </c>
      <c r="AA5266" s="2">
        <f>IF(Table1[[#This Row],[Bed Occupied]]="Yes",1,0)</f>
        <v>0</v>
      </c>
    </row>
    <row r="5267" spans="1:27" x14ac:dyDescent="0.25">
      <c r="A5267" t="s">
        <v>5359</v>
      </c>
      <c r="B5267" s="1">
        <v>46006</v>
      </c>
      <c r="C5267" s="1">
        <v>46007.5</v>
      </c>
      <c r="D5267" t="s">
        <v>96</v>
      </c>
      <c r="E5267" t="s">
        <v>47</v>
      </c>
      <c r="F5267" t="s">
        <v>29</v>
      </c>
      <c r="G5267" t="s">
        <v>53</v>
      </c>
      <c r="H5267" t="s">
        <v>62</v>
      </c>
      <c r="I5267" t="s">
        <v>32</v>
      </c>
      <c r="J5267">
        <v>1.5</v>
      </c>
      <c r="K5267" t="s">
        <v>33</v>
      </c>
      <c r="L5267">
        <v>80</v>
      </c>
      <c r="M5267" s="1">
        <v>46006</v>
      </c>
      <c r="N5267" t="s">
        <v>34</v>
      </c>
      <c r="O5267">
        <v>10.4</v>
      </c>
      <c r="P5267">
        <v>2.4</v>
      </c>
      <c r="Q5267" s="2">
        <v>3634.74</v>
      </c>
      <c r="R5267" t="s">
        <v>58</v>
      </c>
      <c r="S5267" s="2">
        <v>1930.7</v>
      </c>
      <c r="T5267">
        <v>2.8</v>
      </c>
      <c r="U5267" t="s">
        <v>79</v>
      </c>
      <c r="V5267">
        <v>2025</v>
      </c>
      <c r="W5267" t="s">
        <v>37</v>
      </c>
      <c r="X5267" s="2">
        <v>1930.7</v>
      </c>
      <c r="Y5267" s="2">
        <v>1704.04</v>
      </c>
      <c r="Z5267" s="2">
        <v>0.53100000000000003</v>
      </c>
      <c r="AA5267" s="2">
        <f>IF(Table1[[#This Row],[Bed Occupied]]="Yes",1,0)</f>
        <v>1</v>
      </c>
    </row>
    <row r="5268" spans="1:27" x14ac:dyDescent="0.25">
      <c r="A5268" t="s">
        <v>5360</v>
      </c>
      <c r="B5268" s="1">
        <v>45885</v>
      </c>
      <c r="C5268" s="1">
        <v>45887.199999999997</v>
      </c>
      <c r="D5268" t="s">
        <v>102</v>
      </c>
      <c r="E5268" t="s">
        <v>28</v>
      </c>
      <c r="F5268" t="s">
        <v>29</v>
      </c>
      <c r="G5268" t="s">
        <v>30</v>
      </c>
      <c r="H5268" t="s">
        <v>40</v>
      </c>
      <c r="I5268" t="s">
        <v>93</v>
      </c>
      <c r="J5268">
        <v>2.2000000000000002</v>
      </c>
      <c r="K5268" t="s">
        <v>33</v>
      </c>
      <c r="L5268">
        <v>56</v>
      </c>
      <c r="M5268" s="1">
        <v>45885</v>
      </c>
      <c r="N5268" t="s">
        <v>34</v>
      </c>
      <c r="O5268">
        <v>10.1</v>
      </c>
      <c r="P5268">
        <v>2.1</v>
      </c>
      <c r="Q5268" s="2">
        <v>11581.69</v>
      </c>
      <c r="R5268" t="s">
        <v>35</v>
      </c>
      <c r="S5268" s="2">
        <v>6922.84</v>
      </c>
      <c r="T5268">
        <v>4</v>
      </c>
      <c r="U5268" t="s">
        <v>104</v>
      </c>
      <c r="V5268">
        <v>2025</v>
      </c>
      <c r="W5268" t="s">
        <v>83</v>
      </c>
      <c r="X5268" s="2">
        <v>6922.84</v>
      </c>
      <c r="Y5268" s="2">
        <v>4658.8500000000004</v>
      </c>
      <c r="Z5268" s="2">
        <v>0.59799999999999998</v>
      </c>
      <c r="AA5268" s="2">
        <f>IF(Table1[[#This Row],[Bed Occupied]]="Yes",1,0)</f>
        <v>1</v>
      </c>
    </row>
    <row r="5269" spans="1:27" x14ac:dyDescent="0.25">
      <c r="A5269" t="s">
        <v>5361</v>
      </c>
      <c r="B5269" s="1">
        <v>45948</v>
      </c>
      <c r="C5269" s="1">
        <v>45948.3</v>
      </c>
      <c r="D5269" t="s">
        <v>39</v>
      </c>
      <c r="E5269" t="s">
        <v>47</v>
      </c>
      <c r="F5269" t="s">
        <v>29</v>
      </c>
      <c r="G5269" t="s">
        <v>53</v>
      </c>
      <c r="H5269" t="s">
        <v>62</v>
      </c>
      <c r="I5269" t="s">
        <v>32</v>
      </c>
      <c r="J5269">
        <v>0.3</v>
      </c>
      <c r="K5269" t="s">
        <v>57</v>
      </c>
      <c r="L5269">
        <v>85</v>
      </c>
      <c r="M5269" s="1">
        <v>45948</v>
      </c>
      <c r="N5269" t="s">
        <v>34</v>
      </c>
      <c r="O5269">
        <v>13.5</v>
      </c>
      <c r="P5269">
        <v>1.5</v>
      </c>
      <c r="Q5269" s="2">
        <v>2228.44</v>
      </c>
      <c r="R5269" t="s">
        <v>58</v>
      </c>
      <c r="S5269" s="2">
        <v>1252.6400000000001</v>
      </c>
      <c r="T5269">
        <v>3.9</v>
      </c>
      <c r="U5269" t="s">
        <v>82</v>
      </c>
      <c r="V5269">
        <v>2025</v>
      </c>
      <c r="W5269" t="s">
        <v>83</v>
      </c>
      <c r="X5269" s="2">
        <v>1252.6400000000001</v>
      </c>
      <c r="Y5269" s="2">
        <v>975.8</v>
      </c>
      <c r="Z5269" s="2">
        <v>0.56200000000000006</v>
      </c>
      <c r="AA5269" s="2">
        <f>IF(Table1[[#This Row],[Bed Occupied]]="Yes",1,0)</f>
        <v>0</v>
      </c>
    </row>
    <row r="5270" spans="1:27" x14ac:dyDescent="0.25">
      <c r="A5270" t="s">
        <v>5362</v>
      </c>
      <c r="B5270" s="1">
        <v>46083</v>
      </c>
      <c r="C5270" s="1">
        <v>46085.5</v>
      </c>
      <c r="D5270" t="s">
        <v>46</v>
      </c>
      <c r="E5270" t="s">
        <v>47</v>
      </c>
      <c r="F5270" t="s">
        <v>48</v>
      </c>
      <c r="G5270" t="s">
        <v>30</v>
      </c>
      <c r="H5270" t="s">
        <v>81</v>
      </c>
      <c r="I5270" t="s">
        <v>32</v>
      </c>
      <c r="J5270">
        <v>2.5</v>
      </c>
      <c r="K5270" t="s">
        <v>33</v>
      </c>
      <c r="L5270">
        <v>62</v>
      </c>
      <c r="M5270" s="1">
        <v>46083</v>
      </c>
      <c r="N5270" t="s">
        <v>34</v>
      </c>
      <c r="O5270">
        <v>13.3</v>
      </c>
      <c r="P5270">
        <v>1.3</v>
      </c>
      <c r="Q5270" s="2">
        <v>5103.58</v>
      </c>
      <c r="R5270" t="s">
        <v>35</v>
      </c>
      <c r="S5270" s="2">
        <v>3090.4</v>
      </c>
      <c r="T5270">
        <v>4.4000000000000004</v>
      </c>
      <c r="U5270" t="s">
        <v>115</v>
      </c>
      <c r="V5270">
        <v>2026</v>
      </c>
      <c r="W5270" t="s">
        <v>37</v>
      </c>
      <c r="X5270" s="2">
        <v>3090.4</v>
      </c>
      <c r="Y5270" s="2">
        <v>2013.18</v>
      </c>
      <c r="Z5270" s="2">
        <v>0.60599999999999998</v>
      </c>
      <c r="AA5270" s="2">
        <f>IF(Table1[[#This Row],[Bed Occupied]]="Yes",1,0)</f>
        <v>1</v>
      </c>
    </row>
    <row r="5271" spans="1:27" x14ac:dyDescent="0.25">
      <c r="A5271" t="s">
        <v>5363</v>
      </c>
      <c r="B5271" s="1">
        <v>46350</v>
      </c>
      <c r="C5271" s="1">
        <v>46350.5</v>
      </c>
      <c r="D5271" t="s">
        <v>102</v>
      </c>
      <c r="E5271" t="s">
        <v>47</v>
      </c>
      <c r="F5271" t="s">
        <v>29</v>
      </c>
      <c r="G5271" t="s">
        <v>30</v>
      </c>
      <c r="H5271" t="s">
        <v>76</v>
      </c>
      <c r="I5271" t="s">
        <v>32</v>
      </c>
      <c r="J5271">
        <v>0.5</v>
      </c>
      <c r="K5271" t="s">
        <v>33</v>
      </c>
      <c r="L5271">
        <v>94</v>
      </c>
      <c r="M5271" s="1">
        <v>46349</v>
      </c>
      <c r="N5271" t="s">
        <v>42</v>
      </c>
      <c r="O5271">
        <v>8.6</v>
      </c>
      <c r="P5271">
        <v>0.6</v>
      </c>
      <c r="Q5271" s="2">
        <v>10564.8</v>
      </c>
      <c r="R5271" t="s">
        <v>35</v>
      </c>
      <c r="S5271" s="2">
        <v>6997.94</v>
      </c>
      <c r="T5271">
        <v>3.8</v>
      </c>
      <c r="U5271" t="s">
        <v>130</v>
      </c>
      <c r="V5271">
        <v>2026</v>
      </c>
      <c r="W5271" t="s">
        <v>37</v>
      </c>
      <c r="X5271" s="2">
        <v>6997.94</v>
      </c>
      <c r="Y5271" s="2">
        <v>3566.86</v>
      </c>
      <c r="Z5271" s="2">
        <v>0.66200000000000003</v>
      </c>
      <c r="AA5271" s="2">
        <f>IF(Table1[[#This Row],[Bed Occupied]]="Yes",1,0)</f>
        <v>1</v>
      </c>
    </row>
    <row r="5272" spans="1:27" x14ac:dyDescent="0.25">
      <c r="A5272" t="s">
        <v>5364</v>
      </c>
      <c r="B5272" s="1">
        <v>46021</v>
      </c>
      <c r="C5272" s="1">
        <v>46026.2</v>
      </c>
      <c r="D5272" t="s">
        <v>51</v>
      </c>
      <c r="E5272" t="s">
        <v>47</v>
      </c>
      <c r="F5272" t="s">
        <v>29</v>
      </c>
      <c r="G5272" t="s">
        <v>151</v>
      </c>
      <c r="H5272" t="s">
        <v>81</v>
      </c>
      <c r="I5272" t="s">
        <v>32</v>
      </c>
      <c r="J5272">
        <v>5.2</v>
      </c>
      <c r="K5272" t="s">
        <v>33</v>
      </c>
      <c r="L5272">
        <v>102</v>
      </c>
      <c r="M5272" s="1">
        <v>46020</v>
      </c>
      <c r="N5272" t="s">
        <v>42</v>
      </c>
      <c r="O5272">
        <v>11.2</v>
      </c>
      <c r="P5272">
        <v>3.2</v>
      </c>
      <c r="Q5272" s="2">
        <v>11365.09</v>
      </c>
      <c r="R5272" t="s">
        <v>85</v>
      </c>
      <c r="S5272" s="2">
        <v>6130.47</v>
      </c>
      <c r="T5272">
        <v>2.7</v>
      </c>
      <c r="U5272" t="s">
        <v>79</v>
      </c>
      <c r="V5272">
        <v>2025</v>
      </c>
      <c r="W5272" t="s">
        <v>37</v>
      </c>
      <c r="X5272" s="2">
        <v>6130.47</v>
      </c>
      <c r="Y5272" s="2">
        <v>5234.62</v>
      </c>
      <c r="Z5272" s="2">
        <v>0.53900000000000003</v>
      </c>
      <c r="AA5272" s="2">
        <f>IF(Table1[[#This Row],[Bed Occupied]]="Yes",1,0)</f>
        <v>1</v>
      </c>
    </row>
    <row r="5273" spans="1:27" x14ac:dyDescent="0.25">
      <c r="A5273" t="s">
        <v>5365</v>
      </c>
      <c r="B5273" s="1">
        <v>45765</v>
      </c>
      <c r="C5273" s="1">
        <v>45769.1</v>
      </c>
      <c r="D5273" t="s">
        <v>96</v>
      </c>
      <c r="E5273" t="s">
        <v>28</v>
      </c>
      <c r="F5273" t="s">
        <v>29</v>
      </c>
      <c r="G5273" t="s">
        <v>30</v>
      </c>
      <c r="H5273" t="s">
        <v>56</v>
      </c>
      <c r="I5273" t="s">
        <v>32</v>
      </c>
      <c r="J5273">
        <v>4.0999999999999996</v>
      </c>
      <c r="K5273" t="s">
        <v>57</v>
      </c>
      <c r="L5273">
        <v>35</v>
      </c>
      <c r="M5273" s="1">
        <v>45764</v>
      </c>
      <c r="N5273" t="s">
        <v>34</v>
      </c>
      <c r="O5273">
        <v>10.3</v>
      </c>
      <c r="P5273">
        <v>2.2999999999999998</v>
      </c>
      <c r="Q5273" s="2">
        <v>5030.38</v>
      </c>
      <c r="R5273" t="s">
        <v>35</v>
      </c>
      <c r="S5273" s="2">
        <v>2603.3200000000002</v>
      </c>
      <c r="T5273">
        <v>3.8</v>
      </c>
      <c r="U5273" t="s">
        <v>89</v>
      </c>
      <c r="V5273">
        <v>2025</v>
      </c>
      <c r="W5273" t="s">
        <v>72</v>
      </c>
      <c r="X5273" s="2">
        <v>2603.3200000000002</v>
      </c>
      <c r="Y5273" s="2">
        <v>2427.06</v>
      </c>
      <c r="Z5273" s="2">
        <v>0.51800000000000002</v>
      </c>
      <c r="AA5273" s="2">
        <f>IF(Table1[[#This Row],[Bed Occupied]]="Yes",1,0)</f>
        <v>0</v>
      </c>
    </row>
    <row r="5274" spans="1:27" x14ac:dyDescent="0.25">
      <c r="A5274" t="s">
        <v>5366</v>
      </c>
      <c r="B5274" s="1">
        <v>45927</v>
      </c>
      <c r="C5274" s="1">
        <v>45932.1</v>
      </c>
      <c r="D5274" t="s">
        <v>88</v>
      </c>
      <c r="E5274" t="s">
        <v>52</v>
      </c>
      <c r="F5274" t="s">
        <v>29</v>
      </c>
      <c r="G5274" t="s">
        <v>151</v>
      </c>
      <c r="H5274" t="s">
        <v>81</v>
      </c>
      <c r="I5274" t="s">
        <v>32</v>
      </c>
      <c r="J5274">
        <v>5.0999999999999996</v>
      </c>
      <c r="K5274" t="s">
        <v>33</v>
      </c>
      <c r="L5274">
        <v>74</v>
      </c>
      <c r="M5274" s="1">
        <v>45926</v>
      </c>
      <c r="N5274" t="s">
        <v>42</v>
      </c>
      <c r="O5274">
        <v>12.9</v>
      </c>
      <c r="P5274">
        <v>0.9</v>
      </c>
      <c r="Q5274" s="2">
        <v>22984.77</v>
      </c>
      <c r="R5274" t="s">
        <v>35</v>
      </c>
      <c r="S5274" s="2">
        <v>18844.84</v>
      </c>
      <c r="T5274">
        <v>3.3</v>
      </c>
      <c r="U5274" t="s">
        <v>59</v>
      </c>
      <c r="V5274">
        <v>2025</v>
      </c>
      <c r="W5274" t="s">
        <v>77</v>
      </c>
      <c r="X5274" s="2">
        <v>18844.84</v>
      </c>
      <c r="Y5274" s="2">
        <v>4139.93</v>
      </c>
      <c r="Z5274" s="2">
        <v>0.82</v>
      </c>
      <c r="AA5274" s="2">
        <f>IF(Table1[[#This Row],[Bed Occupied]]="Yes",1,0)</f>
        <v>1</v>
      </c>
    </row>
    <row r="5275" spans="1:27" x14ac:dyDescent="0.25">
      <c r="A5275" t="s">
        <v>5367</v>
      </c>
      <c r="B5275" s="1">
        <v>46178</v>
      </c>
      <c r="C5275" s="1">
        <v>46180.1</v>
      </c>
      <c r="D5275" t="s">
        <v>96</v>
      </c>
      <c r="E5275" t="s">
        <v>47</v>
      </c>
      <c r="F5275" t="s">
        <v>29</v>
      </c>
      <c r="G5275" t="s">
        <v>30</v>
      </c>
      <c r="H5275" t="s">
        <v>31</v>
      </c>
      <c r="I5275" t="s">
        <v>93</v>
      </c>
      <c r="J5275">
        <v>2.1</v>
      </c>
      <c r="K5275" t="s">
        <v>33</v>
      </c>
      <c r="L5275">
        <v>57</v>
      </c>
      <c r="M5275" s="1">
        <v>46178</v>
      </c>
      <c r="N5275" t="s">
        <v>34</v>
      </c>
      <c r="O5275">
        <v>10.1</v>
      </c>
      <c r="P5275">
        <v>2.1</v>
      </c>
      <c r="Q5275" s="2">
        <v>4449.42</v>
      </c>
      <c r="R5275" t="s">
        <v>85</v>
      </c>
      <c r="S5275" s="2">
        <v>2738.35</v>
      </c>
      <c r="T5275">
        <v>3</v>
      </c>
      <c r="U5275" t="s">
        <v>126</v>
      </c>
      <c r="V5275">
        <v>2026</v>
      </c>
      <c r="W5275" t="s">
        <v>77</v>
      </c>
      <c r="X5275" s="2">
        <v>2738.35</v>
      </c>
      <c r="Y5275" s="2">
        <v>1711.07</v>
      </c>
      <c r="Z5275" s="2">
        <v>0.61499999999999999</v>
      </c>
      <c r="AA5275" s="2">
        <f>IF(Table1[[#This Row],[Bed Occupied]]="Yes",1,0)</f>
        <v>1</v>
      </c>
    </row>
    <row r="5276" spans="1:27" x14ac:dyDescent="0.25">
      <c r="A5276" t="s">
        <v>5368</v>
      </c>
      <c r="B5276" s="1">
        <v>46063</v>
      </c>
      <c r="C5276" s="1">
        <v>46065.2</v>
      </c>
      <c r="D5276" t="s">
        <v>39</v>
      </c>
      <c r="E5276" t="s">
        <v>47</v>
      </c>
      <c r="F5276" t="s">
        <v>29</v>
      </c>
      <c r="G5276" t="s">
        <v>30</v>
      </c>
      <c r="H5276" t="s">
        <v>31</v>
      </c>
      <c r="I5276" t="s">
        <v>32</v>
      </c>
      <c r="J5276">
        <v>2.2000000000000002</v>
      </c>
      <c r="K5276" t="s">
        <v>57</v>
      </c>
      <c r="L5276">
        <v>103</v>
      </c>
      <c r="M5276" s="1">
        <v>46062</v>
      </c>
      <c r="N5276" t="s">
        <v>63</v>
      </c>
      <c r="O5276">
        <v>8.4</v>
      </c>
      <c r="P5276">
        <v>0.4</v>
      </c>
      <c r="Q5276" s="2">
        <v>1917.69</v>
      </c>
      <c r="R5276" t="s">
        <v>85</v>
      </c>
      <c r="S5276" s="2">
        <v>1023.02</v>
      </c>
      <c r="T5276">
        <v>3.4</v>
      </c>
      <c r="U5276" t="s">
        <v>68</v>
      </c>
      <c r="V5276">
        <v>2026</v>
      </c>
      <c r="W5276" t="s">
        <v>37</v>
      </c>
      <c r="X5276" s="2">
        <v>1023.02</v>
      </c>
      <c r="Y5276" s="2">
        <v>894.67</v>
      </c>
      <c r="Z5276" s="2">
        <v>0.53300000000000003</v>
      </c>
      <c r="AA5276" s="2">
        <f>IF(Table1[[#This Row],[Bed Occupied]]="Yes",1,0)</f>
        <v>0</v>
      </c>
    </row>
    <row r="5277" spans="1:27" x14ac:dyDescent="0.25">
      <c r="A5277" t="s">
        <v>5369</v>
      </c>
      <c r="B5277" s="1">
        <v>46029</v>
      </c>
      <c r="C5277" s="1">
        <v>46029.5</v>
      </c>
      <c r="D5277" t="s">
        <v>39</v>
      </c>
      <c r="E5277" t="s">
        <v>47</v>
      </c>
      <c r="F5277" t="s">
        <v>48</v>
      </c>
      <c r="G5277" t="s">
        <v>53</v>
      </c>
      <c r="H5277" t="s">
        <v>31</v>
      </c>
      <c r="I5277" t="s">
        <v>32</v>
      </c>
      <c r="J5277">
        <v>0.5</v>
      </c>
      <c r="K5277" t="s">
        <v>57</v>
      </c>
      <c r="L5277">
        <v>98</v>
      </c>
      <c r="M5277" s="1">
        <v>46028</v>
      </c>
      <c r="N5277" t="s">
        <v>42</v>
      </c>
      <c r="O5277">
        <v>13.3</v>
      </c>
      <c r="P5277">
        <v>1.3</v>
      </c>
      <c r="Q5277" s="2">
        <v>1167.47</v>
      </c>
      <c r="R5277" t="s">
        <v>58</v>
      </c>
      <c r="S5277" s="2">
        <v>589.33000000000004</v>
      </c>
      <c r="T5277">
        <v>3.4</v>
      </c>
      <c r="U5277" t="s">
        <v>86</v>
      </c>
      <c r="V5277">
        <v>2026</v>
      </c>
      <c r="W5277" t="s">
        <v>44</v>
      </c>
      <c r="X5277" s="2">
        <v>589.33000000000004</v>
      </c>
      <c r="Y5277" s="2">
        <v>578.14</v>
      </c>
      <c r="Z5277" s="2">
        <v>0.505</v>
      </c>
      <c r="AA5277" s="2">
        <f>IF(Table1[[#This Row],[Bed Occupied]]="Yes",1,0)</f>
        <v>0</v>
      </c>
    </row>
    <row r="5278" spans="1:27" x14ac:dyDescent="0.25">
      <c r="A5278" t="s">
        <v>5370</v>
      </c>
      <c r="B5278" s="1">
        <v>46310</v>
      </c>
      <c r="C5278" s="1">
        <v>46311</v>
      </c>
      <c r="D5278" t="s">
        <v>27</v>
      </c>
      <c r="E5278" t="s">
        <v>52</v>
      </c>
      <c r="F5278" t="s">
        <v>29</v>
      </c>
      <c r="G5278" t="s">
        <v>67</v>
      </c>
      <c r="H5278" t="s">
        <v>62</v>
      </c>
      <c r="I5278" t="s">
        <v>41</v>
      </c>
      <c r="J5278">
        <v>1</v>
      </c>
      <c r="K5278" t="s">
        <v>57</v>
      </c>
      <c r="L5278">
        <v>45</v>
      </c>
      <c r="M5278" s="1">
        <v>46309</v>
      </c>
      <c r="N5278" t="s">
        <v>34</v>
      </c>
      <c r="O5278">
        <v>8.6</v>
      </c>
      <c r="P5278">
        <v>0.6</v>
      </c>
      <c r="Q5278" s="2">
        <v>6450.88</v>
      </c>
      <c r="R5278" t="s">
        <v>58</v>
      </c>
      <c r="S5278" s="2">
        <v>3871.11</v>
      </c>
      <c r="T5278">
        <v>3.6</v>
      </c>
      <c r="U5278" t="s">
        <v>36</v>
      </c>
      <c r="V5278">
        <v>2026</v>
      </c>
      <c r="W5278" t="s">
        <v>69</v>
      </c>
      <c r="X5278" s="2">
        <v>3871.11</v>
      </c>
      <c r="Y5278" s="2">
        <v>2579.77</v>
      </c>
      <c r="Z5278" s="2">
        <v>0.6</v>
      </c>
      <c r="AA5278" s="2">
        <f>IF(Table1[[#This Row],[Bed Occupied]]="Yes",1,0)</f>
        <v>0</v>
      </c>
    </row>
    <row r="5279" spans="1:27" x14ac:dyDescent="0.25">
      <c r="A5279" t="s">
        <v>5371</v>
      </c>
      <c r="B5279" s="1">
        <v>46302</v>
      </c>
      <c r="C5279" s="1">
        <v>46302.5</v>
      </c>
      <c r="D5279" t="s">
        <v>27</v>
      </c>
      <c r="E5279" t="s">
        <v>52</v>
      </c>
      <c r="F5279" t="s">
        <v>29</v>
      </c>
      <c r="G5279" t="s">
        <v>67</v>
      </c>
      <c r="H5279" t="s">
        <v>40</v>
      </c>
      <c r="I5279" t="s">
        <v>41</v>
      </c>
      <c r="J5279">
        <v>0.5</v>
      </c>
      <c r="K5279" t="s">
        <v>57</v>
      </c>
      <c r="L5279">
        <v>32</v>
      </c>
      <c r="M5279" s="1">
        <v>46302</v>
      </c>
      <c r="N5279" t="s">
        <v>42</v>
      </c>
      <c r="O5279">
        <v>8.4</v>
      </c>
      <c r="P5279">
        <v>0.4</v>
      </c>
      <c r="Q5279" s="2">
        <v>7672.27</v>
      </c>
      <c r="R5279" t="s">
        <v>58</v>
      </c>
      <c r="S5279" s="2">
        <v>4716.99</v>
      </c>
      <c r="T5279">
        <v>4.0999999999999996</v>
      </c>
      <c r="U5279" t="s">
        <v>36</v>
      </c>
      <c r="V5279">
        <v>2026</v>
      </c>
      <c r="W5279" t="s">
        <v>69</v>
      </c>
      <c r="X5279" s="2">
        <v>4716.99</v>
      </c>
      <c r="Y5279" s="2">
        <v>2955.28</v>
      </c>
      <c r="Z5279" s="2">
        <v>0.61499999999999999</v>
      </c>
      <c r="AA5279" s="2">
        <f>IF(Table1[[#This Row],[Bed Occupied]]="Yes",1,0)</f>
        <v>0</v>
      </c>
    </row>
    <row r="5280" spans="1:27" x14ac:dyDescent="0.25">
      <c r="A5280" t="s">
        <v>5372</v>
      </c>
      <c r="B5280" s="1">
        <v>46318</v>
      </c>
      <c r="C5280" s="1">
        <v>46319</v>
      </c>
      <c r="D5280" t="s">
        <v>96</v>
      </c>
      <c r="E5280" t="s">
        <v>52</v>
      </c>
      <c r="F5280" t="s">
        <v>29</v>
      </c>
      <c r="G5280" t="s">
        <v>30</v>
      </c>
      <c r="H5280" t="s">
        <v>62</v>
      </c>
      <c r="I5280" t="s">
        <v>93</v>
      </c>
      <c r="J5280">
        <v>1</v>
      </c>
      <c r="K5280" t="s">
        <v>33</v>
      </c>
      <c r="L5280">
        <v>41</v>
      </c>
      <c r="M5280" s="1">
        <v>46317</v>
      </c>
      <c r="N5280" t="s">
        <v>34</v>
      </c>
      <c r="O5280">
        <v>8</v>
      </c>
      <c r="P5280">
        <v>0</v>
      </c>
      <c r="Q5280" s="2">
        <v>3457.53</v>
      </c>
      <c r="R5280" t="s">
        <v>35</v>
      </c>
      <c r="S5280" s="2">
        <v>2112.25</v>
      </c>
      <c r="T5280">
        <v>4.2</v>
      </c>
      <c r="U5280" t="s">
        <v>36</v>
      </c>
      <c r="V5280">
        <v>2026</v>
      </c>
      <c r="W5280" t="s">
        <v>72</v>
      </c>
      <c r="X5280" s="2">
        <v>2112.25</v>
      </c>
      <c r="Y5280" s="2">
        <v>1345.28</v>
      </c>
      <c r="Z5280" s="2">
        <v>0.61099999999999999</v>
      </c>
      <c r="AA5280" s="2">
        <f>IF(Table1[[#This Row],[Bed Occupied]]="Yes",1,0)</f>
        <v>1</v>
      </c>
    </row>
    <row r="5281" spans="1:27" x14ac:dyDescent="0.25">
      <c r="A5281" t="s">
        <v>5373</v>
      </c>
      <c r="B5281" s="1">
        <v>45912</v>
      </c>
      <c r="C5281" s="1">
        <v>45914.1</v>
      </c>
      <c r="D5281" t="s">
        <v>51</v>
      </c>
      <c r="E5281" t="s">
        <v>52</v>
      </c>
      <c r="F5281" t="s">
        <v>48</v>
      </c>
      <c r="G5281" t="s">
        <v>67</v>
      </c>
      <c r="H5281" t="s">
        <v>40</v>
      </c>
      <c r="I5281" t="s">
        <v>41</v>
      </c>
      <c r="J5281">
        <v>2.1</v>
      </c>
      <c r="K5281" t="s">
        <v>57</v>
      </c>
      <c r="L5281">
        <v>47</v>
      </c>
      <c r="M5281" s="1">
        <v>45912</v>
      </c>
      <c r="N5281" t="s">
        <v>42</v>
      </c>
      <c r="O5281">
        <v>9.1999999999999993</v>
      </c>
      <c r="P5281">
        <v>1.2</v>
      </c>
      <c r="Q5281" s="2">
        <v>8492.33</v>
      </c>
      <c r="R5281" t="s">
        <v>35</v>
      </c>
      <c r="S5281" s="2">
        <v>3922.45</v>
      </c>
      <c r="T5281">
        <v>4.0999999999999996</v>
      </c>
      <c r="U5281" t="s">
        <v>59</v>
      </c>
      <c r="V5281">
        <v>2025</v>
      </c>
      <c r="W5281" t="s">
        <v>77</v>
      </c>
      <c r="X5281" s="2">
        <v>3922.45</v>
      </c>
      <c r="Y5281" s="2">
        <v>4569.88</v>
      </c>
      <c r="Z5281" s="2">
        <v>0.46200000000000002</v>
      </c>
      <c r="AA5281" s="2">
        <f>IF(Table1[[#This Row],[Bed Occupied]]="Yes",1,0)</f>
        <v>0</v>
      </c>
    </row>
    <row r="5282" spans="1:27" x14ac:dyDescent="0.25">
      <c r="A5282" t="s">
        <v>5374</v>
      </c>
      <c r="B5282" s="1">
        <v>46172</v>
      </c>
      <c r="C5282" s="1">
        <v>46173.599999999999</v>
      </c>
      <c r="D5282" t="s">
        <v>39</v>
      </c>
      <c r="E5282" t="s">
        <v>28</v>
      </c>
      <c r="F5282" t="s">
        <v>29</v>
      </c>
      <c r="G5282" t="s">
        <v>30</v>
      </c>
      <c r="H5282" t="s">
        <v>81</v>
      </c>
      <c r="I5282" t="s">
        <v>41</v>
      </c>
      <c r="J5282">
        <v>1.6</v>
      </c>
      <c r="K5282" t="s">
        <v>33</v>
      </c>
      <c r="L5282">
        <v>83</v>
      </c>
      <c r="M5282" s="1">
        <v>46172</v>
      </c>
      <c r="N5282" t="s">
        <v>42</v>
      </c>
      <c r="O5282">
        <v>10.4</v>
      </c>
      <c r="P5282">
        <v>2.4</v>
      </c>
      <c r="Q5282" s="2">
        <v>2371.2199999999998</v>
      </c>
      <c r="R5282" t="s">
        <v>35</v>
      </c>
      <c r="S5282" s="2">
        <v>1238.07</v>
      </c>
      <c r="T5282">
        <v>3</v>
      </c>
      <c r="U5282" t="s">
        <v>94</v>
      </c>
      <c r="V5282">
        <v>2026</v>
      </c>
      <c r="W5282" t="s">
        <v>83</v>
      </c>
      <c r="X5282" s="2">
        <v>1238.07</v>
      </c>
      <c r="Y5282" s="2">
        <v>1133.1500000000001</v>
      </c>
      <c r="Z5282" s="2">
        <v>0.52200000000000002</v>
      </c>
      <c r="AA5282" s="2">
        <f>IF(Table1[[#This Row],[Bed Occupied]]="Yes",1,0)</f>
        <v>1</v>
      </c>
    </row>
    <row r="5283" spans="1:27" x14ac:dyDescent="0.25">
      <c r="A5283" t="s">
        <v>5375</v>
      </c>
      <c r="B5283" s="1">
        <v>45662</v>
      </c>
      <c r="C5283" s="1">
        <v>45663.199999999997</v>
      </c>
      <c r="D5283" t="s">
        <v>51</v>
      </c>
      <c r="E5283" t="s">
        <v>47</v>
      </c>
      <c r="F5283" t="s">
        <v>48</v>
      </c>
      <c r="G5283" t="s">
        <v>67</v>
      </c>
      <c r="H5283" t="s">
        <v>31</v>
      </c>
      <c r="I5283" t="s">
        <v>32</v>
      </c>
      <c r="J5283">
        <v>1.2</v>
      </c>
      <c r="K5283" t="s">
        <v>57</v>
      </c>
      <c r="L5283">
        <v>83</v>
      </c>
      <c r="M5283" s="1">
        <v>45661</v>
      </c>
      <c r="N5283" t="s">
        <v>34</v>
      </c>
      <c r="O5283">
        <v>11.5</v>
      </c>
      <c r="P5283">
        <v>1.5</v>
      </c>
      <c r="Q5283" s="2">
        <v>6159.16</v>
      </c>
      <c r="R5283" t="s">
        <v>35</v>
      </c>
      <c r="S5283" s="2">
        <v>4360.67</v>
      </c>
      <c r="T5283">
        <v>3.3</v>
      </c>
      <c r="U5283" t="s">
        <v>145</v>
      </c>
      <c r="V5283">
        <v>2025</v>
      </c>
      <c r="W5283" t="s">
        <v>83</v>
      </c>
      <c r="X5283" s="2">
        <v>4360.67</v>
      </c>
      <c r="Y5283" s="2">
        <v>1798.49</v>
      </c>
      <c r="Z5283" s="2">
        <v>0.70799999999999996</v>
      </c>
      <c r="AA5283" s="2">
        <f>IF(Table1[[#This Row],[Bed Occupied]]="Yes",1,0)</f>
        <v>0</v>
      </c>
    </row>
    <row r="5284" spans="1:27" x14ac:dyDescent="0.25">
      <c r="A5284" t="s">
        <v>5376</v>
      </c>
      <c r="B5284" s="1">
        <v>45978</v>
      </c>
      <c r="C5284" s="1">
        <v>45978.9</v>
      </c>
      <c r="D5284" t="s">
        <v>51</v>
      </c>
      <c r="E5284" t="s">
        <v>52</v>
      </c>
      <c r="F5284" t="s">
        <v>48</v>
      </c>
      <c r="G5284" t="s">
        <v>67</v>
      </c>
      <c r="H5284" t="s">
        <v>49</v>
      </c>
      <c r="I5284" t="s">
        <v>32</v>
      </c>
      <c r="J5284">
        <v>0.9</v>
      </c>
      <c r="K5284" t="s">
        <v>57</v>
      </c>
      <c r="L5284">
        <v>120</v>
      </c>
      <c r="M5284" s="1">
        <v>45978</v>
      </c>
      <c r="N5284" t="s">
        <v>63</v>
      </c>
      <c r="O5284">
        <v>12</v>
      </c>
      <c r="P5284">
        <v>0</v>
      </c>
      <c r="Q5284" s="2">
        <v>10044.219999999999</v>
      </c>
      <c r="R5284" t="s">
        <v>85</v>
      </c>
      <c r="S5284" s="2">
        <v>6036.31</v>
      </c>
      <c r="T5284">
        <v>3.4</v>
      </c>
      <c r="U5284" t="s">
        <v>71</v>
      </c>
      <c r="V5284">
        <v>2025</v>
      </c>
      <c r="W5284" t="s">
        <v>37</v>
      </c>
      <c r="X5284" s="2">
        <v>6036.31</v>
      </c>
      <c r="Y5284" s="2">
        <v>4007.91</v>
      </c>
      <c r="Z5284" s="2">
        <v>0.60099999999999998</v>
      </c>
      <c r="AA5284" s="2">
        <f>IF(Table1[[#This Row],[Bed Occupied]]="Yes",1,0)</f>
        <v>0</v>
      </c>
    </row>
    <row r="5285" spans="1:27" x14ac:dyDescent="0.25">
      <c r="A5285" t="s">
        <v>5377</v>
      </c>
      <c r="B5285" s="1">
        <v>46008</v>
      </c>
      <c r="C5285" s="1">
        <v>46009.8</v>
      </c>
      <c r="D5285" t="s">
        <v>39</v>
      </c>
      <c r="E5285" t="s">
        <v>52</v>
      </c>
      <c r="F5285" t="s">
        <v>29</v>
      </c>
      <c r="G5285" t="s">
        <v>67</v>
      </c>
      <c r="H5285" t="s">
        <v>76</v>
      </c>
      <c r="I5285" t="s">
        <v>32</v>
      </c>
      <c r="J5285">
        <v>1.8</v>
      </c>
      <c r="K5285" t="s">
        <v>57</v>
      </c>
      <c r="L5285">
        <v>122</v>
      </c>
      <c r="M5285" s="1">
        <v>46008</v>
      </c>
      <c r="N5285" t="s">
        <v>42</v>
      </c>
      <c r="O5285">
        <v>10.5</v>
      </c>
      <c r="P5285">
        <v>0.5</v>
      </c>
      <c r="Q5285" s="2">
        <v>2608.31</v>
      </c>
      <c r="R5285" t="s">
        <v>35</v>
      </c>
      <c r="S5285" s="2">
        <v>1522.58</v>
      </c>
      <c r="T5285">
        <v>3.2</v>
      </c>
      <c r="U5285" t="s">
        <v>79</v>
      </c>
      <c r="V5285">
        <v>2025</v>
      </c>
      <c r="W5285" t="s">
        <v>69</v>
      </c>
      <c r="X5285" s="2">
        <v>1522.58</v>
      </c>
      <c r="Y5285" s="2">
        <v>1085.73</v>
      </c>
      <c r="Z5285" s="2">
        <v>0.58399999999999996</v>
      </c>
      <c r="AA5285" s="2">
        <f>IF(Table1[[#This Row],[Bed Occupied]]="Yes",1,0)</f>
        <v>0</v>
      </c>
    </row>
    <row r="5286" spans="1:27" x14ac:dyDescent="0.25">
      <c r="A5286" t="s">
        <v>5378</v>
      </c>
      <c r="B5286" s="1">
        <v>45786</v>
      </c>
      <c r="C5286" s="1">
        <v>45786.7</v>
      </c>
      <c r="D5286" t="s">
        <v>39</v>
      </c>
      <c r="E5286" t="s">
        <v>66</v>
      </c>
      <c r="F5286" t="s">
        <v>29</v>
      </c>
      <c r="G5286" t="s">
        <v>151</v>
      </c>
      <c r="H5286" t="s">
        <v>31</v>
      </c>
      <c r="I5286" t="s">
        <v>32</v>
      </c>
      <c r="J5286">
        <v>0.7</v>
      </c>
      <c r="K5286" t="s">
        <v>33</v>
      </c>
      <c r="L5286">
        <v>110</v>
      </c>
      <c r="M5286" s="1">
        <v>45785</v>
      </c>
      <c r="N5286" t="s">
        <v>34</v>
      </c>
      <c r="O5286">
        <v>13.7</v>
      </c>
      <c r="P5286">
        <v>1.7</v>
      </c>
      <c r="Q5286" s="2">
        <v>2262.66</v>
      </c>
      <c r="R5286" t="s">
        <v>85</v>
      </c>
      <c r="S5286" s="2">
        <v>1235.72</v>
      </c>
      <c r="T5286">
        <v>3.2</v>
      </c>
      <c r="U5286" t="s">
        <v>122</v>
      </c>
      <c r="V5286">
        <v>2025</v>
      </c>
      <c r="W5286" t="s">
        <v>72</v>
      </c>
      <c r="X5286" s="2">
        <v>1235.72</v>
      </c>
      <c r="Y5286" s="2">
        <v>1026.94</v>
      </c>
      <c r="Z5286" s="2">
        <v>0.54600000000000004</v>
      </c>
      <c r="AA5286" s="2">
        <f>IF(Table1[[#This Row],[Bed Occupied]]="Yes",1,0)</f>
        <v>1</v>
      </c>
    </row>
    <row r="5287" spans="1:27" x14ac:dyDescent="0.25">
      <c r="A5287" t="s">
        <v>5379</v>
      </c>
      <c r="B5287" s="1">
        <v>46333</v>
      </c>
      <c r="C5287" s="1">
        <v>46334.2</v>
      </c>
      <c r="D5287" t="s">
        <v>39</v>
      </c>
      <c r="E5287" t="s">
        <v>28</v>
      </c>
      <c r="F5287" t="s">
        <v>48</v>
      </c>
      <c r="G5287" t="s">
        <v>67</v>
      </c>
      <c r="H5287" t="s">
        <v>40</v>
      </c>
      <c r="I5287" t="s">
        <v>32</v>
      </c>
      <c r="J5287">
        <v>1.2</v>
      </c>
      <c r="K5287" t="s">
        <v>57</v>
      </c>
      <c r="L5287">
        <v>62</v>
      </c>
      <c r="M5287" s="1">
        <v>46333</v>
      </c>
      <c r="N5287" t="s">
        <v>63</v>
      </c>
      <c r="O5287">
        <v>9.1999999999999993</v>
      </c>
      <c r="P5287">
        <v>1.2</v>
      </c>
      <c r="Q5287" s="2">
        <v>2471.46</v>
      </c>
      <c r="R5287" t="s">
        <v>35</v>
      </c>
      <c r="S5287" s="2">
        <v>1550.4</v>
      </c>
      <c r="T5287">
        <v>3.6</v>
      </c>
      <c r="U5287" t="s">
        <v>130</v>
      </c>
      <c r="V5287">
        <v>2026</v>
      </c>
      <c r="W5287" t="s">
        <v>83</v>
      </c>
      <c r="X5287" s="2">
        <v>1550.4</v>
      </c>
      <c r="Y5287" s="2">
        <v>921.06</v>
      </c>
      <c r="Z5287" s="2">
        <v>0.627</v>
      </c>
      <c r="AA5287" s="2">
        <f>IF(Table1[[#This Row],[Bed Occupied]]="Yes",1,0)</f>
        <v>0</v>
      </c>
    </row>
    <row r="5288" spans="1:27" x14ac:dyDescent="0.25">
      <c r="A5288" t="s">
        <v>5380</v>
      </c>
      <c r="B5288" s="1">
        <v>45956</v>
      </c>
      <c r="C5288" s="1">
        <v>45957.7</v>
      </c>
      <c r="D5288" t="s">
        <v>39</v>
      </c>
      <c r="E5288" t="s">
        <v>47</v>
      </c>
      <c r="F5288" t="s">
        <v>48</v>
      </c>
      <c r="G5288" t="s">
        <v>30</v>
      </c>
      <c r="H5288" t="s">
        <v>81</v>
      </c>
      <c r="I5288" t="s">
        <v>41</v>
      </c>
      <c r="J5288">
        <v>1.7</v>
      </c>
      <c r="K5288" t="s">
        <v>33</v>
      </c>
      <c r="L5288">
        <v>82</v>
      </c>
      <c r="M5288" s="1">
        <v>45955</v>
      </c>
      <c r="N5288" t="s">
        <v>42</v>
      </c>
      <c r="O5288">
        <v>10.3</v>
      </c>
      <c r="P5288">
        <v>0.3</v>
      </c>
      <c r="Q5288" s="2">
        <v>1547.02</v>
      </c>
      <c r="R5288" t="s">
        <v>35</v>
      </c>
      <c r="S5288" s="2">
        <v>729.85</v>
      </c>
      <c r="T5288">
        <v>3.6</v>
      </c>
      <c r="U5288" t="s">
        <v>82</v>
      </c>
      <c r="V5288">
        <v>2025</v>
      </c>
      <c r="W5288" t="s">
        <v>83</v>
      </c>
      <c r="X5288" s="2">
        <v>729.85</v>
      </c>
      <c r="Y5288" s="2">
        <v>817.17</v>
      </c>
      <c r="Z5288" s="2">
        <v>0.47199999999999998</v>
      </c>
      <c r="AA5288" s="2">
        <f>IF(Table1[[#This Row],[Bed Occupied]]="Yes",1,0)</f>
        <v>1</v>
      </c>
    </row>
    <row r="5289" spans="1:27" x14ac:dyDescent="0.25">
      <c r="A5289" t="s">
        <v>5381</v>
      </c>
      <c r="B5289" s="1">
        <v>46227</v>
      </c>
      <c r="C5289" s="1">
        <v>46242.8</v>
      </c>
      <c r="D5289" t="s">
        <v>27</v>
      </c>
      <c r="E5289" t="s">
        <v>28</v>
      </c>
      <c r="F5289" t="s">
        <v>48</v>
      </c>
      <c r="G5289" t="s">
        <v>30</v>
      </c>
      <c r="H5289" t="s">
        <v>31</v>
      </c>
      <c r="I5289" t="s">
        <v>32</v>
      </c>
      <c r="J5289">
        <v>15.8</v>
      </c>
      <c r="K5289" t="s">
        <v>33</v>
      </c>
      <c r="L5289">
        <v>108</v>
      </c>
      <c r="M5289" s="1">
        <v>46226</v>
      </c>
      <c r="N5289" t="s">
        <v>42</v>
      </c>
      <c r="O5289">
        <v>9.4</v>
      </c>
      <c r="P5289">
        <v>1.4</v>
      </c>
      <c r="Q5289" s="2">
        <v>21214.33</v>
      </c>
      <c r="R5289" t="s">
        <v>35</v>
      </c>
      <c r="S5289" s="2">
        <v>12824.1</v>
      </c>
      <c r="T5289">
        <v>3</v>
      </c>
      <c r="U5289" t="s">
        <v>43</v>
      </c>
      <c r="V5289">
        <v>2026</v>
      </c>
      <c r="W5289" t="s">
        <v>72</v>
      </c>
      <c r="X5289" s="2">
        <v>12824.1</v>
      </c>
      <c r="Y5289" s="2">
        <v>8390.23</v>
      </c>
      <c r="Z5289" s="2">
        <v>0.60499999999999998</v>
      </c>
      <c r="AA5289" s="2">
        <f>IF(Table1[[#This Row],[Bed Occupied]]="Yes",1,0)</f>
        <v>1</v>
      </c>
    </row>
    <row r="5290" spans="1:27" x14ac:dyDescent="0.25">
      <c r="A5290" t="s">
        <v>5382</v>
      </c>
      <c r="B5290" s="1">
        <v>46379</v>
      </c>
      <c r="C5290" s="1">
        <v>46380.4</v>
      </c>
      <c r="D5290" t="s">
        <v>39</v>
      </c>
      <c r="E5290" t="s">
        <v>52</v>
      </c>
      <c r="F5290" t="s">
        <v>48</v>
      </c>
      <c r="G5290" t="s">
        <v>67</v>
      </c>
      <c r="H5290" t="s">
        <v>62</v>
      </c>
      <c r="I5290" t="s">
        <v>93</v>
      </c>
      <c r="J5290">
        <v>1.4</v>
      </c>
      <c r="K5290" t="s">
        <v>33</v>
      </c>
      <c r="L5290">
        <v>67</v>
      </c>
      <c r="M5290" s="1">
        <v>46378</v>
      </c>
      <c r="N5290" t="s">
        <v>42</v>
      </c>
      <c r="O5290">
        <v>8.6</v>
      </c>
      <c r="P5290">
        <v>0.6</v>
      </c>
      <c r="Q5290" s="2">
        <v>2318.54</v>
      </c>
      <c r="R5290" t="s">
        <v>58</v>
      </c>
      <c r="S5290" s="2">
        <v>1055.24</v>
      </c>
      <c r="T5290">
        <v>3.4</v>
      </c>
      <c r="U5290" t="s">
        <v>54</v>
      </c>
      <c r="V5290">
        <v>2026</v>
      </c>
      <c r="W5290" t="s">
        <v>44</v>
      </c>
      <c r="X5290" s="2">
        <v>1055.24</v>
      </c>
      <c r="Y5290" s="2">
        <v>1263.3</v>
      </c>
      <c r="Z5290" s="2">
        <v>0.45500000000000002</v>
      </c>
      <c r="AA5290" s="2">
        <f>IF(Table1[[#This Row],[Bed Occupied]]="Yes",1,0)</f>
        <v>1</v>
      </c>
    </row>
    <row r="5291" spans="1:27" x14ac:dyDescent="0.25">
      <c r="A5291" t="s">
        <v>5383</v>
      </c>
      <c r="B5291" s="1">
        <v>46121</v>
      </c>
      <c r="C5291" s="1">
        <v>46123</v>
      </c>
      <c r="D5291" t="s">
        <v>102</v>
      </c>
      <c r="E5291" t="s">
        <v>28</v>
      </c>
      <c r="F5291" t="s">
        <v>29</v>
      </c>
      <c r="G5291" t="s">
        <v>30</v>
      </c>
      <c r="H5291" t="s">
        <v>81</v>
      </c>
      <c r="I5291" t="s">
        <v>93</v>
      </c>
      <c r="J5291">
        <v>2</v>
      </c>
      <c r="K5291" t="s">
        <v>57</v>
      </c>
      <c r="L5291">
        <v>84</v>
      </c>
      <c r="M5291" s="1">
        <v>46121</v>
      </c>
      <c r="N5291" t="s">
        <v>63</v>
      </c>
      <c r="O5291">
        <v>8</v>
      </c>
      <c r="P5291">
        <v>0</v>
      </c>
      <c r="Q5291" s="2">
        <v>11844.57</v>
      </c>
      <c r="R5291" t="s">
        <v>35</v>
      </c>
      <c r="S5291" s="2">
        <v>7329.55</v>
      </c>
      <c r="T5291">
        <v>4.2</v>
      </c>
      <c r="U5291" t="s">
        <v>98</v>
      </c>
      <c r="V5291">
        <v>2026</v>
      </c>
      <c r="W5291" t="s">
        <v>72</v>
      </c>
      <c r="X5291" s="2">
        <v>7329.55</v>
      </c>
      <c r="Y5291" s="2">
        <v>4515.0200000000004</v>
      </c>
      <c r="Z5291" s="2">
        <v>0.61899999999999999</v>
      </c>
      <c r="AA5291" s="2">
        <f>IF(Table1[[#This Row],[Bed Occupied]]="Yes",1,0)</f>
        <v>0</v>
      </c>
    </row>
    <row r="5292" spans="1:27" x14ac:dyDescent="0.25">
      <c r="A5292" t="s">
        <v>5384</v>
      </c>
      <c r="B5292" s="1">
        <v>46259</v>
      </c>
      <c r="C5292" s="1">
        <v>46260.800000000003</v>
      </c>
      <c r="D5292" t="s">
        <v>39</v>
      </c>
      <c r="E5292" t="s">
        <v>52</v>
      </c>
      <c r="F5292" t="s">
        <v>48</v>
      </c>
      <c r="G5292" t="s">
        <v>30</v>
      </c>
      <c r="H5292" t="s">
        <v>62</v>
      </c>
      <c r="I5292" t="s">
        <v>41</v>
      </c>
      <c r="J5292">
        <v>1.8</v>
      </c>
      <c r="K5292" t="s">
        <v>33</v>
      </c>
      <c r="L5292">
        <v>85</v>
      </c>
      <c r="M5292" s="1">
        <v>46259</v>
      </c>
      <c r="N5292" t="s">
        <v>42</v>
      </c>
      <c r="O5292">
        <v>13</v>
      </c>
      <c r="P5292">
        <v>1</v>
      </c>
      <c r="Q5292" s="2">
        <v>2428.88</v>
      </c>
      <c r="R5292" t="s">
        <v>85</v>
      </c>
      <c r="S5292" s="2">
        <v>1343.75</v>
      </c>
      <c r="T5292">
        <v>3.5</v>
      </c>
      <c r="U5292" t="s">
        <v>138</v>
      </c>
      <c r="V5292">
        <v>2026</v>
      </c>
      <c r="W5292" t="s">
        <v>44</v>
      </c>
      <c r="X5292" s="2">
        <v>1343.75</v>
      </c>
      <c r="Y5292" s="2">
        <v>1085.1300000000001</v>
      </c>
      <c r="Z5292" s="2">
        <v>0.55300000000000005</v>
      </c>
      <c r="AA5292" s="2">
        <f>IF(Table1[[#This Row],[Bed Occupied]]="Yes",1,0)</f>
        <v>1</v>
      </c>
    </row>
    <row r="5293" spans="1:27" x14ac:dyDescent="0.25">
      <c r="A5293" t="s">
        <v>5385</v>
      </c>
      <c r="B5293" s="1">
        <v>46020</v>
      </c>
      <c r="C5293" s="1">
        <v>46022.8</v>
      </c>
      <c r="D5293" t="s">
        <v>88</v>
      </c>
      <c r="E5293" t="s">
        <v>66</v>
      </c>
      <c r="F5293" t="s">
        <v>29</v>
      </c>
      <c r="G5293" t="s">
        <v>53</v>
      </c>
      <c r="H5293" t="s">
        <v>76</v>
      </c>
      <c r="I5293" t="s">
        <v>41</v>
      </c>
      <c r="J5293">
        <v>2.8</v>
      </c>
      <c r="K5293" t="s">
        <v>33</v>
      </c>
      <c r="L5293">
        <v>30</v>
      </c>
      <c r="M5293" s="1">
        <v>46019</v>
      </c>
      <c r="N5293" t="s">
        <v>42</v>
      </c>
      <c r="O5293">
        <v>12.8</v>
      </c>
      <c r="P5293">
        <v>0.8</v>
      </c>
      <c r="Q5293" s="2">
        <v>21902.52</v>
      </c>
      <c r="R5293" t="s">
        <v>35</v>
      </c>
      <c r="S5293" s="2">
        <v>13627.91</v>
      </c>
      <c r="T5293">
        <v>3.9</v>
      </c>
      <c r="U5293" t="s">
        <v>79</v>
      </c>
      <c r="V5293">
        <v>2025</v>
      </c>
      <c r="W5293" t="s">
        <v>74</v>
      </c>
      <c r="X5293" s="2">
        <v>13627.91</v>
      </c>
      <c r="Y5293" s="2">
        <v>8274.61</v>
      </c>
      <c r="Z5293" s="2">
        <v>0.622</v>
      </c>
      <c r="AA5293" s="2">
        <f>IF(Table1[[#This Row],[Bed Occupied]]="Yes",1,0)</f>
        <v>1</v>
      </c>
    </row>
    <row r="5294" spans="1:27" x14ac:dyDescent="0.25">
      <c r="A5294" t="s">
        <v>5386</v>
      </c>
      <c r="B5294" s="1">
        <v>46107</v>
      </c>
      <c r="C5294" s="1">
        <v>46116.3</v>
      </c>
      <c r="D5294" t="s">
        <v>61</v>
      </c>
      <c r="E5294" t="s">
        <v>66</v>
      </c>
      <c r="F5294" t="s">
        <v>48</v>
      </c>
      <c r="G5294" t="s">
        <v>53</v>
      </c>
      <c r="H5294" t="s">
        <v>81</v>
      </c>
      <c r="I5294" t="s">
        <v>32</v>
      </c>
      <c r="J5294">
        <v>9.3000000000000007</v>
      </c>
      <c r="K5294" t="s">
        <v>33</v>
      </c>
      <c r="L5294">
        <v>67</v>
      </c>
      <c r="M5294" s="1">
        <v>46106</v>
      </c>
      <c r="N5294" t="s">
        <v>63</v>
      </c>
      <c r="O5294">
        <v>13.6</v>
      </c>
      <c r="P5294">
        <v>1.6</v>
      </c>
      <c r="Q5294" s="2">
        <v>22119.86</v>
      </c>
      <c r="R5294" t="s">
        <v>58</v>
      </c>
      <c r="S5294" s="2">
        <v>15940.29</v>
      </c>
      <c r="T5294">
        <v>3.2</v>
      </c>
      <c r="U5294" t="s">
        <v>115</v>
      </c>
      <c r="V5294">
        <v>2026</v>
      </c>
      <c r="W5294" t="s">
        <v>69</v>
      </c>
      <c r="X5294" s="2">
        <v>15940.29</v>
      </c>
      <c r="Y5294" s="2">
        <v>6179.57</v>
      </c>
      <c r="Z5294" s="2">
        <v>0.72099999999999997</v>
      </c>
      <c r="AA5294" s="2">
        <f>IF(Table1[[#This Row],[Bed Occupied]]="Yes",1,0)</f>
        <v>1</v>
      </c>
    </row>
    <row r="5295" spans="1:27" x14ac:dyDescent="0.25">
      <c r="A5295" t="s">
        <v>5387</v>
      </c>
      <c r="B5295" s="1">
        <v>45815</v>
      </c>
      <c r="C5295" s="1">
        <v>45816.9</v>
      </c>
      <c r="D5295" t="s">
        <v>102</v>
      </c>
      <c r="E5295" t="s">
        <v>47</v>
      </c>
      <c r="F5295" t="s">
        <v>48</v>
      </c>
      <c r="G5295" t="s">
        <v>67</v>
      </c>
      <c r="H5295" t="s">
        <v>76</v>
      </c>
      <c r="I5295" t="s">
        <v>32</v>
      </c>
      <c r="J5295">
        <v>1.9</v>
      </c>
      <c r="K5295" t="s">
        <v>33</v>
      </c>
      <c r="L5295">
        <v>97</v>
      </c>
      <c r="M5295" s="1">
        <v>45815</v>
      </c>
      <c r="N5295" t="s">
        <v>63</v>
      </c>
      <c r="O5295">
        <v>10.199999999999999</v>
      </c>
      <c r="P5295">
        <v>2.2000000000000002</v>
      </c>
      <c r="Q5295" s="2">
        <v>12141.97</v>
      </c>
      <c r="R5295" t="s">
        <v>58</v>
      </c>
      <c r="S5295" s="2">
        <v>8030.76</v>
      </c>
      <c r="T5295">
        <v>2.6</v>
      </c>
      <c r="U5295" t="s">
        <v>64</v>
      </c>
      <c r="V5295">
        <v>2025</v>
      </c>
      <c r="W5295" t="s">
        <v>83</v>
      </c>
      <c r="X5295" s="2">
        <v>8030.76</v>
      </c>
      <c r="Y5295" s="2">
        <v>4111.21</v>
      </c>
      <c r="Z5295" s="2">
        <v>0.66100000000000003</v>
      </c>
      <c r="AA5295" s="2">
        <f>IF(Table1[[#This Row],[Bed Occupied]]="Yes",1,0)</f>
        <v>1</v>
      </c>
    </row>
    <row r="5296" spans="1:27" x14ac:dyDescent="0.25">
      <c r="A5296" t="s">
        <v>5388</v>
      </c>
      <c r="B5296" s="1">
        <v>46318</v>
      </c>
      <c r="C5296" s="1">
        <v>46319.4</v>
      </c>
      <c r="D5296" t="s">
        <v>102</v>
      </c>
      <c r="E5296" t="s">
        <v>52</v>
      </c>
      <c r="F5296" t="s">
        <v>29</v>
      </c>
      <c r="G5296" t="s">
        <v>67</v>
      </c>
      <c r="H5296" t="s">
        <v>31</v>
      </c>
      <c r="I5296" t="s">
        <v>93</v>
      </c>
      <c r="J5296">
        <v>1.4</v>
      </c>
      <c r="K5296" t="s">
        <v>57</v>
      </c>
      <c r="L5296">
        <v>30</v>
      </c>
      <c r="M5296" s="1">
        <v>46317</v>
      </c>
      <c r="N5296" t="s">
        <v>34</v>
      </c>
      <c r="O5296">
        <v>8</v>
      </c>
      <c r="P5296">
        <v>0</v>
      </c>
      <c r="Q5296" s="2">
        <v>8630.2999999999993</v>
      </c>
      <c r="R5296" t="s">
        <v>35</v>
      </c>
      <c r="S5296" s="2">
        <v>5884.02</v>
      </c>
      <c r="T5296">
        <v>5</v>
      </c>
      <c r="U5296" t="s">
        <v>36</v>
      </c>
      <c r="V5296">
        <v>2026</v>
      </c>
      <c r="W5296" t="s">
        <v>72</v>
      </c>
      <c r="X5296" s="2">
        <v>5884.02</v>
      </c>
      <c r="Y5296" s="2">
        <v>2746.28</v>
      </c>
      <c r="Z5296" s="2">
        <v>0.68200000000000005</v>
      </c>
      <c r="AA5296" s="2">
        <f>IF(Table1[[#This Row],[Bed Occupied]]="Yes",1,0)</f>
        <v>0</v>
      </c>
    </row>
    <row r="5297" spans="1:27" x14ac:dyDescent="0.25">
      <c r="A5297" t="s">
        <v>5389</v>
      </c>
      <c r="B5297" s="1">
        <v>45756</v>
      </c>
      <c r="C5297" s="1">
        <v>45757.1</v>
      </c>
      <c r="D5297" t="s">
        <v>39</v>
      </c>
      <c r="E5297" t="s">
        <v>47</v>
      </c>
      <c r="F5297" t="s">
        <v>29</v>
      </c>
      <c r="G5297" t="s">
        <v>67</v>
      </c>
      <c r="H5297" t="s">
        <v>62</v>
      </c>
      <c r="I5297" t="s">
        <v>32</v>
      </c>
      <c r="J5297">
        <v>1.1000000000000001</v>
      </c>
      <c r="K5297" t="s">
        <v>57</v>
      </c>
      <c r="L5297">
        <v>90</v>
      </c>
      <c r="M5297" s="1">
        <v>45756</v>
      </c>
      <c r="N5297" t="s">
        <v>42</v>
      </c>
      <c r="O5297">
        <v>8.1999999999999993</v>
      </c>
      <c r="P5297">
        <v>0.2</v>
      </c>
      <c r="Q5297" s="2">
        <v>2130.08</v>
      </c>
      <c r="R5297" t="s">
        <v>85</v>
      </c>
      <c r="S5297" s="2">
        <v>1042.8900000000001</v>
      </c>
      <c r="T5297">
        <v>4</v>
      </c>
      <c r="U5297" t="s">
        <v>89</v>
      </c>
      <c r="V5297">
        <v>2025</v>
      </c>
      <c r="W5297" t="s">
        <v>69</v>
      </c>
      <c r="X5297" s="2">
        <v>1042.8900000000001</v>
      </c>
      <c r="Y5297" s="2">
        <v>1087.19</v>
      </c>
      <c r="Z5297" s="2">
        <v>0.49</v>
      </c>
      <c r="AA5297" s="2">
        <f>IF(Table1[[#This Row],[Bed Occupied]]="Yes",1,0)</f>
        <v>0</v>
      </c>
    </row>
    <row r="5298" spans="1:27" x14ac:dyDescent="0.25">
      <c r="A5298" t="s">
        <v>5390</v>
      </c>
      <c r="B5298" s="1">
        <v>45872</v>
      </c>
      <c r="C5298" s="1">
        <v>45876.4</v>
      </c>
      <c r="D5298" t="s">
        <v>51</v>
      </c>
      <c r="E5298" t="s">
        <v>28</v>
      </c>
      <c r="F5298" t="s">
        <v>29</v>
      </c>
      <c r="G5298" t="s">
        <v>67</v>
      </c>
      <c r="H5298" t="s">
        <v>40</v>
      </c>
      <c r="I5298" t="s">
        <v>32</v>
      </c>
      <c r="J5298">
        <v>4.4000000000000004</v>
      </c>
      <c r="K5298" t="s">
        <v>33</v>
      </c>
      <c r="L5298">
        <v>41</v>
      </c>
      <c r="M5298" s="1">
        <v>45872</v>
      </c>
      <c r="N5298" t="s">
        <v>42</v>
      </c>
      <c r="O5298">
        <v>14.4</v>
      </c>
      <c r="P5298">
        <v>2.4</v>
      </c>
      <c r="Q5298" s="2">
        <v>9305.7999999999993</v>
      </c>
      <c r="R5298" t="s">
        <v>35</v>
      </c>
      <c r="S5298" s="2">
        <v>5023.08</v>
      </c>
      <c r="T5298">
        <v>3.3</v>
      </c>
      <c r="U5298" t="s">
        <v>104</v>
      </c>
      <c r="V5298">
        <v>2025</v>
      </c>
      <c r="W5298" t="s">
        <v>74</v>
      </c>
      <c r="X5298" s="2">
        <v>5023.08</v>
      </c>
      <c r="Y5298" s="2">
        <v>4282.72</v>
      </c>
      <c r="Z5298" s="2">
        <v>0.54</v>
      </c>
      <c r="AA5298" s="2">
        <f>IF(Table1[[#This Row],[Bed Occupied]]="Yes",1,0)</f>
        <v>1</v>
      </c>
    </row>
    <row r="5299" spans="1:27" x14ac:dyDescent="0.25">
      <c r="A5299" t="s">
        <v>5391</v>
      </c>
      <c r="B5299" s="1">
        <v>45912</v>
      </c>
      <c r="C5299" s="1">
        <v>45912.4</v>
      </c>
      <c r="D5299" t="s">
        <v>39</v>
      </c>
      <c r="E5299" t="s">
        <v>52</v>
      </c>
      <c r="F5299" t="s">
        <v>29</v>
      </c>
      <c r="G5299" t="s">
        <v>53</v>
      </c>
      <c r="H5299" t="s">
        <v>49</v>
      </c>
      <c r="I5299" t="s">
        <v>32</v>
      </c>
      <c r="J5299">
        <v>0.4</v>
      </c>
      <c r="K5299" t="s">
        <v>33</v>
      </c>
      <c r="L5299">
        <v>116</v>
      </c>
      <c r="M5299" s="1">
        <v>45912</v>
      </c>
      <c r="N5299" t="s">
        <v>42</v>
      </c>
      <c r="O5299">
        <v>8.6</v>
      </c>
      <c r="P5299">
        <v>0.6</v>
      </c>
      <c r="Q5299" s="2">
        <v>1817.25</v>
      </c>
      <c r="R5299" t="s">
        <v>58</v>
      </c>
      <c r="S5299" s="2">
        <v>1185.07</v>
      </c>
      <c r="T5299">
        <v>3.6</v>
      </c>
      <c r="U5299" t="s">
        <v>59</v>
      </c>
      <c r="V5299">
        <v>2025</v>
      </c>
      <c r="W5299" t="s">
        <v>77</v>
      </c>
      <c r="X5299" s="2">
        <v>1185.07</v>
      </c>
      <c r="Y5299" s="2">
        <v>632.17999999999995</v>
      </c>
      <c r="Z5299" s="2">
        <v>0.65200000000000002</v>
      </c>
      <c r="AA5299" s="2">
        <f>IF(Table1[[#This Row],[Bed Occupied]]="Yes",1,0)</f>
        <v>1</v>
      </c>
    </row>
    <row r="5300" spans="1:27" x14ac:dyDescent="0.25">
      <c r="A5300" t="s">
        <v>5392</v>
      </c>
      <c r="B5300" s="1">
        <v>46151</v>
      </c>
      <c r="C5300" s="1">
        <v>46152.800000000003</v>
      </c>
      <c r="D5300" t="s">
        <v>46</v>
      </c>
      <c r="E5300" t="s">
        <v>52</v>
      </c>
      <c r="F5300" t="s">
        <v>48</v>
      </c>
      <c r="G5300" t="s">
        <v>53</v>
      </c>
      <c r="H5300" t="s">
        <v>31</v>
      </c>
      <c r="I5300" t="s">
        <v>41</v>
      </c>
      <c r="J5300">
        <v>1.8</v>
      </c>
      <c r="K5300" t="s">
        <v>33</v>
      </c>
      <c r="L5300">
        <v>51</v>
      </c>
      <c r="M5300" s="1">
        <v>46150</v>
      </c>
      <c r="N5300" t="s">
        <v>63</v>
      </c>
      <c r="O5300">
        <v>11</v>
      </c>
      <c r="P5300">
        <v>1</v>
      </c>
      <c r="Q5300" s="2">
        <v>2711.24</v>
      </c>
      <c r="R5300" t="s">
        <v>58</v>
      </c>
      <c r="S5300" s="2">
        <v>1731.48</v>
      </c>
      <c r="T5300">
        <v>4.4000000000000004</v>
      </c>
      <c r="U5300" t="s">
        <v>94</v>
      </c>
      <c r="V5300">
        <v>2026</v>
      </c>
      <c r="W5300" t="s">
        <v>77</v>
      </c>
      <c r="X5300" s="2">
        <v>1731.48</v>
      </c>
      <c r="Y5300" s="2">
        <v>979.76</v>
      </c>
      <c r="Z5300" s="2">
        <v>0.63900000000000001</v>
      </c>
      <c r="AA5300" s="2">
        <f>IF(Table1[[#This Row],[Bed Occupied]]="Yes",1,0)</f>
        <v>1</v>
      </c>
    </row>
    <row r="5301" spans="1:27" x14ac:dyDescent="0.25">
      <c r="A5301" t="s">
        <v>5393</v>
      </c>
      <c r="B5301" s="1">
        <v>46049</v>
      </c>
      <c r="C5301" s="1">
        <v>46053.8</v>
      </c>
      <c r="D5301" t="s">
        <v>51</v>
      </c>
      <c r="E5301" t="s">
        <v>28</v>
      </c>
      <c r="F5301" t="s">
        <v>48</v>
      </c>
      <c r="G5301" t="s">
        <v>30</v>
      </c>
      <c r="H5301" t="s">
        <v>76</v>
      </c>
      <c r="I5301" t="s">
        <v>32</v>
      </c>
      <c r="J5301">
        <v>4.8</v>
      </c>
      <c r="K5301" t="s">
        <v>57</v>
      </c>
      <c r="L5301">
        <v>75</v>
      </c>
      <c r="M5301" s="1">
        <v>46049</v>
      </c>
      <c r="N5301" t="s">
        <v>63</v>
      </c>
      <c r="O5301">
        <v>13</v>
      </c>
      <c r="P5301">
        <v>1</v>
      </c>
      <c r="Q5301" s="2">
        <v>9141.2199999999993</v>
      </c>
      <c r="R5301" t="s">
        <v>35</v>
      </c>
      <c r="S5301" s="2">
        <v>6254.54</v>
      </c>
      <c r="T5301">
        <v>3.7</v>
      </c>
      <c r="U5301" t="s">
        <v>86</v>
      </c>
      <c r="V5301">
        <v>2026</v>
      </c>
      <c r="W5301" t="s">
        <v>44</v>
      </c>
      <c r="X5301" s="2">
        <v>6254.54</v>
      </c>
      <c r="Y5301" s="2">
        <v>2886.68</v>
      </c>
      <c r="Z5301" s="2">
        <v>0.68400000000000005</v>
      </c>
      <c r="AA5301" s="2">
        <f>IF(Table1[[#This Row],[Bed Occupied]]="Yes",1,0)</f>
        <v>0</v>
      </c>
    </row>
    <row r="5302" spans="1:27" x14ac:dyDescent="0.25">
      <c r="A5302" t="s">
        <v>5394</v>
      </c>
      <c r="B5302" s="1">
        <v>46123</v>
      </c>
      <c r="C5302" s="1">
        <v>46127.9</v>
      </c>
      <c r="D5302" t="s">
        <v>61</v>
      </c>
      <c r="E5302" t="s">
        <v>47</v>
      </c>
      <c r="F5302" t="s">
        <v>48</v>
      </c>
      <c r="G5302" t="s">
        <v>53</v>
      </c>
      <c r="H5302" t="s">
        <v>40</v>
      </c>
      <c r="I5302" t="s">
        <v>93</v>
      </c>
      <c r="J5302">
        <v>4.9000000000000004</v>
      </c>
      <c r="K5302" t="s">
        <v>33</v>
      </c>
      <c r="L5302">
        <v>73</v>
      </c>
      <c r="M5302" s="1">
        <v>46122</v>
      </c>
      <c r="N5302" t="s">
        <v>42</v>
      </c>
      <c r="O5302">
        <v>9.3000000000000007</v>
      </c>
      <c r="P5302">
        <v>1.3</v>
      </c>
      <c r="Q5302" s="2">
        <v>15430.08</v>
      </c>
      <c r="R5302" t="s">
        <v>35</v>
      </c>
      <c r="S5302" s="2">
        <v>9961.7099999999991</v>
      </c>
      <c r="T5302">
        <v>3.2</v>
      </c>
      <c r="U5302" t="s">
        <v>98</v>
      </c>
      <c r="V5302">
        <v>2026</v>
      </c>
      <c r="W5302" t="s">
        <v>77</v>
      </c>
      <c r="X5302" s="2">
        <v>9961.7099999999991</v>
      </c>
      <c r="Y5302" s="2">
        <v>5468.37</v>
      </c>
      <c r="Z5302" s="2">
        <v>0.64600000000000002</v>
      </c>
      <c r="AA5302" s="2">
        <f>IF(Table1[[#This Row],[Bed Occupied]]="Yes",1,0)</f>
        <v>1</v>
      </c>
    </row>
    <row r="5303" spans="1:27" x14ac:dyDescent="0.25">
      <c r="A5303" t="s">
        <v>5395</v>
      </c>
      <c r="B5303" s="1">
        <v>45823</v>
      </c>
      <c r="C5303" s="1">
        <v>45824.4</v>
      </c>
      <c r="D5303" t="s">
        <v>39</v>
      </c>
      <c r="E5303" t="s">
        <v>28</v>
      </c>
      <c r="F5303" t="s">
        <v>29</v>
      </c>
      <c r="G5303" t="s">
        <v>53</v>
      </c>
      <c r="H5303" t="s">
        <v>56</v>
      </c>
      <c r="I5303" t="s">
        <v>32</v>
      </c>
      <c r="J5303">
        <v>1.4</v>
      </c>
      <c r="K5303" t="s">
        <v>33</v>
      </c>
      <c r="L5303">
        <v>112</v>
      </c>
      <c r="M5303" s="1">
        <v>45823</v>
      </c>
      <c r="N5303" t="s">
        <v>42</v>
      </c>
      <c r="O5303">
        <v>10.4</v>
      </c>
      <c r="P5303">
        <v>2.4</v>
      </c>
      <c r="Q5303" s="2">
        <v>1899.67</v>
      </c>
      <c r="R5303" t="s">
        <v>58</v>
      </c>
      <c r="S5303" s="2">
        <v>1089.3499999999999</v>
      </c>
      <c r="T5303">
        <v>2.8</v>
      </c>
      <c r="U5303" t="s">
        <v>64</v>
      </c>
      <c r="V5303">
        <v>2025</v>
      </c>
      <c r="W5303" t="s">
        <v>74</v>
      </c>
      <c r="X5303" s="2">
        <v>1089.3499999999999</v>
      </c>
      <c r="Y5303" s="2">
        <v>810.32</v>
      </c>
      <c r="Z5303" s="2">
        <v>0.57299999999999995</v>
      </c>
      <c r="AA5303" s="2">
        <f>IF(Table1[[#This Row],[Bed Occupied]]="Yes",1,0)</f>
        <v>1</v>
      </c>
    </row>
    <row r="5304" spans="1:27" x14ac:dyDescent="0.25">
      <c r="A5304" t="s">
        <v>5396</v>
      </c>
      <c r="B5304" s="1">
        <v>46214</v>
      </c>
      <c r="C5304" s="1">
        <v>46223.4</v>
      </c>
      <c r="D5304" t="s">
        <v>61</v>
      </c>
      <c r="E5304" t="s">
        <v>52</v>
      </c>
      <c r="F5304" t="s">
        <v>29</v>
      </c>
      <c r="G5304" t="s">
        <v>30</v>
      </c>
      <c r="H5304" t="s">
        <v>56</v>
      </c>
      <c r="I5304" t="s">
        <v>93</v>
      </c>
      <c r="J5304">
        <v>9.4</v>
      </c>
      <c r="K5304" t="s">
        <v>33</v>
      </c>
      <c r="L5304">
        <v>53</v>
      </c>
      <c r="M5304" s="1">
        <v>46213</v>
      </c>
      <c r="N5304" t="s">
        <v>42</v>
      </c>
      <c r="O5304">
        <v>8.6999999999999993</v>
      </c>
      <c r="P5304">
        <v>0.7</v>
      </c>
      <c r="Q5304" s="2">
        <v>20606.34</v>
      </c>
      <c r="R5304" t="s">
        <v>35</v>
      </c>
      <c r="S5304" s="2">
        <v>14361.95</v>
      </c>
      <c r="T5304">
        <v>3.8</v>
      </c>
      <c r="U5304" t="s">
        <v>43</v>
      </c>
      <c r="V5304">
        <v>2026</v>
      </c>
      <c r="W5304" t="s">
        <v>77</v>
      </c>
      <c r="X5304" s="2">
        <v>14361.95</v>
      </c>
      <c r="Y5304" s="2">
        <v>6244.39</v>
      </c>
      <c r="Z5304" s="2">
        <v>0.69699999999999995</v>
      </c>
      <c r="AA5304" s="2">
        <f>IF(Table1[[#This Row],[Bed Occupied]]="Yes",1,0)</f>
        <v>1</v>
      </c>
    </row>
    <row r="5305" spans="1:27" x14ac:dyDescent="0.25">
      <c r="A5305" t="s">
        <v>5397</v>
      </c>
      <c r="B5305" s="1">
        <v>46113</v>
      </c>
      <c r="C5305" s="1">
        <v>46118.3</v>
      </c>
      <c r="D5305" t="s">
        <v>61</v>
      </c>
      <c r="E5305" t="s">
        <v>52</v>
      </c>
      <c r="F5305" t="s">
        <v>29</v>
      </c>
      <c r="G5305" t="s">
        <v>30</v>
      </c>
      <c r="H5305" t="s">
        <v>56</v>
      </c>
      <c r="I5305" t="s">
        <v>93</v>
      </c>
      <c r="J5305">
        <v>5.3</v>
      </c>
      <c r="K5305" t="s">
        <v>33</v>
      </c>
      <c r="L5305">
        <v>46</v>
      </c>
      <c r="M5305" s="1">
        <v>46112</v>
      </c>
      <c r="N5305" t="s">
        <v>42</v>
      </c>
      <c r="O5305">
        <v>11.9</v>
      </c>
      <c r="P5305">
        <v>1.9</v>
      </c>
      <c r="Q5305" s="2">
        <v>14222.99</v>
      </c>
      <c r="R5305" t="s">
        <v>35</v>
      </c>
      <c r="S5305" s="2">
        <v>8234.15</v>
      </c>
      <c r="T5305">
        <v>3.7</v>
      </c>
      <c r="U5305" t="s">
        <v>98</v>
      </c>
      <c r="V5305">
        <v>2026</v>
      </c>
      <c r="W5305" t="s">
        <v>44</v>
      </c>
      <c r="X5305" s="2">
        <v>8234.15</v>
      </c>
      <c r="Y5305" s="2">
        <v>5988.84</v>
      </c>
      <c r="Z5305" s="2">
        <v>0.57899999999999996</v>
      </c>
      <c r="AA5305" s="2">
        <f>IF(Table1[[#This Row],[Bed Occupied]]="Yes",1,0)</f>
        <v>1</v>
      </c>
    </row>
    <row r="5306" spans="1:27" x14ac:dyDescent="0.25">
      <c r="A5306" t="s">
        <v>5398</v>
      </c>
      <c r="B5306" s="1">
        <v>45956</v>
      </c>
      <c r="C5306" s="1">
        <v>45958.6</v>
      </c>
      <c r="D5306" t="s">
        <v>39</v>
      </c>
      <c r="E5306" t="s">
        <v>52</v>
      </c>
      <c r="F5306" t="s">
        <v>29</v>
      </c>
      <c r="G5306" t="s">
        <v>53</v>
      </c>
      <c r="H5306" t="s">
        <v>62</v>
      </c>
      <c r="I5306" t="s">
        <v>41</v>
      </c>
      <c r="J5306">
        <v>2.6</v>
      </c>
      <c r="K5306" t="s">
        <v>33</v>
      </c>
      <c r="L5306">
        <v>44</v>
      </c>
      <c r="M5306" s="1">
        <v>45955</v>
      </c>
      <c r="N5306" t="s">
        <v>42</v>
      </c>
      <c r="O5306">
        <v>11.5</v>
      </c>
      <c r="P5306">
        <v>1.5</v>
      </c>
      <c r="Q5306" s="2">
        <v>2148.33</v>
      </c>
      <c r="R5306" t="s">
        <v>35</v>
      </c>
      <c r="S5306" s="2">
        <v>1271.27</v>
      </c>
      <c r="T5306">
        <v>3.9</v>
      </c>
      <c r="U5306" t="s">
        <v>82</v>
      </c>
      <c r="V5306">
        <v>2025</v>
      </c>
      <c r="W5306" t="s">
        <v>83</v>
      </c>
      <c r="X5306" s="2">
        <v>1271.27</v>
      </c>
      <c r="Y5306" s="2">
        <v>877.06</v>
      </c>
      <c r="Z5306" s="2">
        <v>0.59199999999999997</v>
      </c>
      <c r="AA5306" s="2">
        <f>IF(Table1[[#This Row],[Bed Occupied]]="Yes",1,0)</f>
        <v>1</v>
      </c>
    </row>
    <row r="5307" spans="1:27" x14ac:dyDescent="0.25">
      <c r="A5307" t="s">
        <v>5399</v>
      </c>
      <c r="B5307" s="1">
        <v>45871</v>
      </c>
      <c r="C5307" s="1">
        <v>45874.400000000001</v>
      </c>
      <c r="D5307" t="s">
        <v>96</v>
      </c>
      <c r="E5307" t="s">
        <v>28</v>
      </c>
      <c r="F5307" t="s">
        <v>48</v>
      </c>
      <c r="G5307" t="s">
        <v>67</v>
      </c>
      <c r="H5307" t="s">
        <v>31</v>
      </c>
      <c r="I5307" t="s">
        <v>41</v>
      </c>
      <c r="J5307">
        <v>3.4</v>
      </c>
      <c r="K5307" t="s">
        <v>33</v>
      </c>
      <c r="L5307">
        <v>32</v>
      </c>
      <c r="M5307" s="1">
        <v>45870</v>
      </c>
      <c r="N5307" t="s">
        <v>34</v>
      </c>
      <c r="O5307">
        <v>8.1999999999999993</v>
      </c>
      <c r="P5307">
        <v>0.2</v>
      </c>
      <c r="Q5307" s="2">
        <v>4671.25</v>
      </c>
      <c r="R5307" t="s">
        <v>58</v>
      </c>
      <c r="S5307" s="2">
        <v>3373.12</v>
      </c>
      <c r="T5307">
        <v>3.6</v>
      </c>
      <c r="U5307" t="s">
        <v>104</v>
      </c>
      <c r="V5307">
        <v>2025</v>
      </c>
      <c r="W5307" t="s">
        <v>77</v>
      </c>
      <c r="X5307" s="2">
        <v>3373.12</v>
      </c>
      <c r="Y5307" s="2">
        <v>1298.1300000000001</v>
      </c>
      <c r="Z5307" s="2">
        <v>0.72199999999999998</v>
      </c>
      <c r="AA5307" s="2">
        <f>IF(Table1[[#This Row],[Bed Occupied]]="Yes",1,0)</f>
        <v>1</v>
      </c>
    </row>
    <row r="5308" spans="1:27" x14ac:dyDescent="0.25">
      <c r="A5308" t="s">
        <v>5400</v>
      </c>
      <c r="B5308" s="1">
        <v>46160</v>
      </c>
      <c r="C5308" s="1">
        <v>46160.7</v>
      </c>
      <c r="D5308" t="s">
        <v>39</v>
      </c>
      <c r="E5308" t="s">
        <v>28</v>
      </c>
      <c r="F5308" t="s">
        <v>48</v>
      </c>
      <c r="G5308" t="s">
        <v>53</v>
      </c>
      <c r="H5308" t="s">
        <v>81</v>
      </c>
      <c r="I5308" t="s">
        <v>32</v>
      </c>
      <c r="J5308">
        <v>0.7</v>
      </c>
      <c r="K5308" t="s">
        <v>57</v>
      </c>
      <c r="L5308">
        <v>76</v>
      </c>
      <c r="M5308" s="1">
        <v>46159</v>
      </c>
      <c r="N5308" t="s">
        <v>42</v>
      </c>
      <c r="O5308">
        <v>13</v>
      </c>
      <c r="P5308">
        <v>3</v>
      </c>
      <c r="Q5308" s="2">
        <v>1818.52</v>
      </c>
      <c r="R5308" t="s">
        <v>58</v>
      </c>
      <c r="S5308" s="2">
        <v>1015.7</v>
      </c>
      <c r="T5308">
        <v>2.5</v>
      </c>
      <c r="U5308" t="s">
        <v>94</v>
      </c>
      <c r="V5308">
        <v>2026</v>
      </c>
      <c r="W5308" t="s">
        <v>74</v>
      </c>
      <c r="X5308" s="2">
        <v>1015.7</v>
      </c>
      <c r="Y5308" s="2">
        <v>802.82</v>
      </c>
      <c r="Z5308" s="2">
        <v>0.55900000000000005</v>
      </c>
      <c r="AA5308" s="2">
        <f>IF(Table1[[#This Row],[Bed Occupied]]="Yes",1,0)</f>
        <v>0</v>
      </c>
    </row>
    <row r="5309" spans="1:27" x14ac:dyDescent="0.25">
      <c r="A5309" t="s">
        <v>5401</v>
      </c>
      <c r="B5309" s="1">
        <v>46224</v>
      </c>
      <c r="C5309" s="1">
        <v>46231.3</v>
      </c>
      <c r="D5309" t="s">
        <v>102</v>
      </c>
      <c r="E5309" t="s">
        <v>28</v>
      </c>
      <c r="F5309" t="s">
        <v>29</v>
      </c>
      <c r="G5309" t="s">
        <v>30</v>
      </c>
      <c r="H5309" t="s">
        <v>49</v>
      </c>
      <c r="I5309" t="s">
        <v>93</v>
      </c>
      <c r="J5309">
        <v>7.3</v>
      </c>
      <c r="K5309" t="s">
        <v>57</v>
      </c>
      <c r="L5309">
        <v>48</v>
      </c>
      <c r="M5309" s="1">
        <v>46223</v>
      </c>
      <c r="N5309" t="s">
        <v>63</v>
      </c>
      <c r="O5309">
        <v>8.5</v>
      </c>
      <c r="P5309">
        <v>0.5</v>
      </c>
      <c r="Q5309" s="2">
        <v>16911.939999999999</v>
      </c>
      <c r="R5309" t="s">
        <v>35</v>
      </c>
      <c r="S5309" s="2">
        <v>8858.3700000000008</v>
      </c>
      <c r="T5309">
        <v>4.4000000000000004</v>
      </c>
      <c r="U5309" t="s">
        <v>43</v>
      </c>
      <c r="V5309">
        <v>2026</v>
      </c>
      <c r="W5309" t="s">
        <v>37</v>
      </c>
      <c r="X5309" s="2">
        <v>8858.3700000000008</v>
      </c>
      <c r="Y5309" s="2">
        <v>8053.57</v>
      </c>
      <c r="Z5309" s="2">
        <v>0.52400000000000002</v>
      </c>
      <c r="AA5309" s="2">
        <f>IF(Table1[[#This Row],[Bed Occupied]]="Yes",1,0)</f>
        <v>0</v>
      </c>
    </row>
    <row r="5310" spans="1:27" x14ac:dyDescent="0.25">
      <c r="A5310" t="s">
        <v>5402</v>
      </c>
      <c r="B5310" s="1">
        <v>45739</v>
      </c>
      <c r="C5310" s="1">
        <v>45742.9</v>
      </c>
      <c r="D5310" t="s">
        <v>102</v>
      </c>
      <c r="E5310" t="s">
        <v>47</v>
      </c>
      <c r="F5310" t="s">
        <v>48</v>
      </c>
      <c r="G5310" t="s">
        <v>30</v>
      </c>
      <c r="H5310" t="s">
        <v>40</v>
      </c>
      <c r="I5310" t="s">
        <v>41</v>
      </c>
      <c r="J5310">
        <v>3.9</v>
      </c>
      <c r="K5310" t="s">
        <v>57</v>
      </c>
      <c r="L5310">
        <v>42</v>
      </c>
      <c r="M5310" s="1">
        <v>45739</v>
      </c>
      <c r="N5310" t="s">
        <v>42</v>
      </c>
      <c r="O5310">
        <v>8.5</v>
      </c>
      <c r="P5310">
        <v>0.5</v>
      </c>
      <c r="Q5310" s="2">
        <v>13910.26</v>
      </c>
      <c r="R5310" t="s">
        <v>35</v>
      </c>
      <c r="S5310" s="2">
        <v>8967.4699999999993</v>
      </c>
      <c r="T5310">
        <v>4.3</v>
      </c>
      <c r="U5310" t="s">
        <v>173</v>
      </c>
      <c r="V5310">
        <v>2025</v>
      </c>
      <c r="W5310" t="s">
        <v>74</v>
      </c>
      <c r="X5310" s="2">
        <v>8967.4699999999993</v>
      </c>
      <c r="Y5310" s="2">
        <v>4942.79</v>
      </c>
      <c r="Z5310" s="2">
        <v>0.64500000000000002</v>
      </c>
      <c r="AA5310" s="2">
        <f>IF(Table1[[#This Row],[Bed Occupied]]="Yes",1,0)</f>
        <v>0</v>
      </c>
    </row>
    <row r="5311" spans="1:27" x14ac:dyDescent="0.25">
      <c r="A5311" t="s">
        <v>5403</v>
      </c>
      <c r="B5311" s="1">
        <v>45847</v>
      </c>
      <c r="C5311" s="1">
        <v>45854.5</v>
      </c>
      <c r="D5311" t="s">
        <v>27</v>
      </c>
      <c r="E5311" t="s">
        <v>28</v>
      </c>
      <c r="F5311" t="s">
        <v>29</v>
      </c>
      <c r="G5311" t="s">
        <v>30</v>
      </c>
      <c r="H5311" t="s">
        <v>49</v>
      </c>
      <c r="I5311" t="s">
        <v>32</v>
      </c>
      <c r="J5311">
        <v>7.5</v>
      </c>
      <c r="K5311" t="s">
        <v>33</v>
      </c>
      <c r="L5311">
        <v>73</v>
      </c>
      <c r="M5311" s="1">
        <v>45847</v>
      </c>
      <c r="N5311" t="s">
        <v>34</v>
      </c>
      <c r="O5311">
        <v>13.4</v>
      </c>
      <c r="P5311">
        <v>1.4</v>
      </c>
      <c r="Q5311" s="2">
        <v>12734.21</v>
      </c>
      <c r="R5311" t="s">
        <v>58</v>
      </c>
      <c r="S5311" s="2">
        <v>7334.02</v>
      </c>
      <c r="T5311">
        <v>3.2</v>
      </c>
      <c r="U5311" t="s">
        <v>135</v>
      </c>
      <c r="V5311">
        <v>2025</v>
      </c>
      <c r="W5311" t="s">
        <v>69</v>
      </c>
      <c r="X5311" s="2">
        <v>7334.02</v>
      </c>
      <c r="Y5311" s="2">
        <v>5400.19</v>
      </c>
      <c r="Z5311" s="2">
        <v>0.57599999999999996</v>
      </c>
      <c r="AA5311" s="2">
        <f>IF(Table1[[#This Row],[Bed Occupied]]="Yes",1,0)</f>
        <v>1</v>
      </c>
    </row>
    <row r="5312" spans="1:27" x14ac:dyDescent="0.25">
      <c r="A5312" t="s">
        <v>5404</v>
      </c>
      <c r="B5312" s="1">
        <v>45997</v>
      </c>
      <c r="C5312" s="1">
        <v>45999.6</v>
      </c>
      <c r="D5312" t="s">
        <v>96</v>
      </c>
      <c r="E5312" t="s">
        <v>47</v>
      </c>
      <c r="F5312" t="s">
        <v>29</v>
      </c>
      <c r="G5312" t="s">
        <v>67</v>
      </c>
      <c r="H5312" t="s">
        <v>40</v>
      </c>
      <c r="I5312" t="s">
        <v>32</v>
      </c>
      <c r="J5312">
        <v>2.6</v>
      </c>
      <c r="K5312" t="s">
        <v>33</v>
      </c>
      <c r="L5312">
        <v>79</v>
      </c>
      <c r="M5312" s="1">
        <v>45997</v>
      </c>
      <c r="N5312" t="s">
        <v>34</v>
      </c>
      <c r="O5312">
        <v>9.5</v>
      </c>
      <c r="P5312">
        <v>1.5</v>
      </c>
      <c r="Q5312" s="2">
        <v>4121.63</v>
      </c>
      <c r="R5312" t="s">
        <v>58</v>
      </c>
      <c r="S5312" s="2">
        <v>2322.87</v>
      </c>
      <c r="T5312">
        <v>2.9</v>
      </c>
      <c r="U5312" t="s">
        <v>79</v>
      </c>
      <c r="V5312">
        <v>2025</v>
      </c>
      <c r="W5312" t="s">
        <v>83</v>
      </c>
      <c r="X5312" s="2">
        <v>2322.87</v>
      </c>
      <c r="Y5312" s="2">
        <v>1798.76</v>
      </c>
      <c r="Z5312" s="2">
        <v>0.56399999999999995</v>
      </c>
      <c r="AA5312" s="2">
        <f>IF(Table1[[#This Row],[Bed Occupied]]="Yes",1,0)</f>
        <v>1</v>
      </c>
    </row>
    <row r="5313" spans="1:27" x14ac:dyDescent="0.25">
      <c r="A5313" t="s">
        <v>5405</v>
      </c>
      <c r="B5313" s="1">
        <v>46226</v>
      </c>
      <c r="C5313" s="1">
        <v>46243.4</v>
      </c>
      <c r="D5313" t="s">
        <v>88</v>
      </c>
      <c r="E5313" t="s">
        <v>47</v>
      </c>
      <c r="F5313" t="s">
        <v>29</v>
      </c>
      <c r="G5313" t="s">
        <v>67</v>
      </c>
      <c r="H5313" t="s">
        <v>62</v>
      </c>
      <c r="I5313" t="s">
        <v>32</v>
      </c>
      <c r="J5313">
        <v>17.399999999999999</v>
      </c>
      <c r="K5313" t="s">
        <v>33</v>
      </c>
      <c r="L5313">
        <v>32</v>
      </c>
      <c r="M5313" s="1">
        <v>46225</v>
      </c>
      <c r="N5313" t="s">
        <v>34</v>
      </c>
      <c r="O5313">
        <v>10.199999999999999</v>
      </c>
      <c r="P5313">
        <v>0.2</v>
      </c>
      <c r="Q5313" s="2">
        <v>39638.269999999997</v>
      </c>
      <c r="R5313" t="s">
        <v>58</v>
      </c>
      <c r="S5313" s="2">
        <v>31126.11</v>
      </c>
      <c r="T5313">
        <v>4.2</v>
      </c>
      <c r="U5313" t="s">
        <v>43</v>
      </c>
      <c r="V5313">
        <v>2026</v>
      </c>
      <c r="W5313" t="s">
        <v>69</v>
      </c>
      <c r="X5313" s="2">
        <v>31126.11</v>
      </c>
      <c r="Y5313" s="2">
        <v>8512.16</v>
      </c>
      <c r="Z5313" s="2">
        <v>0.78500000000000003</v>
      </c>
      <c r="AA5313" s="2">
        <f>IF(Table1[[#This Row],[Bed Occupied]]="Yes",1,0)</f>
        <v>1</v>
      </c>
    </row>
    <row r="5314" spans="1:27" x14ac:dyDescent="0.25">
      <c r="A5314" t="s">
        <v>5406</v>
      </c>
      <c r="B5314" s="1">
        <v>46331</v>
      </c>
      <c r="C5314" s="1">
        <v>46331.4</v>
      </c>
      <c r="D5314" t="s">
        <v>39</v>
      </c>
      <c r="E5314" t="s">
        <v>28</v>
      </c>
      <c r="F5314" t="s">
        <v>48</v>
      </c>
      <c r="G5314" t="s">
        <v>53</v>
      </c>
      <c r="H5314" t="s">
        <v>31</v>
      </c>
      <c r="I5314" t="s">
        <v>41</v>
      </c>
      <c r="J5314">
        <v>0.4</v>
      </c>
      <c r="K5314" t="s">
        <v>33</v>
      </c>
      <c r="L5314">
        <v>42</v>
      </c>
      <c r="M5314" s="1">
        <v>46331</v>
      </c>
      <c r="N5314" t="s">
        <v>42</v>
      </c>
      <c r="O5314">
        <v>9.1</v>
      </c>
      <c r="P5314">
        <v>1.1000000000000001</v>
      </c>
      <c r="Q5314" s="2">
        <v>1492.59</v>
      </c>
      <c r="R5314" t="s">
        <v>35</v>
      </c>
      <c r="S5314" s="2">
        <v>915.68</v>
      </c>
      <c r="T5314">
        <v>3.3</v>
      </c>
      <c r="U5314" t="s">
        <v>130</v>
      </c>
      <c r="V5314">
        <v>2026</v>
      </c>
      <c r="W5314" t="s">
        <v>72</v>
      </c>
      <c r="X5314" s="2">
        <v>915.68</v>
      </c>
      <c r="Y5314" s="2">
        <v>576.91</v>
      </c>
      <c r="Z5314" s="2">
        <v>0.61299999999999999</v>
      </c>
      <c r="AA5314" s="2">
        <f>IF(Table1[[#This Row],[Bed Occupied]]="Yes",1,0)</f>
        <v>1</v>
      </c>
    </row>
    <row r="5315" spans="1:27" x14ac:dyDescent="0.25">
      <c r="A5315" t="s">
        <v>5407</v>
      </c>
      <c r="B5315" s="1">
        <v>46261</v>
      </c>
      <c r="C5315" s="1">
        <v>46266</v>
      </c>
      <c r="D5315" t="s">
        <v>88</v>
      </c>
      <c r="E5315" t="s">
        <v>52</v>
      </c>
      <c r="F5315" t="s">
        <v>48</v>
      </c>
      <c r="G5315" t="s">
        <v>53</v>
      </c>
      <c r="H5315" t="s">
        <v>76</v>
      </c>
      <c r="I5315" t="s">
        <v>32</v>
      </c>
      <c r="J5315">
        <v>5</v>
      </c>
      <c r="K5315" t="s">
        <v>33</v>
      </c>
      <c r="L5315">
        <v>46</v>
      </c>
      <c r="M5315" s="1">
        <v>46261</v>
      </c>
      <c r="N5315" t="s">
        <v>42</v>
      </c>
      <c r="O5315">
        <v>10.1</v>
      </c>
      <c r="P5315">
        <v>2.1</v>
      </c>
      <c r="Q5315" s="2">
        <v>24357.58</v>
      </c>
      <c r="R5315" t="s">
        <v>85</v>
      </c>
      <c r="S5315" s="2">
        <v>16823.509999999998</v>
      </c>
      <c r="T5315">
        <v>4.0999999999999996</v>
      </c>
      <c r="U5315" t="s">
        <v>138</v>
      </c>
      <c r="V5315">
        <v>2026</v>
      </c>
      <c r="W5315" t="s">
        <v>72</v>
      </c>
      <c r="X5315" s="2">
        <v>16823.509999999998</v>
      </c>
      <c r="Y5315" s="2">
        <v>7534.07</v>
      </c>
      <c r="Z5315" s="2">
        <v>0.69099999999999995</v>
      </c>
      <c r="AA5315" s="2">
        <f>IF(Table1[[#This Row],[Bed Occupied]]="Yes",1,0)</f>
        <v>1</v>
      </c>
    </row>
    <row r="5316" spans="1:27" x14ac:dyDescent="0.25">
      <c r="A5316" t="s">
        <v>5408</v>
      </c>
      <c r="B5316" s="1">
        <v>46261</v>
      </c>
      <c r="C5316" s="1">
        <v>46266</v>
      </c>
      <c r="D5316" t="s">
        <v>102</v>
      </c>
      <c r="E5316" t="s">
        <v>52</v>
      </c>
      <c r="F5316" t="s">
        <v>29</v>
      </c>
      <c r="G5316" t="s">
        <v>151</v>
      </c>
      <c r="H5316" t="s">
        <v>31</v>
      </c>
      <c r="I5316" t="s">
        <v>41</v>
      </c>
      <c r="J5316">
        <v>5</v>
      </c>
      <c r="K5316" t="s">
        <v>33</v>
      </c>
      <c r="L5316">
        <v>32</v>
      </c>
      <c r="M5316" s="1">
        <v>46260</v>
      </c>
      <c r="N5316" t="s">
        <v>42</v>
      </c>
      <c r="O5316">
        <v>8.6999999999999993</v>
      </c>
      <c r="P5316">
        <v>0.7</v>
      </c>
      <c r="Q5316" s="2">
        <v>13614.54</v>
      </c>
      <c r="R5316" t="s">
        <v>35</v>
      </c>
      <c r="S5316" s="2">
        <v>9125.9599999999991</v>
      </c>
      <c r="T5316">
        <v>4.5999999999999996</v>
      </c>
      <c r="U5316" t="s">
        <v>138</v>
      </c>
      <c r="V5316">
        <v>2026</v>
      </c>
      <c r="W5316" t="s">
        <v>69</v>
      </c>
      <c r="X5316" s="2">
        <v>9125.9599999999991</v>
      </c>
      <c r="Y5316" s="2">
        <v>4488.58</v>
      </c>
      <c r="Z5316" s="2">
        <v>0.67</v>
      </c>
      <c r="AA5316" s="2">
        <f>IF(Table1[[#This Row],[Bed Occupied]]="Yes",1,0)</f>
        <v>1</v>
      </c>
    </row>
    <row r="5317" spans="1:27" x14ac:dyDescent="0.25">
      <c r="A5317" t="s">
        <v>5409</v>
      </c>
      <c r="B5317" s="1">
        <v>45857</v>
      </c>
      <c r="C5317" s="1">
        <v>45861.8</v>
      </c>
      <c r="D5317" t="s">
        <v>61</v>
      </c>
      <c r="E5317" t="s">
        <v>52</v>
      </c>
      <c r="F5317" t="s">
        <v>48</v>
      </c>
      <c r="G5317" t="s">
        <v>30</v>
      </c>
      <c r="H5317" t="s">
        <v>56</v>
      </c>
      <c r="I5317" t="s">
        <v>41</v>
      </c>
      <c r="J5317">
        <v>4.8</v>
      </c>
      <c r="K5317" t="s">
        <v>33</v>
      </c>
      <c r="L5317">
        <v>62</v>
      </c>
      <c r="M5317" s="1">
        <v>45857</v>
      </c>
      <c r="N5317" t="s">
        <v>34</v>
      </c>
      <c r="O5317">
        <v>9.6999999999999993</v>
      </c>
      <c r="P5317">
        <v>1.7</v>
      </c>
      <c r="Q5317" s="2">
        <v>19829.41</v>
      </c>
      <c r="R5317" t="s">
        <v>35</v>
      </c>
      <c r="S5317" s="2">
        <v>11102.97</v>
      </c>
      <c r="T5317">
        <v>3.7</v>
      </c>
      <c r="U5317" t="s">
        <v>135</v>
      </c>
      <c r="V5317">
        <v>2025</v>
      </c>
      <c r="W5317" t="s">
        <v>83</v>
      </c>
      <c r="X5317" s="2">
        <v>11102.97</v>
      </c>
      <c r="Y5317" s="2">
        <v>8726.44</v>
      </c>
      <c r="Z5317" s="2">
        <v>0.56000000000000005</v>
      </c>
      <c r="AA5317" s="2">
        <f>IF(Table1[[#This Row],[Bed Occupied]]="Yes",1,0)</f>
        <v>1</v>
      </c>
    </row>
    <row r="5318" spans="1:27" x14ac:dyDescent="0.25">
      <c r="A5318" t="s">
        <v>5410</v>
      </c>
      <c r="B5318" s="1">
        <v>45965</v>
      </c>
      <c r="C5318" s="1">
        <v>45965.9</v>
      </c>
      <c r="D5318" t="s">
        <v>96</v>
      </c>
      <c r="E5318" t="s">
        <v>28</v>
      </c>
      <c r="F5318" t="s">
        <v>48</v>
      </c>
      <c r="G5318" t="s">
        <v>30</v>
      </c>
      <c r="H5318" t="s">
        <v>76</v>
      </c>
      <c r="I5318" t="s">
        <v>32</v>
      </c>
      <c r="J5318">
        <v>0.9</v>
      </c>
      <c r="K5318" t="s">
        <v>33</v>
      </c>
      <c r="L5318">
        <v>44</v>
      </c>
      <c r="M5318" s="1">
        <v>45965</v>
      </c>
      <c r="N5318" t="s">
        <v>34</v>
      </c>
      <c r="O5318">
        <v>10.199999999999999</v>
      </c>
      <c r="P5318">
        <v>2.2000000000000002</v>
      </c>
      <c r="Q5318" s="2">
        <v>3172.26</v>
      </c>
      <c r="R5318" t="s">
        <v>35</v>
      </c>
      <c r="S5318" s="2">
        <v>1845.7</v>
      </c>
      <c r="T5318">
        <v>3.8</v>
      </c>
      <c r="U5318" t="s">
        <v>71</v>
      </c>
      <c r="V5318">
        <v>2025</v>
      </c>
      <c r="W5318" t="s">
        <v>44</v>
      </c>
      <c r="X5318" s="2">
        <v>1845.7</v>
      </c>
      <c r="Y5318" s="2">
        <v>1326.56</v>
      </c>
      <c r="Z5318" s="2">
        <v>0.58199999999999996</v>
      </c>
      <c r="AA5318" s="2">
        <f>IF(Table1[[#This Row],[Bed Occupied]]="Yes",1,0)</f>
        <v>1</v>
      </c>
    </row>
    <row r="5319" spans="1:27" x14ac:dyDescent="0.25">
      <c r="A5319" t="s">
        <v>5411</v>
      </c>
      <c r="B5319" s="1">
        <v>45680</v>
      </c>
      <c r="C5319" s="1">
        <v>45682.9</v>
      </c>
      <c r="D5319" t="s">
        <v>39</v>
      </c>
      <c r="E5319" t="s">
        <v>52</v>
      </c>
      <c r="F5319" t="s">
        <v>29</v>
      </c>
      <c r="G5319" t="s">
        <v>30</v>
      </c>
      <c r="H5319" t="s">
        <v>49</v>
      </c>
      <c r="I5319" t="s">
        <v>93</v>
      </c>
      <c r="J5319">
        <v>2.9</v>
      </c>
      <c r="K5319" t="s">
        <v>33</v>
      </c>
      <c r="L5319">
        <v>83</v>
      </c>
      <c r="M5319" s="1">
        <v>45680</v>
      </c>
      <c r="N5319" t="s">
        <v>42</v>
      </c>
      <c r="O5319">
        <v>13.4</v>
      </c>
      <c r="P5319">
        <v>1.4</v>
      </c>
      <c r="Q5319" s="2">
        <v>2385.1999999999998</v>
      </c>
      <c r="R5319" t="s">
        <v>85</v>
      </c>
      <c r="S5319" s="2">
        <v>1328.46</v>
      </c>
      <c r="T5319">
        <v>3.3</v>
      </c>
      <c r="U5319" t="s">
        <v>145</v>
      </c>
      <c r="V5319">
        <v>2025</v>
      </c>
      <c r="W5319" t="s">
        <v>72</v>
      </c>
      <c r="X5319" s="2">
        <v>1328.46</v>
      </c>
      <c r="Y5319" s="2">
        <v>1056.74</v>
      </c>
      <c r="Z5319" s="2">
        <v>0.55700000000000005</v>
      </c>
      <c r="AA5319" s="2">
        <f>IF(Table1[[#This Row],[Bed Occupied]]="Yes",1,0)</f>
        <v>1</v>
      </c>
    </row>
    <row r="5320" spans="1:27" x14ac:dyDescent="0.25">
      <c r="A5320" t="s">
        <v>5412</v>
      </c>
      <c r="B5320" s="1">
        <v>46111</v>
      </c>
      <c r="C5320" s="1">
        <v>46115.1</v>
      </c>
      <c r="D5320" t="s">
        <v>61</v>
      </c>
      <c r="E5320" t="s">
        <v>52</v>
      </c>
      <c r="F5320" t="s">
        <v>48</v>
      </c>
      <c r="G5320" t="s">
        <v>67</v>
      </c>
      <c r="H5320" t="s">
        <v>31</v>
      </c>
      <c r="I5320" t="s">
        <v>41</v>
      </c>
      <c r="J5320">
        <v>4.0999999999999996</v>
      </c>
      <c r="K5320" t="s">
        <v>33</v>
      </c>
      <c r="L5320">
        <v>42</v>
      </c>
      <c r="M5320" s="1">
        <v>46111</v>
      </c>
      <c r="N5320" t="s">
        <v>34</v>
      </c>
      <c r="O5320">
        <v>8.1999999999999993</v>
      </c>
      <c r="P5320">
        <v>0.2</v>
      </c>
      <c r="Q5320" s="2">
        <v>15725.18</v>
      </c>
      <c r="R5320" t="s">
        <v>35</v>
      </c>
      <c r="S5320" s="2">
        <v>8152.22</v>
      </c>
      <c r="T5320">
        <v>3.7</v>
      </c>
      <c r="U5320" t="s">
        <v>115</v>
      </c>
      <c r="V5320">
        <v>2026</v>
      </c>
      <c r="W5320" t="s">
        <v>37</v>
      </c>
      <c r="X5320" s="2">
        <v>8152.22</v>
      </c>
      <c r="Y5320" s="2">
        <v>7572.96</v>
      </c>
      <c r="Z5320" s="2">
        <v>0.51800000000000002</v>
      </c>
      <c r="AA5320" s="2">
        <f>IF(Table1[[#This Row],[Bed Occupied]]="Yes",1,0)</f>
        <v>1</v>
      </c>
    </row>
    <row r="5321" spans="1:27" x14ac:dyDescent="0.25">
      <c r="A5321" t="s">
        <v>5413</v>
      </c>
      <c r="B5321" s="1">
        <v>46192</v>
      </c>
      <c r="C5321" s="1">
        <v>46198.2</v>
      </c>
      <c r="D5321" t="s">
        <v>102</v>
      </c>
      <c r="E5321" t="s">
        <v>28</v>
      </c>
      <c r="F5321" t="s">
        <v>48</v>
      </c>
      <c r="G5321" t="s">
        <v>30</v>
      </c>
      <c r="H5321" t="s">
        <v>81</v>
      </c>
      <c r="I5321" t="s">
        <v>32</v>
      </c>
      <c r="J5321">
        <v>6.2</v>
      </c>
      <c r="K5321" t="s">
        <v>33</v>
      </c>
      <c r="L5321">
        <v>52</v>
      </c>
      <c r="M5321" s="1">
        <v>46191</v>
      </c>
      <c r="N5321" t="s">
        <v>63</v>
      </c>
      <c r="O5321">
        <v>9.6999999999999993</v>
      </c>
      <c r="P5321">
        <v>1.7</v>
      </c>
      <c r="Q5321" s="2">
        <v>16819.04</v>
      </c>
      <c r="R5321" t="s">
        <v>58</v>
      </c>
      <c r="S5321" s="2">
        <v>9206.02</v>
      </c>
      <c r="T5321">
        <v>2.9</v>
      </c>
      <c r="U5321" t="s">
        <v>126</v>
      </c>
      <c r="V5321">
        <v>2026</v>
      </c>
      <c r="W5321" t="s">
        <v>72</v>
      </c>
      <c r="X5321" s="2">
        <v>9206.02</v>
      </c>
      <c r="Y5321" s="2">
        <v>7613.02</v>
      </c>
      <c r="Z5321" s="2">
        <v>0.54700000000000004</v>
      </c>
      <c r="AA5321" s="2">
        <f>IF(Table1[[#This Row],[Bed Occupied]]="Yes",1,0)</f>
        <v>1</v>
      </c>
    </row>
    <row r="5322" spans="1:27" x14ac:dyDescent="0.25">
      <c r="A5322" t="s">
        <v>5414</v>
      </c>
      <c r="B5322" s="1">
        <v>46037</v>
      </c>
      <c r="C5322" s="1">
        <v>46041</v>
      </c>
      <c r="D5322" t="s">
        <v>46</v>
      </c>
      <c r="E5322" t="s">
        <v>52</v>
      </c>
      <c r="F5322" t="s">
        <v>29</v>
      </c>
      <c r="G5322" t="s">
        <v>53</v>
      </c>
      <c r="H5322" t="s">
        <v>81</v>
      </c>
      <c r="I5322" t="s">
        <v>93</v>
      </c>
      <c r="J5322">
        <v>4</v>
      </c>
      <c r="K5322" t="s">
        <v>33</v>
      </c>
      <c r="L5322">
        <v>51</v>
      </c>
      <c r="M5322" s="1">
        <v>46037</v>
      </c>
      <c r="N5322" t="s">
        <v>42</v>
      </c>
      <c r="O5322">
        <v>10.199999999999999</v>
      </c>
      <c r="P5322">
        <v>0.2</v>
      </c>
      <c r="Q5322" s="2">
        <v>7007.54</v>
      </c>
      <c r="R5322" t="s">
        <v>35</v>
      </c>
      <c r="S5322" s="2">
        <v>4128.3</v>
      </c>
      <c r="T5322">
        <v>4.5</v>
      </c>
      <c r="U5322" t="s">
        <v>86</v>
      </c>
      <c r="V5322">
        <v>2026</v>
      </c>
      <c r="W5322" t="s">
        <v>72</v>
      </c>
      <c r="X5322" s="2">
        <v>4128.3</v>
      </c>
      <c r="Y5322" s="2">
        <v>2879.24</v>
      </c>
      <c r="Z5322" s="2">
        <v>0.58899999999999997</v>
      </c>
      <c r="AA5322" s="2">
        <f>IF(Table1[[#This Row],[Bed Occupied]]="Yes",1,0)</f>
        <v>1</v>
      </c>
    </row>
    <row r="5323" spans="1:27" x14ac:dyDescent="0.25">
      <c r="A5323" t="s">
        <v>5415</v>
      </c>
      <c r="B5323" s="1">
        <v>46313</v>
      </c>
      <c r="C5323" s="1">
        <v>46319.3</v>
      </c>
      <c r="D5323" t="s">
        <v>27</v>
      </c>
      <c r="E5323" t="s">
        <v>52</v>
      </c>
      <c r="F5323" t="s">
        <v>48</v>
      </c>
      <c r="G5323" t="s">
        <v>30</v>
      </c>
      <c r="H5323" t="s">
        <v>62</v>
      </c>
      <c r="I5323" t="s">
        <v>41</v>
      </c>
      <c r="J5323">
        <v>6.3</v>
      </c>
      <c r="K5323" t="s">
        <v>33</v>
      </c>
      <c r="L5323">
        <v>54</v>
      </c>
      <c r="M5323" s="1">
        <v>46313</v>
      </c>
      <c r="N5323" t="s">
        <v>42</v>
      </c>
      <c r="O5323">
        <v>12</v>
      </c>
      <c r="P5323">
        <v>0</v>
      </c>
      <c r="Q5323" s="2">
        <v>13314.09</v>
      </c>
      <c r="R5323" t="s">
        <v>35</v>
      </c>
      <c r="S5323" s="2">
        <v>8984.3799999999992</v>
      </c>
      <c r="T5323">
        <v>4.8</v>
      </c>
      <c r="U5323" t="s">
        <v>36</v>
      </c>
      <c r="V5323">
        <v>2026</v>
      </c>
      <c r="W5323" t="s">
        <v>74</v>
      </c>
      <c r="X5323" s="2">
        <v>8984.3799999999992</v>
      </c>
      <c r="Y5323" s="2">
        <v>4329.71</v>
      </c>
      <c r="Z5323" s="2">
        <v>0.67500000000000004</v>
      </c>
      <c r="AA5323" s="2">
        <f>IF(Table1[[#This Row],[Bed Occupied]]="Yes",1,0)</f>
        <v>1</v>
      </c>
    </row>
    <row r="5324" spans="1:27" x14ac:dyDescent="0.25">
      <c r="A5324" t="s">
        <v>5416</v>
      </c>
      <c r="B5324" s="1">
        <v>46016</v>
      </c>
      <c r="C5324" s="1">
        <v>46017.3</v>
      </c>
      <c r="D5324" t="s">
        <v>51</v>
      </c>
      <c r="E5324" t="s">
        <v>47</v>
      </c>
      <c r="F5324" t="s">
        <v>29</v>
      </c>
      <c r="G5324" t="s">
        <v>30</v>
      </c>
      <c r="H5324" t="s">
        <v>49</v>
      </c>
      <c r="I5324" t="s">
        <v>41</v>
      </c>
      <c r="J5324">
        <v>1.3</v>
      </c>
      <c r="K5324" t="s">
        <v>33</v>
      </c>
      <c r="L5324">
        <v>29</v>
      </c>
      <c r="M5324" s="1">
        <v>46015</v>
      </c>
      <c r="N5324" t="s">
        <v>42</v>
      </c>
      <c r="O5324">
        <v>12</v>
      </c>
      <c r="P5324">
        <v>0</v>
      </c>
      <c r="Q5324" s="2">
        <v>9021.42</v>
      </c>
      <c r="R5324" t="s">
        <v>35</v>
      </c>
      <c r="S5324" s="2">
        <v>5424.64</v>
      </c>
      <c r="T5324">
        <v>4.5999999999999996</v>
      </c>
      <c r="U5324" t="s">
        <v>79</v>
      </c>
      <c r="V5324">
        <v>2025</v>
      </c>
      <c r="W5324" t="s">
        <v>69</v>
      </c>
      <c r="X5324" s="2">
        <v>5424.64</v>
      </c>
      <c r="Y5324" s="2">
        <v>3596.78</v>
      </c>
      <c r="Z5324" s="2">
        <v>0.60099999999999998</v>
      </c>
      <c r="AA5324" s="2">
        <f>IF(Table1[[#This Row],[Bed Occupied]]="Yes",1,0)</f>
        <v>1</v>
      </c>
    </row>
    <row r="5325" spans="1:27" x14ac:dyDescent="0.25">
      <c r="A5325" t="s">
        <v>5417</v>
      </c>
      <c r="B5325" s="1">
        <v>45941</v>
      </c>
      <c r="C5325" s="1">
        <v>45944.4</v>
      </c>
      <c r="D5325" t="s">
        <v>51</v>
      </c>
      <c r="E5325" t="s">
        <v>28</v>
      </c>
      <c r="F5325" t="s">
        <v>48</v>
      </c>
      <c r="G5325" t="s">
        <v>67</v>
      </c>
      <c r="H5325" t="s">
        <v>76</v>
      </c>
      <c r="I5325" t="s">
        <v>32</v>
      </c>
      <c r="J5325">
        <v>3.4</v>
      </c>
      <c r="K5325" t="s">
        <v>33</v>
      </c>
      <c r="L5325">
        <v>58</v>
      </c>
      <c r="M5325" s="1">
        <v>45941</v>
      </c>
      <c r="N5325" t="s">
        <v>42</v>
      </c>
      <c r="O5325">
        <v>13.2</v>
      </c>
      <c r="P5325">
        <v>3.2</v>
      </c>
      <c r="Q5325" s="2">
        <v>9869.58</v>
      </c>
      <c r="R5325" t="s">
        <v>58</v>
      </c>
      <c r="S5325" s="2">
        <v>5746.42</v>
      </c>
      <c r="T5325">
        <v>3.3</v>
      </c>
      <c r="U5325" t="s">
        <v>82</v>
      </c>
      <c r="V5325">
        <v>2025</v>
      </c>
      <c r="W5325" t="s">
        <v>83</v>
      </c>
      <c r="X5325" s="2">
        <v>5746.42</v>
      </c>
      <c r="Y5325" s="2">
        <v>4123.16</v>
      </c>
      <c r="Z5325" s="2">
        <v>0.58199999999999996</v>
      </c>
      <c r="AA5325" s="2">
        <f>IF(Table1[[#This Row],[Bed Occupied]]="Yes",1,0)</f>
        <v>1</v>
      </c>
    </row>
    <row r="5326" spans="1:27" x14ac:dyDescent="0.25">
      <c r="A5326" t="s">
        <v>5418</v>
      </c>
      <c r="B5326" s="1">
        <v>46318</v>
      </c>
      <c r="C5326" s="1">
        <v>46322.7</v>
      </c>
      <c r="D5326" t="s">
        <v>46</v>
      </c>
      <c r="E5326" t="s">
        <v>66</v>
      </c>
      <c r="F5326" t="s">
        <v>48</v>
      </c>
      <c r="G5326" t="s">
        <v>30</v>
      </c>
      <c r="H5326" t="s">
        <v>56</v>
      </c>
      <c r="I5326" t="s">
        <v>32</v>
      </c>
      <c r="J5326">
        <v>4.7</v>
      </c>
      <c r="K5326" t="s">
        <v>33</v>
      </c>
      <c r="L5326">
        <v>58</v>
      </c>
      <c r="M5326" s="1">
        <v>46317</v>
      </c>
      <c r="N5326" t="s">
        <v>42</v>
      </c>
      <c r="O5326">
        <v>13.5</v>
      </c>
      <c r="P5326">
        <v>1.5</v>
      </c>
      <c r="Q5326" s="2">
        <v>7076.81</v>
      </c>
      <c r="R5326" t="s">
        <v>35</v>
      </c>
      <c r="S5326" s="2">
        <v>4519.16</v>
      </c>
      <c r="T5326">
        <v>3.6</v>
      </c>
      <c r="U5326" t="s">
        <v>36</v>
      </c>
      <c r="V5326">
        <v>2026</v>
      </c>
      <c r="W5326" t="s">
        <v>72</v>
      </c>
      <c r="X5326" s="2">
        <v>4519.16</v>
      </c>
      <c r="Y5326" s="2">
        <v>2557.65</v>
      </c>
      <c r="Z5326" s="2">
        <v>0.63900000000000001</v>
      </c>
      <c r="AA5326" s="2">
        <f>IF(Table1[[#This Row],[Bed Occupied]]="Yes",1,0)</f>
        <v>1</v>
      </c>
    </row>
    <row r="5327" spans="1:27" x14ac:dyDescent="0.25">
      <c r="A5327" t="s">
        <v>5419</v>
      </c>
      <c r="B5327" s="1">
        <v>45743</v>
      </c>
      <c r="C5327" s="1">
        <v>45745</v>
      </c>
      <c r="D5327" t="s">
        <v>39</v>
      </c>
      <c r="E5327" t="s">
        <v>47</v>
      </c>
      <c r="F5327" t="s">
        <v>29</v>
      </c>
      <c r="G5327" t="s">
        <v>53</v>
      </c>
      <c r="H5327" t="s">
        <v>81</v>
      </c>
      <c r="I5327" t="s">
        <v>41</v>
      </c>
      <c r="J5327">
        <v>2</v>
      </c>
      <c r="K5327" t="s">
        <v>33</v>
      </c>
      <c r="L5327">
        <v>54</v>
      </c>
      <c r="M5327" s="1">
        <v>45742</v>
      </c>
      <c r="N5327" t="s">
        <v>34</v>
      </c>
      <c r="O5327">
        <v>12</v>
      </c>
      <c r="P5327">
        <v>0</v>
      </c>
      <c r="Q5327" s="2">
        <v>2470.2399999999998</v>
      </c>
      <c r="R5327" t="s">
        <v>35</v>
      </c>
      <c r="S5327" s="2">
        <v>1473.39</v>
      </c>
      <c r="T5327">
        <v>4.0999999999999996</v>
      </c>
      <c r="U5327" t="s">
        <v>173</v>
      </c>
      <c r="V5327">
        <v>2025</v>
      </c>
      <c r="W5327" t="s">
        <v>69</v>
      </c>
      <c r="X5327" s="2">
        <v>1473.39</v>
      </c>
      <c r="Y5327" s="2">
        <v>996.85</v>
      </c>
      <c r="Z5327" s="2">
        <v>0.59599999999999997</v>
      </c>
      <c r="AA5327" s="2">
        <f>IF(Table1[[#This Row],[Bed Occupied]]="Yes",1,0)</f>
        <v>1</v>
      </c>
    </row>
    <row r="5328" spans="1:27" x14ac:dyDescent="0.25">
      <c r="A5328" t="s">
        <v>5420</v>
      </c>
      <c r="B5328" s="1">
        <v>46099</v>
      </c>
      <c r="C5328" s="1">
        <v>46103.9</v>
      </c>
      <c r="D5328" t="s">
        <v>46</v>
      </c>
      <c r="E5328" t="s">
        <v>66</v>
      </c>
      <c r="F5328" t="s">
        <v>29</v>
      </c>
      <c r="G5328" t="s">
        <v>53</v>
      </c>
      <c r="H5328" t="s">
        <v>81</v>
      </c>
      <c r="I5328" t="s">
        <v>41</v>
      </c>
      <c r="J5328">
        <v>4.9000000000000004</v>
      </c>
      <c r="K5328" t="s">
        <v>33</v>
      </c>
      <c r="L5328">
        <v>35</v>
      </c>
      <c r="M5328" s="1">
        <v>46098</v>
      </c>
      <c r="N5328" t="s">
        <v>42</v>
      </c>
      <c r="O5328">
        <v>8</v>
      </c>
      <c r="P5328">
        <v>0</v>
      </c>
      <c r="Q5328" s="2">
        <v>6004.27</v>
      </c>
      <c r="R5328" t="s">
        <v>35</v>
      </c>
      <c r="S5328" s="2">
        <v>3901.79</v>
      </c>
      <c r="T5328">
        <v>4.7</v>
      </c>
      <c r="U5328" t="s">
        <v>115</v>
      </c>
      <c r="V5328">
        <v>2026</v>
      </c>
      <c r="W5328" t="s">
        <v>44</v>
      </c>
      <c r="X5328" s="2">
        <v>3901.79</v>
      </c>
      <c r="Y5328" s="2">
        <v>2102.48</v>
      </c>
      <c r="Z5328" s="2">
        <v>0.65</v>
      </c>
      <c r="AA5328" s="2">
        <f>IF(Table1[[#This Row],[Bed Occupied]]="Yes",1,0)</f>
        <v>1</v>
      </c>
    </row>
    <row r="5329" spans="1:27" x14ac:dyDescent="0.25">
      <c r="A5329" t="s">
        <v>5421</v>
      </c>
      <c r="B5329" s="1">
        <v>46170</v>
      </c>
      <c r="C5329" s="1">
        <v>46172.5</v>
      </c>
      <c r="D5329" t="s">
        <v>61</v>
      </c>
      <c r="E5329" t="s">
        <v>47</v>
      </c>
      <c r="F5329" t="s">
        <v>29</v>
      </c>
      <c r="G5329" t="s">
        <v>30</v>
      </c>
      <c r="H5329" t="s">
        <v>31</v>
      </c>
      <c r="I5329" t="s">
        <v>41</v>
      </c>
      <c r="J5329">
        <v>2.5</v>
      </c>
      <c r="K5329" t="s">
        <v>33</v>
      </c>
      <c r="L5329">
        <v>55</v>
      </c>
      <c r="M5329" s="1">
        <v>46170</v>
      </c>
      <c r="N5329" t="s">
        <v>34</v>
      </c>
      <c r="O5329">
        <v>8</v>
      </c>
      <c r="P5329">
        <v>0</v>
      </c>
      <c r="Q5329" s="2">
        <v>13968.78</v>
      </c>
      <c r="R5329" t="s">
        <v>58</v>
      </c>
      <c r="S5329" s="2">
        <v>9700.84</v>
      </c>
      <c r="T5329">
        <v>3.9</v>
      </c>
      <c r="U5329" t="s">
        <v>94</v>
      </c>
      <c r="V5329">
        <v>2026</v>
      </c>
      <c r="W5329" t="s">
        <v>72</v>
      </c>
      <c r="X5329" s="2">
        <v>9700.84</v>
      </c>
      <c r="Y5329" s="2">
        <v>4267.9399999999996</v>
      </c>
      <c r="Z5329" s="2">
        <v>0.69399999999999995</v>
      </c>
      <c r="AA5329" s="2">
        <f>IF(Table1[[#This Row],[Bed Occupied]]="Yes",1,0)</f>
        <v>1</v>
      </c>
    </row>
    <row r="5330" spans="1:27" x14ac:dyDescent="0.25">
      <c r="A5330" t="s">
        <v>5422</v>
      </c>
      <c r="B5330" s="1">
        <v>46337</v>
      </c>
      <c r="C5330" s="1">
        <v>46337.2</v>
      </c>
      <c r="D5330" t="s">
        <v>39</v>
      </c>
      <c r="E5330" t="s">
        <v>52</v>
      </c>
      <c r="F5330" t="s">
        <v>29</v>
      </c>
      <c r="G5330" t="s">
        <v>53</v>
      </c>
      <c r="H5330" t="s">
        <v>40</v>
      </c>
      <c r="I5330" t="s">
        <v>93</v>
      </c>
      <c r="J5330">
        <v>0.2</v>
      </c>
      <c r="K5330" t="s">
        <v>57</v>
      </c>
      <c r="L5330">
        <v>58</v>
      </c>
      <c r="M5330" s="1">
        <v>46336</v>
      </c>
      <c r="N5330" t="s">
        <v>42</v>
      </c>
      <c r="O5330">
        <v>8.8000000000000007</v>
      </c>
      <c r="P5330">
        <v>0.8</v>
      </c>
      <c r="Q5330" s="2">
        <v>1894.27</v>
      </c>
      <c r="R5330" t="s">
        <v>35</v>
      </c>
      <c r="S5330" s="2">
        <v>1017.75</v>
      </c>
      <c r="T5330">
        <v>3.8</v>
      </c>
      <c r="U5330" t="s">
        <v>130</v>
      </c>
      <c r="V5330">
        <v>2026</v>
      </c>
      <c r="W5330" t="s">
        <v>44</v>
      </c>
      <c r="X5330" s="2">
        <v>1017.75</v>
      </c>
      <c r="Y5330" s="2">
        <v>876.52</v>
      </c>
      <c r="Z5330" s="2">
        <v>0.53700000000000003</v>
      </c>
      <c r="AA5330" s="2">
        <f>IF(Table1[[#This Row],[Bed Occupied]]="Yes",1,0)</f>
        <v>0</v>
      </c>
    </row>
    <row r="5331" spans="1:27" x14ac:dyDescent="0.25">
      <c r="A5331" t="s">
        <v>5423</v>
      </c>
      <c r="B5331" s="1">
        <v>46290</v>
      </c>
      <c r="C5331" s="1">
        <v>46290.400000000001</v>
      </c>
      <c r="D5331" t="s">
        <v>39</v>
      </c>
      <c r="E5331" t="s">
        <v>52</v>
      </c>
      <c r="F5331" t="s">
        <v>29</v>
      </c>
      <c r="G5331" t="s">
        <v>67</v>
      </c>
      <c r="H5331" t="s">
        <v>62</v>
      </c>
      <c r="I5331" t="s">
        <v>32</v>
      </c>
      <c r="J5331">
        <v>0.4</v>
      </c>
      <c r="K5331" t="s">
        <v>57</v>
      </c>
      <c r="L5331">
        <v>112</v>
      </c>
      <c r="M5331" s="1">
        <v>46290</v>
      </c>
      <c r="N5331" t="s">
        <v>34</v>
      </c>
      <c r="O5331">
        <v>11.1</v>
      </c>
      <c r="P5331">
        <v>3.1</v>
      </c>
      <c r="Q5331" s="2">
        <v>1926.67</v>
      </c>
      <c r="R5331" t="s">
        <v>35</v>
      </c>
      <c r="S5331" s="2">
        <v>1195.03</v>
      </c>
      <c r="T5331">
        <v>2.4</v>
      </c>
      <c r="U5331" t="s">
        <v>133</v>
      </c>
      <c r="V5331">
        <v>2026</v>
      </c>
      <c r="W5331" t="s">
        <v>77</v>
      </c>
      <c r="X5331" s="2">
        <v>1195.03</v>
      </c>
      <c r="Y5331" s="2">
        <v>731.64</v>
      </c>
      <c r="Z5331" s="2">
        <v>0.62</v>
      </c>
      <c r="AA5331" s="2">
        <f>IF(Table1[[#This Row],[Bed Occupied]]="Yes",1,0)</f>
        <v>0</v>
      </c>
    </row>
    <row r="5332" spans="1:27" x14ac:dyDescent="0.25">
      <c r="A5332" t="s">
        <v>5424</v>
      </c>
      <c r="B5332" s="1">
        <v>46205</v>
      </c>
      <c r="C5332" s="1">
        <v>46207.8</v>
      </c>
      <c r="D5332" t="s">
        <v>46</v>
      </c>
      <c r="E5332" t="s">
        <v>47</v>
      </c>
      <c r="F5332" t="s">
        <v>48</v>
      </c>
      <c r="G5332" t="s">
        <v>67</v>
      </c>
      <c r="H5332" t="s">
        <v>49</v>
      </c>
      <c r="I5332" t="s">
        <v>32</v>
      </c>
      <c r="J5332">
        <v>2.8</v>
      </c>
      <c r="K5332" t="s">
        <v>33</v>
      </c>
      <c r="L5332">
        <v>47</v>
      </c>
      <c r="M5332" s="1">
        <v>46204</v>
      </c>
      <c r="N5332" t="s">
        <v>34</v>
      </c>
      <c r="O5332">
        <v>9</v>
      </c>
      <c r="P5332">
        <v>1</v>
      </c>
      <c r="Q5332" s="2">
        <v>4949.45</v>
      </c>
      <c r="R5332" t="s">
        <v>35</v>
      </c>
      <c r="S5332" s="2">
        <v>3205.54</v>
      </c>
      <c r="T5332">
        <v>3.4</v>
      </c>
      <c r="U5332" t="s">
        <v>43</v>
      </c>
      <c r="V5332">
        <v>2026</v>
      </c>
      <c r="W5332" t="s">
        <v>69</v>
      </c>
      <c r="X5332" s="2">
        <v>3205.54</v>
      </c>
      <c r="Y5332" s="2">
        <v>1743.91</v>
      </c>
      <c r="Z5332" s="2">
        <v>0.64800000000000002</v>
      </c>
      <c r="AA5332" s="2">
        <f>IF(Table1[[#This Row],[Bed Occupied]]="Yes",1,0)</f>
        <v>1</v>
      </c>
    </row>
    <row r="5333" spans="1:27" x14ac:dyDescent="0.25">
      <c r="A5333" t="s">
        <v>5425</v>
      </c>
      <c r="B5333" s="1">
        <v>46294</v>
      </c>
      <c r="C5333" s="1">
        <v>46297.8</v>
      </c>
      <c r="D5333" t="s">
        <v>51</v>
      </c>
      <c r="E5333" t="s">
        <v>28</v>
      </c>
      <c r="F5333" t="s">
        <v>29</v>
      </c>
      <c r="G5333" t="s">
        <v>30</v>
      </c>
      <c r="H5333" t="s">
        <v>81</v>
      </c>
      <c r="I5333" t="s">
        <v>93</v>
      </c>
      <c r="J5333">
        <v>3.8</v>
      </c>
      <c r="K5333" t="s">
        <v>57</v>
      </c>
      <c r="L5333">
        <v>72</v>
      </c>
      <c r="M5333" s="1">
        <v>46294</v>
      </c>
      <c r="N5333" t="s">
        <v>63</v>
      </c>
      <c r="O5333">
        <v>8.1999999999999993</v>
      </c>
      <c r="P5333">
        <v>0.2</v>
      </c>
      <c r="Q5333" s="2">
        <v>10131.66</v>
      </c>
      <c r="R5333" t="s">
        <v>35</v>
      </c>
      <c r="S5333" s="2">
        <v>6930.16</v>
      </c>
      <c r="T5333">
        <v>3.7</v>
      </c>
      <c r="U5333" t="s">
        <v>133</v>
      </c>
      <c r="V5333">
        <v>2026</v>
      </c>
      <c r="W5333" t="s">
        <v>44</v>
      </c>
      <c r="X5333" s="2">
        <v>6930.16</v>
      </c>
      <c r="Y5333" s="2">
        <v>3201.5</v>
      </c>
      <c r="Z5333" s="2">
        <v>0.68400000000000005</v>
      </c>
      <c r="AA5333" s="2">
        <f>IF(Table1[[#This Row],[Bed Occupied]]="Yes",1,0)</f>
        <v>0</v>
      </c>
    </row>
    <row r="5334" spans="1:27" x14ac:dyDescent="0.25">
      <c r="A5334" t="s">
        <v>5426</v>
      </c>
      <c r="B5334" s="1">
        <v>46271</v>
      </c>
      <c r="C5334" s="1">
        <v>46272.9</v>
      </c>
      <c r="D5334" t="s">
        <v>96</v>
      </c>
      <c r="E5334" t="s">
        <v>28</v>
      </c>
      <c r="F5334" t="s">
        <v>29</v>
      </c>
      <c r="G5334" t="s">
        <v>53</v>
      </c>
      <c r="H5334" t="s">
        <v>31</v>
      </c>
      <c r="I5334" t="s">
        <v>32</v>
      </c>
      <c r="J5334">
        <v>1.9</v>
      </c>
      <c r="K5334" t="s">
        <v>33</v>
      </c>
      <c r="L5334">
        <v>56</v>
      </c>
      <c r="M5334" s="1">
        <v>46270</v>
      </c>
      <c r="N5334" t="s">
        <v>63</v>
      </c>
      <c r="O5334">
        <v>10.7</v>
      </c>
      <c r="P5334">
        <v>0.7</v>
      </c>
      <c r="Q5334" s="2">
        <v>3264.57</v>
      </c>
      <c r="R5334" t="s">
        <v>58</v>
      </c>
      <c r="S5334" s="2">
        <v>1757.55</v>
      </c>
      <c r="T5334">
        <v>3.3</v>
      </c>
      <c r="U5334" t="s">
        <v>133</v>
      </c>
      <c r="V5334">
        <v>2026</v>
      </c>
      <c r="W5334" t="s">
        <v>83</v>
      </c>
      <c r="X5334" s="2">
        <v>1757.55</v>
      </c>
      <c r="Y5334" s="2">
        <v>1507.02</v>
      </c>
      <c r="Z5334" s="2">
        <v>0.53800000000000003</v>
      </c>
      <c r="AA5334" s="2">
        <f>IF(Table1[[#This Row],[Bed Occupied]]="Yes",1,0)</f>
        <v>1</v>
      </c>
    </row>
    <row r="5335" spans="1:27" x14ac:dyDescent="0.25">
      <c r="A5335" t="s">
        <v>5427</v>
      </c>
      <c r="B5335" s="1">
        <v>46177</v>
      </c>
      <c r="C5335" s="1">
        <v>46177.4</v>
      </c>
      <c r="D5335" t="s">
        <v>39</v>
      </c>
      <c r="E5335" t="s">
        <v>28</v>
      </c>
      <c r="F5335" t="s">
        <v>48</v>
      </c>
      <c r="G5335" t="s">
        <v>30</v>
      </c>
      <c r="H5335" t="s">
        <v>76</v>
      </c>
      <c r="I5335" t="s">
        <v>32</v>
      </c>
      <c r="J5335">
        <v>0.4</v>
      </c>
      <c r="K5335" t="s">
        <v>33</v>
      </c>
      <c r="L5335">
        <v>88</v>
      </c>
      <c r="M5335" s="1">
        <v>46176</v>
      </c>
      <c r="N5335" t="s">
        <v>34</v>
      </c>
      <c r="O5335">
        <v>10</v>
      </c>
      <c r="P5335">
        <v>2</v>
      </c>
      <c r="Q5335" s="2">
        <v>1661.32</v>
      </c>
      <c r="R5335" t="s">
        <v>35</v>
      </c>
      <c r="S5335" s="2">
        <v>927.37</v>
      </c>
      <c r="T5335">
        <v>3.3</v>
      </c>
      <c r="U5335" t="s">
        <v>126</v>
      </c>
      <c r="V5335">
        <v>2026</v>
      </c>
      <c r="W5335" t="s">
        <v>69</v>
      </c>
      <c r="X5335" s="2">
        <v>927.37</v>
      </c>
      <c r="Y5335" s="2">
        <v>733.95</v>
      </c>
      <c r="Z5335" s="2">
        <v>0.55800000000000005</v>
      </c>
      <c r="AA5335" s="2">
        <f>IF(Table1[[#This Row],[Bed Occupied]]="Yes",1,0)</f>
        <v>1</v>
      </c>
    </row>
    <row r="5336" spans="1:27" x14ac:dyDescent="0.25">
      <c r="A5336" t="s">
        <v>5428</v>
      </c>
      <c r="B5336" s="1">
        <v>45749</v>
      </c>
      <c r="C5336" s="1">
        <v>45751.3</v>
      </c>
      <c r="D5336" t="s">
        <v>51</v>
      </c>
      <c r="E5336" t="s">
        <v>47</v>
      </c>
      <c r="F5336" t="s">
        <v>48</v>
      </c>
      <c r="G5336" t="s">
        <v>30</v>
      </c>
      <c r="H5336" t="s">
        <v>40</v>
      </c>
      <c r="I5336" t="s">
        <v>93</v>
      </c>
      <c r="J5336">
        <v>2.2999999999999998</v>
      </c>
      <c r="K5336" t="s">
        <v>33</v>
      </c>
      <c r="L5336">
        <v>60</v>
      </c>
      <c r="M5336" s="1">
        <v>45749</v>
      </c>
      <c r="N5336" t="s">
        <v>34</v>
      </c>
      <c r="O5336">
        <v>10.9</v>
      </c>
      <c r="P5336">
        <v>0.9</v>
      </c>
      <c r="Q5336" s="2">
        <v>8443.76</v>
      </c>
      <c r="R5336" t="s">
        <v>58</v>
      </c>
      <c r="S5336" s="2">
        <v>5512.28</v>
      </c>
      <c r="T5336">
        <v>3.8</v>
      </c>
      <c r="U5336" t="s">
        <v>89</v>
      </c>
      <c r="V5336">
        <v>2025</v>
      </c>
      <c r="W5336" t="s">
        <v>69</v>
      </c>
      <c r="X5336" s="2">
        <v>5512.28</v>
      </c>
      <c r="Y5336" s="2">
        <v>2931.48</v>
      </c>
      <c r="Z5336" s="2">
        <v>0.65300000000000002</v>
      </c>
      <c r="AA5336" s="2">
        <f>IF(Table1[[#This Row],[Bed Occupied]]="Yes",1,0)</f>
        <v>1</v>
      </c>
    </row>
    <row r="5337" spans="1:27" x14ac:dyDescent="0.25">
      <c r="A5337" t="s">
        <v>5429</v>
      </c>
      <c r="B5337" s="1">
        <v>46284</v>
      </c>
      <c r="C5337" s="1">
        <v>46286.9</v>
      </c>
      <c r="D5337" t="s">
        <v>39</v>
      </c>
      <c r="E5337" t="s">
        <v>66</v>
      </c>
      <c r="F5337" t="s">
        <v>29</v>
      </c>
      <c r="G5337" t="s">
        <v>30</v>
      </c>
      <c r="H5337" t="s">
        <v>81</v>
      </c>
      <c r="I5337" t="s">
        <v>41</v>
      </c>
      <c r="J5337">
        <v>2.9</v>
      </c>
      <c r="K5337" t="s">
        <v>33</v>
      </c>
      <c r="L5337">
        <v>76</v>
      </c>
      <c r="M5337" s="1">
        <v>46284</v>
      </c>
      <c r="N5337" t="s">
        <v>34</v>
      </c>
      <c r="O5337">
        <v>9</v>
      </c>
      <c r="P5337">
        <v>1</v>
      </c>
      <c r="Q5337" s="2">
        <v>2419</v>
      </c>
      <c r="R5337" t="s">
        <v>35</v>
      </c>
      <c r="S5337" s="2">
        <v>1525.16</v>
      </c>
      <c r="T5337">
        <v>2.9</v>
      </c>
      <c r="U5337" t="s">
        <v>133</v>
      </c>
      <c r="V5337">
        <v>2026</v>
      </c>
      <c r="W5337" t="s">
        <v>83</v>
      </c>
      <c r="X5337" s="2">
        <v>1525.16</v>
      </c>
      <c r="Y5337" s="2">
        <v>893.84</v>
      </c>
      <c r="Z5337" s="2">
        <v>0.63</v>
      </c>
      <c r="AA5337" s="2">
        <f>IF(Table1[[#This Row],[Bed Occupied]]="Yes",1,0)</f>
        <v>1</v>
      </c>
    </row>
    <row r="5338" spans="1:27" x14ac:dyDescent="0.25">
      <c r="A5338" t="s">
        <v>5430</v>
      </c>
      <c r="B5338" s="1">
        <v>45870</v>
      </c>
      <c r="C5338" s="1">
        <v>45874.5</v>
      </c>
      <c r="D5338" t="s">
        <v>51</v>
      </c>
      <c r="E5338" t="s">
        <v>52</v>
      </c>
      <c r="F5338" t="s">
        <v>48</v>
      </c>
      <c r="G5338" t="s">
        <v>67</v>
      </c>
      <c r="H5338" t="s">
        <v>62</v>
      </c>
      <c r="I5338" t="s">
        <v>41</v>
      </c>
      <c r="J5338">
        <v>4.5</v>
      </c>
      <c r="K5338" t="s">
        <v>33</v>
      </c>
      <c r="L5338">
        <v>64</v>
      </c>
      <c r="M5338" s="1">
        <v>45869</v>
      </c>
      <c r="N5338" t="s">
        <v>42</v>
      </c>
      <c r="O5338">
        <v>9</v>
      </c>
      <c r="P5338">
        <v>1</v>
      </c>
      <c r="Q5338" s="2">
        <v>11865.94</v>
      </c>
      <c r="R5338" t="s">
        <v>58</v>
      </c>
      <c r="S5338" s="2">
        <v>6756.24</v>
      </c>
      <c r="T5338">
        <v>4.0999999999999996</v>
      </c>
      <c r="U5338" t="s">
        <v>104</v>
      </c>
      <c r="V5338">
        <v>2025</v>
      </c>
      <c r="W5338" t="s">
        <v>72</v>
      </c>
      <c r="X5338" s="2">
        <v>6756.24</v>
      </c>
      <c r="Y5338" s="2">
        <v>5109.7</v>
      </c>
      <c r="Z5338" s="2">
        <v>0.56899999999999995</v>
      </c>
      <c r="AA5338" s="2">
        <f>IF(Table1[[#This Row],[Bed Occupied]]="Yes",1,0)</f>
        <v>1</v>
      </c>
    </row>
    <row r="5339" spans="1:27" x14ac:dyDescent="0.25">
      <c r="A5339" t="s">
        <v>5431</v>
      </c>
      <c r="B5339" s="1">
        <v>45726</v>
      </c>
      <c r="C5339" s="1">
        <v>45730.2</v>
      </c>
      <c r="D5339" t="s">
        <v>61</v>
      </c>
      <c r="E5339" t="s">
        <v>28</v>
      </c>
      <c r="F5339" t="s">
        <v>48</v>
      </c>
      <c r="G5339" t="s">
        <v>67</v>
      </c>
      <c r="H5339" t="s">
        <v>49</v>
      </c>
      <c r="I5339" t="s">
        <v>41</v>
      </c>
      <c r="J5339">
        <v>4.2</v>
      </c>
      <c r="K5339" t="s">
        <v>33</v>
      </c>
      <c r="L5339">
        <v>24</v>
      </c>
      <c r="M5339" s="1">
        <v>45726</v>
      </c>
      <c r="N5339" t="s">
        <v>34</v>
      </c>
      <c r="O5339">
        <v>10</v>
      </c>
      <c r="P5339">
        <v>0</v>
      </c>
      <c r="Q5339" s="2">
        <v>17182.12</v>
      </c>
      <c r="R5339" t="s">
        <v>58</v>
      </c>
      <c r="S5339" s="2">
        <v>10646.97</v>
      </c>
      <c r="T5339">
        <v>4.3</v>
      </c>
      <c r="U5339" t="s">
        <v>173</v>
      </c>
      <c r="V5339">
        <v>2025</v>
      </c>
      <c r="W5339" t="s">
        <v>37</v>
      </c>
      <c r="X5339" s="2">
        <v>10646.97</v>
      </c>
      <c r="Y5339" s="2">
        <v>6535.15</v>
      </c>
      <c r="Z5339" s="2">
        <v>0.62</v>
      </c>
      <c r="AA5339" s="2">
        <f>IF(Table1[[#This Row],[Bed Occupied]]="Yes",1,0)</f>
        <v>1</v>
      </c>
    </row>
    <row r="5340" spans="1:27" x14ac:dyDescent="0.25">
      <c r="A5340" t="s">
        <v>5432</v>
      </c>
      <c r="B5340" s="1">
        <v>46263</v>
      </c>
      <c r="C5340" s="1">
        <v>46271.9</v>
      </c>
      <c r="D5340" t="s">
        <v>102</v>
      </c>
      <c r="E5340" t="s">
        <v>47</v>
      </c>
      <c r="F5340" t="s">
        <v>29</v>
      </c>
      <c r="G5340" t="s">
        <v>53</v>
      </c>
      <c r="H5340" t="s">
        <v>31</v>
      </c>
      <c r="I5340" t="s">
        <v>32</v>
      </c>
      <c r="J5340">
        <v>8.9</v>
      </c>
      <c r="K5340" t="s">
        <v>33</v>
      </c>
      <c r="L5340">
        <v>79</v>
      </c>
      <c r="M5340" s="1">
        <v>46263</v>
      </c>
      <c r="N5340" t="s">
        <v>42</v>
      </c>
      <c r="O5340">
        <v>8.3000000000000007</v>
      </c>
      <c r="P5340">
        <v>0.3</v>
      </c>
      <c r="Q5340" s="2">
        <v>17952.22</v>
      </c>
      <c r="R5340" t="s">
        <v>35</v>
      </c>
      <c r="S5340" s="2">
        <v>10663.95</v>
      </c>
      <c r="T5340">
        <v>4.4000000000000004</v>
      </c>
      <c r="U5340" t="s">
        <v>138</v>
      </c>
      <c r="V5340">
        <v>2026</v>
      </c>
      <c r="W5340" t="s">
        <v>83</v>
      </c>
      <c r="X5340" s="2">
        <v>10663.95</v>
      </c>
      <c r="Y5340" s="2">
        <v>7288.27</v>
      </c>
      <c r="Z5340" s="2">
        <v>0.59399999999999997</v>
      </c>
      <c r="AA5340" s="2">
        <f>IF(Table1[[#This Row],[Bed Occupied]]="Yes",1,0)</f>
        <v>1</v>
      </c>
    </row>
    <row r="5341" spans="1:27" x14ac:dyDescent="0.25">
      <c r="A5341" t="s">
        <v>5433</v>
      </c>
      <c r="B5341" s="1">
        <v>46196</v>
      </c>
      <c r="C5341" s="1">
        <v>46206.8</v>
      </c>
      <c r="D5341" t="s">
        <v>51</v>
      </c>
      <c r="E5341" t="s">
        <v>28</v>
      </c>
      <c r="F5341" t="s">
        <v>29</v>
      </c>
      <c r="G5341" t="s">
        <v>53</v>
      </c>
      <c r="H5341" t="s">
        <v>76</v>
      </c>
      <c r="I5341" t="s">
        <v>41</v>
      </c>
      <c r="J5341">
        <v>10.8</v>
      </c>
      <c r="K5341" t="s">
        <v>33</v>
      </c>
      <c r="L5341">
        <v>41</v>
      </c>
      <c r="M5341" s="1">
        <v>46196</v>
      </c>
      <c r="N5341" t="s">
        <v>63</v>
      </c>
      <c r="O5341">
        <v>12</v>
      </c>
      <c r="P5341">
        <v>0</v>
      </c>
      <c r="Q5341" s="2">
        <v>17041.7</v>
      </c>
      <c r="R5341" t="s">
        <v>35</v>
      </c>
      <c r="S5341" s="2">
        <v>10306.06</v>
      </c>
      <c r="T5341">
        <v>4.8</v>
      </c>
      <c r="U5341" t="s">
        <v>126</v>
      </c>
      <c r="V5341">
        <v>2026</v>
      </c>
      <c r="W5341" t="s">
        <v>44</v>
      </c>
      <c r="X5341" s="2">
        <v>10306.06</v>
      </c>
      <c r="Y5341" s="2">
        <v>6735.64</v>
      </c>
      <c r="Z5341" s="2">
        <v>0.60499999999999998</v>
      </c>
      <c r="AA5341" s="2">
        <f>IF(Table1[[#This Row],[Bed Occupied]]="Yes",1,0)</f>
        <v>1</v>
      </c>
    </row>
    <row r="5342" spans="1:27" x14ac:dyDescent="0.25">
      <c r="A5342" t="s">
        <v>5434</v>
      </c>
      <c r="B5342" s="1">
        <v>46325</v>
      </c>
      <c r="C5342" s="1">
        <v>46329.2</v>
      </c>
      <c r="D5342" t="s">
        <v>88</v>
      </c>
      <c r="E5342" t="s">
        <v>52</v>
      </c>
      <c r="F5342" t="s">
        <v>48</v>
      </c>
      <c r="G5342" t="s">
        <v>151</v>
      </c>
      <c r="H5342" t="s">
        <v>31</v>
      </c>
      <c r="I5342" t="s">
        <v>41</v>
      </c>
      <c r="J5342">
        <v>4.2</v>
      </c>
      <c r="K5342" t="s">
        <v>57</v>
      </c>
      <c r="L5342">
        <v>26</v>
      </c>
      <c r="M5342" s="1">
        <v>46324</v>
      </c>
      <c r="N5342" t="s">
        <v>63</v>
      </c>
      <c r="O5342">
        <v>8</v>
      </c>
      <c r="P5342">
        <v>0</v>
      </c>
      <c r="Q5342" s="2">
        <v>20846.830000000002</v>
      </c>
      <c r="R5342" t="s">
        <v>35</v>
      </c>
      <c r="S5342" s="2">
        <v>13899.23</v>
      </c>
      <c r="T5342">
        <v>4.2</v>
      </c>
      <c r="U5342" t="s">
        <v>36</v>
      </c>
      <c r="V5342">
        <v>2026</v>
      </c>
      <c r="W5342" t="s">
        <v>72</v>
      </c>
      <c r="X5342" s="2">
        <v>13899.23</v>
      </c>
      <c r="Y5342" s="2">
        <v>6947.6</v>
      </c>
      <c r="Z5342" s="2">
        <v>0.66700000000000004</v>
      </c>
      <c r="AA5342" s="2">
        <f>IF(Table1[[#This Row],[Bed Occupied]]="Yes",1,0)</f>
        <v>0</v>
      </c>
    </row>
    <row r="5343" spans="1:27" x14ac:dyDescent="0.25">
      <c r="A5343" t="s">
        <v>5435</v>
      </c>
      <c r="B5343" s="1">
        <v>45999</v>
      </c>
      <c r="C5343" s="1">
        <v>46002.6</v>
      </c>
      <c r="D5343" t="s">
        <v>46</v>
      </c>
      <c r="E5343" t="s">
        <v>52</v>
      </c>
      <c r="F5343" t="s">
        <v>48</v>
      </c>
      <c r="G5343" t="s">
        <v>53</v>
      </c>
      <c r="H5343" t="s">
        <v>56</v>
      </c>
      <c r="I5343" t="s">
        <v>32</v>
      </c>
      <c r="J5343">
        <v>3.6</v>
      </c>
      <c r="K5343" t="s">
        <v>33</v>
      </c>
      <c r="L5343">
        <v>63</v>
      </c>
      <c r="M5343" s="1">
        <v>45998</v>
      </c>
      <c r="N5343" t="s">
        <v>63</v>
      </c>
      <c r="O5343">
        <v>14</v>
      </c>
      <c r="P5343">
        <v>2</v>
      </c>
      <c r="Q5343" s="2">
        <v>6309.43</v>
      </c>
      <c r="R5343" t="s">
        <v>35</v>
      </c>
      <c r="S5343" s="2">
        <v>3881.46</v>
      </c>
      <c r="T5343">
        <v>3.4</v>
      </c>
      <c r="U5343" t="s">
        <v>79</v>
      </c>
      <c r="V5343">
        <v>2025</v>
      </c>
      <c r="W5343" t="s">
        <v>74</v>
      </c>
      <c r="X5343" s="2">
        <v>3881.46</v>
      </c>
      <c r="Y5343" s="2">
        <v>2427.9699999999998</v>
      </c>
      <c r="Z5343" s="2">
        <v>0.61499999999999999</v>
      </c>
      <c r="AA5343" s="2">
        <f>IF(Table1[[#This Row],[Bed Occupied]]="Yes",1,0)</f>
        <v>1</v>
      </c>
    </row>
    <row r="5344" spans="1:27" x14ac:dyDescent="0.25">
      <c r="A5344" t="s">
        <v>5436</v>
      </c>
      <c r="B5344" s="1">
        <v>46384</v>
      </c>
      <c r="C5344" s="1">
        <v>46385.2</v>
      </c>
      <c r="D5344" t="s">
        <v>61</v>
      </c>
      <c r="E5344" t="s">
        <v>52</v>
      </c>
      <c r="F5344" t="s">
        <v>29</v>
      </c>
      <c r="G5344" t="s">
        <v>30</v>
      </c>
      <c r="H5344" t="s">
        <v>49</v>
      </c>
      <c r="I5344" t="s">
        <v>41</v>
      </c>
      <c r="J5344">
        <v>1.2</v>
      </c>
      <c r="K5344" t="s">
        <v>33</v>
      </c>
      <c r="L5344">
        <v>84</v>
      </c>
      <c r="M5344" s="1">
        <v>46384</v>
      </c>
      <c r="N5344" t="s">
        <v>63</v>
      </c>
      <c r="O5344">
        <v>8.1</v>
      </c>
      <c r="P5344">
        <v>0.1</v>
      </c>
      <c r="Q5344" s="2">
        <v>13972.69</v>
      </c>
      <c r="R5344" t="s">
        <v>35</v>
      </c>
      <c r="S5344" s="2">
        <v>7774.29</v>
      </c>
      <c r="T5344">
        <v>3.6</v>
      </c>
      <c r="U5344" t="s">
        <v>54</v>
      </c>
      <c r="V5344">
        <v>2026</v>
      </c>
      <c r="W5344" t="s">
        <v>37</v>
      </c>
      <c r="X5344" s="2">
        <v>7774.29</v>
      </c>
      <c r="Y5344" s="2">
        <v>6198.4</v>
      </c>
      <c r="Z5344" s="2">
        <v>0.55600000000000005</v>
      </c>
      <c r="AA5344" s="2">
        <f>IF(Table1[[#This Row],[Bed Occupied]]="Yes",1,0)</f>
        <v>1</v>
      </c>
    </row>
    <row r="5345" spans="1:27" x14ac:dyDescent="0.25">
      <c r="A5345" t="s">
        <v>5437</v>
      </c>
      <c r="B5345" s="1">
        <v>46151</v>
      </c>
      <c r="C5345" s="1">
        <v>46151.4</v>
      </c>
      <c r="D5345" t="s">
        <v>96</v>
      </c>
      <c r="E5345" t="s">
        <v>52</v>
      </c>
      <c r="F5345" t="s">
        <v>29</v>
      </c>
      <c r="G5345" t="s">
        <v>67</v>
      </c>
      <c r="H5345" t="s">
        <v>49</v>
      </c>
      <c r="I5345" t="s">
        <v>32</v>
      </c>
      <c r="J5345">
        <v>0.4</v>
      </c>
      <c r="K5345" t="s">
        <v>57</v>
      </c>
      <c r="L5345">
        <v>27</v>
      </c>
      <c r="M5345" s="1">
        <v>46151</v>
      </c>
      <c r="N5345" t="s">
        <v>42</v>
      </c>
      <c r="O5345">
        <v>11.1</v>
      </c>
      <c r="P5345">
        <v>3.1</v>
      </c>
      <c r="Q5345" s="2">
        <v>3273.55</v>
      </c>
      <c r="R5345" t="s">
        <v>35</v>
      </c>
      <c r="S5345" s="2">
        <v>1702.57</v>
      </c>
      <c r="T5345">
        <v>2.7</v>
      </c>
      <c r="U5345" t="s">
        <v>94</v>
      </c>
      <c r="V5345">
        <v>2026</v>
      </c>
      <c r="W5345" t="s">
        <v>83</v>
      </c>
      <c r="X5345" s="2">
        <v>1702.57</v>
      </c>
      <c r="Y5345" s="2">
        <v>1570.98</v>
      </c>
      <c r="Z5345" s="2">
        <v>0.52</v>
      </c>
      <c r="AA5345" s="2">
        <f>IF(Table1[[#This Row],[Bed Occupied]]="Yes",1,0)</f>
        <v>0</v>
      </c>
    </row>
    <row r="5346" spans="1:27" x14ac:dyDescent="0.25">
      <c r="A5346" t="s">
        <v>5438</v>
      </c>
      <c r="B5346" s="1">
        <v>46322</v>
      </c>
      <c r="C5346" s="1">
        <v>46325.7</v>
      </c>
      <c r="D5346" t="s">
        <v>61</v>
      </c>
      <c r="E5346" t="s">
        <v>52</v>
      </c>
      <c r="F5346" t="s">
        <v>48</v>
      </c>
      <c r="G5346" t="s">
        <v>67</v>
      </c>
      <c r="H5346" t="s">
        <v>40</v>
      </c>
      <c r="I5346" t="s">
        <v>32</v>
      </c>
      <c r="J5346">
        <v>3.7</v>
      </c>
      <c r="K5346" t="s">
        <v>33</v>
      </c>
      <c r="L5346">
        <v>114</v>
      </c>
      <c r="M5346" s="1">
        <v>46321</v>
      </c>
      <c r="N5346" t="s">
        <v>42</v>
      </c>
      <c r="O5346">
        <v>10.7</v>
      </c>
      <c r="P5346">
        <v>2.7</v>
      </c>
      <c r="Q5346" s="2">
        <v>17034.169999999998</v>
      </c>
      <c r="R5346" t="s">
        <v>58</v>
      </c>
      <c r="S5346" s="2">
        <v>11430.63</v>
      </c>
      <c r="T5346">
        <v>2.8</v>
      </c>
      <c r="U5346" t="s">
        <v>36</v>
      </c>
      <c r="V5346">
        <v>2026</v>
      </c>
      <c r="W5346" t="s">
        <v>37</v>
      </c>
      <c r="X5346" s="2">
        <v>11430.63</v>
      </c>
      <c r="Y5346" s="2">
        <v>5603.54</v>
      </c>
      <c r="Z5346" s="2">
        <v>0.67100000000000004</v>
      </c>
      <c r="AA5346" s="2">
        <f>IF(Table1[[#This Row],[Bed Occupied]]="Yes",1,0)</f>
        <v>1</v>
      </c>
    </row>
    <row r="5347" spans="1:27" x14ac:dyDescent="0.25">
      <c r="A5347" t="s">
        <v>5439</v>
      </c>
      <c r="B5347" s="1">
        <v>46287</v>
      </c>
      <c r="C5347" s="1">
        <v>46287.4</v>
      </c>
      <c r="D5347" t="s">
        <v>39</v>
      </c>
      <c r="E5347" t="s">
        <v>47</v>
      </c>
      <c r="F5347" t="s">
        <v>48</v>
      </c>
      <c r="G5347" t="s">
        <v>67</v>
      </c>
      <c r="H5347" t="s">
        <v>81</v>
      </c>
      <c r="I5347" t="s">
        <v>32</v>
      </c>
      <c r="J5347">
        <v>0.4</v>
      </c>
      <c r="K5347" t="s">
        <v>57</v>
      </c>
      <c r="L5347">
        <v>113</v>
      </c>
      <c r="M5347" s="1">
        <v>46286</v>
      </c>
      <c r="N5347" t="s">
        <v>42</v>
      </c>
      <c r="O5347">
        <v>9.1</v>
      </c>
      <c r="P5347">
        <v>1.1000000000000001</v>
      </c>
      <c r="Q5347" s="2">
        <v>1903.52</v>
      </c>
      <c r="R5347" t="s">
        <v>35</v>
      </c>
      <c r="S5347" s="2">
        <v>999.04</v>
      </c>
      <c r="T5347">
        <v>3.2</v>
      </c>
      <c r="U5347" t="s">
        <v>133</v>
      </c>
      <c r="V5347">
        <v>2026</v>
      </c>
      <c r="W5347" t="s">
        <v>37</v>
      </c>
      <c r="X5347" s="2">
        <v>999.04</v>
      </c>
      <c r="Y5347" s="2">
        <v>904.48</v>
      </c>
      <c r="Z5347" s="2">
        <v>0.52500000000000002</v>
      </c>
      <c r="AA5347" s="2">
        <f>IF(Table1[[#This Row],[Bed Occupied]]="Yes",1,0)</f>
        <v>0</v>
      </c>
    </row>
    <row r="5348" spans="1:27" x14ac:dyDescent="0.25">
      <c r="A5348" t="s">
        <v>5440</v>
      </c>
      <c r="B5348" s="1">
        <v>45971</v>
      </c>
      <c r="C5348" s="1">
        <v>45971.7</v>
      </c>
      <c r="D5348" t="s">
        <v>39</v>
      </c>
      <c r="E5348" t="s">
        <v>47</v>
      </c>
      <c r="F5348" t="s">
        <v>48</v>
      </c>
      <c r="G5348" t="s">
        <v>67</v>
      </c>
      <c r="H5348" t="s">
        <v>40</v>
      </c>
      <c r="I5348" t="s">
        <v>32</v>
      </c>
      <c r="J5348">
        <v>0.7</v>
      </c>
      <c r="K5348" t="s">
        <v>33</v>
      </c>
      <c r="L5348">
        <v>103</v>
      </c>
      <c r="M5348" s="1">
        <v>45971</v>
      </c>
      <c r="N5348" t="s">
        <v>42</v>
      </c>
      <c r="O5348">
        <v>11.4</v>
      </c>
      <c r="P5348">
        <v>1.4</v>
      </c>
      <c r="Q5348" s="2">
        <v>2167.4899999999998</v>
      </c>
      <c r="R5348" t="s">
        <v>35</v>
      </c>
      <c r="S5348" s="2">
        <v>1202.74</v>
      </c>
      <c r="T5348">
        <v>3.1</v>
      </c>
      <c r="U5348" t="s">
        <v>71</v>
      </c>
      <c r="V5348">
        <v>2025</v>
      </c>
      <c r="W5348" t="s">
        <v>37</v>
      </c>
      <c r="X5348" s="2">
        <v>1202.74</v>
      </c>
      <c r="Y5348" s="2">
        <v>964.75</v>
      </c>
      <c r="Z5348" s="2">
        <v>0.55500000000000005</v>
      </c>
      <c r="AA5348" s="2">
        <f>IF(Table1[[#This Row],[Bed Occupied]]="Yes",1,0)</f>
        <v>1</v>
      </c>
    </row>
    <row r="5349" spans="1:27" x14ac:dyDescent="0.25">
      <c r="A5349" t="s">
        <v>5441</v>
      </c>
      <c r="B5349" s="1">
        <v>46059</v>
      </c>
      <c r="C5349" s="1">
        <v>46060.3</v>
      </c>
      <c r="D5349" t="s">
        <v>39</v>
      </c>
      <c r="E5349" t="s">
        <v>52</v>
      </c>
      <c r="F5349" t="s">
        <v>48</v>
      </c>
      <c r="G5349" t="s">
        <v>53</v>
      </c>
      <c r="H5349" t="s">
        <v>31</v>
      </c>
      <c r="I5349" t="s">
        <v>93</v>
      </c>
      <c r="J5349">
        <v>1.3</v>
      </c>
      <c r="K5349" t="s">
        <v>33</v>
      </c>
      <c r="L5349">
        <v>49</v>
      </c>
      <c r="M5349" s="1">
        <v>46058</v>
      </c>
      <c r="N5349" t="s">
        <v>42</v>
      </c>
      <c r="O5349">
        <v>8</v>
      </c>
      <c r="P5349">
        <v>0</v>
      </c>
      <c r="Q5349" s="2">
        <v>1524.08</v>
      </c>
      <c r="R5349" t="s">
        <v>35</v>
      </c>
      <c r="S5349" s="2">
        <v>872.33</v>
      </c>
      <c r="T5349">
        <v>4.2</v>
      </c>
      <c r="U5349" t="s">
        <v>68</v>
      </c>
      <c r="V5349">
        <v>2026</v>
      </c>
      <c r="W5349" t="s">
        <v>72</v>
      </c>
      <c r="X5349" s="2">
        <v>872.33</v>
      </c>
      <c r="Y5349" s="2">
        <v>651.75</v>
      </c>
      <c r="Z5349" s="2">
        <v>0.57199999999999995</v>
      </c>
      <c r="AA5349" s="2">
        <f>IF(Table1[[#This Row],[Bed Occupied]]="Yes",1,0)</f>
        <v>1</v>
      </c>
    </row>
    <row r="5350" spans="1:27" x14ac:dyDescent="0.25">
      <c r="A5350" t="s">
        <v>5442</v>
      </c>
      <c r="B5350" s="1">
        <v>45707</v>
      </c>
      <c r="C5350" s="1">
        <v>45711.5</v>
      </c>
      <c r="D5350" t="s">
        <v>96</v>
      </c>
      <c r="E5350" t="s">
        <v>66</v>
      </c>
      <c r="F5350" t="s">
        <v>48</v>
      </c>
      <c r="G5350" t="s">
        <v>30</v>
      </c>
      <c r="H5350" t="s">
        <v>76</v>
      </c>
      <c r="I5350" t="s">
        <v>32</v>
      </c>
      <c r="J5350">
        <v>4.5</v>
      </c>
      <c r="K5350" t="s">
        <v>33</v>
      </c>
      <c r="L5350">
        <v>30</v>
      </c>
      <c r="M5350" s="1">
        <v>45706</v>
      </c>
      <c r="N5350" t="s">
        <v>42</v>
      </c>
      <c r="O5350">
        <v>9.6999999999999993</v>
      </c>
      <c r="P5350">
        <v>1.7</v>
      </c>
      <c r="Q5350" s="2">
        <v>4351.2700000000004</v>
      </c>
      <c r="R5350" t="s">
        <v>85</v>
      </c>
      <c r="S5350" s="2">
        <v>3033.98</v>
      </c>
      <c r="T5350">
        <v>3.7</v>
      </c>
      <c r="U5350" t="s">
        <v>100</v>
      </c>
      <c r="V5350">
        <v>2025</v>
      </c>
      <c r="W5350" t="s">
        <v>44</v>
      </c>
      <c r="X5350" s="2">
        <v>3033.98</v>
      </c>
      <c r="Y5350" s="2">
        <v>1317.29</v>
      </c>
      <c r="Z5350" s="2">
        <v>0.69699999999999995</v>
      </c>
      <c r="AA5350" s="2">
        <f>IF(Table1[[#This Row],[Bed Occupied]]="Yes",1,0)</f>
        <v>1</v>
      </c>
    </row>
    <row r="5351" spans="1:27" x14ac:dyDescent="0.25">
      <c r="A5351" t="s">
        <v>5443</v>
      </c>
      <c r="B5351" s="1">
        <v>46220</v>
      </c>
      <c r="C5351" s="1">
        <v>46225.7</v>
      </c>
      <c r="D5351" t="s">
        <v>61</v>
      </c>
      <c r="E5351" t="s">
        <v>47</v>
      </c>
      <c r="F5351" t="s">
        <v>48</v>
      </c>
      <c r="G5351" t="s">
        <v>53</v>
      </c>
      <c r="H5351" t="s">
        <v>81</v>
      </c>
      <c r="I5351" t="s">
        <v>32</v>
      </c>
      <c r="J5351">
        <v>5.7</v>
      </c>
      <c r="K5351" t="s">
        <v>33</v>
      </c>
      <c r="L5351">
        <v>75</v>
      </c>
      <c r="M5351" s="1">
        <v>46220</v>
      </c>
      <c r="N5351" t="s">
        <v>63</v>
      </c>
      <c r="O5351">
        <v>10.199999999999999</v>
      </c>
      <c r="P5351">
        <v>2.2000000000000002</v>
      </c>
      <c r="Q5351" s="2">
        <v>18828.38</v>
      </c>
      <c r="R5351" t="s">
        <v>35</v>
      </c>
      <c r="S5351" s="2">
        <v>10951.22</v>
      </c>
      <c r="T5351">
        <v>2.9</v>
      </c>
      <c r="U5351" t="s">
        <v>43</v>
      </c>
      <c r="V5351">
        <v>2026</v>
      </c>
      <c r="W5351" t="s">
        <v>77</v>
      </c>
      <c r="X5351" s="2">
        <v>10951.22</v>
      </c>
      <c r="Y5351" s="2">
        <v>7877.16</v>
      </c>
      <c r="Z5351" s="2">
        <v>0.58199999999999996</v>
      </c>
      <c r="AA5351" s="2">
        <f>IF(Table1[[#This Row],[Bed Occupied]]="Yes",1,0)</f>
        <v>1</v>
      </c>
    </row>
    <row r="5352" spans="1:27" x14ac:dyDescent="0.25">
      <c r="A5352" t="s">
        <v>5444</v>
      </c>
      <c r="B5352" s="1">
        <v>45736</v>
      </c>
      <c r="C5352" s="1">
        <v>45737.4</v>
      </c>
      <c r="D5352" t="s">
        <v>96</v>
      </c>
      <c r="E5352" t="s">
        <v>47</v>
      </c>
      <c r="F5352" t="s">
        <v>48</v>
      </c>
      <c r="G5352" t="s">
        <v>30</v>
      </c>
      <c r="H5352" t="s">
        <v>49</v>
      </c>
      <c r="I5352" t="s">
        <v>32</v>
      </c>
      <c r="J5352">
        <v>1.4</v>
      </c>
      <c r="K5352" t="s">
        <v>33</v>
      </c>
      <c r="L5352">
        <v>71</v>
      </c>
      <c r="M5352" s="1">
        <v>45735</v>
      </c>
      <c r="N5352" t="s">
        <v>42</v>
      </c>
      <c r="O5352">
        <v>14.2</v>
      </c>
      <c r="P5352">
        <v>2.2000000000000002</v>
      </c>
      <c r="Q5352" s="2">
        <v>4037.05</v>
      </c>
      <c r="R5352" t="s">
        <v>35</v>
      </c>
      <c r="S5352" s="2">
        <v>2358.21</v>
      </c>
      <c r="T5352">
        <v>3.4</v>
      </c>
      <c r="U5352" t="s">
        <v>173</v>
      </c>
      <c r="V5352">
        <v>2025</v>
      </c>
      <c r="W5352" t="s">
        <v>69</v>
      </c>
      <c r="X5352" s="2">
        <v>2358.21</v>
      </c>
      <c r="Y5352" s="2">
        <v>1678.84</v>
      </c>
      <c r="Z5352" s="2">
        <v>0.58399999999999996</v>
      </c>
      <c r="AA5352" s="2">
        <f>IF(Table1[[#This Row],[Bed Occupied]]="Yes",1,0)</f>
        <v>1</v>
      </c>
    </row>
    <row r="5353" spans="1:27" x14ac:dyDescent="0.25">
      <c r="A5353" t="s">
        <v>5445</v>
      </c>
      <c r="B5353" s="1">
        <v>46221</v>
      </c>
      <c r="C5353" s="1">
        <v>46229.9</v>
      </c>
      <c r="D5353" t="s">
        <v>46</v>
      </c>
      <c r="E5353" t="s">
        <v>47</v>
      </c>
      <c r="F5353" t="s">
        <v>48</v>
      </c>
      <c r="G5353" t="s">
        <v>30</v>
      </c>
      <c r="H5353" t="s">
        <v>31</v>
      </c>
      <c r="I5353" t="s">
        <v>41</v>
      </c>
      <c r="J5353">
        <v>8.9</v>
      </c>
      <c r="K5353" t="s">
        <v>33</v>
      </c>
      <c r="L5353">
        <v>40</v>
      </c>
      <c r="M5353" s="1">
        <v>46221</v>
      </c>
      <c r="N5353" t="s">
        <v>34</v>
      </c>
      <c r="O5353">
        <v>8.9</v>
      </c>
      <c r="P5353">
        <v>0.9</v>
      </c>
      <c r="Q5353" s="2">
        <v>7214.91</v>
      </c>
      <c r="R5353" t="s">
        <v>58</v>
      </c>
      <c r="S5353" s="2">
        <v>3813.15</v>
      </c>
      <c r="T5353">
        <v>4.5</v>
      </c>
      <c r="U5353" t="s">
        <v>43</v>
      </c>
      <c r="V5353">
        <v>2026</v>
      </c>
      <c r="W5353" t="s">
        <v>83</v>
      </c>
      <c r="X5353" s="2">
        <v>3813.15</v>
      </c>
      <c r="Y5353" s="2">
        <v>3401.76</v>
      </c>
      <c r="Z5353" s="2">
        <v>0.52900000000000003</v>
      </c>
      <c r="AA5353" s="2">
        <f>IF(Table1[[#This Row],[Bed Occupied]]="Yes",1,0)</f>
        <v>1</v>
      </c>
    </row>
    <row r="5354" spans="1:27" x14ac:dyDescent="0.25">
      <c r="A5354" t="s">
        <v>5446</v>
      </c>
      <c r="B5354" s="1">
        <v>46122</v>
      </c>
      <c r="C5354" s="1">
        <v>46125</v>
      </c>
      <c r="D5354" t="s">
        <v>46</v>
      </c>
      <c r="E5354" t="s">
        <v>47</v>
      </c>
      <c r="F5354" t="s">
        <v>29</v>
      </c>
      <c r="G5354" t="s">
        <v>67</v>
      </c>
      <c r="H5354" t="s">
        <v>76</v>
      </c>
      <c r="I5354" t="s">
        <v>32</v>
      </c>
      <c r="J5354">
        <v>3</v>
      </c>
      <c r="K5354" t="s">
        <v>33</v>
      </c>
      <c r="L5354">
        <v>75</v>
      </c>
      <c r="M5354" s="1">
        <v>46121</v>
      </c>
      <c r="N5354" t="s">
        <v>42</v>
      </c>
      <c r="O5354">
        <v>9.1</v>
      </c>
      <c r="P5354">
        <v>1.1000000000000001</v>
      </c>
      <c r="Q5354" s="2">
        <v>5391.28</v>
      </c>
      <c r="R5354" t="s">
        <v>35</v>
      </c>
      <c r="S5354" s="2">
        <v>2837.21</v>
      </c>
      <c r="T5354">
        <v>3.6</v>
      </c>
      <c r="U5354" t="s">
        <v>98</v>
      </c>
      <c r="V5354">
        <v>2026</v>
      </c>
      <c r="W5354" t="s">
        <v>72</v>
      </c>
      <c r="X5354" s="2">
        <v>2837.21</v>
      </c>
      <c r="Y5354" s="2">
        <v>2554.0700000000002</v>
      </c>
      <c r="Z5354" s="2">
        <v>0.52600000000000002</v>
      </c>
      <c r="AA5354" s="2">
        <f>IF(Table1[[#This Row],[Bed Occupied]]="Yes",1,0)</f>
        <v>1</v>
      </c>
    </row>
    <row r="5355" spans="1:27" x14ac:dyDescent="0.25">
      <c r="A5355" t="s">
        <v>5447</v>
      </c>
      <c r="B5355" s="1">
        <v>45676</v>
      </c>
      <c r="C5355" s="1">
        <v>45683.1</v>
      </c>
      <c r="D5355" t="s">
        <v>27</v>
      </c>
      <c r="E5355" t="s">
        <v>28</v>
      </c>
      <c r="F5355" t="s">
        <v>48</v>
      </c>
      <c r="G5355" t="s">
        <v>67</v>
      </c>
      <c r="H5355" t="s">
        <v>40</v>
      </c>
      <c r="I5355" t="s">
        <v>32</v>
      </c>
      <c r="J5355">
        <v>7.1</v>
      </c>
      <c r="K5355" t="s">
        <v>33</v>
      </c>
      <c r="L5355">
        <v>54</v>
      </c>
      <c r="M5355" s="1">
        <v>45676</v>
      </c>
      <c r="N5355" t="s">
        <v>42</v>
      </c>
      <c r="O5355">
        <v>9.4</v>
      </c>
      <c r="P5355">
        <v>1.4</v>
      </c>
      <c r="Q5355" s="2">
        <v>11679.43</v>
      </c>
      <c r="R5355" t="s">
        <v>58</v>
      </c>
      <c r="S5355" s="2">
        <v>6744.84</v>
      </c>
      <c r="T5355">
        <v>3.3</v>
      </c>
      <c r="U5355" t="s">
        <v>145</v>
      </c>
      <c r="V5355">
        <v>2025</v>
      </c>
      <c r="W5355" t="s">
        <v>74</v>
      </c>
      <c r="X5355" s="2">
        <v>6744.84</v>
      </c>
      <c r="Y5355" s="2">
        <v>4934.59</v>
      </c>
      <c r="Z5355" s="2">
        <v>0.57699999999999996</v>
      </c>
      <c r="AA5355" s="2">
        <f>IF(Table1[[#This Row],[Bed Occupied]]="Yes",1,0)</f>
        <v>1</v>
      </c>
    </row>
    <row r="5356" spans="1:27" x14ac:dyDescent="0.25">
      <c r="A5356" t="s">
        <v>5448</v>
      </c>
      <c r="B5356" s="1">
        <v>45833</v>
      </c>
      <c r="C5356" s="1">
        <v>45836.800000000003</v>
      </c>
      <c r="D5356" t="s">
        <v>96</v>
      </c>
      <c r="E5356" t="s">
        <v>47</v>
      </c>
      <c r="F5356" t="s">
        <v>29</v>
      </c>
      <c r="G5356" t="s">
        <v>30</v>
      </c>
      <c r="H5356" t="s">
        <v>49</v>
      </c>
      <c r="I5356" t="s">
        <v>41</v>
      </c>
      <c r="J5356">
        <v>3.8</v>
      </c>
      <c r="K5356" t="s">
        <v>33</v>
      </c>
      <c r="L5356">
        <v>36</v>
      </c>
      <c r="M5356" s="1">
        <v>45833</v>
      </c>
      <c r="N5356" t="s">
        <v>42</v>
      </c>
      <c r="O5356">
        <v>13.9</v>
      </c>
      <c r="P5356">
        <v>1.9</v>
      </c>
      <c r="Q5356" s="2">
        <v>3907.3</v>
      </c>
      <c r="R5356" t="s">
        <v>58</v>
      </c>
      <c r="S5356" s="2">
        <v>2190.46</v>
      </c>
      <c r="T5356">
        <v>3.3</v>
      </c>
      <c r="U5356" t="s">
        <v>64</v>
      </c>
      <c r="V5356">
        <v>2025</v>
      </c>
      <c r="W5356" t="s">
        <v>69</v>
      </c>
      <c r="X5356" s="2">
        <v>2190.46</v>
      </c>
      <c r="Y5356" s="2">
        <v>1716.84</v>
      </c>
      <c r="Z5356" s="2">
        <v>0.56100000000000005</v>
      </c>
      <c r="AA5356" s="2">
        <f>IF(Table1[[#This Row],[Bed Occupied]]="Yes",1,0)</f>
        <v>1</v>
      </c>
    </row>
    <row r="5357" spans="1:27" x14ac:dyDescent="0.25">
      <c r="A5357" t="s">
        <v>5449</v>
      </c>
      <c r="B5357" s="1">
        <v>45957</v>
      </c>
      <c r="C5357" s="1">
        <v>45960.6</v>
      </c>
      <c r="D5357" t="s">
        <v>27</v>
      </c>
      <c r="E5357" t="s">
        <v>28</v>
      </c>
      <c r="F5357" t="s">
        <v>29</v>
      </c>
      <c r="G5357" t="s">
        <v>67</v>
      </c>
      <c r="H5357" t="s">
        <v>62</v>
      </c>
      <c r="I5357" t="s">
        <v>41</v>
      </c>
      <c r="J5357">
        <v>3.6</v>
      </c>
      <c r="K5357" t="s">
        <v>33</v>
      </c>
      <c r="L5357">
        <v>75</v>
      </c>
      <c r="M5357" s="1">
        <v>45957</v>
      </c>
      <c r="N5357" t="s">
        <v>63</v>
      </c>
      <c r="O5357">
        <v>10.3</v>
      </c>
      <c r="P5357">
        <v>0.3</v>
      </c>
      <c r="Q5357" s="2">
        <v>11100.87</v>
      </c>
      <c r="R5357" t="s">
        <v>35</v>
      </c>
      <c r="S5357" s="2">
        <v>7948.53</v>
      </c>
      <c r="T5357">
        <v>4.5</v>
      </c>
      <c r="U5357" t="s">
        <v>82</v>
      </c>
      <c r="V5357">
        <v>2025</v>
      </c>
      <c r="W5357" t="s">
        <v>37</v>
      </c>
      <c r="X5357" s="2">
        <v>7948.53</v>
      </c>
      <c r="Y5357" s="2">
        <v>3152.34</v>
      </c>
      <c r="Z5357" s="2">
        <v>0.71599999999999997</v>
      </c>
      <c r="AA5357" s="2">
        <f>IF(Table1[[#This Row],[Bed Occupied]]="Yes",1,0)</f>
        <v>1</v>
      </c>
    </row>
    <row r="5358" spans="1:27" x14ac:dyDescent="0.25">
      <c r="A5358" t="s">
        <v>5450</v>
      </c>
      <c r="B5358" s="1">
        <v>46235</v>
      </c>
      <c r="C5358" s="1">
        <v>46235.199999999997</v>
      </c>
      <c r="D5358" t="s">
        <v>96</v>
      </c>
      <c r="E5358" t="s">
        <v>47</v>
      </c>
      <c r="F5358" t="s">
        <v>48</v>
      </c>
      <c r="G5358" t="s">
        <v>67</v>
      </c>
      <c r="H5358" t="s">
        <v>76</v>
      </c>
      <c r="I5358" t="s">
        <v>41</v>
      </c>
      <c r="J5358">
        <v>0.2</v>
      </c>
      <c r="K5358" t="s">
        <v>33</v>
      </c>
      <c r="L5358">
        <v>61</v>
      </c>
      <c r="M5358" s="1">
        <v>46234</v>
      </c>
      <c r="N5358" t="s">
        <v>42</v>
      </c>
      <c r="O5358">
        <v>11.4</v>
      </c>
      <c r="P5358">
        <v>1.4</v>
      </c>
      <c r="Q5358" s="2">
        <v>3681.29</v>
      </c>
      <c r="R5358" t="s">
        <v>58</v>
      </c>
      <c r="S5358" s="2">
        <v>2357.83</v>
      </c>
      <c r="T5358">
        <v>3.3</v>
      </c>
      <c r="U5358" t="s">
        <v>138</v>
      </c>
      <c r="V5358">
        <v>2026</v>
      </c>
      <c r="W5358" t="s">
        <v>77</v>
      </c>
      <c r="X5358" s="2">
        <v>2357.83</v>
      </c>
      <c r="Y5358" s="2">
        <v>1323.46</v>
      </c>
      <c r="Z5358" s="2">
        <v>0.64</v>
      </c>
      <c r="AA5358" s="2">
        <f>IF(Table1[[#This Row],[Bed Occupied]]="Yes",1,0)</f>
        <v>1</v>
      </c>
    </row>
    <row r="5359" spans="1:27" x14ac:dyDescent="0.25">
      <c r="A5359" t="s">
        <v>5451</v>
      </c>
      <c r="B5359" s="1">
        <v>45861</v>
      </c>
      <c r="C5359" s="1">
        <v>45861.599999999999</v>
      </c>
      <c r="D5359" t="s">
        <v>39</v>
      </c>
      <c r="E5359" t="s">
        <v>52</v>
      </c>
      <c r="F5359" t="s">
        <v>29</v>
      </c>
      <c r="G5359" t="s">
        <v>30</v>
      </c>
      <c r="H5359" t="s">
        <v>40</v>
      </c>
      <c r="I5359" t="s">
        <v>41</v>
      </c>
      <c r="J5359">
        <v>0.6</v>
      </c>
      <c r="K5359" t="s">
        <v>57</v>
      </c>
      <c r="L5359">
        <v>52</v>
      </c>
      <c r="M5359" s="1">
        <v>45860</v>
      </c>
      <c r="N5359" t="s">
        <v>42</v>
      </c>
      <c r="O5359">
        <v>12.4</v>
      </c>
      <c r="P5359">
        <v>0.4</v>
      </c>
      <c r="Q5359" s="2">
        <v>2233.36</v>
      </c>
      <c r="R5359" t="s">
        <v>58</v>
      </c>
      <c r="S5359" s="2">
        <v>1233.95</v>
      </c>
      <c r="T5359">
        <v>4</v>
      </c>
      <c r="U5359" t="s">
        <v>135</v>
      </c>
      <c r="V5359">
        <v>2025</v>
      </c>
      <c r="W5359" t="s">
        <v>44</v>
      </c>
      <c r="X5359" s="2">
        <v>1233.95</v>
      </c>
      <c r="Y5359" s="2">
        <v>999.41</v>
      </c>
      <c r="Z5359" s="2">
        <v>0.55300000000000005</v>
      </c>
      <c r="AA5359" s="2">
        <f>IF(Table1[[#This Row],[Bed Occupied]]="Yes",1,0)</f>
        <v>0</v>
      </c>
    </row>
    <row r="5360" spans="1:27" x14ac:dyDescent="0.25">
      <c r="A5360" t="s">
        <v>5452</v>
      </c>
      <c r="B5360" s="1">
        <v>45775</v>
      </c>
      <c r="C5360" s="1">
        <v>45778.7</v>
      </c>
      <c r="D5360" t="s">
        <v>88</v>
      </c>
      <c r="E5360" t="s">
        <v>52</v>
      </c>
      <c r="F5360" t="s">
        <v>29</v>
      </c>
      <c r="G5360" t="s">
        <v>53</v>
      </c>
      <c r="H5360" t="s">
        <v>31</v>
      </c>
      <c r="I5360" t="s">
        <v>32</v>
      </c>
      <c r="J5360">
        <v>3.7</v>
      </c>
      <c r="K5360" t="s">
        <v>33</v>
      </c>
      <c r="L5360">
        <v>44</v>
      </c>
      <c r="M5360" s="1">
        <v>45774</v>
      </c>
      <c r="N5360" t="s">
        <v>63</v>
      </c>
      <c r="O5360">
        <v>8.4</v>
      </c>
      <c r="P5360">
        <v>0.4</v>
      </c>
      <c r="Q5360" s="2">
        <v>22632.84</v>
      </c>
      <c r="R5360" t="s">
        <v>35</v>
      </c>
      <c r="S5360" s="2">
        <v>15933.78</v>
      </c>
      <c r="T5360">
        <v>3.9</v>
      </c>
      <c r="U5360" t="s">
        <v>89</v>
      </c>
      <c r="V5360">
        <v>2025</v>
      </c>
      <c r="W5360" t="s">
        <v>74</v>
      </c>
      <c r="X5360" s="2">
        <v>15933.78</v>
      </c>
      <c r="Y5360" s="2">
        <v>6699.06</v>
      </c>
      <c r="Z5360" s="2">
        <v>0.70399999999999996</v>
      </c>
      <c r="AA5360" s="2">
        <f>IF(Table1[[#This Row],[Bed Occupied]]="Yes",1,0)</f>
        <v>1</v>
      </c>
    </row>
    <row r="5361" spans="1:27" x14ac:dyDescent="0.25">
      <c r="A5361" t="s">
        <v>5453</v>
      </c>
      <c r="B5361" s="1">
        <v>46253</v>
      </c>
      <c r="C5361" s="1">
        <v>46254</v>
      </c>
      <c r="D5361" t="s">
        <v>39</v>
      </c>
      <c r="E5361" t="s">
        <v>47</v>
      </c>
      <c r="F5361" t="s">
        <v>92</v>
      </c>
      <c r="G5361" t="s">
        <v>30</v>
      </c>
      <c r="H5361" t="s">
        <v>76</v>
      </c>
      <c r="I5361" t="s">
        <v>41</v>
      </c>
      <c r="J5361">
        <v>1</v>
      </c>
      <c r="K5361" t="s">
        <v>33</v>
      </c>
      <c r="L5361">
        <v>69</v>
      </c>
      <c r="M5361" s="1">
        <v>46252</v>
      </c>
      <c r="N5361" t="s">
        <v>34</v>
      </c>
      <c r="O5361">
        <v>8.6</v>
      </c>
      <c r="P5361">
        <v>0.6</v>
      </c>
      <c r="Q5361" s="2">
        <v>1745.68</v>
      </c>
      <c r="R5361" t="s">
        <v>85</v>
      </c>
      <c r="S5361" s="2">
        <v>1074.43</v>
      </c>
      <c r="T5361">
        <v>3.9</v>
      </c>
      <c r="U5361" t="s">
        <v>138</v>
      </c>
      <c r="V5361">
        <v>2026</v>
      </c>
      <c r="W5361" t="s">
        <v>44</v>
      </c>
      <c r="X5361" s="2">
        <v>1074.43</v>
      </c>
      <c r="Y5361" s="2">
        <v>671.25</v>
      </c>
      <c r="Z5361" s="2">
        <v>0.61499999999999999</v>
      </c>
      <c r="AA5361" s="2">
        <f>IF(Table1[[#This Row],[Bed Occupied]]="Yes",1,0)</f>
        <v>1</v>
      </c>
    </row>
    <row r="5362" spans="1:27" x14ac:dyDescent="0.25">
      <c r="A5362" t="s">
        <v>5454</v>
      </c>
      <c r="B5362" s="1">
        <v>45937</v>
      </c>
      <c r="C5362" s="1">
        <v>45937.9</v>
      </c>
      <c r="D5362" t="s">
        <v>39</v>
      </c>
      <c r="E5362" t="s">
        <v>47</v>
      </c>
      <c r="F5362" t="s">
        <v>48</v>
      </c>
      <c r="G5362" t="s">
        <v>53</v>
      </c>
      <c r="H5362" t="s">
        <v>81</v>
      </c>
      <c r="I5362" t="s">
        <v>41</v>
      </c>
      <c r="J5362">
        <v>0.9</v>
      </c>
      <c r="K5362" t="s">
        <v>33</v>
      </c>
      <c r="L5362">
        <v>64</v>
      </c>
      <c r="M5362" s="1">
        <v>45936</v>
      </c>
      <c r="N5362" t="s">
        <v>63</v>
      </c>
      <c r="O5362">
        <v>8</v>
      </c>
      <c r="P5362">
        <v>0</v>
      </c>
      <c r="Q5362" s="2">
        <v>1911.84</v>
      </c>
      <c r="R5362" t="s">
        <v>85</v>
      </c>
      <c r="S5362" s="2">
        <v>1115.48</v>
      </c>
      <c r="T5362">
        <v>4.3</v>
      </c>
      <c r="U5362" t="s">
        <v>82</v>
      </c>
      <c r="V5362">
        <v>2025</v>
      </c>
      <c r="W5362" t="s">
        <v>37</v>
      </c>
      <c r="X5362" s="2">
        <v>1115.48</v>
      </c>
      <c r="Y5362" s="2">
        <v>796.36</v>
      </c>
      <c r="Z5362" s="2">
        <v>0.58299999999999996</v>
      </c>
      <c r="AA5362" s="2">
        <f>IF(Table1[[#This Row],[Bed Occupied]]="Yes",1,0)</f>
        <v>1</v>
      </c>
    </row>
    <row r="5363" spans="1:27" x14ac:dyDescent="0.25">
      <c r="A5363" t="s">
        <v>5455</v>
      </c>
      <c r="B5363" s="1">
        <v>46058</v>
      </c>
      <c r="C5363" s="1">
        <v>46061.8</v>
      </c>
      <c r="D5363" t="s">
        <v>61</v>
      </c>
      <c r="E5363" t="s">
        <v>47</v>
      </c>
      <c r="F5363" t="s">
        <v>48</v>
      </c>
      <c r="G5363" t="s">
        <v>30</v>
      </c>
      <c r="H5363" t="s">
        <v>81</v>
      </c>
      <c r="I5363" t="s">
        <v>32</v>
      </c>
      <c r="J5363">
        <v>3.8</v>
      </c>
      <c r="K5363" t="s">
        <v>33</v>
      </c>
      <c r="L5363">
        <v>101</v>
      </c>
      <c r="M5363" s="1">
        <v>46058</v>
      </c>
      <c r="N5363" t="s">
        <v>34</v>
      </c>
      <c r="O5363">
        <v>9</v>
      </c>
      <c r="P5363">
        <v>1</v>
      </c>
      <c r="Q5363" s="2">
        <v>20761.82</v>
      </c>
      <c r="R5363" t="s">
        <v>35</v>
      </c>
      <c r="S5363" s="2">
        <v>12909.72</v>
      </c>
      <c r="T5363">
        <v>3.3</v>
      </c>
      <c r="U5363" t="s">
        <v>68</v>
      </c>
      <c r="V5363">
        <v>2026</v>
      </c>
      <c r="W5363" t="s">
        <v>72</v>
      </c>
      <c r="X5363" s="2">
        <v>12909.72</v>
      </c>
      <c r="Y5363" s="2">
        <v>7852.1</v>
      </c>
      <c r="Z5363" s="2">
        <v>0.622</v>
      </c>
      <c r="AA5363" s="2">
        <f>IF(Table1[[#This Row],[Bed Occupied]]="Yes",1,0)</f>
        <v>1</v>
      </c>
    </row>
    <row r="5364" spans="1:27" x14ac:dyDescent="0.25">
      <c r="A5364" t="s">
        <v>5456</v>
      </c>
      <c r="B5364" s="1">
        <v>46249</v>
      </c>
      <c r="C5364" s="1">
        <v>46252.4</v>
      </c>
      <c r="D5364" t="s">
        <v>102</v>
      </c>
      <c r="E5364" t="s">
        <v>52</v>
      </c>
      <c r="F5364" t="s">
        <v>92</v>
      </c>
      <c r="G5364" t="s">
        <v>67</v>
      </c>
      <c r="H5364" t="s">
        <v>62</v>
      </c>
      <c r="I5364" t="s">
        <v>32</v>
      </c>
      <c r="J5364">
        <v>3.4</v>
      </c>
      <c r="K5364" t="s">
        <v>33</v>
      </c>
      <c r="L5364">
        <v>122</v>
      </c>
      <c r="M5364" s="1">
        <v>46249</v>
      </c>
      <c r="N5364" t="s">
        <v>42</v>
      </c>
      <c r="O5364">
        <v>9.1999999999999993</v>
      </c>
      <c r="P5364">
        <v>1.2</v>
      </c>
      <c r="Q5364" s="2">
        <v>9012.42</v>
      </c>
      <c r="R5364" t="s">
        <v>58</v>
      </c>
      <c r="S5364" s="2">
        <v>5945.36</v>
      </c>
      <c r="T5364">
        <v>3</v>
      </c>
      <c r="U5364" t="s">
        <v>138</v>
      </c>
      <c r="V5364">
        <v>2026</v>
      </c>
      <c r="W5364" t="s">
        <v>83</v>
      </c>
      <c r="X5364" s="2">
        <v>5945.36</v>
      </c>
      <c r="Y5364" s="2">
        <v>3067.06</v>
      </c>
      <c r="Z5364" s="2">
        <v>0.66</v>
      </c>
      <c r="AA5364" s="2">
        <f>IF(Table1[[#This Row],[Bed Occupied]]="Yes",1,0)</f>
        <v>1</v>
      </c>
    </row>
    <row r="5365" spans="1:27" x14ac:dyDescent="0.25">
      <c r="A5365" t="s">
        <v>5457</v>
      </c>
      <c r="B5365" s="1">
        <v>45954</v>
      </c>
      <c r="C5365" s="1">
        <v>45957.2</v>
      </c>
      <c r="D5365" t="s">
        <v>46</v>
      </c>
      <c r="E5365" t="s">
        <v>47</v>
      </c>
      <c r="F5365" t="s">
        <v>29</v>
      </c>
      <c r="G5365" t="s">
        <v>53</v>
      </c>
      <c r="H5365" t="s">
        <v>31</v>
      </c>
      <c r="I5365" t="s">
        <v>32</v>
      </c>
      <c r="J5365">
        <v>3.2</v>
      </c>
      <c r="K5365" t="s">
        <v>33</v>
      </c>
      <c r="L5365">
        <v>45</v>
      </c>
      <c r="M5365" s="1">
        <v>45954</v>
      </c>
      <c r="N5365" t="s">
        <v>42</v>
      </c>
      <c r="O5365">
        <v>9.5</v>
      </c>
      <c r="P5365">
        <v>1.5</v>
      </c>
      <c r="Q5365" s="2">
        <v>4529.49</v>
      </c>
      <c r="R5365" t="s">
        <v>85</v>
      </c>
      <c r="S5365" s="2">
        <v>3112.93</v>
      </c>
      <c r="T5365">
        <v>3.3</v>
      </c>
      <c r="U5365" t="s">
        <v>82</v>
      </c>
      <c r="V5365">
        <v>2025</v>
      </c>
      <c r="W5365" t="s">
        <v>77</v>
      </c>
      <c r="X5365" s="2">
        <v>3112.93</v>
      </c>
      <c r="Y5365" s="2">
        <v>1416.56</v>
      </c>
      <c r="Z5365" s="2">
        <v>0.68700000000000006</v>
      </c>
      <c r="AA5365" s="2">
        <f>IF(Table1[[#This Row],[Bed Occupied]]="Yes",1,0)</f>
        <v>1</v>
      </c>
    </row>
    <row r="5366" spans="1:27" x14ac:dyDescent="0.25">
      <c r="A5366" t="s">
        <v>5458</v>
      </c>
      <c r="B5366" s="1">
        <v>46239</v>
      </c>
      <c r="C5366" s="1">
        <v>46239.8</v>
      </c>
      <c r="D5366" t="s">
        <v>102</v>
      </c>
      <c r="E5366" t="s">
        <v>28</v>
      </c>
      <c r="F5366" t="s">
        <v>29</v>
      </c>
      <c r="G5366" t="s">
        <v>53</v>
      </c>
      <c r="H5366" t="s">
        <v>40</v>
      </c>
      <c r="I5366" t="s">
        <v>32</v>
      </c>
      <c r="J5366">
        <v>0.8</v>
      </c>
      <c r="K5366" t="s">
        <v>33</v>
      </c>
      <c r="L5366">
        <v>78</v>
      </c>
      <c r="M5366" s="1">
        <v>46238</v>
      </c>
      <c r="N5366" t="s">
        <v>34</v>
      </c>
      <c r="O5366">
        <v>9.1</v>
      </c>
      <c r="P5366">
        <v>1.1000000000000001</v>
      </c>
      <c r="Q5366" s="2">
        <v>9477.76</v>
      </c>
      <c r="R5366" t="s">
        <v>58</v>
      </c>
      <c r="S5366" s="2">
        <v>6478.1</v>
      </c>
      <c r="T5366">
        <v>3.2</v>
      </c>
      <c r="U5366" t="s">
        <v>138</v>
      </c>
      <c r="V5366">
        <v>2026</v>
      </c>
      <c r="W5366" t="s">
        <v>44</v>
      </c>
      <c r="X5366" s="2">
        <v>6478.1</v>
      </c>
      <c r="Y5366" s="2">
        <v>2999.66</v>
      </c>
      <c r="Z5366" s="2">
        <v>0.68400000000000005</v>
      </c>
      <c r="AA5366" s="2">
        <f>IF(Table1[[#This Row],[Bed Occupied]]="Yes",1,0)</f>
        <v>1</v>
      </c>
    </row>
    <row r="5367" spans="1:27" x14ac:dyDescent="0.25">
      <c r="A5367" t="s">
        <v>5459</v>
      </c>
      <c r="B5367" s="1">
        <v>45762</v>
      </c>
      <c r="C5367" s="1">
        <v>45764.2</v>
      </c>
      <c r="D5367" t="s">
        <v>96</v>
      </c>
      <c r="E5367" t="s">
        <v>47</v>
      </c>
      <c r="F5367" t="s">
        <v>29</v>
      </c>
      <c r="G5367" t="s">
        <v>53</v>
      </c>
      <c r="H5367" t="s">
        <v>49</v>
      </c>
      <c r="I5367" t="s">
        <v>32</v>
      </c>
      <c r="J5367">
        <v>2.2000000000000002</v>
      </c>
      <c r="K5367" t="s">
        <v>33</v>
      </c>
      <c r="L5367">
        <v>65</v>
      </c>
      <c r="M5367" s="1">
        <v>45761</v>
      </c>
      <c r="N5367" t="s">
        <v>42</v>
      </c>
      <c r="O5367">
        <v>10.8</v>
      </c>
      <c r="P5367">
        <v>0.8</v>
      </c>
      <c r="Q5367" s="2">
        <v>4084.08</v>
      </c>
      <c r="R5367" t="s">
        <v>35</v>
      </c>
      <c r="S5367" s="2">
        <v>2660.35</v>
      </c>
      <c r="T5367">
        <v>4.0999999999999996</v>
      </c>
      <c r="U5367" t="s">
        <v>89</v>
      </c>
      <c r="V5367">
        <v>2025</v>
      </c>
      <c r="W5367" t="s">
        <v>37</v>
      </c>
      <c r="X5367" s="2">
        <v>2660.35</v>
      </c>
      <c r="Y5367" s="2">
        <v>1423.73</v>
      </c>
      <c r="Z5367" s="2">
        <v>0.65100000000000002</v>
      </c>
      <c r="AA5367" s="2">
        <f>IF(Table1[[#This Row],[Bed Occupied]]="Yes",1,0)</f>
        <v>1</v>
      </c>
    </row>
    <row r="5368" spans="1:27" x14ac:dyDescent="0.25">
      <c r="A5368" t="s">
        <v>5460</v>
      </c>
      <c r="B5368" s="1">
        <v>45746</v>
      </c>
      <c r="C5368" s="1">
        <v>45751.199999999997</v>
      </c>
      <c r="D5368" t="s">
        <v>102</v>
      </c>
      <c r="E5368" t="s">
        <v>47</v>
      </c>
      <c r="F5368" t="s">
        <v>48</v>
      </c>
      <c r="G5368" t="s">
        <v>30</v>
      </c>
      <c r="H5368" t="s">
        <v>56</v>
      </c>
      <c r="I5368" t="s">
        <v>93</v>
      </c>
      <c r="J5368">
        <v>5.2</v>
      </c>
      <c r="K5368" t="s">
        <v>57</v>
      </c>
      <c r="L5368">
        <v>51</v>
      </c>
      <c r="M5368" s="1">
        <v>45745</v>
      </c>
      <c r="N5368" t="s">
        <v>42</v>
      </c>
      <c r="O5368">
        <v>9.6</v>
      </c>
      <c r="P5368">
        <v>1.6</v>
      </c>
      <c r="Q5368" s="2">
        <v>14388.04</v>
      </c>
      <c r="R5368" t="s">
        <v>35</v>
      </c>
      <c r="S5368" s="2">
        <v>8800.26</v>
      </c>
      <c r="T5368">
        <v>3.1</v>
      </c>
      <c r="U5368" t="s">
        <v>173</v>
      </c>
      <c r="V5368">
        <v>2025</v>
      </c>
      <c r="W5368" t="s">
        <v>83</v>
      </c>
      <c r="X5368" s="2">
        <v>8800.26</v>
      </c>
      <c r="Y5368" s="2">
        <v>5587.78</v>
      </c>
      <c r="Z5368" s="2">
        <v>0.61199999999999999</v>
      </c>
      <c r="AA5368" s="2">
        <f>IF(Table1[[#This Row],[Bed Occupied]]="Yes",1,0)</f>
        <v>0</v>
      </c>
    </row>
    <row r="5369" spans="1:27" x14ac:dyDescent="0.25">
      <c r="A5369" t="s">
        <v>5461</v>
      </c>
      <c r="B5369" s="1">
        <v>46039</v>
      </c>
      <c r="C5369" s="1">
        <v>46045.2</v>
      </c>
      <c r="D5369" t="s">
        <v>96</v>
      </c>
      <c r="E5369" t="s">
        <v>28</v>
      </c>
      <c r="F5369" t="s">
        <v>48</v>
      </c>
      <c r="G5369" t="s">
        <v>30</v>
      </c>
      <c r="H5369" t="s">
        <v>56</v>
      </c>
      <c r="I5369" t="s">
        <v>41</v>
      </c>
      <c r="J5369">
        <v>6.2</v>
      </c>
      <c r="K5369" t="s">
        <v>33</v>
      </c>
      <c r="L5369">
        <v>59</v>
      </c>
      <c r="M5369" s="1">
        <v>46039</v>
      </c>
      <c r="N5369" t="s">
        <v>34</v>
      </c>
      <c r="O5369">
        <v>10.7</v>
      </c>
      <c r="P5369">
        <v>0.7</v>
      </c>
      <c r="Q5369" s="2">
        <v>5032.8900000000003</v>
      </c>
      <c r="R5369" t="s">
        <v>85</v>
      </c>
      <c r="S5369" s="2">
        <v>2541.8200000000002</v>
      </c>
      <c r="T5369">
        <v>4.2</v>
      </c>
      <c r="U5369" t="s">
        <v>86</v>
      </c>
      <c r="V5369">
        <v>2026</v>
      </c>
      <c r="W5369" t="s">
        <v>83</v>
      </c>
      <c r="X5369" s="2">
        <v>2541.8200000000002</v>
      </c>
      <c r="Y5369" s="2">
        <v>2491.0700000000002</v>
      </c>
      <c r="Z5369" s="2">
        <v>0.505</v>
      </c>
      <c r="AA5369" s="2">
        <f>IF(Table1[[#This Row],[Bed Occupied]]="Yes",1,0)</f>
        <v>1</v>
      </c>
    </row>
    <row r="5370" spans="1:27" x14ac:dyDescent="0.25">
      <c r="A5370" t="s">
        <v>5462</v>
      </c>
      <c r="B5370" s="1">
        <v>46152</v>
      </c>
      <c r="C5370" s="1">
        <v>46154.1</v>
      </c>
      <c r="D5370" t="s">
        <v>96</v>
      </c>
      <c r="E5370" t="s">
        <v>47</v>
      </c>
      <c r="F5370" t="s">
        <v>29</v>
      </c>
      <c r="G5370" t="s">
        <v>67</v>
      </c>
      <c r="H5370" t="s">
        <v>56</v>
      </c>
      <c r="I5370" t="s">
        <v>32</v>
      </c>
      <c r="J5370">
        <v>2.1</v>
      </c>
      <c r="K5370" t="s">
        <v>33</v>
      </c>
      <c r="L5370">
        <v>67</v>
      </c>
      <c r="M5370" s="1">
        <v>46151</v>
      </c>
      <c r="N5370" t="s">
        <v>34</v>
      </c>
      <c r="O5370">
        <v>10</v>
      </c>
      <c r="P5370">
        <v>2</v>
      </c>
      <c r="Q5370" s="2">
        <v>2718.3</v>
      </c>
      <c r="R5370" t="s">
        <v>35</v>
      </c>
      <c r="S5370" s="2">
        <v>1223.19</v>
      </c>
      <c r="T5370">
        <v>2.9</v>
      </c>
      <c r="U5370" t="s">
        <v>94</v>
      </c>
      <c r="V5370">
        <v>2026</v>
      </c>
      <c r="W5370" t="s">
        <v>83</v>
      </c>
      <c r="X5370" s="2">
        <v>1223.19</v>
      </c>
      <c r="Y5370" s="2">
        <v>1495.11</v>
      </c>
      <c r="Z5370" s="2">
        <v>0.45</v>
      </c>
      <c r="AA5370" s="2">
        <f>IF(Table1[[#This Row],[Bed Occupied]]="Yes",1,0)</f>
        <v>1</v>
      </c>
    </row>
    <row r="5371" spans="1:27" x14ac:dyDescent="0.25">
      <c r="A5371" t="s">
        <v>5463</v>
      </c>
      <c r="B5371" s="1">
        <v>45895</v>
      </c>
      <c r="C5371" s="1">
        <v>45900</v>
      </c>
      <c r="D5371" t="s">
        <v>46</v>
      </c>
      <c r="E5371" t="s">
        <v>66</v>
      </c>
      <c r="F5371" t="s">
        <v>29</v>
      </c>
      <c r="G5371" t="s">
        <v>30</v>
      </c>
      <c r="H5371" t="s">
        <v>49</v>
      </c>
      <c r="I5371" t="s">
        <v>32</v>
      </c>
      <c r="J5371">
        <v>5</v>
      </c>
      <c r="K5371" t="s">
        <v>33</v>
      </c>
      <c r="L5371">
        <v>27</v>
      </c>
      <c r="M5371" s="1">
        <v>45894</v>
      </c>
      <c r="N5371" t="s">
        <v>42</v>
      </c>
      <c r="O5371">
        <v>11.6</v>
      </c>
      <c r="P5371">
        <v>1.6</v>
      </c>
      <c r="Q5371" s="2">
        <v>6115.54</v>
      </c>
      <c r="R5371" t="s">
        <v>58</v>
      </c>
      <c r="S5371" s="2">
        <v>2847.9</v>
      </c>
      <c r="T5371">
        <v>4.3</v>
      </c>
      <c r="U5371" t="s">
        <v>104</v>
      </c>
      <c r="V5371">
        <v>2025</v>
      </c>
      <c r="W5371" t="s">
        <v>37</v>
      </c>
      <c r="X5371" s="2">
        <v>2847.9</v>
      </c>
      <c r="Y5371" s="2">
        <v>3267.64</v>
      </c>
      <c r="Z5371" s="2">
        <v>0.46600000000000003</v>
      </c>
      <c r="AA5371" s="2">
        <f>IF(Table1[[#This Row],[Bed Occupied]]="Yes",1,0)</f>
        <v>1</v>
      </c>
    </row>
    <row r="5372" spans="1:27" x14ac:dyDescent="0.25">
      <c r="A5372" t="s">
        <v>5464</v>
      </c>
      <c r="B5372" s="1">
        <v>45816</v>
      </c>
      <c r="C5372" s="1">
        <v>45821.2</v>
      </c>
      <c r="D5372" t="s">
        <v>51</v>
      </c>
      <c r="E5372" t="s">
        <v>28</v>
      </c>
      <c r="F5372" t="s">
        <v>29</v>
      </c>
      <c r="G5372" t="s">
        <v>151</v>
      </c>
      <c r="H5372" t="s">
        <v>62</v>
      </c>
      <c r="I5372" t="s">
        <v>32</v>
      </c>
      <c r="J5372">
        <v>5.2</v>
      </c>
      <c r="K5372" t="s">
        <v>33</v>
      </c>
      <c r="L5372">
        <v>49</v>
      </c>
      <c r="M5372" s="1">
        <v>45816</v>
      </c>
      <c r="N5372" t="s">
        <v>34</v>
      </c>
      <c r="O5372">
        <v>9.1999999999999993</v>
      </c>
      <c r="P5372">
        <v>1.2</v>
      </c>
      <c r="Q5372" s="2">
        <v>8167.95</v>
      </c>
      <c r="R5372" t="s">
        <v>85</v>
      </c>
      <c r="S5372" s="2">
        <v>4801.1099999999997</v>
      </c>
      <c r="T5372">
        <v>4</v>
      </c>
      <c r="U5372" t="s">
        <v>64</v>
      </c>
      <c r="V5372">
        <v>2025</v>
      </c>
      <c r="W5372" t="s">
        <v>74</v>
      </c>
      <c r="X5372" s="2">
        <v>4801.1099999999997</v>
      </c>
      <c r="Y5372" s="2">
        <v>3366.84</v>
      </c>
      <c r="Z5372" s="2">
        <v>0.58799999999999997</v>
      </c>
      <c r="AA5372" s="2">
        <f>IF(Table1[[#This Row],[Bed Occupied]]="Yes",1,0)</f>
        <v>1</v>
      </c>
    </row>
    <row r="5373" spans="1:27" x14ac:dyDescent="0.25">
      <c r="A5373" t="s">
        <v>5465</v>
      </c>
      <c r="B5373" s="1">
        <v>45824</v>
      </c>
      <c r="C5373" s="1">
        <v>45827.199999999997</v>
      </c>
      <c r="D5373" t="s">
        <v>88</v>
      </c>
      <c r="E5373" t="s">
        <v>52</v>
      </c>
      <c r="F5373" t="s">
        <v>29</v>
      </c>
      <c r="G5373" t="s">
        <v>30</v>
      </c>
      <c r="H5373" t="s">
        <v>81</v>
      </c>
      <c r="I5373" t="s">
        <v>32</v>
      </c>
      <c r="J5373">
        <v>3.2</v>
      </c>
      <c r="K5373" t="s">
        <v>57</v>
      </c>
      <c r="L5373">
        <v>31</v>
      </c>
      <c r="M5373" s="1">
        <v>45823</v>
      </c>
      <c r="N5373" t="s">
        <v>42</v>
      </c>
      <c r="O5373">
        <v>9.8000000000000007</v>
      </c>
      <c r="P5373">
        <v>1.8</v>
      </c>
      <c r="Q5373" s="2">
        <v>22383.82</v>
      </c>
      <c r="R5373" t="s">
        <v>35</v>
      </c>
      <c r="S5373" s="2">
        <v>16797.03</v>
      </c>
      <c r="T5373">
        <v>4</v>
      </c>
      <c r="U5373" t="s">
        <v>64</v>
      </c>
      <c r="V5373">
        <v>2025</v>
      </c>
      <c r="W5373" t="s">
        <v>74</v>
      </c>
      <c r="X5373" s="2">
        <v>16797.03</v>
      </c>
      <c r="Y5373" s="2">
        <v>5586.79</v>
      </c>
      <c r="Z5373" s="2">
        <v>0.75</v>
      </c>
      <c r="AA5373" s="2">
        <f>IF(Table1[[#This Row],[Bed Occupied]]="Yes",1,0)</f>
        <v>0</v>
      </c>
    </row>
    <row r="5374" spans="1:27" x14ac:dyDescent="0.25">
      <c r="A5374" t="s">
        <v>5466</v>
      </c>
      <c r="B5374" s="1">
        <v>46033</v>
      </c>
      <c r="C5374" s="1">
        <v>46034.2</v>
      </c>
      <c r="D5374" t="s">
        <v>39</v>
      </c>
      <c r="E5374" t="s">
        <v>28</v>
      </c>
      <c r="F5374" t="s">
        <v>29</v>
      </c>
      <c r="G5374" t="s">
        <v>30</v>
      </c>
      <c r="H5374" t="s">
        <v>81</v>
      </c>
      <c r="I5374" t="s">
        <v>41</v>
      </c>
      <c r="J5374">
        <v>1.2</v>
      </c>
      <c r="K5374" t="s">
        <v>57</v>
      </c>
      <c r="L5374">
        <v>62</v>
      </c>
      <c r="M5374" s="1">
        <v>46033</v>
      </c>
      <c r="N5374" t="s">
        <v>42</v>
      </c>
      <c r="O5374">
        <v>12.5</v>
      </c>
      <c r="P5374">
        <v>0.5</v>
      </c>
      <c r="Q5374" s="2">
        <v>2180.09</v>
      </c>
      <c r="R5374" t="s">
        <v>35</v>
      </c>
      <c r="S5374" s="2">
        <v>1374.73</v>
      </c>
      <c r="T5374">
        <v>3.9</v>
      </c>
      <c r="U5374" t="s">
        <v>86</v>
      </c>
      <c r="V5374">
        <v>2026</v>
      </c>
      <c r="W5374" t="s">
        <v>74</v>
      </c>
      <c r="X5374" s="2">
        <v>1374.73</v>
      </c>
      <c r="Y5374" s="2">
        <v>805.36</v>
      </c>
      <c r="Z5374" s="2">
        <v>0.63100000000000001</v>
      </c>
      <c r="AA5374" s="2">
        <f>IF(Table1[[#This Row],[Bed Occupied]]="Yes",1,0)</f>
        <v>0</v>
      </c>
    </row>
    <row r="5375" spans="1:27" x14ac:dyDescent="0.25">
      <c r="A5375" t="s">
        <v>5467</v>
      </c>
      <c r="B5375" s="1">
        <v>46025</v>
      </c>
      <c r="C5375" s="1">
        <v>46033.9</v>
      </c>
      <c r="D5375" t="s">
        <v>51</v>
      </c>
      <c r="E5375" t="s">
        <v>52</v>
      </c>
      <c r="F5375" t="s">
        <v>48</v>
      </c>
      <c r="G5375" t="s">
        <v>67</v>
      </c>
      <c r="H5375" t="s">
        <v>40</v>
      </c>
      <c r="I5375" t="s">
        <v>41</v>
      </c>
      <c r="J5375">
        <v>8.9</v>
      </c>
      <c r="K5375" t="s">
        <v>33</v>
      </c>
      <c r="L5375">
        <v>47</v>
      </c>
      <c r="M5375" s="1">
        <v>46024</v>
      </c>
      <c r="N5375" t="s">
        <v>42</v>
      </c>
      <c r="O5375">
        <v>12.6</v>
      </c>
      <c r="P5375">
        <v>0.6</v>
      </c>
      <c r="Q5375" s="2">
        <v>13053.2</v>
      </c>
      <c r="R5375" t="s">
        <v>58</v>
      </c>
      <c r="S5375" s="2">
        <v>8022.31</v>
      </c>
      <c r="T5375">
        <v>4</v>
      </c>
      <c r="U5375" t="s">
        <v>86</v>
      </c>
      <c r="V5375">
        <v>2026</v>
      </c>
      <c r="W5375" t="s">
        <v>77</v>
      </c>
      <c r="X5375" s="2">
        <v>8022.31</v>
      </c>
      <c r="Y5375" s="2">
        <v>5030.8900000000003</v>
      </c>
      <c r="Z5375" s="2">
        <v>0.61499999999999999</v>
      </c>
      <c r="AA5375" s="2">
        <f>IF(Table1[[#This Row],[Bed Occupied]]="Yes",1,0)</f>
        <v>1</v>
      </c>
    </row>
    <row r="5376" spans="1:27" x14ac:dyDescent="0.25">
      <c r="A5376" t="s">
        <v>5468</v>
      </c>
      <c r="B5376" s="1">
        <v>46039</v>
      </c>
      <c r="C5376" s="1">
        <v>46048.2</v>
      </c>
      <c r="D5376" t="s">
        <v>27</v>
      </c>
      <c r="E5376" t="s">
        <v>66</v>
      </c>
      <c r="F5376" t="s">
        <v>29</v>
      </c>
      <c r="G5376" t="s">
        <v>53</v>
      </c>
      <c r="H5376" t="s">
        <v>40</v>
      </c>
      <c r="I5376" t="s">
        <v>32</v>
      </c>
      <c r="J5376">
        <v>9.1999999999999993</v>
      </c>
      <c r="K5376" t="s">
        <v>33</v>
      </c>
      <c r="L5376">
        <v>76</v>
      </c>
      <c r="M5376" s="1">
        <v>46038</v>
      </c>
      <c r="N5376" t="s">
        <v>42</v>
      </c>
      <c r="O5376">
        <v>11.1</v>
      </c>
      <c r="P5376">
        <v>1.1000000000000001</v>
      </c>
      <c r="Q5376" s="2">
        <v>13130.55</v>
      </c>
      <c r="R5376" t="s">
        <v>35</v>
      </c>
      <c r="S5376" s="2">
        <v>7703.74</v>
      </c>
      <c r="T5376">
        <v>3.6</v>
      </c>
      <c r="U5376" t="s">
        <v>86</v>
      </c>
      <c r="V5376">
        <v>2026</v>
      </c>
      <c r="W5376" t="s">
        <v>77</v>
      </c>
      <c r="X5376" s="2">
        <v>7703.74</v>
      </c>
      <c r="Y5376" s="2">
        <v>5426.81</v>
      </c>
      <c r="Z5376" s="2">
        <v>0.58699999999999997</v>
      </c>
      <c r="AA5376" s="2">
        <f>IF(Table1[[#This Row],[Bed Occupied]]="Yes",1,0)</f>
        <v>1</v>
      </c>
    </row>
    <row r="5377" spans="1:27" x14ac:dyDescent="0.25">
      <c r="A5377" t="s">
        <v>5469</v>
      </c>
      <c r="B5377" s="1">
        <v>45719</v>
      </c>
      <c r="C5377" s="1">
        <v>45733.599999999999</v>
      </c>
      <c r="D5377" t="s">
        <v>88</v>
      </c>
      <c r="E5377" t="s">
        <v>52</v>
      </c>
      <c r="F5377" t="s">
        <v>29</v>
      </c>
      <c r="G5377" t="s">
        <v>30</v>
      </c>
      <c r="H5377" t="s">
        <v>81</v>
      </c>
      <c r="I5377" t="s">
        <v>32</v>
      </c>
      <c r="J5377">
        <v>14.6</v>
      </c>
      <c r="K5377" t="s">
        <v>33</v>
      </c>
      <c r="L5377">
        <v>17</v>
      </c>
      <c r="M5377" s="1">
        <v>45718</v>
      </c>
      <c r="N5377" t="s">
        <v>63</v>
      </c>
      <c r="O5377">
        <v>14.2</v>
      </c>
      <c r="P5377">
        <v>2.2000000000000002</v>
      </c>
      <c r="Q5377" s="2">
        <v>36739.370000000003</v>
      </c>
      <c r="R5377" t="s">
        <v>58</v>
      </c>
      <c r="S5377" s="2">
        <v>27895.1</v>
      </c>
      <c r="T5377">
        <v>3.5</v>
      </c>
      <c r="U5377" t="s">
        <v>173</v>
      </c>
      <c r="V5377">
        <v>2025</v>
      </c>
      <c r="W5377" t="s">
        <v>74</v>
      </c>
      <c r="X5377" s="2">
        <v>27895.1</v>
      </c>
      <c r="Y5377" s="2">
        <v>8844.27</v>
      </c>
      <c r="Z5377" s="2">
        <v>0.75900000000000001</v>
      </c>
      <c r="AA5377" s="2">
        <f>IF(Table1[[#This Row],[Bed Occupied]]="Yes",1,0)</f>
        <v>1</v>
      </c>
    </row>
    <row r="5378" spans="1:27" x14ac:dyDescent="0.25">
      <c r="A5378" t="s">
        <v>5470</v>
      </c>
      <c r="B5378" s="1">
        <v>45963</v>
      </c>
      <c r="C5378" s="1">
        <v>45968</v>
      </c>
      <c r="D5378" t="s">
        <v>39</v>
      </c>
      <c r="E5378" t="s">
        <v>52</v>
      </c>
      <c r="F5378" t="s">
        <v>29</v>
      </c>
      <c r="G5378" t="s">
        <v>151</v>
      </c>
      <c r="H5378" t="s">
        <v>40</v>
      </c>
      <c r="I5378" t="s">
        <v>93</v>
      </c>
      <c r="J5378">
        <v>5</v>
      </c>
      <c r="K5378" t="s">
        <v>33</v>
      </c>
      <c r="L5378">
        <v>46</v>
      </c>
      <c r="M5378" s="1">
        <v>45963</v>
      </c>
      <c r="N5378" t="s">
        <v>63</v>
      </c>
      <c r="O5378">
        <v>9.5</v>
      </c>
      <c r="P5378">
        <v>1.5</v>
      </c>
      <c r="Q5378" s="2">
        <v>2115.65</v>
      </c>
      <c r="R5378" t="s">
        <v>85</v>
      </c>
      <c r="S5378" s="2">
        <v>1074.98</v>
      </c>
      <c r="T5378">
        <v>3.7</v>
      </c>
      <c r="U5378" t="s">
        <v>71</v>
      </c>
      <c r="V5378">
        <v>2025</v>
      </c>
      <c r="W5378" t="s">
        <v>74</v>
      </c>
      <c r="X5378" s="2">
        <v>1074.98</v>
      </c>
      <c r="Y5378" s="2">
        <v>1040.67</v>
      </c>
      <c r="Z5378" s="2">
        <v>0.50800000000000001</v>
      </c>
      <c r="AA5378" s="2">
        <f>IF(Table1[[#This Row],[Bed Occupied]]="Yes",1,0)</f>
        <v>1</v>
      </c>
    </row>
    <row r="5379" spans="1:27" x14ac:dyDescent="0.25">
      <c r="A5379" t="s">
        <v>5471</v>
      </c>
      <c r="B5379" s="1">
        <v>46302</v>
      </c>
      <c r="C5379" s="1">
        <v>46307.9</v>
      </c>
      <c r="D5379" t="s">
        <v>27</v>
      </c>
      <c r="E5379" t="s">
        <v>66</v>
      </c>
      <c r="F5379" t="s">
        <v>48</v>
      </c>
      <c r="G5379" t="s">
        <v>67</v>
      </c>
      <c r="H5379" t="s">
        <v>31</v>
      </c>
      <c r="I5379" t="s">
        <v>32</v>
      </c>
      <c r="J5379">
        <v>5.9</v>
      </c>
      <c r="K5379" t="s">
        <v>33</v>
      </c>
      <c r="L5379">
        <v>42</v>
      </c>
      <c r="M5379" s="1">
        <v>46301</v>
      </c>
      <c r="N5379" t="s">
        <v>42</v>
      </c>
      <c r="O5379">
        <v>12.1</v>
      </c>
      <c r="P5379">
        <v>0.1</v>
      </c>
      <c r="Q5379" s="2">
        <v>12321.77</v>
      </c>
      <c r="R5379" t="s">
        <v>35</v>
      </c>
      <c r="S5379" s="2">
        <v>6946.71</v>
      </c>
      <c r="T5379">
        <v>3.8</v>
      </c>
      <c r="U5379" t="s">
        <v>36</v>
      </c>
      <c r="V5379">
        <v>2026</v>
      </c>
      <c r="W5379" t="s">
        <v>44</v>
      </c>
      <c r="X5379" s="2">
        <v>6946.71</v>
      </c>
      <c r="Y5379" s="2">
        <v>5375.06</v>
      </c>
      <c r="Z5379" s="2">
        <v>0.56399999999999995</v>
      </c>
      <c r="AA5379" s="2">
        <f>IF(Table1[[#This Row],[Bed Occupied]]="Yes",1,0)</f>
        <v>1</v>
      </c>
    </row>
    <row r="5380" spans="1:27" x14ac:dyDescent="0.25">
      <c r="A5380" t="s">
        <v>5472</v>
      </c>
      <c r="B5380" s="1">
        <v>46130</v>
      </c>
      <c r="C5380" s="1">
        <v>46133.2</v>
      </c>
      <c r="D5380" t="s">
        <v>61</v>
      </c>
      <c r="E5380" t="s">
        <v>52</v>
      </c>
      <c r="F5380" t="s">
        <v>29</v>
      </c>
      <c r="G5380" t="s">
        <v>53</v>
      </c>
      <c r="H5380" t="s">
        <v>40</v>
      </c>
      <c r="I5380" t="s">
        <v>32</v>
      </c>
      <c r="J5380">
        <v>3.2</v>
      </c>
      <c r="K5380" t="s">
        <v>57</v>
      </c>
      <c r="L5380">
        <v>57</v>
      </c>
      <c r="M5380" s="1">
        <v>46130</v>
      </c>
      <c r="N5380" t="s">
        <v>63</v>
      </c>
      <c r="O5380">
        <v>9.1</v>
      </c>
      <c r="P5380">
        <v>1.1000000000000001</v>
      </c>
      <c r="Q5380" s="2">
        <v>21490.13</v>
      </c>
      <c r="R5380" t="s">
        <v>58</v>
      </c>
      <c r="S5380" s="2">
        <v>14973.81</v>
      </c>
      <c r="T5380">
        <v>3.7</v>
      </c>
      <c r="U5380" t="s">
        <v>98</v>
      </c>
      <c r="V5380">
        <v>2026</v>
      </c>
      <c r="W5380" t="s">
        <v>83</v>
      </c>
      <c r="X5380" s="2">
        <v>14973.81</v>
      </c>
      <c r="Y5380" s="2">
        <v>6516.32</v>
      </c>
      <c r="Z5380" s="2">
        <v>0.69699999999999995</v>
      </c>
      <c r="AA5380" s="2">
        <f>IF(Table1[[#This Row],[Bed Occupied]]="Yes",1,0)</f>
        <v>0</v>
      </c>
    </row>
    <row r="5381" spans="1:27" x14ac:dyDescent="0.25">
      <c r="A5381" t="s">
        <v>5473</v>
      </c>
      <c r="B5381" s="1">
        <v>45831</v>
      </c>
      <c r="C5381" s="1">
        <v>45836.3</v>
      </c>
      <c r="D5381" t="s">
        <v>102</v>
      </c>
      <c r="E5381" t="s">
        <v>28</v>
      </c>
      <c r="F5381" t="s">
        <v>29</v>
      </c>
      <c r="G5381" t="s">
        <v>67</v>
      </c>
      <c r="H5381" t="s">
        <v>81</v>
      </c>
      <c r="I5381" t="s">
        <v>32</v>
      </c>
      <c r="J5381">
        <v>5.3</v>
      </c>
      <c r="K5381" t="s">
        <v>33</v>
      </c>
      <c r="L5381">
        <v>88</v>
      </c>
      <c r="M5381" s="1">
        <v>45830</v>
      </c>
      <c r="N5381" t="s">
        <v>42</v>
      </c>
      <c r="O5381">
        <v>11.2</v>
      </c>
      <c r="P5381">
        <v>1.2</v>
      </c>
      <c r="Q5381" s="2">
        <v>12831.45</v>
      </c>
      <c r="R5381" t="s">
        <v>85</v>
      </c>
      <c r="S5381" s="2">
        <v>7006.09</v>
      </c>
      <c r="T5381">
        <v>3.2</v>
      </c>
      <c r="U5381" t="s">
        <v>64</v>
      </c>
      <c r="V5381">
        <v>2025</v>
      </c>
      <c r="W5381" t="s">
        <v>74</v>
      </c>
      <c r="X5381" s="2">
        <v>7006.09</v>
      </c>
      <c r="Y5381" s="2">
        <v>5825.36</v>
      </c>
      <c r="Z5381" s="2">
        <v>0.54600000000000004</v>
      </c>
      <c r="AA5381" s="2">
        <f>IF(Table1[[#This Row],[Bed Occupied]]="Yes",1,0)</f>
        <v>1</v>
      </c>
    </row>
    <row r="5382" spans="1:27" x14ac:dyDescent="0.25">
      <c r="A5382" t="s">
        <v>5474</v>
      </c>
      <c r="B5382" s="1">
        <v>45678</v>
      </c>
      <c r="C5382" s="1">
        <v>45680.1</v>
      </c>
      <c r="D5382" t="s">
        <v>61</v>
      </c>
      <c r="E5382" t="s">
        <v>28</v>
      </c>
      <c r="F5382" t="s">
        <v>48</v>
      </c>
      <c r="G5382" t="s">
        <v>53</v>
      </c>
      <c r="H5382" t="s">
        <v>40</v>
      </c>
      <c r="I5382" t="s">
        <v>32</v>
      </c>
      <c r="J5382">
        <v>2.1</v>
      </c>
      <c r="K5382" t="s">
        <v>33</v>
      </c>
      <c r="L5382">
        <v>80</v>
      </c>
      <c r="M5382" s="1">
        <v>45677</v>
      </c>
      <c r="N5382" t="s">
        <v>42</v>
      </c>
      <c r="O5382">
        <v>11.2</v>
      </c>
      <c r="P5382">
        <v>1.2</v>
      </c>
      <c r="Q5382" s="2">
        <v>12385.72</v>
      </c>
      <c r="R5382" t="s">
        <v>85</v>
      </c>
      <c r="S5382" s="2">
        <v>7605.87</v>
      </c>
      <c r="T5382">
        <v>3.8</v>
      </c>
      <c r="U5382" t="s">
        <v>145</v>
      </c>
      <c r="V5382">
        <v>2025</v>
      </c>
      <c r="W5382" t="s">
        <v>37</v>
      </c>
      <c r="X5382" s="2">
        <v>7605.87</v>
      </c>
      <c r="Y5382" s="2">
        <v>4779.8500000000004</v>
      </c>
      <c r="Z5382" s="2">
        <v>0.61399999999999999</v>
      </c>
      <c r="AA5382" s="2">
        <f>IF(Table1[[#This Row],[Bed Occupied]]="Yes",1,0)</f>
        <v>1</v>
      </c>
    </row>
    <row r="5383" spans="1:27" x14ac:dyDescent="0.25">
      <c r="A5383" t="s">
        <v>5475</v>
      </c>
      <c r="B5383" s="1">
        <v>45698</v>
      </c>
      <c r="C5383" s="1">
        <v>45699.5</v>
      </c>
      <c r="D5383" t="s">
        <v>39</v>
      </c>
      <c r="E5383" t="s">
        <v>28</v>
      </c>
      <c r="F5383" t="s">
        <v>48</v>
      </c>
      <c r="G5383" t="s">
        <v>30</v>
      </c>
      <c r="H5383" t="s">
        <v>81</v>
      </c>
      <c r="I5383" t="s">
        <v>41</v>
      </c>
      <c r="J5383">
        <v>1.5</v>
      </c>
      <c r="K5383" t="s">
        <v>33</v>
      </c>
      <c r="L5383">
        <v>58</v>
      </c>
      <c r="M5383" s="1">
        <v>45697</v>
      </c>
      <c r="N5383" t="s">
        <v>42</v>
      </c>
      <c r="O5383">
        <v>14.2</v>
      </c>
      <c r="P5383">
        <v>2.2000000000000002</v>
      </c>
      <c r="Q5383" s="2">
        <v>2148.09</v>
      </c>
      <c r="R5383" t="s">
        <v>35</v>
      </c>
      <c r="S5383" s="2">
        <v>1119.8800000000001</v>
      </c>
      <c r="T5383">
        <v>3.5</v>
      </c>
      <c r="U5383" t="s">
        <v>100</v>
      </c>
      <c r="V5383">
        <v>2025</v>
      </c>
      <c r="W5383" t="s">
        <v>74</v>
      </c>
      <c r="X5383" s="2">
        <v>1119.8800000000001</v>
      </c>
      <c r="Y5383" s="2">
        <v>1028.21</v>
      </c>
      <c r="Z5383" s="2">
        <v>0.52100000000000002</v>
      </c>
      <c r="AA5383" s="2">
        <f>IF(Table1[[#This Row],[Bed Occupied]]="Yes",1,0)</f>
        <v>1</v>
      </c>
    </row>
    <row r="5384" spans="1:27" x14ac:dyDescent="0.25">
      <c r="A5384" t="s">
        <v>5476</v>
      </c>
      <c r="B5384" s="1">
        <v>45755</v>
      </c>
      <c r="C5384" s="1">
        <v>45756.3</v>
      </c>
      <c r="D5384" t="s">
        <v>46</v>
      </c>
      <c r="E5384" t="s">
        <v>28</v>
      </c>
      <c r="F5384" t="s">
        <v>48</v>
      </c>
      <c r="G5384" t="s">
        <v>53</v>
      </c>
      <c r="H5384" t="s">
        <v>81</v>
      </c>
      <c r="I5384" t="s">
        <v>41</v>
      </c>
      <c r="J5384">
        <v>1.3</v>
      </c>
      <c r="K5384" t="s">
        <v>33</v>
      </c>
      <c r="L5384">
        <v>5</v>
      </c>
      <c r="M5384" s="1">
        <v>45754</v>
      </c>
      <c r="N5384" t="s">
        <v>34</v>
      </c>
      <c r="O5384">
        <v>10</v>
      </c>
      <c r="P5384">
        <v>0</v>
      </c>
      <c r="Q5384" s="2">
        <v>3779.62</v>
      </c>
      <c r="R5384" t="s">
        <v>85</v>
      </c>
      <c r="S5384" s="2">
        <v>2268.33</v>
      </c>
      <c r="T5384">
        <v>4.5999999999999996</v>
      </c>
      <c r="U5384" t="s">
        <v>89</v>
      </c>
      <c r="V5384">
        <v>2025</v>
      </c>
      <c r="W5384" t="s">
        <v>37</v>
      </c>
      <c r="X5384" s="2">
        <v>2268.33</v>
      </c>
      <c r="Y5384" s="2">
        <v>1511.29</v>
      </c>
      <c r="Z5384" s="2">
        <v>0.6</v>
      </c>
      <c r="AA5384" s="2">
        <f>IF(Table1[[#This Row],[Bed Occupied]]="Yes",1,0)</f>
        <v>1</v>
      </c>
    </row>
    <row r="5385" spans="1:27" x14ac:dyDescent="0.25">
      <c r="A5385" t="s">
        <v>5477</v>
      </c>
      <c r="B5385" s="1">
        <v>45937</v>
      </c>
      <c r="C5385" s="1">
        <v>45940.5</v>
      </c>
      <c r="D5385" t="s">
        <v>88</v>
      </c>
      <c r="E5385" t="s">
        <v>47</v>
      </c>
      <c r="F5385" t="s">
        <v>29</v>
      </c>
      <c r="G5385" t="s">
        <v>67</v>
      </c>
      <c r="H5385" t="s">
        <v>62</v>
      </c>
      <c r="I5385" t="s">
        <v>32</v>
      </c>
      <c r="J5385">
        <v>3.5</v>
      </c>
      <c r="K5385" t="s">
        <v>33</v>
      </c>
      <c r="L5385">
        <v>32</v>
      </c>
      <c r="M5385" s="1">
        <v>45937</v>
      </c>
      <c r="N5385" t="s">
        <v>34</v>
      </c>
      <c r="O5385">
        <v>9.9</v>
      </c>
      <c r="P5385">
        <v>1.9</v>
      </c>
      <c r="Q5385" s="2">
        <v>18029.150000000001</v>
      </c>
      <c r="R5385" t="s">
        <v>58</v>
      </c>
      <c r="S5385" s="2">
        <v>13617.28</v>
      </c>
      <c r="T5385">
        <v>4</v>
      </c>
      <c r="U5385" t="s">
        <v>82</v>
      </c>
      <c r="V5385">
        <v>2025</v>
      </c>
      <c r="W5385" t="s">
        <v>44</v>
      </c>
      <c r="X5385" s="2">
        <v>13617.28</v>
      </c>
      <c r="Y5385" s="2">
        <v>4411.87</v>
      </c>
      <c r="Z5385" s="2">
        <v>0.755</v>
      </c>
      <c r="AA5385" s="2">
        <f>IF(Table1[[#This Row],[Bed Occupied]]="Yes",1,0)</f>
        <v>1</v>
      </c>
    </row>
    <row r="5386" spans="1:27" x14ac:dyDescent="0.25">
      <c r="A5386" t="s">
        <v>5478</v>
      </c>
      <c r="B5386" s="1">
        <v>45711</v>
      </c>
      <c r="C5386" s="1">
        <v>45711.6</v>
      </c>
      <c r="D5386" t="s">
        <v>46</v>
      </c>
      <c r="E5386" t="s">
        <v>28</v>
      </c>
      <c r="F5386" t="s">
        <v>48</v>
      </c>
      <c r="G5386" t="s">
        <v>67</v>
      </c>
      <c r="H5386" t="s">
        <v>62</v>
      </c>
      <c r="I5386" t="s">
        <v>32</v>
      </c>
      <c r="J5386">
        <v>0.6</v>
      </c>
      <c r="K5386" t="s">
        <v>57</v>
      </c>
      <c r="L5386">
        <v>76</v>
      </c>
      <c r="M5386" s="1">
        <v>45711</v>
      </c>
      <c r="N5386" t="s">
        <v>42</v>
      </c>
      <c r="O5386">
        <v>10.6</v>
      </c>
      <c r="P5386">
        <v>2.6</v>
      </c>
      <c r="Q5386" s="2">
        <v>3932.1</v>
      </c>
      <c r="R5386" t="s">
        <v>58</v>
      </c>
      <c r="S5386" s="2">
        <v>2464.79</v>
      </c>
      <c r="T5386">
        <v>3.2</v>
      </c>
      <c r="U5386" t="s">
        <v>100</v>
      </c>
      <c r="V5386">
        <v>2025</v>
      </c>
      <c r="W5386" t="s">
        <v>74</v>
      </c>
      <c r="X5386" s="2">
        <v>2464.79</v>
      </c>
      <c r="Y5386" s="2">
        <v>1467.31</v>
      </c>
      <c r="Z5386" s="2">
        <v>0.627</v>
      </c>
      <c r="AA5386" s="2">
        <f>IF(Table1[[#This Row],[Bed Occupied]]="Yes",1,0)</f>
        <v>0</v>
      </c>
    </row>
    <row r="5387" spans="1:27" x14ac:dyDescent="0.25">
      <c r="A5387" t="s">
        <v>5479</v>
      </c>
      <c r="B5387" s="1">
        <v>46345</v>
      </c>
      <c r="C5387" s="1">
        <v>46349.7</v>
      </c>
      <c r="D5387" t="s">
        <v>51</v>
      </c>
      <c r="E5387" t="s">
        <v>47</v>
      </c>
      <c r="F5387" t="s">
        <v>29</v>
      </c>
      <c r="G5387" t="s">
        <v>30</v>
      </c>
      <c r="H5387" t="s">
        <v>56</v>
      </c>
      <c r="I5387" t="s">
        <v>41</v>
      </c>
      <c r="J5387">
        <v>4.7</v>
      </c>
      <c r="K5387" t="s">
        <v>33</v>
      </c>
      <c r="L5387">
        <v>59</v>
      </c>
      <c r="M5387" s="1">
        <v>46345</v>
      </c>
      <c r="N5387" t="s">
        <v>42</v>
      </c>
      <c r="O5387">
        <v>10.199999999999999</v>
      </c>
      <c r="P5387">
        <v>0.2</v>
      </c>
      <c r="Q5387" s="2">
        <v>11529.03</v>
      </c>
      <c r="R5387" t="s">
        <v>35</v>
      </c>
      <c r="S5387" s="2">
        <v>6515.99</v>
      </c>
      <c r="T5387">
        <v>4.0999999999999996</v>
      </c>
      <c r="U5387" t="s">
        <v>130</v>
      </c>
      <c r="V5387">
        <v>2026</v>
      </c>
      <c r="W5387" t="s">
        <v>72</v>
      </c>
      <c r="X5387" s="2">
        <v>6515.99</v>
      </c>
      <c r="Y5387" s="2">
        <v>5013.04</v>
      </c>
      <c r="Z5387" s="2">
        <v>0.56499999999999995</v>
      </c>
      <c r="AA5387" s="2">
        <f>IF(Table1[[#This Row],[Bed Occupied]]="Yes",1,0)</f>
        <v>1</v>
      </c>
    </row>
    <row r="5388" spans="1:27" x14ac:dyDescent="0.25">
      <c r="A5388" t="s">
        <v>5480</v>
      </c>
      <c r="B5388" s="1">
        <v>46094</v>
      </c>
      <c r="C5388" s="1">
        <v>46096.5</v>
      </c>
      <c r="D5388" t="s">
        <v>39</v>
      </c>
      <c r="E5388" t="s">
        <v>47</v>
      </c>
      <c r="F5388" t="s">
        <v>29</v>
      </c>
      <c r="G5388" t="s">
        <v>53</v>
      </c>
      <c r="H5388" t="s">
        <v>76</v>
      </c>
      <c r="I5388" t="s">
        <v>32</v>
      </c>
      <c r="J5388">
        <v>2.5</v>
      </c>
      <c r="K5388" t="s">
        <v>57</v>
      </c>
      <c r="L5388">
        <v>95</v>
      </c>
      <c r="M5388" s="1">
        <v>46093</v>
      </c>
      <c r="N5388" t="s">
        <v>63</v>
      </c>
      <c r="O5388">
        <v>13.7</v>
      </c>
      <c r="P5388">
        <v>1.7</v>
      </c>
      <c r="Q5388" s="2">
        <v>2370.09</v>
      </c>
      <c r="R5388" t="s">
        <v>35</v>
      </c>
      <c r="S5388" s="2">
        <v>1350.78</v>
      </c>
      <c r="T5388">
        <v>3.2</v>
      </c>
      <c r="U5388" t="s">
        <v>115</v>
      </c>
      <c r="V5388">
        <v>2026</v>
      </c>
      <c r="W5388" t="s">
        <v>72</v>
      </c>
      <c r="X5388" s="2">
        <v>1350.78</v>
      </c>
      <c r="Y5388" s="2">
        <v>1019.31</v>
      </c>
      <c r="Z5388" s="2">
        <v>0.56999999999999995</v>
      </c>
      <c r="AA5388" s="2">
        <f>IF(Table1[[#This Row],[Bed Occupied]]="Yes",1,0)</f>
        <v>0</v>
      </c>
    </row>
    <row r="5389" spans="1:27" x14ac:dyDescent="0.25">
      <c r="A5389" t="s">
        <v>5481</v>
      </c>
      <c r="B5389" s="1">
        <v>46231</v>
      </c>
      <c r="C5389" s="1">
        <v>46237.599999999999</v>
      </c>
      <c r="D5389" t="s">
        <v>88</v>
      </c>
      <c r="E5389" t="s">
        <v>28</v>
      </c>
      <c r="F5389" t="s">
        <v>48</v>
      </c>
      <c r="G5389" t="s">
        <v>30</v>
      </c>
      <c r="H5389" t="s">
        <v>81</v>
      </c>
      <c r="I5389" t="s">
        <v>32</v>
      </c>
      <c r="J5389">
        <v>6.6</v>
      </c>
      <c r="K5389" t="s">
        <v>33</v>
      </c>
      <c r="L5389">
        <v>45</v>
      </c>
      <c r="M5389" s="1">
        <v>46230</v>
      </c>
      <c r="N5389" t="s">
        <v>63</v>
      </c>
      <c r="O5389">
        <v>10</v>
      </c>
      <c r="P5389">
        <v>2</v>
      </c>
      <c r="Q5389" s="2">
        <v>26050.12</v>
      </c>
      <c r="R5389" t="s">
        <v>35</v>
      </c>
      <c r="S5389" s="2">
        <v>19905.009999999998</v>
      </c>
      <c r="T5389">
        <v>3.7</v>
      </c>
      <c r="U5389" t="s">
        <v>43</v>
      </c>
      <c r="V5389">
        <v>2026</v>
      </c>
      <c r="W5389" t="s">
        <v>37</v>
      </c>
      <c r="X5389" s="2">
        <v>19905.009999999998</v>
      </c>
      <c r="Y5389" s="2">
        <v>6145.11</v>
      </c>
      <c r="Z5389" s="2">
        <v>0.76400000000000001</v>
      </c>
      <c r="AA5389" s="2">
        <f>IF(Table1[[#This Row],[Bed Occupied]]="Yes",1,0)</f>
        <v>1</v>
      </c>
    </row>
    <row r="5390" spans="1:27" x14ac:dyDescent="0.25">
      <c r="A5390" t="s">
        <v>5482</v>
      </c>
      <c r="B5390" s="1">
        <v>45719</v>
      </c>
      <c r="C5390" s="1">
        <v>45722.6</v>
      </c>
      <c r="D5390" t="s">
        <v>51</v>
      </c>
      <c r="E5390" t="s">
        <v>52</v>
      </c>
      <c r="F5390" t="s">
        <v>29</v>
      </c>
      <c r="G5390" t="s">
        <v>30</v>
      </c>
      <c r="H5390" t="s">
        <v>76</v>
      </c>
      <c r="I5390" t="s">
        <v>93</v>
      </c>
      <c r="J5390">
        <v>3.6</v>
      </c>
      <c r="K5390" t="s">
        <v>33</v>
      </c>
      <c r="L5390">
        <v>18</v>
      </c>
      <c r="M5390" s="1">
        <v>45719</v>
      </c>
      <c r="N5390" t="s">
        <v>34</v>
      </c>
      <c r="O5390">
        <v>12.2</v>
      </c>
      <c r="P5390">
        <v>0.2</v>
      </c>
      <c r="Q5390" s="2">
        <v>10568.41</v>
      </c>
      <c r="R5390" t="s">
        <v>35</v>
      </c>
      <c r="S5390" s="2">
        <v>6004.73</v>
      </c>
      <c r="T5390">
        <v>4.3</v>
      </c>
      <c r="U5390" t="s">
        <v>173</v>
      </c>
      <c r="V5390">
        <v>2025</v>
      </c>
      <c r="W5390" t="s">
        <v>37</v>
      </c>
      <c r="X5390" s="2">
        <v>6004.73</v>
      </c>
      <c r="Y5390" s="2">
        <v>4563.68</v>
      </c>
      <c r="Z5390" s="2">
        <v>0.56799999999999995</v>
      </c>
      <c r="AA5390" s="2">
        <f>IF(Table1[[#This Row],[Bed Occupied]]="Yes",1,0)</f>
        <v>1</v>
      </c>
    </row>
    <row r="5391" spans="1:27" x14ac:dyDescent="0.25">
      <c r="A5391" t="s">
        <v>5483</v>
      </c>
      <c r="B5391" s="1">
        <v>45816</v>
      </c>
      <c r="C5391" s="1">
        <v>45816.7</v>
      </c>
      <c r="D5391" t="s">
        <v>39</v>
      </c>
      <c r="E5391" t="s">
        <v>28</v>
      </c>
      <c r="F5391" t="s">
        <v>48</v>
      </c>
      <c r="G5391" t="s">
        <v>30</v>
      </c>
      <c r="H5391" t="s">
        <v>40</v>
      </c>
      <c r="I5391" t="s">
        <v>41</v>
      </c>
      <c r="J5391">
        <v>0.7</v>
      </c>
      <c r="K5391" t="s">
        <v>33</v>
      </c>
      <c r="L5391">
        <v>61</v>
      </c>
      <c r="M5391" s="1">
        <v>45816</v>
      </c>
      <c r="N5391" t="s">
        <v>42</v>
      </c>
      <c r="O5391">
        <v>8.3000000000000007</v>
      </c>
      <c r="P5391">
        <v>0.3</v>
      </c>
      <c r="Q5391" s="2">
        <v>2541.1</v>
      </c>
      <c r="R5391" t="s">
        <v>58</v>
      </c>
      <c r="S5391" s="2">
        <v>1334.65</v>
      </c>
      <c r="T5391">
        <v>4.3</v>
      </c>
      <c r="U5391" t="s">
        <v>64</v>
      </c>
      <c r="V5391">
        <v>2025</v>
      </c>
      <c r="W5391" t="s">
        <v>74</v>
      </c>
      <c r="X5391" s="2">
        <v>1334.65</v>
      </c>
      <c r="Y5391" s="2">
        <v>1206.45</v>
      </c>
      <c r="Z5391" s="2">
        <v>0.52500000000000002</v>
      </c>
      <c r="AA5391" s="2">
        <f>IF(Table1[[#This Row],[Bed Occupied]]="Yes",1,0)</f>
        <v>1</v>
      </c>
    </row>
    <row r="5392" spans="1:27" x14ac:dyDescent="0.25">
      <c r="A5392" t="s">
        <v>5484</v>
      </c>
      <c r="B5392" s="1">
        <v>46120</v>
      </c>
      <c r="C5392" s="1">
        <v>46125.4</v>
      </c>
      <c r="D5392" t="s">
        <v>46</v>
      </c>
      <c r="E5392" t="s">
        <v>47</v>
      </c>
      <c r="F5392" t="s">
        <v>48</v>
      </c>
      <c r="G5392" t="s">
        <v>30</v>
      </c>
      <c r="H5392" t="s">
        <v>62</v>
      </c>
      <c r="I5392" t="s">
        <v>41</v>
      </c>
      <c r="J5392">
        <v>5.4</v>
      </c>
      <c r="K5392" t="s">
        <v>57</v>
      </c>
      <c r="L5392">
        <v>50</v>
      </c>
      <c r="M5392" s="1">
        <v>46120</v>
      </c>
      <c r="N5392" t="s">
        <v>63</v>
      </c>
      <c r="O5392">
        <v>10.4</v>
      </c>
      <c r="P5392">
        <v>2.4</v>
      </c>
      <c r="Q5392" s="2">
        <v>7086.38</v>
      </c>
      <c r="R5392" t="s">
        <v>35</v>
      </c>
      <c r="S5392" s="2">
        <v>3908.18</v>
      </c>
      <c r="T5392">
        <v>3.6</v>
      </c>
      <c r="U5392" t="s">
        <v>98</v>
      </c>
      <c r="V5392">
        <v>2026</v>
      </c>
      <c r="W5392" t="s">
        <v>69</v>
      </c>
      <c r="X5392" s="2">
        <v>3908.18</v>
      </c>
      <c r="Y5392" s="2">
        <v>3178.2</v>
      </c>
      <c r="Z5392" s="2">
        <v>0.55200000000000005</v>
      </c>
      <c r="AA5392" s="2">
        <f>IF(Table1[[#This Row],[Bed Occupied]]="Yes",1,0)</f>
        <v>0</v>
      </c>
    </row>
    <row r="5393" spans="1:27" x14ac:dyDescent="0.25">
      <c r="A5393" t="s">
        <v>5485</v>
      </c>
      <c r="B5393" s="1">
        <v>46067</v>
      </c>
      <c r="C5393" s="1">
        <v>46074.5</v>
      </c>
      <c r="D5393" t="s">
        <v>51</v>
      </c>
      <c r="E5393" t="s">
        <v>66</v>
      </c>
      <c r="F5393" t="s">
        <v>29</v>
      </c>
      <c r="G5393" t="s">
        <v>67</v>
      </c>
      <c r="H5393" t="s">
        <v>81</v>
      </c>
      <c r="I5393" t="s">
        <v>41</v>
      </c>
      <c r="J5393">
        <v>7.5</v>
      </c>
      <c r="K5393" t="s">
        <v>33</v>
      </c>
      <c r="L5393">
        <v>38</v>
      </c>
      <c r="M5393" s="1">
        <v>46067</v>
      </c>
      <c r="N5393" t="s">
        <v>34</v>
      </c>
      <c r="O5393">
        <v>8.4</v>
      </c>
      <c r="P5393">
        <v>0.4</v>
      </c>
      <c r="Q5393" s="2">
        <v>10824.89</v>
      </c>
      <c r="R5393" t="s">
        <v>35</v>
      </c>
      <c r="S5393" s="2">
        <v>6100.13</v>
      </c>
      <c r="T5393">
        <v>4.4000000000000004</v>
      </c>
      <c r="U5393" t="s">
        <v>68</v>
      </c>
      <c r="V5393">
        <v>2026</v>
      </c>
      <c r="W5393" t="s">
        <v>83</v>
      </c>
      <c r="X5393" s="2">
        <v>6100.13</v>
      </c>
      <c r="Y5393" s="2">
        <v>4724.76</v>
      </c>
      <c r="Z5393" s="2">
        <v>0.56399999999999995</v>
      </c>
      <c r="AA5393" s="2">
        <f>IF(Table1[[#This Row],[Bed Occupied]]="Yes",1,0)</f>
        <v>1</v>
      </c>
    </row>
    <row r="5394" spans="1:27" x14ac:dyDescent="0.25">
      <c r="A5394" t="s">
        <v>5486</v>
      </c>
      <c r="B5394" s="1">
        <v>45830</v>
      </c>
      <c r="C5394" s="1">
        <v>45830.3</v>
      </c>
      <c r="D5394" t="s">
        <v>39</v>
      </c>
      <c r="E5394" t="s">
        <v>66</v>
      </c>
      <c r="F5394" t="s">
        <v>29</v>
      </c>
      <c r="G5394" t="s">
        <v>30</v>
      </c>
      <c r="H5394" t="s">
        <v>56</v>
      </c>
      <c r="I5394" t="s">
        <v>32</v>
      </c>
      <c r="J5394">
        <v>0.3</v>
      </c>
      <c r="K5394" t="s">
        <v>33</v>
      </c>
      <c r="L5394">
        <v>129</v>
      </c>
      <c r="M5394" s="1">
        <v>45829</v>
      </c>
      <c r="N5394" t="s">
        <v>42</v>
      </c>
      <c r="O5394">
        <v>14</v>
      </c>
      <c r="P5394">
        <v>2</v>
      </c>
      <c r="Q5394" s="2">
        <v>1175.99</v>
      </c>
      <c r="R5394" t="s">
        <v>85</v>
      </c>
      <c r="S5394" s="2">
        <v>684.24</v>
      </c>
      <c r="T5394">
        <v>2.9</v>
      </c>
      <c r="U5394" t="s">
        <v>64</v>
      </c>
      <c r="V5394">
        <v>2025</v>
      </c>
      <c r="W5394" t="s">
        <v>83</v>
      </c>
      <c r="X5394" s="2">
        <v>684.24</v>
      </c>
      <c r="Y5394" s="2">
        <v>491.75</v>
      </c>
      <c r="Z5394" s="2">
        <v>0.58199999999999996</v>
      </c>
      <c r="AA5394" s="2">
        <f>IF(Table1[[#This Row],[Bed Occupied]]="Yes",1,0)</f>
        <v>1</v>
      </c>
    </row>
    <row r="5395" spans="1:27" x14ac:dyDescent="0.25">
      <c r="A5395" t="s">
        <v>5487</v>
      </c>
      <c r="B5395" s="1">
        <v>46310</v>
      </c>
      <c r="C5395" s="1">
        <v>46311.199999999997</v>
      </c>
      <c r="D5395" t="s">
        <v>39</v>
      </c>
      <c r="E5395" t="s">
        <v>52</v>
      </c>
      <c r="F5395" t="s">
        <v>29</v>
      </c>
      <c r="G5395" t="s">
        <v>30</v>
      </c>
      <c r="H5395" t="s">
        <v>56</v>
      </c>
      <c r="I5395" t="s">
        <v>93</v>
      </c>
      <c r="J5395">
        <v>1.2</v>
      </c>
      <c r="K5395" t="s">
        <v>57</v>
      </c>
      <c r="L5395">
        <v>97</v>
      </c>
      <c r="M5395" s="1">
        <v>46309</v>
      </c>
      <c r="N5395" t="s">
        <v>63</v>
      </c>
      <c r="O5395">
        <v>12</v>
      </c>
      <c r="P5395">
        <v>0</v>
      </c>
      <c r="Q5395" s="2">
        <v>1388.03</v>
      </c>
      <c r="R5395" t="s">
        <v>35</v>
      </c>
      <c r="S5395" s="2">
        <v>802.82</v>
      </c>
      <c r="T5395">
        <v>3.9</v>
      </c>
      <c r="U5395" t="s">
        <v>36</v>
      </c>
      <c r="V5395">
        <v>2026</v>
      </c>
      <c r="W5395" t="s">
        <v>69</v>
      </c>
      <c r="X5395" s="2">
        <v>802.82</v>
      </c>
      <c r="Y5395" s="2">
        <v>585.21</v>
      </c>
      <c r="Z5395" s="2">
        <v>0.57799999999999996</v>
      </c>
      <c r="AA5395" s="2">
        <f>IF(Table1[[#This Row],[Bed Occupied]]="Yes",1,0)</f>
        <v>0</v>
      </c>
    </row>
    <row r="5396" spans="1:27" x14ac:dyDescent="0.25">
      <c r="A5396" t="s">
        <v>5488</v>
      </c>
      <c r="B5396" s="1">
        <v>46103</v>
      </c>
      <c r="C5396" s="1">
        <v>46105</v>
      </c>
      <c r="D5396" t="s">
        <v>39</v>
      </c>
      <c r="E5396" t="s">
        <v>28</v>
      </c>
      <c r="F5396" t="s">
        <v>48</v>
      </c>
      <c r="G5396" t="s">
        <v>30</v>
      </c>
      <c r="H5396" t="s">
        <v>40</v>
      </c>
      <c r="I5396" t="s">
        <v>32</v>
      </c>
      <c r="J5396">
        <v>2</v>
      </c>
      <c r="K5396" t="s">
        <v>33</v>
      </c>
      <c r="L5396">
        <v>92</v>
      </c>
      <c r="M5396" s="1">
        <v>46102</v>
      </c>
      <c r="N5396" t="s">
        <v>34</v>
      </c>
      <c r="O5396">
        <v>10.6</v>
      </c>
      <c r="P5396">
        <v>2.6</v>
      </c>
      <c r="Q5396" s="2">
        <v>2472.85</v>
      </c>
      <c r="R5396" t="s">
        <v>85</v>
      </c>
      <c r="S5396" s="2">
        <v>1409.41</v>
      </c>
      <c r="T5396">
        <v>3.1</v>
      </c>
      <c r="U5396" t="s">
        <v>115</v>
      </c>
      <c r="V5396">
        <v>2026</v>
      </c>
      <c r="W5396" t="s">
        <v>83</v>
      </c>
      <c r="X5396" s="2">
        <v>1409.41</v>
      </c>
      <c r="Y5396" s="2">
        <v>1063.44</v>
      </c>
      <c r="Z5396" s="2">
        <v>0.56999999999999995</v>
      </c>
      <c r="AA5396" s="2">
        <f>IF(Table1[[#This Row],[Bed Occupied]]="Yes",1,0)</f>
        <v>1</v>
      </c>
    </row>
    <row r="5397" spans="1:27" x14ac:dyDescent="0.25">
      <c r="A5397" t="s">
        <v>5489</v>
      </c>
      <c r="B5397" s="1">
        <v>45762</v>
      </c>
      <c r="C5397" s="1">
        <v>45764.7</v>
      </c>
      <c r="D5397" t="s">
        <v>27</v>
      </c>
      <c r="E5397" t="s">
        <v>28</v>
      </c>
      <c r="F5397" t="s">
        <v>48</v>
      </c>
      <c r="G5397" t="s">
        <v>67</v>
      </c>
      <c r="H5397" t="s">
        <v>40</v>
      </c>
      <c r="I5397" t="s">
        <v>32</v>
      </c>
      <c r="J5397">
        <v>2.7</v>
      </c>
      <c r="K5397" t="s">
        <v>57</v>
      </c>
      <c r="L5397">
        <v>75</v>
      </c>
      <c r="M5397" s="1">
        <v>45761</v>
      </c>
      <c r="N5397" t="s">
        <v>42</v>
      </c>
      <c r="O5397">
        <v>10</v>
      </c>
      <c r="P5397">
        <v>0</v>
      </c>
      <c r="Q5397" s="2">
        <v>8723.84</v>
      </c>
      <c r="R5397" t="s">
        <v>35</v>
      </c>
      <c r="S5397" s="2">
        <v>5077.22</v>
      </c>
      <c r="T5397">
        <v>4.3</v>
      </c>
      <c r="U5397" t="s">
        <v>89</v>
      </c>
      <c r="V5397">
        <v>2025</v>
      </c>
      <c r="W5397" t="s">
        <v>37</v>
      </c>
      <c r="X5397" s="2">
        <v>5077.22</v>
      </c>
      <c r="Y5397" s="2">
        <v>3646.62</v>
      </c>
      <c r="Z5397" s="2">
        <v>0.58199999999999996</v>
      </c>
      <c r="AA5397" s="2">
        <f>IF(Table1[[#This Row],[Bed Occupied]]="Yes",1,0)</f>
        <v>0</v>
      </c>
    </row>
    <row r="5398" spans="1:27" x14ac:dyDescent="0.25">
      <c r="A5398" t="s">
        <v>5490</v>
      </c>
      <c r="B5398" s="1">
        <v>45754</v>
      </c>
      <c r="C5398" s="1">
        <v>45754.7</v>
      </c>
      <c r="D5398" t="s">
        <v>46</v>
      </c>
      <c r="E5398" t="s">
        <v>52</v>
      </c>
      <c r="F5398" t="s">
        <v>48</v>
      </c>
      <c r="G5398" t="s">
        <v>67</v>
      </c>
      <c r="H5398" t="s">
        <v>40</v>
      </c>
      <c r="I5398" t="s">
        <v>32</v>
      </c>
      <c r="J5398">
        <v>0.7</v>
      </c>
      <c r="K5398" t="s">
        <v>57</v>
      </c>
      <c r="L5398">
        <v>105</v>
      </c>
      <c r="M5398" s="1">
        <v>45754</v>
      </c>
      <c r="N5398" t="s">
        <v>42</v>
      </c>
      <c r="O5398">
        <v>9.4</v>
      </c>
      <c r="P5398">
        <v>1.4</v>
      </c>
      <c r="Q5398" s="2">
        <v>5181.4399999999996</v>
      </c>
      <c r="R5398" t="s">
        <v>58</v>
      </c>
      <c r="S5398" s="2">
        <v>2767.22</v>
      </c>
      <c r="T5398">
        <v>3.1</v>
      </c>
      <c r="U5398" t="s">
        <v>89</v>
      </c>
      <c r="V5398">
        <v>2025</v>
      </c>
      <c r="W5398" t="s">
        <v>37</v>
      </c>
      <c r="X5398" s="2">
        <v>2767.22</v>
      </c>
      <c r="Y5398" s="2">
        <v>2414.2199999999998</v>
      </c>
      <c r="Z5398" s="2">
        <v>0.53400000000000003</v>
      </c>
      <c r="AA5398" s="2">
        <f>IF(Table1[[#This Row],[Bed Occupied]]="Yes",1,0)</f>
        <v>0</v>
      </c>
    </row>
    <row r="5399" spans="1:27" x14ac:dyDescent="0.25">
      <c r="A5399" t="s">
        <v>5491</v>
      </c>
      <c r="B5399" s="1">
        <v>46170</v>
      </c>
      <c r="C5399" s="1">
        <v>46171.5</v>
      </c>
      <c r="D5399" t="s">
        <v>51</v>
      </c>
      <c r="E5399" t="s">
        <v>52</v>
      </c>
      <c r="F5399" t="s">
        <v>48</v>
      </c>
      <c r="G5399" t="s">
        <v>30</v>
      </c>
      <c r="H5399" t="s">
        <v>76</v>
      </c>
      <c r="I5399" t="s">
        <v>32</v>
      </c>
      <c r="J5399">
        <v>1.5</v>
      </c>
      <c r="K5399" t="s">
        <v>33</v>
      </c>
      <c r="L5399">
        <v>90</v>
      </c>
      <c r="M5399" s="1">
        <v>46170</v>
      </c>
      <c r="N5399" t="s">
        <v>42</v>
      </c>
      <c r="O5399">
        <v>9.1999999999999993</v>
      </c>
      <c r="P5399">
        <v>1.2</v>
      </c>
      <c r="Q5399" s="2">
        <v>7413.31</v>
      </c>
      <c r="R5399" t="s">
        <v>35</v>
      </c>
      <c r="S5399" s="2">
        <v>4736.75</v>
      </c>
      <c r="T5399">
        <v>3.1</v>
      </c>
      <c r="U5399" t="s">
        <v>94</v>
      </c>
      <c r="V5399">
        <v>2026</v>
      </c>
      <c r="W5399" t="s">
        <v>72</v>
      </c>
      <c r="X5399" s="2">
        <v>4736.75</v>
      </c>
      <c r="Y5399" s="2">
        <v>2676.56</v>
      </c>
      <c r="Z5399" s="2">
        <v>0.63900000000000001</v>
      </c>
      <c r="AA5399" s="2">
        <f>IF(Table1[[#This Row],[Bed Occupied]]="Yes",1,0)</f>
        <v>1</v>
      </c>
    </row>
    <row r="5400" spans="1:27" x14ac:dyDescent="0.25">
      <c r="A5400" t="s">
        <v>5492</v>
      </c>
      <c r="B5400" s="1">
        <v>46314</v>
      </c>
      <c r="C5400" s="1">
        <v>46325.5</v>
      </c>
      <c r="D5400" t="s">
        <v>61</v>
      </c>
      <c r="E5400" t="s">
        <v>52</v>
      </c>
      <c r="F5400" t="s">
        <v>29</v>
      </c>
      <c r="G5400" t="s">
        <v>67</v>
      </c>
      <c r="H5400" t="s">
        <v>62</v>
      </c>
      <c r="I5400" t="s">
        <v>32</v>
      </c>
      <c r="J5400">
        <v>11.5</v>
      </c>
      <c r="K5400" t="s">
        <v>33</v>
      </c>
      <c r="L5400">
        <v>86</v>
      </c>
      <c r="M5400" s="1">
        <v>46313</v>
      </c>
      <c r="N5400" t="s">
        <v>34</v>
      </c>
      <c r="O5400">
        <v>13.8</v>
      </c>
      <c r="P5400">
        <v>1.8</v>
      </c>
      <c r="Q5400" s="2">
        <v>24503.72</v>
      </c>
      <c r="R5400" t="s">
        <v>35</v>
      </c>
      <c r="S5400" s="2">
        <v>16676.96</v>
      </c>
      <c r="T5400">
        <v>3.1</v>
      </c>
      <c r="U5400" t="s">
        <v>36</v>
      </c>
      <c r="V5400">
        <v>2026</v>
      </c>
      <c r="W5400" t="s">
        <v>74</v>
      </c>
      <c r="X5400" s="2">
        <v>16676.96</v>
      </c>
      <c r="Y5400" s="2">
        <v>7826.76</v>
      </c>
      <c r="Z5400" s="2">
        <v>0.68100000000000005</v>
      </c>
      <c r="AA5400" s="2">
        <f>IF(Table1[[#This Row],[Bed Occupied]]="Yes",1,0)</f>
        <v>1</v>
      </c>
    </row>
    <row r="5401" spans="1:27" x14ac:dyDescent="0.25">
      <c r="A5401" t="s">
        <v>5493</v>
      </c>
      <c r="B5401" s="1">
        <v>46309</v>
      </c>
      <c r="C5401" s="1">
        <v>46318.1</v>
      </c>
      <c r="D5401" t="s">
        <v>61</v>
      </c>
      <c r="E5401" t="s">
        <v>28</v>
      </c>
      <c r="F5401" t="s">
        <v>48</v>
      </c>
      <c r="G5401" t="s">
        <v>67</v>
      </c>
      <c r="H5401" t="s">
        <v>62</v>
      </c>
      <c r="I5401" t="s">
        <v>32</v>
      </c>
      <c r="J5401">
        <v>9.1</v>
      </c>
      <c r="K5401" t="s">
        <v>57</v>
      </c>
      <c r="L5401">
        <v>88</v>
      </c>
      <c r="M5401" s="1">
        <v>46309</v>
      </c>
      <c r="N5401" t="s">
        <v>42</v>
      </c>
      <c r="O5401">
        <v>12.9</v>
      </c>
      <c r="P5401">
        <v>2.9</v>
      </c>
      <c r="Q5401" s="2">
        <v>22552.37</v>
      </c>
      <c r="R5401" t="s">
        <v>58</v>
      </c>
      <c r="S5401" s="2">
        <v>14296.2</v>
      </c>
      <c r="T5401">
        <v>2.2999999999999998</v>
      </c>
      <c r="U5401" t="s">
        <v>36</v>
      </c>
      <c r="V5401">
        <v>2026</v>
      </c>
      <c r="W5401" t="s">
        <v>69</v>
      </c>
      <c r="X5401" s="2">
        <v>14296.2</v>
      </c>
      <c r="Y5401" s="2">
        <v>8256.17</v>
      </c>
      <c r="Z5401" s="2">
        <v>0.63400000000000001</v>
      </c>
      <c r="AA5401" s="2">
        <f>IF(Table1[[#This Row],[Bed Occupied]]="Yes",1,0)</f>
        <v>0</v>
      </c>
    </row>
    <row r="5402" spans="1:27" x14ac:dyDescent="0.25">
      <c r="A5402" t="s">
        <v>5494</v>
      </c>
      <c r="B5402" s="1">
        <v>46187</v>
      </c>
      <c r="C5402" s="1">
        <v>46195.5</v>
      </c>
      <c r="D5402" t="s">
        <v>27</v>
      </c>
      <c r="E5402" t="s">
        <v>52</v>
      </c>
      <c r="F5402" t="s">
        <v>29</v>
      </c>
      <c r="G5402" t="s">
        <v>53</v>
      </c>
      <c r="H5402" t="s">
        <v>56</v>
      </c>
      <c r="I5402" t="s">
        <v>32</v>
      </c>
      <c r="J5402">
        <v>8.5</v>
      </c>
      <c r="K5402" t="s">
        <v>33</v>
      </c>
      <c r="L5402">
        <v>83</v>
      </c>
      <c r="M5402" s="1">
        <v>46186</v>
      </c>
      <c r="N5402" t="s">
        <v>42</v>
      </c>
      <c r="O5402">
        <v>10</v>
      </c>
      <c r="P5402">
        <v>2</v>
      </c>
      <c r="Q5402" s="2">
        <v>13208.77</v>
      </c>
      <c r="R5402" t="s">
        <v>58</v>
      </c>
      <c r="S5402" s="2">
        <v>8276.44</v>
      </c>
      <c r="T5402">
        <v>3.3</v>
      </c>
      <c r="U5402" t="s">
        <v>126</v>
      </c>
      <c r="V5402">
        <v>2026</v>
      </c>
      <c r="W5402" t="s">
        <v>83</v>
      </c>
      <c r="X5402" s="2">
        <v>8276.44</v>
      </c>
      <c r="Y5402" s="2">
        <v>4932.33</v>
      </c>
      <c r="Z5402" s="2">
        <v>0.627</v>
      </c>
      <c r="AA5402" s="2">
        <f>IF(Table1[[#This Row],[Bed Occupied]]="Yes",1,0)</f>
        <v>1</v>
      </c>
    </row>
    <row r="5403" spans="1:27" x14ac:dyDescent="0.25">
      <c r="A5403" t="s">
        <v>5495</v>
      </c>
      <c r="B5403" s="1">
        <v>46035</v>
      </c>
      <c r="C5403" s="1">
        <v>46035.4</v>
      </c>
      <c r="D5403" t="s">
        <v>39</v>
      </c>
      <c r="E5403" t="s">
        <v>28</v>
      </c>
      <c r="F5403" t="s">
        <v>48</v>
      </c>
      <c r="G5403" t="s">
        <v>30</v>
      </c>
      <c r="H5403" t="s">
        <v>62</v>
      </c>
      <c r="I5403" t="s">
        <v>32</v>
      </c>
      <c r="J5403">
        <v>0.4</v>
      </c>
      <c r="K5403" t="s">
        <v>33</v>
      </c>
      <c r="L5403">
        <v>100</v>
      </c>
      <c r="M5403" s="1">
        <v>46035</v>
      </c>
      <c r="N5403" t="s">
        <v>42</v>
      </c>
      <c r="O5403">
        <v>10</v>
      </c>
      <c r="P5403">
        <v>0</v>
      </c>
      <c r="Q5403" s="2">
        <v>2168.1999999999998</v>
      </c>
      <c r="R5403" t="s">
        <v>58</v>
      </c>
      <c r="S5403" s="2">
        <v>1415.25</v>
      </c>
      <c r="T5403">
        <v>4</v>
      </c>
      <c r="U5403" t="s">
        <v>86</v>
      </c>
      <c r="V5403">
        <v>2026</v>
      </c>
      <c r="W5403" t="s">
        <v>44</v>
      </c>
      <c r="X5403" s="2">
        <v>1415.25</v>
      </c>
      <c r="Y5403" s="2">
        <v>752.95</v>
      </c>
      <c r="Z5403" s="2">
        <v>0.65300000000000002</v>
      </c>
      <c r="AA5403" s="2">
        <f>IF(Table1[[#This Row],[Bed Occupied]]="Yes",1,0)</f>
        <v>1</v>
      </c>
    </row>
    <row r="5404" spans="1:27" x14ac:dyDescent="0.25">
      <c r="A5404" t="s">
        <v>5496</v>
      </c>
      <c r="B5404" s="1">
        <v>46348</v>
      </c>
      <c r="C5404" s="1">
        <v>46353.2</v>
      </c>
      <c r="D5404" t="s">
        <v>46</v>
      </c>
      <c r="E5404" t="s">
        <v>47</v>
      </c>
      <c r="F5404" t="s">
        <v>29</v>
      </c>
      <c r="G5404" t="s">
        <v>53</v>
      </c>
      <c r="H5404" t="s">
        <v>31</v>
      </c>
      <c r="I5404" t="s">
        <v>32</v>
      </c>
      <c r="J5404">
        <v>5.2</v>
      </c>
      <c r="K5404" t="s">
        <v>33</v>
      </c>
      <c r="L5404">
        <v>46</v>
      </c>
      <c r="M5404" s="1">
        <v>46347</v>
      </c>
      <c r="N5404" t="s">
        <v>42</v>
      </c>
      <c r="O5404">
        <v>13.4</v>
      </c>
      <c r="P5404">
        <v>1.4</v>
      </c>
      <c r="Q5404" s="2">
        <v>5829.82</v>
      </c>
      <c r="R5404" t="s">
        <v>85</v>
      </c>
      <c r="S5404" s="2">
        <v>3414.44</v>
      </c>
      <c r="T5404">
        <v>3.7</v>
      </c>
      <c r="U5404" t="s">
        <v>130</v>
      </c>
      <c r="V5404">
        <v>2026</v>
      </c>
      <c r="W5404" t="s">
        <v>83</v>
      </c>
      <c r="X5404" s="2">
        <v>3414.44</v>
      </c>
      <c r="Y5404" s="2">
        <v>2415.38</v>
      </c>
      <c r="Z5404" s="2">
        <v>0.58599999999999997</v>
      </c>
      <c r="AA5404" s="2">
        <f>IF(Table1[[#This Row],[Bed Occupied]]="Yes",1,0)</f>
        <v>1</v>
      </c>
    </row>
    <row r="5405" spans="1:27" x14ac:dyDescent="0.25">
      <c r="A5405" t="s">
        <v>5497</v>
      </c>
      <c r="B5405" s="1">
        <v>46312</v>
      </c>
      <c r="C5405" s="1">
        <v>46317.3</v>
      </c>
      <c r="D5405" t="s">
        <v>96</v>
      </c>
      <c r="E5405" t="s">
        <v>28</v>
      </c>
      <c r="F5405" t="s">
        <v>48</v>
      </c>
      <c r="G5405" t="s">
        <v>30</v>
      </c>
      <c r="H5405" t="s">
        <v>49</v>
      </c>
      <c r="I5405" t="s">
        <v>32</v>
      </c>
      <c r="J5405">
        <v>5.3</v>
      </c>
      <c r="K5405" t="s">
        <v>33</v>
      </c>
      <c r="L5405">
        <v>53</v>
      </c>
      <c r="M5405" s="1">
        <v>46311</v>
      </c>
      <c r="N5405" t="s">
        <v>34</v>
      </c>
      <c r="O5405">
        <v>13.1</v>
      </c>
      <c r="P5405">
        <v>1.1000000000000001</v>
      </c>
      <c r="Q5405" s="2">
        <v>4168.8</v>
      </c>
      <c r="R5405" t="s">
        <v>35</v>
      </c>
      <c r="S5405" s="2">
        <v>2374.65</v>
      </c>
      <c r="T5405">
        <v>3.6</v>
      </c>
      <c r="U5405" t="s">
        <v>36</v>
      </c>
      <c r="V5405">
        <v>2026</v>
      </c>
      <c r="W5405" t="s">
        <v>77</v>
      </c>
      <c r="X5405" s="2">
        <v>2374.65</v>
      </c>
      <c r="Y5405" s="2">
        <v>1794.15</v>
      </c>
      <c r="Z5405" s="2">
        <v>0.56999999999999995</v>
      </c>
      <c r="AA5405" s="2">
        <f>IF(Table1[[#This Row],[Bed Occupied]]="Yes",1,0)</f>
        <v>1</v>
      </c>
    </row>
    <row r="5406" spans="1:27" x14ac:dyDescent="0.25">
      <c r="A5406" t="s">
        <v>5498</v>
      </c>
      <c r="B5406" s="1">
        <v>46316</v>
      </c>
      <c r="C5406" s="1">
        <v>46318.3</v>
      </c>
      <c r="D5406" t="s">
        <v>27</v>
      </c>
      <c r="E5406" t="s">
        <v>47</v>
      </c>
      <c r="F5406" t="s">
        <v>29</v>
      </c>
      <c r="G5406" t="s">
        <v>53</v>
      </c>
      <c r="H5406" t="s">
        <v>62</v>
      </c>
      <c r="I5406" t="s">
        <v>32</v>
      </c>
      <c r="J5406">
        <v>2.2999999999999998</v>
      </c>
      <c r="K5406" t="s">
        <v>33</v>
      </c>
      <c r="L5406">
        <v>54</v>
      </c>
      <c r="M5406" s="1">
        <v>46315</v>
      </c>
      <c r="N5406" t="s">
        <v>63</v>
      </c>
      <c r="O5406">
        <v>10.7</v>
      </c>
      <c r="P5406">
        <v>2.7</v>
      </c>
      <c r="Q5406" s="2">
        <v>10874.91</v>
      </c>
      <c r="R5406" t="s">
        <v>35</v>
      </c>
      <c r="S5406" s="2">
        <v>7847.81</v>
      </c>
      <c r="T5406">
        <v>3.1</v>
      </c>
      <c r="U5406" t="s">
        <v>36</v>
      </c>
      <c r="V5406">
        <v>2026</v>
      </c>
      <c r="W5406" t="s">
        <v>44</v>
      </c>
      <c r="X5406" s="2">
        <v>7847.81</v>
      </c>
      <c r="Y5406" s="2">
        <v>3027.1</v>
      </c>
      <c r="Z5406" s="2">
        <v>0.72199999999999998</v>
      </c>
      <c r="AA5406" s="2">
        <f>IF(Table1[[#This Row],[Bed Occupied]]="Yes",1,0)</f>
        <v>1</v>
      </c>
    </row>
    <row r="5407" spans="1:27" x14ac:dyDescent="0.25">
      <c r="A5407" t="s">
        <v>5499</v>
      </c>
      <c r="B5407" s="1">
        <v>45735</v>
      </c>
      <c r="C5407" s="1">
        <v>45737.5</v>
      </c>
      <c r="D5407" t="s">
        <v>46</v>
      </c>
      <c r="E5407" t="s">
        <v>47</v>
      </c>
      <c r="F5407" t="s">
        <v>29</v>
      </c>
      <c r="G5407" t="s">
        <v>30</v>
      </c>
      <c r="H5407" t="s">
        <v>49</v>
      </c>
      <c r="I5407" t="s">
        <v>32</v>
      </c>
      <c r="J5407">
        <v>2.5</v>
      </c>
      <c r="K5407" t="s">
        <v>33</v>
      </c>
      <c r="L5407">
        <v>78</v>
      </c>
      <c r="M5407" s="1">
        <v>45735</v>
      </c>
      <c r="N5407" t="s">
        <v>42</v>
      </c>
      <c r="O5407">
        <v>9.1999999999999993</v>
      </c>
      <c r="P5407">
        <v>1.2</v>
      </c>
      <c r="Q5407" s="2">
        <v>5780.96</v>
      </c>
      <c r="R5407" t="s">
        <v>58</v>
      </c>
      <c r="S5407" s="2">
        <v>3782.02</v>
      </c>
      <c r="T5407">
        <v>3.9</v>
      </c>
      <c r="U5407" t="s">
        <v>173</v>
      </c>
      <c r="V5407">
        <v>2025</v>
      </c>
      <c r="W5407" t="s">
        <v>69</v>
      </c>
      <c r="X5407" s="2">
        <v>3782.02</v>
      </c>
      <c r="Y5407" s="2">
        <v>1998.94</v>
      </c>
      <c r="Z5407" s="2">
        <v>0.65400000000000003</v>
      </c>
      <c r="AA5407" s="2">
        <f>IF(Table1[[#This Row],[Bed Occupied]]="Yes",1,0)</f>
        <v>1</v>
      </c>
    </row>
    <row r="5408" spans="1:27" x14ac:dyDescent="0.25">
      <c r="A5408" t="s">
        <v>5500</v>
      </c>
      <c r="B5408" s="1">
        <v>45724</v>
      </c>
      <c r="C5408" s="1">
        <v>45726.3</v>
      </c>
      <c r="D5408" t="s">
        <v>96</v>
      </c>
      <c r="E5408" t="s">
        <v>47</v>
      </c>
      <c r="F5408" t="s">
        <v>48</v>
      </c>
      <c r="G5408" t="s">
        <v>30</v>
      </c>
      <c r="H5408" t="s">
        <v>40</v>
      </c>
      <c r="I5408" t="s">
        <v>32</v>
      </c>
      <c r="J5408">
        <v>2.2999999999999998</v>
      </c>
      <c r="K5408" t="s">
        <v>33</v>
      </c>
      <c r="L5408">
        <v>58</v>
      </c>
      <c r="M5408" s="1">
        <v>45724</v>
      </c>
      <c r="N5408" t="s">
        <v>42</v>
      </c>
      <c r="O5408">
        <v>9.6</v>
      </c>
      <c r="P5408">
        <v>1.6</v>
      </c>
      <c r="Q5408" s="2">
        <v>3966.01</v>
      </c>
      <c r="R5408" t="s">
        <v>35</v>
      </c>
      <c r="S5408" s="2">
        <v>2108.13</v>
      </c>
      <c r="T5408">
        <v>4</v>
      </c>
      <c r="U5408" t="s">
        <v>173</v>
      </c>
      <c r="V5408">
        <v>2025</v>
      </c>
      <c r="W5408" t="s">
        <v>83</v>
      </c>
      <c r="X5408" s="2">
        <v>2108.13</v>
      </c>
      <c r="Y5408" s="2">
        <v>1857.88</v>
      </c>
      <c r="Z5408" s="2">
        <v>0.53200000000000003</v>
      </c>
      <c r="AA5408" s="2">
        <f>IF(Table1[[#This Row],[Bed Occupied]]="Yes",1,0)</f>
        <v>1</v>
      </c>
    </row>
    <row r="5409" spans="1:27" x14ac:dyDescent="0.25">
      <c r="A5409" t="s">
        <v>5501</v>
      </c>
      <c r="B5409" s="1">
        <v>46304</v>
      </c>
      <c r="C5409" s="1">
        <v>46312.1</v>
      </c>
      <c r="D5409" t="s">
        <v>88</v>
      </c>
      <c r="E5409" t="s">
        <v>28</v>
      </c>
      <c r="F5409" t="s">
        <v>48</v>
      </c>
      <c r="G5409" t="s">
        <v>67</v>
      </c>
      <c r="H5409" t="s">
        <v>81</v>
      </c>
      <c r="I5409" t="s">
        <v>32</v>
      </c>
      <c r="J5409">
        <v>8.1</v>
      </c>
      <c r="K5409" t="s">
        <v>33</v>
      </c>
      <c r="L5409">
        <v>64</v>
      </c>
      <c r="M5409" s="1">
        <v>46303</v>
      </c>
      <c r="N5409" t="s">
        <v>63</v>
      </c>
      <c r="O5409">
        <v>10</v>
      </c>
      <c r="P5409">
        <v>2</v>
      </c>
      <c r="Q5409" s="2">
        <v>25431.119999999999</v>
      </c>
      <c r="R5409" t="s">
        <v>58</v>
      </c>
      <c r="S5409" s="2">
        <v>19943.68</v>
      </c>
      <c r="T5409">
        <v>4.0999999999999996</v>
      </c>
      <c r="U5409" t="s">
        <v>36</v>
      </c>
      <c r="V5409">
        <v>2026</v>
      </c>
      <c r="W5409" t="s">
        <v>72</v>
      </c>
      <c r="X5409" s="2">
        <v>19943.68</v>
      </c>
      <c r="Y5409" s="2">
        <v>5487.44</v>
      </c>
      <c r="Z5409" s="2">
        <v>0.78400000000000003</v>
      </c>
      <c r="AA5409" s="2">
        <f>IF(Table1[[#This Row],[Bed Occupied]]="Yes",1,0)</f>
        <v>1</v>
      </c>
    </row>
    <row r="5410" spans="1:27" x14ac:dyDescent="0.25">
      <c r="A5410" t="s">
        <v>5502</v>
      </c>
      <c r="B5410" s="1">
        <v>45921</v>
      </c>
      <c r="C5410" s="1">
        <v>45921.8</v>
      </c>
      <c r="D5410" t="s">
        <v>39</v>
      </c>
      <c r="E5410" t="s">
        <v>28</v>
      </c>
      <c r="F5410" t="s">
        <v>48</v>
      </c>
      <c r="G5410" t="s">
        <v>53</v>
      </c>
      <c r="H5410" t="s">
        <v>56</v>
      </c>
      <c r="I5410" t="s">
        <v>41</v>
      </c>
      <c r="J5410">
        <v>0.8</v>
      </c>
      <c r="K5410" t="s">
        <v>57</v>
      </c>
      <c r="L5410">
        <v>52</v>
      </c>
      <c r="M5410" s="1">
        <v>45921</v>
      </c>
      <c r="N5410" t="s">
        <v>42</v>
      </c>
      <c r="O5410">
        <v>15.5</v>
      </c>
      <c r="P5410">
        <v>3.5</v>
      </c>
      <c r="Q5410" s="2">
        <v>1805.73</v>
      </c>
      <c r="R5410" t="s">
        <v>85</v>
      </c>
      <c r="S5410" s="2">
        <v>1028.9100000000001</v>
      </c>
      <c r="T5410">
        <v>2.6</v>
      </c>
      <c r="U5410" t="s">
        <v>59</v>
      </c>
      <c r="V5410">
        <v>2025</v>
      </c>
      <c r="W5410" t="s">
        <v>74</v>
      </c>
      <c r="X5410" s="2">
        <v>1028.9100000000001</v>
      </c>
      <c r="Y5410" s="2">
        <v>776.82</v>
      </c>
      <c r="Z5410" s="2">
        <v>0.56999999999999995</v>
      </c>
      <c r="AA5410" s="2">
        <f>IF(Table1[[#This Row],[Bed Occupied]]="Yes",1,0)</f>
        <v>0</v>
      </c>
    </row>
    <row r="5411" spans="1:27" x14ac:dyDescent="0.25">
      <c r="A5411" t="s">
        <v>5503</v>
      </c>
      <c r="B5411" s="1">
        <v>46366</v>
      </c>
      <c r="C5411" s="1">
        <v>46371.6</v>
      </c>
      <c r="D5411" t="s">
        <v>46</v>
      </c>
      <c r="E5411" t="s">
        <v>47</v>
      </c>
      <c r="F5411" t="s">
        <v>48</v>
      </c>
      <c r="G5411" t="s">
        <v>67</v>
      </c>
      <c r="H5411" t="s">
        <v>49</v>
      </c>
      <c r="I5411" t="s">
        <v>32</v>
      </c>
      <c r="J5411">
        <v>5.6</v>
      </c>
      <c r="K5411" t="s">
        <v>33</v>
      </c>
      <c r="L5411">
        <v>91</v>
      </c>
      <c r="M5411" s="1">
        <v>46366</v>
      </c>
      <c r="N5411" t="s">
        <v>42</v>
      </c>
      <c r="O5411">
        <v>12</v>
      </c>
      <c r="P5411">
        <v>0</v>
      </c>
      <c r="Q5411" s="2">
        <v>7130.79</v>
      </c>
      <c r="R5411" t="s">
        <v>58</v>
      </c>
      <c r="S5411" s="2">
        <v>3757.67</v>
      </c>
      <c r="T5411">
        <v>3.6</v>
      </c>
      <c r="U5411" t="s">
        <v>54</v>
      </c>
      <c r="V5411">
        <v>2026</v>
      </c>
      <c r="W5411" t="s">
        <v>72</v>
      </c>
      <c r="X5411" s="2">
        <v>3757.67</v>
      </c>
      <c r="Y5411" s="2">
        <v>3373.12</v>
      </c>
      <c r="Z5411" s="2">
        <v>0.52700000000000002</v>
      </c>
      <c r="AA5411" s="2">
        <f>IF(Table1[[#This Row],[Bed Occupied]]="Yes",1,0)</f>
        <v>1</v>
      </c>
    </row>
    <row r="5412" spans="1:27" x14ac:dyDescent="0.25">
      <c r="A5412" t="s">
        <v>5504</v>
      </c>
      <c r="B5412" s="1">
        <v>46376</v>
      </c>
      <c r="C5412" s="1">
        <v>46377.599999999999</v>
      </c>
      <c r="D5412" t="s">
        <v>39</v>
      </c>
      <c r="E5412" t="s">
        <v>47</v>
      </c>
      <c r="F5412" t="s">
        <v>29</v>
      </c>
      <c r="G5412" t="s">
        <v>67</v>
      </c>
      <c r="H5412" t="s">
        <v>76</v>
      </c>
      <c r="I5412" t="s">
        <v>32</v>
      </c>
      <c r="J5412">
        <v>1.6</v>
      </c>
      <c r="K5412" t="s">
        <v>33</v>
      </c>
      <c r="L5412">
        <v>123</v>
      </c>
      <c r="M5412" s="1">
        <v>46375</v>
      </c>
      <c r="N5412" t="s">
        <v>42</v>
      </c>
      <c r="O5412">
        <v>13.4</v>
      </c>
      <c r="P5412">
        <v>1.4</v>
      </c>
      <c r="Q5412" s="2">
        <v>2910.14</v>
      </c>
      <c r="R5412" t="s">
        <v>58</v>
      </c>
      <c r="S5412" s="2">
        <v>1915.6</v>
      </c>
      <c r="T5412">
        <v>3.2</v>
      </c>
      <c r="U5412" t="s">
        <v>54</v>
      </c>
      <c r="V5412">
        <v>2026</v>
      </c>
      <c r="W5412" t="s">
        <v>83</v>
      </c>
      <c r="X5412" s="2">
        <v>1915.6</v>
      </c>
      <c r="Y5412" s="2">
        <v>994.54</v>
      </c>
      <c r="Z5412" s="2">
        <v>0.65800000000000003</v>
      </c>
      <c r="AA5412" s="2">
        <f>IF(Table1[[#This Row],[Bed Occupied]]="Yes",1,0)</f>
        <v>1</v>
      </c>
    </row>
    <row r="5413" spans="1:27" x14ac:dyDescent="0.25">
      <c r="A5413" t="s">
        <v>5505</v>
      </c>
      <c r="B5413" s="1">
        <v>45828</v>
      </c>
      <c r="C5413" s="1">
        <v>45831</v>
      </c>
      <c r="D5413" t="s">
        <v>88</v>
      </c>
      <c r="E5413" t="s">
        <v>28</v>
      </c>
      <c r="F5413" t="s">
        <v>48</v>
      </c>
      <c r="G5413" t="s">
        <v>30</v>
      </c>
      <c r="H5413" t="s">
        <v>76</v>
      </c>
      <c r="I5413" t="s">
        <v>93</v>
      </c>
      <c r="J5413">
        <v>3</v>
      </c>
      <c r="K5413" t="s">
        <v>33</v>
      </c>
      <c r="L5413">
        <v>5</v>
      </c>
      <c r="M5413" s="1">
        <v>45828</v>
      </c>
      <c r="N5413" t="s">
        <v>34</v>
      </c>
      <c r="O5413">
        <v>10</v>
      </c>
      <c r="P5413">
        <v>0</v>
      </c>
      <c r="Q5413" s="2">
        <v>26595.73</v>
      </c>
      <c r="R5413" t="s">
        <v>58</v>
      </c>
      <c r="S5413" s="2">
        <v>18016.740000000002</v>
      </c>
      <c r="T5413">
        <v>4.7</v>
      </c>
      <c r="U5413" t="s">
        <v>64</v>
      </c>
      <c r="V5413">
        <v>2025</v>
      </c>
      <c r="W5413" t="s">
        <v>77</v>
      </c>
      <c r="X5413" s="2">
        <v>18016.740000000002</v>
      </c>
      <c r="Y5413" s="2">
        <v>8578.99</v>
      </c>
      <c r="Z5413" s="2">
        <v>0.67700000000000005</v>
      </c>
      <c r="AA5413" s="2">
        <f>IF(Table1[[#This Row],[Bed Occupied]]="Yes",1,0)</f>
        <v>1</v>
      </c>
    </row>
    <row r="5414" spans="1:27" x14ac:dyDescent="0.25">
      <c r="A5414" t="s">
        <v>5506</v>
      </c>
      <c r="B5414" s="1">
        <v>45660</v>
      </c>
      <c r="C5414" s="1">
        <v>45662</v>
      </c>
      <c r="D5414" t="s">
        <v>39</v>
      </c>
      <c r="E5414" t="s">
        <v>28</v>
      </c>
      <c r="F5414" t="s">
        <v>48</v>
      </c>
      <c r="G5414" t="s">
        <v>151</v>
      </c>
      <c r="H5414" t="s">
        <v>40</v>
      </c>
      <c r="I5414" t="s">
        <v>32</v>
      </c>
      <c r="J5414">
        <v>2</v>
      </c>
      <c r="K5414" t="s">
        <v>57</v>
      </c>
      <c r="L5414">
        <v>91</v>
      </c>
      <c r="M5414" s="1">
        <v>45660</v>
      </c>
      <c r="N5414" t="s">
        <v>63</v>
      </c>
      <c r="O5414">
        <v>9</v>
      </c>
      <c r="P5414">
        <v>1</v>
      </c>
      <c r="Q5414" s="2">
        <v>1991.55</v>
      </c>
      <c r="R5414" t="s">
        <v>35</v>
      </c>
      <c r="S5414" s="2">
        <v>1094.1600000000001</v>
      </c>
      <c r="T5414">
        <v>4.0999999999999996</v>
      </c>
      <c r="U5414" t="s">
        <v>145</v>
      </c>
      <c r="V5414">
        <v>2025</v>
      </c>
      <c r="W5414" t="s">
        <v>77</v>
      </c>
      <c r="X5414" s="2">
        <v>1094.1600000000001</v>
      </c>
      <c r="Y5414" s="2">
        <v>897.39</v>
      </c>
      <c r="Z5414" s="2">
        <v>0.54900000000000004</v>
      </c>
      <c r="AA5414" s="2">
        <f>IF(Table1[[#This Row],[Bed Occupied]]="Yes",1,0)</f>
        <v>0</v>
      </c>
    </row>
    <row r="5415" spans="1:27" x14ac:dyDescent="0.25">
      <c r="A5415" t="s">
        <v>5507</v>
      </c>
      <c r="B5415" s="1">
        <v>46218</v>
      </c>
      <c r="C5415" s="1">
        <v>46219</v>
      </c>
      <c r="D5415" t="s">
        <v>39</v>
      </c>
      <c r="E5415" t="s">
        <v>47</v>
      </c>
      <c r="F5415" t="s">
        <v>29</v>
      </c>
      <c r="G5415" t="s">
        <v>53</v>
      </c>
      <c r="H5415" t="s">
        <v>76</v>
      </c>
      <c r="I5415" t="s">
        <v>41</v>
      </c>
      <c r="J5415">
        <v>1</v>
      </c>
      <c r="K5415" t="s">
        <v>33</v>
      </c>
      <c r="L5415">
        <v>68</v>
      </c>
      <c r="M5415" s="1">
        <v>46218</v>
      </c>
      <c r="N5415" t="s">
        <v>63</v>
      </c>
      <c r="O5415">
        <v>8.6999999999999993</v>
      </c>
      <c r="P5415">
        <v>0.7</v>
      </c>
      <c r="Q5415" s="2">
        <v>1742.72</v>
      </c>
      <c r="R5415" t="s">
        <v>58</v>
      </c>
      <c r="S5415" s="2">
        <v>970.9</v>
      </c>
      <c r="T5415">
        <v>4.0999999999999996</v>
      </c>
      <c r="U5415" t="s">
        <v>43</v>
      </c>
      <c r="V5415">
        <v>2026</v>
      </c>
      <c r="W5415" t="s">
        <v>69</v>
      </c>
      <c r="X5415" s="2">
        <v>970.9</v>
      </c>
      <c r="Y5415" s="2">
        <v>771.82</v>
      </c>
      <c r="Z5415" s="2">
        <v>0.55700000000000005</v>
      </c>
      <c r="AA5415" s="2">
        <f>IF(Table1[[#This Row],[Bed Occupied]]="Yes",1,0)</f>
        <v>1</v>
      </c>
    </row>
    <row r="5416" spans="1:27" x14ac:dyDescent="0.25">
      <c r="A5416" t="s">
        <v>5508</v>
      </c>
      <c r="B5416" s="1">
        <v>45735</v>
      </c>
      <c r="C5416" s="1">
        <v>45738</v>
      </c>
      <c r="D5416" t="s">
        <v>96</v>
      </c>
      <c r="E5416" t="s">
        <v>66</v>
      </c>
      <c r="F5416" t="s">
        <v>48</v>
      </c>
      <c r="G5416" t="s">
        <v>30</v>
      </c>
      <c r="H5416" t="s">
        <v>81</v>
      </c>
      <c r="I5416" t="s">
        <v>41</v>
      </c>
      <c r="J5416">
        <v>3</v>
      </c>
      <c r="K5416" t="s">
        <v>57</v>
      </c>
      <c r="L5416">
        <v>9</v>
      </c>
      <c r="M5416" s="1">
        <v>45735</v>
      </c>
      <c r="N5416" t="s">
        <v>42</v>
      </c>
      <c r="O5416">
        <v>12.3</v>
      </c>
      <c r="P5416">
        <v>2.2999999999999998</v>
      </c>
      <c r="Q5416" s="2">
        <v>4937.96</v>
      </c>
      <c r="R5416" t="s">
        <v>35</v>
      </c>
      <c r="S5416" s="2">
        <v>3418.15</v>
      </c>
      <c r="T5416">
        <v>3.8</v>
      </c>
      <c r="U5416" t="s">
        <v>173</v>
      </c>
      <c r="V5416">
        <v>2025</v>
      </c>
      <c r="W5416" t="s">
        <v>69</v>
      </c>
      <c r="X5416" s="2">
        <v>3418.15</v>
      </c>
      <c r="Y5416" s="2">
        <v>1519.81</v>
      </c>
      <c r="Z5416" s="2">
        <v>0.69199999999999995</v>
      </c>
      <c r="AA5416" s="2">
        <f>IF(Table1[[#This Row],[Bed Occupied]]="Yes",1,0)</f>
        <v>0</v>
      </c>
    </row>
    <row r="5417" spans="1:27" x14ac:dyDescent="0.25">
      <c r="A5417" t="s">
        <v>5509</v>
      </c>
      <c r="B5417" s="1">
        <v>45854</v>
      </c>
      <c r="C5417" s="1">
        <v>45855</v>
      </c>
      <c r="D5417" t="s">
        <v>96</v>
      </c>
      <c r="E5417" t="s">
        <v>66</v>
      </c>
      <c r="F5417" t="s">
        <v>92</v>
      </c>
      <c r="G5417" t="s">
        <v>53</v>
      </c>
      <c r="H5417" t="s">
        <v>49</v>
      </c>
      <c r="I5417" t="s">
        <v>32</v>
      </c>
      <c r="J5417">
        <v>1</v>
      </c>
      <c r="K5417" t="s">
        <v>57</v>
      </c>
      <c r="L5417">
        <v>55</v>
      </c>
      <c r="M5417" s="1">
        <v>45854</v>
      </c>
      <c r="N5417" t="s">
        <v>42</v>
      </c>
      <c r="O5417">
        <v>14.5</v>
      </c>
      <c r="P5417">
        <v>2.5</v>
      </c>
      <c r="Q5417" s="2">
        <v>3660.42</v>
      </c>
      <c r="R5417" t="s">
        <v>35</v>
      </c>
      <c r="S5417" s="2">
        <v>1877.36</v>
      </c>
      <c r="T5417">
        <v>2.9</v>
      </c>
      <c r="U5417" t="s">
        <v>135</v>
      </c>
      <c r="V5417">
        <v>2025</v>
      </c>
      <c r="W5417" t="s">
        <v>69</v>
      </c>
      <c r="X5417" s="2">
        <v>1877.36</v>
      </c>
      <c r="Y5417" s="2">
        <v>1783.06</v>
      </c>
      <c r="Z5417" s="2">
        <v>0.51300000000000001</v>
      </c>
      <c r="AA5417" s="2">
        <f>IF(Table1[[#This Row],[Bed Occupied]]="Yes",1,0)</f>
        <v>0</v>
      </c>
    </row>
    <row r="5418" spans="1:27" x14ac:dyDescent="0.25">
      <c r="A5418" t="s">
        <v>5510</v>
      </c>
      <c r="B5418" s="1">
        <v>46206</v>
      </c>
      <c r="C5418" s="1">
        <v>46206.6</v>
      </c>
      <c r="D5418" t="s">
        <v>39</v>
      </c>
      <c r="E5418" t="s">
        <v>28</v>
      </c>
      <c r="F5418" t="s">
        <v>48</v>
      </c>
      <c r="G5418" t="s">
        <v>30</v>
      </c>
      <c r="H5418" t="s">
        <v>49</v>
      </c>
      <c r="I5418" t="s">
        <v>41</v>
      </c>
      <c r="J5418">
        <v>0.6</v>
      </c>
      <c r="K5418" t="s">
        <v>33</v>
      </c>
      <c r="L5418">
        <v>85</v>
      </c>
      <c r="M5418" s="1">
        <v>46206</v>
      </c>
      <c r="N5418" t="s">
        <v>34</v>
      </c>
      <c r="O5418">
        <v>12.2</v>
      </c>
      <c r="P5418">
        <v>0.2</v>
      </c>
      <c r="Q5418" s="2">
        <v>1739.59</v>
      </c>
      <c r="R5418" t="s">
        <v>35</v>
      </c>
      <c r="S5418" s="2">
        <v>946.06</v>
      </c>
      <c r="T5418">
        <v>3.7</v>
      </c>
      <c r="U5418" t="s">
        <v>43</v>
      </c>
      <c r="V5418">
        <v>2026</v>
      </c>
      <c r="W5418" t="s">
        <v>77</v>
      </c>
      <c r="X5418" s="2">
        <v>946.06</v>
      </c>
      <c r="Y5418" s="2">
        <v>793.53</v>
      </c>
      <c r="Z5418" s="2">
        <v>0.54400000000000004</v>
      </c>
      <c r="AA5418" s="2">
        <f>IF(Table1[[#This Row],[Bed Occupied]]="Yes",1,0)</f>
        <v>1</v>
      </c>
    </row>
    <row r="5419" spans="1:27" x14ac:dyDescent="0.25">
      <c r="A5419" t="s">
        <v>5511</v>
      </c>
      <c r="B5419" s="1">
        <v>46088</v>
      </c>
      <c r="C5419" s="1">
        <v>46088.9</v>
      </c>
      <c r="D5419" t="s">
        <v>27</v>
      </c>
      <c r="E5419" t="s">
        <v>66</v>
      </c>
      <c r="F5419" t="s">
        <v>29</v>
      </c>
      <c r="G5419" t="s">
        <v>53</v>
      </c>
      <c r="H5419" t="s">
        <v>49</v>
      </c>
      <c r="I5419" t="s">
        <v>41</v>
      </c>
      <c r="J5419">
        <v>0.9</v>
      </c>
      <c r="K5419" t="s">
        <v>33</v>
      </c>
      <c r="L5419">
        <v>47</v>
      </c>
      <c r="M5419" s="1">
        <v>46088</v>
      </c>
      <c r="N5419" t="s">
        <v>63</v>
      </c>
      <c r="O5419">
        <v>14.2</v>
      </c>
      <c r="P5419">
        <v>2.2000000000000002</v>
      </c>
      <c r="Q5419" s="2">
        <v>8699.6200000000008</v>
      </c>
      <c r="R5419" t="s">
        <v>58</v>
      </c>
      <c r="S5419" s="2">
        <v>5302.09</v>
      </c>
      <c r="T5419">
        <v>3.4</v>
      </c>
      <c r="U5419" t="s">
        <v>115</v>
      </c>
      <c r="V5419">
        <v>2026</v>
      </c>
      <c r="W5419" t="s">
        <v>83</v>
      </c>
      <c r="X5419" s="2">
        <v>5302.09</v>
      </c>
      <c r="Y5419" s="2">
        <v>3397.53</v>
      </c>
      <c r="Z5419" s="2">
        <v>0.60899999999999999</v>
      </c>
      <c r="AA5419" s="2">
        <f>IF(Table1[[#This Row],[Bed Occupied]]="Yes",1,0)</f>
        <v>1</v>
      </c>
    </row>
    <row r="5420" spans="1:27" x14ac:dyDescent="0.25">
      <c r="A5420" t="s">
        <v>5512</v>
      </c>
      <c r="B5420" s="1">
        <v>45905</v>
      </c>
      <c r="C5420" s="1">
        <v>45912.6</v>
      </c>
      <c r="D5420" t="s">
        <v>51</v>
      </c>
      <c r="E5420" t="s">
        <v>52</v>
      </c>
      <c r="F5420" t="s">
        <v>48</v>
      </c>
      <c r="G5420" t="s">
        <v>67</v>
      </c>
      <c r="H5420" t="s">
        <v>76</v>
      </c>
      <c r="I5420" t="s">
        <v>32</v>
      </c>
      <c r="J5420">
        <v>7.6</v>
      </c>
      <c r="K5420" t="s">
        <v>33</v>
      </c>
      <c r="L5420">
        <v>44</v>
      </c>
      <c r="M5420" s="1">
        <v>45904</v>
      </c>
      <c r="N5420" t="s">
        <v>63</v>
      </c>
      <c r="O5420">
        <v>10</v>
      </c>
      <c r="P5420">
        <v>2</v>
      </c>
      <c r="Q5420" s="2">
        <v>10570.9</v>
      </c>
      <c r="R5420" t="s">
        <v>35</v>
      </c>
      <c r="S5420" s="2">
        <v>6676.93</v>
      </c>
      <c r="T5420">
        <v>4.0999999999999996</v>
      </c>
      <c r="U5420" t="s">
        <v>59</v>
      </c>
      <c r="V5420">
        <v>2025</v>
      </c>
      <c r="W5420" t="s">
        <v>72</v>
      </c>
      <c r="X5420" s="2">
        <v>6676.93</v>
      </c>
      <c r="Y5420" s="2">
        <v>3893.97</v>
      </c>
      <c r="Z5420" s="2">
        <v>0.63200000000000001</v>
      </c>
      <c r="AA5420" s="2">
        <f>IF(Table1[[#This Row],[Bed Occupied]]="Yes",1,0)</f>
        <v>1</v>
      </c>
    </row>
    <row r="5421" spans="1:27" x14ac:dyDescent="0.25">
      <c r="A5421" t="s">
        <v>5513</v>
      </c>
      <c r="B5421" s="1">
        <v>45981</v>
      </c>
      <c r="C5421" s="1">
        <v>45982.9</v>
      </c>
      <c r="D5421" t="s">
        <v>39</v>
      </c>
      <c r="E5421" t="s">
        <v>52</v>
      </c>
      <c r="F5421" t="s">
        <v>29</v>
      </c>
      <c r="G5421" t="s">
        <v>67</v>
      </c>
      <c r="H5421" t="s">
        <v>40</v>
      </c>
      <c r="I5421" t="s">
        <v>41</v>
      </c>
      <c r="J5421">
        <v>1.9</v>
      </c>
      <c r="K5421" t="s">
        <v>57</v>
      </c>
      <c r="L5421">
        <v>89</v>
      </c>
      <c r="M5421" s="1">
        <v>45980</v>
      </c>
      <c r="N5421" t="s">
        <v>34</v>
      </c>
      <c r="O5421">
        <v>11.7</v>
      </c>
      <c r="P5421">
        <v>1.7</v>
      </c>
      <c r="Q5421" s="2">
        <v>2505.2399999999998</v>
      </c>
      <c r="R5421" t="s">
        <v>58</v>
      </c>
      <c r="S5421" s="2">
        <v>1442.59</v>
      </c>
      <c r="T5421">
        <v>3</v>
      </c>
      <c r="U5421" t="s">
        <v>71</v>
      </c>
      <c r="V5421">
        <v>2025</v>
      </c>
      <c r="W5421" t="s">
        <v>69</v>
      </c>
      <c r="X5421" s="2">
        <v>1442.59</v>
      </c>
      <c r="Y5421" s="2">
        <v>1062.6500000000001</v>
      </c>
      <c r="Z5421" s="2">
        <v>0.57599999999999996</v>
      </c>
      <c r="AA5421" s="2">
        <f>IF(Table1[[#This Row],[Bed Occupied]]="Yes",1,0)</f>
        <v>0</v>
      </c>
    </row>
    <row r="5422" spans="1:27" x14ac:dyDescent="0.25">
      <c r="A5422" t="s">
        <v>5514</v>
      </c>
      <c r="B5422" s="1">
        <v>46353</v>
      </c>
      <c r="C5422" s="1">
        <v>46357.1</v>
      </c>
      <c r="D5422" t="s">
        <v>102</v>
      </c>
      <c r="E5422" t="s">
        <v>47</v>
      </c>
      <c r="F5422" t="s">
        <v>48</v>
      </c>
      <c r="G5422" t="s">
        <v>30</v>
      </c>
      <c r="H5422" t="s">
        <v>76</v>
      </c>
      <c r="I5422" t="s">
        <v>41</v>
      </c>
      <c r="J5422">
        <v>4.0999999999999996</v>
      </c>
      <c r="K5422" t="s">
        <v>33</v>
      </c>
      <c r="L5422">
        <v>31</v>
      </c>
      <c r="M5422" s="1">
        <v>46353</v>
      </c>
      <c r="N5422" t="s">
        <v>63</v>
      </c>
      <c r="O5422">
        <v>9.9</v>
      </c>
      <c r="P5422">
        <v>1.9</v>
      </c>
      <c r="Q5422" s="2">
        <v>14364.74</v>
      </c>
      <c r="R5422" t="s">
        <v>58</v>
      </c>
      <c r="S5422" s="2">
        <v>8330.99</v>
      </c>
      <c r="T5422">
        <v>3.9</v>
      </c>
      <c r="U5422" t="s">
        <v>130</v>
      </c>
      <c r="V5422">
        <v>2026</v>
      </c>
      <c r="W5422" t="s">
        <v>77</v>
      </c>
      <c r="X5422" s="2">
        <v>8330.99</v>
      </c>
      <c r="Y5422" s="2">
        <v>6033.75</v>
      </c>
      <c r="Z5422" s="2">
        <v>0.57999999999999996</v>
      </c>
      <c r="AA5422" s="2">
        <f>IF(Table1[[#This Row],[Bed Occupied]]="Yes",1,0)</f>
        <v>1</v>
      </c>
    </row>
    <row r="5423" spans="1:27" x14ac:dyDescent="0.25">
      <c r="A5423" t="s">
        <v>5515</v>
      </c>
      <c r="B5423" s="1">
        <v>45821</v>
      </c>
      <c r="C5423" s="1">
        <v>45822.5</v>
      </c>
      <c r="D5423" t="s">
        <v>61</v>
      </c>
      <c r="E5423" t="s">
        <v>47</v>
      </c>
      <c r="F5423" t="s">
        <v>48</v>
      </c>
      <c r="G5423" t="s">
        <v>151</v>
      </c>
      <c r="H5423" t="s">
        <v>81</v>
      </c>
      <c r="I5423" t="s">
        <v>32</v>
      </c>
      <c r="J5423">
        <v>1.5</v>
      </c>
      <c r="K5423" t="s">
        <v>33</v>
      </c>
      <c r="L5423">
        <v>73</v>
      </c>
      <c r="M5423" s="1">
        <v>45821</v>
      </c>
      <c r="N5423" t="s">
        <v>42</v>
      </c>
      <c r="O5423">
        <v>12.2</v>
      </c>
      <c r="P5423">
        <v>0.2</v>
      </c>
      <c r="Q5423" s="2">
        <v>16038.17</v>
      </c>
      <c r="R5423" t="s">
        <v>85</v>
      </c>
      <c r="S5423" s="2">
        <v>11185.46</v>
      </c>
      <c r="T5423">
        <v>3.6</v>
      </c>
      <c r="U5423" t="s">
        <v>64</v>
      </c>
      <c r="V5423">
        <v>2025</v>
      </c>
      <c r="W5423" t="s">
        <v>77</v>
      </c>
      <c r="X5423" s="2">
        <v>11185.46</v>
      </c>
      <c r="Y5423" s="2">
        <v>4852.71</v>
      </c>
      <c r="Z5423" s="2">
        <v>0.69699999999999995</v>
      </c>
      <c r="AA5423" s="2">
        <f>IF(Table1[[#This Row],[Bed Occupied]]="Yes",1,0)</f>
        <v>1</v>
      </c>
    </row>
    <row r="5424" spans="1:27" x14ac:dyDescent="0.25">
      <c r="A5424" t="s">
        <v>5516</v>
      </c>
      <c r="B5424" s="1">
        <v>45881</v>
      </c>
      <c r="C5424" s="1">
        <v>45887.8</v>
      </c>
      <c r="D5424" t="s">
        <v>46</v>
      </c>
      <c r="E5424" t="s">
        <v>52</v>
      </c>
      <c r="F5424" t="s">
        <v>48</v>
      </c>
      <c r="G5424" t="s">
        <v>53</v>
      </c>
      <c r="H5424" t="s">
        <v>40</v>
      </c>
      <c r="I5424" t="s">
        <v>32</v>
      </c>
      <c r="J5424">
        <v>6.8</v>
      </c>
      <c r="K5424" t="s">
        <v>33</v>
      </c>
      <c r="L5424">
        <v>95</v>
      </c>
      <c r="M5424" s="1">
        <v>45881</v>
      </c>
      <c r="N5424" t="s">
        <v>42</v>
      </c>
      <c r="O5424">
        <v>13</v>
      </c>
      <c r="P5424">
        <v>1</v>
      </c>
      <c r="Q5424" s="2">
        <v>8001.69</v>
      </c>
      <c r="R5424" t="s">
        <v>35</v>
      </c>
      <c r="S5424" s="2">
        <v>5372.25</v>
      </c>
      <c r="T5424">
        <v>3.4</v>
      </c>
      <c r="U5424" t="s">
        <v>104</v>
      </c>
      <c r="V5424">
        <v>2025</v>
      </c>
      <c r="W5424" t="s">
        <v>44</v>
      </c>
      <c r="X5424" s="2">
        <v>5372.25</v>
      </c>
      <c r="Y5424" s="2">
        <v>2629.44</v>
      </c>
      <c r="Z5424" s="2">
        <v>0.67100000000000004</v>
      </c>
      <c r="AA5424" s="2">
        <f>IF(Table1[[#This Row],[Bed Occupied]]="Yes",1,0)</f>
        <v>1</v>
      </c>
    </row>
    <row r="5425" spans="1:27" x14ac:dyDescent="0.25">
      <c r="A5425" t="s">
        <v>5517</v>
      </c>
      <c r="B5425" s="1">
        <v>46002</v>
      </c>
      <c r="C5425" s="1">
        <v>46006.3</v>
      </c>
      <c r="D5425" t="s">
        <v>46</v>
      </c>
      <c r="E5425" t="s">
        <v>52</v>
      </c>
      <c r="F5425" t="s">
        <v>48</v>
      </c>
      <c r="G5425" t="s">
        <v>53</v>
      </c>
      <c r="H5425" t="s">
        <v>31</v>
      </c>
      <c r="I5425" t="s">
        <v>32</v>
      </c>
      <c r="J5425">
        <v>4.3</v>
      </c>
      <c r="K5425" t="s">
        <v>33</v>
      </c>
      <c r="L5425">
        <v>72</v>
      </c>
      <c r="M5425" s="1">
        <v>46002</v>
      </c>
      <c r="N5425" t="s">
        <v>42</v>
      </c>
      <c r="O5425">
        <v>13.8</v>
      </c>
      <c r="P5425">
        <v>1.8</v>
      </c>
      <c r="Q5425" s="2">
        <v>5736.87</v>
      </c>
      <c r="R5425" t="s">
        <v>58</v>
      </c>
      <c r="S5425" s="2">
        <v>2826.04</v>
      </c>
      <c r="T5425">
        <v>3.2</v>
      </c>
      <c r="U5425" t="s">
        <v>79</v>
      </c>
      <c r="V5425">
        <v>2025</v>
      </c>
      <c r="W5425" t="s">
        <v>72</v>
      </c>
      <c r="X5425" s="2">
        <v>2826.04</v>
      </c>
      <c r="Y5425" s="2">
        <v>2910.83</v>
      </c>
      <c r="Z5425" s="2">
        <v>0.49299999999999999</v>
      </c>
      <c r="AA5425" s="2">
        <f>IF(Table1[[#This Row],[Bed Occupied]]="Yes",1,0)</f>
        <v>1</v>
      </c>
    </row>
    <row r="5426" spans="1:27" x14ac:dyDescent="0.25">
      <c r="A5426" t="s">
        <v>5518</v>
      </c>
      <c r="B5426" s="1">
        <v>45999</v>
      </c>
      <c r="C5426" s="1">
        <v>46001.1</v>
      </c>
      <c r="D5426" t="s">
        <v>46</v>
      </c>
      <c r="E5426" t="s">
        <v>28</v>
      </c>
      <c r="F5426" t="s">
        <v>29</v>
      </c>
      <c r="G5426" t="s">
        <v>30</v>
      </c>
      <c r="H5426" t="s">
        <v>49</v>
      </c>
      <c r="I5426" t="s">
        <v>32</v>
      </c>
      <c r="J5426">
        <v>2.1</v>
      </c>
      <c r="K5426" t="s">
        <v>33</v>
      </c>
      <c r="L5426">
        <v>50</v>
      </c>
      <c r="M5426" s="1">
        <v>45999</v>
      </c>
      <c r="N5426" t="s">
        <v>42</v>
      </c>
      <c r="O5426">
        <v>13.3</v>
      </c>
      <c r="P5426">
        <v>1.3</v>
      </c>
      <c r="Q5426" s="2">
        <v>5833.08</v>
      </c>
      <c r="R5426" t="s">
        <v>58</v>
      </c>
      <c r="S5426" s="2">
        <v>3202.99</v>
      </c>
      <c r="T5426">
        <v>3.8</v>
      </c>
      <c r="U5426" t="s">
        <v>79</v>
      </c>
      <c r="V5426">
        <v>2025</v>
      </c>
      <c r="W5426" t="s">
        <v>37</v>
      </c>
      <c r="X5426" s="2">
        <v>3202.99</v>
      </c>
      <c r="Y5426" s="2">
        <v>2630.09</v>
      </c>
      <c r="Z5426" s="2">
        <v>0.54900000000000004</v>
      </c>
      <c r="AA5426" s="2">
        <f>IF(Table1[[#This Row],[Bed Occupied]]="Yes",1,0)</f>
        <v>1</v>
      </c>
    </row>
    <row r="5427" spans="1:27" x14ac:dyDescent="0.25">
      <c r="A5427" t="s">
        <v>5519</v>
      </c>
      <c r="B5427" s="1">
        <v>45815</v>
      </c>
      <c r="C5427" s="1">
        <v>45819.3</v>
      </c>
      <c r="D5427" t="s">
        <v>102</v>
      </c>
      <c r="E5427" t="s">
        <v>28</v>
      </c>
      <c r="F5427" t="s">
        <v>48</v>
      </c>
      <c r="G5427" t="s">
        <v>30</v>
      </c>
      <c r="H5427" t="s">
        <v>81</v>
      </c>
      <c r="I5427" t="s">
        <v>32</v>
      </c>
      <c r="J5427">
        <v>4.3</v>
      </c>
      <c r="K5427" t="s">
        <v>33</v>
      </c>
      <c r="L5427">
        <v>49</v>
      </c>
      <c r="M5427" s="1">
        <v>45814</v>
      </c>
      <c r="N5427" t="s">
        <v>34</v>
      </c>
      <c r="O5427">
        <v>10</v>
      </c>
      <c r="P5427">
        <v>2</v>
      </c>
      <c r="Q5427" s="2">
        <v>14638.25</v>
      </c>
      <c r="R5427" t="s">
        <v>35</v>
      </c>
      <c r="S5427" s="2">
        <v>9525.35</v>
      </c>
      <c r="T5427">
        <v>3.2</v>
      </c>
      <c r="U5427" t="s">
        <v>64</v>
      </c>
      <c r="V5427">
        <v>2025</v>
      </c>
      <c r="W5427" t="s">
        <v>77</v>
      </c>
      <c r="X5427" s="2">
        <v>9525.35</v>
      </c>
      <c r="Y5427" s="2">
        <v>5112.8999999999996</v>
      </c>
      <c r="Z5427" s="2">
        <v>0.65100000000000002</v>
      </c>
      <c r="AA5427" s="2">
        <f>IF(Table1[[#This Row],[Bed Occupied]]="Yes",1,0)</f>
        <v>1</v>
      </c>
    </row>
    <row r="5428" spans="1:27" x14ac:dyDescent="0.25">
      <c r="A5428" t="s">
        <v>5520</v>
      </c>
      <c r="B5428" s="1">
        <v>45722</v>
      </c>
      <c r="C5428" s="1">
        <v>45723</v>
      </c>
      <c r="D5428" t="s">
        <v>39</v>
      </c>
      <c r="E5428" t="s">
        <v>66</v>
      </c>
      <c r="F5428" t="s">
        <v>29</v>
      </c>
      <c r="G5428" t="s">
        <v>67</v>
      </c>
      <c r="H5428" t="s">
        <v>76</v>
      </c>
      <c r="I5428" t="s">
        <v>32</v>
      </c>
      <c r="J5428">
        <v>1</v>
      </c>
      <c r="K5428" t="s">
        <v>33</v>
      </c>
      <c r="L5428">
        <v>117</v>
      </c>
      <c r="M5428" s="1">
        <v>45722</v>
      </c>
      <c r="N5428" t="s">
        <v>42</v>
      </c>
      <c r="O5428">
        <v>8.6999999999999993</v>
      </c>
      <c r="P5428">
        <v>0.7</v>
      </c>
      <c r="Q5428" s="2">
        <v>2320.23</v>
      </c>
      <c r="R5428" t="s">
        <v>35</v>
      </c>
      <c r="S5428" s="2">
        <v>1174.1099999999999</v>
      </c>
      <c r="T5428">
        <v>2.7</v>
      </c>
      <c r="U5428" t="s">
        <v>173</v>
      </c>
      <c r="V5428">
        <v>2025</v>
      </c>
      <c r="W5428" t="s">
        <v>72</v>
      </c>
      <c r="X5428" s="2">
        <v>1174.1099999999999</v>
      </c>
      <c r="Y5428" s="2">
        <v>1146.1199999999999</v>
      </c>
      <c r="Z5428" s="2">
        <v>0.50600000000000001</v>
      </c>
      <c r="AA5428" s="2">
        <f>IF(Table1[[#This Row],[Bed Occupied]]="Yes",1,0)</f>
        <v>1</v>
      </c>
    </row>
    <row r="5429" spans="1:27" x14ac:dyDescent="0.25">
      <c r="A5429" t="s">
        <v>5521</v>
      </c>
      <c r="B5429" s="1">
        <v>46354</v>
      </c>
      <c r="C5429" s="1">
        <v>46359.1</v>
      </c>
      <c r="D5429" t="s">
        <v>102</v>
      </c>
      <c r="E5429" t="s">
        <v>52</v>
      </c>
      <c r="F5429" t="s">
        <v>29</v>
      </c>
      <c r="G5429" t="s">
        <v>53</v>
      </c>
      <c r="H5429" t="s">
        <v>31</v>
      </c>
      <c r="I5429" t="s">
        <v>32</v>
      </c>
      <c r="J5429">
        <v>5.0999999999999996</v>
      </c>
      <c r="K5429" t="s">
        <v>57</v>
      </c>
      <c r="L5429">
        <v>86</v>
      </c>
      <c r="M5429" s="1">
        <v>46354</v>
      </c>
      <c r="N5429" t="s">
        <v>42</v>
      </c>
      <c r="O5429">
        <v>10.199999999999999</v>
      </c>
      <c r="P5429">
        <v>2.2000000000000002</v>
      </c>
      <c r="Q5429" s="2">
        <v>14285.54</v>
      </c>
      <c r="R5429" t="s">
        <v>35</v>
      </c>
      <c r="S5429" s="2">
        <v>8724.27</v>
      </c>
      <c r="T5429">
        <v>2.7</v>
      </c>
      <c r="U5429" t="s">
        <v>130</v>
      </c>
      <c r="V5429">
        <v>2026</v>
      </c>
      <c r="W5429" t="s">
        <v>83</v>
      </c>
      <c r="X5429" s="2">
        <v>8724.27</v>
      </c>
      <c r="Y5429" s="2">
        <v>5561.27</v>
      </c>
      <c r="Z5429" s="2">
        <v>0.61099999999999999</v>
      </c>
      <c r="AA5429" s="2">
        <f>IF(Table1[[#This Row],[Bed Occupied]]="Yes",1,0)</f>
        <v>0</v>
      </c>
    </row>
    <row r="5430" spans="1:27" x14ac:dyDescent="0.25">
      <c r="A5430" t="s">
        <v>5522</v>
      </c>
      <c r="B5430" s="1">
        <v>46366</v>
      </c>
      <c r="C5430" s="1">
        <v>46368.1</v>
      </c>
      <c r="D5430" t="s">
        <v>61</v>
      </c>
      <c r="E5430" t="s">
        <v>47</v>
      </c>
      <c r="F5430" t="s">
        <v>29</v>
      </c>
      <c r="G5430" t="s">
        <v>151</v>
      </c>
      <c r="H5430" t="s">
        <v>56</v>
      </c>
      <c r="I5430" t="s">
        <v>93</v>
      </c>
      <c r="J5430">
        <v>2.1</v>
      </c>
      <c r="K5430" t="s">
        <v>33</v>
      </c>
      <c r="L5430">
        <v>51</v>
      </c>
      <c r="M5430" s="1">
        <v>46366</v>
      </c>
      <c r="N5430" t="s">
        <v>42</v>
      </c>
      <c r="O5430">
        <v>10.4</v>
      </c>
      <c r="P5430">
        <v>0.4</v>
      </c>
      <c r="Q5430" s="2">
        <v>13730.74</v>
      </c>
      <c r="R5430" t="s">
        <v>35</v>
      </c>
      <c r="S5430" s="2">
        <v>10109.17</v>
      </c>
      <c r="T5430">
        <v>4.0999999999999996</v>
      </c>
      <c r="U5430" t="s">
        <v>54</v>
      </c>
      <c r="V5430">
        <v>2026</v>
      </c>
      <c r="W5430" t="s">
        <v>72</v>
      </c>
      <c r="X5430" s="2">
        <v>10109.17</v>
      </c>
      <c r="Y5430" s="2">
        <v>3621.57</v>
      </c>
      <c r="Z5430" s="2">
        <v>0.73599999999999999</v>
      </c>
      <c r="AA5430" s="2">
        <f>IF(Table1[[#This Row],[Bed Occupied]]="Yes",1,0)</f>
        <v>1</v>
      </c>
    </row>
    <row r="5431" spans="1:27" x14ac:dyDescent="0.25">
      <c r="A5431" t="s">
        <v>5523</v>
      </c>
      <c r="B5431" s="1">
        <v>46040</v>
      </c>
      <c r="C5431" s="1">
        <v>46040.9</v>
      </c>
      <c r="D5431" t="s">
        <v>88</v>
      </c>
      <c r="E5431" t="s">
        <v>28</v>
      </c>
      <c r="F5431" t="s">
        <v>29</v>
      </c>
      <c r="G5431" t="s">
        <v>30</v>
      </c>
      <c r="H5431" t="s">
        <v>31</v>
      </c>
      <c r="I5431" t="s">
        <v>41</v>
      </c>
      <c r="J5431">
        <v>0.9</v>
      </c>
      <c r="K5431" t="s">
        <v>57</v>
      </c>
      <c r="L5431">
        <v>5</v>
      </c>
      <c r="M5431" s="1">
        <v>46040</v>
      </c>
      <c r="N5431" t="s">
        <v>42</v>
      </c>
      <c r="O5431">
        <v>13.2</v>
      </c>
      <c r="P5431">
        <v>1.2</v>
      </c>
      <c r="Q5431" s="2">
        <v>14541.23</v>
      </c>
      <c r="R5431" t="s">
        <v>35</v>
      </c>
      <c r="S5431" s="2">
        <v>11012.94</v>
      </c>
      <c r="T5431">
        <v>4.7</v>
      </c>
      <c r="U5431" t="s">
        <v>86</v>
      </c>
      <c r="V5431">
        <v>2026</v>
      </c>
      <c r="W5431" t="s">
        <v>74</v>
      </c>
      <c r="X5431" s="2">
        <v>11012.94</v>
      </c>
      <c r="Y5431" s="2">
        <v>3528.29</v>
      </c>
      <c r="Z5431" s="2">
        <v>0.75700000000000001</v>
      </c>
      <c r="AA5431" s="2">
        <f>IF(Table1[[#This Row],[Bed Occupied]]="Yes",1,0)</f>
        <v>0</v>
      </c>
    </row>
    <row r="5432" spans="1:27" x14ac:dyDescent="0.25">
      <c r="A5432" t="s">
        <v>5524</v>
      </c>
      <c r="B5432" s="1">
        <v>45696</v>
      </c>
      <c r="C5432" s="1">
        <v>45701.1</v>
      </c>
      <c r="D5432" t="s">
        <v>51</v>
      </c>
      <c r="E5432" t="s">
        <v>28</v>
      </c>
      <c r="F5432" t="s">
        <v>48</v>
      </c>
      <c r="G5432" t="s">
        <v>67</v>
      </c>
      <c r="H5432" t="s">
        <v>62</v>
      </c>
      <c r="I5432" t="s">
        <v>32</v>
      </c>
      <c r="J5432">
        <v>5.0999999999999996</v>
      </c>
      <c r="K5432" t="s">
        <v>33</v>
      </c>
      <c r="L5432">
        <v>82</v>
      </c>
      <c r="M5432" s="1">
        <v>45696</v>
      </c>
      <c r="N5432" t="s">
        <v>63</v>
      </c>
      <c r="O5432">
        <v>11.4</v>
      </c>
      <c r="P5432">
        <v>3.4</v>
      </c>
      <c r="Q5432" s="2">
        <v>13167.46</v>
      </c>
      <c r="R5432" t="s">
        <v>85</v>
      </c>
      <c r="S5432" s="2">
        <v>8312.1</v>
      </c>
      <c r="T5432">
        <v>3</v>
      </c>
      <c r="U5432" t="s">
        <v>100</v>
      </c>
      <c r="V5432">
        <v>2025</v>
      </c>
      <c r="W5432" t="s">
        <v>83</v>
      </c>
      <c r="X5432" s="2">
        <v>8312.1</v>
      </c>
      <c r="Y5432" s="2">
        <v>4855.3599999999997</v>
      </c>
      <c r="Z5432" s="2">
        <v>0.63100000000000001</v>
      </c>
      <c r="AA5432" s="2">
        <f>IF(Table1[[#This Row],[Bed Occupied]]="Yes",1,0)</f>
        <v>1</v>
      </c>
    </row>
    <row r="5433" spans="1:27" x14ac:dyDescent="0.25">
      <c r="A5433" t="s">
        <v>5525</v>
      </c>
      <c r="B5433" s="1">
        <v>45860</v>
      </c>
      <c r="C5433" s="1">
        <v>45861.7</v>
      </c>
      <c r="D5433" t="s">
        <v>39</v>
      </c>
      <c r="E5433" t="s">
        <v>28</v>
      </c>
      <c r="F5433" t="s">
        <v>48</v>
      </c>
      <c r="G5433" t="s">
        <v>53</v>
      </c>
      <c r="H5433" t="s">
        <v>81</v>
      </c>
      <c r="I5433" t="s">
        <v>32</v>
      </c>
      <c r="J5433">
        <v>1.7</v>
      </c>
      <c r="K5433" t="s">
        <v>33</v>
      </c>
      <c r="L5433">
        <v>111</v>
      </c>
      <c r="M5433" s="1">
        <v>45860</v>
      </c>
      <c r="N5433" t="s">
        <v>42</v>
      </c>
      <c r="O5433">
        <v>9.5</v>
      </c>
      <c r="P5433">
        <v>1.5</v>
      </c>
      <c r="Q5433" s="2">
        <v>2092.81</v>
      </c>
      <c r="R5433" t="s">
        <v>35</v>
      </c>
      <c r="S5433" s="2">
        <v>1307.67</v>
      </c>
      <c r="T5433">
        <v>2.9</v>
      </c>
      <c r="U5433" t="s">
        <v>135</v>
      </c>
      <c r="V5433">
        <v>2025</v>
      </c>
      <c r="W5433" t="s">
        <v>44</v>
      </c>
      <c r="X5433" s="2">
        <v>1307.67</v>
      </c>
      <c r="Y5433" s="2">
        <v>785.14</v>
      </c>
      <c r="Z5433" s="2">
        <v>0.625</v>
      </c>
      <c r="AA5433" s="2">
        <f>IF(Table1[[#This Row],[Bed Occupied]]="Yes",1,0)</f>
        <v>1</v>
      </c>
    </row>
    <row r="5434" spans="1:27" x14ac:dyDescent="0.25">
      <c r="A5434" t="s">
        <v>5526</v>
      </c>
      <c r="B5434" s="1">
        <v>46055</v>
      </c>
      <c r="C5434" s="1">
        <v>46055.199999999997</v>
      </c>
      <c r="D5434" t="s">
        <v>39</v>
      </c>
      <c r="E5434" t="s">
        <v>28</v>
      </c>
      <c r="F5434" t="s">
        <v>48</v>
      </c>
      <c r="G5434" t="s">
        <v>30</v>
      </c>
      <c r="H5434" t="s">
        <v>31</v>
      </c>
      <c r="I5434" t="s">
        <v>32</v>
      </c>
      <c r="J5434">
        <v>0.2</v>
      </c>
      <c r="K5434" t="s">
        <v>33</v>
      </c>
      <c r="L5434">
        <v>93</v>
      </c>
      <c r="M5434" s="1">
        <v>46054</v>
      </c>
      <c r="N5434" t="s">
        <v>42</v>
      </c>
      <c r="O5434">
        <v>10.4</v>
      </c>
      <c r="P5434">
        <v>2.4</v>
      </c>
      <c r="Q5434" s="2">
        <v>2273.11</v>
      </c>
      <c r="R5434" t="s">
        <v>35</v>
      </c>
      <c r="S5434" s="2">
        <v>1362.72</v>
      </c>
      <c r="T5434">
        <v>3.1</v>
      </c>
      <c r="U5434" t="s">
        <v>68</v>
      </c>
      <c r="V5434">
        <v>2026</v>
      </c>
      <c r="W5434" t="s">
        <v>74</v>
      </c>
      <c r="X5434" s="2">
        <v>1362.72</v>
      </c>
      <c r="Y5434" s="2">
        <v>910.39</v>
      </c>
      <c r="Z5434" s="2">
        <v>0.59899999999999998</v>
      </c>
      <c r="AA5434" s="2">
        <f>IF(Table1[[#This Row],[Bed Occupied]]="Yes",1,0)</f>
        <v>1</v>
      </c>
    </row>
    <row r="5435" spans="1:27" x14ac:dyDescent="0.25">
      <c r="A5435" t="s">
        <v>5527</v>
      </c>
      <c r="B5435" s="1">
        <v>45962</v>
      </c>
      <c r="C5435" s="1">
        <v>45962.3</v>
      </c>
      <c r="D5435" t="s">
        <v>102</v>
      </c>
      <c r="E5435" t="s">
        <v>52</v>
      </c>
      <c r="F5435" t="s">
        <v>29</v>
      </c>
      <c r="G5435" t="s">
        <v>30</v>
      </c>
      <c r="H5435" t="s">
        <v>76</v>
      </c>
      <c r="I5435" t="s">
        <v>41</v>
      </c>
      <c r="J5435">
        <v>0.3</v>
      </c>
      <c r="K5435" t="s">
        <v>33</v>
      </c>
      <c r="L5435">
        <v>25</v>
      </c>
      <c r="M5435" s="1">
        <v>45961</v>
      </c>
      <c r="N5435" t="s">
        <v>42</v>
      </c>
      <c r="O5435">
        <v>10.4</v>
      </c>
      <c r="P5435">
        <v>0.4</v>
      </c>
      <c r="Q5435" s="2">
        <v>12967.61</v>
      </c>
      <c r="R5435" t="s">
        <v>85</v>
      </c>
      <c r="S5435" s="2">
        <v>7777.53</v>
      </c>
      <c r="T5435">
        <v>4.3</v>
      </c>
      <c r="U5435" t="s">
        <v>71</v>
      </c>
      <c r="V5435">
        <v>2025</v>
      </c>
      <c r="W5435" t="s">
        <v>77</v>
      </c>
      <c r="X5435" s="2">
        <v>7777.53</v>
      </c>
      <c r="Y5435" s="2">
        <v>5190.08</v>
      </c>
      <c r="Z5435" s="2">
        <v>0.6</v>
      </c>
      <c r="AA5435" s="2">
        <f>IF(Table1[[#This Row],[Bed Occupied]]="Yes",1,0)</f>
        <v>1</v>
      </c>
    </row>
    <row r="5436" spans="1:27" x14ac:dyDescent="0.25">
      <c r="A5436" t="s">
        <v>5528</v>
      </c>
      <c r="B5436" s="1">
        <v>46069</v>
      </c>
      <c r="C5436" s="1">
        <v>46073.599999999999</v>
      </c>
      <c r="D5436" t="s">
        <v>27</v>
      </c>
      <c r="E5436" t="s">
        <v>66</v>
      </c>
      <c r="F5436" t="s">
        <v>48</v>
      </c>
      <c r="G5436" t="s">
        <v>30</v>
      </c>
      <c r="H5436" t="s">
        <v>31</v>
      </c>
      <c r="I5436" t="s">
        <v>32</v>
      </c>
      <c r="J5436">
        <v>4.5999999999999996</v>
      </c>
      <c r="K5436" t="s">
        <v>33</v>
      </c>
      <c r="L5436">
        <v>80</v>
      </c>
      <c r="M5436" s="1">
        <v>46069</v>
      </c>
      <c r="N5436" t="s">
        <v>63</v>
      </c>
      <c r="O5436">
        <v>12</v>
      </c>
      <c r="P5436">
        <v>0</v>
      </c>
      <c r="Q5436" s="2">
        <v>12805.14</v>
      </c>
      <c r="R5436" t="s">
        <v>35</v>
      </c>
      <c r="S5436" s="2">
        <v>8808.5499999999993</v>
      </c>
      <c r="T5436">
        <v>4.4000000000000004</v>
      </c>
      <c r="U5436" t="s">
        <v>68</v>
      </c>
      <c r="V5436">
        <v>2026</v>
      </c>
      <c r="W5436" t="s">
        <v>37</v>
      </c>
      <c r="X5436" s="2">
        <v>8808.5499999999993</v>
      </c>
      <c r="Y5436" s="2">
        <v>3996.59</v>
      </c>
      <c r="Z5436" s="2">
        <v>0.68799999999999994</v>
      </c>
      <c r="AA5436" s="2">
        <f>IF(Table1[[#This Row],[Bed Occupied]]="Yes",1,0)</f>
        <v>1</v>
      </c>
    </row>
    <row r="5437" spans="1:27" x14ac:dyDescent="0.25">
      <c r="A5437" t="s">
        <v>5529</v>
      </c>
      <c r="B5437" s="1">
        <v>45931</v>
      </c>
      <c r="C5437" s="1">
        <v>45932.6</v>
      </c>
      <c r="D5437" t="s">
        <v>39</v>
      </c>
      <c r="E5437" t="s">
        <v>47</v>
      </c>
      <c r="F5437" t="s">
        <v>48</v>
      </c>
      <c r="G5437" t="s">
        <v>53</v>
      </c>
      <c r="H5437" t="s">
        <v>76</v>
      </c>
      <c r="I5437" t="s">
        <v>32</v>
      </c>
      <c r="J5437">
        <v>1.6</v>
      </c>
      <c r="K5437" t="s">
        <v>33</v>
      </c>
      <c r="L5437">
        <v>108</v>
      </c>
      <c r="M5437" s="1">
        <v>45930</v>
      </c>
      <c r="N5437" t="s">
        <v>42</v>
      </c>
      <c r="O5437">
        <v>9.5</v>
      </c>
      <c r="P5437">
        <v>1.5</v>
      </c>
      <c r="Q5437" s="2">
        <v>2510.9699999999998</v>
      </c>
      <c r="R5437" t="s">
        <v>35</v>
      </c>
      <c r="S5437" s="2">
        <v>1384.67</v>
      </c>
      <c r="T5437">
        <v>3.1</v>
      </c>
      <c r="U5437" t="s">
        <v>82</v>
      </c>
      <c r="V5437">
        <v>2025</v>
      </c>
      <c r="W5437" t="s">
        <v>44</v>
      </c>
      <c r="X5437" s="2">
        <v>1384.67</v>
      </c>
      <c r="Y5437" s="2">
        <v>1126.3</v>
      </c>
      <c r="Z5437" s="2">
        <v>0.55100000000000005</v>
      </c>
      <c r="AA5437" s="2">
        <f>IF(Table1[[#This Row],[Bed Occupied]]="Yes",1,0)</f>
        <v>1</v>
      </c>
    </row>
    <row r="5438" spans="1:27" x14ac:dyDescent="0.25">
      <c r="A5438" t="s">
        <v>5530</v>
      </c>
      <c r="B5438" s="1">
        <v>46098</v>
      </c>
      <c r="C5438" s="1">
        <v>46103.3</v>
      </c>
      <c r="D5438" t="s">
        <v>88</v>
      </c>
      <c r="E5438" t="s">
        <v>28</v>
      </c>
      <c r="F5438" t="s">
        <v>29</v>
      </c>
      <c r="G5438" t="s">
        <v>53</v>
      </c>
      <c r="H5438" t="s">
        <v>31</v>
      </c>
      <c r="I5438" t="s">
        <v>41</v>
      </c>
      <c r="J5438">
        <v>5.3</v>
      </c>
      <c r="K5438" t="s">
        <v>33</v>
      </c>
      <c r="L5438">
        <v>16</v>
      </c>
      <c r="M5438" s="1">
        <v>46098</v>
      </c>
      <c r="N5438" t="s">
        <v>63</v>
      </c>
      <c r="O5438">
        <v>11.2</v>
      </c>
      <c r="P5438">
        <v>1.2</v>
      </c>
      <c r="Q5438" s="2">
        <v>21486.04</v>
      </c>
      <c r="R5438" t="s">
        <v>35</v>
      </c>
      <c r="S5438" s="2">
        <v>15261.73</v>
      </c>
      <c r="T5438">
        <v>4.2</v>
      </c>
      <c r="U5438" t="s">
        <v>115</v>
      </c>
      <c r="V5438">
        <v>2026</v>
      </c>
      <c r="W5438" t="s">
        <v>44</v>
      </c>
      <c r="X5438" s="2">
        <v>15261.73</v>
      </c>
      <c r="Y5438" s="2">
        <v>6224.31</v>
      </c>
      <c r="Z5438" s="2">
        <v>0.71</v>
      </c>
      <c r="AA5438" s="2">
        <f>IF(Table1[[#This Row],[Bed Occupied]]="Yes",1,0)</f>
        <v>1</v>
      </c>
    </row>
    <row r="5439" spans="1:27" x14ac:dyDescent="0.25">
      <c r="A5439" t="s">
        <v>5531</v>
      </c>
      <c r="B5439" s="1">
        <v>46355</v>
      </c>
      <c r="C5439" s="1">
        <v>46356</v>
      </c>
      <c r="D5439" t="s">
        <v>96</v>
      </c>
      <c r="E5439" t="s">
        <v>47</v>
      </c>
      <c r="F5439" t="s">
        <v>92</v>
      </c>
      <c r="G5439" t="s">
        <v>53</v>
      </c>
      <c r="H5439" t="s">
        <v>81</v>
      </c>
      <c r="I5439" t="s">
        <v>32</v>
      </c>
      <c r="J5439">
        <v>1</v>
      </c>
      <c r="K5439" t="s">
        <v>57</v>
      </c>
      <c r="L5439">
        <v>65</v>
      </c>
      <c r="M5439" s="1">
        <v>46354</v>
      </c>
      <c r="N5439" t="s">
        <v>42</v>
      </c>
      <c r="O5439">
        <v>10.5</v>
      </c>
      <c r="P5439">
        <v>2.5</v>
      </c>
      <c r="Q5439" s="2">
        <v>2863.56</v>
      </c>
      <c r="R5439" t="s">
        <v>58</v>
      </c>
      <c r="S5439" s="2">
        <v>1347.72</v>
      </c>
      <c r="T5439">
        <v>3.1</v>
      </c>
      <c r="U5439" t="s">
        <v>130</v>
      </c>
      <c r="V5439">
        <v>2026</v>
      </c>
      <c r="W5439" t="s">
        <v>83</v>
      </c>
      <c r="X5439" s="2">
        <v>1347.72</v>
      </c>
      <c r="Y5439" s="2">
        <v>1515.84</v>
      </c>
      <c r="Z5439" s="2">
        <v>0.47099999999999997</v>
      </c>
      <c r="AA5439" s="2">
        <f>IF(Table1[[#This Row],[Bed Occupied]]="Yes",1,0)</f>
        <v>0</v>
      </c>
    </row>
    <row r="5440" spans="1:27" x14ac:dyDescent="0.25">
      <c r="A5440" t="s">
        <v>5532</v>
      </c>
      <c r="B5440" s="1">
        <v>46268</v>
      </c>
      <c r="C5440" s="1">
        <v>46287.199999999997</v>
      </c>
      <c r="D5440" t="s">
        <v>88</v>
      </c>
      <c r="E5440" t="s">
        <v>28</v>
      </c>
      <c r="F5440" t="s">
        <v>48</v>
      </c>
      <c r="G5440" t="s">
        <v>53</v>
      </c>
      <c r="H5440" t="s">
        <v>56</v>
      </c>
      <c r="I5440" t="s">
        <v>32</v>
      </c>
      <c r="J5440">
        <v>19.2</v>
      </c>
      <c r="K5440" t="s">
        <v>33</v>
      </c>
      <c r="L5440">
        <v>56</v>
      </c>
      <c r="M5440" s="1">
        <v>46268</v>
      </c>
      <c r="N5440" t="s">
        <v>63</v>
      </c>
      <c r="O5440">
        <v>13.1</v>
      </c>
      <c r="P5440">
        <v>1.1000000000000001</v>
      </c>
      <c r="Q5440" s="2">
        <v>50767.92</v>
      </c>
      <c r="R5440" t="s">
        <v>35</v>
      </c>
      <c r="S5440" s="2">
        <v>35097.599999999999</v>
      </c>
      <c r="T5440">
        <v>4.3</v>
      </c>
      <c r="U5440" t="s">
        <v>133</v>
      </c>
      <c r="V5440">
        <v>2026</v>
      </c>
      <c r="W5440" t="s">
        <v>72</v>
      </c>
      <c r="X5440" s="2">
        <v>35097.599999999999</v>
      </c>
      <c r="Y5440" s="2">
        <v>15670.32</v>
      </c>
      <c r="Z5440" s="2">
        <v>0.69099999999999995</v>
      </c>
      <c r="AA5440" s="2">
        <f>IF(Table1[[#This Row],[Bed Occupied]]="Yes",1,0)</f>
        <v>1</v>
      </c>
    </row>
    <row r="5441" spans="1:27" x14ac:dyDescent="0.25">
      <c r="A5441" t="s">
        <v>5533</v>
      </c>
      <c r="B5441" s="1">
        <v>46203</v>
      </c>
      <c r="C5441" s="1">
        <v>46209.1</v>
      </c>
      <c r="D5441" t="s">
        <v>61</v>
      </c>
      <c r="E5441" t="s">
        <v>28</v>
      </c>
      <c r="F5441" t="s">
        <v>48</v>
      </c>
      <c r="G5441" t="s">
        <v>30</v>
      </c>
      <c r="H5441" t="s">
        <v>49</v>
      </c>
      <c r="I5441" t="s">
        <v>93</v>
      </c>
      <c r="J5441">
        <v>6.1</v>
      </c>
      <c r="K5441" t="s">
        <v>33</v>
      </c>
      <c r="L5441">
        <v>81</v>
      </c>
      <c r="M5441" s="1">
        <v>46202</v>
      </c>
      <c r="N5441" t="s">
        <v>42</v>
      </c>
      <c r="O5441">
        <v>8.1</v>
      </c>
      <c r="P5441">
        <v>0.1</v>
      </c>
      <c r="Q5441" s="2">
        <v>16500.919999999998</v>
      </c>
      <c r="R5441" t="s">
        <v>35</v>
      </c>
      <c r="S5441" s="2">
        <v>10968.45</v>
      </c>
      <c r="T5441">
        <v>3.8</v>
      </c>
      <c r="U5441" t="s">
        <v>126</v>
      </c>
      <c r="V5441">
        <v>2026</v>
      </c>
      <c r="W5441" t="s">
        <v>37</v>
      </c>
      <c r="X5441" s="2">
        <v>10968.45</v>
      </c>
      <c r="Y5441" s="2">
        <v>5532.47</v>
      </c>
      <c r="Z5441" s="2">
        <v>0.66500000000000004</v>
      </c>
      <c r="AA5441" s="2">
        <f>IF(Table1[[#This Row],[Bed Occupied]]="Yes",1,0)</f>
        <v>1</v>
      </c>
    </row>
    <row r="5442" spans="1:27" x14ac:dyDescent="0.25">
      <c r="A5442" t="s">
        <v>5534</v>
      </c>
      <c r="B5442" s="1">
        <v>45659</v>
      </c>
      <c r="C5442" s="1">
        <v>45665</v>
      </c>
      <c r="D5442" t="s">
        <v>46</v>
      </c>
      <c r="E5442" t="s">
        <v>47</v>
      </c>
      <c r="F5442" t="s">
        <v>29</v>
      </c>
      <c r="G5442" t="s">
        <v>67</v>
      </c>
      <c r="H5442" t="s">
        <v>31</v>
      </c>
      <c r="I5442" t="s">
        <v>32</v>
      </c>
      <c r="J5442">
        <v>6</v>
      </c>
      <c r="K5442" t="s">
        <v>33</v>
      </c>
      <c r="L5442">
        <v>57</v>
      </c>
      <c r="M5442" s="1">
        <v>45659</v>
      </c>
      <c r="N5442" t="s">
        <v>42</v>
      </c>
      <c r="O5442">
        <v>14.9</v>
      </c>
      <c r="P5442">
        <v>2.9</v>
      </c>
      <c r="Q5442" s="2">
        <v>5593.25</v>
      </c>
      <c r="R5442" t="s">
        <v>35</v>
      </c>
      <c r="S5442" s="2">
        <v>3308.88</v>
      </c>
      <c r="T5442">
        <v>2.9</v>
      </c>
      <c r="U5442" t="s">
        <v>145</v>
      </c>
      <c r="V5442">
        <v>2025</v>
      </c>
      <c r="W5442" t="s">
        <v>72</v>
      </c>
      <c r="X5442" s="2">
        <v>3308.88</v>
      </c>
      <c r="Y5442" s="2">
        <v>2284.37</v>
      </c>
      <c r="Z5442" s="2">
        <v>0.59199999999999997</v>
      </c>
      <c r="AA5442" s="2">
        <f>IF(Table1[[#This Row],[Bed Occupied]]="Yes",1,0)</f>
        <v>1</v>
      </c>
    </row>
    <row r="5443" spans="1:27" x14ac:dyDescent="0.25">
      <c r="A5443" t="s">
        <v>5535</v>
      </c>
      <c r="B5443" s="1">
        <v>45701</v>
      </c>
      <c r="C5443" s="1">
        <v>45702.5</v>
      </c>
      <c r="D5443" t="s">
        <v>27</v>
      </c>
      <c r="E5443" t="s">
        <v>66</v>
      </c>
      <c r="F5443" t="s">
        <v>29</v>
      </c>
      <c r="G5443" t="s">
        <v>53</v>
      </c>
      <c r="H5443" t="s">
        <v>56</v>
      </c>
      <c r="I5443" t="s">
        <v>41</v>
      </c>
      <c r="J5443">
        <v>1.5</v>
      </c>
      <c r="K5443" t="s">
        <v>33</v>
      </c>
      <c r="L5443">
        <v>34</v>
      </c>
      <c r="M5443" s="1">
        <v>45700</v>
      </c>
      <c r="N5443" t="s">
        <v>34</v>
      </c>
      <c r="O5443">
        <v>10.5</v>
      </c>
      <c r="P5443">
        <v>2.5</v>
      </c>
      <c r="Q5443" s="2">
        <v>6379.17</v>
      </c>
      <c r="R5443" t="s">
        <v>35</v>
      </c>
      <c r="S5443" s="2">
        <v>4372.47</v>
      </c>
      <c r="T5443">
        <v>3.6</v>
      </c>
      <c r="U5443" t="s">
        <v>100</v>
      </c>
      <c r="V5443">
        <v>2025</v>
      </c>
      <c r="W5443" t="s">
        <v>69</v>
      </c>
      <c r="X5443" s="2">
        <v>4372.47</v>
      </c>
      <c r="Y5443" s="2">
        <v>2006.7</v>
      </c>
      <c r="Z5443" s="2">
        <v>0.68500000000000005</v>
      </c>
      <c r="AA5443" s="2">
        <f>IF(Table1[[#This Row],[Bed Occupied]]="Yes",1,0)</f>
        <v>1</v>
      </c>
    </row>
    <row r="5444" spans="1:27" x14ac:dyDescent="0.25">
      <c r="A5444" t="s">
        <v>5536</v>
      </c>
      <c r="B5444" s="1">
        <v>46163</v>
      </c>
      <c r="C5444" s="1">
        <v>46169.599999999999</v>
      </c>
      <c r="D5444" t="s">
        <v>46</v>
      </c>
      <c r="E5444" t="s">
        <v>66</v>
      </c>
      <c r="F5444" t="s">
        <v>48</v>
      </c>
      <c r="G5444" t="s">
        <v>67</v>
      </c>
      <c r="H5444" t="s">
        <v>31</v>
      </c>
      <c r="I5444" t="s">
        <v>93</v>
      </c>
      <c r="J5444">
        <v>6.6</v>
      </c>
      <c r="K5444" t="s">
        <v>33</v>
      </c>
      <c r="L5444">
        <v>39</v>
      </c>
      <c r="M5444" s="1">
        <v>46162</v>
      </c>
      <c r="N5444" t="s">
        <v>34</v>
      </c>
      <c r="O5444">
        <v>10</v>
      </c>
      <c r="P5444">
        <v>0</v>
      </c>
      <c r="Q5444" s="2">
        <v>6790.02</v>
      </c>
      <c r="R5444" t="s">
        <v>35</v>
      </c>
      <c r="S5444" s="2">
        <v>3827.72</v>
      </c>
      <c r="T5444">
        <v>4.4000000000000004</v>
      </c>
      <c r="U5444" t="s">
        <v>94</v>
      </c>
      <c r="V5444">
        <v>2026</v>
      </c>
      <c r="W5444" t="s">
        <v>69</v>
      </c>
      <c r="X5444" s="2">
        <v>3827.72</v>
      </c>
      <c r="Y5444" s="2">
        <v>2962.3</v>
      </c>
      <c r="Z5444" s="2">
        <v>0.56399999999999995</v>
      </c>
      <c r="AA5444" s="2">
        <f>IF(Table1[[#This Row],[Bed Occupied]]="Yes",1,0)</f>
        <v>1</v>
      </c>
    </row>
    <row r="5445" spans="1:27" x14ac:dyDescent="0.25">
      <c r="A5445" t="s">
        <v>5537</v>
      </c>
      <c r="B5445" s="1">
        <v>46047</v>
      </c>
      <c r="C5445" s="1">
        <v>46050.8</v>
      </c>
      <c r="D5445" t="s">
        <v>46</v>
      </c>
      <c r="E5445" t="s">
        <v>28</v>
      </c>
      <c r="F5445" t="s">
        <v>48</v>
      </c>
      <c r="G5445" t="s">
        <v>30</v>
      </c>
      <c r="H5445" t="s">
        <v>40</v>
      </c>
      <c r="I5445" t="s">
        <v>32</v>
      </c>
      <c r="J5445">
        <v>3.8</v>
      </c>
      <c r="K5445" t="s">
        <v>57</v>
      </c>
      <c r="L5445">
        <v>95</v>
      </c>
      <c r="M5445" s="1">
        <v>46046</v>
      </c>
      <c r="N5445" t="s">
        <v>42</v>
      </c>
      <c r="O5445">
        <v>14</v>
      </c>
      <c r="P5445">
        <v>2</v>
      </c>
      <c r="Q5445" s="2">
        <v>5603.39</v>
      </c>
      <c r="R5445" t="s">
        <v>35</v>
      </c>
      <c r="S5445" s="2">
        <v>3172.34</v>
      </c>
      <c r="T5445">
        <v>3</v>
      </c>
      <c r="U5445" t="s">
        <v>86</v>
      </c>
      <c r="V5445">
        <v>2026</v>
      </c>
      <c r="W5445" t="s">
        <v>83</v>
      </c>
      <c r="X5445" s="2">
        <v>3172.34</v>
      </c>
      <c r="Y5445" s="2">
        <v>2431.0500000000002</v>
      </c>
      <c r="Z5445" s="2">
        <v>0.56599999999999995</v>
      </c>
      <c r="AA5445" s="2">
        <f>IF(Table1[[#This Row],[Bed Occupied]]="Yes",1,0)</f>
        <v>0</v>
      </c>
    </row>
    <row r="5446" spans="1:27" x14ac:dyDescent="0.25">
      <c r="A5446" t="s">
        <v>5538</v>
      </c>
      <c r="B5446" s="1">
        <v>46361</v>
      </c>
      <c r="C5446" s="1">
        <v>46369.5</v>
      </c>
      <c r="D5446" t="s">
        <v>46</v>
      </c>
      <c r="E5446" t="s">
        <v>52</v>
      </c>
      <c r="F5446" t="s">
        <v>48</v>
      </c>
      <c r="G5446" t="s">
        <v>151</v>
      </c>
      <c r="H5446" t="s">
        <v>56</v>
      </c>
      <c r="I5446" t="s">
        <v>41</v>
      </c>
      <c r="J5446">
        <v>8.5</v>
      </c>
      <c r="K5446" t="s">
        <v>33</v>
      </c>
      <c r="L5446">
        <v>8</v>
      </c>
      <c r="M5446" s="1">
        <v>46361</v>
      </c>
      <c r="N5446" t="s">
        <v>42</v>
      </c>
      <c r="O5446">
        <v>13.5</v>
      </c>
      <c r="P5446">
        <v>1.5</v>
      </c>
      <c r="Q5446" s="2">
        <v>8608.2199999999993</v>
      </c>
      <c r="R5446" t="s">
        <v>35</v>
      </c>
      <c r="S5446" s="2">
        <v>4799.34</v>
      </c>
      <c r="T5446">
        <v>4.4000000000000004</v>
      </c>
      <c r="U5446" t="s">
        <v>54</v>
      </c>
      <c r="V5446">
        <v>2026</v>
      </c>
      <c r="W5446" t="s">
        <v>83</v>
      </c>
      <c r="X5446" s="2">
        <v>4799.34</v>
      </c>
      <c r="Y5446" s="2">
        <v>3808.88</v>
      </c>
      <c r="Z5446" s="2">
        <v>0.55800000000000005</v>
      </c>
      <c r="AA5446" s="2">
        <f>IF(Table1[[#This Row],[Bed Occupied]]="Yes",1,0)</f>
        <v>1</v>
      </c>
    </row>
    <row r="5447" spans="1:27" x14ac:dyDescent="0.25">
      <c r="A5447" t="s">
        <v>5539</v>
      </c>
      <c r="B5447" s="1">
        <v>45718</v>
      </c>
      <c r="C5447" s="1">
        <v>45723.9</v>
      </c>
      <c r="D5447" t="s">
        <v>27</v>
      </c>
      <c r="E5447" t="s">
        <v>66</v>
      </c>
      <c r="F5447" t="s">
        <v>48</v>
      </c>
      <c r="G5447" t="s">
        <v>53</v>
      </c>
      <c r="H5447" t="s">
        <v>76</v>
      </c>
      <c r="I5447" t="s">
        <v>32</v>
      </c>
      <c r="J5447">
        <v>5.9</v>
      </c>
      <c r="K5447" t="s">
        <v>33</v>
      </c>
      <c r="L5447">
        <v>38</v>
      </c>
      <c r="M5447" s="1">
        <v>45717</v>
      </c>
      <c r="N5447" t="s">
        <v>42</v>
      </c>
      <c r="O5447">
        <v>10.3</v>
      </c>
      <c r="P5447">
        <v>2.2999999999999998</v>
      </c>
      <c r="Q5447" s="2">
        <v>10858.97</v>
      </c>
      <c r="R5447" t="s">
        <v>35</v>
      </c>
      <c r="S5447" s="2">
        <v>6998.41</v>
      </c>
      <c r="T5447">
        <v>3.9</v>
      </c>
      <c r="U5447" t="s">
        <v>173</v>
      </c>
      <c r="V5447">
        <v>2025</v>
      </c>
      <c r="W5447" t="s">
        <v>83</v>
      </c>
      <c r="X5447" s="2">
        <v>6998.41</v>
      </c>
      <c r="Y5447" s="2">
        <v>3860.56</v>
      </c>
      <c r="Z5447" s="2">
        <v>0.64400000000000002</v>
      </c>
      <c r="AA5447" s="2">
        <f>IF(Table1[[#This Row],[Bed Occupied]]="Yes",1,0)</f>
        <v>1</v>
      </c>
    </row>
    <row r="5448" spans="1:27" x14ac:dyDescent="0.25">
      <c r="A5448" t="s">
        <v>5540</v>
      </c>
      <c r="B5448" s="1">
        <v>46094</v>
      </c>
      <c r="C5448" s="1">
        <v>46100.6</v>
      </c>
      <c r="D5448" t="s">
        <v>88</v>
      </c>
      <c r="E5448" t="s">
        <v>28</v>
      </c>
      <c r="F5448" t="s">
        <v>48</v>
      </c>
      <c r="G5448" t="s">
        <v>53</v>
      </c>
      <c r="H5448" t="s">
        <v>56</v>
      </c>
      <c r="I5448" t="s">
        <v>41</v>
      </c>
      <c r="J5448">
        <v>6.6</v>
      </c>
      <c r="K5448" t="s">
        <v>33</v>
      </c>
      <c r="L5448">
        <v>23</v>
      </c>
      <c r="M5448" s="1">
        <v>46093</v>
      </c>
      <c r="N5448" t="s">
        <v>42</v>
      </c>
      <c r="O5448">
        <v>9.3000000000000007</v>
      </c>
      <c r="P5448">
        <v>1.3</v>
      </c>
      <c r="Q5448" s="2">
        <v>30967.84</v>
      </c>
      <c r="R5448" t="s">
        <v>58</v>
      </c>
      <c r="S5448" s="2">
        <v>25169.99</v>
      </c>
      <c r="T5448">
        <v>3.9</v>
      </c>
      <c r="U5448" t="s">
        <v>115</v>
      </c>
      <c r="V5448">
        <v>2026</v>
      </c>
      <c r="W5448" t="s">
        <v>72</v>
      </c>
      <c r="X5448" s="2">
        <v>25169.99</v>
      </c>
      <c r="Y5448" s="2">
        <v>5797.85</v>
      </c>
      <c r="Z5448" s="2">
        <v>0.81299999999999994</v>
      </c>
      <c r="AA5448" s="2">
        <f>IF(Table1[[#This Row],[Bed Occupied]]="Yes",1,0)</f>
        <v>1</v>
      </c>
    </row>
    <row r="5449" spans="1:27" x14ac:dyDescent="0.25">
      <c r="A5449" t="s">
        <v>5541</v>
      </c>
      <c r="B5449" s="1">
        <v>45824</v>
      </c>
      <c r="C5449" s="1">
        <v>45826.7</v>
      </c>
      <c r="D5449" t="s">
        <v>46</v>
      </c>
      <c r="E5449" t="s">
        <v>28</v>
      </c>
      <c r="F5449" t="s">
        <v>48</v>
      </c>
      <c r="G5449" t="s">
        <v>151</v>
      </c>
      <c r="H5449" t="s">
        <v>49</v>
      </c>
      <c r="I5449" t="s">
        <v>32</v>
      </c>
      <c r="J5449">
        <v>2.7</v>
      </c>
      <c r="K5449" t="s">
        <v>57</v>
      </c>
      <c r="L5449">
        <v>58</v>
      </c>
      <c r="M5449" s="1">
        <v>45823</v>
      </c>
      <c r="N5449" t="s">
        <v>63</v>
      </c>
      <c r="O5449">
        <v>14.2</v>
      </c>
      <c r="P5449">
        <v>2.2000000000000002</v>
      </c>
      <c r="Q5449" s="2">
        <v>4315.3999999999996</v>
      </c>
      <c r="R5449" t="s">
        <v>58</v>
      </c>
      <c r="S5449" s="2">
        <v>1947.87</v>
      </c>
      <c r="T5449">
        <v>3.3</v>
      </c>
      <c r="U5449" t="s">
        <v>64</v>
      </c>
      <c r="V5449">
        <v>2025</v>
      </c>
      <c r="W5449" t="s">
        <v>74</v>
      </c>
      <c r="X5449" s="2">
        <v>1947.87</v>
      </c>
      <c r="Y5449" s="2">
        <v>2367.5300000000002</v>
      </c>
      <c r="Z5449" s="2">
        <v>0.45100000000000001</v>
      </c>
      <c r="AA5449" s="2">
        <f>IF(Table1[[#This Row],[Bed Occupied]]="Yes",1,0)</f>
        <v>0</v>
      </c>
    </row>
    <row r="5450" spans="1:27" x14ac:dyDescent="0.25">
      <c r="A5450" t="s">
        <v>5542</v>
      </c>
      <c r="B5450" s="1">
        <v>46112</v>
      </c>
      <c r="C5450" s="1">
        <v>46114.7</v>
      </c>
      <c r="D5450" t="s">
        <v>61</v>
      </c>
      <c r="E5450" t="s">
        <v>52</v>
      </c>
      <c r="F5450" t="s">
        <v>29</v>
      </c>
      <c r="G5450" t="s">
        <v>30</v>
      </c>
      <c r="H5450" t="s">
        <v>56</v>
      </c>
      <c r="I5450" t="s">
        <v>93</v>
      </c>
      <c r="J5450">
        <v>2.7</v>
      </c>
      <c r="K5450" t="s">
        <v>33</v>
      </c>
      <c r="L5450">
        <v>56</v>
      </c>
      <c r="M5450" s="1">
        <v>46112</v>
      </c>
      <c r="N5450" t="s">
        <v>42</v>
      </c>
      <c r="O5450">
        <v>8</v>
      </c>
      <c r="P5450">
        <v>0</v>
      </c>
      <c r="Q5450" s="2">
        <v>11360.88</v>
      </c>
      <c r="R5450" t="s">
        <v>58</v>
      </c>
      <c r="S5450" s="2">
        <v>7165.76</v>
      </c>
      <c r="T5450">
        <v>4.3</v>
      </c>
      <c r="U5450" t="s">
        <v>115</v>
      </c>
      <c r="V5450">
        <v>2026</v>
      </c>
      <c r="W5450" t="s">
        <v>44</v>
      </c>
      <c r="X5450" s="2">
        <v>7165.76</v>
      </c>
      <c r="Y5450" s="2">
        <v>4195.12</v>
      </c>
      <c r="Z5450" s="2">
        <v>0.63100000000000001</v>
      </c>
      <c r="AA5450" s="2">
        <f>IF(Table1[[#This Row],[Bed Occupied]]="Yes",1,0)</f>
        <v>1</v>
      </c>
    </row>
    <row r="5451" spans="1:27" x14ac:dyDescent="0.25">
      <c r="A5451" t="s">
        <v>5543</v>
      </c>
      <c r="B5451" s="1">
        <v>45972</v>
      </c>
      <c r="C5451" s="1">
        <v>45976.3</v>
      </c>
      <c r="D5451" t="s">
        <v>61</v>
      </c>
      <c r="E5451" t="s">
        <v>28</v>
      </c>
      <c r="F5451" t="s">
        <v>48</v>
      </c>
      <c r="G5451" t="s">
        <v>53</v>
      </c>
      <c r="H5451" t="s">
        <v>62</v>
      </c>
      <c r="I5451" t="s">
        <v>41</v>
      </c>
      <c r="J5451">
        <v>4.3</v>
      </c>
      <c r="K5451" t="s">
        <v>33</v>
      </c>
      <c r="L5451">
        <v>56</v>
      </c>
      <c r="M5451" s="1">
        <v>45972</v>
      </c>
      <c r="N5451" t="s">
        <v>42</v>
      </c>
      <c r="O5451">
        <v>8.6</v>
      </c>
      <c r="P5451">
        <v>0.6</v>
      </c>
      <c r="Q5451" s="2">
        <v>16034.61</v>
      </c>
      <c r="R5451" t="s">
        <v>58</v>
      </c>
      <c r="S5451" s="2">
        <v>10245.17</v>
      </c>
      <c r="T5451">
        <v>3.9</v>
      </c>
      <c r="U5451" t="s">
        <v>71</v>
      </c>
      <c r="V5451">
        <v>2025</v>
      </c>
      <c r="W5451" t="s">
        <v>44</v>
      </c>
      <c r="X5451" s="2">
        <v>10245.17</v>
      </c>
      <c r="Y5451" s="2">
        <v>5789.44</v>
      </c>
      <c r="Z5451" s="2">
        <v>0.63900000000000001</v>
      </c>
      <c r="AA5451" s="2">
        <f>IF(Table1[[#This Row],[Bed Occupied]]="Yes",1,0)</f>
        <v>1</v>
      </c>
    </row>
    <row r="5452" spans="1:27" x14ac:dyDescent="0.25">
      <c r="A5452" t="s">
        <v>5544</v>
      </c>
      <c r="B5452" s="1">
        <v>45717</v>
      </c>
      <c r="C5452" s="1">
        <v>45718.7</v>
      </c>
      <c r="D5452" t="s">
        <v>39</v>
      </c>
      <c r="E5452" t="s">
        <v>66</v>
      </c>
      <c r="F5452" t="s">
        <v>29</v>
      </c>
      <c r="G5452" t="s">
        <v>67</v>
      </c>
      <c r="H5452" t="s">
        <v>49</v>
      </c>
      <c r="I5452" t="s">
        <v>41</v>
      </c>
      <c r="J5452">
        <v>1.7</v>
      </c>
      <c r="K5452" t="s">
        <v>33</v>
      </c>
      <c r="L5452">
        <v>93</v>
      </c>
      <c r="M5452" s="1">
        <v>45717</v>
      </c>
      <c r="N5452" t="s">
        <v>42</v>
      </c>
      <c r="O5452">
        <v>9.3000000000000007</v>
      </c>
      <c r="P5452">
        <v>1.3</v>
      </c>
      <c r="Q5452" s="2">
        <v>2125.13</v>
      </c>
      <c r="R5452" t="s">
        <v>35</v>
      </c>
      <c r="S5452" s="2">
        <v>960.78</v>
      </c>
      <c r="T5452">
        <v>3.2</v>
      </c>
      <c r="U5452" t="s">
        <v>173</v>
      </c>
      <c r="V5452">
        <v>2025</v>
      </c>
      <c r="W5452" t="s">
        <v>83</v>
      </c>
      <c r="X5452" s="2">
        <v>960.78</v>
      </c>
      <c r="Y5452" s="2">
        <v>1164.3499999999999</v>
      </c>
      <c r="Z5452" s="2">
        <v>0.45200000000000001</v>
      </c>
      <c r="AA5452" s="2">
        <f>IF(Table1[[#This Row],[Bed Occupied]]="Yes",1,0)</f>
        <v>1</v>
      </c>
    </row>
    <row r="5453" spans="1:27" x14ac:dyDescent="0.25">
      <c r="A5453" t="s">
        <v>5545</v>
      </c>
      <c r="B5453" s="1">
        <v>45800</v>
      </c>
      <c r="C5453" s="1">
        <v>45801.9</v>
      </c>
      <c r="D5453" t="s">
        <v>39</v>
      </c>
      <c r="E5453" t="s">
        <v>52</v>
      </c>
      <c r="F5453" t="s">
        <v>29</v>
      </c>
      <c r="G5453" t="s">
        <v>30</v>
      </c>
      <c r="H5453" t="s">
        <v>49</v>
      </c>
      <c r="I5453" t="s">
        <v>41</v>
      </c>
      <c r="J5453">
        <v>1.9</v>
      </c>
      <c r="K5453" t="s">
        <v>33</v>
      </c>
      <c r="L5453">
        <v>74</v>
      </c>
      <c r="M5453" s="1">
        <v>45800</v>
      </c>
      <c r="N5453" t="s">
        <v>42</v>
      </c>
      <c r="O5453">
        <v>8</v>
      </c>
      <c r="P5453">
        <v>0</v>
      </c>
      <c r="Q5453" s="2">
        <v>2350.6799999999998</v>
      </c>
      <c r="R5453" t="s">
        <v>58</v>
      </c>
      <c r="S5453" s="2">
        <v>1345.9</v>
      </c>
      <c r="T5453">
        <v>3.9</v>
      </c>
      <c r="U5453" t="s">
        <v>122</v>
      </c>
      <c r="V5453">
        <v>2025</v>
      </c>
      <c r="W5453" t="s">
        <v>77</v>
      </c>
      <c r="X5453" s="2">
        <v>1345.9</v>
      </c>
      <c r="Y5453" s="2">
        <v>1004.78</v>
      </c>
      <c r="Z5453" s="2">
        <v>0.57299999999999995</v>
      </c>
      <c r="AA5453" s="2">
        <f>IF(Table1[[#This Row],[Bed Occupied]]="Yes",1,0)</f>
        <v>1</v>
      </c>
    </row>
    <row r="5454" spans="1:27" x14ac:dyDescent="0.25">
      <c r="A5454" t="s">
        <v>5546</v>
      </c>
      <c r="B5454" s="1">
        <v>45696</v>
      </c>
      <c r="C5454" s="1">
        <v>45697.9</v>
      </c>
      <c r="D5454" t="s">
        <v>51</v>
      </c>
      <c r="E5454" t="s">
        <v>47</v>
      </c>
      <c r="F5454" t="s">
        <v>48</v>
      </c>
      <c r="G5454" t="s">
        <v>67</v>
      </c>
      <c r="H5454" t="s">
        <v>56</v>
      </c>
      <c r="I5454" t="s">
        <v>32</v>
      </c>
      <c r="J5454">
        <v>1.9</v>
      </c>
      <c r="K5454" t="s">
        <v>33</v>
      </c>
      <c r="L5454">
        <v>90</v>
      </c>
      <c r="M5454" s="1">
        <v>45696</v>
      </c>
      <c r="N5454" t="s">
        <v>34</v>
      </c>
      <c r="O5454">
        <v>9</v>
      </c>
      <c r="P5454">
        <v>1</v>
      </c>
      <c r="Q5454" s="2">
        <v>6684.08</v>
      </c>
      <c r="R5454" t="s">
        <v>35</v>
      </c>
      <c r="S5454" s="2">
        <v>3868.75</v>
      </c>
      <c r="T5454">
        <v>3.6</v>
      </c>
      <c r="U5454" t="s">
        <v>100</v>
      </c>
      <c r="V5454">
        <v>2025</v>
      </c>
      <c r="W5454" t="s">
        <v>83</v>
      </c>
      <c r="X5454" s="2">
        <v>3868.75</v>
      </c>
      <c r="Y5454" s="2">
        <v>2815.33</v>
      </c>
      <c r="Z5454" s="2">
        <v>0.57899999999999996</v>
      </c>
      <c r="AA5454" s="2">
        <f>IF(Table1[[#This Row],[Bed Occupied]]="Yes",1,0)</f>
        <v>1</v>
      </c>
    </row>
    <row r="5455" spans="1:27" x14ac:dyDescent="0.25">
      <c r="A5455" t="s">
        <v>5547</v>
      </c>
      <c r="B5455" s="1">
        <v>45658</v>
      </c>
      <c r="C5455" s="1">
        <v>45659</v>
      </c>
      <c r="D5455" t="s">
        <v>51</v>
      </c>
      <c r="E5455" t="s">
        <v>28</v>
      </c>
      <c r="F5455" t="s">
        <v>29</v>
      </c>
      <c r="G5455" t="s">
        <v>67</v>
      </c>
      <c r="H5455" t="s">
        <v>62</v>
      </c>
      <c r="I5455" t="s">
        <v>32</v>
      </c>
      <c r="J5455">
        <v>1</v>
      </c>
      <c r="K5455" t="s">
        <v>33</v>
      </c>
      <c r="L5455">
        <v>30</v>
      </c>
      <c r="M5455" s="1">
        <v>45657</v>
      </c>
      <c r="N5455" t="s">
        <v>63</v>
      </c>
      <c r="O5455">
        <v>8.5</v>
      </c>
      <c r="P5455">
        <v>0.5</v>
      </c>
      <c r="Q5455" s="2">
        <v>8194.2900000000009</v>
      </c>
      <c r="R5455" t="s">
        <v>85</v>
      </c>
      <c r="S5455" s="2">
        <v>4700.8</v>
      </c>
      <c r="T5455">
        <v>4.4000000000000004</v>
      </c>
      <c r="U5455" t="s">
        <v>145</v>
      </c>
      <c r="V5455">
        <v>2025</v>
      </c>
      <c r="W5455" t="s">
        <v>44</v>
      </c>
      <c r="X5455" s="2">
        <v>4700.8</v>
      </c>
      <c r="Y5455" s="2">
        <v>3493.49</v>
      </c>
      <c r="Z5455" s="2">
        <v>0.57399999999999995</v>
      </c>
      <c r="AA5455" s="2">
        <f>IF(Table1[[#This Row],[Bed Occupied]]="Yes",1,0)</f>
        <v>1</v>
      </c>
    </row>
    <row r="5456" spans="1:27" x14ac:dyDescent="0.25">
      <c r="A5456" t="s">
        <v>5548</v>
      </c>
      <c r="B5456" s="1">
        <v>46269</v>
      </c>
      <c r="C5456" s="1">
        <v>46274.6</v>
      </c>
      <c r="D5456" t="s">
        <v>61</v>
      </c>
      <c r="E5456" t="s">
        <v>66</v>
      </c>
      <c r="F5456" t="s">
        <v>29</v>
      </c>
      <c r="G5456" t="s">
        <v>30</v>
      </c>
      <c r="H5456" t="s">
        <v>49</v>
      </c>
      <c r="I5456" t="s">
        <v>32</v>
      </c>
      <c r="J5456">
        <v>5.6</v>
      </c>
      <c r="K5456" t="s">
        <v>33</v>
      </c>
      <c r="L5456">
        <v>75</v>
      </c>
      <c r="M5456" s="1">
        <v>46269</v>
      </c>
      <c r="N5456" t="s">
        <v>42</v>
      </c>
      <c r="O5456">
        <v>10</v>
      </c>
      <c r="P5456">
        <v>0</v>
      </c>
      <c r="Q5456" s="2">
        <v>13468.05</v>
      </c>
      <c r="R5456" t="s">
        <v>58</v>
      </c>
      <c r="S5456" s="2">
        <v>7997.31</v>
      </c>
      <c r="T5456">
        <v>3.8</v>
      </c>
      <c r="U5456" t="s">
        <v>133</v>
      </c>
      <c r="V5456">
        <v>2026</v>
      </c>
      <c r="W5456" t="s">
        <v>77</v>
      </c>
      <c r="X5456" s="2">
        <v>7997.31</v>
      </c>
      <c r="Y5456" s="2">
        <v>5470.74</v>
      </c>
      <c r="Z5456" s="2">
        <v>0.59399999999999997</v>
      </c>
      <c r="AA5456" s="2">
        <f>IF(Table1[[#This Row],[Bed Occupied]]="Yes",1,0)</f>
        <v>1</v>
      </c>
    </row>
    <row r="5457" spans="1:27" x14ac:dyDescent="0.25">
      <c r="A5457" t="s">
        <v>5549</v>
      </c>
      <c r="B5457" s="1">
        <v>46170</v>
      </c>
      <c r="C5457" s="1">
        <v>46170.8</v>
      </c>
      <c r="D5457" t="s">
        <v>51</v>
      </c>
      <c r="E5457" t="s">
        <v>52</v>
      </c>
      <c r="F5457" t="s">
        <v>29</v>
      </c>
      <c r="G5457" t="s">
        <v>151</v>
      </c>
      <c r="H5457" t="s">
        <v>49</v>
      </c>
      <c r="I5457" t="s">
        <v>32</v>
      </c>
      <c r="J5457">
        <v>0.8</v>
      </c>
      <c r="K5457" t="s">
        <v>33</v>
      </c>
      <c r="L5457">
        <v>60</v>
      </c>
      <c r="M5457" s="1">
        <v>46169</v>
      </c>
      <c r="N5457" t="s">
        <v>42</v>
      </c>
      <c r="O5457">
        <v>9.8000000000000007</v>
      </c>
      <c r="P5457">
        <v>1.8</v>
      </c>
      <c r="Q5457" s="2">
        <v>4486.75</v>
      </c>
      <c r="R5457" t="s">
        <v>85</v>
      </c>
      <c r="S5457" s="2">
        <v>2668.53</v>
      </c>
      <c r="T5457">
        <v>3.5</v>
      </c>
      <c r="U5457" t="s">
        <v>94</v>
      </c>
      <c r="V5457">
        <v>2026</v>
      </c>
      <c r="W5457" t="s">
        <v>69</v>
      </c>
      <c r="X5457" s="2">
        <v>2668.53</v>
      </c>
      <c r="Y5457" s="2">
        <v>1818.22</v>
      </c>
      <c r="Z5457" s="2">
        <v>0.59499999999999997</v>
      </c>
      <c r="AA5457" s="2">
        <f>IF(Table1[[#This Row],[Bed Occupied]]="Yes",1,0)</f>
        <v>1</v>
      </c>
    </row>
    <row r="5458" spans="1:27" x14ac:dyDescent="0.25">
      <c r="A5458" t="s">
        <v>5550</v>
      </c>
      <c r="B5458" s="1">
        <v>46376</v>
      </c>
      <c r="C5458" s="1">
        <v>46379.7</v>
      </c>
      <c r="D5458" t="s">
        <v>27</v>
      </c>
      <c r="E5458" t="s">
        <v>52</v>
      </c>
      <c r="F5458" t="s">
        <v>29</v>
      </c>
      <c r="G5458" t="s">
        <v>30</v>
      </c>
      <c r="H5458" t="s">
        <v>40</v>
      </c>
      <c r="I5458" t="s">
        <v>41</v>
      </c>
      <c r="J5458">
        <v>3.7</v>
      </c>
      <c r="K5458" t="s">
        <v>33</v>
      </c>
      <c r="L5458">
        <v>14</v>
      </c>
      <c r="M5458" s="1">
        <v>46375</v>
      </c>
      <c r="N5458" t="s">
        <v>63</v>
      </c>
      <c r="O5458">
        <v>12.3</v>
      </c>
      <c r="P5458">
        <v>0.3</v>
      </c>
      <c r="Q5458" s="2">
        <v>13537.71</v>
      </c>
      <c r="R5458" t="s">
        <v>35</v>
      </c>
      <c r="S5458" s="2">
        <v>7581.3</v>
      </c>
      <c r="T5458">
        <v>4.4000000000000004</v>
      </c>
      <c r="U5458" t="s">
        <v>54</v>
      </c>
      <c r="V5458">
        <v>2026</v>
      </c>
      <c r="W5458" t="s">
        <v>83</v>
      </c>
      <c r="X5458" s="2">
        <v>7581.3</v>
      </c>
      <c r="Y5458" s="2">
        <v>5956.41</v>
      </c>
      <c r="Z5458" s="2">
        <v>0.56000000000000005</v>
      </c>
      <c r="AA5458" s="2">
        <f>IF(Table1[[#This Row],[Bed Occupied]]="Yes",1,0)</f>
        <v>1</v>
      </c>
    </row>
    <row r="5459" spans="1:27" x14ac:dyDescent="0.25">
      <c r="A5459" t="s">
        <v>5551</v>
      </c>
      <c r="B5459" s="1">
        <v>46000</v>
      </c>
      <c r="C5459" s="1">
        <v>46001.2</v>
      </c>
      <c r="D5459" t="s">
        <v>51</v>
      </c>
      <c r="E5459" t="s">
        <v>28</v>
      </c>
      <c r="F5459" t="s">
        <v>29</v>
      </c>
      <c r="G5459" t="s">
        <v>151</v>
      </c>
      <c r="H5459" t="s">
        <v>76</v>
      </c>
      <c r="I5459" t="s">
        <v>41</v>
      </c>
      <c r="J5459">
        <v>1.2</v>
      </c>
      <c r="K5459" t="s">
        <v>57</v>
      </c>
      <c r="L5459">
        <v>52</v>
      </c>
      <c r="M5459" s="1">
        <v>46000</v>
      </c>
      <c r="N5459" t="s">
        <v>34</v>
      </c>
      <c r="O5459">
        <v>10.9</v>
      </c>
      <c r="P5459">
        <v>0.9</v>
      </c>
      <c r="Q5459" s="2">
        <v>9305.18</v>
      </c>
      <c r="R5459" t="s">
        <v>35</v>
      </c>
      <c r="S5459" s="2">
        <v>5112.9799999999996</v>
      </c>
      <c r="T5459">
        <v>4.3</v>
      </c>
      <c r="U5459" t="s">
        <v>79</v>
      </c>
      <c r="V5459">
        <v>2025</v>
      </c>
      <c r="W5459" t="s">
        <v>44</v>
      </c>
      <c r="X5459" s="2">
        <v>5112.9799999999996</v>
      </c>
      <c r="Y5459" s="2">
        <v>4192.2</v>
      </c>
      <c r="Z5459" s="2">
        <v>0.54900000000000004</v>
      </c>
      <c r="AA5459" s="2">
        <f>IF(Table1[[#This Row],[Bed Occupied]]="Yes",1,0)</f>
        <v>0</v>
      </c>
    </row>
    <row r="5460" spans="1:27" x14ac:dyDescent="0.25">
      <c r="A5460" t="s">
        <v>5552</v>
      </c>
      <c r="B5460" s="1">
        <v>45797</v>
      </c>
      <c r="C5460" s="1">
        <v>45798.8</v>
      </c>
      <c r="D5460" t="s">
        <v>39</v>
      </c>
      <c r="E5460" t="s">
        <v>47</v>
      </c>
      <c r="F5460" t="s">
        <v>29</v>
      </c>
      <c r="G5460" t="s">
        <v>30</v>
      </c>
      <c r="H5460" t="s">
        <v>62</v>
      </c>
      <c r="I5460" t="s">
        <v>32</v>
      </c>
      <c r="J5460">
        <v>1.8</v>
      </c>
      <c r="K5460" t="s">
        <v>33</v>
      </c>
      <c r="L5460">
        <v>98</v>
      </c>
      <c r="M5460" s="1">
        <v>45796</v>
      </c>
      <c r="N5460" t="s">
        <v>63</v>
      </c>
      <c r="O5460">
        <v>10.9</v>
      </c>
      <c r="P5460">
        <v>0.9</v>
      </c>
      <c r="Q5460" s="2">
        <v>2122.66</v>
      </c>
      <c r="R5460" t="s">
        <v>85</v>
      </c>
      <c r="S5460" s="2">
        <v>1205.74</v>
      </c>
      <c r="T5460">
        <v>3.8</v>
      </c>
      <c r="U5460" t="s">
        <v>122</v>
      </c>
      <c r="V5460">
        <v>2025</v>
      </c>
      <c r="W5460" t="s">
        <v>37</v>
      </c>
      <c r="X5460" s="2">
        <v>1205.74</v>
      </c>
      <c r="Y5460" s="2">
        <v>916.92</v>
      </c>
      <c r="Z5460" s="2">
        <v>0.56799999999999995</v>
      </c>
      <c r="AA5460" s="2">
        <f>IF(Table1[[#This Row],[Bed Occupied]]="Yes",1,0)</f>
        <v>1</v>
      </c>
    </row>
    <row r="5461" spans="1:27" x14ac:dyDescent="0.25">
      <c r="A5461" t="s">
        <v>5553</v>
      </c>
      <c r="B5461" s="1">
        <v>46043</v>
      </c>
      <c r="C5461" s="1">
        <v>46045.8</v>
      </c>
      <c r="D5461" t="s">
        <v>27</v>
      </c>
      <c r="E5461" t="s">
        <v>47</v>
      </c>
      <c r="F5461" t="s">
        <v>48</v>
      </c>
      <c r="G5461" t="s">
        <v>30</v>
      </c>
      <c r="H5461" t="s">
        <v>81</v>
      </c>
      <c r="I5461" t="s">
        <v>32</v>
      </c>
      <c r="J5461">
        <v>2.8</v>
      </c>
      <c r="K5461" t="s">
        <v>33</v>
      </c>
      <c r="L5461">
        <v>72</v>
      </c>
      <c r="M5461" s="1">
        <v>46043</v>
      </c>
      <c r="N5461" t="s">
        <v>63</v>
      </c>
      <c r="O5461">
        <v>14.8</v>
      </c>
      <c r="P5461">
        <v>2.8</v>
      </c>
      <c r="Q5461" s="2">
        <v>6828.77</v>
      </c>
      <c r="R5461" t="s">
        <v>58</v>
      </c>
      <c r="S5461" s="2">
        <v>4720.7</v>
      </c>
      <c r="T5461">
        <v>3.3</v>
      </c>
      <c r="U5461" t="s">
        <v>86</v>
      </c>
      <c r="V5461">
        <v>2026</v>
      </c>
      <c r="W5461" t="s">
        <v>69</v>
      </c>
      <c r="X5461" s="2">
        <v>4720.7</v>
      </c>
      <c r="Y5461" s="2">
        <v>2108.0700000000002</v>
      </c>
      <c r="Z5461" s="2">
        <v>0.69099999999999995</v>
      </c>
      <c r="AA5461" s="2">
        <f>IF(Table1[[#This Row],[Bed Occupied]]="Yes",1,0)</f>
        <v>1</v>
      </c>
    </row>
    <row r="5462" spans="1:27" x14ac:dyDescent="0.25">
      <c r="A5462" t="s">
        <v>5554</v>
      </c>
      <c r="B5462" s="1">
        <v>45875</v>
      </c>
      <c r="C5462" s="1">
        <v>45878.6</v>
      </c>
      <c r="D5462" t="s">
        <v>61</v>
      </c>
      <c r="E5462" t="s">
        <v>66</v>
      </c>
      <c r="F5462" t="s">
        <v>48</v>
      </c>
      <c r="G5462" t="s">
        <v>30</v>
      </c>
      <c r="H5462" t="s">
        <v>76</v>
      </c>
      <c r="I5462" t="s">
        <v>41</v>
      </c>
      <c r="J5462">
        <v>3.6</v>
      </c>
      <c r="K5462" t="s">
        <v>33</v>
      </c>
      <c r="L5462">
        <v>58</v>
      </c>
      <c r="M5462" s="1">
        <v>45874</v>
      </c>
      <c r="N5462" t="s">
        <v>42</v>
      </c>
      <c r="O5462">
        <v>8.4</v>
      </c>
      <c r="P5462">
        <v>0.4</v>
      </c>
      <c r="Q5462" s="2">
        <v>13952.26</v>
      </c>
      <c r="R5462" t="s">
        <v>35</v>
      </c>
      <c r="S5462" s="2">
        <v>9552</v>
      </c>
      <c r="T5462">
        <v>4</v>
      </c>
      <c r="U5462" t="s">
        <v>104</v>
      </c>
      <c r="V5462">
        <v>2025</v>
      </c>
      <c r="W5462" t="s">
        <v>44</v>
      </c>
      <c r="X5462" s="2">
        <v>9552</v>
      </c>
      <c r="Y5462" s="2">
        <v>4400.26</v>
      </c>
      <c r="Z5462" s="2">
        <v>0.68500000000000005</v>
      </c>
      <c r="AA5462" s="2">
        <f>IF(Table1[[#This Row],[Bed Occupied]]="Yes",1,0)</f>
        <v>1</v>
      </c>
    </row>
    <row r="5463" spans="1:27" x14ac:dyDescent="0.25">
      <c r="A5463" t="s">
        <v>5555</v>
      </c>
      <c r="B5463" s="1">
        <v>45873</v>
      </c>
      <c r="C5463" s="1">
        <v>45873.3</v>
      </c>
      <c r="D5463" t="s">
        <v>39</v>
      </c>
      <c r="E5463" t="s">
        <v>47</v>
      </c>
      <c r="F5463" t="s">
        <v>48</v>
      </c>
      <c r="G5463" t="s">
        <v>53</v>
      </c>
      <c r="H5463" t="s">
        <v>81</v>
      </c>
      <c r="I5463" t="s">
        <v>32</v>
      </c>
      <c r="J5463">
        <v>0.3</v>
      </c>
      <c r="K5463" t="s">
        <v>33</v>
      </c>
      <c r="L5463">
        <v>102</v>
      </c>
      <c r="M5463" s="1">
        <v>45873</v>
      </c>
      <c r="N5463" t="s">
        <v>42</v>
      </c>
      <c r="O5463">
        <v>9.3000000000000007</v>
      </c>
      <c r="P5463">
        <v>1.3</v>
      </c>
      <c r="Q5463" s="2">
        <v>2015.55</v>
      </c>
      <c r="R5463" t="s">
        <v>58</v>
      </c>
      <c r="S5463" s="2">
        <v>1243.26</v>
      </c>
      <c r="T5463">
        <v>3.7</v>
      </c>
      <c r="U5463" t="s">
        <v>104</v>
      </c>
      <c r="V5463">
        <v>2025</v>
      </c>
      <c r="W5463" t="s">
        <v>37</v>
      </c>
      <c r="X5463" s="2">
        <v>1243.26</v>
      </c>
      <c r="Y5463" s="2">
        <v>772.29</v>
      </c>
      <c r="Z5463" s="2">
        <v>0.61699999999999999</v>
      </c>
      <c r="AA5463" s="2">
        <f>IF(Table1[[#This Row],[Bed Occupied]]="Yes",1,0)</f>
        <v>1</v>
      </c>
    </row>
    <row r="5464" spans="1:27" x14ac:dyDescent="0.25">
      <c r="A5464" t="s">
        <v>5556</v>
      </c>
      <c r="B5464" s="1">
        <v>46307</v>
      </c>
      <c r="C5464" s="1">
        <v>46314.6</v>
      </c>
      <c r="D5464" t="s">
        <v>27</v>
      </c>
      <c r="E5464" t="s">
        <v>47</v>
      </c>
      <c r="F5464" t="s">
        <v>92</v>
      </c>
      <c r="G5464" t="s">
        <v>30</v>
      </c>
      <c r="H5464" t="s">
        <v>81</v>
      </c>
      <c r="I5464" t="s">
        <v>41</v>
      </c>
      <c r="J5464">
        <v>7.6</v>
      </c>
      <c r="K5464" t="s">
        <v>33</v>
      </c>
      <c r="L5464">
        <v>73</v>
      </c>
      <c r="M5464" s="1">
        <v>46306</v>
      </c>
      <c r="N5464" t="s">
        <v>63</v>
      </c>
      <c r="O5464">
        <v>8.9</v>
      </c>
      <c r="P5464">
        <v>0.9</v>
      </c>
      <c r="Q5464" s="2">
        <v>13010.05</v>
      </c>
      <c r="R5464" t="s">
        <v>35</v>
      </c>
      <c r="S5464" s="2">
        <v>9727.56</v>
      </c>
      <c r="T5464">
        <v>3.2</v>
      </c>
      <c r="U5464" t="s">
        <v>36</v>
      </c>
      <c r="V5464">
        <v>2026</v>
      </c>
      <c r="W5464" t="s">
        <v>74</v>
      </c>
      <c r="X5464" s="2">
        <v>9727.56</v>
      </c>
      <c r="Y5464" s="2">
        <v>3282.49</v>
      </c>
      <c r="Z5464" s="2">
        <v>0.748</v>
      </c>
      <c r="AA5464" s="2">
        <f>IF(Table1[[#This Row],[Bed Occupied]]="Yes",1,0)</f>
        <v>1</v>
      </c>
    </row>
    <row r="5465" spans="1:27" x14ac:dyDescent="0.25">
      <c r="A5465" t="s">
        <v>5557</v>
      </c>
      <c r="B5465" s="1">
        <v>46024</v>
      </c>
      <c r="C5465" s="1">
        <v>46028.5</v>
      </c>
      <c r="D5465" t="s">
        <v>27</v>
      </c>
      <c r="E5465" t="s">
        <v>28</v>
      </c>
      <c r="F5465" t="s">
        <v>48</v>
      </c>
      <c r="G5465" t="s">
        <v>151</v>
      </c>
      <c r="H5465" t="s">
        <v>76</v>
      </c>
      <c r="I5465" t="s">
        <v>32</v>
      </c>
      <c r="J5465">
        <v>4.5</v>
      </c>
      <c r="K5465" t="s">
        <v>33</v>
      </c>
      <c r="L5465">
        <v>92</v>
      </c>
      <c r="M5465" s="1">
        <v>46023</v>
      </c>
      <c r="N5465" t="s">
        <v>42</v>
      </c>
      <c r="O5465">
        <v>13</v>
      </c>
      <c r="P5465">
        <v>1</v>
      </c>
      <c r="Q5465" s="2">
        <v>13745.55</v>
      </c>
      <c r="R5465" t="s">
        <v>58</v>
      </c>
      <c r="S5465" s="2">
        <v>9022.98</v>
      </c>
      <c r="T5465">
        <v>4</v>
      </c>
      <c r="U5465" t="s">
        <v>86</v>
      </c>
      <c r="V5465">
        <v>2026</v>
      </c>
      <c r="W5465" t="s">
        <v>72</v>
      </c>
      <c r="X5465" s="2">
        <v>9022.98</v>
      </c>
      <c r="Y5465" s="2">
        <v>4722.57</v>
      </c>
      <c r="Z5465" s="2">
        <v>0.65600000000000003</v>
      </c>
      <c r="AA5465" s="2">
        <f>IF(Table1[[#This Row],[Bed Occupied]]="Yes",1,0)</f>
        <v>1</v>
      </c>
    </row>
    <row r="5466" spans="1:27" x14ac:dyDescent="0.25">
      <c r="A5466" t="s">
        <v>5558</v>
      </c>
      <c r="B5466" s="1">
        <v>45680</v>
      </c>
      <c r="C5466" s="1">
        <v>45681.3</v>
      </c>
      <c r="D5466" t="s">
        <v>39</v>
      </c>
      <c r="E5466" t="s">
        <v>52</v>
      </c>
      <c r="F5466" t="s">
        <v>29</v>
      </c>
      <c r="G5466" t="s">
        <v>53</v>
      </c>
      <c r="H5466" t="s">
        <v>49</v>
      </c>
      <c r="I5466" t="s">
        <v>32</v>
      </c>
      <c r="J5466">
        <v>1.3</v>
      </c>
      <c r="K5466" t="s">
        <v>33</v>
      </c>
      <c r="L5466">
        <v>106</v>
      </c>
      <c r="M5466" s="1">
        <v>45680</v>
      </c>
      <c r="N5466" t="s">
        <v>42</v>
      </c>
      <c r="O5466">
        <v>8.4</v>
      </c>
      <c r="P5466">
        <v>0.4</v>
      </c>
      <c r="Q5466" s="2">
        <v>2260.52</v>
      </c>
      <c r="R5466" t="s">
        <v>35</v>
      </c>
      <c r="S5466" s="2">
        <v>1169.1199999999999</v>
      </c>
      <c r="T5466">
        <v>4</v>
      </c>
      <c r="U5466" t="s">
        <v>145</v>
      </c>
      <c r="V5466">
        <v>2025</v>
      </c>
      <c r="W5466" t="s">
        <v>72</v>
      </c>
      <c r="X5466" s="2">
        <v>1169.1199999999999</v>
      </c>
      <c r="Y5466" s="2">
        <v>1091.4000000000001</v>
      </c>
      <c r="Z5466" s="2">
        <v>0.51700000000000002</v>
      </c>
      <c r="AA5466" s="2">
        <f>IF(Table1[[#This Row],[Bed Occupied]]="Yes",1,0)</f>
        <v>1</v>
      </c>
    </row>
    <row r="5467" spans="1:27" x14ac:dyDescent="0.25">
      <c r="A5467" t="s">
        <v>5559</v>
      </c>
      <c r="B5467" s="1">
        <v>46022</v>
      </c>
      <c r="C5467" s="1">
        <v>46022.400000000001</v>
      </c>
      <c r="D5467" t="s">
        <v>39</v>
      </c>
      <c r="E5467" t="s">
        <v>28</v>
      </c>
      <c r="F5467" t="s">
        <v>29</v>
      </c>
      <c r="G5467" t="s">
        <v>53</v>
      </c>
      <c r="H5467" t="s">
        <v>40</v>
      </c>
      <c r="I5467" t="s">
        <v>41</v>
      </c>
      <c r="J5467">
        <v>0.4</v>
      </c>
      <c r="K5467" t="s">
        <v>57</v>
      </c>
      <c r="L5467">
        <v>117</v>
      </c>
      <c r="M5467" s="1">
        <v>46022</v>
      </c>
      <c r="N5467" t="s">
        <v>42</v>
      </c>
      <c r="O5467">
        <v>9.1</v>
      </c>
      <c r="P5467">
        <v>1.1000000000000001</v>
      </c>
      <c r="Q5467" s="2">
        <v>1539.66</v>
      </c>
      <c r="R5467" t="s">
        <v>85</v>
      </c>
      <c r="S5467" s="2">
        <v>841.02</v>
      </c>
      <c r="T5467">
        <v>3.2</v>
      </c>
      <c r="U5467" t="s">
        <v>79</v>
      </c>
      <c r="V5467">
        <v>2025</v>
      </c>
      <c r="W5467" t="s">
        <v>69</v>
      </c>
      <c r="X5467" s="2">
        <v>841.02</v>
      </c>
      <c r="Y5467" s="2">
        <v>698.64</v>
      </c>
      <c r="Z5467" s="2">
        <v>0.54600000000000004</v>
      </c>
      <c r="AA5467" s="2">
        <f>IF(Table1[[#This Row],[Bed Occupied]]="Yes",1,0)</f>
        <v>0</v>
      </c>
    </row>
    <row r="5468" spans="1:27" x14ac:dyDescent="0.25">
      <c r="A5468" t="s">
        <v>5560</v>
      </c>
      <c r="B5468" s="1">
        <v>46159</v>
      </c>
      <c r="C5468" s="1">
        <v>46160.2</v>
      </c>
      <c r="D5468" t="s">
        <v>88</v>
      </c>
      <c r="E5468" t="s">
        <v>47</v>
      </c>
      <c r="F5468" t="s">
        <v>48</v>
      </c>
      <c r="G5468" t="s">
        <v>30</v>
      </c>
      <c r="H5468" t="s">
        <v>62</v>
      </c>
      <c r="I5468" t="s">
        <v>32</v>
      </c>
      <c r="J5468">
        <v>1.2</v>
      </c>
      <c r="K5468" t="s">
        <v>33</v>
      </c>
      <c r="L5468">
        <v>37</v>
      </c>
      <c r="M5468" s="1">
        <v>46158</v>
      </c>
      <c r="N5468" t="s">
        <v>42</v>
      </c>
      <c r="O5468">
        <v>10.3</v>
      </c>
      <c r="P5468">
        <v>2.2999999999999998</v>
      </c>
      <c r="Q5468" s="2">
        <v>12813.35</v>
      </c>
      <c r="R5468" t="s">
        <v>35</v>
      </c>
      <c r="S5468" s="2">
        <v>8566.67</v>
      </c>
      <c r="T5468">
        <v>3.2</v>
      </c>
      <c r="U5468" t="s">
        <v>94</v>
      </c>
      <c r="V5468">
        <v>2026</v>
      </c>
      <c r="W5468" t="s">
        <v>83</v>
      </c>
      <c r="X5468" s="2">
        <v>8566.67</v>
      </c>
      <c r="Y5468" s="2">
        <v>4246.68</v>
      </c>
      <c r="Z5468" s="2">
        <v>0.66900000000000004</v>
      </c>
      <c r="AA5468" s="2">
        <f>IF(Table1[[#This Row],[Bed Occupied]]="Yes",1,0)</f>
        <v>1</v>
      </c>
    </row>
    <row r="5469" spans="1:27" x14ac:dyDescent="0.25">
      <c r="A5469" t="s">
        <v>5561</v>
      </c>
      <c r="B5469" s="1">
        <v>46009</v>
      </c>
      <c r="C5469" s="1">
        <v>46010</v>
      </c>
      <c r="D5469" t="s">
        <v>96</v>
      </c>
      <c r="E5469" t="s">
        <v>52</v>
      </c>
      <c r="F5469" t="s">
        <v>48</v>
      </c>
      <c r="G5469" t="s">
        <v>67</v>
      </c>
      <c r="H5469" t="s">
        <v>76</v>
      </c>
      <c r="I5469" t="s">
        <v>32</v>
      </c>
      <c r="J5469">
        <v>1</v>
      </c>
      <c r="K5469" t="s">
        <v>33</v>
      </c>
      <c r="L5469">
        <v>36</v>
      </c>
      <c r="M5469" s="1">
        <v>46009</v>
      </c>
      <c r="N5469" t="s">
        <v>63</v>
      </c>
      <c r="O5469">
        <v>12.6</v>
      </c>
      <c r="P5469">
        <v>0.6</v>
      </c>
      <c r="Q5469" s="2">
        <v>3824.78</v>
      </c>
      <c r="R5469" t="s">
        <v>35</v>
      </c>
      <c r="S5469" s="2">
        <v>2148.98</v>
      </c>
      <c r="T5469">
        <v>3.8</v>
      </c>
      <c r="U5469" t="s">
        <v>79</v>
      </c>
      <c r="V5469">
        <v>2025</v>
      </c>
      <c r="W5469" t="s">
        <v>72</v>
      </c>
      <c r="X5469" s="2">
        <v>2148.98</v>
      </c>
      <c r="Y5469" s="2">
        <v>1675.8</v>
      </c>
      <c r="Z5469" s="2">
        <v>0.56200000000000006</v>
      </c>
      <c r="AA5469" s="2">
        <f>IF(Table1[[#This Row],[Bed Occupied]]="Yes",1,0)</f>
        <v>1</v>
      </c>
    </row>
    <row r="5470" spans="1:27" x14ac:dyDescent="0.25">
      <c r="A5470" t="s">
        <v>5562</v>
      </c>
      <c r="B5470" s="1">
        <v>46237</v>
      </c>
      <c r="C5470" s="1">
        <v>46239.5</v>
      </c>
      <c r="D5470" t="s">
        <v>102</v>
      </c>
      <c r="E5470" t="s">
        <v>52</v>
      </c>
      <c r="F5470" t="s">
        <v>29</v>
      </c>
      <c r="G5470" t="s">
        <v>151</v>
      </c>
      <c r="H5470" t="s">
        <v>49</v>
      </c>
      <c r="I5470" t="s">
        <v>41</v>
      </c>
      <c r="J5470">
        <v>2.5</v>
      </c>
      <c r="K5470" t="s">
        <v>33</v>
      </c>
      <c r="L5470">
        <v>66</v>
      </c>
      <c r="M5470" s="1">
        <v>46237</v>
      </c>
      <c r="N5470" t="s">
        <v>34</v>
      </c>
      <c r="O5470">
        <v>10.6</v>
      </c>
      <c r="P5470">
        <v>0.6</v>
      </c>
      <c r="Q5470" s="2">
        <v>12054.75</v>
      </c>
      <c r="R5470" t="s">
        <v>58</v>
      </c>
      <c r="S5470" s="2">
        <v>7176.39</v>
      </c>
      <c r="T5470">
        <v>3.6</v>
      </c>
      <c r="U5470" t="s">
        <v>138</v>
      </c>
      <c r="V5470">
        <v>2026</v>
      </c>
      <c r="W5470" t="s">
        <v>37</v>
      </c>
      <c r="X5470" s="2">
        <v>7176.39</v>
      </c>
      <c r="Y5470" s="2">
        <v>4878.3599999999997</v>
      </c>
      <c r="Z5470" s="2">
        <v>0.59499999999999997</v>
      </c>
      <c r="AA5470" s="2">
        <f>IF(Table1[[#This Row],[Bed Occupied]]="Yes",1,0)</f>
        <v>1</v>
      </c>
    </row>
    <row r="5471" spans="1:27" x14ac:dyDescent="0.25">
      <c r="A5471" t="s">
        <v>5563</v>
      </c>
      <c r="B5471" s="1">
        <v>46042</v>
      </c>
      <c r="C5471" s="1">
        <v>46042.6</v>
      </c>
      <c r="D5471" t="s">
        <v>39</v>
      </c>
      <c r="E5471" t="s">
        <v>47</v>
      </c>
      <c r="F5471" t="s">
        <v>29</v>
      </c>
      <c r="G5471" t="s">
        <v>30</v>
      </c>
      <c r="H5471" t="s">
        <v>76</v>
      </c>
      <c r="I5471" t="s">
        <v>32</v>
      </c>
      <c r="J5471">
        <v>0.6</v>
      </c>
      <c r="K5471" t="s">
        <v>33</v>
      </c>
      <c r="L5471">
        <v>134</v>
      </c>
      <c r="M5471" s="1">
        <v>46042</v>
      </c>
      <c r="N5471" t="s">
        <v>63</v>
      </c>
      <c r="O5471">
        <v>10.7</v>
      </c>
      <c r="P5471">
        <v>2.7</v>
      </c>
      <c r="Q5471" s="2">
        <v>2180.1799999999998</v>
      </c>
      <c r="R5471" t="s">
        <v>85</v>
      </c>
      <c r="S5471" s="2">
        <v>1141.2</v>
      </c>
      <c r="T5471">
        <v>2.5</v>
      </c>
      <c r="U5471" t="s">
        <v>86</v>
      </c>
      <c r="V5471">
        <v>2026</v>
      </c>
      <c r="W5471" t="s">
        <v>44</v>
      </c>
      <c r="X5471" s="2">
        <v>1141.2</v>
      </c>
      <c r="Y5471" s="2">
        <v>1038.98</v>
      </c>
      <c r="Z5471" s="2">
        <v>0.52300000000000002</v>
      </c>
      <c r="AA5471" s="2">
        <f>IF(Table1[[#This Row],[Bed Occupied]]="Yes",1,0)</f>
        <v>1</v>
      </c>
    </row>
    <row r="5472" spans="1:27" x14ac:dyDescent="0.25">
      <c r="A5472" t="s">
        <v>5564</v>
      </c>
      <c r="B5472" s="1">
        <v>45731</v>
      </c>
      <c r="C5472" s="1">
        <v>45739.5</v>
      </c>
      <c r="D5472" t="s">
        <v>46</v>
      </c>
      <c r="E5472" t="s">
        <v>28</v>
      </c>
      <c r="F5472" t="s">
        <v>48</v>
      </c>
      <c r="G5472" t="s">
        <v>30</v>
      </c>
      <c r="H5472" t="s">
        <v>76</v>
      </c>
      <c r="I5472" t="s">
        <v>41</v>
      </c>
      <c r="J5472">
        <v>8.5</v>
      </c>
      <c r="K5472" t="s">
        <v>33</v>
      </c>
      <c r="L5472">
        <v>29</v>
      </c>
      <c r="M5472" s="1">
        <v>45731</v>
      </c>
      <c r="N5472" t="s">
        <v>42</v>
      </c>
      <c r="O5472">
        <v>9.6999999999999993</v>
      </c>
      <c r="P5472">
        <v>1.7</v>
      </c>
      <c r="Q5472" s="2">
        <v>9185.69</v>
      </c>
      <c r="R5472" t="s">
        <v>58</v>
      </c>
      <c r="S5472" s="2">
        <v>5928.83</v>
      </c>
      <c r="T5472">
        <v>3.6</v>
      </c>
      <c r="U5472" t="s">
        <v>173</v>
      </c>
      <c r="V5472">
        <v>2025</v>
      </c>
      <c r="W5472" t="s">
        <v>83</v>
      </c>
      <c r="X5472" s="2">
        <v>5928.83</v>
      </c>
      <c r="Y5472" s="2">
        <v>3256.86</v>
      </c>
      <c r="Z5472" s="2">
        <v>0.64500000000000002</v>
      </c>
      <c r="AA5472" s="2">
        <f>IF(Table1[[#This Row],[Bed Occupied]]="Yes",1,0)</f>
        <v>1</v>
      </c>
    </row>
    <row r="5473" spans="1:27" x14ac:dyDescent="0.25">
      <c r="A5473" t="s">
        <v>5565</v>
      </c>
      <c r="B5473" s="1">
        <v>45907</v>
      </c>
      <c r="C5473" s="1">
        <v>45914.7</v>
      </c>
      <c r="D5473" t="s">
        <v>27</v>
      </c>
      <c r="E5473" t="s">
        <v>28</v>
      </c>
      <c r="F5473" t="s">
        <v>48</v>
      </c>
      <c r="G5473" t="s">
        <v>67</v>
      </c>
      <c r="H5473" t="s">
        <v>40</v>
      </c>
      <c r="I5473" t="s">
        <v>93</v>
      </c>
      <c r="J5473">
        <v>7.7</v>
      </c>
      <c r="K5473" t="s">
        <v>57</v>
      </c>
      <c r="L5473">
        <v>80</v>
      </c>
      <c r="M5473" s="1">
        <v>45906</v>
      </c>
      <c r="N5473" t="s">
        <v>34</v>
      </c>
      <c r="O5473">
        <v>13.5</v>
      </c>
      <c r="P5473">
        <v>1.5</v>
      </c>
      <c r="Q5473" s="2">
        <v>14519.96</v>
      </c>
      <c r="R5473" t="s">
        <v>58</v>
      </c>
      <c r="S5473" s="2">
        <v>10014.9</v>
      </c>
      <c r="T5473">
        <v>3.8</v>
      </c>
      <c r="U5473" t="s">
        <v>59</v>
      </c>
      <c r="V5473">
        <v>2025</v>
      </c>
      <c r="W5473" t="s">
        <v>83</v>
      </c>
      <c r="X5473" s="2">
        <v>10014.9</v>
      </c>
      <c r="Y5473" s="2">
        <v>4505.0600000000004</v>
      </c>
      <c r="Z5473" s="2">
        <v>0.69</v>
      </c>
      <c r="AA5473" s="2">
        <f>IF(Table1[[#This Row],[Bed Occupied]]="Yes",1,0)</f>
        <v>0</v>
      </c>
    </row>
    <row r="5474" spans="1:27" x14ac:dyDescent="0.25">
      <c r="A5474" t="s">
        <v>5566</v>
      </c>
      <c r="B5474" s="1">
        <v>46184</v>
      </c>
      <c r="C5474" s="1">
        <v>46186.8</v>
      </c>
      <c r="D5474" t="s">
        <v>46</v>
      </c>
      <c r="E5474" t="s">
        <v>47</v>
      </c>
      <c r="F5474" t="s">
        <v>48</v>
      </c>
      <c r="G5474" t="s">
        <v>151</v>
      </c>
      <c r="H5474" t="s">
        <v>31</v>
      </c>
      <c r="I5474" t="s">
        <v>41</v>
      </c>
      <c r="J5474">
        <v>2.8</v>
      </c>
      <c r="K5474" t="s">
        <v>33</v>
      </c>
      <c r="L5474">
        <v>30</v>
      </c>
      <c r="M5474" s="1">
        <v>46183</v>
      </c>
      <c r="N5474" t="s">
        <v>42</v>
      </c>
      <c r="O5474">
        <v>12</v>
      </c>
      <c r="P5474">
        <v>0</v>
      </c>
      <c r="Q5474" s="2">
        <v>5454.81</v>
      </c>
      <c r="R5474" t="s">
        <v>85</v>
      </c>
      <c r="S5474" s="2">
        <v>3277.06</v>
      </c>
      <c r="T5474">
        <v>5</v>
      </c>
      <c r="U5474" t="s">
        <v>126</v>
      </c>
      <c r="V5474">
        <v>2026</v>
      </c>
      <c r="W5474" t="s">
        <v>69</v>
      </c>
      <c r="X5474" s="2">
        <v>3277.06</v>
      </c>
      <c r="Y5474" s="2">
        <v>2177.75</v>
      </c>
      <c r="Z5474" s="2">
        <v>0.60099999999999998</v>
      </c>
      <c r="AA5474" s="2">
        <f>IF(Table1[[#This Row],[Bed Occupied]]="Yes",1,0)</f>
        <v>1</v>
      </c>
    </row>
    <row r="5475" spans="1:27" x14ac:dyDescent="0.25">
      <c r="A5475" t="s">
        <v>5567</v>
      </c>
      <c r="B5475" s="1">
        <v>45837</v>
      </c>
      <c r="C5475" s="1">
        <v>45837.599999999999</v>
      </c>
      <c r="D5475" t="s">
        <v>39</v>
      </c>
      <c r="E5475" t="s">
        <v>52</v>
      </c>
      <c r="F5475" t="s">
        <v>29</v>
      </c>
      <c r="G5475" t="s">
        <v>67</v>
      </c>
      <c r="H5475" t="s">
        <v>56</v>
      </c>
      <c r="I5475" t="s">
        <v>41</v>
      </c>
      <c r="J5475">
        <v>0.6</v>
      </c>
      <c r="K5475" t="s">
        <v>57</v>
      </c>
      <c r="L5475">
        <v>86</v>
      </c>
      <c r="M5475" s="1">
        <v>45837</v>
      </c>
      <c r="N5475" t="s">
        <v>42</v>
      </c>
      <c r="O5475">
        <v>11.4</v>
      </c>
      <c r="P5475">
        <v>1.4</v>
      </c>
      <c r="Q5475" s="2">
        <v>2183.21</v>
      </c>
      <c r="R5475" t="s">
        <v>58</v>
      </c>
      <c r="S5475" s="2">
        <v>1135.01</v>
      </c>
      <c r="T5475">
        <v>3</v>
      </c>
      <c r="U5475" t="s">
        <v>64</v>
      </c>
      <c r="V5475">
        <v>2025</v>
      </c>
      <c r="W5475" t="s">
        <v>74</v>
      </c>
      <c r="X5475" s="2">
        <v>1135.01</v>
      </c>
      <c r="Y5475" s="2">
        <v>1048.2</v>
      </c>
      <c r="Z5475" s="2">
        <v>0.52</v>
      </c>
      <c r="AA5475" s="2">
        <f>IF(Table1[[#This Row],[Bed Occupied]]="Yes",1,0)</f>
        <v>0</v>
      </c>
    </row>
    <row r="5476" spans="1:27" x14ac:dyDescent="0.25">
      <c r="A5476" t="s">
        <v>5568</v>
      </c>
      <c r="B5476" s="1">
        <v>46340</v>
      </c>
      <c r="C5476" s="1">
        <v>46341.8</v>
      </c>
      <c r="D5476" t="s">
        <v>61</v>
      </c>
      <c r="E5476" t="s">
        <v>52</v>
      </c>
      <c r="F5476" t="s">
        <v>48</v>
      </c>
      <c r="G5476" t="s">
        <v>30</v>
      </c>
      <c r="H5476" t="s">
        <v>76</v>
      </c>
      <c r="I5476" t="s">
        <v>32</v>
      </c>
      <c r="J5476">
        <v>1.8</v>
      </c>
      <c r="K5476" t="s">
        <v>33</v>
      </c>
      <c r="L5476">
        <v>97</v>
      </c>
      <c r="M5476" s="1">
        <v>46340</v>
      </c>
      <c r="N5476" t="s">
        <v>34</v>
      </c>
      <c r="O5476">
        <v>9.1999999999999993</v>
      </c>
      <c r="P5476">
        <v>1.2</v>
      </c>
      <c r="Q5476" s="2">
        <v>15696.52</v>
      </c>
      <c r="R5476" t="s">
        <v>58</v>
      </c>
      <c r="S5476" s="2">
        <v>10474.19</v>
      </c>
      <c r="T5476">
        <v>3.6</v>
      </c>
      <c r="U5476" t="s">
        <v>130</v>
      </c>
      <c r="V5476">
        <v>2026</v>
      </c>
      <c r="W5476" t="s">
        <v>83</v>
      </c>
      <c r="X5476" s="2">
        <v>10474.19</v>
      </c>
      <c r="Y5476" s="2">
        <v>5222.33</v>
      </c>
      <c r="Z5476" s="2">
        <v>0.66700000000000004</v>
      </c>
      <c r="AA5476" s="2">
        <f>IF(Table1[[#This Row],[Bed Occupied]]="Yes",1,0)</f>
        <v>1</v>
      </c>
    </row>
    <row r="5477" spans="1:27" x14ac:dyDescent="0.25">
      <c r="A5477" t="s">
        <v>5569</v>
      </c>
      <c r="B5477" s="1">
        <v>46314</v>
      </c>
      <c r="C5477" s="1">
        <v>46315.9</v>
      </c>
      <c r="D5477" t="s">
        <v>96</v>
      </c>
      <c r="E5477" t="s">
        <v>47</v>
      </c>
      <c r="F5477" t="s">
        <v>48</v>
      </c>
      <c r="G5477" t="s">
        <v>67</v>
      </c>
      <c r="H5477" t="s">
        <v>56</v>
      </c>
      <c r="I5477" t="s">
        <v>41</v>
      </c>
      <c r="J5477">
        <v>1.9</v>
      </c>
      <c r="K5477" t="s">
        <v>33</v>
      </c>
      <c r="L5477">
        <v>24</v>
      </c>
      <c r="M5477" s="1">
        <v>46313</v>
      </c>
      <c r="N5477" t="s">
        <v>63</v>
      </c>
      <c r="O5477">
        <v>10</v>
      </c>
      <c r="P5477">
        <v>2</v>
      </c>
      <c r="Q5477" s="2">
        <v>3982.45</v>
      </c>
      <c r="R5477" t="s">
        <v>35</v>
      </c>
      <c r="S5477" s="2">
        <v>2123.81</v>
      </c>
      <c r="T5477">
        <v>3.5</v>
      </c>
      <c r="U5477" t="s">
        <v>36</v>
      </c>
      <c r="V5477">
        <v>2026</v>
      </c>
      <c r="W5477" t="s">
        <v>74</v>
      </c>
      <c r="X5477" s="2">
        <v>2123.81</v>
      </c>
      <c r="Y5477" s="2">
        <v>1858.64</v>
      </c>
      <c r="Z5477" s="2">
        <v>0.53300000000000003</v>
      </c>
      <c r="AA5477" s="2">
        <f>IF(Table1[[#This Row],[Bed Occupied]]="Yes",1,0)</f>
        <v>1</v>
      </c>
    </row>
    <row r="5478" spans="1:27" x14ac:dyDescent="0.25">
      <c r="A5478" t="s">
        <v>5570</v>
      </c>
      <c r="B5478" s="1">
        <v>45933</v>
      </c>
      <c r="C5478" s="1">
        <v>45937.1</v>
      </c>
      <c r="D5478" t="s">
        <v>102</v>
      </c>
      <c r="E5478" t="s">
        <v>28</v>
      </c>
      <c r="F5478" t="s">
        <v>48</v>
      </c>
      <c r="G5478" t="s">
        <v>151</v>
      </c>
      <c r="H5478" t="s">
        <v>49</v>
      </c>
      <c r="I5478" t="s">
        <v>32</v>
      </c>
      <c r="J5478">
        <v>4.0999999999999996</v>
      </c>
      <c r="K5478" t="s">
        <v>57</v>
      </c>
      <c r="L5478">
        <v>103</v>
      </c>
      <c r="M5478" s="1">
        <v>45933</v>
      </c>
      <c r="N5478" t="s">
        <v>42</v>
      </c>
      <c r="O5478">
        <v>11.4</v>
      </c>
      <c r="P5478">
        <v>1.4</v>
      </c>
      <c r="Q5478" s="2">
        <v>12038.45</v>
      </c>
      <c r="R5478" t="s">
        <v>58</v>
      </c>
      <c r="S5478" s="2">
        <v>8392.57</v>
      </c>
      <c r="T5478">
        <v>3.6</v>
      </c>
      <c r="U5478" t="s">
        <v>82</v>
      </c>
      <c r="V5478">
        <v>2025</v>
      </c>
      <c r="W5478" t="s">
        <v>77</v>
      </c>
      <c r="X5478" s="2">
        <v>8392.57</v>
      </c>
      <c r="Y5478" s="2">
        <v>3645.88</v>
      </c>
      <c r="Z5478" s="2">
        <v>0.69699999999999995</v>
      </c>
      <c r="AA5478" s="2">
        <f>IF(Table1[[#This Row],[Bed Occupied]]="Yes",1,0)</f>
        <v>0</v>
      </c>
    </row>
    <row r="5479" spans="1:27" x14ac:dyDescent="0.25">
      <c r="A5479" t="s">
        <v>5571</v>
      </c>
      <c r="B5479" s="1">
        <v>46302</v>
      </c>
      <c r="C5479" s="1">
        <v>46304.5</v>
      </c>
      <c r="D5479" t="s">
        <v>51</v>
      </c>
      <c r="E5479" t="s">
        <v>28</v>
      </c>
      <c r="F5479" t="s">
        <v>48</v>
      </c>
      <c r="G5479" t="s">
        <v>30</v>
      </c>
      <c r="H5479" t="s">
        <v>31</v>
      </c>
      <c r="I5479" t="s">
        <v>41</v>
      </c>
      <c r="J5479">
        <v>2.5</v>
      </c>
      <c r="K5479" t="s">
        <v>33</v>
      </c>
      <c r="L5479">
        <v>85</v>
      </c>
      <c r="M5479" s="1">
        <v>46301</v>
      </c>
      <c r="N5479" t="s">
        <v>42</v>
      </c>
      <c r="O5479">
        <v>9.8000000000000007</v>
      </c>
      <c r="P5479">
        <v>1.8</v>
      </c>
      <c r="Q5479" s="2">
        <v>10105.59</v>
      </c>
      <c r="R5479" t="s">
        <v>85</v>
      </c>
      <c r="S5479" s="2">
        <v>5338.37</v>
      </c>
      <c r="T5479">
        <v>3.4</v>
      </c>
      <c r="U5479" t="s">
        <v>36</v>
      </c>
      <c r="V5479">
        <v>2026</v>
      </c>
      <c r="W5479" t="s">
        <v>44</v>
      </c>
      <c r="X5479" s="2">
        <v>5338.37</v>
      </c>
      <c r="Y5479" s="2">
        <v>4767.22</v>
      </c>
      <c r="Z5479" s="2">
        <v>0.52800000000000002</v>
      </c>
      <c r="AA5479" s="2">
        <f>IF(Table1[[#This Row],[Bed Occupied]]="Yes",1,0)</f>
        <v>1</v>
      </c>
    </row>
    <row r="5480" spans="1:27" x14ac:dyDescent="0.25">
      <c r="A5480" t="s">
        <v>5572</v>
      </c>
      <c r="B5480" s="1">
        <v>45995</v>
      </c>
      <c r="C5480" s="1">
        <v>45997.599999999999</v>
      </c>
      <c r="D5480" t="s">
        <v>96</v>
      </c>
      <c r="E5480" t="s">
        <v>52</v>
      </c>
      <c r="F5480" t="s">
        <v>48</v>
      </c>
      <c r="G5480" t="s">
        <v>30</v>
      </c>
      <c r="H5480" t="s">
        <v>40</v>
      </c>
      <c r="I5480" t="s">
        <v>32</v>
      </c>
      <c r="J5480">
        <v>2.6</v>
      </c>
      <c r="K5480" t="s">
        <v>57</v>
      </c>
      <c r="L5480">
        <v>42</v>
      </c>
      <c r="M5480" s="1">
        <v>45995</v>
      </c>
      <c r="N5480" t="s">
        <v>42</v>
      </c>
      <c r="O5480">
        <v>9.6</v>
      </c>
      <c r="P5480">
        <v>1.6</v>
      </c>
      <c r="Q5480" s="2">
        <v>3837.69</v>
      </c>
      <c r="R5480" t="s">
        <v>35</v>
      </c>
      <c r="S5480" s="2">
        <v>2338.9</v>
      </c>
      <c r="T5480">
        <v>3.7</v>
      </c>
      <c r="U5480" t="s">
        <v>79</v>
      </c>
      <c r="V5480">
        <v>2025</v>
      </c>
      <c r="W5480" t="s">
        <v>72</v>
      </c>
      <c r="X5480" s="2">
        <v>2338.9</v>
      </c>
      <c r="Y5480" s="2">
        <v>1498.79</v>
      </c>
      <c r="Z5480" s="2">
        <v>0.60899999999999999</v>
      </c>
      <c r="AA5480" s="2">
        <f>IF(Table1[[#This Row],[Bed Occupied]]="Yes",1,0)</f>
        <v>0</v>
      </c>
    </row>
    <row r="5481" spans="1:27" x14ac:dyDescent="0.25">
      <c r="A5481" t="s">
        <v>5573</v>
      </c>
      <c r="B5481" s="1">
        <v>45658</v>
      </c>
      <c r="C5481" s="1">
        <v>45660.9</v>
      </c>
      <c r="D5481" t="s">
        <v>61</v>
      </c>
      <c r="E5481" t="s">
        <v>66</v>
      </c>
      <c r="F5481" t="s">
        <v>48</v>
      </c>
      <c r="G5481" t="s">
        <v>30</v>
      </c>
      <c r="H5481" t="s">
        <v>31</v>
      </c>
      <c r="I5481" t="s">
        <v>32</v>
      </c>
      <c r="J5481">
        <v>2.9</v>
      </c>
      <c r="K5481" t="s">
        <v>57</v>
      </c>
      <c r="L5481">
        <v>89</v>
      </c>
      <c r="M5481" s="1">
        <v>45657</v>
      </c>
      <c r="N5481" t="s">
        <v>42</v>
      </c>
      <c r="O5481">
        <v>8.5</v>
      </c>
      <c r="P5481">
        <v>0.5</v>
      </c>
      <c r="Q5481" s="2">
        <v>13116.57</v>
      </c>
      <c r="R5481" t="s">
        <v>58</v>
      </c>
      <c r="S5481" s="2">
        <v>9157.85</v>
      </c>
      <c r="T5481">
        <v>4</v>
      </c>
      <c r="U5481" t="s">
        <v>145</v>
      </c>
      <c r="V5481">
        <v>2025</v>
      </c>
      <c r="W5481" t="s">
        <v>44</v>
      </c>
      <c r="X5481" s="2">
        <v>9157.85</v>
      </c>
      <c r="Y5481" s="2">
        <v>3958.72</v>
      </c>
      <c r="Z5481" s="2">
        <v>0.69799999999999995</v>
      </c>
      <c r="AA5481" s="2">
        <f>IF(Table1[[#This Row],[Bed Occupied]]="Yes",1,0)</f>
        <v>0</v>
      </c>
    </row>
    <row r="5482" spans="1:27" x14ac:dyDescent="0.25">
      <c r="A5482" t="s">
        <v>5574</v>
      </c>
      <c r="B5482" s="1">
        <v>46031</v>
      </c>
      <c r="C5482" s="1">
        <v>46033.4</v>
      </c>
      <c r="D5482" t="s">
        <v>88</v>
      </c>
      <c r="E5482" t="s">
        <v>52</v>
      </c>
      <c r="F5482" t="s">
        <v>48</v>
      </c>
      <c r="G5482" t="s">
        <v>30</v>
      </c>
      <c r="H5482" t="s">
        <v>81</v>
      </c>
      <c r="I5482" t="s">
        <v>41</v>
      </c>
      <c r="J5482">
        <v>2.4</v>
      </c>
      <c r="K5482" t="s">
        <v>33</v>
      </c>
      <c r="L5482">
        <v>41</v>
      </c>
      <c r="M5482" s="1">
        <v>46030</v>
      </c>
      <c r="N5482" t="s">
        <v>42</v>
      </c>
      <c r="O5482">
        <v>12.4</v>
      </c>
      <c r="P5482">
        <v>0.4</v>
      </c>
      <c r="Q5482" s="2">
        <v>20228.7</v>
      </c>
      <c r="R5482" t="s">
        <v>35</v>
      </c>
      <c r="S5482" s="2">
        <v>15652.7</v>
      </c>
      <c r="T5482">
        <v>3.9</v>
      </c>
      <c r="U5482" t="s">
        <v>86</v>
      </c>
      <c r="V5482">
        <v>2026</v>
      </c>
      <c r="W5482" t="s">
        <v>72</v>
      </c>
      <c r="X5482" s="2">
        <v>15652.7</v>
      </c>
      <c r="Y5482" s="2">
        <v>4576</v>
      </c>
      <c r="Z5482" s="2">
        <v>0.77400000000000002</v>
      </c>
      <c r="AA5482" s="2">
        <f>IF(Table1[[#This Row],[Bed Occupied]]="Yes",1,0)</f>
        <v>1</v>
      </c>
    </row>
    <row r="5483" spans="1:27" x14ac:dyDescent="0.25">
      <c r="A5483" t="s">
        <v>5575</v>
      </c>
      <c r="B5483" s="1">
        <v>46139</v>
      </c>
      <c r="C5483" s="1">
        <v>46143.6</v>
      </c>
      <c r="D5483" t="s">
        <v>102</v>
      </c>
      <c r="E5483" t="s">
        <v>28</v>
      </c>
      <c r="F5483" t="s">
        <v>29</v>
      </c>
      <c r="G5483" t="s">
        <v>30</v>
      </c>
      <c r="H5483" t="s">
        <v>62</v>
      </c>
      <c r="I5483" t="s">
        <v>41</v>
      </c>
      <c r="J5483">
        <v>4.5999999999999996</v>
      </c>
      <c r="K5483" t="s">
        <v>33</v>
      </c>
      <c r="L5483">
        <v>11</v>
      </c>
      <c r="M5483" s="1">
        <v>46139</v>
      </c>
      <c r="N5483" t="s">
        <v>63</v>
      </c>
      <c r="O5483">
        <v>10</v>
      </c>
      <c r="P5483">
        <v>0</v>
      </c>
      <c r="Q5483" s="2">
        <v>11867.54</v>
      </c>
      <c r="R5483" t="s">
        <v>58</v>
      </c>
      <c r="S5483" s="2">
        <v>7497.65</v>
      </c>
      <c r="T5483">
        <v>4.8</v>
      </c>
      <c r="U5483" t="s">
        <v>98</v>
      </c>
      <c r="V5483">
        <v>2026</v>
      </c>
      <c r="W5483" t="s">
        <v>37</v>
      </c>
      <c r="X5483" s="2">
        <v>7497.65</v>
      </c>
      <c r="Y5483" s="2">
        <v>4369.8900000000003</v>
      </c>
      <c r="Z5483" s="2">
        <v>0.63200000000000001</v>
      </c>
      <c r="AA5483" s="2">
        <f>IF(Table1[[#This Row],[Bed Occupied]]="Yes",1,0)</f>
        <v>1</v>
      </c>
    </row>
    <row r="5484" spans="1:27" x14ac:dyDescent="0.25">
      <c r="A5484" t="s">
        <v>5576</v>
      </c>
      <c r="B5484" s="1">
        <v>45890</v>
      </c>
      <c r="C5484" s="1">
        <v>45890.8</v>
      </c>
      <c r="D5484" t="s">
        <v>61</v>
      </c>
      <c r="E5484" t="s">
        <v>47</v>
      </c>
      <c r="F5484" t="s">
        <v>48</v>
      </c>
      <c r="G5484" t="s">
        <v>30</v>
      </c>
      <c r="H5484" t="s">
        <v>62</v>
      </c>
      <c r="I5484" t="s">
        <v>32</v>
      </c>
      <c r="J5484">
        <v>0.8</v>
      </c>
      <c r="K5484" t="s">
        <v>33</v>
      </c>
      <c r="L5484">
        <v>85</v>
      </c>
      <c r="M5484" s="1">
        <v>45890</v>
      </c>
      <c r="N5484" t="s">
        <v>34</v>
      </c>
      <c r="O5484">
        <v>10.4</v>
      </c>
      <c r="P5484">
        <v>0.4</v>
      </c>
      <c r="Q5484" s="2">
        <v>11691.13</v>
      </c>
      <c r="R5484" t="s">
        <v>35</v>
      </c>
      <c r="S5484" s="2">
        <v>7484.59</v>
      </c>
      <c r="T5484">
        <v>3.9</v>
      </c>
      <c r="U5484" t="s">
        <v>104</v>
      </c>
      <c r="V5484">
        <v>2025</v>
      </c>
      <c r="W5484" t="s">
        <v>72</v>
      </c>
      <c r="X5484" s="2">
        <v>7484.59</v>
      </c>
      <c r="Y5484" s="2">
        <v>4206.54</v>
      </c>
      <c r="Z5484" s="2">
        <v>0.64</v>
      </c>
      <c r="AA5484" s="2">
        <f>IF(Table1[[#This Row],[Bed Occupied]]="Yes",1,0)</f>
        <v>1</v>
      </c>
    </row>
    <row r="5485" spans="1:27" x14ac:dyDescent="0.25">
      <c r="A5485" t="s">
        <v>5577</v>
      </c>
      <c r="B5485" s="1">
        <v>46108</v>
      </c>
      <c r="C5485" s="1">
        <v>46109.3</v>
      </c>
      <c r="D5485" t="s">
        <v>61</v>
      </c>
      <c r="E5485" t="s">
        <v>52</v>
      </c>
      <c r="F5485" t="s">
        <v>48</v>
      </c>
      <c r="G5485" t="s">
        <v>67</v>
      </c>
      <c r="H5485" t="s">
        <v>40</v>
      </c>
      <c r="I5485" t="s">
        <v>32</v>
      </c>
      <c r="J5485">
        <v>1.3</v>
      </c>
      <c r="K5485" t="s">
        <v>57</v>
      </c>
      <c r="L5485">
        <v>55</v>
      </c>
      <c r="M5485" s="1">
        <v>46107</v>
      </c>
      <c r="N5485" t="s">
        <v>63</v>
      </c>
      <c r="O5485">
        <v>12.7</v>
      </c>
      <c r="P5485">
        <v>0.7</v>
      </c>
      <c r="Q5485" s="2">
        <v>10568.59</v>
      </c>
      <c r="R5485" t="s">
        <v>85</v>
      </c>
      <c r="S5485" s="2">
        <v>8492.7800000000007</v>
      </c>
      <c r="T5485">
        <v>4</v>
      </c>
      <c r="U5485" t="s">
        <v>115</v>
      </c>
      <c r="V5485">
        <v>2026</v>
      </c>
      <c r="W5485" t="s">
        <v>72</v>
      </c>
      <c r="X5485" s="2">
        <v>8492.7800000000007</v>
      </c>
      <c r="Y5485" s="2">
        <v>2075.81</v>
      </c>
      <c r="Z5485" s="2">
        <v>0.80400000000000005</v>
      </c>
      <c r="AA5485" s="2">
        <f>IF(Table1[[#This Row],[Bed Occupied]]="Yes",1,0)</f>
        <v>0</v>
      </c>
    </row>
    <row r="5486" spans="1:27" x14ac:dyDescent="0.25">
      <c r="A5486" t="s">
        <v>5578</v>
      </c>
      <c r="B5486" s="1">
        <v>45695</v>
      </c>
      <c r="C5486" s="1">
        <v>45697.8</v>
      </c>
      <c r="D5486" t="s">
        <v>88</v>
      </c>
      <c r="E5486" t="s">
        <v>52</v>
      </c>
      <c r="F5486" t="s">
        <v>48</v>
      </c>
      <c r="G5486" t="s">
        <v>30</v>
      </c>
      <c r="H5486" t="s">
        <v>62</v>
      </c>
      <c r="I5486" t="s">
        <v>32</v>
      </c>
      <c r="J5486">
        <v>2.8</v>
      </c>
      <c r="K5486" t="s">
        <v>57</v>
      </c>
      <c r="L5486">
        <v>62</v>
      </c>
      <c r="M5486" s="1">
        <v>45694</v>
      </c>
      <c r="N5486" t="s">
        <v>63</v>
      </c>
      <c r="O5486">
        <v>8.9</v>
      </c>
      <c r="P5486">
        <v>0.9</v>
      </c>
      <c r="Q5486" s="2">
        <v>23676.85</v>
      </c>
      <c r="R5486" t="s">
        <v>35</v>
      </c>
      <c r="S5486" s="2">
        <v>15801.37</v>
      </c>
      <c r="T5486">
        <v>3.7</v>
      </c>
      <c r="U5486" t="s">
        <v>100</v>
      </c>
      <c r="V5486">
        <v>2025</v>
      </c>
      <c r="W5486" t="s">
        <v>72</v>
      </c>
      <c r="X5486" s="2">
        <v>15801.37</v>
      </c>
      <c r="Y5486" s="2">
        <v>7875.48</v>
      </c>
      <c r="Z5486" s="2">
        <v>0.66700000000000004</v>
      </c>
      <c r="AA5486" s="2">
        <f>IF(Table1[[#This Row],[Bed Occupied]]="Yes",1,0)</f>
        <v>0</v>
      </c>
    </row>
    <row r="5487" spans="1:27" x14ac:dyDescent="0.25">
      <c r="A5487" t="s">
        <v>5579</v>
      </c>
      <c r="B5487" s="1">
        <v>45670</v>
      </c>
      <c r="C5487" s="1">
        <v>45672.1</v>
      </c>
      <c r="D5487" t="s">
        <v>102</v>
      </c>
      <c r="E5487" t="s">
        <v>52</v>
      </c>
      <c r="F5487" t="s">
        <v>92</v>
      </c>
      <c r="G5487" t="s">
        <v>30</v>
      </c>
      <c r="H5487" t="s">
        <v>40</v>
      </c>
      <c r="I5487" t="s">
        <v>41</v>
      </c>
      <c r="J5487">
        <v>2.1</v>
      </c>
      <c r="K5487" t="s">
        <v>57</v>
      </c>
      <c r="L5487">
        <v>47</v>
      </c>
      <c r="M5487" s="1">
        <v>45670</v>
      </c>
      <c r="N5487" t="s">
        <v>34</v>
      </c>
      <c r="O5487">
        <v>9</v>
      </c>
      <c r="P5487">
        <v>1</v>
      </c>
      <c r="Q5487" s="2">
        <v>10648.5</v>
      </c>
      <c r="R5487" t="s">
        <v>35</v>
      </c>
      <c r="S5487" s="2">
        <v>7060.88</v>
      </c>
      <c r="T5487">
        <v>3.3</v>
      </c>
      <c r="U5487" t="s">
        <v>145</v>
      </c>
      <c r="V5487">
        <v>2025</v>
      </c>
      <c r="W5487" t="s">
        <v>37</v>
      </c>
      <c r="X5487" s="2">
        <v>7060.88</v>
      </c>
      <c r="Y5487" s="2">
        <v>3587.62</v>
      </c>
      <c r="Z5487" s="2">
        <v>0.66300000000000003</v>
      </c>
      <c r="AA5487" s="2">
        <f>IF(Table1[[#This Row],[Bed Occupied]]="Yes",1,0)</f>
        <v>0</v>
      </c>
    </row>
    <row r="5488" spans="1:27" x14ac:dyDescent="0.25">
      <c r="A5488" t="s">
        <v>5580</v>
      </c>
      <c r="B5488" s="1">
        <v>45959</v>
      </c>
      <c r="C5488" s="1">
        <v>45965</v>
      </c>
      <c r="D5488" t="s">
        <v>27</v>
      </c>
      <c r="E5488" t="s">
        <v>47</v>
      </c>
      <c r="F5488" t="s">
        <v>92</v>
      </c>
      <c r="G5488" t="s">
        <v>151</v>
      </c>
      <c r="H5488" t="s">
        <v>56</v>
      </c>
      <c r="I5488" t="s">
        <v>32</v>
      </c>
      <c r="J5488">
        <v>6</v>
      </c>
      <c r="K5488" t="s">
        <v>57</v>
      </c>
      <c r="L5488">
        <v>73</v>
      </c>
      <c r="M5488" s="1">
        <v>45959</v>
      </c>
      <c r="N5488" t="s">
        <v>34</v>
      </c>
      <c r="O5488">
        <v>9.4</v>
      </c>
      <c r="P5488">
        <v>1.4</v>
      </c>
      <c r="Q5488" s="2">
        <v>13588.42</v>
      </c>
      <c r="R5488" t="s">
        <v>85</v>
      </c>
      <c r="S5488" s="2">
        <v>8575.73</v>
      </c>
      <c r="T5488">
        <v>2.6</v>
      </c>
      <c r="U5488" t="s">
        <v>82</v>
      </c>
      <c r="V5488">
        <v>2025</v>
      </c>
      <c r="W5488" t="s">
        <v>69</v>
      </c>
      <c r="X5488" s="2">
        <v>8575.73</v>
      </c>
      <c r="Y5488" s="2">
        <v>5012.6899999999996</v>
      </c>
      <c r="Z5488" s="2">
        <v>0.63100000000000001</v>
      </c>
      <c r="AA5488" s="2">
        <f>IF(Table1[[#This Row],[Bed Occupied]]="Yes",1,0)</f>
        <v>0</v>
      </c>
    </row>
    <row r="5489" spans="1:27" x14ac:dyDescent="0.25">
      <c r="A5489" t="s">
        <v>5581</v>
      </c>
      <c r="B5489" s="1">
        <v>45927</v>
      </c>
      <c r="C5489" s="1">
        <v>45927.9</v>
      </c>
      <c r="D5489" t="s">
        <v>102</v>
      </c>
      <c r="E5489" t="s">
        <v>28</v>
      </c>
      <c r="F5489" t="s">
        <v>48</v>
      </c>
      <c r="G5489" t="s">
        <v>30</v>
      </c>
      <c r="H5489" t="s">
        <v>31</v>
      </c>
      <c r="I5489" t="s">
        <v>32</v>
      </c>
      <c r="J5489">
        <v>0.9</v>
      </c>
      <c r="K5489" t="s">
        <v>33</v>
      </c>
      <c r="L5489">
        <v>42</v>
      </c>
      <c r="M5489" s="1">
        <v>45926</v>
      </c>
      <c r="N5489" t="s">
        <v>42</v>
      </c>
      <c r="O5489">
        <v>10.6</v>
      </c>
      <c r="P5489">
        <v>0.6</v>
      </c>
      <c r="Q5489" s="2">
        <v>10084.879999999999</v>
      </c>
      <c r="R5489" t="s">
        <v>35</v>
      </c>
      <c r="S5489" s="2">
        <v>6460.11</v>
      </c>
      <c r="T5489">
        <v>3.9</v>
      </c>
      <c r="U5489" t="s">
        <v>59</v>
      </c>
      <c r="V5489">
        <v>2025</v>
      </c>
      <c r="W5489" t="s">
        <v>77</v>
      </c>
      <c r="X5489" s="2">
        <v>6460.11</v>
      </c>
      <c r="Y5489" s="2">
        <v>3624.77</v>
      </c>
      <c r="Z5489" s="2">
        <v>0.64100000000000001</v>
      </c>
      <c r="AA5489" s="2">
        <f>IF(Table1[[#This Row],[Bed Occupied]]="Yes",1,0)</f>
        <v>1</v>
      </c>
    </row>
    <row r="5490" spans="1:27" x14ac:dyDescent="0.25">
      <c r="A5490" t="s">
        <v>5582</v>
      </c>
      <c r="B5490" s="1">
        <v>46294</v>
      </c>
      <c r="C5490" s="1">
        <v>46297.599999999999</v>
      </c>
      <c r="D5490" t="s">
        <v>61</v>
      </c>
      <c r="E5490" t="s">
        <v>28</v>
      </c>
      <c r="F5490" t="s">
        <v>29</v>
      </c>
      <c r="G5490" t="s">
        <v>30</v>
      </c>
      <c r="H5490" t="s">
        <v>49</v>
      </c>
      <c r="I5490" t="s">
        <v>32</v>
      </c>
      <c r="J5490">
        <v>3.6</v>
      </c>
      <c r="K5490" t="s">
        <v>33</v>
      </c>
      <c r="L5490">
        <v>74</v>
      </c>
      <c r="M5490" s="1">
        <v>46294</v>
      </c>
      <c r="N5490" t="s">
        <v>42</v>
      </c>
      <c r="O5490">
        <v>13.5</v>
      </c>
      <c r="P5490">
        <v>1.5</v>
      </c>
      <c r="Q5490" s="2">
        <v>12975.25</v>
      </c>
      <c r="R5490" t="s">
        <v>58</v>
      </c>
      <c r="S5490" s="2">
        <v>8826.4500000000007</v>
      </c>
      <c r="T5490">
        <v>4.0999999999999996</v>
      </c>
      <c r="U5490" t="s">
        <v>133</v>
      </c>
      <c r="V5490">
        <v>2026</v>
      </c>
      <c r="W5490" t="s">
        <v>44</v>
      </c>
      <c r="X5490" s="2">
        <v>8826.4500000000007</v>
      </c>
      <c r="Y5490" s="2">
        <v>4148.8</v>
      </c>
      <c r="Z5490" s="2">
        <v>0.68</v>
      </c>
      <c r="AA5490" s="2">
        <f>IF(Table1[[#This Row],[Bed Occupied]]="Yes",1,0)</f>
        <v>1</v>
      </c>
    </row>
    <row r="5491" spans="1:27" x14ac:dyDescent="0.25">
      <c r="A5491" t="s">
        <v>5583</v>
      </c>
      <c r="B5491" s="1">
        <v>45932</v>
      </c>
      <c r="C5491" s="1">
        <v>45933.3</v>
      </c>
      <c r="D5491" t="s">
        <v>39</v>
      </c>
      <c r="E5491" t="s">
        <v>47</v>
      </c>
      <c r="F5491" t="s">
        <v>29</v>
      </c>
      <c r="G5491" t="s">
        <v>30</v>
      </c>
      <c r="H5491" t="s">
        <v>81</v>
      </c>
      <c r="I5491" t="s">
        <v>32</v>
      </c>
      <c r="J5491">
        <v>1.3</v>
      </c>
      <c r="K5491" t="s">
        <v>33</v>
      </c>
      <c r="L5491">
        <v>109</v>
      </c>
      <c r="M5491" s="1">
        <v>45932</v>
      </c>
      <c r="N5491" t="s">
        <v>42</v>
      </c>
      <c r="O5491">
        <v>11</v>
      </c>
      <c r="P5491">
        <v>1</v>
      </c>
      <c r="Q5491" s="2">
        <v>2510.34</v>
      </c>
      <c r="R5491" t="s">
        <v>85</v>
      </c>
      <c r="S5491" s="2">
        <v>1292.95</v>
      </c>
      <c r="T5491">
        <v>3.5</v>
      </c>
      <c r="U5491" t="s">
        <v>82</v>
      </c>
      <c r="V5491">
        <v>2025</v>
      </c>
      <c r="W5491" t="s">
        <v>72</v>
      </c>
      <c r="X5491" s="2">
        <v>1292.95</v>
      </c>
      <c r="Y5491" s="2">
        <v>1217.3900000000001</v>
      </c>
      <c r="Z5491" s="2">
        <v>0.51500000000000001</v>
      </c>
      <c r="AA5491" s="2">
        <f>IF(Table1[[#This Row],[Bed Occupied]]="Yes",1,0)</f>
        <v>1</v>
      </c>
    </row>
    <row r="5492" spans="1:27" x14ac:dyDescent="0.25">
      <c r="A5492" t="s">
        <v>5584</v>
      </c>
      <c r="B5492" s="1">
        <v>46130</v>
      </c>
      <c r="C5492" s="1">
        <v>46134.400000000001</v>
      </c>
      <c r="D5492" t="s">
        <v>27</v>
      </c>
      <c r="E5492" t="s">
        <v>52</v>
      </c>
      <c r="F5492" t="s">
        <v>48</v>
      </c>
      <c r="G5492" t="s">
        <v>67</v>
      </c>
      <c r="H5492" t="s">
        <v>31</v>
      </c>
      <c r="I5492" t="s">
        <v>32</v>
      </c>
      <c r="J5492">
        <v>4.4000000000000004</v>
      </c>
      <c r="K5492" t="s">
        <v>33</v>
      </c>
      <c r="L5492">
        <v>79</v>
      </c>
      <c r="M5492" s="1">
        <v>46130</v>
      </c>
      <c r="N5492" t="s">
        <v>42</v>
      </c>
      <c r="O5492">
        <v>10.9</v>
      </c>
      <c r="P5492">
        <v>0.9</v>
      </c>
      <c r="Q5492" s="2">
        <v>10880.71</v>
      </c>
      <c r="R5492" t="s">
        <v>35</v>
      </c>
      <c r="S5492" s="2">
        <v>5978.55</v>
      </c>
      <c r="T5492">
        <v>3.6</v>
      </c>
      <c r="U5492" t="s">
        <v>98</v>
      </c>
      <c r="V5492">
        <v>2026</v>
      </c>
      <c r="W5492" t="s">
        <v>83</v>
      </c>
      <c r="X5492" s="2">
        <v>5978.55</v>
      </c>
      <c r="Y5492" s="2">
        <v>4902.16</v>
      </c>
      <c r="Z5492" s="2">
        <v>0.54900000000000004</v>
      </c>
      <c r="AA5492" s="2">
        <f>IF(Table1[[#This Row],[Bed Occupied]]="Yes",1,0)</f>
        <v>1</v>
      </c>
    </row>
    <row r="5493" spans="1:27" x14ac:dyDescent="0.25">
      <c r="A5493" t="s">
        <v>5585</v>
      </c>
      <c r="B5493" s="1">
        <v>45797</v>
      </c>
      <c r="C5493" s="1">
        <v>45800.1</v>
      </c>
      <c r="D5493" t="s">
        <v>96</v>
      </c>
      <c r="E5493" t="s">
        <v>47</v>
      </c>
      <c r="F5493" t="s">
        <v>29</v>
      </c>
      <c r="G5493" t="s">
        <v>53</v>
      </c>
      <c r="H5493" t="s">
        <v>49</v>
      </c>
      <c r="I5493" t="s">
        <v>32</v>
      </c>
      <c r="J5493">
        <v>3.1</v>
      </c>
      <c r="K5493" t="s">
        <v>33</v>
      </c>
      <c r="L5493">
        <v>81</v>
      </c>
      <c r="M5493" s="1">
        <v>45797</v>
      </c>
      <c r="N5493" t="s">
        <v>42</v>
      </c>
      <c r="O5493">
        <v>10</v>
      </c>
      <c r="P5493">
        <v>2</v>
      </c>
      <c r="Q5493" s="2">
        <v>3713.32</v>
      </c>
      <c r="R5493" t="s">
        <v>35</v>
      </c>
      <c r="S5493" s="2">
        <v>1832.03</v>
      </c>
      <c r="T5493">
        <v>2.9</v>
      </c>
      <c r="U5493" t="s">
        <v>122</v>
      </c>
      <c r="V5493">
        <v>2025</v>
      </c>
      <c r="W5493" t="s">
        <v>44</v>
      </c>
      <c r="X5493" s="2">
        <v>1832.03</v>
      </c>
      <c r="Y5493" s="2">
        <v>1881.29</v>
      </c>
      <c r="Z5493" s="2">
        <v>0.49299999999999999</v>
      </c>
      <c r="AA5493" s="2">
        <f>IF(Table1[[#This Row],[Bed Occupied]]="Yes",1,0)</f>
        <v>1</v>
      </c>
    </row>
    <row r="5494" spans="1:27" x14ac:dyDescent="0.25">
      <c r="A5494" t="s">
        <v>5586</v>
      </c>
      <c r="B5494" s="1">
        <v>45870</v>
      </c>
      <c r="C5494" s="1">
        <v>45872.800000000003</v>
      </c>
      <c r="D5494" t="s">
        <v>102</v>
      </c>
      <c r="E5494" t="s">
        <v>28</v>
      </c>
      <c r="F5494" t="s">
        <v>92</v>
      </c>
      <c r="G5494" t="s">
        <v>53</v>
      </c>
      <c r="H5494" t="s">
        <v>56</v>
      </c>
      <c r="I5494" t="s">
        <v>32</v>
      </c>
      <c r="J5494">
        <v>2.8</v>
      </c>
      <c r="K5494" t="s">
        <v>33</v>
      </c>
      <c r="L5494">
        <v>90</v>
      </c>
      <c r="M5494" s="1">
        <v>45869</v>
      </c>
      <c r="N5494" t="s">
        <v>42</v>
      </c>
      <c r="O5494">
        <v>10.9</v>
      </c>
      <c r="P5494">
        <v>0.9</v>
      </c>
      <c r="Q5494" s="2">
        <v>11244.62</v>
      </c>
      <c r="R5494" t="s">
        <v>85</v>
      </c>
      <c r="S5494" s="2">
        <v>6670.74</v>
      </c>
      <c r="T5494">
        <v>3.6</v>
      </c>
      <c r="U5494" t="s">
        <v>104</v>
      </c>
      <c r="V5494">
        <v>2025</v>
      </c>
      <c r="W5494" t="s">
        <v>72</v>
      </c>
      <c r="X5494" s="2">
        <v>6670.74</v>
      </c>
      <c r="Y5494" s="2">
        <v>4573.88</v>
      </c>
      <c r="Z5494" s="2">
        <v>0.59299999999999997</v>
      </c>
      <c r="AA5494" s="2">
        <f>IF(Table1[[#This Row],[Bed Occupied]]="Yes",1,0)</f>
        <v>1</v>
      </c>
    </row>
    <row r="5495" spans="1:27" x14ac:dyDescent="0.25">
      <c r="A5495" t="s">
        <v>5587</v>
      </c>
      <c r="B5495" s="1">
        <v>45946</v>
      </c>
      <c r="C5495" s="1">
        <v>45947.7</v>
      </c>
      <c r="D5495" t="s">
        <v>46</v>
      </c>
      <c r="E5495" t="s">
        <v>66</v>
      </c>
      <c r="F5495" t="s">
        <v>29</v>
      </c>
      <c r="G5495" t="s">
        <v>67</v>
      </c>
      <c r="H5495" t="s">
        <v>49</v>
      </c>
      <c r="I5495" t="s">
        <v>93</v>
      </c>
      <c r="J5495">
        <v>1.7</v>
      </c>
      <c r="K5495" t="s">
        <v>57</v>
      </c>
      <c r="L5495">
        <v>60</v>
      </c>
      <c r="M5495" s="1">
        <v>45946</v>
      </c>
      <c r="N5495" t="s">
        <v>42</v>
      </c>
      <c r="O5495">
        <v>11.2</v>
      </c>
      <c r="P5495">
        <v>1.2</v>
      </c>
      <c r="Q5495" s="2">
        <v>5110.58</v>
      </c>
      <c r="R5495" t="s">
        <v>58</v>
      </c>
      <c r="S5495" s="2">
        <v>3091.35</v>
      </c>
      <c r="T5495">
        <v>3.9</v>
      </c>
      <c r="U5495" t="s">
        <v>82</v>
      </c>
      <c r="V5495">
        <v>2025</v>
      </c>
      <c r="W5495" t="s">
        <v>72</v>
      </c>
      <c r="X5495" s="2">
        <v>3091.35</v>
      </c>
      <c r="Y5495" s="2">
        <v>2019.23</v>
      </c>
      <c r="Z5495" s="2">
        <v>0.60499999999999998</v>
      </c>
      <c r="AA5495" s="2">
        <f>IF(Table1[[#This Row],[Bed Occupied]]="Yes",1,0)</f>
        <v>0</v>
      </c>
    </row>
    <row r="5496" spans="1:27" x14ac:dyDescent="0.25">
      <c r="A5496" t="s">
        <v>5588</v>
      </c>
      <c r="B5496" s="1">
        <v>46142</v>
      </c>
      <c r="C5496" s="1">
        <v>46151.9</v>
      </c>
      <c r="D5496" t="s">
        <v>61</v>
      </c>
      <c r="E5496" t="s">
        <v>28</v>
      </c>
      <c r="F5496" t="s">
        <v>48</v>
      </c>
      <c r="G5496" t="s">
        <v>53</v>
      </c>
      <c r="H5496" t="s">
        <v>49</v>
      </c>
      <c r="I5496" t="s">
        <v>41</v>
      </c>
      <c r="J5496">
        <v>9.9</v>
      </c>
      <c r="K5496" t="s">
        <v>33</v>
      </c>
      <c r="L5496">
        <v>50</v>
      </c>
      <c r="M5496" s="1">
        <v>46141</v>
      </c>
      <c r="N5496" t="s">
        <v>42</v>
      </c>
      <c r="O5496">
        <v>11.2</v>
      </c>
      <c r="P5496">
        <v>1.2</v>
      </c>
      <c r="Q5496" s="2">
        <v>27611.48</v>
      </c>
      <c r="R5496" t="s">
        <v>35</v>
      </c>
      <c r="S5496" s="2">
        <v>17084.84</v>
      </c>
      <c r="T5496">
        <v>4.0999999999999996</v>
      </c>
      <c r="U5496" t="s">
        <v>98</v>
      </c>
      <c r="V5496">
        <v>2026</v>
      </c>
      <c r="W5496" t="s">
        <v>69</v>
      </c>
      <c r="X5496" s="2">
        <v>17084.84</v>
      </c>
      <c r="Y5496" s="2">
        <v>10526.64</v>
      </c>
      <c r="Z5496" s="2">
        <v>0.61899999999999999</v>
      </c>
      <c r="AA5496" s="2">
        <f>IF(Table1[[#This Row],[Bed Occupied]]="Yes",1,0)</f>
        <v>1</v>
      </c>
    </row>
    <row r="5497" spans="1:27" x14ac:dyDescent="0.25">
      <c r="A5497" t="s">
        <v>5589</v>
      </c>
      <c r="B5497" s="1">
        <v>45675</v>
      </c>
      <c r="C5497" s="1">
        <v>45677.2</v>
      </c>
      <c r="D5497" t="s">
        <v>27</v>
      </c>
      <c r="E5497" t="s">
        <v>28</v>
      </c>
      <c r="F5497" t="s">
        <v>48</v>
      </c>
      <c r="G5497" t="s">
        <v>53</v>
      </c>
      <c r="H5497" t="s">
        <v>62</v>
      </c>
      <c r="I5497" t="s">
        <v>41</v>
      </c>
      <c r="J5497">
        <v>2.2000000000000002</v>
      </c>
      <c r="K5497" t="s">
        <v>57</v>
      </c>
      <c r="L5497">
        <v>60</v>
      </c>
      <c r="M5497" s="1">
        <v>45674</v>
      </c>
      <c r="N5497" t="s">
        <v>42</v>
      </c>
      <c r="O5497">
        <v>8.6999999999999993</v>
      </c>
      <c r="P5497">
        <v>0.7</v>
      </c>
      <c r="Q5497" s="2">
        <v>10446.52</v>
      </c>
      <c r="R5497" t="s">
        <v>35</v>
      </c>
      <c r="S5497" s="2">
        <v>5680.99</v>
      </c>
      <c r="T5497">
        <v>3.7</v>
      </c>
      <c r="U5497" t="s">
        <v>145</v>
      </c>
      <c r="V5497">
        <v>2025</v>
      </c>
      <c r="W5497" t="s">
        <v>77</v>
      </c>
      <c r="X5497" s="2">
        <v>5680.99</v>
      </c>
      <c r="Y5497" s="2">
        <v>4765.53</v>
      </c>
      <c r="Z5497" s="2">
        <v>0.54400000000000004</v>
      </c>
      <c r="AA5497" s="2">
        <f>IF(Table1[[#This Row],[Bed Occupied]]="Yes",1,0)</f>
        <v>0</v>
      </c>
    </row>
    <row r="5498" spans="1:27" x14ac:dyDescent="0.25">
      <c r="A5498" t="s">
        <v>5590</v>
      </c>
      <c r="B5498" s="1">
        <v>46232</v>
      </c>
      <c r="C5498" s="1">
        <v>46234.3</v>
      </c>
      <c r="D5498" t="s">
        <v>61</v>
      </c>
      <c r="E5498" t="s">
        <v>47</v>
      </c>
      <c r="F5498" t="s">
        <v>29</v>
      </c>
      <c r="G5498" t="s">
        <v>30</v>
      </c>
      <c r="H5498" t="s">
        <v>62</v>
      </c>
      <c r="I5498" t="s">
        <v>41</v>
      </c>
      <c r="J5498">
        <v>2.2999999999999998</v>
      </c>
      <c r="K5498" t="s">
        <v>33</v>
      </c>
      <c r="L5498">
        <v>43</v>
      </c>
      <c r="M5498" s="1">
        <v>46232</v>
      </c>
      <c r="N5498" t="s">
        <v>42</v>
      </c>
      <c r="O5498">
        <v>12.9</v>
      </c>
      <c r="P5498">
        <v>2.9</v>
      </c>
      <c r="Q5498" s="2">
        <v>12461.77</v>
      </c>
      <c r="R5498" t="s">
        <v>58</v>
      </c>
      <c r="S5498" s="2">
        <v>8911.58</v>
      </c>
      <c r="T5498">
        <v>3.4</v>
      </c>
      <c r="U5498" t="s">
        <v>43</v>
      </c>
      <c r="V5498">
        <v>2026</v>
      </c>
      <c r="W5498" t="s">
        <v>69</v>
      </c>
      <c r="X5498" s="2">
        <v>8911.58</v>
      </c>
      <c r="Y5498" s="2">
        <v>3550.19</v>
      </c>
      <c r="Z5498" s="2">
        <v>0.71499999999999997</v>
      </c>
      <c r="AA5498" s="2">
        <f>IF(Table1[[#This Row],[Bed Occupied]]="Yes",1,0)</f>
        <v>1</v>
      </c>
    </row>
    <row r="5499" spans="1:27" x14ac:dyDescent="0.25">
      <c r="A5499" t="s">
        <v>5591</v>
      </c>
      <c r="B5499" s="1">
        <v>46097</v>
      </c>
      <c r="C5499" s="1">
        <v>46098.7</v>
      </c>
      <c r="D5499" t="s">
        <v>102</v>
      </c>
      <c r="E5499" t="s">
        <v>47</v>
      </c>
      <c r="F5499" t="s">
        <v>48</v>
      </c>
      <c r="G5499" t="s">
        <v>30</v>
      </c>
      <c r="H5499" t="s">
        <v>49</v>
      </c>
      <c r="I5499" t="s">
        <v>93</v>
      </c>
      <c r="J5499">
        <v>1.7</v>
      </c>
      <c r="K5499" t="s">
        <v>33</v>
      </c>
      <c r="L5499">
        <v>22</v>
      </c>
      <c r="M5499" s="1">
        <v>46096</v>
      </c>
      <c r="N5499" t="s">
        <v>34</v>
      </c>
      <c r="O5499">
        <v>9</v>
      </c>
      <c r="P5499">
        <v>1</v>
      </c>
      <c r="Q5499" s="2">
        <v>13171.7</v>
      </c>
      <c r="R5499" t="s">
        <v>58</v>
      </c>
      <c r="S5499" s="2">
        <v>6950.46</v>
      </c>
      <c r="T5499">
        <v>4.3</v>
      </c>
      <c r="U5499" t="s">
        <v>115</v>
      </c>
      <c r="V5499">
        <v>2026</v>
      </c>
      <c r="W5499" t="s">
        <v>74</v>
      </c>
      <c r="X5499" s="2">
        <v>6950.46</v>
      </c>
      <c r="Y5499" s="2">
        <v>6221.24</v>
      </c>
      <c r="Z5499" s="2">
        <v>0.52800000000000002</v>
      </c>
      <c r="AA5499" s="2">
        <f>IF(Table1[[#This Row],[Bed Occupied]]="Yes",1,0)</f>
        <v>1</v>
      </c>
    </row>
    <row r="5500" spans="1:27" x14ac:dyDescent="0.25">
      <c r="A5500" t="s">
        <v>5592</v>
      </c>
      <c r="B5500" s="1">
        <v>46220</v>
      </c>
      <c r="C5500" s="1">
        <v>46221.7</v>
      </c>
      <c r="D5500" t="s">
        <v>51</v>
      </c>
      <c r="E5500" t="s">
        <v>28</v>
      </c>
      <c r="F5500" t="s">
        <v>48</v>
      </c>
      <c r="G5500" t="s">
        <v>53</v>
      </c>
      <c r="H5500" t="s">
        <v>76</v>
      </c>
      <c r="I5500" t="s">
        <v>32</v>
      </c>
      <c r="J5500">
        <v>1.7</v>
      </c>
      <c r="K5500" t="s">
        <v>33</v>
      </c>
      <c r="L5500">
        <v>96</v>
      </c>
      <c r="M5500" s="1">
        <v>46219</v>
      </c>
      <c r="N5500" t="s">
        <v>63</v>
      </c>
      <c r="O5500">
        <v>9.3000000000000007</v>
      </c>
      <c r="P5500">
        <v>1.3</v>
      </c>
      <c r="Q5500" s="2">
        <v>5907.76</v>
      </c>
      <c r="R5500" t="s">
        <v>58</v>
      </c>
      <c r="S5500" s="2">
        <v>3714.71</v>
      </c>
      <c r="T5500">
        <v>3.8</v>
      </c>
      <c r="U5500" t="s">
        <v>43</v>
      </c>
      <c r="V5500">
        <v>2026</v>
      </c>
      <c r="W5500" t="s">
        <v>72</v>
      </c>
      <c r="X5500" s="2">
        <v>3714.71</v>
      </c>
      <c r="Y5500" s="2">
        <v>2193.0500000000002</v>
      </c>
      <c r="Z5500" s="2">
        <v>0.629</v>
      </c>
      <c r="AA5500" s="2">
        <f>IF(Table1[[#This Row],[Bed Occupied]]="Yes",1,0)</f>
        <v>1</v>
      </c>
    </row>
    <row r="5501" spans="1:27" x14ac:dyDescent="0.25">
      <c r="A5501" t="s">
        <v>5593</v>
      </c>
      <c r="B5501" s="1">
        <v>46146</v>
      </c>
      <c r="C5501" s="1">
        <v>46155.1</v>
      </c>
      <c r="D5501" t="s">
        <v>51</v>
      </c>
      <c r="E5501" t="s">
        <v>47</v>
      </c>
      <c r="F5501" t="s">
        <v>29</v>
      </c>
      <c r="G5501" t="s">
        <v>151</v>
      </c>
      <c r="H5501" t="s">
        <v>40</v>
      </c>
      <c r="I5501" t="s">
        <v>32</v>
      </c>
      <c r="J5501">
        <v>9.1</v>
      </c>
      <c r="K5501" t="s">
        <v>33</v>
      </c>
      <c r="L5501">
        <v>54</v>
      </c>
      <c r="M5501" s="1">
        <v>46145</v>
      </c>
      <c r="N5501" t="s">
        <v>42</v>
      </c>
      <c r="O5501">
        <v>9</v>
      </c>
      <c r="P5501">
        <v>1</v>
      </c>
      <c r="Q5501" s="2">
        <v>12695.19</v>
      </c>
      <c r="R5501" t="s">
        <v>58</v>
      </c>
      <c r="S5501" s="2">
        <v>7044.76</v>
      </c>
      <c r="T5501">
        <v>3.7</v>
      </c>
      <c r="U5501" t="s">
        <v>94</v>
      </c>
      <c r="V5501">
        <v>2026</v>
      </c>
      <c r="W5501" t="s">
        <v>74</v>
      </c>
      <c r="X5501" s="2">
        <v>7044.76</v>
      </c>
      <c r="Y5501" s="2">
        <v>5650.43</v>
      </c>
      <c r="Z5501" s="2">
        <v>0.55500000000000005</v>
      </c>
      <c r="AA5501" s="2">
        <f>IF(Table1[[#This Row],[Bed Occupied]]="Yes",1,0)</f>
        <v>1</v>
      </c>
    </row>
    <row r="5502" spans="1:27" x14ac:dyDescent="0.25">
      <c r="A5502" t="s">
        <v>5594</v>
      </c>
      <c r="B5502" s="1">
        <v>45682</v>
      </c>
      <c r="C5502" s="1">
        <v>45685</v>
      </c>
      <c r="D5502" t="s">
        <v>39</v>
      </c>
      <c r="E5502" t="s">
        <v>66</v>
      </c>
      <c r="F5502" t="s">
        <v>29</v>
      </c>
      <c r="G5502" t="s">
        <v>30</v>
      </c>
      <c r="H5502" t="s">
        <v>31</v>
      </c>
      <c r="I5502" t="s">
        <v>41</v>
      </c>
      <c r="J5502">
        <v>3</v>
      </c>
      <c r="K5502" t="s">
        <v>33</v>
      </c>
      <c r="L5502">
        <v>52</v>
      </c>
      <c r="M5502" s="1">
        <v>45682</v>
      </c>
      <c r="N5502" t="s">
        <v>63</v>
      </c>
      <c r="O5502">
        <v>14.2</v>
      </c>
      <c r="P5502">
        <v>2.2000000000000002</v>
      </c>
      <c r="Q5502" s="2">
        <v>2139.96</v>
      </c>
      <c r="R5502" t="s">
        <v>58</v>
      </c>
      <c r="S5502" s="2">
        <v>1397.51</v>
      </c>
      <c r="T5502">
        <v>3.6</v>
      </c>
      <c r="U5502" t="s">
        <v>145</v>
      </c>
      <c r="V5502">
        <v>2025</v>
      </c>
      <c r="W5502" t="s">
        <v>83</v>
      </c>
      <c r="X5502" s="2">
        <v>1397.51</v>
      </c>
      <c r="Y5502" s="2">
        <v>742.45</v>
      </c>
      <c r="Z5502" s="2">
        <v>0.65300000000000002</v>
      </c>
      <c r="AA5502" s="2">
        <f>IF(Table1[[#This Row],[Bed Occupied]]="Yes",1,0)</f>
        <v>1</v>
      </c>
    </row>
    <row r="5503" spans="1:27" x14ac:dyDescent="0.25">
      <c r="A5503" t="s">
        <v>5595</v>
      </c>
      <c r="B5503" s="1">
        <v>45744</v>
      </c>
      <c r="C5503" s="1">
        <v>45750.5</v>
      </c>
      <c r="D5503" t="s">
        <v>27</v>
      </c>
      <c r="E5503" t="s">
        <v>66</v>
      </c>
      <c r="F5503" t="s">
        <v>48</v>
      </c>
      <c r="G5503" t="s">
        <v>30</v>
      </c>
      <c r="H5503" t="s">
        <v>49</v>
      </c>
      <c r="I5503" t="s">
        <v>41</v>
      </c>
      <c r="J5503">
        <v>6.5</v>
      </c>
      <c r="K5503" t="s">
        <v>33</v>
      </c>
      <c r="L5503">
        <v>57</v>
      </c>
      <c r="M5503" s="1">
        <v>45743</v>
      </c>
      <c r="N5503" t="s">
        <v>34</v>
      </c>
      <c r="O5503">
        <v>13.3</v>
      </c>
      <c r="P5503">
        <v>1.3</v>
      </c>
      <c r="Q5503" s="2">
        <v>12863.32</v>
      </c>
      <c r="R5503" t="s">
        <v>58</v>
      </c>
      <c r="S5503" s="2">
        <v>7698.23</v>
      </c>
      <c r="T5503">
        <v>3.9</v>
      </c>
      <c r="U5503" t="s">
        <v>173</v>
      </c>
      <c r="V5503">
        <v>2025</v>
      </c>
      <c r="W5503" t="s">
        <v>72</v>
      </c>
      <c r="X5503" s="2">
        <v>7698.23</v>
      </c>
      <c r="Y5503" s="2">
        <v>5165.09</v>
      </c>
      <c r="Z5503" s="2">
        <v>0.59799999999999998</v>
      </c>
      <c r="AA5503" s="2">
        <f>IF(Table1[[#This Row],[Bed Occupied]]="Yes",1,0)</f>
        <v>1</v>
      </c>
    </row>
    <row r="5504" spans="1:27" x14ac:dyDescent="0.25">
      <c r="A5504" t="s">
        <v>5596</v>
      </c>
      <c r="B5504" s="1">
        <v>45869</v>
      </c>
      <c r="C5504" s="1">
        <v>45872.9</v>
      </c>
      <c r="D5504" t="s">
        <v>46</v>
      </c>
      <c r="E5504" t="s">
        <v>52</v>
      </c>
      <c r="F5504" t="s">
        <v>29</v>
      </c>
      <c r="G5504" t="s">
        <v>53</v>
      </c>
      <c r="H5504" t="s">
        <v>81</v>
      </c>
      <c r="I5504" t="s">
        <v>32</v>
      </c>
      <c r="J5504">
        <v>3.9</v>
      </c>
      <c r="K5504" t="s">
        <v>57</v>
      </c>
      <c r="L5504">
        <v>60</v>
      </c>
      <c r="M5504" s="1">
        <v>45869</v>
      </c>
      <c r="N5504" t="s">
        <v>42</v>
      </c>
      <c r="O5504">
        <v>12</v>
      </c>
      <c r="P5504">
        <v>2</v>
      </c>
      <c r="Q5504" s="2">
        <v>6128.81</v>
      </c>
      <c r="R5504" t="s">
        <v>35</v>
      </c>
      <c r="S5504" s="2">
        <v>2968.59</v>
      </c>
      <c r="T5504">
        <v>3.3</v>
      </c>
      <c r="U5504" t="s">
        <v>135</v>
      </c>
      <c r="V5504">
        <v>2025</v>
      </c>
      <c r="W5504" t="s">
        <v>72</v>
      </c>
      <c r="X5504" s="2">
        <v>2968.59</v>
      </c>
      <c r="Y5504" s="2">
        <v>3160.22</v>
      </c>
      <c r="Z5504" s="2">
        <v>0.48399999999999999</v>
      </c>
      <c r="AA5504" s="2">
        <f>IF(Table1[[#This Row],[Bed Occupied]]="Yes",1,0)</f>
        <v>0</v>
      </c>
    </row>
    <row r="5505" spans="1:27" x14ac:dyDescent="0.25">
      <c r="A5505" t="s">
        <v>5597</v>
      </c>
      <c r="B5505" s="1">
        <v>46278</v>
      </c>
      <c r="C5505" s="1">
        <v>46280</v>
      </c>
      <c r="D5505" t="s">
        <v>27</v>
      </c>
      <c r="E5505" t="s">
        <v>28</v>
      </c>
      <c r="F5505" t="s">
        <v>48</v>
      </c>
      <c r="G5505" t="s">
        <v>30</v>
      </c>
      <c r="H5505" t="s">
        <v>76</v>
      </c>
      <c r="I5505" t="s">
        <v>32</v>
      </c>
      <c r="J5505">
        <v>2</v>
      </c>
      <c r="K5505" t="s">
        <v>33</v>
      </c>
      <c r="L5505">
        <v>77</v>
      </c>
      <c r="M5505" s="1">
        <v>46277</v>
      </c>
      <c r="N5505" t="s">
        <v>42</v>
      </c>
      <c r="O5505">
        <v>13.2</v>
      </c>
      <c r="P5505">
        <v>1.2</v>
      </c>
      <c r="Q5505" s="2">
        <v>10039.65</v>
      </c>
      <c r="R5505" t="s">
        <v>85</v>
      </c>
      <c r="S5505" s="2">
        <v>6301.14</v>
      </c>
      <c r="T5505">
        <v>3.1</v>
      </c>
      <c r="U5505" t="s">
        <v>133</v>
      </c>
      <c r="V5505">
        <v>2026</v>
      </c>
      <c r="W5505" t="s">
        <v>83</v>
      </c>
      <c r="X5505" s="2">
        <v>6301.14</v>
      </c>
      <c r="Y5505" s="2">
        <v>3738.51</v>
      </c>
      <c r="Z5505" s="2">
        <v>0.628</v>
      </c>
      <c r="AA5505" s="2">
        <f>IF(Table1[[#This Row],[Bed Occupied]]="Yes",1,0)</f>
        <v>1</v>
      </c>
    </row>
    <row r="5506" spans="1:27" x14ac:dyDescent="0.25">
      <c r="A5506" t="s">
        <v>5598</v>
      </c>
      <c r="B5506" s="1">
        <v>45785</v>
      </c>
      <c r="C5506" s="1">
        <v>45787</v>
      </c>
      <c r="D5506" t="s">
        <v>46</v>
      </c>
      <c r="E5506" t="s">
        <v>47</v>
      </c>
      <c r="F5506" t="s">
        <v>29</v>
      </c>
      <c r="G5506" t="s">
        <v>53</v>
      </c>
      <c r="H5506" t="s">
        <v>49</v>
      </c>
      <c r="I5506" t="s">
        <v>93</v>
      </c>
      <c r="J5506">
        <v>2</v>
      </c>
      <c r="K5506" t="s">
        <v>57</v>
      </c>
      <c r="L5506">
        <v>82</v>
      </c>
      <c r="M5506" s="1">
        <v>45785</v>
      </c>
      <c r="N5506" t="s">
        <v>34</v>
      </c>
      <c r="O5506">
        <v>9.1</v>
      </c>
      <c r="P5506">
        <v>1.1000000000000001</v>
      </c>
      <c r="Q5506" s="2">
        <v>5390.44</v>
      </c>
      <c r="R5506" t="s">
        <v>35</v>
      </c>
      <c r="S5506" s="2">
        <v>2908.56</v>
      </c>
      <c r="T5506">
        <v>3.8</v>
      </c>
      <c r="U5506" t="s">
        <v>122</v>
      </c>
      <c r="V5506">
        <v>2025</v>
      </c>
      <c r="W5506" t="s">
        <v>72</v>
      </c>
      <c r="X5506" s="2">
        <v>2908.56</v>
      </c>
      <c r="Y5506" s="2">
        <v>2481.88</v>
      </c>
      <c r="Z5506" s="2">
        <v>0.54</v>
      </c>
      <c r="AA5506" s="2">
        <f>IF(Table1[[#This Row],[Bed Occupied]]="Yes",1,0)</f>
        <v>0</v>
      </c>
    </row>
    <row r="5507" spans="1:27" x14ac:dyDescent="0.25">
      <c r="A5507" t="s">
        <v>5599</v>
      </c>
      <c r="B5507" s="1">
        <v>46215</v>
      </c>
      <c r="C5507" s="1">
        <v>46215.9</v>
      </c>
      <c r="D5507" t="s">
        <v>27</v>
      </c>
      <c r="E5507" t="s">
        <v>47</v>
      </c>
      <c r="F5507" t="s">
        <v>29</v>
      </c>
      <c r="G5507" t="s">
        <v>30</v>
      </c>
      <c r="H5507" t="s">
        <v>49</v>
      </c>
      <c r="I5507" t="s">
        <v>32</v>
      </c>
      <c r="J5507">
        <v>0.9</v>
      </c>
      <c r="K5507" t="s">
        <v>33</v>
      </c>
      <c r="L5507">
        <v>62</v>
      </c>
      <c r="M5507" s="1">
        <v>46214</v>
      </c>
      <c r="N5507" t="s">
        <v>34</v>
      </c>
      <c r="O5507">
        <v>13.7</v>
      </c>
      <c r="P5507">
        <v>1.7</v>
      </c>
      <c r="Q5507" s="2">
        <v>9484.65</v>
      </c>
      <c r="R5507" t="s">
        <v>35</v>
      </c>
      <c r="S5507" s="2">
        <v>6436.76</v>
      </c>
      <c r="T5507">
        <v>3.7</v>
      </c>
      <c r="U5507" t="s">
        <v>43</v>
      </c>
      <c r="V5507">
        <v>2026</v>
      </c>
      <c r="W5507" t="s">
        <v>83</v>
      </c>
      <c r="X5507" s="2">
        <v>6436.76</v>
      </c>
      <c r="Y5507" s="2">
        <v>3047.89</v>
      </c>
      <c r="Z5507" s="2">
        <v>0.67900000000000005</v>
      </c>
      <c r="AA5507" s="2">
        <f>IF(Table1[[#This Row],[Bed Occupied]]="Yes",1,0)</f>
        <v>1</v>
      </c>
    </row>
    <row r="5508" spans="1:27" x14ac:dyDescent="0.25">
      <c r="A5508" t="s">
        <v>5600</v>
      </c>
      <c r="B5508" s="1">
        <v>46280</v>
      </c>
      <c r="C5508" s="1">
        <v>46280.9</v>
      </c>
      <c r="D5508" t="s">
        <v>39</v>
      </c>
      <c r="E5508" t="s">
        <v>28</v>
      </c>
      <c r="F5508" t="s">
        <v>29</v>
      </c>
      <c r="G5508" t="s">
        <v>30</v>
      </c>
      <c r="H5508" t="s">
        <v>40</v>
      </c>
      <c r="I5508" t="s">
        <v>32</v>
      </c>
      <c r="J5508">
        <v>0.9</v>
      </c>
      <c r="K5508" t="s">
        <v>33</v>
      </c>
      <c r="L5508">
        <v>109</v>
      </c>
      <c r="M5508" s="1">
        <v>46279</v>
      </c>
      <c r="N5508" t="s">
        <v>42</v>
      </c>
      <c r="O5508">
        <v>9.9</v>
      </c>
      <c r="P5508">
        <v>1.9</v>
      </c>
      <c r="Q5508" s="2">
        <v>1940.32</v>
      </c>
      <c r="R5508" t="s">
        <v>35</v>
      </c>
      <c r="S5508" s="2">
        <v>1163.77</v>
      </c>
      <c r="T5508">
        <v>2.9</v>
      </c>
      <c r="U5508" t="s">
        <v>133</v>
      </c>
      <c r="V5508">
        <v>2026</v>
      </c>
      <c r="W5508" t="s">
        <v>37</v>
      </c>
      <c r="X5508" s="2">
        <v>1163.77</v>
      </c>
      <c r="Y5508" s="2">
        <v>776.55</v>
      </c>
      <c r="Z5508" s="2">
        <v>0.6</v>
      </c>
      <c r="AA5508" s="2">
        <f>IF(Table1[[#This Row],[Bed Occupied]]="Yes",1,0)</f>
        <v>1</v>
      </c>
    </row>
    <row r="5509" spans="1:27" x14ac:dyDescent="0.25">
      <c r="A5509" t="s">
        <v>5601</v>
      </c>
      <c r="B5509" s="1">
        <v>46104</v>
      </c>
      <c r="C5509" s="1">
        <v>46104.3</v>
      </c>
      <c r="D5509" t="s">
        <v>39</v>
      </c>
      <c r="E5509" t="s">
        <v>52</v>
      </c>
      <c r="F5509" t="s">
        <v>29</v>
      </c>
      <c r="G5509" t="s">
        <v>67</v>
      </c>
      <c r="H5509" t="s">
        <v>31</v>
      </c>
      <c r="I5509" t="s">
        <v>32</v>
      </c>
      <c r="J5509">
        <v>0.3</v>
      </c>
      <c r="K5509" t="s">
        <v>57</v>
      </c>
      <c r="L5509">
        <v>102</v>
      </c>
      <c r="M5509" s="1">
        <v>46103</v>
      </c>
      <c r="N5509" t="s">
        <v>34</v>
      </c>
      <c r="O5509">
        <v>13.9</v>
      </c>
      <c r="P5509">
        <v>1.9</v>
      </c>
      <c r="Q5509" s="2">
        <v>2318.25</v>
      </c>
      <c r="R5509" t="s">
        <v>58</v>
      </c>
      <c r="S5509" s="2">
        <v>1257.08</v>
      </c>
      <c r="T5509">
        <v>3.1</v>
      </c>
      <c r="U5509" t="s">
        <v>115</v>
      </c>
      <c r="V5509">
        <v>2026</v>
      </c>
      <c r="W5509" t="s">
        <v>74</v>
      </c>
      <c r="X5509" s="2">
        <v>1257.08</v>
      </c>
      <c r="Y5509" s="2">
        <v>1061.17</v>
      </c>
      <c r="Z5509" s="2">
        <v>0.54200000000000004</v>
      </c>
      <c r="AA5509" s="2">
        <f>IF(Table1[[#This Row],[Bed Occupied]]="Yes",1,0)</f>
        <v>0</v>
      </c>
    </row>
    <row r="5510" spans="1:27" x14ac:dyDescent="0.25">
      <c r="A5510" t="s">
        <v>5602</v>
      </c>
      <c r="B5510" s="1">
        <v>45894</v>
      </c>
      <c r="C5510" s="1">
        <v>45898.2</v>
      </c>
      <c r="D5510" t="s">
        <v>27</v>
      </c>
      <c r="E5510" t="s">
        <v>28</v>
      </c>
      <c r="F5510" t="s">
        <v>29</v>
      </c>
      <c r="G5510" t="s">
        <v>67</v>
      </c>
      <c r="H5510" t="s">
        <v>62</v>
      </c>
      <c r="I5510" t="s">
        <v>32</v>
      </c>
      <c r="J5510">
        <v>4.2</v>
      </c>
      <c r="K5510" t="s">
        <v>57</v>
      </c>
      <c r="L5510">
        <v>98</v>
      </c>
      <c r="M5510" s="1">
        <v>45894</v>
      </c>
      <c r="N5510" t="s">
        <v>42</v>
      </c>
      <c r="O5510">
        <v>9.5</v>
      </c>
      <c r="P5510">
        <v>1.5</v>
      </c>
      <c r="Q5510" s="2">
        <v>8561.3700000000008</v>
      </c>
      <c r="R5510" t="s">
        <v>35</v>
      </c>
      <c r="S5510" s="2">
        <v>4878.6000000000004</v>
      </c>
      <c r="T5510">
        <v>3.5</v>
      </c>
      <c r="U5510" t="s">
        <v>104</v>
      </c>
      <c r="V5510">
        <v>2025</v>
      </c>
      <c r="W5510" t="s">
        <v>37</v>
      </c>
      <c r="X5510" s="2">
        <v>4878.6000000000004</v>
      </c>
      <c r="Y5510" s="2">
        <v>3682.77</v>
      </c>
      <c r="Z5510" s="2">
        <v>0.56999999999999995</v>
      </c>
      <c r="AA5510" s="2">
        <f>IF(Table1[[#This Row],[Bed Occupied]]="Yes",1,0)</f>
        <v>0</v>
      </c>
    </row>
    <row r="5511" spans="1:27" x14ac:dyDescent="0.25">
      <c r="A5511" t="s">
        <v>5603</v>
      </c>
      <c r="B5511" s="1">
        <v>45940</v>
      </c>
      <c r="C5511" s="1">
        <v>45941.9</v>
      </c>
      <c r="D5511" t="s">
        <v>102</v>
      </c>
      <c r="E5511" t="s">
        <v>47</v>
      </c>
      <c r="F5511" t="s">
        <v>92</v>
      </c>
      <c r="G5511" t="s">
        <v>30</v>
      </c>
      <c r="H5511" t="s">
        <v>62</v>
      </c>
      <c r="I5511" t="s">
        <v>41</v>
      </c>
      <c r="J5511">
        <v>1.9</v>
      </c>
      <c r="K5511" t="s">
        <v>57</v>
      </c>
      <c r="L5511">
        <v>31</v>
      </c>
      <c r="M5511" s="1">
        <v>45940</v>
      </c>
      <c r="N5511" t="s">
        <v>42</v>
      </c>
      <c r="O5511">
        <v>8.3000000000000007</v>
      </c>
      <c r="P5511">
        <v>0.3</v>
      </c>
      <c r="Q5511" s="2">
        <v>5776.08</v>
      </c>
      <c r="R5511" t="s">
        <v>35</v>
      </c>
      <c r="S5511" s="2">
        <v>3200.79</v>
      </c>
      <c r="T5511">
        <v>4.3</v>
      </c>
      <c r="U5511" t="s">
        <v>82</v>
      </c>
      <c r="V5511">
        <v>2025</v>
      </c>
      <c r="W5511" t="s">
        <v>77</v>
      </c>
      <c r="X5511" s="2">
        <v>3200.79</v>
      </c>
      <c r="Y5511" s="2">
        <v>2575.29</v>
      </c>
      <c r="Z5511" s="2">
        <v>0.55400000000000005</v>
      </c>
      <c r="AA5511" s="2">
        <f>IF(Table1[[#This Row],[Bed Occupied]]="Yes",1,0)</f>
        <v>0</v>
      </c>
    </row>
    <row r="5512" spans="1:27" x14ac:dyDescent="0.25">
      <c r="A5512" t="s">
        <v>5604</v>
      </c>
      <c r="B5512" s="1">
        <v>45674</v>
      </c>
      <c r="C5512" s="1">
        <v>45675.3</v>
      </c>
      <c r="D5512" t="s">
        <v>39</v>
      </c>
      <c r="E5512" t="s">
        <v>52</v>
      </c>
      <c r="F5512" t="s">
        <v>29</v>
      </c>
      <c r="G5512" t="s">
        <v>53</v>
      </c>
      <c r="H5512" t="s">
        <v>76</v>
      </c>
      <c r="I5512" t="s">
        <v>32</v>
      </c>
      <c r="J5512">
        <v>1.3</v>
      </c>
      <c r="K5512" t="s">
        <v>33</v>
      </c>
      <c r="L5512">
        <v>96</v>
      </c>
      <c r="M5512" s="1">
        <v>45673</v>
      </c>
      <c r="N5512" t="s">
        <v>42</v>
      </c>
      <c r="O5512">
        <v>12.9</v>
      </c>
      <c r="P5512">
        <v>0.9</v>
      </c>
      <c r="Q5512" s="2">
        <v>2300.67</v>
      </c>
      <c r="R5512" t="s">
        <v>58</v>
      </c>
      <c r="S5512" s="2">
        <v>1253.51</v>
      </c>
      <c r="T5512">
        <v>3.6</v>
      </c>
      <c r="U5512" t="s">
        <v>145</v>
      </c>
      <c r="V5512">
        <v>2025</v>
      </c>
      <c r="W5512" t="s">
        <v>72</v>
      </c>
      <c r="X5512" s="2">
        <v>1253.51</v>
      </c>
      <c r="Y5512" s="2">
        <v>1047.1600000000001</v>
      </c>
      <c r="Z5512" s="2">
        <v>0.54500000000000004</v>
      </c>
      <c r="AA5512" s="2">
        <f>IF(Table1[[#This Row],[Bed Occupied]]="Yes",1,0)</f>
        <v>1</v>
      </c>
    </row>
    <row r="5513" spans="1:27" x14ac:dyDescent="0.25">
      <c r="A5513" t="s">
        <v>5605</v>
      </c>
      <c r="B5513" s="1">
        <v>46066</v>
      </c>
      <c r="C5513" s="1">
        <v>46066.9</v>
      </c>
      <c r="D5513" t="s">
        <v>96</v>
      </c>
      <c r="E5513" t="s">
        <v>52</v>
      </c>
      <c r="F5513" t="s">
        <v>29</v>
      </c>
      <c r="G5513" t="s">
        <v>30</v>
      </c>
      <c r="H5513" t="s">
        <v>49</v>
      </c>
      <c r="I5513" t="s">
        <v>41</v>
      </c>
      <c r="J5513">
        <v>0.9</v>
      </c>
      <c r="K5513" t="s">
        <v>33</v>
      </c>
      <c r="L5513">
        <v>37</v>
      </c>
      <c r="M5513" s="1">
        <v>46065</v>
      </c>
      <c r="N5513" t="s">
        <v>42</v>
      </c>
      <c r="O5513">
        <v>8.1999999999999993</v>
      </c>
      <c r="P5513">
        <v>0.2</v>
      </c>
      <c r="Q5513" s="2">
        <v>3071.28</v>
      </c>
      <c r="R5513" t="s">
        <v>58</v>
      </c>
      <c r="S5513" s="2">
        <v>2001.93</v>
      </c>
      <c r="T5513">
        <v>4</v>
      </c>
      <c r="U5513" t="s">
        <v>68</v>
      </c>
      <c r="V5513">
        <v>2026</v>
      </c>
      <c r="W5513" t="s">
        <v>72</v>
      </c>
      <c r="X5513" s="2">
        <v>2001.93</v>
      </c>
      <c r="Y5513" s="2">
        <v>1069.3499999999999</v>
      </c>
      <c r="Z5513" s="2">
        <v>0.65200000000000002</v>
      </c>
      <c r="AA5513" s="2">
        <f>IF(Table1[[#This Row],[Bed Occupied]]="Yes",1,0)</f>
        <v>1</v>
      </c>
    </row>
    <row r="5514" spans="1:27" x14ac:dyDescent="0.25">
      <c r="A5514" t="s">
        <v>5606</v>
      </c>
      <c r="B5514" s="1">
        <v>46316</v>
      </c>
      <c r="C5514" s="1">
        <v>46316.800000000003</v>
      </c>
      <c r="D5514" t="s">
        <v>27</v>
      </c>
      <c r="E5514" t="s">
        <v>28</v>
      </c>
      <c r="F5514" t="s">
        <v>29</v>
      </c>
      <c r="G5514" t="s">
        <v>67</v>
      </c>
      <c r="H5514" t="s">
        <v>49</v>
      </c>
      <c r="I5514" t="s">
        <v>32</v>
      </c>
      <c r="J5514">
        <v>0.8</v>
      </c>
      <c r="K5514" t="s">
        <v>33</v>
      </c>
      <c r="L5514">
        <v>54</v>
      </c>
      <c r="M5514" s="1">
        <v>46315</v>
      </c>
      <c r="N5514" t="s">
        <v>34</v>
      </c>
      <c r="O5514">
        <v>14.3</v>
      </c>
      <c r="P5514">
        <v>2.2999999999999998</v>
      </c>
      <c r="Q5514" s="2">
        <v>11103.04</v>
      </c>
      <c r="R5514" t="s">
        <v>35</v>
      </c>
      <c r="S5514" s="2">
        <v>6899.15</v>
      </c>
      <c r="T5514">
        <v>3.4</v>
      </c>
      <c r="U5514" t="s">
        <v>36</v>
      </c>
      <c r="V5514">
        <v>2026</v>
      </c>
      <c r="W5514" t="s">
        <v>44</v>
      </c>
      <c r="X5514" s="2">
        <v>6899.15</v>
      </c>
      <c r="Y5514" s="2">
        <v>4203.8900000000003</v>
      </c>
      <c r="Z5514" s="2">
        <v>0.621</v>
      </c>
      <c r="AA5514" s="2">
        <f>IF(Table1[[#This Row],[Bed Occupied]]="Yes",1,0)</f>
        <v>1</v>
      </c>
    </row>
    <row r="5515" spans="1:27" x14ac:dyDescent="0.25">
      <c r="A5515" t="s">
        <v>5607</v>
      </c>
      <c r="B5515" s="1">
        <v>45848</v>
      </c>
      <c r="C5515" s="1">
        <v>45849.4</v>
      </c>
      <c r="D5515" t="s">
        <v>102</v>
      </c>
      <c r="E5515" t="s">
        <v>28</v>
      </c>
      <c r="F5515" t="s">
        <v>48</v>
      </c>
      <c r="G5515" t="s">
        <v>30</v>
      </c>
      <c r="H5515" t="s">
        <v>56</v>
      </c>
      <c r="I5515" t="s">
        <v>41</v>
      </c>
      <c r="J5515">
        <v>1.4</v>
      </c>
      <c r="K5515" t="s">
        <v>33</v>
      </c>
      <c r="L5515">
        <v>13</v>
      </c>
      <c r="M5515" s="1">
        <v>45847</v>
      </c>
      <c r="N5515" t="s">
        <v>42</v>
      </c>
      <c r="O5515">
        <v>10</v>
      </c>
      <c r="P5515">
        <v>2</v>
      </c>
      <c r="Q5515" s="2">
        <v>11462.5</v>
      </c>
      <c r="R5515" t="s">
        <v>35</v>
      </c>
      <c r="S5515" s="2">
        <v>7758.07</v>
      </c>
      <c r="T5515">
        <v>3.9</v>
      </c>
      <c r="U5515" t="s">
        <v>135</v>
      </c>
      <c r="V5515">
        <v>2025</v>
      </c>
      <c r="W5515" t="s">
        <v>69</v>
      </c>
      <c r="X5515" s="2">
        <v>7758.07</v>
      </c>
      <c r="Y5515" s="2">
        <v>3704.43</v>
      </c>
      <c r="Z5515" s="2">
        <v>0.67700000000000005</v>
      </c>
      <c r="AA5515" s="2">
        <f>IF(Table1[[#This Row],[Bed Occupied]]="Yes",1,0)</f>
        <v>1</v>
      </c>
    </row>
    <row r="5516" spans="1:27" x14ac:dyDescent="0.25">
      <c r="A5516" t="s">
        <v>5608</v>
      </c>
      <c r="B5516" s="1">
        <v>45965</v>
      </c>
      <c r="C5516" s="1">
        <v>45968.5</v>
      </c>
      <c r="D5516" t="s">
        <v>46</v>
      </c>
      <c r="E5516" t="s">
        <v>66</v>
      </c>
      <c r="F5516" t="s">
        <v>48</v>
      </c>
      <c r="G5516" t="s">
        <v>53</v>
      </c>
      <c r="H5516" t="s">
        <v>81</v>
      </c>
      <c r="I5516" t="s">
        <v>32</v>
      </c>
      <c r="J5516">
        <v>3.5</v>
      </c>
      <c r="K5516" t="s">
        <v>33</v>
      </c>
      <c r="L5516">
        <v>65</v>
      </c>
      <c r="M5516" s="1">
        <v>45965</v>
      </c>
      <c r="N5516" t="s">
        <v>34</v>
      </c>
      <c r="O5516">
        <v>10.199999999999999</v>
      </c>
      <c r="P5516">
        <v>2.2000000000000002</v>
      </c>
      <c r="Q5516" s="2">
        <v>6164.6</v>
      </c>
      <c r="R5516" t="s">
        <v>58</v>
      </c>
      <c r="S5516" s="2">
        <v>3089.37</v>
      </c>
      <c r="T5516">
        <v>3.7</v>
      </c>
      <c r="U5516" t="s">
        <v>71</v>
      </c>
      <c r="V5516">
        <v>2025</v>
      </c>
      <c r="W5516" t="s">
        <v>44</v>
      </c>
      <c r="X5516" s="2">
        <v>3089.37</v>
      </c>
      <c r="Y5516" s="2">
        <v>3075.23</v>
      </c>
      <c r="Z5516" s="2">
        <v>0.501</v>
      </c>
      <c r="AA5516" s="2">
        <f>IF(Table1[[#This Row],[Bed Occupied]]="Yes",1,0)</f>
        <v>1</v>
      </c>
    </row>
    <row r="5517" spans="1:27" x14ac:dyDescent="0.25">
      <c r="A5517" t="s">
        <v>5609</v>
      </c>
      <c r="B5517" s="1">
        <v>45908</v>
      </c>
      <c r="C5517" s="1">
        <v>45911.7</v>
      </c>
      <c r="D5517" t="s">
        <v>46</v>
      </c>
      <c r="E5517" t="s">
        <v>28</v>
      </c>
      <c r="F5517" t="s">
        <v>48</v>
      </c>
      <c r="G5517" t="s">
        <v>53</v>
      </c>
      <c r="H5517" t="s">
        <v>81</v>
      </c>
      <c r="I5517" t="s">
        <v>32</v>
      </c>
      <c r="J5517">
        <v>3.7</v>
      </c>
      <c r="K5517" t="s">
        <v>33</v>
      </c>
      <c r="L5517">
        <v>89</v>
      </c>
      <c r="M5517" s="1">
        <v>45908</v>
      </c>
      <c r="N5517" t="s">
        <v>42</v>
      </c>
      <c r="O5517">
        <v>10.3</v>
      </c>
      <c r="P5517">
        <v>2.2999999999999998</v>
      </c>
      <c r="Q5517" s="2">
        <v>5345.13</v>
      </c>
      <c r="R5517" t="s">
        <v>85</v>
      </c>
      <c r="S5517" s="2">
        <v>2537.5500000000002</v>
      </c>
      <c r="T5517">
        <v>2.6</v>
      </c>
      <c r="U5517" t="s">
        <v>59</v>
      </c>
      <c r="V5517">
        <v>2025</v>
      </c>
      <c r="W5517" t="s">
        <v>37</v>
      </c>
      <c r="X5517" s="2">
        <v>2537.5500000000002</v>
      </c>
      <c r="Y5517" s="2">
        <v>2807.58</v>
      </c>
      <c r="Z5517" s="2">
        <v>0.47499999999999998</v>
      </c>
      <c r="AA5517" s="2">
        <f>IF(Table1[[#This Row],[Bed Occupied]]="Yes",1,0)</f>
        <v>1</v>
      </c>
    </row>
    <row r="5518" spans="1:27" x14ac:dyDescent="0.25">
      <c r="A5518" t="s">
        <v>5610</v>
      </c>
      <c r="B5518" s="1">
        <v>46208</v>
      </c>
      <c r="C5518" s="1">
        <v>46210.400000000001</v>
      </c>
      <c r="D5518" t="s">
        <v>96</v>
      </c>
      <c r="E5518" t="s">
        <v>28</v>
      </c>
      <c r="F5518" t="s">
        <v>29</v>
      </c>
      <c r="G5518" t="s">
        <v>30</v>
      </c>
      <c r="H5518" t="s">
        <v>31</v>
      </c>
      <c r="I5518" t="s">
        <v>93</v>
      </c>
      <c r="J5518">
        <v>2.4</v>
      </c>
      <c r="K5518" t="s">
        <v>57</v>
      </c>
      <c r="L5518">
        <v>29</v>
      </c>
      <c r="M5518" s="1">
        <v>46208</v>
      </c>
      <c r="N5518" t="s">
        <v>42</v>
      </c>
      <c r="O5518">
        <v>12.1</v>
      </c>
      <c r="P5518">
        <v>0.1</v>
      </c>
      <c r="Q5518" s="2">
        <v>4125.5</v>
      </c>
      <c r="R5518" t="s">
        <v>35</v>
      </c>
      <c r="S5518" s="2">
        <v>2117.5100000000002</v>
      </c>
      <c r="T5518">
        <v>4.5</v>
      </c>
      <c r="U5518" t="s">
        <v>43</v>
      </c>
      <c r="V5518">
        <v>2026</v>
      </c>
      <c r="W5518" t="s">
        <v>74</v>
      </c>
      <c r="X5518" s="2">
        <v>2117.5100000000002</v>
      </c>
      <c r="Y5518" s="2">
        <v>2007.99</v>
      </c>
      <c r="Z5518" s="2">
        <v>0.51300000000000001</v>
      </c>
      <c r="AA5518" s="2">
        <f>IF(Table1[[#This Row],[Bed Occupied]]="Yes",1,0)</f>
        <v>0</v>
      </c>
    </row>
    <row r="5519" spans="1:27" x14ac:dyDescent="0.25">
      <c r="A5519" t="s">
        <v>5611</v>
      </c>
      <c r="B5519" s="1">
        <v>45826</v>
      </c>
      <c r="C5519" s="1">
        <v>45829.1</v>
      </c>
      <c r="D5519" t="s">
        <v>46</v>
      </c>
      <c r="E5519" t="s">
        <v>52</v>
      </c>
      <c r="F5519" t="s">
        <v>48</v>
      </c>
      <c r="G5519" t="s">
        <v>30</v>
      </c>
      <c r="H5519" t="s">
        <v>62</v>
      </c>
      <c r="I5519" t="s">
        <v>32</v>
      </c>
      <c r="J5519">
        <v>3.1</v>
      </c>
      <c r="K5519" t="s">
        <v>33</v>
      </c>
      <c r="L5519">
        <v>61</v>
      </c>
      <c r="M5519" s="1">
        <v>45825</v>
      </c>
      <c r="N5519" t="s">
        <v>42</v>
      </c>
      <c r="O5519">
        <v>9.8000000000000007</v>
      </c>
      <c r="P5519">
        <v>1.8</v>
      </c>
      <c r="Q5519" s="2">
        <v>5169.0200000000004</v>
      </c>
      <c r="R5519" t="s">
        <v>58</v>
      </c>
      <c r="S5519" s="2">
        <v>3253.51</v>
      </c>
      <c r="T5519">
        <v>3.5</v>
      </c>
      <c r="U5519" t="s">
        <v>64</v>
      </c>
      <c r="V5519">
        <v>2025</v>
      </c>
      <c r="W5519" t="s">
        <v>44</v>
      </c>
      <c r="X5519" s="2">
        <v>3253.51</v>
      </c>
      <c r="Y5519" s="2">
        <v>1915.51</v>
      </c>
      <c r="Z5519" s="2">
        <v>0.629</v>
      </c>
      <c r="AA5519" s="2">
        <f>IF(Table1[[#This Row],[Bed Occupied]]="Yes",1,0)</f>
        <v>1</v>
      </c>
    </row>
    <row r="5520" spans="1:27" x14ac:dyDescent="0.25">
      <c r="A5520" t="s">
        <v>5612</v>
      </c>
      <c r="B5520" s="1">
        <v>45755</v>
      </c>
      <c r="C5520" s="1">
        <v>45757.8</v>
      </c>
      <c r="D5520" t="s">
        <v>46</v>
      </c>
      <c r="E5520" t="s">
        <v>66</v>
      </c>
      <c r="F5520" t="s">
        <v>48</v>
      </c>
      <c r="G5520" t="s">
        <v>53</v>
      </c>
      <c r="H5520" t="s">
        <v>76</v>
      </c>
      <c r="I5520" t="s">
        <v>41</v>
      </c>
      <c r="J5520">
        <v>2.8</v>
      </c>
      <c r="K5520" t="s">
        <v>57</v>
      </c>
      <c r="L5520">
        <v>61</v>
      </c>
      <c r="M5520" s="1">
        <v>45754</v>
      </c>
      <c r="N5520" t="s">
        <v>34</v>
      </c>
      <c r="O5520">
        <v>8</v>
      </c>
      <c r="P5520">
        <v>0</v>
      </c>
      <c r="Q5520" s="2">
        <v>5426.1</v>
      </c>
      <c r="R5520" t="s">
        <v>58</v>
      </c>
      <c r="S5520" s="2">
        <v>3107.35</v>
      </c>
      <c r="T5520">
        <v>4.7</v>
      </c>
      <c r="U5520" t="s">
        <v>89</v>
      </c>
      <c r="V5520">
        <v>2025</v>
      </c>
      <c r="W5520" t="s">
        <v>37</v>
      </c>
      <c r="X5520" s="2">
        <v>3107.35</v>
      </c>
      <c r="Y5520" s="2">
        <v>2318.75</v>
      </c>
      <c r="Z5520" s="2">
        <v>0.57299999999999995</v>
      </c>
      <c r="AA5520" s="2">
        <f>IF(Table1[[#This Row],[Bed Occupied]]="Yes",1,0)</f>
        <v>0</v>
      </c>
    </row>
    <row r="5521" spans="1:27" x14ac:dyDescent="0.25">
      <c r="A5521" t="s">
        <v>5613</v>
      </c>
      <c r="B5521" s="1">
        <v>45938</v>
      </c>
      <c r="C5521" s="1">
        <v>45942.3</v>
      </c>
      <c r="D5521" t="s">
        <v>46</v>
      </c>
      <c r="E5521" t="s">
        <v>52</v>
      </c>
      <c r="F5521" t="s">
        <v>48</v>
      </c>
      <c r="G5521" t="s">
        <v>30</v>
      </c>
      <c r="H5521" t="s">
        <v>40</v>
      </c>
      <c r="I5521" t="s">
        <v>93</v>
      </c>
      <c r="J5521">
        <v>4.3</v>
      </c>
      <c r="K5521" t="s">
        <v>33</v>
      </c>
      <c r="L5521">
        <v>37</v>
      </c>
      <c r="M5521" s="1">
        <v>45938</v>
      </c>
      <c r="N5521" t="s">
        <v>63</v>
      </c>
      <c r="O5521">
        <v>8.5</v>
      </c>
      <c r="P5521">
        <v>0.5</v>
      </c>
      <c r="Q5521" s="2">
        <v>5731.91</v>
      </c>
      <c r="R5521" t="s">
        <v>35</v>
      </c>
      <c r="S5521" s="2">
        <v>3687.8</v>
      </c>
      <c r="T5521">
        <v>3.8</v>
      </c>
      <c r="U5521" t="s">
        <v>82</v>
      </c>
      <c r="V5521">
        <v>2025</v>
      </c>
      <c r="W5521" t="s">
        <v>69</v>
      </c>
      <c r="X5521" s="2">
        <v>3687.8</v>
      </c>
      <c r="Y5521" s="2">
        <v>2044.11</v>
      </c>
      <c r="Z5521" s="2">
        <v>0.64300000000000002</v>
      </c>
      <c r="AA5521" s="2">
        <f>IF(Table1[[#This Row],[Bed Occupied]]="Yes",1,0)</f>
        <v>1</v>
      </c>
    </row>
    <row r="5522" spans="1:27" x14ac:dyDescent="0.25">
      <c r="A5522" t="s">
        <v>5614</v>
      </c>
      <c r="B5522" s="1">
        <v>45818</v>
      </c>
      <c r="C5522" s="1">
        <v>45818.3</v>
      </c>
      <c r="D5522" t="s">
        <v>27</v>
      </c>
      <c r="E5522" t="s">
        <v>47</v>
      </c>
      <c r="F5522" t="s">
        <v>29</v>
      </c>
      <c r="G5522" t="s">
        <v>67</v>
      </c>
      <c r="H5522" t="s">
        <v>40</v>
      </c>
      <c r="I5522" t="s">
        <v>32</v>
      </c>
      <c r="J5522">
        <v>0.3</v>
      </c>
      <c r="K5522" t="s">
        <v>33</v>
      </c>
      <c r="L5522">
        <v>94</v>
      </c>
      <c r="M5522" s="1">
        <v>45817</v>
      </c>
      <c r="N5522" t="s">
        <v>42</v>
      </c>
      <c r="O5522">
        <v>9.6</v>
      </c>
      <c r="P5522">
        <v>1.6</v>
      </c>
      <c r="Q5522" s="2">
        <v>8438.27</v>
      </c>
      <c r="R5522" t="s">
        <v>35</v>
      </c>
      <c r="S5522" s="2">
        <v>5955.97</v>
      </c>
      <c r="T5522">
        <v>3.3</v>
      </c>
      <c r="U5522" t="s">
        <v>64</v>
      </c>
      <c r="V5522">
        <v>2025</v>
      </c>
      <c r="W5522" t="s">
        <v>37</v>
      </c>
      <c r="X5522" s="2">
        <v>5955.97</v>
      </c>
      <c r="Y5522" s="2">
        <v>2482.3000000000002</v>
      </c>
      <c r="Z5522" s="2">
        <v>0.70599999999999996</v>
      </c>
      <c r="AA5522" s="2">
        <f>IF(Table1[[#This Row],[Bed Occupied]]="Yes",1,0)</f>
        <v>1</v>
      </c>
    </row>
    <row r="5523" spans="1:27" x14ac:dyDescent="0.25">
      <c r="A5523" t="s">
        <v>5615</v>
      </c>
      <c r="B5523" s="1">
        <v>45828</v>
      </c>
      <c r="C5523" s="1">
        <v>45830.7</v>
      </c>
      <c r="D5523" t="s">
        <v>39</v>
      </c>
      <c r="E5523" t="s">
        <v>47</v>
      </c>
      <c r="F5523" t="s">
        <v>48</v>
      </c>
      <c r="G5523" t="s">
        <v>30</v>
      </c>
      <c r="H5523" t="s">
        <v>49</v>
      </c>
      <c r="I5523" t="s">
        <v>32</v>
      </c>
      <c r="J5523">
        <v>2.7</v>
      </c>
      <c r="K5523" t="s">
        <v>33</v>
      </c>
      <c r="L5523">
        <v>148</v>
      </c>
      <c r="M5523" s="1">
        <v>45827</v>
      </c>
      <c r="N5523" t="s">
        <v>42</v>
      </c>
      <c r="O5523">
        <v>9.3000000000000007</v>
      </c>
      <c r="P5523">
        <v>1.3</v>
      </c>
      <c r="Q5523" s="2">
        <v>2195.6799999999998</v>
      </c>
      <c r="R5523" t="s">
        <v>58</v>
      </c>
      <c r="S5523" s="2">
        <v>1147.3900000000001</v>
      </c>
      <c r="T5523">
        <v>2.4</v>
      </c>
      <c r="U5523" t="s">
        <v>64</v>
      </c>
      <c r="V5523">
        <v>2025</v>
      </c>
      <c r="W5523" t="s">
        <v>72</v>
      </c>
      <c r="X5523" s="2">
        <v>1147.3900000000001</v>
      </c>
      <c r="Y5523" s="2">
        <v>1048.29</v>
      </c>
      <c r="Z5523" s="2">
        <v>0.52300000000000002</v>
      </c>
      <c r="AA5523" s="2">
        <f>IF(Table1[[#This Row],[Bed Occupied]]="Yes",1,0)</f>
        <v>1</v>
      </c>
    </row>
    <row r="5524" spans="1:27" x14ac:dyDescent="0.25">
      <c r="A5524" t="s">
        <v>5616</v>
      </c>
      <c r="B5524" s="1">
        <v>46213</v>
      </c>
      <c r="C5524" s="1">
        <v>46215.3</v>
      </c>
      <c r="D5524" t="s">
        <v>46</v>
      </c>
      <c r="E5524" t="s">
        <v>52</v>
      </c>
      <c r="F5524" t="s">
        <v>29</v>
      </c>
      <c r="G5524" t="s">
        <v>151</v>
      </c>
      <c r="H5524" t="s">
        <v>62</v>
      </c>
      <c r="I5524" t="s">
        <v>32</v>
      </c>
      <c r="J5524">
        <v>2.2999999999999998</v>
      </c>
      <c r="K5524" t="s">
        <v>33</v>
      </c>
      <c r="L5524">
        <v>55</v>
      </c>
      <c r="M5524" s="1">
        <v>46213</v>
      </c>
      <c r="N5524" t="s">
        <v>42</v>
      </c>
      <c r="O5524">
        <v>10.6</v>
      </c>
      <c r="P5524">
        <v>2.6</v>
      </c>
      <c r="Q5524" s="2">
        <v>6006.58</v>
      </c>
      <c r="R5524" t="s">
        <v>35</v>
      </c>
      <c r="S5524" s="2">
        <v>3844.57</v>
      </c>
      <c r="T5524">
        <v>3.1</v>
      </c>
      <c r="U5524" t="s">
        <v>43</v>
      </c>
      <c r="V5524">
        <v>2026</v>
      </c>
      <c r="W5524" t="s">
        <v>77</v>
      </c>
      <c r="X5524" s="2">
        <v>3844.57</v>
      </c>
      <c r="Y5524" s="2">
        <v>2162.0100000000002</v>
      </c>
      <c r="Z5524" s="2">
        <v>0.64</v>
      </c>
      <c r="AA5524" s="2">
        <f>IF(Table1[[#This Row],[Bed Occupied]]="Yes",1,0)</f>
        <v>1</v>
      </c>
    </row>
    <row r="5525" spans="1:27" x14ac:dyDescent="0.25">
      <c r="A5525" t="s">
        <v>5617</v>
      </c>
      <c r="B5525" s="1">
        <v>46310</v>
      </c>
      <c r="C5525" s="1">
        <v>46312.9</v>
      </c>
      <c r="D5525" t="s">
        <v>96</v>
      </c>
      <c r="E5525" t="s">
        <v>47</v>
      </c>
      <c r="F5525" t="s">
        <v>29</v>
      </c>
      <c r="G5525" t="s">
        <v>151</v>
      </c>
      <c r="H5525" t="s">
        <v>62</v>
      </c>
      <c r="I5525" t="s">
        <v>32</v>
      </c>
      <c r="J5525">
        <v>2.9</v>
      </c>
      <c r="K5525" t="s">
        <v>33</v>
      </c>
      <c r="L5525">
        <v>57</v>
      </c>
      <c r="M5525" s="1">
        <v>46309</v>
      </c>
      <c r="N5525" t="s">
        <v>63</v>
      </c>
      <c r="O5525">
        <v>8.4</v>
      </c>
      <c r="P5525">
        <v>0.4</v>
      </c>
      <c r="Q5525" s="2">
        <v>4141.6099999999997</v>
      </c>
      <c r="R5525" t="s">
        <v>35</v>
      </c>
      <c r="S5525" s="2">
        <v>2705.64</v>
      </c>
      <c r="T5525">
        <v>4.4000000000000004</v>
      </c>
      <c r="U5525" t="s">
        <v>36</v>
      </c>
      <c r="V5525">
        <v>2026</v>
      </c>
      <c r="W5525" t="s">
        <v>69</v>
      </c>
      <c r="X5525" s="2">
        <v>2705.64</v>
      </c>
      <c r="Y5525" s="2">
        <v>1435.97</v>
      </c>
      <c r="Z5525" s="2">
        <v>0.65300000000000002</v>
      </c>
      <c r="AA5525" s="2">
        <f>IF(Table1[[#This Row],[Bed Occupied]]="Yes",1,0)</f>
        <v>1</v>
      </c>
    </row>
    <row r="5526" spans="1:27" x14ac:dyDescent="0.25">
      <c r="A5526" t="s">
        <v>5618</v>
      </c>
      <c r="B5526" s="1">
        <v>45774</v>
      </c>
      <c r="C5526" s="1">
        <v>45779.7</v>
      </c>
      <c r="D5526" t="s">
        <v>88</v>
      </c>
      <c r="E5526" t="s">
        <v>52</v>
      </c>
      <c r="F5526" t="s">
        <v>29</v>
      </c>
      <c r="G5526" t="s">
        <v>30</v>
      </c>
      <c r="H5526" t="s">
        <v>40</v>
      </c>
      <c r="I5526" t="s">
        <v>41</v>
      </c>
      <c r="J5526">
        <v>5.7</v>
      </c>
      <c r="K5526" t="s">
        <v>57</v>
      </c>
      <c r="L5526">
        <v>32</v>
      </c>
      <c r="M5526" s="1">
        <v>45774</v>
      </c>
      <c r="N5526" t="s">
        <v>34</v>
      </c>
      <c r="O5526">
        <v>12</v>
      </c>
      <c r="P5526">
        <v>0</v>
      </c>
      <c r="Q5526" s="2">
        <v>23490.61</v>
      </c>
      <c r="R5526" t="s">
        <v>85</v>
      </c>
      <c r="S5526" s="2">
        <v>18369.919999999998</v>
      </c>
      <c r="T5526">
        <v>4.3</v>
      </c>
      <c r="U5526" t="s">
        <v>89</v>
      </c>
      <c r="V5526">
        <v>2025</v>
      </c>
      <c r="W5526" t="s">
        <v>74</v>
      </c>
      <c r="X5526" s="2">
        <v>18369.919999999998</v>
      </c>
      <c r="Y5526" s="2">
        <v>5120.6899999999996</v>
      </c>
      <c r="Z5526" s="2">
        <v>0.78200000000000003</v>
      </c>
      <c r="AA5526" s="2">
        <f>IF(Table1[[#This Row],[Bed Occupied]]="Yes",1,0)</f>
        <v>0</v>
      </c>
    </row>
    <row r="5527" spans="1:27" x14ac:dyDescent="0.25">
      <c r="A5527" t="s">
        <v>5619</v>
      </c>
      <c r="B5527" s="1">
        <v>46045</v>
      </c>
      <c r="C5527" s="1">
        <v>46047.4</v>
      </c>
      <c r="D5527" t="s">
        <v>61</v>
      </c>
      <c r="E5527" t="s">
        <v>66</v>
      </c>
      <c r="F5527" t="s">
        <v>29</v>
      </c>
      <c r="G5527" t="s">
        <v>67</v>
      </c>
      <c r="H5527" t="s">
        <v>76</v>
      </c>
      <c r="I5527" t="s">
        <v>32</v>
      </c>
      <c r="J5527">
        <v>2.4</v>
      </c>
      <c r="K5527" t="s">
        <v>57</v>
      </c>
      <c r="L5527">
        <v>112</v>
      </c>
      <c r="M5527" s="1">
        <v>46044</v>
      </c>
      <c r="N5527" t="s">
        <v>63</v>
      </c>
      <c r="O5527">
        <v>10.6</v>
      </c>
      <c r="P5527">
        <v>0.6</v>
      </c>
      <c r="Q5527" s="2">
        <v>12655.69</v>
      </c>
      <c r="R5527" t="s">
        <v>35</v>
      </c>
      <c r="S5527" s="2">
        <v>7142.41</v>
      </c>
      <c r="T5527">
        <v>4</v>
      </c>
      <c r="U5527" t="s">
        <v>86</v>
      </c>
      <c r="V5527">
        <v>2026</v>
      </c>
      <c r="W5527" t="s">
        <v>72</v>
      </c>
      <c r="X5527" s="2">
        <v>7142.41</v>
      </c>
      <c r="Y5527" s="2">
        <v>5513.28</v>
      </c>
      <c r="Z5527" s="2">
        <v>0.56399999999999995</v>
      </c>
      <c r="AA5527" s="2">
        <f>IF(Table1[[#This Row],[Bed Occupied]]="Yes",1,0)</f>
        <v>0</v>
      </c>
    </row>
    <row r="5528" spans="1:27" x14ac:dyDescent="0.25">
      <c r="A5528" t="s">
        <v>5620</v>
      </c>
      <c r="B5528" s="1">
        <v>46240</v>
      </c>
      <c r="C5528" s="1">
        <v>46242.9</v>
      </c>
      <c r="D5528" t="s">
        <v>27</v>
      </c>
      <c r="E5528" t="s">
        <v>47</v>
      </c>
      <c r="F5528" t="s">
        <v>29</v>
      </c>
      <c r="G5528" t="s">
        <v>53</v>
      </c>
      <c r="H5528" t="s">
        <v>31</v>
      </c>
      <c r="I5528" t="s">
        <v>93</v>
      </c>
      <c r="J5528">
        <v>2.9</v>
      </c>
      <c r="K5528" t="s">
        <v>33</v>
      </c>
      <c r="L5528">
        <v>53</v>
      </c>
      <c r="M5528" s="1">
        <v>46240</v>
      </c>
      <c r="N5528" t="s">
        <v>42</v>
      </c>
      <c r="O5528">
        <v>8.4</v>
      </c>
      <c r="P5528">
        <v>0.4</v>
      </c>
      <c r="Q5528" s="2">
        <v>8080.76</v>
      </c>
      <c r="R5528" t="s">
        <v>35</v>
      </c>
      <c r="S5528" s="2">
        <v>4191.5200000000004</v>
      </c>
      <c r="T5528">
        <v>4.3</v>
      </c>
      <c r="U5528" t="s">
        <v>138</v>
      </c>
      <c r="V5528">
        <v>2026</v>
      </c>
      <c r="W5528" t="s">
        <v>72</v>
      </c>
      <c r="X5528" s="2">
        <v>4191.5200000000004</v>
      </c>
      <c r="Y5528" s="2">
        <v>3889.24</v>
      </c>
      <c r="Z5528" s="2">
        <v>0.51900000000000002</v>
      </c>
      <c r="AA5528" s="2">
        <f>IF(Table1[[#This Row],[Bed Occupied]]="Yes",1,0)</f>
        <v>1</v>
      </c>
    </row>
    <row r="5529" spans="1:27" x14ac:dyDescent="0.25">
      <c r="A5529" t="s">
        <v>5621</v>
      </c>
      <c r="B5529" s="1">
        <v>46013</v>
      </c>
      <c r="C5529" s="1">
        <v>46014.400000000001</v>
      </c>
      <c r="D5529" t="s">
        <v>102</v>
      </c>
      <c r="E5529" t="s">
        <v>52</v>
      </c>
      <c r="F5529" t="s">
        <v>48</v>
      </c>
      <c r="G5529" t="s">
        <v>67</v>
      </c>
      <c r="H5529" t="s">
        <v>62</v>
      </c>
      <c r="I5529" t="s">
        <v>41</v>
      </c>
      <c r="J5529">
        <v>1.4</v>
      </c>
      <c r="K5529" t="s">
        <v>57</v>
      </c>
      <c r="L5529">
        <v>58</v>
      </c>
      <c r="M5529" s="1">
        <v>46013</v>
      </c>
      <c r="N5529" t="s">
        <v>34</v>
      </c>
      <c r="O5529">
        <v>9.1999999999999993</v>
      </c>
      <c r="P5529">
        <v>1.2</v>
      </c>
      <c r="Q5529" s="2">
        <v>6371.12</v>
      </c>
      <c r="R5529" t="s">
        <v>35</v>
      </c>
      <c r="S5529" s="2">
        <v>3778.6</v>
      </c>
      <c r="T5529">
        <v>3.8</v>
      </c>
      <c r="U5529" t="s">
        <v>79</v>
      </c>
      <c r="V5529">
        <v>2025</v>
      </c>
      <c r="W5529" t="s">
        <v>37</v>
      </c>
      <c r="X5529" s="2">
        <v>3778.6</v>
      </c>
      <c r="Y5529" s="2">
        <v>2592.52</v>
      </c>
      <c r="Z5529" s="2">
        <v>0.59299999999999997</v>
      </c>
      <c r="AA5529" s="2">
        <f>IF(Table1[[#This Row],[Bed Occupied]]="Yes",1,0)</f>
        <v>0</v>
      </c>
    </row>
    <row r="5530" spans="1:27" x14ac:dyDescent="0.25">
      <c r="A5530" t="s">
        <v>5622</v>
      </c>
      <c r="B5530" s="1">
        <v>46219</v>
      </c>
      <c r="C5530" s="1">
        <v>46219.5</v>
      </c>
      <c r="D5530" t="s">
        <v>39</v>
      </c>
      <c r="E5530" t="s">
        <v>47</v>
      </c>
      <c r="F5530" t="s">
        <v>48</v>
      </c>
      <c r="G5530" t="s">
        <v>67</v>
      </c>
      <c r="H5530" t="s">
        <v>56</v>
      </c>
      <c r="I5530" t="s">
        <v>93</v>
      </c>
      <c r="J5530">
        <v>0.5</v>
      </c>
      <c r="K5530" t="s">
        <v>33</v>
      </c>
      <c r="L5530">
        <v>81</v>
      </c>
      <c r="M5530" s="1">
        <v>46218</v>
      </c>
      <c r="N5530" t="s">
        <v>42</v>
      </c>
      <c r="O5530">
        <v>8.9</v>
      </c>
      <c r="P5530">
        <v>0.9</v>
      </c>
      <c r="Q5530" s="2">
        <v>2225.8000000000002</v>
      </c>
      <c r="R5530" t="s">
        <v>35</v>
      </c>
      <c r="S5530" s="2">
        <v>1236.1099999999999</v>
      </c>
      <c r="T5530">
        <v>3.5</v>
      </c>
      <c r="U5530" t="s">
        <v>43</v>
      </c>
      <c r="V5530">
        <v>2026</v>
      </c>
      <c r="W5530" t="s">
        <v>69</v>
      </c>
      <c r="X5530" s="2">
        <v>1236.1099999999999</v>
      </c>
      <c r="Y5530" s="2">
        <v>989.69</v>
      </c>
      <c r="Z5530" s="2">
        <v>0.55500000000000005</v>
      </c>
      <c r="AA5530" s="2">
        <f>IF(Table1[[#This Row],[Bed Occupied]]="Yes",1,0)</f>
        <v>1</v>
      </c>
    </row>
    <row r="5531" spans="1:27" x14ac:dyDescent="0.25">
      <c r="A5531" t="s">
        <v>5623</v>
      </c>
      <c r="B5531" s="1">
        <v>45903</v>
      </c>
      <c r="C5531" s="1">
        <v>45905.599999999999</v>
      </c>
      <c r="D5531" t="s">
        <v>96</v>
      </c>
      <c r="E5531" t="s">
        <v>28</v>
      </c>
      <c r="F5531" t="s">
        <v>48</v>
      </c>
      <c r="G5531" t="s">
        <v>30</v>
      </c>
      <c r="H5531" t="s">
        <v>31</v>
      </c>
      <c r="I5531" t="s">
        <v>32</v>
      </c>
      <c r="J5531">
        <v>2.6</v>
      </c>
      <c r="K5531" t="s">
        <v>33</v>
      </c>
      <c r="L5531">
        <v>59</v>
      </c>
      <c r="M5531" s="1">
        <v>45903</v>
      </c>
      <c r="N5531" t="s">
        <v>42</v>
      </c>
      <c r="O5531">
        <v>10.4</v>
      </c>
      <c r="P5531">
        <v>2.4</v>
      </c>
      <c r="Q5531" s="2">
        <v>3566.31</v>
      </c>
      <c r="R5531" t="s">
        <v>58</v>
      </c>
      <c r="S5531" s="2">
        <v>2213.15</v>
      </c>
      <c r="T5531">
        <v>3.2</v>
      </c>
      <c r="U5531" t="s">
        <v>59</v>
      </c>
      <c r="V5531">
        <v>2025</v>
      </c>
      <c r="W5531" t="s">
        <v>69</v>
      </c>
      <c r="X5531" s="2">
        <v>2213.15</v>
      </c>
      <c r="Y5531" s="2">
        <v>1353.16</v>
      </c>
      <c r="Z5531" s="2">
        <v>0.621</v>
      </c>
      <c r="AA5531" s="2">
        <f>IF(Table1[[#This Row],[Bed Occupied]]="Yes",1,0)</f>
        <v>1</v>
      </c>
    </row>
    <row r="5532" spans="1:27" x14ac:dyDescent="0.25">
      <c r="A5532" t="s">
        <v>5624</v>
      </c>
      <c r="B5532" s="1">
        <v>46105</v>
      </c>
      <c r="C5532" s="1">
        <v>46109</v>
      </c>
      <c r="D5532" t="s">
        <v>51</v>
      </c>
      <c r="E5532" t="s">
        <v>52</v>
      </c>
      <c r="F5532" t="s">
        <v>29</v>
      </c>
      <c r="G5532" t="s">
        <v>30</v>
      </c>
      <c r="H5532" t="s">
        <v>81</v>
      </c>
      <c r="I5532" t="s">
        <v>32</v>
      </c>
      <c r="J5532">
        <v>4</v>
      </c>
      <c r="K5532" t="s">
        <v>33</v>
      </c>
      <c r="L5532">
        <v>67</v>
      </c>
      <c r="M5532" s="1">
        <v>46105</v>
      </c>
      <c r="N5532" t="s">
        <v>34</v>
      </c>
      <c r="O5532">
        <v>8</v>
      </c>
      <c r="P5532">
        <v>0</v>
      </c>
      <c r="Q5532" s="2">
        <v>8095.72</v>
      </c>
      <c r="R5532" t="s">
        <v>35</v>
      </c>
      <c r="S5532" s="2">
        <v>4387.41</v>
      </c>
      <c r="T5532">
        <v>4.3</v>
      </c>
      <c r="U5532" t="s">
        <v>115</v>
      </c>
      <c r="V5532">
        <v>2026</v>
      </c>
      <c r="W5532" t="s">
        <v>44</v>
      </c>
      <c r="X5532" s="2">
        <v>4387.41</v>
      </c>
      <c r="Y5532" s="2">
        <v>3708.31</v>
      </c>
      <c r="Z5532" s="2">
        <v>0.54200000000000004</v>
      </c>
      <c r="AA5532" s="2">
        <f>IF(Table1[[#This Row],[Bed Occupied]]="Yes",1,0)</f>
        <v>1</v>
      </c>
    </row>
    <row r="5533" spans="1:27" x14ac:dyDescent="0.25">
      <c r="A5533" t="s">
        <v>5625</v>
      </c>
      <c r="B5533" s="1">
        <v>46315</v>
      </c>
      <c r="C5533" s="1">
        <v>46315.6</v>
      </c>
      <c r="D5533" t="s">
        <v>102</v>
      </c>
      <c r="E5533" t="s">
        <v>66</v>
      </c>
      <c r="F5533" t="s">
        <v>48</v>
      </c>
      <c r="G5533" t="s">
        <v>53</v>
      </c>
      <c r="H5533" t="s">
        <v>62</v>
      </c>
      <c r="I5533" t="s">
        <v>32</v>
      </c>
      <c r="J5533">
        <v>0.6</v>
      </c>
      <c r="K5533" t="s">
        <v>57</v>
      </c>
      <c r="L5533">
        <v>59</v>
      </c>
      <c r="M5533" s="1">
        <v>46315</v>
      </c>
      <c r="N5533" t="s">
        <v>42</v>
      </c>
      <c r="O5533">
        <v>14.1</v>
      </c>
      <c r="P5533">
        <v>2.1</v>
      </c>
      <c r="Q5533" s="2">
        <v>9765.5499999999993</v>
      </c>
      <c r="R5533" t="s">
        <v>58</v>
      </c>
      <c r="S5533" s="2">
        <v>6298.24</v>
      </c>
      <c r="T5533">
        <v>3</v>
      </c>
      <c r="U5533" t="s">
        <v>36</v>
      </c>
      <c r="V5533">
        <v>2026</v>
      </c>
      <c r="W5533" t="s">
        <v>44</v>
      </c>
      <c r="X5533" s="2">
        <v>6298.24</v>
      </c>
      <c r="Y5533" s="2">
        <v>3467.31</v>
      </c>
      <c r="Z5533" s="2">
        <v>0.64500000000000002</v>
      </c>
      <c r="AA5533" s="2">
        <f>IF(Table1[[#This Row],[Bed Occupied]]="Yes",1,0)</f>
        <v>0</v>
      </c>
    </row>
    <row r="5534" spans="1:27" x14ac:dyDescent="0.25">
      <c r="A5534" t="s">
        <v>5626</v>
      </c>
      <c r="B5534" s="1">
        <v>46093</v>
      </c>
      <c r="C5534" s="1">
        <v>46094.7</v>
      </c>
      <c r="D5534" t="s">
        <v>51</v>
      </c>
      <c r="E5534" t="s">
        <v>66</v>
      </c>
      <c r="F5534" t="s">
        <v>48</v>
      </c>
      <c r="G5534" t="s">
        <v>67</v>
      </c>
      <c r="H5534" t="s">
        <v>56</v>
      </c>
      <c r="I5534" t="s">
        <v>41</v>
      </c>
      <c r="J5534">
        <v>1.7</v>
      </c>
      <c r="K5534" t="s">
        <v>33</v>
      </c>
      <c r="L5534">
        <v>105</v>
      </c>
      <c r="M5534" s="1">
        <v>46093</v>
      </c>
      <c r="N5534" t="s">
        <v>34</v>
      </c>
      <c r="O5534">
        <v>12.9</v>
      </c>
      <c r="P5534">
        <v>0.9</v>
      </c>
      <c r="Q5534" s="2">
        <v>7179.96</v>
      </c>
      <c r="R5534" t="s">
        <v>35</v>
      </c>
      <c r="S5534" s="2">
        <v>3841.34</v>
      </c>
      <c r="T5534">
        <v>3.6</v>
      </c>
      <c r="U5534" t="s">
        <v>115</v>
      </c>
      <c r="V5534">
        <v>2026</v>
      </c>
      <c r="W5534" t="s">
        <v>72</v>
      </c>
      <c r="X5534" s="2">
        <v>3841.34</v>
      </c>
      <c r="Y5534" s="2">
        <v>3338.62</v>
      </c>
      <c r="Z5534" s="2">
        <v>0.53500000000000003</v>
      </c>
      <c r="AA5534" s="2">
        <f>IF(Table1[[#This Row],[Bed Occupied]]="Yes",1,0)</f>
        <v>1</v>
      </c>
    </row>
    <row r="5535" spans="1:27" x14ac:dyDescent="0.25">
      <c r="A5535" t="s">
        <v>5627</v>
      </c>
      <c r="B5535" s="1">
        <v>46346</v>
      </c>
      <c r="C5535" s="1">
        <v>46346.9</v>
      </c>
      <c r="D5535" t="s">
        <v>39</v>
      </c>
      <c r="E5535" t="s">
        <v>47</v>
      </c>
      <c r="F5535" t="s">
        <v>29</v>
      </c>
      <c r="G5535" t="s">
        <v>67</v>
      </c>
      <c r="H5535" t="s">
        <v>49</v>
      </c>
      <c r="I5535" t="s">
        <v>32</v>
      </c>
      <c r="J5535">
        <v>0.9</v>
      </c>
      <c r="K5535" t="s">
        <v>57</v>
      </c>
      <c r="L5535">
        <v>72</v>
      </c>
      <c r="M5535" s="1">
        <v>46346</v>
      </c>
      <c r="N5535" t="s">
        <v>34</v>
      </c>
      <c r="O5535">
        <v>11.4</v>
      </c>
      <c r="P5535">
        <v>1.4</v>
      </c>
      <c r="Q5535" s="2">
        <v>1937.05</v>
      </c>
      <c r="R5535" t="s">
        <v>35</v>
      </c>
      <c r="S5535" s="2">
        <v>1163.5899999999999</v>
      </c>
      <c r="T5535">
        <v>3.9</v>
      </c>
      <c r="U5535" t="s">
        <v>130</v>
      </c>
      <c r="V5535">
        <v>2026</v>
      </c>
      <c r="W5535" t="s">
        <v>77</v>
      </c>
      <c r="X5535" s="2">
        <v>1163.5899999999999</v>
      </c>
      <c r="Y5535" s="2">
        <v>773.46</v>
      </c>
      <c r="Z5535" s="2">
        <v>0.60099999999999998</v>
      </c>
      <c r="AA5535" s="2">
        <f>IF(Table1[[#This Row],[Bed Occupied]]="Yes",1,0)</f>
        <v>0</v>
      </c>
    </row>
    <row r="5536" spans="1:27" x14ac:dyDescent="0.25">
      <c r="A5536" t="s">
        <v>5628</v>
      </c>
      <c r="B5536" s="1">
        <v>45924</v>
      </c>
      <c r="C5536" s="1">
        <v>45929.7</v>
      </c>
      <c r="D5536" t="s">
        <v>88</v>
      </c>
      <c r="E5536" t="s">
        <v>47</v>
      </c>
      <c r="F5536" t="s">
        <v>48</v>
      </c>
      <c r="G5536" t="s">
        <v>30</v>
      </c>
      <c r="H5536" t="s">
        <v>31</v>
      </c>
      <c r="I5536" t="s">
        <v>41</v>
      </c>
      <c r="J5536">
        <v>5.7</v>
      </c>
      <c r="K5536" t="s">
        <v>33</v>
      </c>
      <c r="L5536">
        <v>5</v>
      </c>
      <c r="M5536" s="1">
        <v>45923</v>
      </c>
      <c r="N5536" t="s">
        <v>42</v>
      </c>
      <c r="O5536">
        <v>12.6</v>
      </c>
      <c r="P5536">
        <v>0.6</v>
      </c>
      <c r="Q5536" s="2">
        <v>20984.94</v>
      </c>
      <c r="R5536" t="s">
        <v>35</v>
      </c>
      <c r="S5536" s="2">
        <v>14533.63</v>
      </c>
      <c r="T5536">
        <v>3.9</v>
      </c>
      <c r="U5536" t="s">
        <v>59</v>
      </c>
      <c r="V5536">
        <v>2025</v>
      </c>
      <c r="W5536" t="s">
        <v>44</v>
      </c>
      <c r="X5536" s="2">
        <v>14533.63</v>
      </c>
      <c r="Y5536" s="2">
        <v>6451.31</v>
      </c>
      <c r="Z5536" s="2">
        <v>0.69299999999999995</v>
      </c>
      <c r="AA5536" s="2">
        <f>IF(Table1[[#This Row],[Bed Occupied]]="Yes",1,0)</f>
        <v>1</v>
      </c>
    </row>
    <row r="5537" spans="1:27" x14ac:dyDescent="0.25">
      <c r="A5537" t="s">
        <v>5629</v>
      </c>
      <c r="B5537" s="1">
        <v>46099</v>
      </c>
      <c r="C5537" s="1">
        <v>46102.3</v>
      </c>
      <c r="D5537" t="s">
        <v>39</v>
      </c>
      <c r="E5537" t="s">
        <v>47</v>
      </c>
      <c r="F5537" t="s">
        <v>48</v>
      </c>
      <c r="G5537" t="s">
        <v>53</v>
      </c>
      <c r="H5537" t="s">
        <v>76</v>
      </c>
      <c r="I5537" t="s">
        <v>41</v>
      </c>
      <c r="J5537">
        <v>3.3</v>
      </c>
      <c r="K5537" t="s">
        <v>33</v>
      </c>
      <c r="L5537">
        <v>79</v>
      </c>
      <c r="M5537" s="1">
        <v>46098</v>
      </c>
      <c r="N5537" t="s">
        <v>42</v>
      </c>
      <c r="O5537">
        <v>9.3000000000000007</v>
      </c>
      <c r="P5537">
        <v>1.3</v>
      </c>
      <c r="Q5537" s="2">
        <v>2627.67</v>
      </c>
      <c r="R5537" t="s">
        <v>85</v>
      </c>
      <c r="S5537" s="2">
        <v>1580.57</v>
      </c>
      <c r="T5537">
        <v>3.4</v>
      </c>
      <c r="U5537" t="s">
        <v>115</v>
      </c>
      <c r="V5537">
        <v>2026</v>
      </c>
      <c r="W5537" t="s">
        <v>44</v>
      </c>
      <c r="X5537" s="2">
        <v>1580.57</v>
      </c>
      <c r="Y5537" s="2">
        <v>1047.0999999999999</v>
      </c>
      <c r="Z5537" s="2">
        <v>0.60199999999999998</v>
      </c>
      <c r="AA5537" s="2">
        <f>IF(Table1[[#This Row],[Bed Occupied]]="Yes",1,0)</f>
        <v>1</v>
      </c>
    </row>
    <row r="5538" spans="1:27" x14ac:dyDescent="0.25">
      <c r="A5538" t="s">
        <v>5630</v>
      </c>
      <c r="B5538" s="1">
        <v>45668</v>
      </c>
      <c r="C5538" s="1">
        <v>45674.6</v>
      </c>
      <c r="D5538" t="s">
        <v>88</v>
      </c>
      <c r="E5538" t="s">
        <v>47</v>
      </c>
      <c r="F5538" t="s">
        <v>29</v>
      </c>
      <c r="G5538" t="s">
        <v>53</v>
      </c>
      <c r="H5538" t="s">
        <v>76</v>
      </c>
      <c r="I5538" t="s">
        <v>41</v>
      </c>
      <c r="J5538">
        <v>6.6</v>
      </c>
      <c r="K5538" t="s">
        <v>33</v>
      </c>
      <c r="L5538">
        <v>29</v>
      </c>
      <c r="M5538" s="1">
        <v>45667</v>
      </c>
      <c r="N5538" t="s">
        <v>42</v>
      </c>
      <c r="O5538">
        <v>9.5</v>
      </c>
      <c r="P5538">
        <v>1.5</v>
      </c>
      <c r="Q5538" s="2">
        <v>26841.78</v>
      </c>
      <c r="R5538" t="s">
        <v>85</v>
      </c>
      <c r="S5538" s="2">
        <v>18740.14</v>
      </c>
      <c r="T5538">
        <v>3.7</v>
      </c>
      <c r="U5538" t="s">
        <v>145</v>
      </c>
      <c r="V5538">
        <v>2025</v>
      </c>
      <c r="W5538" t="s">
        <v>77</v>
      </c>
      <c r="X5538" s="2">
        <v>18740.14</v>
      </c>
      <c r="Y5538" s="2">
        <v>8101.64</v>
      </c>
      <c r="Z5538" s="2">
        <v>0.69799999999999995</v>
      </c>
      <c r="AA5538" s="2">
        <f>IF(Table1[[#This Row],[Bed Occupied]]="Yes",1,0)</f>
        <v>1</v>
      </c>
    </row>
    <row r="5539" spans="1:27" x14ac:dyDescent="0.25">
      <c r="A5539" t="s">
        <v>5631</v>
      </c>
      <c r="B5539" s="1">
        <v>46150</v>
      </c>
      <c r="C5539" s="1">
        <v>46150.9</v>
      </c>
      <c r="D5539" t="s">
        <v>88</v>
      </c>
      <c r="E5539" t="s">
        <v>52</v>
      </c>
      <c r="F5539" t="s">
        <v>29</v>
      </c>
      <c r="G5539" t="s">
        <v>67</v>
      </c>
      <c r="H5539" t="s">
        <v>81</v>
      </c>
      <c r="I5539" t="s">
        <v>41</v>
      </c>
      <c r="J5539">
        <v>0.9</v>
      </c>
      <c r="K5539" t="s">
        <v>57</v>
      </c>
      <c r="L5539">
        <v>33</v>
      </c>
      <c r="M5539" s="1">
        <v>46149</v>
      </c>
      <c r="N5539" t="s">
        <v>42</v>
      </c>
      <c r="O5539">
        <v>10.5</v>
      </c>
      <c r="P5539">
        <v>0.5</v>
      </c>
      <c r="Q5539" s="2">
        <v>19039.150000000001</v>
      </c>
      <c r="R5539" t="s">
        <v>35</v>
      </c>
      <c r="S5539" s="2">
        <v>11186.55</v>
      </c>
      <c r="T5539">
        <v>4.4000000000000004</v>
      </c>
      <c r="U5539" t="s">
        <v>94</v>
      </c>
      <c r="V5539">
        <v>2026</v>
      </c>
      <c r="W5539" t="s">
        <v>72</v>
      </c>
      <c r="X5539" s="2">
        <v>11186.55</v>
      </c>
      <c r="Y5539" s="2">
        <v>7852.6</v>
      </c>
      <c r="Z5539" s="2">
        <v>0.58799999999999997</v>
      </c>
      <c r="AA5539" s="2">
        <f>IF(Table1[[#This Row],[Bed Occupied]]="Yes",1,0)</f>
        <v>0</v>
      </c>
    </row>
    <row r="5540" spans="1:27" x14ac:dyDescent="0.25">
      <c r="A5540" t="s">
        <v>5632</v>
      </c>
      <c r="B5540" s="1">
        <v>45840</v>
      </c>
      <c r="C5540" s="1">
        <v>45843.5</v>
      </c>
      <c r="D5540" t="s">
        <v>51</v>
      </c>
      <c r="E5540" t="s">
        <v>52</v>
      </c>
      <c r="F5540" t="s">
        <v>29</v>
      </c>
      <c r="G5540" t="s">
        <v>151</v>
      </c>
      <c r="H5540" t="s">
        <v>81</v>
      </c>
      <c r="I5540" t="s">
        <v>41</v>
      </c>
      <c r="J5540">
        <v>3.5</v>
      </c>
      <c r="K5540" t="s">
        <v>33</v>
      </c>
      <c r="L5540">
        <v>34</v>
      </c>
      <c r="M5540" s="1">
        <v>45840</v>
      </c>
      <c r="N5540" t="s">
        <v>42</v>
      </c>
      <c r="O5540">
        <v>9.1</v>
      </c>
      <c r="P5540">
        <v>1.1000000000000001</v>
      </c>
      <c r="Q5540" s="2">
        <v>8851.26</v>
      </c>
      <c r="R5540" t="s">
        <v>35</v>
      </c>
      <c r="S5540" s="2">
        <v>5581.06</v>
      </c>
      <c r="T5540">
        <v>3.4</v>
      </c>
      <c r="U5540" t="s">
        <v>135</v>
      </c>
      <c r="V5540">
        <v>2025</v>
      </c>
      <c r="W5540" t="s">
        <v>69</v>
      </c>
      <c r="X5540" s="2">
        <v>5581.06</v>
      </c>
      <c r="Y5540" s="2">
        <v>3270.2</v>
      </c>
      <c r="Z5540" s="2">
        <v>0.63100000000000001</v>
      </c>
      <c r="AA5540" s="2">
        <f>IF(Table1[[#This Row],[Bed Occupied]]="Yes",1,0)</f>
        <v>1</v>
      </c>
    </row>
    <row r="5541" spans="1:27" x14ac:dyDescent="0.25">
      <c r="A5541" t="s">
        <v>5633</v>
      </c>
      <c r="B5541" s="1">
        <v>46207</v>
      </c>
      <c r="C5541" s="1">
        <v>46207.9</v>
      </c>
      <c r="D5541" t="s">
        <v>46</v>
      </c>
      <c r="E5541" t="s">
        <v>52</v>
      </c>
      <c r="F5541" t="s">
        <v>92</v>
      </c>
      <c r="G5541" t="s">
        <v>30</v>
      </c>
      <c r="H5541" t="s">
        <v>40</v>
      </c>
      <c r="I5541" t="s">
        <v>32</v>
      </c>
      <c r="J5541">
        <v>0.9</v>
      </c>
      <c r="K5541" t="s">
        <v>33</v>
      </c>
      <c r="L5541">
        <v>47</v>
      </c>
      <c r="M5541" s="1">
        <v>46206</v>
      </c>
      <c r="N5541" t="s">
        <v>42</v>
      </c>
      <c r="O5541">
        <v>10.6</v>
      </c>
      <c r="P5541">
        <v>0.6</v>
      </c>
      <c r="Q5541" s="2">
        <v>4785.59</v>
      </c>
      <c r="R5541" t="s">
        <v>35</v>
      </c>
      <c r="S5541" s="2">
        <v>3159.46</v>
      </c>
      <c r="T5541">
        <v>3.8</v>
      </c>
      <c r="U5541" t="s">
        <v>43</v>
      </c>
      <c r="V5541">
        <v>2026</v>
      </c>
      <c r="W5541" t="s">
        <v>77</v>
      </c>
      <c r="X5541" s="2">
        <v>3159.46</v>
      </c>
      <c r="Y5541" s="2">
        <v>1626.13</v>
      </c>
      <c r="Z5541" s="2">
        <v>0.66</v>
      </c>
      <c r="AA5541" s="2">
        <f>IF(Table1[[#This Row],[Bed Occupied]]="Yes",1,0)</f>
        <v>1</v>
      </c>
    </row>
    <row r="5542" spans="1:27" x14ac:dyDescent="0.25">
      <c r="A5542" t="s">
        <v>5634</v>
      </c>
      <c r="B5542" s="1">
        <v>46220</v>
      </c>
      <c r="C5542" s="1">
        <v>46223</v>
      </c>
      <c r="D5542" t="s">
        <v>51</v>
      </c>
      <c r="E5542" t="s">
        <v>47</v>
      </c>
      <c r="F5542" t="s">
        <v>29</v>
      </c>
      <c r="G5542" t="s">
        <v>53</v>
      </c>
      <c r="H5542" t="s">
        <v>81</v>
      </c>
      <c r="I5542" t="s">
        <v>32</v>
      </c>
      <c r="J5542">
        <v>3</v>
      </c>
      <c r="K5542" t="s">
        <v>57</v>
      </c>
      <c r="L5542">
        <v>70</v>
      </c>
      <c r="M5542" s="1">
        <v>46219</v>
      </c>
      <c r="N5542" t="s">
        <v>42</v>
      </c>
      <c r="O5542">
        <v>14.6</v>
      </c>
      <c r="P5542">
        <v>2.6</v>
      </c>
      <c r="Q5542" s="2">
        <v>7062.48</v>
      </c>
      <c r="R5542" t="s">
        <v>35</v>
      </c>
      <c r="S5542" s="2">
        <v>3883.3</v>
      </c>
      <c r="T5542">
        <v>2.8</v>
      </c>
      <c r="U5542" t="s">
        <v>43</v>
      </c>
      <c r="V5542">
        <v>2026</v>
      </c>
      <c r="W5542" t="s">
        <v>72</v>
      </c>
      <c r="X5542" s="2">
        <v>3883.3</v>
      </c>
      <c r="Y5542" s="2">
        <v>3179.18</v>
      </c>
      <c r="Z5542" s="2">
        <v>0.55000000000000004</v>
      </c>
      <c r="AA5542" s="2">
        <f>IF(Table1[[#This Row],[Bed Occupied]]="Yes",1,0)</f>
        <v>0</v>
      </c>
    </row>
    <row r="5543" spans="1:27" x14ac:dyDescent="0.25">
      <c r="A5543" t="s">
        <v>5635</v>
      </c>
      <c r="B5543" s="1">
        <v>45795</v>
      </c>
      <c r="C5543" s="1">
        <v>45804.4</v>
      </c>
      <c r="D5543" t="s">
        <v>46</v>
      </c>
      <c r="E5543" t="s">
        <v>52</v>
      </c>
      <c r="F5543" t="s">
        <v>29</v>
      </c>
      <c r="G5543" t="s">
        <v>67</v>
      </c>
      <c r="H5543" t="s">
        <v>62</v>
      </c>
      <c r="I5543" t="s">
        <v>32</v>
      </c>
      <c r="J5543">
        <v>9.4</v>
      </c>
      <c r="K5543" t="s">
        <v>33</v>
      </c>
      <c r="L5543">
        <v>81</v>
      </c>
      <c r="M5543" s="1">
        <v>45795</v>
      </c>
      <c r="N5543" t="s">
        <v>42</v>
      </c>
      <c r="O5543">
        <v>12.2</v>
      </c>
      <c r="P5543">
        <v>2.2000000000000002</v>
      </c>
      <c r="Q5543" s="2">
        <v>10058.59</v>
      </c>
      <c r="R5543" t="s">
        <v>35</v>
      </c>
      <c r="S5543" s="2">
        <v>6423.13</v>
      </c>
      <c r="T5543">
        <v>2.8</v>
      </c>
      <c r="U5543" t="s">
        <v>122</v>
      </c>
      <c r="V5543">
        <v>2025</v>
      </c>
      <c r="W5543" t="s">
        <v>74</v>
      </c>
      <c r="X5543" s="2">
        <v>6423.13</v>
      </c>
      <c r="Y5543" s="2">
        <v>3635.46</v>
      </c>
      <c r="Z5543" s="2">
        <v>0.63900000000000001</v>
      </c>
      <c r="AA5543" s="2">
        <f>IF(Table1[[#This Row],[Bed Occupied]]="Yes",1,0)</f>
        <v>1</v>
      </c>
    </row>
    <row r="5544" spans="1:27" x14ac:dyDescent="0.25">
      <c r="A5544" t="s">
        <v>5636</v>
      </c>
      <c r="B5544" s="1">
        <v>46140</v>
      </c>
      <c r="C5544" s="1">
        <v>46141.3</v>
      </c>
      <c r="D5544" t="s">
        <v>96</v>
      </c>
      <c r="E5544" t="s">
        <v>28</v>
      </c>
      <c r="F5544" t="s">
        <v>29</v>
      </c>
      <c r="G5544" t="s">
        <v>30</v>
      </c>
      <c r="H5544" t="s">
        <v>62</v>
      </c>
      <c r="I5544" t="s">
        <v>41</v>
      </c>
      <c r="J5544">
        <v>1.3</v>
      </c>
      <c r="K5544" t="s">
        <v>57</v>
      </c>
      <c r="L5544">
        <v>17</v>
      </c>
      <c r="M5544" s="1">
        <v>46139</v>
      </c>
      <c r="N5544" t="s">
        <v>42</v>
      </c>
      <c r="O5544">
        <v>8.3000000000000007</v>
      </c>
      <c r="P5544">
        <v>0.3</v>
      </c>
      <c r="Q5544" s="2">
        <v>3638.85</v>
      </c>
      <c r="R5544" t="s">
        <v>58</v>
      </c>
      <c r="S5544" s="2">
        <v>1940.23</v>
      </c>
      <c r="T5544">
        <v>4.2</v>
      </c>
      <c r="U5544" t="s">
        <v>98</v>
      </c>
      <c r="V5544">
        <v>2026</v>
      </c>
      <c r="W5544" t="s">
        <v>37</v>
      </c>
      <c r="X5544" s="2">
        <v>1940.23</v>
      </c>
      <c r="Y5544" s="2">
        <v>1698.62</v>
      </c>
      <c r="Z5544" s="2">
        <v>0.53300000000000003</v>
      </c>
      <c r="AA5544" s="2">
        <f>IF(Table1[[#This Row],[Bed Occupied]]="Yes",1,0)</f>
        <v>0</v>
      </c>
    </row>
    <row r="5545" spans="1:27" x14ac:dyDescent="0.25">
      <c r="A5545" t="s">
        <v>5637</v>
      </c>
      <c r="B5545" s="1">
        <v>46071</v>
      </c>
      <c r="C5545" s="1">
        <v>46076.9</v>
      </c>
      <c r="D5545" t="s">
        <v>102</v>
      </c>
      <c r="E5545" t="s">
        <v>47</v>
      </c>
      <c r="F5545" t="s">
        <v>48</v>
      </c>
      <c r="G5545" t="s">
        <v>30</v>
      </c>
      <c r="H5545" t="s">
        <v>62</v>
      </c>
      <c r="I5545" t="s">
        <v>32</v>
      </c>
      <c r="J5545">
        <v>5.9</v>
      </c>
      <c r="K5545" t="s">
        <v>33</v>
      </c>
      <c r="L5545">
        <v>73</v>
      </c>
      <c r="M5545" s="1">
        <v>46070</v>
      </c>
      <c r="N5545" t="s">
        <v>42</v>
      </c>
      <c r="O5545">
        <v>14.7</v>
      </c>
      <c r="P5545">
        <v>2.7</v>
      </c>
      <c r="Q5545" s="2">
        <v>16417.740000000002</v>
      </c>
      <c r="R5545" t="s">
        <v>35</v>
      </c>
      <c r="S5545" s="2">
        <v>8849.25</v>
      </c>
      <c r="T5545">
        <v>3.3</v>
      </c>
      <c r="U5545" t="s">
        <v>68</v>
      </c>
      <c r="V5545">
        <v>2026</v>
      </c>
      <c r="W5545" t="s">
        <v>44</v>
      </c>
      <c r="X5545" s="2">
        <v>8849.25</v>
      </c>
      <c r="Y5545" s="2">
        <v>7568.49</v>
      </c>
      <c r="Z5545" s="2">
        <v>0.53900000000000003</v>
      </c>
      <c r="AA5545" s="2">
        <f>IF(Table1[[#This Row],[Bed Occupied]]="Yes",1,0)</f>
        <v>1</v>
      </c>
    </row>
    <row r="5546" spans="1:27" x14ac:dyDescent="0.25">
      <c r="A5546" t="s">
        <v>5638</v>
      </c>
      <c r="B5546" s="1">
        <v>46214</v>
      </c>
      <c r="C5546" s="1">
        <v>46217.7</v>
      </c>
      <c r="D5546" t="s">
        <v>27</v>
      </c>
      <c r="E5546" t="s">
        <v>52</v>
      </c>
      <c r="F5546" t="s">
        <v>29</v>
      </c>
      <c r="G5546" t="s">
        <v>30</v>
      </c>
      <c r="H5546" t="s">
        <v>62</v>
      </c>
      <c r="I5546" t="s">
        <v>41</v>
      </c>
      <c r="J5546">
        <v>3.7</v>
      </c>
      <c r="K5546" t="s">
        <v>33</v>
      </c>
      <c r="L5546">
        <v>46</v>
      </c>
      <c r="M5546" s="1">
        <v>46213</v>
      </c>
      <c r="N5546" t="s">
        <v>63</v>
      </c>
      <c r="O5546">
        <v>11.4</v>
      </c>
      <c r="P5546">
        <v>1.4</v>
      </c>
      <c r="Q5546" s="2">
        <v>10270.879999999999</v>
      </c>
      <c r="R5546" t="s">
        <v>58</v>
      </c>
      <c r="S5546" s="2">
        <v>6093.93</v>
      </c>
      <c r="T5546">
        <v>3.5</v>
      </c>
      <c r="U5546" t="s">
        <v>43</v>
      </c>
      <c r="V5546">
        <v>2026</v>
      </c>
      <c r="W5546" t="s">
        <v>77</v>
      </c>
      <c r="X5546" s="2">
        <v>6093.93</v>
      </c>
      <c r="Y5546" s="2">
        <v>4176.95</v>
      </c>
      <c r="Z5546" s="2">
        <v>0.59299999999999997</v>
      </c>
      <c r="AA5546" s="2">
        <f>IF(Table1[[#This Row],[Bed Occupied]]="Yes",1,0)</f>
        <v>1</v>
      </c>
    </row>
    <row r="5547" spans="1:27" x14ac:dyDescent="0.25">
      <c r="A5547" t="s">
        <v>5639</v>
      </c>
      <c r="B5547" s="1">
        <v>45880</v>
      </c>
      <c r="C5547" s="1">
        <v>45888.6</v>
      </c>
      <c r="D5547" t="s">
        <v>51</v>
      </c>
      <c r="E5547" t="s">
        <v>47</v>
      </c>
      <c r="F5547" t="s">
        <v>48</v>
      </c>
      <c r="G5547" t="s">
        <v>53</v>
      </c>
      <c r="H5547" t="s">
        <v>81</v>
      </c>
      <c r="I5547" t="s">
        <v>41</v>
      </c>
      <c r="J5547">
        <v>8.6</v>
      </c>
      <c r="K5547" t="s">
        <v>33</v>
      </c>
      <c r="L5547">
        <v>23</v>
      </c>
      <c r="M5547" s="1">
        <v>45879</v>
      </c>
      <c r="N5547" t="s">
        <v>42</v>
      </c>
      <c r="O5547">
        <v>13.5</v>
      </c>
      <c r="P5547">
        <v>1.5</v>
      </c>
      <c r="Q5547" s="2">
        <v>11550.19</v>
      </c>
      <c r="R5547" t="s">
        <v>35</v>
      </c>
      <c r="S5547" s="2">
        <v>6802.73</v>
      </c>
      <c r="T5547">
        <v>3.6</v>
      </c>
      <c r="U5547" t="s">
        <v>104</v>
      </c>
      <c r="V5547">
        <v>2025</v>
      </c>
      <c r="W5547" t="s">
        <v>74</v>
      </c>
      <c r="X5547" s="2">
        <v>6802.73</v>
      </c>
      <c r="Y5547" s="2">
        <v>4747.46</v>
      </c>
      <c r="Z5547" s="2">
        <v>0.58899999999999997</v>
      </c>
      <c r="AA5547" s="2">
        <f>IF(Table1[[#This Row],[Bed Occupied]]="Yes",1,0)</f>
        <v>1</v>
      </c>
    </row>
    <row r="5548" spans="1:27" x14ac:dyDescent="0.25">
      <c r="A5548" t="s">
        <v>5640</v>
      </c>
      <c r="B5548" s="1">
        <v>46085</v>
      </c>
      <c r="C5548" s="1">
        <v>46090.400000000001</v>
      </c>
      <c r="D5548" t="s">
        <v>27</v>
      </c>
      <c r="E5548" t="s">
        <v>28</v>
      </c>
      <c r="F5548" t="s">
        <v>48</v>
      </c>
      <c r="G5548" t="s">
        <v>53</v>
      </c>
      <c r="H5548" t="s">
        <v>49</v>
      </c>
      <c r="I5548" t="s">
        <v>32</v>
      </c>
      <c r="J5548">
        <v>5.4</v>
      </c>
      <c r="K5548" t="s">
        <v>57</v>
      </c>
      <c r="L5548">
        <v>57</v>
      </c>
      <c r="M5548" s="1">
        <v>46085</v>
      </c>
      <c r="N5548" t="s">
        <v>34</v>
      </c>
      <c r="O5548">
        <v>10.7</v>
      </c>
      <c r="P5548">
        <v>0.7</v>
      </c>
      <c r="Q5548" s="2">
        <v>11245.19</v>
      </c>
      <c r="R5548" t="s">
        <v>58</v>
      </c>
      <c r="S5548" s="2">
        <v>6193.57</v>
      </c>
      <c r="T5548">
        <v>4.2</v>
      </c>
      <c r="U5548" t="s">
        <v>115</v>
      </c>
      <c r="V5548">
        <v>2026</v>
      </c>
      <c r="W5548" t="s">
        <v>69</v>
      </c>
      <c r="X5548" s="2">
        <v>6193.57</v>
      </c>
      <c r="Y5548" s="2">
        <v>5051.62</v>
      </c>
      <c r="Z5548" s="2">
        <v>0.55100000000000005</v>
      </c>
      <c r="AA5548" s="2">
        <f>IF(Table1[[#This Row],[Bed Occupied]]="Yes",1,0)</f>
        <v>0</v>
      </c>
    </row>
    <row r="5549" spans="1:27" x14ac:dyDescent="0.25">
      <c r="A5549" t="s">
        <v>5641</v>
      </c>
      <c r="B5549" s="1">
        <v>45988</v>
      </c>
      <c r="C5549" s="1">
        <v>45994.400000000001</v>
      </c>
      <c r="D5549" t="s">
        <v>102</v>
      </c>
      <c r="E5549" t="s">
        <v>66</v>
      </c>
      <c r="F5549" t="s">
        <v>48</v>
      </c>
      <c r="G5549" t="s">
        <v>67</v>
      </c>
      <c r="H5549" t="s">
        <v>56</v>
      </c>
      <c r="I5549" t="s">
        <v>41</v>
      </c>
      <c r="J5549">
        <v>6.4</v>
      </c>
      <c r="K5549" t="s">
        <v>33</v>
      </c>
      <c r="L5549">
        <v>61</v>
      </c>
      <c r="M5549" s="1">
        <v>45987</v>
      </c>
      <c r="N5549" t="s">
        <v>42</v>
      </c>
      <c r="O5549">
        <v>12</v>
      </c>
      <c r="P5549">
        <v>0</v>
      </c>
      <c r="Q5549" s="2">
        <v>13865.51</v>
      </c>
      <c r="R5549" t="s">
        <v>58</v>
      </c>
      <c r="S5549" s="2">
        <v>9719.42</v>
      </c>
      <c r="T5549">
        <v>4.8</v>
      </c>
      <c r="U5549" t="s">
        <v>71</v>
      </c>
      <c r="V5549">
        <v>2025</v>
      </c>
      <c r="W5549" t="s">
        <v>69</v>
      </c>
      <c r="X5549" s="2">
        <v>9719.42</v>
      </c>
      <c r="Y5549" s="2">
        <v>4146.09</v>
      </c>
      <c r="Z5549" s="2">
        <v>0.70099999999999996</v>
      </c>
      <c r="AA5549" s="2">
        <f>IF(Table1[[#This Row],[Bed Occupied]]="Yes",1,0)</f>
        <v>1</v>
      </c>
    </row>
    <row r="5550" spans="1:27" x14ac:dyDescent="0.25">
      <c r="A5550" t="s">
        <v>5642</v>
      </c>
      <c r="B5550" s="1">
        <v>46287</v>
      </c>
      <c r="C5550" s="1">
        <v>46289.4</v>
      </c>
      <c r="D5550" t="s">
        <v>96</v>
      </c>
      <c r="E5550" t="s">
        <v>52</v>
      </c>
      <c r="F5550" t="s">
        <v>48</v>
      </c>
      <c r="G5550" t="s">
        <v>30</v>
      </c>
      <c r="H5550" t="s">
        <v>40</v>
      </c>
      <c r="I5550" t="s">
        <v>32</v>
      </c>
      <c r="J5550">
        <v>2.4</v>
      </c>
      <c r="K5550" t="s">
        <v>33</v>
      </c>
      <c r="L5550">
        <v>49</v>
      </c>
      <c r="M5550" s="1">
        <v>46287</v>
      </c>
      <c r="N5550" t="s">
        <v>34</v>
      </c>
      <c r="O5550">
        <v>8.8000000000000007</v>
      </c>
      <c r="P5550">
        <v>0.8</v>
      </c>
      <c r="Q5550" s="2">
        <v>3650.05</v>
      </c>
      <c r="R5550" t="s">
        <v>58</v>
      </c>
      <c r="S5550" s="2">
        <v>1745.27</v>
      </c>
      <c r="T5550">
        <v>4.2</v>
      </c>
      <c r="U5550" t="s">
        <v>133</v>
      </c>
      <c r="V5550">
        <v>2026</v>
      </c>
      <c r="W5550" t="s">
        <v>44</v>
      </c>
      <c r="X5550" s="2">
        <v>1745.27</v>
      </c>
      <c r="Y5550" s="2">
        <v>1904.78</v>
      </c>
      <c r="Z5550" s="2">
        <v>0.47799999999999998</v>
      </c>
      <c r="AA5550" s="2">
        <f>IF(Table1[[#This Row],[Bed Occupied]]="Yes",1,0)</f>
        <v>1</v>
      </c>
    </row>
    <row r="5551" spans="1:27" x14ac:dyDescent="0.25">
      <c r="A5551" t="s">
        <v>5643</v>
      </c>
      <c r="B5551" s="1">
        <v>46010</v>
      </c>
      <c r="C5551" s="1">
        <v>46010.7</v>
      </c>
      <c r="D5551" t="s">
        <v>39</v>
      </c>
      <c r="E5551" t="s">
        <v>47</v>
      </c>
      <c r="F5551" t="s">
        <v>29</v>
      </c>
      <c r="G5551" t="s">
        <v>151</v>
      </c>
      <c r="H5551" t="s">
        <v>81</v>
      </c>
      <c r="I5551" t="s">
        <v>32</v>
      </c>
      <c r="J5551">
        <v>0.7</v>
      </c>
      <c r="K5551" t="s">
        <v>57</v>
      </c>
      <c r="L5551">
        <v>122</v>
      </c>
      <c r="M5551" s="1">
        <v>46009</v>
      </c>
      <c r="N5551" t="s">
        <v>42</v>
      </c>
      <c r="O5551">
        <v>9.4</v>
      </c>
      <c r="P5551">
        <v>1.4</v>
      </c>
      <c r="Q5551" s="2">
        <v>2596.16</v>
      </c>
      <c r="R5551" t="s">
        <v>85</v>
      </c>
      <c r="S5551" s="2">
        <v>1421.44</v>
      </c>
      <c r="T5551">
        <v>3</v>
      </c>
      <c r="U5551" t="s">
        <v>79</v>
      </c>
      <c r="V5551">
        <v>2025</v>
      </c>
      <c r="W5551" t="s">
        <v>72</v>
      </c>
      <c r="X5551" s="2">
        <v>1421.44</v>
      </c>
      <c r="Y5551" s="2">
        <v>1174.72</v>
      </c>
      <c r="Z5551" s="2">
        <v>0.54800000000000004</v>
      </c>
      <c r="AA5551" s="2">
        <f>IF(Table1[[#This Row],[Bed Occupied]]="Yes",1,0)</f>
        <v>0</v>
      </c>
    </row>
    <row r="5552" spans="1:27" x14ac:dyDescent="0.25">
      <c r="A5552" t="s">
        <v>5644</v>
      </c>
      <c r="B5552" s="1">
        <v>45664</v>
      </c>
      <c r="C5552" s="1">
        <v>45666.400000000001</v>
      </c>
      <c r="D5552" t="s">
        <v>39</v>
      </c>
      <c r="E5552" t="s">
        <v>47</v>
      </c>
      <c r="F5552" t="s">
        <v>48</v>
      </c>
      <c r="G5552" t="s">
        <v>30</v>
      </c>
      <c r="H5552" t="s">
        <v>31</v>
      </c>
      <c r="I5552" t="s">
        <v>41</v>
      </c>
      <c r="J5552">
        <v>2.4</v>
      </c>
      <c r="K5552" t="s">
        <v>33</v>
      </c>
      <c r="L5552">
        <v>74</v>
      </c>
      <c r="M5552" s="1">
        <v>45664</v>
      </c>
      <c r="N5552" t="s">
        <v>42</v>
      </c>
      <c r="O5552">
        <v>8.6999999999999993</v>
      </c>
      <c r="P5552">
        <v>0.7</v>
      </c>
      <c r="Q5552" s="2">
        <v>1923.94</v>
      </c>
      <c r="R5552" t="s">
        <v>85</v>
      </c>
      <c r="S5552" s="2">
        <v>1009.42</v>
      </c>
      <c r="T5552">
        <v>3.9</v>
      </c>
      <c r="U5552" t="s">
        <v>145</v>
      </c>
      <c r="V5552">
        <v>2025</v>
      </c>
      <c r="W5552" t="s">
        <v>44</v>
      </c>
      <c r="X5552" s="2">
        <v>1009.42</v>
      </c>
      <c r="Y5552" s="2">
        <v>914.52</v>
      </c>
      <c r="Z5552" s="2">
        <v>0.52500000000000002</v>
      </c>
      <c r="AA5552" s="2">
        <f>IF(Table1[[#This Row],[Bed Occupied]]="Yes",1,0)</f>
        <v>1</v>
      </c>
    </row>
    <row r="5553" spans="1:27" x14ac:dyDescent="0.25">
      <c r="A5553" t="s">
        <v>5645</v>
      </c>
      <c r="B5553" s="1">
        <v>46166</v>
      </c>
      <c r="C5553" s="1">
        <v>46169.9</v>
      </c>
      <c r="D5553" t="s">
        <v>102</v>
      </c>
      <c r="E5553" t="s">
        <v>52</v>
      </c>
      <c r="F5553" t="s">
        <v>48</v>
      </c>
      <c r="G5553" t="s">
        <v>67</v>
      </c>
      <c r="H5553" t="s">
        <v>49</v>
      </c>
      <c r="I5553" t="s">
        <v>93</v>
      </c>
      <c r="J5553">
        <v>3.9</v>
      </c>
      <c r="K5553" t="s">
        <v>57</v>
      </c>
      <c r="L5553">
        <v>20</v>
      </c>
      <c r="M5553" s="1">
        <v>46166</v>
      </c>
      <c r="N5553" t="s">
        <v>34</v>
      </c>
      <c r="O5553">
        <v>14.1</v>
      </c>
      <c r="P5553">
        <v>2.1</v>
      </c>
      <c r="Q5553" s="2">
        <v>10786.89</v>
      </c>
      <c r="R5553" t="s">
        <v>58</v>
      </c>
      <c r="S5553" s="2">
        <v>7564.07</v>
      </c>
      <c r="T5553">
        <v>3.4</v>
      </c>
      <c r="U5553" t="s">
        <v>94</v>
      </c>
      <c r="V5553">
        <v>2026</v>
      </c>
      <c r="W5553" t="s">
        <v>74</v>
      </c>
      <c r="X5553" s="2">
        <v>7564.07</v>
      </c>
      <c r="Y5553" s="2">
        <v>3222.82</v>
      </c>
      <c r="Z5553" s="2">
        <v>0.70099999999999996</v>
      </c>
      <c r="AA5553" s="2">
        <f>IF(Table1[[#This Row],[Bed Occupied]]="Yes",1,0)</f>
        <v>0</v>
      </c>
    </row>
    <row r="5554" spans="1:27" x14ac:dyDescent="0.25">
      <c r="A5554" t="s">
        <v>5646</v>
      </c>
      <c r="B5554" s="1">
        <v>45992</v>
      </c>
      <c r="C5554" s="1">
        <v>45992.7</v>
      </c>
      <c r="D5554" t="s">
        <v>39</v>
      </c>
      <c r="E5554" t="s">
        <v>28</v>
      </c>
      <c r="F5554" t="s">
        <v>48</v>
      </c>
      <c r="G5554" t="s">
        <v>53</v>
      </c>
      <c r="H5554" t="s">
        <v>56</v>
      </c>
      <c r="I5554" t="s">
        <v>41</v>
      </c>
      <c r="J5554">
        <v>0.7</v>
      </c>
      <c r="K5554" t="s">
        <v>33</v>
      </c>
      <c r="L5554">
        <v>84</v>
      </c>
      <c r="M5554" s="1">
        <v>45992</v>
      </c>
      <c r="N5554" t="s">
        <v>63</v>
      </c>
      <c r="O5554">
        <v>8</v>
      </c>
      <c r="P5554">
        <v>0</v>
      </c>
      <c r="Q5554" s="2">
        <v>2182.6799999999998</v>
      </c>
      <c r="R5554" t="s">
        <v>35</v>
      </c>
      <c r="S5554" s="2">
        <v>1068.55</v>
      </c>
      <c r="T5554">
        <v>4.0999999999999996</v>
      </c>
      <c r="U5554" t="s">
        <v>79</v>
      </c>
      <c r="V5554">
        <v>2025</v>
      </c>
      <c r="W5554" t="s">
        <v>37</v>
      </c>
      <c r="X5554" s="2">
        <v>1068.55</v>
      </c>
      <c r="Y5554" s="2">
        <v>1114.1300000000001</v>
      </c>
      <c r="Z5554" s="2">
        <v>0.49</v>
      </c>
      <c r="AA5554" s="2">
        <f>IF(Table1[[#This Row],[Bed Occupied]]="Yes",1,0)</f>
        <v>1</v>
      </c>
    </row>
    <row r="5555" spans="1:27" x14ac:dyDescent="0.25">
      <c r="A5555" t="s">
        <v>5647</v>
      </c>
      <c r="B5555" s="1">
        <v>45773</v>
      </c>
      <c r="C5555" s="1">
        <v>45773.599999999999</v>
      </c>
      <c r="D5555" t="s">
        <v>39</v>
      </c>
      <c r="E5555" t="s">
        <v>47</v>
      </c>
      <c r="F5555" t="s">
        <v>48</v>
      </c>
      <c r="G5555" t="s">
        <v>30</v>
      </c>
      <c r="H5555" t="s">
        <v>49</v>
      </c>
      <c r="I5555" t="s">
        <v>93</v>
      </c>
      <c r="J5555">
        <v>0.6</v>
      </c>
      <c r="K5555" t="s">
        <v>33</v>
      </c>
      <c r="L5555">
        <v>61</v>
      </c>
      <c r="M5555" s="1">
        <v>45772</v>
      </c>
      <c r="N5555" t="s">
        <v>63</v>
      </c>
      <c r="O5555">
        <v>12.3</v>
      </c>
      <c r="P5555">
        <v>0.3</v>
      </c>
      <c r="Q5555" s="2">
        <v>1336.8</v>
      </c>
      <c r="R5555" t="s">
        <v>35</v>
      </c>
      <c r="S5555" s="2">
        <v>841.53</v>
      </c>
      <c r="T5555">
        <v>4.3</v>
      </c>
      <c r="U5555" t="s">
        <v>89</v>
      </c>
      <c r="V5555">
        <v>2025</v>
      </c>
      <c r="W5555" t="s">
        <v>77</v>
      </c>
      <c r="X5555" s="2">
        <v>841.53</v>
      </c>
      <c r="Y5555" s="2">
        <v>495.27</v>
      </c>
      <c r="Z5555" s="2">
        <v>0.63</v>
      </c>
      <c r="AA5555" s="2">
        <f>IF(Table1[[#This Row],[Bed Occupied]]="Yes",1,0)</f>
        <v>1</v>
      </c>
    </row>
    <row r="5556" spans="1:27" x14ac:dyDescent="0.25">
      <c r="A5556" t="s">
        <v>5648</v>
      </c>
      <c r="B5556" s="1">
        <v>45700</v>
      </c>
      <c r="C5556" s="1">
        <v>45705.2</v>
      </c>
      <c r="D5556" t="s">
        <v>61</v>
      </c>
      <c r="E5556" t="s">
        <v>28</v>
      </c>
      <c r="F5556" t="s">
        <v>48</v>
      </c>
      <c r="G5556" t="s">
        <v>67</v>
      </c>
      <c r="H5556" t="s">
        <v>76</v>
      </c>
      <c r="I5556" t="s">
        <v>41</v>
      </c>
      <c r="J5556">
        <v>5.2</v>
      </c>
      <c r="K5556" t="s">
        <v>57</v>
      </c>
      <c r="L5556">
        <v>53</v>
      </c>
      <c r="M5556" s="1">
        <v>45700</v>
      </c>
      <c r="N5556" t="s">
        <v>42</v>
      </c>
      <c r="O5556">
        <v>9.1999999999999993</v>
      </c>
      <c r="P5556">
        <v>1.2</v>
      </c>
      <c r="Q5556" s="2">
        <v>16630.89</v>
      </c>
      <c r="R5556" t="s">
        <v>85</v>
      </c>
      <c r="S5556" s="2">
        <v>11173.12</v>
      </c>
      <c r="T5556">
        <v>3.9</v>
      </c>
      <c r="U5556" t="s">
        <v>100</v>
      </c>
      <c r="V5556">
        <v>2025</v>
      </c>
      <c r="W5556" t="s">
        <v>69</v>
      </c>
      <c r="X5556" s="2">
        <v>11173.12</v>
      </c>
      <c r="Y5556" s="2">
        <v>5457.77</v>
      </c>
      <c r="Z5556" s="2">
        <v>0.67200000000000004</v>
      </c>
      <c r="AA5556" s="2">
        <f>IF(Table1[[#This Row],[Bed Occupied]]="Yes",1,0)</f>
        <v>0</v>
      </c>
    </row>
    <row r="5557" spans="1:27" x14ac:dyDescent="0.25">
      <c r="A5557" t="s">
        <v>5649</v>
      </c>
      <c r="B5557" s="1">
        <v>46077</v>
      </c>
      <c r="C5557" s="1">
        <v>46079.1</v>
      </c>
      <c r="D5557" t="s">
        <v>39</v>
      </c>
      <c r="E5557" t="s">
        <v>52</v>
      </c>
      <c r="F5557" t="s">
        <v>29</v>
      </c>
      <c r="G5557" t="s">
        <v>30</v>
      </c>
      <c r="H5557" t="s">
        <v>49</v>
      </c>
      <c r="I5557" t="s">
        <v>41</v>
      </c>
      <c r="J5557">
        <v>2.1</v>
      </c>
      <c r="K5557" t="s">
        <v>57</v>
      </c>
      <c r="L5557">
        <v>95</v>
      </c>
      <c r="M5557" s="1">
        <v>46077</v>
      </c>
      <c r="N5557" t="s">
        <v>42</v>
      </c>
      <c r="O5557">
        <v>12.5</v>
      </c>
      <c r="P5557">
        <v>0.5</v>
      </c>
      <c r="Q5557" s="2">
        <v>2229.02</v>
      </c>
      <c r="R5557" t="s">
        <v>58</v>
      </c>
      <c r="S5557" s="2">
        <v>1125.96</v>
      </c>
      <c r="T5557">
        <v>3.7</v>
      </c>
      <c r="U5557" t="s">
        <v>68</v>
      </c>
      <c r="V5557">
        <v>2026</v>
      </c>
      <c r="W5557" t="s">
        <v>44</v>
      </c>
      <c r="X5557" s="2">
        <v>1125.96</v>
      </c>
      <c r="Y5557" s="2">
        <v>1103.06</v>
      </c>
      <c r="Z5557" s="2">
        <v>0.505</v>
      </c>
      <c r="AA5557" s="2">
        <f>IF(Table1[[#This Row],[Bed Occupied]]="Yes",1,0)</f>
        <v>0</v>
      </c>
    </row>
    <row r="5558" spans="1:27" x14ac:dyDescent="0.25">
      <c r="A5558" t="s">
        <v>5650</v>
      </c>
      <c r="B5558" s="1">
        <v>46164</v>
      </c>
      <c r="C5558" s="1">
        <v>46167.7</v>
      </c>
      <c r="D5558" t="s">
        <v>46</v>
      </c>
      <c r="E5558" t="s">
        <v>28</v>
      </c>
      <c r="F5558" t="s">
        <v>29</v>
      </c>
      <c r="G5558" t="s">
        <v>30</v>
      </c>
      <c r="H5558" t="s">
        <v>40</v>
      </c>
      <c r="I5558" t="s">
        <v>32</v>
      </c>
      <c r="J5558">
        <v>3.7</v>
      </c>
      <c r="K5558" t="s">
        <v>33</v>
      </c>
      <c r="L5558">
        <v>42</v>
      </c>
      <c r="M5558" s="1">
        <v>46163</v>
      </c>
      <c r="N5558" t="s">
        <v>34</v>
      </c>
      <c r="O5558">
        <v>13.9</v>
      </c>
      <c r="P5558">
        <v>1.9</v>
      </c>
      <c r="Q5558" s="2">
        <v>6118.01</v>
      </c>
      <c r="R5558" t="s">
        <v>35</v>
      </c>
      <c r="S5558" s="2">
        <v>3480.57</v>
      </c>
      <c r="T5558">
        <v>3.7</v>
      </c>
      <c r="U5558" t="s">
        <v>94</v>
      </c>
      <c r="V5558">
        <v>2026</v>
      </c>
      <c r="W5558" t="s">
        <v>72</v>
      </c>
      <c r="X5558" s="2">
        <v>3480.57</v>
      </c>
      <c r="Y5558" s="2">
        <v>2637.44</v>
      </c>
      <c r="Z5558" s="2">
        <v>0.56899999999999995</v>
      </c>
      <c r="AA5558" s="2">
        <f>IF(Table1[[#This Row],[Bed Occupied]]="Yes",1,0)</f>
        <v>1</v>
      </c>
    </row>
    <row r="5559" spans="1:27" x14ac:dyDescent="0.25">
      <c r="A5559" t="s">
        <v>5651</v>
      </c>
      <c r="B5559" s="1">
        <v>45907</v>
      </c>
      <c r="C5559" s="1">
        <v>45909.4</v>
      </c>
      <c r="D5559" t="s">
        <v>102</v>
      </c>
      <c r="E5559" t="s">
        <v>52</v>
      </c>
      <c r="F5559" t="s">
        <v>29</v>
      </c>
      <c r="G5559" t="s">
        <v>53</v>
      </c>
      <c r="H5559" t="s">
        <v>62</v>
      </c>
      <c r="I5559" t="s">
        <v>32</v>
      </c>
      <c r="J5559">
        <v>2.4</v>
      </c>
      <c r="K5559" t="s">
        <v>33</v>
      </c>
      <c r="L5559">
        <v>62</v>
      </c>
      <c r="M5559" s="1">
        <v>45906</v>
      </c>
      <c r="N5559" t="s">
        <v>42</v>
      </c>
      <c r="O5559">
        <v>8.9</v>
      </c>
      <c r="P5559">
        <v>0.9</v>
      </c>
      <c r="Q5559" s="2">
        <v>11133.08</v>
      </c>
      <c r="R5559" t="s">
        <v>35</v>
      </c>
      <c r="S5559" s="2">
        <v>6780.56</v>
      </c>
      <c r="T5559">
        <v>3.8</v>
      </c>
      <c r="U5559" t="s">
        <v>59</v>
      </c>
      <c r="V5559">
        <v>2025</v>
      </c>
      <c r="W5559" t="s">
        <v>83</v>
      </c>
      <c r="X5559" s="2">
        <v>6780.56</v>
      </c>
      <c r="Y5559" s="2">
        <v>4352.5200000000004</v>
      </c>
      <c r="Z5559" s="2">
        <v>0.60899999999999999</v>
      </c>
      <c r="AA5559" s="2">
        <f>IF(Table1[[#This Row],[Bed Occupied]]="Yes",1,0)</f>
        <v>1</v>
      </c>
    </row>
    <row r="5560" spans="1:27" x14ac:dyDescent="0.25">
      <c r="A5560" t="s">
        <v>5652</v>
      </c>
      <c r="B5560" s="1">
        <v>46042</v>
      </c>
      <c r="C5560" s="1">
        <v>46047.7</v>
      </c>
      <c r="D5560" t="s">
        <v>61</v>
      </c>
      <c r="E5560" t="s">
        <v>52</v>
      </c>
      <c r="F5560" t="s">
        <v>29</v>
      </c>
      <c r="G5560" t="s">
        <v>30</v>
      </c>
      <c r="H5560" t="s">
        <v>49</v>
      </c>
      <c r="I5560" t="s">
        <v>32</v>
      </c>
      <c r="J5560">
        <v>5.7</v>
      </c>
      <c r="K5560" t="s">
        <v>33</v>
      </c>
      <c r="L5560">
        <v>65</v>
      </c>
      <c r="M5560" s="1">
        <v>46042</v>
      </c>
      <c r="N5560" t="s">
        <v>34</v>
      </c>
      <c r="O5560">
        <v>11.6</v>
      </c>
      <c r="P5560">
        <v>1.6</v>
      </c>
      <c r="Q5560" s="2">
        <v>21643.02</v>
      </c>
      <c r="R5560" t="s">
        <v>58</v>
      </c>
      <c r="S5560" s="2">
        <v>15044</v>
      </c>
      <c r="T5560">
        <v>3.5</v>
      </c>
      <c r="U5560" t="s">
        <v>86</v>
      </c>
      <c r="V5560">
        <v>2026</v>
      </c>
      <c r="W5560" t="s">
        <v>44</v>
      </c>
      <c r="X5560" s="2">
        <v>15044</v>
      </c>
      <c r="Y5560" s="2">
        <v>6599.02</v>
      </c>
      <c r="Z5560" s="2">
        <v>0.69499999999999995</v>
      </c>
      <c r="AA5560" s="2">
        <f>IF(Table1[[#This Row],[Bed Occupied]]="Yes",1,0)</f>
        <v>1</v>
      </c>
    </row>
    <row r="5561" spans="1:27" x14ac:dyDescent="0.25">
      <c r="A5561" t="s">
        <v>5653</v>
      </c>
      <c r="B5561" s="1">
        <v>45734</v>
      </c>
      <c r="C5561" s="1">
        <v>45739.8</v>
      </c>
      <c r="D5561" t="s">
        <v>51</v>
      </c>
      <c r="E5561" t="s">
        <v>28</v>
      </c>
      <c r="F5561" t="s">
        <v>48</v>
      </c>
      <c r="G5561" t="s">
        <v>67</v>
      </c>
      <c r="H5561" t="s">
        <v>76</v>
      </c>
      <c r="I5561" t="s">
        <v>32</v>
      </c>
      <c r="J5561">
        <v>5.8</v>
      </c>
      <c r="K5561" t="s">
        <v>33</v>
      </c>
      <c r="L5561">
        <v>54</v>
      </c>
      <c r="M5561" s="1">
        <v>45733</v>
      </c>
      <c r="N5561" t="s">
        <v>63</v>
      </c>
      <c r="O5561">
        <v>8.6999999999999993</v>
      </c>
      <c r="P5561">
        <v>0.7</v>
      </c>
      <c r="Q5561" s="2">
        <v>9821.33</v>
      </c>
      <c r="R5561" t="s">
        <v>85</v>
      </c>
      <c r="S5561" s="2">
        <v>5512.73</v>
      </c>
      <c r="T5561">
        <v>4.3</v>
      </c>
      <c r="U5561" t="s">
        <v>173</v>
      </c>
      <c r="V5561">
        <v>2025</v>
      </c>
      <c r="W5561" t="s">
        <v>37</v>
      </c>
      <c r="X5561" s="2">
        <v>5512.73</v>
      </c>
      <c r="Y5561" s="2">
        <v>4308.6000000000004</v>
      </c>
      <c r="Z5561" s="2">
        <v>0.56100000000000005</v>
      </c>
      <c r="AA5561" s="2">
        <f>IF(Table1[[#This Row],[Bed Occupied]]="Yes",1,0)</f>
        <v>1</v>
      </c>
    </row>
    <row r="5562" spans="1:27" x14ac:dyDescent="0.25">
      <c r="A5562" t="s">
        <v>5654</v>
      </c>
      <c r="B5562" s="1">
        <v>45737</v>
      </c>
      <c r="C5562" s="1">
        <v>45737.8</v>
      </c>
      <c r="D5562" t="s">
        <v>102</v>
      </c>
      <c r="E5562" t="s">
        <v>66</v>
      </c>
      <c r="F5562" t="s">
        <v>29</v>
      </c>
      <c r="G5562" t="s">
        <v>30</v>
      </c>
      <c r="H5562" t="s">
        <v>76</v>
      </c>
      <c r="I5562" t="s">
        <v>41</v>
      </c>
      <c r="J5562">
        <v>0.8</v>
      </c>
      <c r="K5562" t="s">
        <v>33</v>
      </c>
      <c r="L5562">
        <v>36</v>
      </c>
      <c r="M5562" s="1">
        <v>45736</v>
      </c>
      <c r="N5562" t="s">
        <v>42</v>
      </c>
      <c r="O5562">
        <v>9</v>
      </c>
      <c r="P5562">
        <v>1</v>
      </c>
      <c r="Q5562" s="2">
        <v>8084.6</v>
      </c>
      <c r="R5562" t="s">
        <v>35</v>
      </c>
      <c r="S5562" s="2">
        <v>5318.75</v>
      </c>
      <c r="T5562">
        <v>3.9</v>
      </c>
      <c r="U5562" t="s">
        <v>173</v>
      </c>
      <c r="V5562">
        <v>2025</v>
      </c>
      <c r="W5562" t="s">
        <v>72</v>
      </c>
      <c r="X5562" s="2">
        <v>5318.75</v>
      </c>
      <c r="Y5562" s="2">
        <v>2765.85</v>
      </c>
      <c r="Z5562" s="2">
        <v>0.65800000000000003</v>
      </c>
      <c r="AA5562" s="2">
        <f>IF(Table1[[#This Row],[Bed Occupied]]="Yes",1,0)</f>
        <v>1</v>
      </c>
    </row>
    <row r="5563" spans="1:27" x14ac:dyDescent="0.25">
      <c r="A5563" t="s">
        <v>5655</v>
      </c>
      <c r="B5563" s="1">
        <v>46168</v>
      </c>
      <c r="C5563" s="1">
        <v>46169.2</v>
      </c>
      <c r="D5563" t="s">
        <v>51</v>
      </c>
      <c r="E5563" t="s">
        <v>28</v>
      </c>
      <c r="F5563" t="s">
        <v>29</v>
      </c>
      <c r="G5563" t="s">
        <v>67</v>
      </c>
      <c r="H5563" t="s">
        <v>76</v>
      </c>
      <c r="I5563" t="s">
        <v>32</v>
      </c>
      <c r="J5563">
        <v>1.2</v>
      </c>
      <c r="K5563" t="s">
        <v>57</v>
      </c>
      <c r="L5563">
        <v>60</v>
      </c>
      <c r="M5563" s="1">
        <v>46167</v>
      </c>
      <c r="N5563" t="s">
        <v>63</v>
      </c>
      <c r="O5563">
        <v>9.5</v>
      </c>
      <c r="P5563">
        <v>1.5</v>
      </c>
      <c r="Q5563" s="2">
        <v>8693.23</v>
      </c>
      <c r="R5563" t="s">
        <v>58</v>
      </c>
      <c r="S5563" s="2">
        <v>5241.38</v>
      </c>
      <c r="T5563">
        <v>3.8</v>
      </c>
      <c r="U5563" t="s">
        <v>94</v>
      </c>
      <c r="V5563">
        <v>2026</v>
      </c>
      <c r="W5563" t="s">
        <v>37</v>
      </c>
      <c r="X5563" s="2">
        <v>5241.38</v>
      </c>
      <c r="Y5563" s="2">
        <v>3451.85</v>
      </c>
      <c r="Z5563" s="2">
        <v>0.60299999999999998</v>
      </c>
      <c r="AA5563" s="2">
        <f>IF(Table1[[#This Row],[Bed Occupied]]="Yes",1,0)</f>
        <v>0</v>
      </c>
    </row>
    <row r="5564" spans="1:27" x14ac:dyDescent="0.25">
      <c r="A5564" t="s">
        <v>5656</v>
      </c>
      <c r="B5564" s="1">
        <v>46030</v>
      </c>
      <c r="C5564" s="1">
        <v>46033</v>
      </c>
      <c r="D5564" t="s">
        <v>96</v>
      </c>
      <c r="E5564" t="s">
        <v>47</v>
      </c>
      <c r="F5564" t="s">
        <v>48</v>
      </c>
      <c r="G5564" t="s">
        <v>30</v>
      </c>
      <c r="H5564" t="s">
        <v>40</v>
      </c>
      <c r="I5564" t="s">
        <v>41</v>
      </c>
      <c r="J5564">
        <v>3</v>
      </c>
      <c r="K5564" t="s">
        <v>33</v>
      </c>
      <c r="L5564">
        <v>30</v>
      </c>
      <c r="M5564" s="1">
        <v>46029</v>
      </c>
      <c r="N5564" t="s">
        <v>42</v>
      </c>
      <c r="O5564">
        <v>8</v>
      </c>
      <c r="P5564">
        <v>0</v>
      </c>
      <c r="Q5564" s="2">
        <v>4035.83</v>
      </c>
      <c r="R5564" t="s">
        <v>35</v>
      </c>
      <c r="S5564" s="2">
        <v>2409.6799999999998</v>
      </c>
      <c r="T5564">
        <v>4.5999999999999996</v>
      </c>
      <c r="U5564" t="s">
        <v>86</v>
      </c>
      <c r="V5564">
        <v>2026</v>
      </c>
      <c r="W5564" t="s">
        <v>69</v>
      </c>
      <c r="X5564" s="2">
        <v>2409.6799999999998</v>
      </c>
      <c r="Y5564" s="2">
        <v>1626.15</v>
      </c>
      <c r="Z5564" s="2">
        <v>0.59699999999999998</v>
      </c>
      <c r="AA5564" s="2">
        <f>IF(Table1[[#This Row],[Bed Occupied]]="Yes",1,0)</f>
        <v>1</v>
      </c>
    </row>
    <row r="5565" spans="1:27" x14ac:dyDescent="0.25">
      <c r="A5565" t="s">
        <v>5657</v>
      </c>
      <c r="B5565" s="1">
        <v>46100</v>
      </c>
      <c r="C5565" s="1">
        <v>46101.2</v>
      </c>
      <c r="D5565" t="s">
        <v>27</v>
      </c>
      <c r="E5565" t="s">
        <v>28</v>
      </c>
      <c r="F5565" t="s">
        <v>48</v>
      </c>
      <c r="G5565" t="s">
        <v>53</v>
      </c>
      <c r="H5565" t="s">
        <v>40</v>
      </c>
      <c r="I5565" t="s">
        <v>32</v>
      </c>
      <c r="J5565">
        <v>1.2</v>
      </c>
      <c r="K5565" t="s">
        <v>33</v>
      </c>
      <c r="L5565">
        <v>91</v>
      </c>
      <c r="M5565" s="1">
        <v>46099</v>
      </c>
      <c r="N5565" t="s">
        <v>42</v>
      </c>
      <c r="O5565">
        <v>8.8000000000000007</v>
      </c>
      <c r="P5565">
        <v>0.8</v>
      </c>
      <c r="Q5565" s="2">
        <v>9283.92</v>
      </c>
      <c r="R5565" t="s">
        <v>35</v>
      </c>
      <c r="S5565" s="2">
        <v>5358</v>
      </c>
      <c r="T5565">
        <v>3.3</v>
      </c>
      <c r="U5565" t="s">
        <v>115</v>
      </c>
      <c r="V5565">
        <v>2026</v>
      </c>
      <c r="W5565" t="s">
        <v>69</v>
      </c>
      <c r="X5565" s="2">
        <v>5358</v>
      </c>
      <c r="Y5565" s="2">
        <v>3925.92</v>
      </c>
      <c r="Z5565" s="2">
        <v>0.57699999999999996</v>
      </c>
      <c r="AA5565" s="2">
        <f>IF(Table1[[#This Row],[Bed Occupied]]="Yes",1,0)</f>
        <v>1</v>
      </c>
    </row>
    <row r="5566" spans="1:27" x14ac:dyDescent="0.25">
      <c r="A5566" t="s">
        <v>5658</v>
      </c>
      <c r="B5566" s="1">
        <v>46143</v>
      </c>
      <c r="C5566" s="1">
        <v>46143.9</v>
      </c>
      <c r="D5566" t="s">
        <v>39</v>
      </c>
      <c r="E5566" t="s">
        <v>47</v>
      </c>
      <c r="F5566" t="s">
        <v>48</v>
      </c>
      <c r="G5566" t="s">
        <v>30</v>
      </c>
      <c r="H5566" t="s">
        <v>49</v>
      </c>
      <c r="I5566" t="s">
        <v>32</v>
      </c>
      <c r="J5566">
        <v>0.9</v>
      </c>
      <c r="K5566" t="s">
        <v>33</v>
      </c>
      <c r="L5566">
        <v>86</v>
      </c>
      <c r="M5566" s="1">
        <v>46142</v>
      </c>
      <c r="N5566" t="s">
        <v>42</v>
      </c>
      <c r="O5566">
        <v>10</v>
      </c>
      <c r="P5566">
        <v>2</v>
      </c>
      <c r="Q5566" s="2">
        <v>1456.15</v>
      </c>
      <c r="R5566" t="s">
        <v>35</v>
      </c>
      <c r="S5566" s="2">
        <v>823.5</v>
      </c>
      <c r="T5566">
        <v>3</v>
      </c>
      <c r="U5566" t="s">
        <v>94</v>
      </c>
      <c r="V5566">
        <v>2026</v>
      </c>
      <c r="W5566" t="s">
        <v>72</v>
      </c>
      <c r="X5566" s="2">
        <v>823.5</v>
      </c>
      <c r="Y5566" s="2">
        <v>632.65</v>
      </c>
      <c r="Z5566" s="2">
        <v>0.56599999999999995</v>
      </c>
      <c r="AA5566" s="2">
        <f>IF(Table1[[#This Row],[Bed Occupied]]="Yes",1,0)</f>
        <v>1</v>
      </c>
    </row>
    <row r="5567" spans="1:27" x14ac:dyDescent="0.25">
      <c r="A5567" t="s">
        <v>5659</v>
      </c>
      <c r="B5567" s="1">
        <v>45711</v>
      </c>
      <c r="C5567" s="1">
        <v>45717.3</v>
      </c>
      <c r="D5567" t="s">
        <v>88</v>
      </c>
      <c r="E5567" t="s">
        <v>28</v>
      </c>
      <c r="F5567" t="s">
        <v>48</v>
      </c>
      <c r="G5567" t="s">
        <v>53</v>
      </c>
      <c r="H5567" t="s">
        <v>76</v>
      </c>
      <c r="I5567" t="s">
        <v>32</v>
      </c>
      <c r="J5567">
        <v>6.3</v>
      </c>
      <c r="K5567" t="s">
        <v>57</v>
      </c>
      <c r="L5567">
        <v>24</v>
      </c>
      <c r="M5567" s="1">
        <v>45711</v>
      </c>
      <c r="N5567" t="s">
        <v>42</v>
      </c>
      <c r="O5567">
        <v>9.8000000000000007</v>
      </c>
      <c r="P5567">
        <v>1.8</v>
      </c>
      <c r="Q5567" s="2">
        <v>33059.449999999997</v>
      </c>
      <c r="R5567" t="s">
        <v>35</v>
      </c>
      <c r="S5567" s="2">
        <v>24021.45</v>
      </c>
      <c r="T5567">
        <v>4.8</v>
      </c>
      <c r="U5567" t="s">
        <v>100</v>
      </c>
      <c r="V5567">
        <v>2025</v>
      </c>
      <c r="W5567" t="s">
        <v>74</v>
      </c>
      <c r="X5567" s="2">
        <v>24021.45</v>
      </c>
      <c r="Y5567" s="2">
        <v>9038</v>
      </c>
      <c r="Z5567" s="2">
        <v>0.72699999999999998</v>
      </c>
      <c r="AA5567" s="2">
        <f>IF(Table1[[#This Row],[Bed Occupied]]="Yes",1,0)</f>
        <v>0</v>
      </c>
    </row>
    <row r="5568" spans="1:27" x14ac:dyDescent="0.25">
      <c r="A5568" t="s">
        <v>5660</v>
      </c>
      <c r="B5568" s="1">
        <v>46293</v>
      </c>
      <c r="C5568" s="1">
        <v>46293.8</v>
      </c>
      <c r="D5568" t="s">
        <v>96</v>
      </c>
      <c r="E5568" t="s">
        <v>66</v>
      </c>
      <c r="F5568" t="s">
        <v>48</v>
      </c>
      <c r="G5568" t="s">
        <v>67</v>
      </c>
      <c r="H5568" t="s">
        <v>81</v>
      </c>
      <c r="I5568" t="s">
        <v>32</v>
      </c>
      <c r="J5568">
        <v>0.8</v>
      </c>
      <c r="K5568" t="s">
        <v>57</v>
      </c>
      <c r="L5568">
        <v>72</v>
      </c>
      <c r="M5568" s="1">
        <v>46292</v>
      </c>
      <c r="N5568" t="s">
        <v>42</v>
      </c>
      <c r="O5568">
        <v>10.8</v>
      </c>
      <c r="P5568">
        <v>2.8</v>
      </c>
      <c r="Q5568" s="2">
        <v>3510.92</v>
      </c>
      <c r="R5568" t="s">
        <v>35</v>
      </c>
      <c r="S5568" s="2">
        <v>2018.42</v>
      </c>
      <c r="T5568">
        <v>2.9</v>
      </c>
      <c r="U5568" t="s">
        <v>133</v>
      </c>
      <c r="V5568">
        <v>2026</v>
      </c>
      <c r="W5568" t="s">
        <v>74</v>
      </c>
      <c r="X5568" s="2">
        <v>2018.42</v>
      </c>
      <c r="Y5568" s="2">
        <v>1492.5</v>
      </c>
      <c r="Z5568" s="2">
        <v>0.57499999999999996</v>
      </c>
      <c r="AA5568" s="2">
        <f>IF(Table1[[#This Row],[Bed Occupied]]="Yes",1,0)</f>
        <v>0</v>
      </c>
    </row>
    <row r="5569" spans="1:27" x14ac:dyDescent="0.25">
      <c r="A5569" t="s">
        <v>5661</v>
      </c>
      <c r="B5569" s="1">
        <v>46130</v>
      </c>
      <c r="C5569" s="1">
        <v>46131.7</v>
      </c>
      <c r="D5569" t="s">
        <v>96</v>
      </c>
      <c r="E5569" t="s">
        <v>47</v>
      </c>
      <c r="F5569" t="s">
        <v>48</v>
      </c>
      <c r="G5569" t="s">
        <v>30</v>
      </c>
      <c r="H5569" t="s">
        <v>31</v>
      </c>
      <c r="I5569" t="s">
        <v>93</v>
      </c>
      <c r="J5569">
        <v>1.7</v>
      </c>
      <c r="K5569" t="s">
        <v>57</v>
      </c>
      <c r="L5569">
        <v>21</v>
      </c>
      <c r="M5569" s="1">
        <v>46130</v>
      </c>
      <c r="N5569" t="s">
        <v>42</v>
      </c>
      <c r="O5569">
        <v>9</v>
      </c>
      <c r="P5569">
        <v>1</v>
      </c>
      <c r="Q5569" s="2">
        <v>2560.7399999999998</v>
      </c>
      <c r="R5569" t="s">
        <v>35</v>
      </c>
      <c r="S5569" s="2">
        <v>1453.54</v>
      </c>
      <c r="T5569">
        <v>4.4000000000000004</v>
      </c>
      <c r="U5569" t="s">
        <v>98</v>
      </c>
      <c r="V5569">
        <v>2026</v>
      </c>
      <c r="W5569" t="s">
        <v>83</v>
      </c>
      <c r="X5569" s="2">
        <v>1453.54</v>
      </c>
      <c r="Y5569" s="2">
        <v>1107.2</v>
      </c>
      <c r="Z5569" s="2">
        <v>0.56799999999999995</v>
      </c>
      <c r="AA5569" s="2">
        <f>IF(Table1[[#This Row],[Bed Occupied]]="Yes",1,0)</f>
        <v>0</v>
      </c>
    </row>
    <row r="5570" spans="1:27" x14ac:dyDescent="0.25">
      <c r="A5570" t="s">
        <v>5662</v>
      </c>
      <c r="B5570" s="1">
        <v>46337</v>
      </c>
      <c r="C5570" s="1">
        <v>46340</v>
      </c>
      <c r="D5570" t="s">
        <v>46</v>
      </c>
      <c r="E5570" t="s">
        <v>28</v>
      </c>
      <c r="F5570" t="s">
        <v>48</v>
      </c>
      <c r="G5570" t="s">
        <v>53</v>
      </c>
      <c r="H5570" t="s">
        <v>62</v>
      </c>
      <c r="I5570" t="s">
        <v>41</v>
      </c>
      <c r="J5570">
        <v>3</v>
      </c>
      <c r="K5570" t="s">
        <v>33</v>
      </c>
      <c r="L5570">
        <v>73</v>
      </c>
      <c r="M5570" s="1">
        <v>46336</v>
      </c>
      <c r="N5570" t="s">
        <v>42</v>
      </c>
      <c r="O5570">
        <v>12.9</v>
      </c>
      <c r="P5570">
        <v>0.9</v>
      </c>
      <c r="Q5570" s="2">
        <v>5973.5</v>
      </c>
      <c r="R5570" t="s">
        <v>35</v>
      </c>
      <c r="S5570" s="2">
        <v>4274.2700000000004</v>
      </c>
      <c r="T5570">
        <v>3.9</v>
      </c>
      <c r="U5570" t="s">
        <v>130</v>
      </c>
      <c r="V5570">
        <v>2026</v>
      </c>
      <c r="W5570" t="s">
        <v>44</v>
      </c>
      <c r="X5570" s="2">
        <v>4274.2700000000004</v>
      </c>
      <c r="Y5570" s="2">
        <v>1699.23</v>
      </c>
      <c r="Z5570" s="2">
        <v>0.71599999999999997</v>
      </c>
      <c r="AA5570" s="2">
        <f>IF(Table1[[#This Row],[Bed Occupied]]="Yes",1,0)</f>
        <v>1</v>
      </c>
    </row>
    <row r="5571" spans="1:27" x14ac:dyDescent="0.25">
      <c r="A5571" t="s">
        <v>5663</v>
      </c>
      <c r="B5571" s="1">
        <v>46070</v>
      </c>
      <c r="C5571" s="1">
        <v>46074</v>
      </c>
      <c r="D5571" t="s">
        <v>96</v>
      </c>
      <c r="E5571" t="s">
        <v>28</v>
      </c>
      <c r="F5571" t="s">
        <v>92</v>
      </c>
      <c r="G5571" t="s">
        <v>30</v>
      </c>
      <c r="H5571" t="s">
        <v>31</v>
      </c>
      <c r="I5571" t="s">
        <v>32</v>
      </c>
      <c r="J5571">
        <v>4</v>
      </c>
      <c r="K5571" t="s">
        <v>33</v>
      </c>
      <c r="L5571">
        <v>53</v>
      </c>
      <c r="M5571" s="1">
        <v>46069</v>
      </c>
      <c r="N5571" t="s">
        <v>42</v>
      </c>
      <c r="O5571">
        <v>9.9</v>
      </c>
      <c r="P5571">
        <v>1.9</v>
      </c>
      <c r="Q5571" s="2">
        <v>3537.99</v>
      </c>
      <c r="R5571" t="s">
        <v>35</v>
      </c>
      <c r="S5571" s="2">
        <v>2138.5700000000002</v>
      </c>
      <c r="T5571">
        <v>3.5</v>
      </c>
      <c r="U5571" t="s">
        <v>68</v>
      </c>
      <c r="V5571">
        <v>2026</v>
      </c>
      <c r="W5571" t="s">
        <v>37</v>
      </c>
      <c r="X5571" s="2">
        <v>2138.5700000000002</v>
      </c>
      <c r="Y5571" s="2">
        <v>1399.42</v>
      </c>
      <c r="Z5571" s="2">
        <v>0.60399999999999998</v>
      </c>
      <c r="AA5571" s="2">
        <f>IF(Table1[[#This Row],[Bed Occupied]]="Yes",1,0)</f>
        <v>1</v>
      </c>
    </row>
    <row r="5572" spans="1:27" x14ac:dyDescent="0.25">
      <c r="A5572" t="s">
        <v>5664</v>
      </c>
      <c r="B5572" s="1">
        <v>46326</v>
      </c>
      <c r="C5572" s="1">
        <v>46334.5</v>
      </c>
      <c r="D5572" t="s">
        <v>61</v>
      </c>
      <c r="E5572" t="s">
        <v>52</v>
      </c>
      <c r="F5572" t="s">
        <v>29</v>
      </c>
      <c r="G5572" t="s">
        <v>30</v>
      </c>
      <c r="H5572" t="s">
        <v>62</v>
      </c>
      <c r="I5572" t="s">
        <v>41</v>
      </c>
      <c r="J5572">
        <v>8.5</v>
      </c>
      <c r="K5572" t="s">
        <v>57</v>
      </c>
      <c r="L5572">
        <v>58</v>
      </c>
      <c r="M5572" s="1">
        <v>46325</v>
      </c>
      <c r="N5572" t="s">
        <v>34</v>
      </c>
      <c r="O5572">
        <v>9.8000000000000007</v>
      </c>
      <c r="P5572">
        <v>1.8</v>
      </c>
      <c r="Q5572" s="2">
        <v>22394.09</v>
      </c>
      <c r="R5572" t="s">
        <v>35</v>
      </c>
      <c r="S5572" s="2">
        <v>15757.54</v>
      </c>
      <c r="T5572">
        <v>3.9</v>
      </c>
      <c r="U5572" t="s">
        <v>36</v>
      </c>
      <c r="V5572">
        <v>2026</v>
      </c>
      <c r="W5572" t="s">
        <v>77</v>
      </c>
      <c r="X5572" s="2">
        <v>15757.54</v>
      </c>
      <c r="Y5572" s="2">
        <v>6636.55</v>
      </c>
      <c r="Z5572" s="2">
        <v>0.70399999999999996</v>
      </c>
      <c r="AA5572" s="2">
        <f>IF(Table1[[#This Row],[Bed Occupied]]="Yes",1,0)</f>
        <v>0</v>
      </c>
    </row>
    <row r="5573" spans="1:27" x14ac:dyDescent="0.25">
      <c r="A5573" t="s">
        <v>5665</v>
      </c>
      <c r="B5573" s="1">
        <v>46134</v>
      </c>
      <c r="C5573" s="1">
        <v>46138.1</v>
      </c>
      <c r="D5573" t="s">
        <v>51</v>
      </c>
      <c r="E5573" t="s">
        <v>47</v>
      </c>
      <c r="F5573" t="s">
        <v>48</v>
      </c>
      <c r="G5573" t="s">
        <v>30</v>
      </c>
      <c r="H5573" t="s">
        <v>76</v>
      </c>
      <c r="I5573" t="s">
        <v>41</v>
      </c>
      <c r="J5573">
        <v>4.0999999999999996</v>
      </c>
      <c r="K5573" t="s">
        <v>57</v>
      </c>
      <c r="L5573">
        <v>9</v>
      </c>
      <c r="M5573" s="1">
        <v>46133</v>
      </c>
      <c r="N5573" t="s">
        <v>34</v>
      </c>
      <c r="O5573">
        <v>9.1</v>
      </c>
      <c r="P5573">
        <v>1.1000000000000001</v>
      </c>
      <c r="Q5573" s="2">
        <v>8028.17</v>
      </c>
      <c r="R5573" t="s">
        <v>85</v>
      </c>
      <c r="S5573" s="2">
        <v>4935.83</v>
      </c>
      <c r="T5573">
        <v>3.9</v>
      </c>
      <c r="U5573" t="s">
        <v>98</v>
      </c>
      <c r="V5573">
        <v>2026</v>
      </c>
      <c r="W5573" t="s">
        <v>44</v>
      </c>
      <c r="X5573" s="2">
        <v>4935.83</v>
      </c>
      <c r="Y5573" s="2">
        <v>3092.34</v>
      </c>
      <c r="Z5573" s="2">
        <v>0.61499999999999999</v>
      </c>
      <c r="AA5573" s="2">
        <f>IF(Table1[[#This Row],[Bed Occupied]]="Yes",1,0)</f>
        <v>0</v>
      </c>
    </row>
    <row r="5574" spans="1:27" x14ac:dyDescent="0.25">
      <c r="A5574" t="s">
        <v>5666</v>
      </c>
      <c r="B5574" s="1">
        <v>45779</v>
      </c>
      <c r="C5574" s="1">
        <v>45780.7</v>
      </c>
      <c r="D5574" t="s">
        <v>46</v>
      </c>
      <c r="E5574" t="s">
        <v>47</v>
      </c>
      <c r="F5574" t="s">
        <v>48</v>
      </c>
      <c r="G5574" t="s">
        <v>30</v>
      </c>
      <c r="H5574" t="s">
        <v>56</v>
      </c>
      <c r="I5574" t="s">
        <v>41</v>
      </c>
      <c r="J5574">
        <v>1.7</v>
      </c>
      <c r="K5574" t="s">
        <v>33</v>
      </c>
      <c r="L5574">
        <v>19</v>
      </c>
      <c r="M5574" s="1">
        <v>45779</v>
      </c>
      <c r="N5574" t="s">
        <v>42</v>
      </c>
      <c r="O5574">
        <v>13</v>
      </c>
      <c r="P5574">
        <v>1</v>
      </c>
      <c r="Q5574" s="2">
        <v>5759.08</v>
      </c>
      <c r="R5574" t="s">
        <v>35</v>
      </c>
      <c r="S5574" s="2">
        <v>3582.12</v>
      </c>
      <c r="T5574">
        <v>4.2</v>
      </c>
      <c r="U5574" t="s">
        <v>122</v>
      </c>
      <c r="V5574">
        <v>2025</v>
      </c>
      <c r="W5574" t="s">
        <v>77</v>
      </c>
      <c r="X5574" s="2">
        <v>3582.12</v>
      </c>
      <c r="Y5574" s="2">
        <v>2176.96</v>
      </c>
      <c r="Z5574" s="2">
        <v>0.622</v>
      </c>
      <c r="AA5574" s="2">
        <f>IF(Table1[[#This Row],[Bed Occupied]]="Yes",1,0)</f>
        <v>1</v>
      </c>
    </row>
    <row r="5575" spans="1:27" x14ac:dyDescent="0.25">
      <c r="A5575" t="s">
        <v>5667</v>
      </c>
      <c r="B5575" s="1">
        <v>46248</v>
      </c>
      <c r="C5575" s="1">
        <v>46250.1</v>
      </c>
      <c r="D5575" t="s">
        <v>39</v>
      </c>
      <c r="E5575" t="s">
        <v>66</v>
      </c>
      <c r="F5575" t="s">
        <v>48</v>
      </c>
      <c r="G5575" t="s">
        <v>151</v>
      </c>
      <c r="H5575" t="s">
        <v>62</v>
      </c>
      <c r="I5575" t="s">
        <v>93</v>
      </c>
      <c r="J5575">
        <v>2.1</v>
      </c>
      <c r="K5575" t="s">
        <v>33</v>
      </c>
      <c r="L5575">
        <v>34</v>
      </c>
      <c r="M5575" s="1">
        <v>46248</v>
      </c>
      <c r="N5575" t="s">
        <v>34</v>
      </c>
      <c r="O5575">
        <v>12.4</v>
      </c>
      <c r="P5575">
        <v>0.4</v>
      </c>
      <c r="Q5575" s="2">
        <v>1738.52</v>
      </c>
      <c r="R5575" t="s">
        <v>35</v>
      </c>
      <c r="S5575" s="2">
        <v>1029.06</v>
      </c>
      <c r="T5575">
        <v>3.8</v>
      </c>
      <c r="U5575" t="s">
        <v>138</v>
      </c>
      <c r="V5575">
        <v>2026</v>
      </c>
      <c r="W5575" t="s">
        <v>77</v>
      </c>
      <c r="X5575" s="2">
        <v>1029.06</v>
      </c>
      <c r="Y5575" s="2">
        <v>709.46</v>
      </c>
      <c r="Z5575" s="2">
        <v>0.59199999999999997</v>
      </c>
      <c r="AA5575" s="2">
        <f>IF(Table1[[#This Row],[Bed Occupied]]="Yes",1,0)</f>
        <v>1</v>
      </c>
    </row>
    <row r="5576" spans="1:27" x14ac:dyDescent="0.25">
      <c r="A5576" t="s">
        <v>5668</v>
      </c>
      <c r="B5576" s="1">
        <v>45932</v>
      </c>
      <c r="C5576" s="1">
        <v>45940.800000000003</v>
      </c>
      <c r="D5576" t="s">
        <v>61</v>
      </c>
      <c r="E5576" t="s">
        <v>47</v>
      </c>
      <c r="F5576" t="s">
        <v>48</v>
      </c>
      <c r="G5576" t="s">
        <v>30</v>
      </c>
      <c r="H5576" t="s">
        <v>49</v>
      </c>
      <c r="I5576" t="s">
        <v>41</v>
      </c>
      <c r="J5576">
        <v>8.8000000000000007</v>
      </c>
      <c r="K5576" t="s">
        <v>33</v>
      </c>
      <c r="L5576">
        <v>65</v>
      </c>
      <c r="M5576" s="1">
        <v>45931</v>
      </c>
      <c r="N5576" t="s">
        <v>63</v>
      </c>
      <c r="O5576">
        <v>9.1</v>
      </c>
      <c r="P5576">
        <v>1.1000000000000001</v>
      </c>
      <c r="Q5576" s="2">
        <v>18536.48</v>
      </c>
      <c r="R5576" t="s">
        <v>35</v>
      </c>
      <c r="S5576" s="2">
        <v>14255.79</v>
      </c>
      <c r="T5576">
        <v>3.5</v>
      </c>
      <c r="U5576" t="s">
        <v>82</v>
      </c>
      <c r="V5576">
        <v>2025</v>
      </c>
      <c r="W5576" t="s">
        <v>69</v>
      </c>
      <c r="X5576" s="2">
        <v>14255.79</v>
      </c>
      <c r="Y5576" s="2">
        <v>4280.6899999999996</v>
      </c>
      <c r="Z5576" s="2">
        <v>0.76900000000000002</v>
      </c>
      <c r="AA5576" s="2">
        <f>IF(Table1[[#This Row],[Bed Occupied]]="Yes",1,0)</f>
        <v>1</v>
      </c>
    </row>
    <row r="5577" spans="1:27" x14ac:dyDescent="0.25">
      <c r="A5577" t="s">
        <v>5669</v>
      </c>
      <c r="B5577" s="1">
        <v>46341</v>
      </c>
      <c r="C5577" s="1">
        <v>46342.5</v>
      </c>
      <c r="D5577" t="s">
        <v>46</v>
      </c>
      <c r="E5577" t="s">
        <v>28</v>
      </c>
      <c r="F5577" t="s">
        <v>48</v>
      </c>
      <c r="G5577" t="s">
        <v>53</v>
      </c>
      <c r="H5577" t="s">
        <v>31</v>
      </c>
      <c r="I5577" t="s">
        <v>93</v>
      </c>
      <c r="J5577">
        <v>1.5</v>
      </c>
      <c r="K5577" t="s">
        <v>33</v>
      </c>
      <c r="L5577">
        <v>39</v>
      </c>
      <c r="M5577" s="1">
        <v>46341</v>
      </c>
      <c r="N5577" t="s">
        <v>42</v>
      </c>
      <c r="O5577">
        <v>13.1</v>
      </c>
      <c r="P5577">
        <v>1.1000000000000001</v>
      </c>
      <c r="Q5577" s="2">
        <v>4945.6499999999996</v>
      </c>
      <c r="R5577" t="s">
        <v>35</v>
      </c>
      <c r="S5577" s="2">
        <v>2900.11</v>
      </c>
      <c r="T5577">
        <v>4.2</v>
      </c>
      <c r="U5577" t="s">
        <v>130</v>
      </c>
      <c r="V5577">
        <v>2026</v>
      </c>
      <c r="W5577" t="s">
        <v>74</v>
      </c>
      <c r="X5577" s="2">
        <v>2900.11</v>
      </c>
      <c r="Y5577" s="2">
        <v>2045.54</v>
      </c>
      <c r="Z5577" s="2">
        <v>0.58599999999999997</v>
      </c>
      <c r="AA5577" s="2">
        <f>IF(Table1[[#This Row],[Bed Occupied]]="Yes",1,0)</f>
        <v>1</v>
      </c>
    </row>
    <row r="5578" spans="1:27" x14ac:dyDescent="0.25">
      <c r="A5578" t="s">
        <v>5670</v>
      </c>
      <c r="B5578" s="1">
        <v>45995</v>
      </c>
      <c r="C5578" s="1">
        <v>45996.2</v>
      </c>
      <c r="D5578" t="s">
        <v>39</v>
      </c>
      <c r="E5578" t="s">
        <v>52</v>
      </c>
      <c r="F5578" t="s">
        <v>48</v>
      </c>
      <c r="G5578" t="s">
        <v>67</v>
      </c>
      <c r="H5578" t="s">
        <v>40</v>
      </c>
      <c r="I5578" t="s">
        <v>93</v>
      </c>
      <c r="J5578">
        <v>1.2</v>
      </c>
      <c r="K5578" t="s">
        <v>33</v>
      </c>
      <c r="L5578">
        <v>86</v>
      </c>
      <c r="M5578" s="1">
        <v>45995</v>
      </c>
      <c r="N5578" t="s">
        <v>34</v>
      </c>
      <c r="O5578">
        <v>9.6</v>
      </c>
      <c r="P5578">
        <v>1.6</v>
      </c>
      <c r="Q5578" s="2">
        <v>1795.8</v>
      </c>
      <c r="R5578" t="s">
        <v>35</v>
      </c>
      <c r="S5578" s="2">
        <v>1131.1400000000001</v>
      </c>
      <c r="T5578">
        <v>3.4</v>
      </c>
      <c r="U5578" t="s">
        <v>79</v>
      </c>
      <c r="V5578">
        <v>2025</v>
      </c>
      <c r="W5578" t="s">
        <v>72</v>
      </c>
      <c r="X5578" s="2">
        <v>1131.1400000000001</v>
      </c>
      <c r="Y5578" s="2">
        <v>664.66</v>
      </c>
      <c r="Z5578" s="2">
        <v>0.63</v>
      </c>
      <c r="AA5578" s="2">
        <f>IF(Table1[[#This Row],[Bed Occupied]]="Yes",1,0)</f>
        <v>1</v>
      </c>
    </row>
    <row r="5579" spans="1:27" x14ac:dyDescent="0.25">
      <c r="A5579" t="s">
        <v>5671</v>
      </c>
      <c r="B5579" s="1">
        <v>45989</v>
      </c>
      <c r="C5579" s="1">
        <v>45989.7</v>
      </c>
      <c r="D5579" t="s">
        <v>39</v>
      </c>
      <c r="E5579" t="s">
        <v>47</v>
      </c>
      <c r="F5579" t="s">
        <v>29</v>
      </c>
      <c r="G5579" t="s">
        <v>30</v>
      </c>
      <c r="H5579" t="s">
        <v>40</v>
      </c>
      <c r="I5579" t="s">
        <v>32</v>
      </c>
      <c r="J5579">
        <v>0.7</v>
      </c>
      <c r="K5579" t="s">
        <v>33</v>
      </c>
      <c r="L5579">
        <v>115</v>
      </c>
      <c r="M5579" s="1">
        <v>45989</v>
      </c>
      <c r="N5579" t="s">
        <v>34</v>
      </c>
      <c r="O5579">
        <v>9.8000000000000007</v>
      </c>
      <c r="P5579">
        <v>1.8</v>
      </c>
      <c r="Q5579" s="2">
        <v>1726.41</v>
      </c>
      <c r="R5579" t="s">
        <v>35</v>
      </c>
      <c r="S5579" s="2">
        <v>1217.32</v>
      </c>
      <c r="T5579">
        <v>2.9</v>
      </c>
      <c r="U5579" t="s">
        <v>71</v>
      </c>
      <c r="V5579">
        <v>2025</v>
      </c>
      <c r="W5579" t="s">
        <v>77</v>
      </c>
      <c r="X5579" s="2">
        <v>1217.32</v>
      </c>
      <c r="Y5579" s="2">
        <v>509.09</v>
      </c>
      <c r="Z5579" s="2">
        <v>0.70499999999999996</v>
      </c>
      <c r="AA5579" s="2">
        <f>IF(Table1[[#This Row],[Bed Occupied]]="Yes",1,0)</f>
        <v>1</v>
      </c>
    </row>
    <row r="5580" spans="1:27" x14ac:dyDescent="0.25">
      <c r="A5580" t="s">
        <v>5672</v>
      </c>
      <c r="B5580" s="1">
        <v>45904</v>
      </c>
      <c r="C5580" s="1">
        <v>45908</v>
      </c>
      <c r="D5580" t="s">
        <v>102</v>
      </c>
      <c r="E5580" t="s">
        <v>28</v>
      </c>
      <c r="F5580" t="s">
        <v>29</v>
      </c>
      <c r="G5580" t="s">
        <v>151</v>
      </c>
      <c r="H5580" t="s">
        <v>62</v>
      </c>
      <c r="I5580" t="s">
        <v>32</v>
      </c>
      <c r="J5580">
        <v>4</v>
      </c>
      <c r="K5580" t="s">
        <v>33</v>
      </c>
      <c r="L5580">
        <v>87</v>
      </c>
      <c r="M5580" s="1">
        <v>45903</v>
      </c>
      <c r="N5580" t="s">
        <v>42</v>
      </c>
      <c r="O5580">
        <v>9.6</v>
      </c>
      <c r="P5580">
        <v>1.6</v>
      </c>
      <c r="Q5580" s="2">
        <v>9299.2900000000009</v>
      </c>
      <c r="R5580" t="s">
        <v>58</v>
      </c>
      <c r="S5580" s="2">
        <v>6129.93</v>
      </c>
      <c r="T5580">
        <v>3</v>
      </c>
      <c r="U5580" t="s">
        <v>59</v>
      </c>
      <c r="V5580">
        <v>2025</v>
      </c>
      <c r="W5580" t="s">
        <v>69</v>
      </c>
      <c r="X5580" s="2">
        <v>6129.93</v>
      </c>
      <c r="Y5580" s="2">
        <v>3169.36</v>
      </c>
      <c r="Z5580" s="2">
        <v>0.65900000000000003</v>
      </c>
      <c r="AA5580" s="2">
        <f>IF(Table1[[#This Row],[Bed Occupied]]="Yes",1,0)</f>
        <v>1</v>
      </c>
    </row>
    <row r="5581" spans="1:27" x14ac:dyDescent="0.25">
      <c r="A5581" t="s">
        <v>5673</v>
      </c>
      <c r="B5581" s="1">
        <v>46266</v>
      </c>
      <c r="C5581" s="1">
        <v>46269.1</v>
      </c>
      <c r="D5581" t="s">
        <v>88</v>
      </c>
      <c r="E5581" t="s">
        <v>66</v>
      </c>
      <c r="F5581" t="s">
        <v>29</v>
      </c>
      <c r="G5581" t="s">
        <v>151</v>
      </c>
      <c r="H5581" t="s">
        <v>81</v>
      </c>
      <c r="I5581" t="s">
        <v>32</v>
      </c>
      <c r="J5581">
        <v>3.1</v>
      </c>
      <c r="K5581" t="s">
        <v>57</v>
      </c>
      <c r="L5581">
        <v>46</v>
      </c>
      <c r="M5581" s="1">
        <v>46266</v>
      </c>
      <c r="N5581" t="s">
        <v>63</v>
      </c>
      <c r="O5581">
        <v>13.3</v>
      </c>
      <c r="P5581">
        <v>1.3</v>
      </c>
      <c r="Q5581" s="2">
        <v>19904.78</v>
      </c>
      <c r="R5581" t="s">
        <v>35</v>
      </c>
      <c r="S5581" s="2">
        <v>13991.67</v>
      </c>
      <c r="T5581">
        <v>4</v>
      </c>
      <c r="U5581" t="s">
        <v>133</v>
      </c>
      <c r="V5581">
        <v>2026</v>
      </c>
      <c r="W5581" t="s">
        <v>44</v>
      </c>
      <c r="X5581" s="2">
        <v>13991.67</v>
      </c>
      <c r="Y5581" s="2">
        <v>5913.11</v>
      </c>
      <c r="Z5581" s="2">
        <v>0.70299999999999996</v>
      </c>
      <c r="AA5581" s="2">
        <f>IF(Table1[[#This Row],[Bed Occupied]]="Yes",1,0)</f>
        <v>0</v>
      </c>
    </row>
    <row r="5582" spans="1:27" x14ac:dyDescent="0.25">
      <c r="A5582" t="s">
        <v>5674</v>
      </c>
      <c r="B5582" s="1">
        <v>45661</v>
      </c>
      <c r="C5582" s="1">
        <v>45666.5</v>
      </c>
      <c r="D5582" t="s">
        <v>102</v>
      </c>
      <c r="E5582" t="s">
        <v>47</v>
      </c>
      <c r="F5582" t="s">
        <v>29</v>
      </c>
      <c r="G5582" t="s">
        <v>151</v>
      </c>
      <c r="H5582" t="s">
        <v>56</v>
      </c>
      <c r="I5582" t="s">
        <v>41</v>
      </c>
      <c r="J5582">
        <v>5.5</v>
      </c>
      <c r="K5582" t="s">
        <v>57</v>
      </c>
      <c r="L5582">
        <v>47</v>
      </c>
      <c r="M5582" s="1">
        <v>45661</v>
      </c>
      <c r="N5582" t="s">
        <v>42</v>
      </c>
      <c r="O5582">
        <v>9.4</v>
      </c>
      <c r="P5582">
        <v>1.4</v>
      </c>
      <c r="Q5582" s="2">
        <v>14677.54</v>
      </c>
      <c r="R5582" t="s">
        <v>35</v>
      </c>
      <c r="S5582" s="2">
        <v>8453.66</v>
      </c>
      <c r="T5582">
        <v>3.7</v>
      </c>
      <c r="U5582" t="s">
        <v>145</v>
      </c>
      <c r="V5582">
        <v>2025</v>
      </c>
      <c r="W5582" t="s">
        <v>83</v>
      </c>
      <c r="X5582" s="2">
        <v>8453.66</v>
      </c>
      <c r="Y5582" s="2">
        <v>6223.88</v>
      </c>
      <c r="Z5582" s="2">
        <v>0.57599999999999996</v>
      </c>
      <c r="AA5582" s="2">
        <f>IF(Table1[[#This Row],[Bed Occupied]]="Yes",1,0)</f>
        <v>0</v>
      </c>
    </row>
    <row r="5583" spans="1:27" x14ac:dyDescent="0.25">
      <c r="A5583" t="s">
        <v>5675</v>
      </c>
      <c r="B5583" s="1">
        <v>45674</v>
      </c>
      <c r="C5583" s="1">
        <v>45678.3</v>
      </c>
      <c r="D5583" t="s">
        <v>51</v>
      </c>
      <c r="E5583" t="s">
        <v>28</v>
      </c>
      <c r="F5583" t="s">
        <v>29</v>
      </c>
      <c r="G5583" t="s">
        <v>67</v>
      </c>
      <c r="H5583" t="s">
        <v>56</v>
      </c>
      <c r="I5583" t="s">
        <v>41</v>
      </c>
      <c r="J5583">
        <v>4.3</v>
      </c>
      <c r="K5583" t="s">
        <v>33</v>
      </c>
      <c r="L5583">
        <v>60</v>
      </c>
      <c r="M5583" s="1">
        <v>45673</v>
      </c>
      <c r="N5583" t="s">
        <v>63</v>
      </c>
      <c r="O5583">
        <v>9.3000000000000007</v>
      </c>
      <c r="P5583">
        <v>1.3</v>
      </c>
      <c r="Q5583" s="2">
        <v>12639.72</v>
      </c>
      <c r="R5583" t="s">
        <v>35</v>
      </c>
      <c r="S5583" s="2">
        <v>7208.01</v>
      </c>
      <c r="T5583">
        <v>3.8</v>
      </c>
      <c r="U5583" t="s">
        <v>145</v>
      </c>
      <c r="V5583">
        <v>2025</v>
      </c>
      <c r="W5583" t="s">
        <v>72</v>
      </c>
      <c r="X5583" s="2">
        <v>7208.01</v>
      </c>
      <c r="Y5583" s="2">
        <v>5431.71</v>
      </c>
      <c r="Z5583" s="2">
        <v>0.56999999999999995</v>
      </c>
      <c r="AA5583" s="2">
        <f>IF(Table1[[#This Row],[Bed Occupied]]="Yes",1,0)</f>
        <v>1</v>
      </c>
    </row>
    <row r="5584" spans="1:27" x14ac:dyDescent="0.25">
      <c r="A5584" t="s">
        <v>5676</v>
      </c>
      <c r="B5584" s="1">
        <v>46123</v>
      </c>
      <c r="C5584" s="1">
        <v>46123.5</v>
      </c>
      <c r="D5584" t="s">
        <v>39</v>
      </c>
      <c r="E5584" t="s">
        <v>28</v>
      </c>
      <c r="F5584" t="s">
        <v>48</v>
      </c>
      <c r="G5584" t="s">
        <v>30</v>
      </c>
      <c r="H5584" t="s">
        <v>81</v>
      </c>
      <c r="I5584" t="s">
        <v>41</v>
      </c>
      <c r="J5584">
        <v>0.5</v>
      </c>
      <c r="K5584" t="s">
        <v>57</v>
      </c>
      <c r="L5584">
        <v>61</v>
      </c>
      <c r="M5584" s="1">
        <v>46123</v>
      </c>
      <c r="N5584" t="s">
        <v>34</v>
      </c>
      <c r="O5584">
        <v>9.5</v>
      </c>
      <c r="P5584">
        <v>1.5</v>
      </c>
      <c r="Q5584" s="2">
        <v>2187.92</v>
      </c>
      <c r="R5584" t="s">
        <v>35</v>
      </c>
      <c r="S5584" s="2">
        <v>1320.42</v>
      </c>
      <c r="T5584">
        <v>3.9</v>
      </c>
      <c r="U5584" t="s">
        <v>98</v>
      </c>
      <c r="V5584">
        <v>2026</v>
      </c>
      <c r="W5584" t="s">
        <v>83</v>
      </c>
      <c r="X5584" s="2">
        <v>1320.42</v>
      </c>
      <c r="Y5584" s="2">
        <v>867.5</v>
      </c>
      <c r="Z5584" s="2">
        <v>0.60399999999999998</v>
      </c>
      <c r="AA5584" s="2">
        <f>IF(Table1[[#This Row],[Bed Occupied]]="Yes",1,0)</f>
        <v>0</v>
      </c>
    </row>
    <row r="5585" spans="1:27" x14ac:dyDescent="0.25">
      <c r="A5585" t="s">
        <v>5677</v>
      </c>
      <c r="B5585" s="1">
        <v>45679</v>
      </c>
      <c r="C5585" s="1">
        <v>45682</v>
      </c>
      <c r="D5585" t="s">
        <v>96</v>
      </c>
      <c r="E5585" t="s">
        <v>28</v>
      </c>
      <c r="F5585" t="s">
        <v>29</v>
      </c>
      <c r="G5585" t="s">
        <v>30</v>
      </c>
      <c r="H5585" t="s">
        <v>49</v>
      </c>
      <c r="I5585" t="s">
        <v>32</v>
      </c>
      <c r="J5585">
        <v>3</v>
      </c>
      <c r="K5585" t="s">
        <v>33</v>
      </c>
      <c r="L5585">
        <v>43</v>
      </c>
      <c r="M5585" s="1">
        <v>45678</v>
      </c>
      <c r="N5585" t="s">
        <v>42</v>
      </c>
      <c r="O5585">
        <v>12.7</v>
      </c>
      <c r="P5585">
        <v>0.7</v>
      </c>
      <c r="Q5585" s="2">
        <v>4310.88</v>
      </c>
      <c r="R5585" t="s">
        <v>85</v>
      </c>
      <c r="S5585" s="2">
        <v>2918.7</v>
      </c>
      <c r="T5585">
        <v>3.8</v>
      </c>
      <c r="U5585" t="s">
        <v>145</v>
      </c>
      <c r="V5585">
        <v>2025</v>
      </c>
      <c r="W5585" t="s">
        <v>44</v>
      </c>
      <c r="X5585" s="2">
        <v>2918.7</v>
      </c>
      <c r="Y5585" s="2">
        <v>1392.18</v>
      </c>
      <c r="Z5585" s="2">
        <v>0.67700000000000005</v>
      </c>
      <c r="AA5585" s="2">
        <f>IF(Table1[[#This Row],[Bed Occupied]]="Yes",1,0)</f>
        <v>1</v>
      </c>
    </row>
    <row r="5586" spans="1:27" x14ac:dyDescent="0.25">
      <c r="A5586" t="s">
        <v>5678</v>
      </c>
      <c r="B5586" s="1">
        <v>46133</v>
      </c>
      <c r="C5586" s="1">
        <v>46135.3</v>
      </c>
      <c r="D5586" t="s">
        <v>27</v>
      </c>
      <c r="E5586" t="s">
        <v>28</v>
      </c>
      <c r="F5586" t="s">
        <v>48</v>
      </c>
      <c r="G5586" t="s">
        <v>67</v>
      </c>
      <c r="H5586" t="s">
        <v>49</v>
      </c>
      <c r="I5586" t="s">
        <v>41</v>
      </c>
      <c r="J5586">
        <v>2.2999999999999998</v>
      </c>
      <c r="K5586" t="s">
        <v>33</v>
      </c>
      <c r="L5586">
        <v>83</v>
      </c>
      <c r="M5586" s="1">
        <v>46132</v>
      </c>
      <c r="N5586" t="s">
        <v>34</v>
      </c>
      <c r="O5586">
        <v>12.6</v>
      </c>
      <c r="P5586">
        <v>0.6</v>
      </c>
      <c r="Q5586" s="2">
        <v>6959.93</v>
      </c>
      <c r="R5586" t="s">
        <v>35</v>
      </c>
      <c r="S5586" s="2">
        <v>4636.83</v>
      </c>
      <c r="T5586">
        <v>4.0999999999999996</v>
      </c>
      <c r="U5586" t="s">
        <v>98</v>
      </c>
      <c r="V5586">
        <v>2026</v>
      </c>
      <c r="W5586" t="s">
        <v>37</v>
      </c>
      <c r="X5586" s="2">
        <v>4636.83</v>
      </c>
      <c r="Y5586" s="2">
        <v>2323.1</v>
      </c>
      <c r="Z5586" s="2">
        <v>0.66600000000000004</v>
      </c>
      <c r="AA5586" s="2">
        <f>IF(Table1[[#This Row],[Bed Occupied]]="Yes",1,0)</f>
        <v>1</v>
      </c>
    </row>
    <row r="5587" spans="1:27" x14ac:dyDescent="0.25">
      <c r="A5587" t="s">
        <v>5679</v>
      </c>
      <c r="B5587" s="1">
        <v>45703</v>
      </c>
      <c r="C5587" s="1">
        <v>45704.1</v>
      </c>
      <c r="D5587" t="s">
        <v>88</v>
      </c>
      <c r="E5587" t="s">
        <v>66</v>
      </c>
      <c r="F5587" t="s">
        <v>48</v>
      </c>
      <c r="G5587" t="s">
        <v>30</v>
      </c>
      <c r="H5587" t="s">
        <v>76</v>
      </c>
      <c r="I5587" t="s">
        <v>41</v>
      </c>
      <c r="J5587">
        <v>1.1000000000000001</v>
      </c>
      <c r="K5587" t="s">
        <v>57</v>
      </c>
      <c r="L5587">
        <v>5</v>
      </c>
      <c r="M5587" s="1">
        <v>45703</v>
      </c>
      <c r="N5587" t="s">
        <v>63</v>
      </c>
      <c r="O5587">
        <v>14</v>
      </c>
      <c r="P5587">
        <v>2</v>
      </c>
      <c r="Q5587" s="2">
        <v>17667.990000000002</v>
      </c>
      <c r="R5587" t="s">
        <v>35</v>
      </c>
      <c r="S5587" s="2">
        <v>12311.18</v>
      </c>
      <c r="T5587">
        <v>4.0999999999999996</v>
      </c>
      <c r="U5587" t="s">
        <v>100</v>
      </c>
      <c r="V5587">
        <v>2025</v>
      </c>
      <c r="W5587" t="s">
        <v>83</v>
      </c>
      <c r="X5587" s="2">
        <v>12311.18</v>
      </c>
      <c r="Y5587" s="2">
        <v>5356.81</v>
      </c>
      <c r="Z5587" s="2">
        <v>0.69699999999999995</v>
      </c>
      <c r="AA5587" s="2">
        <f>IF(Table1[[#This Row],[Bed Occupied]]="Yes",1,0)</f>
        <v>0</v>
      </c>
    </row>
    <row r="5588" spans="1:27" x14ac:dyDescent="0.25">
      <c r="A5588" t="s">
        <v>5680</v>
      </c>
      <c r="B5588" s="1">
        <v>46198</v>
      </c>
      <c r="C5588" s="1">
        <v>46199.5</v>
      </c>
      <c r="D5588" t="s">
        <v>51</v>
      </c>
      <c r="E5588" t="s">
        <v>47</v>
      </c>
      <c r="F5588" t="s">
        <v>48</v>
      </c>
      <c r="G5588" t="s">
        <v>53</v>
      </c>
      <c r="H5588" t="s">
        <v>62</v>
      </c>
      <c r="I5588" t="s">
        <v>32</v>
      </c>
      <c r="J5588">
        <v>1.5</v>
      </c>
      <c r="K5588" t="s">
        <v>33</v>
      </c>
      <c r="L5588">
        <v>84</v>
      </c>
      <c r="M5588" s="1">
        <v>46198</v>
      </c>
      <c r="N5588" t="s">
        <v>63</v>
      </c>
      <c r="O5588">
        <v>8.8000000000000007</v>
      </c>
      <c r="P5588">
        <v>0.8</v>
      </c>
      <c r="Q5588" s="2">
        <v>7137.74</v>
      </c>
      <c r="R5588" t="s">
        <v>35</v>
      </c>
      <c r="S5588" s="2">
        <v>4152.0600000000004</v>
      </c>
      <c r="T5588">
        <v>4.0999999999999996</v>
      </c>
      <c r="U5588" t="s">
        <v>126</v>
      </c>
      <c r="V5588">
        <v>2026</v>
      </c>
      <c r="W5588" t="s">
        <v>72</v>
      </c>
      <c r="X5588" s="2">
        <v>4152.0600000000004</v>
      </c>
      <c r="Y5588" s="2">
        <v>2985.68</v>
      </c>
      <c r="Z5588" s="2">
        <v>0.58199999999999996</v>
      </c>
      <c r="AA5588" s="2">
        <f>IF(Table1[[#This Row],[Bed Occupied]]="Yes",1,0)</f>
        <v>1</v>
      </c>
    </row>
    <row r="5589" spans="1:27" x14ac:dyDescent="0.25">
      <c r="A5589" t="s">
        <v>5681</v>
      </c>
      <c r="B5589" s="1">
        <v>46225</v>
      </c>
      <c r="C5589" s="1">
        <v>46232.7</v>
      </c>
      <c r="D5589" t="s">
        <v>61</v>
      </c>
      <c r="E5589" t="s">
        <v>28</v>
      </c>
      <c r="F5589" t="s">
        <v>29</v>
      </c>
      <c r="G5589" t="s">
        <v>53</v>
      </c>
      <c r="H5589" t="s">
        <v>81</v>
      </c>
      <c r="I5589" t="s">
        <v>32</v>
      </c>
      <c r="J5589">
        <v>7.7</v>
      </c>
      <c r="K5589" t="s">
        <v>33</v>
      </c>
      <c r="L5589">
        <v>91</v>
      </c>
      <c r="M5589" s="1">
        <v>46225</v>
      </c>
      <c r="N5589" t="s">
        <v>34</v>
      </c>
      <c r="O5589">
        <v>12.6</v>
      </c>
      <c r="P5589">
        <v>2.6</v>
      </c>
      <c r="Q5589" s="2">
        <v>16146.47</v>
      </c>
      <c r="R5589" t="s">
        <v>58</v>
      </c>
      <c r="S5589" s="2">
        <v>10511.89</v>
      </c>
      <c r="T5589">
        <v>2.7</v>
      </c>
      <c r="U5589" t="s">
        <v>43</v>
      </c>
      <c r="V5589">
        <v>2026</v>
      </c>
      <c r="W5589" t="s">
        <v>69</v>
      </c>
      <c r="X5589" s="2">
        <v>10511.89</v>
      </c>
      <c r="Y5589" s="2">
        <v>5634.58</v>
      </c>
      <c r="Z5589" s="2">
        <v>0.65100000000000002</v>
      </c>
      <c r="AA5589" s="2">
        <f>IF(Table1[[#This Row],[Bed Occupied]]="Yes",1,0)</f>
        <v>1</v>
      </c>
    </row>
    <row r="5590" spans="1:27" x14ac:dyDescent="0.25">
      <c r="A5590" t="s">
        <v>5682</v>
      </c>
      <c r="B5590" s="1">
        <v>45691</v>
      </c>
      <c r="C5590" s="1">
        <v>45700.9</v>
      </c>
      <c r="D5590" t="s">
        <v>27</v>
      </c>
      <c r="E5590" t="s">
        <v>66</v>
      </c>
      <c r="F5590" t="s">
        <v>48</v>
      </c>
      <c r="G5590" t="s">
        <v>30</v>
      </c>
      <c r="H5590" t="s">
        <v>81</v>
      </c>
      <c r="I5590" t="s">
        <v>41</v>
      </c>
      <c r="J5590">
        <v>9.9</v>
      </c>
      <c r="K5590" t="s">
        <v>33</v>
      </c>
      <c r="L5590">
        <v>35</v>
      </c>
      <c r="M5590" s="1">
        <v>45690</v>
      </c>
      <c r="N5590" t="s">
        <v>42</v>
      </c>
      <c r="O5590">
        <v>9.5</v>
      </c>
      <c r="P5590">
        <v>1.5</v>
      </c>
      <c r="Q5590" s="2">
        <v>13537.51</v>
      </c>
      <c r="R5590" t="s">
        <v>35</v>
      </c>
      <c r="S5590" s="2">
        <v>7439.7</v>
      </c>
      <c r="T5590">
        <v>4.2</v>
      </c>
      <c r="U5590" t="s">
        <v>100</v>
      </c>
      <c r="V5590">
        <v>2025</v>
      </c>
      <c r="W5590" t="s">
        <v>74</v>
      </c>
      <c r="X5590" s="2">
        <v>7439.7</v>
      </c>
      <c r="Y5590" s="2">
        <v>6097.81</v>
      </c>
      <c r="Z5590" s="2">
        <v>0.55000000000000004</v>
      </c>
      <c r="AA5590" s="2">
        <f>IF(Table1[[#This Row],[Bed Occupied]]="Yes",1,0)</f>
        <v>1</v>
      </c>
    </row>
    <row r="5591" spans="1:27" x14ac:dyDescent="0.25">
      <c r="A5591" t="s">
        <v>5683</v>
      </c>
      <c r="B5591" s="1">
        <v>45686</v>
      </c>
      <c r="C5591" s="1">
        <v>45688.800000000003</v>
      </c>
      <c r="D5591" t="s">
        <v>39</v>
      </c>
      <c r="E5591" t="s">
        <v>66</v>
      </c>
      <c r="F5591" t="s">
        <v>48</v>
      </c>
      <c r="G5591" t="s">
        <v>30</v>
      </c>
      <c r="H5591" t="s">
        <v>40</v>
      </c>
      <c r="I5591" t="s">
        <v>41</v>
      </c>
      <c r="J5591">
        <v>2.8</v>
      </c>
      <c r="K5591" t="s">
        <v>33</v>
      </c>
      <c r="L5591">
        <v>63</v>
      </c>
      <c r="M5591" s="1">
        <v>45686</v>
      </c>
      <c r="N5591" t="s">
        <v>42</v>
      </c>
      <c r="O5591">
        <v>8.5</v>
      </c>
      <c r="P5591">
        <v>0.5</v>
      </c>
      <c r="Q5591" s="2">
        <v>2544.4699999999998</v>
      </c>
      <c r="R5591" t="s">
        <v>35</v>
      </c>
      <c r="S5591" s="2">
        <v>1405.91</v>
      </c>
      <c r="T5591">
        <v>4.9000000000000004</v>
      </c>
      <c r="U5591" t="s">
        <v>145</v>
      </c>
      <c r="V5591">
        <v>2025</v>
      </c>
      <c r="W5591" t="s">
        <v>69</v>
      </c>
      <c r="X5591" s="2">
        <v>1405.91</v>
      </c>
      <c r="Y5591" s="2">
        <v>1138.56</v>
      </c>
      <c r="Z5591" s="2">
        <v>0.55300000000000005</v>
      </c>
      <c r="AA5591" s="2">
        <f>IF(Table1[[#This Row],[Bed Occupied]]="Yes",1,0)</f>
        <v>1</v>
      </c>
    </row>
    <row r="5592" spans="1:27" x14ac:dyDescent="0.25">
      <c r="A5592" t="s">
        <v>5684</v>
      </c>
      <c r="B5592" s="1">
        <v>45982</v>
      </c>
      <c r="C5592" s="1">
        <v>45984.1</v>
      </c>
      <c r="D5592" t="s">
        <v>102</v>
      </c>
      <c r="E5592" t="s">
        <v>28</v>
      </c>
      <c r="F5592" t="s">
        <v>29</v>
      </c>
      <c r="G5592" t="s">
        <v>151</v>
      </c>
      <c r="H5592" t="s">
        <v>62</v>
      </c>
      <c r="I5592" t="s">
        <v>41</v>
      </c>
      <c r="J5592">
        <v>2.1</v>
      </c>
      <c r="K5592" t="s">
        <v>33</v>
      </c>
      <c r="L5592">
        <v>39</v>
      </c>
      <c r="M5592" s="1">
        <v>45982</v>
      </c>
      <c r="N5592" t="s">
        <v>63</v>
      </c>
      <c r="O5592">
        <v>11.3</v>
      </c>
      <c r="P5592">
        <v>1.3</v>
      </c>
      <c r="Q5592" s="2">
        <v>9337.52</v>
      </c>
      <c r="R5592" t="s">
        <v>58</v>
      </c>
      <c r="S5592" s="2">
        <v>5508.27</v>
      </c>
      <c r="T5592">
        <v>4.0999999999999996</v>
      </c>
      <c r="U5592" t="s">
        <v>71</v>
      </c>
      <c r="V5592">
        <v>2025</v>
      </c>
      <c r="W5592" t="s">
        <v>77</v>
      </c>
      <c r="X5592" s="2">
        <v>5508.27</v>
      </c>
      <c r="Y5592" s="2">
        <v>3829.25</v>
      </c>
      <c r="Z5592" s="2">
        <v>0.59</v>
      </c>
      <c r="AA5592" s="2">
        <f>IF(Table1[[#This Row],[Bed Occupied]]="Yes",1,0)</f>
        <v>1</v>
      </c>
    </row>
    <row r="5593" spans="1:27" x14ac:dyDescent="0.25">
      <c r="A5593" t="s">
        <v>5685</v>
      </c>
      <c r="B5593" s="1">
        <v>45732</v>
      </c>
      <c r="C5593" s="1">
        <v>45735.199999999997</v>
      </c>
      <c r="D5593" t="s">
        <v>27</v>
      </c>
      <c r="E5593" t="s">
        <v>28</v>
      </c>
      <c r="F5593" t="s">
        <v>29</v>
      </c>
      <c r="G5593" t="s">
        <v>30</v>
      </c>
      <c r="H5593" t="s">
        <v>81</v>
      </c>
      <c r="I5593" t="s">
        <v>32</v>
      </c>
      <c r="J5593">
        <v>3.2</v>
      </c>
      <c r="K5593" t="s">
        <v>33</v>
      </c>
      <c r="L5593">
        <v>84</v>
      </c>
      <c r="M5593" s="1">
        <v>45732</v>
      </c>
      <c r="N5593" t="s">
        <v>63</v>
      </c>
      <c r="O5593">
        <v>9.4</v>
      </c>
      <c r="P5593">
        <v>1.4</v>
      </c>
      <c r="Q5593" s="2">
        <v>7994.95</v>
      </c>
      <c r="R5593" t="s">
        <v>58</v>
      </c>
      <c r="S5593" s="2">
        <v>6369.47</v>
      </c>
      <c r="T5593">
        <v>3.5</v>
      </c>
      <c r="U5593" t="s">
        <v>173</v>
      </c>
      <c r="V5593">
        <v>2025</v>
      </c>
      <c r="W5593" t="s">
        <v>74</v>
      </c>
      <c r="X5593" s="2">
        <v>6369.47</v>
      </c>
      <c r="Y5593" s="2">
        <v>1625.48</v>
      </c>
      <c r="Z5593" s="2">
        <v>0.79700000000000004</v>
      </c>
      <c r="AA5593" s="2">
        <f>IF(Table1[[#This Row],[Bed Occupied]]="Yes",1,0)</f>
        <v>1</v>
      </c>
    </row>
    <row r="5594" spans="1:27" x14ac:dyDescent="0.25">
      <c r="A5594" t="s">
        <v>5686</v>
      </c>
      <c r="B5594" s="1">
        <v>45666</v>
      </c>
      <c r="C5594" s="1">
        <v>45670.2</v>
      </c>
      <c r="D5594" t="s">
        <v>88</v>
      </c>
      <c r="E5594" t="s">
        <v>47</v>
      </c>
      <c r="F5594" t="s">
        <v>29</v>
      </c>
      <c r="G5594" t="s">
        <v>30</v>
      </c>
      <c r="H5594" t="s">
        <v>76</v>
      </c>
      <c r="I5594" t="s">
        <v>32</v>
      </c>
      <c r="J5594">
        <v>4.2</v>
      </c>
      <c r="K5594" t="s">
        <v>33</v>
      </c>
      <c r="L5594">
        <v>56</v>
      </c>
      <c r="M5594" s="1">
        <v>45666</v>
      </c>
      <c r="N5594" t="s">
        <v>42</v>
      </c>
      <c r="O5594">
        <v>9.6999999999999993</v>
      </c>
      <c r="P5594">
        <v>1.7</v>
      </c>
      <c r="Q5594" s="2">
        <v>20683.84</v>
      </c>
      <c r="R5594" t="s">
        <v>35</v>
      </c>
      <c r="S5594" s="2">
        <v>16042.64</v>
      </c>
      <c r="T5594">
        <v>3.8</v>
      </c>
      <c r="U5594" t="s">
        <v>145</v>
      </c>
      <c r="V5594">
        <v>2025</v>
      </c>
      <c r="W5594" t="s">
        <v>72</v>
      </c>
      <c r="X5594" s="2">
        <v>16042.64</v>
      </c>
      <c r="Y5594" s="2">
        <v>4641.2</v>
      </c>
      <c r="Z5594" s="2">
        <v>0.77600000000000002</v>
      </c>
      <c r="AA5594" s="2">
        <f>IF(Table1[[#This Row],[Bed Occupied]]="Yes",1,0)</f>
        <v>1</v>
      </c>
    </row>
    <row r="5595" spans="1:27" x14ac:dyDescent="0.25">
      <c r="A5595" t="s">
        <v>5687</v>
      </c>
      <c r="B5595" s="1">
        <v>45845</v>
      </c>
      <c r="C5595" s="1">
        <v>45849.2</v>
      </c>
      <c r="D5595" t="s">
        <v>61</v>
      </c>
      <c r="E5595" t="s">
        <v>28</v>
      </c>
      <c r="F5595" t="s">
        <v>48</v>
      </c>
      <c r="G5595" t="s">
        <v>30</v>
      </c>
      <c r="H5595" t="s">
        <v>31</v>
      </c>
      <c r="I5595" t="s">
        <v>41</v>
      </c>
      <c r="J5595">
        <v>4.2</v>
      </c>
      <c r="K5595" t="s">
        <v>33</v>
      </c>
      <c r="L5595">
        <v>59</v>
      </c>
      <c r="M5595" s="1">
        <v>45844</v>
      </c>
      <c r="N5595" t="s">
        <v>42</v>
      </c>
      <c r="O5595">
        <v>12.9</v>
      </c>
      <c r="P5595">
        <v>0.9</v>
      </c>
      <c r="Q5595" s="2">
        <v>16256.83</v>
      </c>
      <c r="R5595" t="s">
        <v>58</v>
      </c>
      <c r="S5595" s="2">
        <v>9682.81</v>
      </c>
      <c r="T5595">
        <v>4.5999999999999996</v>
      </c>
      <c r="U5595" t="s">
        <v>135</v>
      </c>
      <c r="V5595">
        <v>2025</v>
      </c>
      <c r="W5595" t="s">
        <v>74</v>
      </c>
      <c r="X5595" s="2">
        <v>9682.81</v>
      </c>
      <c r="Y5595" s="2">
        <v>6574.02</v>
      </c>
      <c r="Z5595" s="2">
        <v>0.59599999999999997</v>
      </c>
      <c r="AA5595" s="2">
        <f>IF(Table1[[#This Row],[Bed Occupied]]="Yes",1,0)</f>
        <v>1</v>
      </c>
    </row>
    <row r="5596" spans="1:27" x14ac:dyDescent="0.25">
      <c r="A5596" t="s">
        <v>5688</v>
      </c>
      <c r="B5596" s="1">
        <v>45687</v>
      </c>
      <c r="C5596" s="1">
        <v>45688</v>
      </c>
      <c r="D5596" t="s">
        <v>102</v>
      </c>
      <c r="E5596" t="s">
        <v>28</v>
      </c>
      <c r="F5596" t="s">
        <v>48</v>
      </c>
      <c r="G5596" t="s">
        <v>30</v>
      </c>
      <c r="H5596" t="s">
        <v>49</v>
      </c>
      <c r="I5596" t="s">
        <v>93</v>
      </c>
      <c r="J5596">
        <v>1</v>
      </c>
      <c r="K5596" t="s">
        <v>57</v>
      </c>
      <c r="L5596">
        <v>48</v>
      </c>
      <c r="M5596" s="1">
        <v>45687</v>
      </c>
      <c r="N5596" t="s">
        <v>34</v>
      </c>
      <c r="O5596">
        <v>10.8</v>
      </c>
      <c r="P5596">
        <v>0.8</v>
      </c>
      <c r="Q5596" s="2">
        <v>8203.77</v>
      </c>
      <c r="R5596" t="s">
        <v>35</v>
      </c>
      <c r="S5596" s="2">
        <v>4313.93</v>
      </c>
      <c r="T5596">
        <v>3.3</v>
      </c>
      <c r="U5596" t="s">
        <v>145</v>
      </c>
      <c r="V5596">
        <v>2025</v>
      </c>
      <c r="W5596" t="s">
        <v>72</v>
      </c>
      <c r="X5596" s="2">
        <v>4313.93</v>
      </c>
      <c r="Y5596" s="2">
        <v>3889.84</v>
      </c>
      <c r="Z5596" s="2">
        <v>0.52600000000000002</v>
      </c>
      <c r="AA5596" s="2">
        <f>IF(Table1[[#This Row],[Bed Occupied]]="Yes",1,0)</f>
        <v>0</v>
      </c>
    </row>
    <row r="5597" spans="1:27" x14ac:dyDescent="0.25">
      <c r="A5597" t="s">
        <v>5689</v>
      </c>
      <c r="B5597" s="1">
        <v>46259</v>
      </c>
      <c r="C5597" s="1">
        <v>46261.2</v>
      </c>
      <c r="D5597" t="s">
        <v>102</v>
      </c>
      <c r="E5597" t="s">
        <v>28</v>
      </c>
      <c r="F5597" t="s">
        <v>48</v>
      </c>
      <c r="G5597" t="s">
        <v>30</v>
      </c>
      <c r="H5597" t="s">
        <v>62</v>
      </c>
      <c r="I5597" t="s">
        <v>93</v>
      </c>
      <c r="J5597">
        <v>2.2000000000000002</v>
      </c>
      <c r="K5597" t="s">
        <v>33</v>
      </c>
      <c r="L5597">
        <v>57</v>
      </c>
      <c r="M5597" s="1">
        <v>46259</v>
      </c>
      <c r="N5597" t="s">
        <v>42</v>
      </c>
      <c r="O5597">
        <v>8.4</v>
      </c>
      <c r="P5597">
        <v>0.4</v>
      </c>
      <c r="Q5597" s="2">
        <v>8312.84</v>
      </c>
      <c r="R5597" t="s">
        <v>35</v>
      </c>
      <c r="S5597" s="2">
        <v>4502.5600000000004</v>
      </c>
      <c r="T5597">
        <v>3.3</v>
      </c>
      <c r="U5597" t="s">
        <v>138</v>
      </c>
      <c r="V5597">
        <v>2026</v>
      </c>
      <c r="W5597" t="s">
        <v>44</v>
      </c>
      <c r="X5597" s="2">
        <v>4502.5600000000004</v>
      </c>
      <c r="Y5597" s="2">
        <v>3810.28</v>
      </c>
      <c r="Z5597" s="2">
        <v>0.54200000000000004</v>
      </c>
      <c r="AA5597" s="2">
        <f>IF(Table1[[#This Row],[Bed Occupied]]="Yes",1,0)</f>
        <v>1</v>
      </c>
    </row>
    <row r="5598" spans="1:27" x14ac:dyDescent="0.25">
      <c r="A5598" t="s">
        <v>5690</v>
      </c>
      <c r="B5598" s="1">
        <v>45744</v>
      </c>
      <c r="C5598" s="1">
        <v>45745.2</v>
      </c>
      <c r="D5598" t="s">
        <v>39</v>
      </c>
      <c r="E5598" t="s">
        <v>28</v>
      </c>
      <c r="F5598" t="s">
        <v>29</v>
      </c>
      <c r="G5598" t="s">
        <v>30</v>
      </c>
      <c r="H5598" t="s">
        <v>76</v>
      </c>
      <c r="I5598" t="s">
        <v>32</v>
      </c>
      <c r="J5598">
        <v>1.2</v>
      </c>
      <c r="K5598" t="s">
        <v>33</v>
      </c>
      <c r="L5598">
        <v>111</v>
      </c>
      <c r="M5598" s="1">
        <v>45744</v>
      </c>
      <c r="N5598" t="s">
        <v>42</v>
      </c>
      <c r="O5598">
        <v>10.199999999999999</v>
      </c>
      <c r="P5598">
        <v>0.2</v>
      </c>
      <c r="Q5598" s="2">
        <v>1684.73</v>
      </c>
      <c r="R5598" t="s">
        <v>85</v>
      </c>
      <c r="S5598" s="2">
        <v>1120.04</v>
      </c>
      <c r="T5598">
        <v>3.5</v>
      </c>
      <c r="U5598" t="s">
        <v>173</v>
      </c>
      <c r="V5598">
        <v>2025</v>
      </c>
      <c r="W5598" t="s">
        <v>77</v>
      </c>
      <c r="X5598" s="2">
        <v>1120.04</v>
      </c>
      <c r="Y5598" s="2">
        <v>564.69000000000005</v>
      </c>
      <c r="Z5598" s="2">
        <v>0.66500000000000004</v>
      </c>
      <c r="AA5598" s="2">
        <f>IF(Table1[[#This Row],[Bed Occupied]]="Yes",1,0)</f>
        <v>1</v>
      </c>
    </row>
    <row r="5599" spans="1:27" x14ac:dyDescent="0.25">
      <c r="A5599" t="s">
        <v>5691</v>
      </c>
      <c r="B5599" s="1">
        <v>45712</v>
      </c>
      <c r="C5599" s="1">
        <v>45722.5</v>
      </c>
      <c r="D5599" t="s">
        <v>88</v>
      </c>
      <c r="E5599" t="s">
        <v>47</v>
      </c>
      <c r="F5599" t="s">
        <v>29</v>
      </c>
      <c r="G5599" t="s">
        <v>30</v>
      </c>
      <c r="H5599" t="s">
        <v>62</v>
      </c>
      <c r="I5599" t="s">
        <v>93</v>
      </c>
      <c r="J5599">
        <v>10.5</v>
      </c>
      <c r="K5599" t="s">
        <v>33</v>
      </c>
      <c r="L5599">
        <v>53</v>
      </c>
      <c r="M5599" s="1">
        <v>45711</v>
      </c>
      <c r="N5599" t="s">
        <v>34</v>
      </c>
      <c r="O5599">
        <v>9</v>
      </c>
      <c r="P5599">
        <v>1</v>
      </c>
      <c r="Q5599" s="2">
        <v>35630.269999999997</v>
      </c>
      <c r="R5599" t="s">
        <v>35</v>
      </c>
      <c r="S5599" s="2">
        <v>22769.8</v>
      </c>
      <c r="T5599">
        <v>3.9</v>
      </c>
      <c r="U5599" t="s">
        <v>100</v>
      </c>
      <c r="V5599">
        <v>2025</v>
      </c>
      <c r="W5599" t="s">
        <v>74</v>
      </c>
      <c r="X5599" s="2">
        <v>22769.8</v>
      </c>
      <c r="Y5599" s="2">
        <v>12860.47</v>
      </c>
      <c r="Z5599" s="2">
        <v>0.63900000000000001</v>
      </c>
      <c r="AA5599" s="2">
        <f>IF(Table1[[#This Row],[Bed Occupied]]="Yes",1,0)</f>
        <v>1</v>
      </c>
    </row>
    <row r="5600" spans="1:27" x14ac:dyDescent="0.25">
      <c r="A5600" t="s">
        <v>5692</v>
      </c>
      <c r="B5600" s="1">
        <v>45888</v>
      </c>
      <c r="C5600" s="1">
        <v>45893.2</v>
      </c>
      <c r="D5600" t="s">
        <v>61</v>
      </c>
      <c r="E5600" t="s">
        <v>28</v>
      </c>
      <c r="F5600" t="s">
        <v>29</v>
      </c>
      <c r="G5600" t="s">
        <v>67</v>
      </c>
      <c r="H5600" t="s">
        <v>62</v>
      </c>
      <c r="I5600" t="s">
        <v>32</v>
      </c>
      <c r="J5600">
        <v>5.2</v>
      </c>
      <c r="K5600" t="s">
        <v>33</v>
      </c>
      <c r="L5600">
        <v>104</v>
      </c>
      <c r="M5600" s="1">
        <v>45887</v>
      </c>
      <c r="N5600" t="s">
        <v>34</v>
      </c>
      <c r="O5600">
        <v>9.6</v>
      </c>
      <c r="P5600">
        <v>1.6</v>
      </c>
      <c r="Q5600" s="2">
        <v>12148.72</v>
      </c>
      <c r="R5600" t="s">
        <v>58</v>
      </c>
      <c r="S5600" s="2">
        <v>9191.5300000000007</v>
      </c>
      <c r="T5600">
        <v>3.2</v>
      </c>
      <c r="U5600" t="s">
        <v>104</v>
      </c>
      <c r="V5600">
        <v>2025</v>
      </c>
      <c r="W5600" t="s">
        <v>37</v>
      </c>
      <c r="X5600" s="2">
        <v>9191.5300000000007</v>
      </c>
      <c r="Y5600" s="2">
        <v>2957.19</v>
      </c>
      <c r="Z5600" s="2">
        <v>0.75700000000000001</v>
      </c>
      <c r="AA5600" s="2">
        <f>IF(Table1[[#This Row],[Bed Occupied]]="Yes",1,0)</f>
        <v>1</v>
      </c>
    </row>
    <row r="5601" spans="1:27" x14ac:dyDescent="0.25">
      <c r="A5601" t="s">
        <v>5693</v>
      </c>
      <c r="B5601" s="1">
        <v>45810</v>
      </c>
      <c r="C5601" s="1">
        <v>45813.599999999999</v>
      </c>
      <c r="D5601" t="s">
        <v>61</v>
      </c>
      <c r="E5601" t="s">
        <v>47</v>
      </c>
      <c r="F5601" t="s">
        <v>29</v>
      </c>
      <c r="G5601" t="s">
        <v>30</v>
      </c>
      <c r="H5601" t="s">
        <v>62</v>
      </c>
      <c r="I5601" t="s">
        <v>41</v>
      </c>
      <c r="J5601">
        <v>3.6</v>
      </c>
      <c r="K5601" t="s">
        <v>33</v>
      </c>
      <c r="L5601">
        <v>60</v>
      </c>
      <c r="M5601" s="1">
        <v>45809</v>
      </c>
      <c r="N5601" t="s">
        <v>42</v>
      </c>
      <c r="O5601">
        <v>9.4</v>
      </c>
      <c r="P5601">
        <v>1.4</v>
      </c>
      <c r="Q5601" s="2">
        <v>14370.34</v>
      </c>
      <c r="R5601" t="s">
        <v>58</v>
      </c>
      <c r="S5601" s="2">
        <v>9691.1299999999992</v>
      </c>
      <c r="T5601">
        <v>3.9</v>
      </c>
      <c r="U5601" t="s">
        <v>64</v>
      </c>
      <c r="V5601">
        <v>2025</v>
      </c>
      <c r="W5601" t="s">
        <v>74</v>
      </c>
      <c r="X5601" s="2">
        <v>9691.1299999999992</v>
      </c>
      <c r="Y5601" s="2">
        <v>4679.21</v>
      </c>
      <c r="Z5601" s="2">
        <v>0.67400000000000004</v>
      </c>
      <c r="AA5601" s="2">
        <f>IF(Table1[[#This Row],[Bed Occupied]]="Yes",1,0)</f>
        <v>1</v>
      </c>
    </row>
    <row r="5602" spans="1:27" x14ac:dyDescent="0.25">
      <c r="A5602" t="s">
        <v>5694</v>
      </c>
      <c r="B5602" s="1">
        <v>45809</v>
      </c>
      <c r="C5602" s="1">
        <v>45809.8</v>
      </c>
      <c r="D5602" t="s">
        <v>96</v>
      </c>
      <c r="E5602" t="s">
        <v>28</v>
      </c>
      <c r="F5602" t="s">
        <v>29</v>
      </c>
      <c r="G5602" t="s">
        <v>30</v>
      </c>
      <c r="H5602" t="s">
        <v>76</v>
      </c>
      <c r="I5602" t="s">
        <v>32</v>
      </c>
      <c r="J5602">
        <v>0.8</v>
      </c>
      <c r="K5602" t="s">
        <v>57</v>
      </c>
      <c r="L5602">
        <v>72</v>
      </c>
      <c r="M5602" s="1">
        <v>45808</v>
      </c>
      <c r="N5602" t="s">
        <v>63</v>
      </c>
      <c r="O5602">
        <v>13.1</v>
      </c>
      <c r="P5602">
        <v>3.1</v>
      </c>
      <c r="Q5602" s="2">
        <v>3170.91</v>
      </c>
      <c r="R5602" t="s">
        <v>85</v>
      </c>
      <c r="S5602" s="2">
        <v>1760.62</v>
      </c>
      <c r="T5602">
        <v>3</v>
      </c>
      <c r="U5602" t="s">
        <v>64</v>
      </c>
      <c r="V5602">
        <v>2025</v>
      </c>
      <c r="W5602" t="s">
        <v>83</v>
      </c>
      <c r="X5602" s="2">
        <v>1760.62</v>
      </c>
      <c r="Y5602" s="2">
        <v>1410.29</v>
      </c>
      <c r="Z5602" s="2">
        <v>0.55500000000000005</v>
      </c>
      <c r="AA5602" s="2">
        <f>IF(Table1[[#This Row],[Bed Occupied]]="Yes",1,0)</f>
        <v>0</v>
      </c>
    </row>
    <row r="5603" spans="1:27" x14ac:dyDescent="0.25">
      <c r="A5603" t="s">
        <v>5695</v>
      </c>
      <c r="B5603" s="1">
        <v>46349</v>
      </c>
      <c r="C5603" s="1">
        <v>46355.4</v>
      </c>
      <c r="D5603" t="s">
        <v>51</v>
      </c>
      <c r="E5603" t="s">
        <v>28</v>
      </c>
      <c r="F5603" t="s">
        <v>29</v>
      </c>
      <c r="G5603" t="s">
        <v>53</v>
      </c>
      <c r="H5603" t="s">
        <v>40</v>
      </c>
      <c r="I5603" t="s">
        <v>41</v>
      </c>
      <c r="J5603">
        <v>6.4</v>
      </c>
      <c r="K5603" t="s">
        <v>33</v>
      </c>
      <c r="L5603">
        <v>58</v>
      </c>
      <c r="M5603" s="1">
        <v>46349</v>
      </c>
      <c r="N5603" t="s">
        <v>63</v>
      </c>
      <c r="O5603">
        <v>10.4</v>
      </c>
      <c r="P5603">
        <v>2.4</v>
      </c>
      <c r="Q5603" s="2">
        <v>10421.76</v>
      </c>
      <c r="R5603" t="s">
        <v>35</v>
      </c>
      <c r="S5603" s="2">
        <v>5537.31</v>
      </c>
      <c r="T5603">
        <v>3.3</v>
      </c>
      <c r="U5603" t="s">
        <v>130</v>
      </c>
      <c r="V5603">
        <v>2026</v>
      </c>
      <c r="W5603" t="s">
        <v>37</v>
      </c>
      <c r="X5603" s="2">
        <v>5537.31</v>
      </c>
      <c r="Y5603" s="2">
        <v>4884.45</v>
      </c>
      <c r="Z5603" s="2">
        <v>0.53100000000000003</v>
      </c>
      <c r="AA5603" s="2">
        <f>IF(Table1[[#This Row],[Bed Occupied]]="Yes",1,0)</f>
        <v>1</v>
      </c>
    </row>
    <row r="5604" spans="1:27" x14ac:dyDescent="0.25">
      <c r="A5604" t="s">
        <v>5696</v>
      </c>
      <c r="B5604" s="1">
        <v>46129</v>
      </c>
      <c r="C5604" s="1">
        <v>46130</v>
      </c>
      <c r="D5604" t="s">
        <v>51</v>
      </c>
      <c r="E5604" t="s">
        <v>52</v>
      </c>
      <c r="F5604" t="s">
        <v>48</v>
      </c>
      <c r="G5604" t="s">
        <v>67</v>
      </c>
      <c r="H5604" t="s">
        <v>76</v>
      </c>
      <c r="I5604" t="s">
        <v>32</v>
      </c>
      <c r="J5604">
        <v>1</v>
      </c>
      <c r="K5604" t="s">
        <v>33</v>
      </c>
      <c r="L5604">
        <v>78</v>
      </c>
      <c r="M5604" s="1">
        <v>46129</v>
      </c>
      <c r="N5604" t="s">
        <v>42</v>
      </c>
      <c r="O5604">
        <v>9</v>
      </c>
      <c r="P5604">
        <v>1</v>
      </c>
      <c r="Q5604" s="2">
        <v>6358.61</v>
      </c>
      <c r="R5604" t="s">
        <v>35</v>
      </c>
      <c r="S5604" s="2">
        <v>4297.34</v>
      </c>
      <c r="T5604">
        <v>3.5</v>
      </c>
      <c r="U5604" t="s">
        <v>98</v>
      </c>
      <c r="V5604">
        <v>2026</v>
      </c>
      <c r="W5604" t="s">
        <v>77</v>
      </c>
      <c r="X5604" s="2">
        <v>4297.34</v>
      </c>
      <c r="Y5604" s="2">
        <v>2061.27</v>
      </c>
      <c r="Z5604" s="2">
        <v>0.67600000000000005</v>
      </c>
      <c r="AA5604" s="2">
        <f>IF(Table1[[#This Row],[Bed Occupied]]="Yes",1,0)</f>
        <v>1</v>
      </c>
    </row>
    <row r="5605" spans="1:27" x14ac:dyDescent="0.25">
      <c r="A5605" t="s">
        <v>5697</v>
      </c>
      <c r="B5605" s="1">
        <v>45896</v>
      </c>
      <c r="C5605" s="1">
        <v>45897.1</v>
      </c>
      <c r="D5605" t="s">
        <v>102</v>
      </c>
      <c r="E5605" t="s">
        <v>52</v>
      </c>
      <c r="F5605" t="s">
        <v>29</v>
      </c>
      <c r="G5605" t="s">
        <v>30</v>
      </c>
      <c r="H5605" t="s">
        <v>40</v>
      </c>
      <c r="I5605" t="s">
        <v>41</v>
      </c>
      <c r="J5605">
        <v>1.1000000000000001</v>
      </c>
      <c r="K5605" t="s">
        <v>33</v>
      </c>
      <c r="L5605">
        <v>29</v>
      </c>
      <c r="M5605" s="1">
        <v>45896</v>
      </c>
      <c r="N5605" t="s">
        <v>42</v>
      </c>
      <c r="O5605">
        <v>12.5</v>
      </c>
      <c r="P5605">
        <v>0.5</v>
      </c>
      <c r="Q5605" s="2">
        <v>11106.83</v>
      </c>
      <c r="R5605" t="s">
        <v>35</v>
      </c>
      <c r="S5605" s="2">
        <v>7250.24</v>
      </c>
      <c r="T5605">
        <v>3.8</v>
      </c>
      <c r="U5605" t="s">
        <v>104</v>
      </c>
      <c r="V5605">
        <v>2025</v>
      </c>
      <c r="W5605" t="s">
        <v>69</v>
      </c>
      <c r="X5605" s="2">
        <v>7250.24</v>
      </c>
      <c r="Y5605" s="2">
        <v>3856.59</v>
      </c>
      <c r="Z5605" s="2">
        <v>0.65300000000000002</v>
      </c>
      <c r="AA5605" s="2">
        <f>IF(Table1[[#This Row],[Bed Occupied]]="Yes",1,0)</f>
        <v>1</v>
      </c>
    </row>
    <row r="5606" spans="1:27" x14ac:dyDescent="0.25">
      <c r="A5606" t="s">
        <v>5698</v>
      </c>
      <c r="B5606" s="1">
        <v>46041</v>
      </c>
      <c r="C5606" s="1">
        <v>46046</v>
      </c>
      <c r="D5606" t="s">
        <v>51</v>
      </c>
      <c r="E5606" t="s">
        <v>52</v>
      </c>
      <c r="F5606" t="s">
        <v>29</v>
      </c>
      <c r="G5606" t="s">
        <v>53</v>
      </c>
      <c r="H5606" t="s">
        <v>40</v>
      </c>
      <c r="I5606" t="s">
        <v>41</v>
      </c>
      <c r="J5606">
        <v>5</v>
      </c>
      <c r="K5606" t="s">
        <v>33</v>
      </c>
      <c r="L5606">
        <v>53</v>
      </c>
      <c r="M5606" s="1">
        <v>46040</v>
      </c>
      <c r="N5606" t="s">
        <v>42</v>
      </c>
      <c r="O5606">
        <v>9.4</v>
      </c>
      <c r="P5606">
        <v>1.4</v>
      </c>
      <c r="Q5606" s="2">
        <v>11872.02</v>
      </c>
      <c r="R5606" t="s">
        <v>58</v>
      </c>
      <c r="S5606" s="2">
        <v>7764.37</v>
      </c>
      <c r="T5606">
        <v>3.9</v>
      </c>
      <c r="U5606" t="s">
        <v>86</v>
      </c>
      <c r="V5606">
        <v>2026</v>
      </c>
      <c r="W5606" t="s">
        <v>74</v>
      </c>
      <c r="X5606" s="2">
        <v>7764.37</v>
      </c>
      <c r="Y5606" s="2">
        <v>4107.6499999999996</v>
      </c>
      <c r="Z5606" s="2">
        <v>0.65400000000000003</v>
      </c>
      <c r="AA5606" s="2">
        <f>IF(Table1[[#This Row],[Bed Occupied]]="Yes",1,0)</f>
        <v>1</v>
      </c>
    </row>
    <row r="5607" spans="1:27" x14ac:dyDescent="0.25">
      <c r="A5607" t="s">
        <v>5699</v>
      </c>
      <c r="B5607" s="1">
        <v>45896</v>
      </c>
      <c r="C5607" s="1">
        <v>45897.7</v>
      </c>
      <c r="D5607" t="s">
        <v>39</v>
      </c>
      <c r="E5607" t="s">
        <v>28</v>
      </c>
      <c r="F5607" t="s">
        <v>48</v>
      </c>
      <c r="G5607" t="s">
        <v>30</v>
      </c>
      <c r="H5607" t="s">
        <v>62</v>
      </c>
      <c r="I5607" t="s">
        <v>32</v>
      </c>
      <c r="J5607">
        <v>1.7</v>
      </c>
      <c r="K5607" t="s">
        <v>33</v>
      </c>
      <c r="L5607">
        <v>63</v>
      </c>
      <c r="M5607" s="1">
        <v>45895</v>
      </c>
      <c r="N5607" t="s">
        <v>42</v>
      </c>
      <c r="O5607">
        <v>13.3</v>
      </c>
      <c r="P5607">
        <v>3.3</v>
      </c>
      <c r="Q5607" s="2">
        <v>2143.91</v>
      </c>
      <c r="R5607" t="s">
        <v>35</v>
      </c>
      <c r="S5607" s="2">
        <v>1208.4100000000001</v>
      </c>
      <c r="T5607">
        <v>3.3</v>
      </c>
      <c r="U5607" t="s">
        <v>104</v>
      </c>
      <c r="V5607">
        <v>2025</v>
      </c>
      <c r="W5607" t="s">
        <v>44</v>
      </c>
      <c r="X5607" s="2">
        <v>1208.4100000000001</v>
      </c>
      <c r="Y5607" s="2">
        <v>935.5</v>
      </c>
      <c r="Z5607" s="2">
        <v>0.56399999999999995</v>
      </c>
      <c r="AA5607" s="2">
        <f>IF(Table1[[#This Row],[Bed Occupied]]="Yes",1,0)</f>
        <v>1</v>
      </c>
    </row>
    <row r="5608" spans="1:27" x14ac:dyDescent="0.25">
      <c r="A5608" t="s">
        <v>5700</v>
      </c>
      <c r="B5608" s="1">
        <v>46252</v>
      </c>
      <c r="C5608" s="1">
        <v>46252.1</v>
      </c>
      <c r="D5608" t="s">
        <v>39</v>
      </c>
      <c r="E5608" t="s">
        <v>28</v>
      </c>
      <c r="F5608" t="s">
        <v>48</v>
      </c>
      <c r="G5608" t="s">
        <v>30</v>
      </c>
      <c r="H5608" t="s">
        <v>81</v>
      </c>
      <c r="I5608" t="s">
        <v>32</v>
      </c>
      <c r="J5608">
        <v>0.1</v>
      </c>
      <c r="K5608" t="s">
        <v>33</v>
      </c>
      <c r="L5608">
        <v>119</v>
      </c>
      <c r="M5608" s="1">
        <v>46252</v>
      </c>
      <c r="N5608" t="s">
        <v>42</v>
      </c>
      <c r="O5608">
        <v>11.1</v>
      </c>
      <c r="P5608">
        <v>3.1</v>
      </c>
      <c r="Q5608" s="2">
        <v>1622.39</v>
      </c>
      <c r="R5608" t="s">
        <v>35</v>
      </c>
      <c r="S5608" s="2">
        <v>1005.88</v>
      </c>
      <c r="T5608">
        <v>2.7</v>
      </c>
      <c r="U5608" t="s">
        <v>138</v>
      </c>
      <c r="V5608">
        <v>2026</v>
      </c>
      <c r="W5608" t="s">
        <v>44</v>
      </c>
      <c r="X5608" s="2">
        <v>1005.88</v>
      </c>
      <c r="Y5608" s="2">
        <v>616.51</v>
      </c>
      <c r="Z5608" s="2">
        <v>0.62</v>
      </c>
      <c r="AA5608" s="2">
        <f>IF(Table1[[#This Row],[Bed Occupied]]="Yes",1,0)</f>
        <v>1</v>
      </c>
    </row>
    <row r="5609" spans="1:27" x14ac:dyDescent="0.25">
      <c r="A5609" t="s">
        <v>5701</v>
      </c>
      <c r="B5609" s="1">
        <v>46329</v>
      </c>
      <c r="C5609" s="1">
        <v>46332.6</v>
      </c>
      <c r="D5609" t="s">
        <v>61</v>
      </c>
      <c r="E5609" t="s">
        <v>47</v>
      </c>
      <c r="F5609" t="s">
        <v>48</v>
      </c>
      <c r="G5609" t="s">
        <v>53</v>
      </c>
      <c r="H5609" t="s">
        <v>76</v>
      </c>
      <c r="I5609" t="s">
        <v>32</v>
      </c>
      <c r="J5609">
        <v>3.6</v>
      </c>
      <c r="K5609" t="s">
        <v>33</v>
      </c>
      <c r="L5609">
        <v>91</v>
      </c>
      <c r="M5609" s="1">
        <v>46329</v>
      </c>
      <c r="N5609" t="s">
        <v>34</v>
      </c>
      <c r="O5609">
        <v>13.8</v>
      </c>
      <c r="P5609">
        <v>1.8</v>
      </c>
      <c r="Q5609" s="2">
        <v>15207.77</v>
      </c>
      <c r="R5609" t="s">
        <v>58</v>
      </c>
      <c r="S5609" s="2">
        <v>11389.06</v>
      </c>
      <c r="T5609">
        <v>3.2</v>
      </c>
      <c r="U5609" t="s">
        <v>130</v>
      </c>
      <c r="V5609">
        <v>2026</v>
      </c>
      <c r="W5609" t="s">
        <v>44</v>
      </c>
      <c r="X5609" s="2">
        <v>11389.06</v>
      </c>
      <c r="Y5609" s="2">
        <v>3818.71</v>
      </c>
      <c r="Z5609" s="2">
        <v>0.749</v>
      </c>
      <c r="AA5609" s="2">
        <f>IF(Table1[[#This Row],[Bed Occupied]]="Yes",1,0)</f>
        <v>1</v>
      </c>
    </row>
    <row r="5610" spans="1:27" x14ac:dyDescent="0.25">
      <c r="A5610" t="s">
        <v>5702</v>
      </c>
      <c r="B5610" s="1">
        <v>45820</v>
      </c>
      <c r="C5610" s="1">
        <v>45820.4</v>
      </c>
      <c r="D5610" t="s">
        <v>46</v>
      </c>
      <c r="E5610" t="s">
        <v>47</v>
      </c>
      <c r="F5610" t="s">
        <v>29</v>
      </c>
      <c r="G5610" t="s">
        <v>30</v>
      </c>
      <c r="H5610" t="s">
        <v>31</v>
      </c>
      <c r="I5610" t="s">
        <v>32</v>
      </c>
      <c r="J5610">
        <v>0.4</v>
      </c>
      <c r="K5610" t="s">
        <v>57</v>
      </c>
      <c r="L5610">
        <v>62</v>
      </c>
      <c r="M5610" s="1">
        <v>45819</v>
      </c>
      <c r="N5610" t="s">
        <v>42</v>
      </c>
      <c r="O5610">
        <v>8.8000000000000007</v>
      </c>
      <c r="P5610">
        <v>0.8</v>
      </c>
      <c r="Q5610" s="2">
        <v>4707.68</v>
      </c>
      <c r="R5610" t="s">
        <v>58</v>
      </c>
      <c r="S5610" s="2">
        <v>2945.67</v>
      </c>
      <c r="T5610">
        <v>3.6</v>
      </c>
      <c r="U5610" t="s">
        <v>64</v>
      </c>
      <c r="V5610">
        <v>2025</v>
      </c>
      <c r="W5610" t="s">
        <v>69</v>
      </c>
      <c r="X5610" s="2">
        <v>2945.67</v>
      </c>
      <c r="Y5610" s="2">
        <v>1762.01</v>
      </c>
      <c r="Z5610" s="2">
        <v>0.626</v>
      </c>
      <c r="AA5610" s="2">
        <f>IF(Table1[[#This Row],[Bed Occupied]]="Yes",1,0)</f>
        <v>0</v>
      </c>
    </row>
    <row r="5611" spans="1:27" x14ac:dyDescent="0.25">
      <c r="A5611" t="s">
        <v>5703</v>
      </c>
      <c r="B5611" s="1">
        <v>46111</v>
      </c>
      <c r="C5611" s="1">
        <v>46112.6</v>
      </c>
      <c r="D5611" t="s">
        <v>96</v>
      </c>
      <c r="E5611" t="s">
        <v>28</v>
      </c>
      <c r="F5611" t="s">
        <v>48</v>
      </c>
      <c r="G5611" t="s">
        <v>53</v>
      </c>
      <c r="H5611" t="s">
        <v>62</v>
      </c>
      <c r="I5611" t="s">
        <v>32</v>
      </c>
      <c r="J5611">
        <v>1.6</v>
      </c>
      <c r="K5611" t="s">
        <v>33</v>
      </c>
      <c r="L5611">
        <v>52</v>
      </c>
      <c r="M5611" s="1">
        <v>46111</v>
      </c>
      <c r="N5611" t="s">
        <v>34</v>
      </c>
      <c r="O5611">
        <v>10.4</v>
      </c>
      <c r="P5611">
        <v>0.4</v>
      </c>
      <c r="Q5611" s="2">
        <v>3412.88</v>
      </c>
      <c r="R5611" t="s">
        <v>35</v>
      </c>
      <c r="S5611" s="2">
        <v>1729.16</v>
      </c>
      <c r="T5611">
        <v>4.0999999999999996</v>
      </c>
      <c r="U5611" t="s">
        <v>115</v>
      </c>
      <c r="V5611">
        <v>2026</v>
      </c>
      <c r="W5611" t="s">
        <v>37</v>
      </c>
      <c r="X5611" s="2">
        <v>1729.16</v>
      </c>
      <c r="Y5611" s="2">
        <v>1683.72</v>
      </c>
      <c r="Z5611" s="2">
        <v>0.50700000000000001</v>
      </c>
      <c r="AA5611" s="2">
        <f>IF(Table1[[#This Row],[Bed Occupied]]="Yes",1,0)</f>
        <v>1</v>
      </c>
    </row>
    <row r="5612" spans="1:27" x14ac:dyDescent="0.25">
      <c r="A5612" t="s">
        <v>5704</v>
      </c>
      <c r="B5612" s="1">
        <v>46024</v>
      </c>
      <c r="C5612" s="1">
        <v>46026.6</v>
      </c>
      <c r="D5612" t="s">
        <v>51</v>
      </c>
      <c r="E5612" t="s">
        <v>52</v>
      </c>
      <c r="F5612" t="s">
        <v>48</v>
      </c>
      <c r="G5612" t="s">
        <v>53</v>
      </c>
      <c r="H5612" t="s">
        <v>56</v>
      </c>
      <c r="I5612" t="s">
        <v>41</v>
      </c>
      <c r="J5612">
        <v>2.6</v>
      </c>
      <c r="K5612" t="s">
        <v>57</v>
      </c>
      <c r="L5612">
        <v>62</v>
      </c>
      <c r="M5612" s="1">
        <v>46024</v>
      </c>
      <c r="N5612" t="s">
        <v>42</v>
      </c>
      <c r="O5612">
        <v>8</v>
      </c>
      <c r="P5612">
        <v>0</v>
      </c>
      <c r="Q5612" s="2">
        <v>9423.89</v>
      </c>
      <c r="R5612" t="s">
        <v>35</v>
      </c>
      <c r="S5612" s="2">
        <v>5948.32</v>
      </c>
      <c r="T5612">
        <v>4.4000000000000004</v>
      </c>
      <c r="U5612" t="s">
        <v>86</v>
      </c>
      <c r="V5612">
        <v>2026</v>
      </c>
      <c r="W5612" t="s">
        <v>77</v>
      </c>
      <c r="X5612" s="2">
        <v>5948.32</v>
      </c>
      <c r="Y5612" s="2">
        <v>3475.57</v>
      </c>
      <c r="Z5612" s="2">
        <v>0.63100000000000001</v>
      </c>
      <c r="AA5612" s="2">
        <f>IF(Table1[[#This Row],[Bed Occupied]]="Yes",1,0)</f>
        <v>0</v>
      </c>
    </row>
    <row r="5613" spans="1:27" x14ac:dyDescent="0.25">
      <c r="A5613" t="s">
        <v>5705</v>
      </c>
      <c r="B5613" s="1">
        <v>46074</v>
      </c>
      <c r="C5613" s="1">
        <v>46078.400000000001</v>
      </c>
      <c r="D5613" t="s">
        <v>96</v>
      </c>
      <c r="E5613" t="s">
        <v>66</v>
      </c>
      <c r="F5613" t="s">
        <v>29</v>
      </c>
      <c r="G5613" t="s">
        <v>30</v>
      </c>
      <c r="H5613" t="s">
        <v>76</v>
      </c>
      <c r="I5613" t="s">
        <v>41</v>
      </c>
      <c r="J5613">
        <v>4.4000000000000004</v>
      </c>
      <c r="K5613" t="s">
        <v>33</v>
      </c>
      <c r="L5613">
        <v>68</v>
      </c>
      <c r="M5613" s="1">
        <v>46073</v>
      </c>
      <c r="N5613" t="s">
        <v>34</v>
      </c>
      <c r="O5613">
        <v>13.3</v>
      </c>
      <c r="P5613">
        <v>1.3</v>
      </c>
      <c r="Q5613" s="2">
        <v>4107.83</v>
      </c>
      <c r="R5613" t="s">
        <v>35</v>
      </c>
      <c r="S5613" s="2">
        <v>2527.5</v>
      </c>
      <c r="T5613">
        <v>3.5</v>
      </c>
      <c r="U5613" t="s">
        <v>68</v>
      </c>
      <c r="V5613">
        <v>2026</v>
      </c>
      <c r="W5613" t="s">
        <v>77</v>
      </c>
      <c r="X5613" s="2">
        <v>2527.5</v>
      </c>
      <c r="Y5613" s="2">
        <v>1580.33</v>
      </c>
      <c r="Z5613" s="2">
        <v>0.61499999999999999</v>
      </c>
      <c r="AA5613" s="2">
        <f>IF(Table1[[#This Row],[Bed Occupied]]="Yes",1,0)</f>
        <v>1</v>
      </c>
    </row>
    <row r="5614" spans="1:27" x14ac:dyDescent="0.25">
      <c r="A5614" t="s">
        <v>5706</v>
      </c>
      <c r="B5614" s="1">
        <v>45813</v>
      </c>
      <c r="C5614" s="1">
        <v>45816.6</v>
      </c>
      <c r="D5614" t="s">
        <v>46</v>
      </c>
      <c r="E5614" t="s">
        <v>47</v>
      </c>
      <c r="F5614" t="s">
        <v>29</v>
      </c>
      <c r="G5614" t="s">
        <v>30</v>
      </c>
      <c r="H5614" t="s">
        <v>62</v>
      </c>
      <c r="I5614" t="s">
        <v>93</v>
      </c>
      <c r="J5614">
        <v>3.6</v>
      </c>
      <c r="K5614" t="s">
        <v>33</v>
      </c>
      <c r="L5614">
        <v>47</v>
      </c>
      <c r="M5614" s="1">
        <v>45812</v>
      </c>
      <c r="N5614" t="s">
        <v>63</v>
      </c>
      <c r="O5614">
        <v>11</v>
      </c>
      <c r="P5614">
        <v>1</v>
      </c>
      <c r="Q5614" s="2">
        <v>3064.9</v>
      </c>
      <c r="R5614" t="s">
        <v>58</v>
      </c>
      <c r="S5614" s="2">
        <v>2116.66</v>
      </c>
      <c r="T5614">
        <v>3.6</v>
      </c>
      <c r="U5614" t="s">
        <v>64</v>
      </c>
      <c r="V5614">
        <v>2025</v>
      </c>
      <c r="W5614" t="s">
        <v>69</v>
      </c>
      <c r="X5614" s="2">
        <v>2116.66</v>
      </c>
      <c r="Y5614" s="2">
        <v>948.24</v>
      </c>
      <c r="Z5614" s="2">
        <v>0.69099999999999995</v>
      </c>
      <c r="AA5614" s="2">
        <f>IF(Table1[[#This Row],[Bed Occupied]]="Yes",1,0)</f>
        <v>1</v>
      </c>
    </row>
    <row r="5615" spans="1:27" x14ac:dyDescent="0.25">
      <c r="A5615" t="s">
        <v>5707</v>
      </c>
      <c r="B5615" s="1">
        <v>46219</v>
      </c>
      <c r="C5615" s="1">
        <v>46224.800000000003</v>
      </c>
      <c r="D5615" t="s">
        <v>61</v>
      </c>
      <c r="E5615" t="s">
        <v>28</v>
      </c>
      <c r="F5615" t="s">
        <v>48</v>
      </c>
      <c r="G5615" t="s">
        <v>30</v>
      </c>
      <c r="H5615" t="s">
        <v>40</v>
      </c>
      <c r="I5615" t="s">
        <v>32</v>
      </c>
      <c r="J5615">
        <v>5.8</v>
      </c>
      <c r="K5615" t="s">
        <v>33</v>
      </c>
      <c r="L5615">
        <v>119</v>
      </c>
      <c r="M5615" s="1">
        <v>46219</v>
      </c>
      <c r="N5615" t="s">
        <v>34</v>
      </c>
      <c r="O5615">
        <v>10.199999999999999</v>
      </c>
      <c r="P5615">
        <v>2.2000000000000002</v>
      </c>
      <c r="Q5615" s="2">
        <v>16954.48</v>
      </c>
      <c r="R5615" t="s">
        <v>35</v>
      </c>
      <c r="S5615" s="2">
        <v>11785.04</v>
      </c>
      <c r="T5615">
        <v>2.8</v>
      </c>
      <c r="U5615" t="s">
        <v>43</v>
      </c>
      <c r="V5615">
        <v>2026</v>
      </c>
      <c r="W5615" t="s">
        <v>72</v>
      </c>
      <c r="X5615" s="2">
        <v>11785.04</v>
      </c>
      <c r="Y5615" s="2">
        <v>5169.4399999999996</v>
      </c>
      <c r="Z5615" s="2">
        <v>0.69499999999999995</v>
      </c>
      <c r="AA5615" s="2">
        <f>IF(Table1[[#This Row],[Bed Occupied]]="Yes",1,0)</f>
        <v>1</v>
      </c>
    </row>
    <row r="5616" spans="1:27" x14ac:dyDescent="0.25">
      <c r="A5616" t="s">
        <v>5708</v>
      </c>
      <c r="B5616" s="1">
        <v>45947</v>
      </c>
      <c r="C5616" s="1">
        <v>45956</v>
      </c>
      <c r="D5616" t="s">
        <v>61</v>
      </c>
      <c r="E5616" t="s">
        <v>28</v>
      </c>
      <c r="F5616" t="s">
        <v>48</v>
      </c>
      <c r="G5616" t="s">
        <v>30</v>
      </c>
      <c r="H5616" t="s">
        <v>31</v>
      </c>
      <c r="I5616" t="s">
        <v>32</v>
      </c>
      <c r="J5616">
        <v>9</v>
      </c>
      <c r="K5616" t="s">
        <v>33</v>
      </c>
      <c r="L5616">
        <v>99</v>
      </c>
      <c r="M5616" s="1">
        <v>45947</v>
      </c>
      <c r="N5616" t="s">
        <v>34</v>
      </c>
      <c r="O5616">
        <v>10.4</v>
      </c>
      <c r="P5616">
        <v>2.4</v>
      </c>
      <c r="Q5616" s="2">
        <v>22406.86</v>
      </c>
      <c r="R5616" t="s">
        <v>35</v>
      </c>
      <c r="S5616" s="2">
        <v>16269.42</v>
      </c>
      <c r="T5616">
        <v>3.5</v>
      </c>
      <c r="U5616" t="s">
        <v>82</v>
      </c>
      <c r="V5616">
        <v>2025</v>
      </c>
      <c r="W5616" t="s">
        <v>77</v>
      </c>
      <c r="X5616" s="2">
        <v>16269.42</v>
      </c>
      <c r="Y5616" s="2">
        <v>6137.44</v>
      </c>
      <c r="Z5616" s="2">
        <v>0.72599999999999998</v>
      </c>
      <c r="AA5616" s="2">
        <f>IF(Table1[[#This Row],[Bed Occupied]]="Yes",1,0)</f>
        <v>1</v>
      </c>
    </row>
    <row r="5617" spans="1:27" x14ac:dyDescent="0.25">
      <c r="A5617" t="s">
        <v>5709</v>
      </c>
      <c r="B5617" s="1">
        <v>45952</v>
      </c>
      <c r="C5617" s="1">
        <v>45957.9</v>
      </c>
      <c r="D5617" t="s">
        <v>46</v>
      </c>
      <c r="E5617" t="s">
        <v>52</v>
      </c>
      <c r="F5617" t="s">
        <v>29</v>
      </c>
      <c r="G5617" t="s">
        <v>53</v>
      </c>
      <c r="H5617" t="s">
        <v>40</v>
      </c>
      <c r="I5617" t="s">
        <v>32</v>
      </c>
      <c r="J5617">
        <v>5.9</v>
      </c>
      <c r="K5617" t="s">
        <v>33</v>
      </c>
      <c r="L5617">
        <v>51</v>
      </c>
      <c r="M5617" s="1">
        <v>45952</v>
      </c>
      <c r="N5617" t="s">
        <v>63</v>
      </c>
      <c r="O5617">
        <v>14.1</v>
      </c>
      <c r="P5617">
        <v>2.1</v>
      </c>
      <c r="Q5617" s="2">
        <v>6703.75</v>
      </c>
      <c r="R5617" t="s">
        <v>85</v>
      </c>
      <c r="S5617" s="2">
        <v>4203.1000000000004</v>
      </c>
      <c r="T5617">
        <v>3.8</v>
      </c>
      <c r="U5617" t="s">
        <v>82</v>
      </c>
      <c r="V5617">
        <v>2025</v>
      </c>
      <c r="W5617" t="s">
        <v>69</v>
      </c>
      <c r="X5617" s="2">
        <v>4203.1000000000004</v>
      </c>
      <c r="Y5617" s="2">
        <v>2500.65</v>
      </c>
      <c r="Z5617" s="2">
        <v>0.627</v>
      </c>
      <c r="AA5617" s="2">
        <f>IF(Table1[[#This Row],[Bed Occupied]]="Yes",1,0)</f>
        <v>1</v>
      </c>
    </row>
    <row r="5618" spans="1:27" x14ac:dyDescent="0.25">
      <c r="A5618" t="s">
        <v>5710</v>
      </c>
      <c r="B5618" s="1">
        <v>46054</v>
      </c>
      <c r="C5618" s="1">
        <v>46055.1</v>
      </c>
      <c r="D5618" t="s">
        <v>39</v>
      </c>
      <c r="E5618" t="s">
        <v>66</v>
      </c>
      <c r="F5618" t="s">
        <v>29</v>
      </c>
      <c r="G5618" t="s">
        <v>30</v>
      </c>
      <c r="H5618" t="s">
        <v>81</v>
      </c>
      <c r="I5618" t="s">
        <v>32</v>
      </c>
      <c r="J5618">
        <v>1.1000000000000001</v>
      </c>
      <c r="K5618" t="s">
        <v>33</v>
      </c>
      <c r="L5618">
        <v>109</v>
      </c>
      <c r="M5618" s="1">
        <v>46053</v>
      </c>
      <c r="N5618" t="s">
        <v>63</v>
      </c>
      <c r="O5618">
        <v>12.4</v>
      </c>
      <c r="P5618">
        <v>2.4</v>
      </c>
      <c r="Q5618" s="2">
        <v>2121.7199999999998</v>
      </c>
      <c r="R5618" t="s">
        <v>35</v>
      </c>
      <c r="S5618" s="2">
        <v>1058.1099999999999</v>
      </c>
      <c r="T5618">
        <v>2.5</v>
      </c>
      <c r="U5618" t="s">
        <v>68</v>
      </c>
      <c r="V5618">
        <v>2026</v>
      </c>
      <c r="W5618" t="s">
        <v>83</v>
      </c>
      <c r="X5618" s="2">
        <v>1058.1099999999999</v>
      </c>
      <c r="Y5618" s="2">
        <v>1063.6099999999999</v>
      </c>
      <c r="Z5618" s="2">
        <v>0.499</v>
      </c>
      <c r="AA5618" s="2">
        <f>IF(Table1[[#This Row],[Bed Occupied]]="Yes",1,0)</f>
        <v>1</v>
      </c>
    </row>
    <row r="5619" spans="1:27" x14ac:dyDescent="0.25">
      <c r="A5619" t="s">
        <v>5711</v>
      </c>
      <c r="B5619" s="1">
        <v>45991</v>
      </c>
      <c r="C5619" s="1">
        <v>45992.1</v>
      </c>
      <c r="D5619" t="s">
        <v>96</v>
      </c>
      <c r="E5619" t="s">
        <v>47</v>
      </c>
      <c r="F5619" t="s">
        <v>48</v>
      </c>
      <c r="G5619" t="s">
        <v>30</v>
      </c>
      <c r="H5619" t="s">
        <v>56</v>
      </c>
      <c r="I5619" t="s">
        <v>41</v>
      </c>
      <c r="J5619">
        <v>1.1000000000000001</v>
      </c>
      <c r="K5619" t="s">
        <v>33</v>
      </c>
      <c r="L5619">
        <v>42</v>
      </c>
      <c r="M5619" s="1">
        <v>45990</v>
      </c>
      <c r="N5619" t="s">
        <v>42</v>
      </c>
      <c r="O5619">
        <v>13.7</v>
      </c>
      <c r="P5619">
        <v>1.7</v>
      </c>
      <c r="Q5619" s="2">
        <v>3167.2</v>
      </c>
      <c r="R5619" t="s">
        <v>58</v>
      </c>
      <c r="S5619" s="2">
        <v>1962.91</v>
      </c>
      <c r="T5619">
        <v>4.0999999999999996</v>
      </c>
      <c r="U5619" t="s">
        <v>71</v>
      </c>
      <c r="V5619">
        <v>2025</v>
      </c>
      <c r="W5619" t="s">
        <v>83</v>
      </c>
      <c r="X5619" s="2">
        <v>1962.91</v>
      </c>
      <c r="Y5619" s="2">
        <v>1204.29</v>
      </c>
      <c r="Z5619" s="2">
        <v>0.62</v>
      </c>
      <c r="AA5619" s="2">
        <f>IF(Table1[[#This Row],[Bed Occupied]]="Yes",1,0)</f>
        <v>1</v>
      </c>
    </row>
    <row r="5620" spans="1:27" x14ac:dyDescent="0.25">
      <c r="A5620" t="s">
        <v>5712</v>
      </c>
      <c r="B5620" s="1">
        <v>45873</v>
      </c>
      <c r="C5620" s="1">
        <v>45879</v>
      </c>
      <c r="D5620" t="s">
        <v>51</v>
      </c>
      <c r="E5620" t="s">
        <v>28</v>
      </c>
      <c r="F5620" t="s">
        <v>29</v>
      </c>
      <c r="G5620" t="s">
        <v>67</v>
      </c>
      <c r="H5620" t="s">
        <v>49</v>
      </c>
      <c r="I5620" t="s">
        <v>32</v>
      </c>
      <c r="J5620">
        <v>6</v>
      </c>
      <c r="K5620" t="s">
        <v>57</v>
      </c>
      <c r="L5620">
        <v>60</v>
      </c>
      <c r="M5620" s="1">
        <v>45873</v>
      </c>
      <c r="N5620" t="s">
        <v>63</v>
      </c>
      <c r="O5620">
        <v>12.6</v>
      </c>
      <c r="P5620">
        <v>0.6</v>
      </c>
      <c r="Q5620" s="2">
        <v>10929.82</v>
      </c>
      <c r="R5620" t="s">
        <v>35</v>
      </c>
      <c r="S5620" s="2">
        <v>6636.57</v>
      </c>
      <c r="T5620">
        <v>3.5</v>
      </c>
      <c r="U5620" t="s">
        <v>104</v>
      </c>
      <c r="V5620">
        <v>2025</v>
      </c>
      <c r="W5620" t="s">
        <v>37</v>
      </c>
      <c r="X5620" s="2">
        <v>6636.57</v>
      </c>
      <c r="Y5620" s="2">
        <v>4293.25</v>
      </c>
      <c r="Z5620" s="2">
        <v>0.60699999999999998</v>
      </c>
      <c r="AA5620" s="2">
        <f>IF(Table1[[#This Row],[Bed Occupied]]="Yes",1,0)</f>
        <v>0</v>
      </c>
    </row>
    <row r="5621" spans="1:27" x14ac:dyDescent="0.25">
      <c r="A5621" t="s">
        <v>5713</v>
      </c>
      <c r="B5621" s="1">
        <v>45952</v>
      </c>
      <c r="C5621" s="1">
        <v>45955.199999999997</v>
      </c>
      <c r="D5621" t="s">
        <v>96</v>
      </c>
      <c r="E5621" t="s">
        <v>47</v>
      </c>
      <c r="F5621" t="s">
        <v>48</v>
      </c>
      <c r="G5621" t="s">
        <v>30</v>
      </c>
      <c r="H5621" t="s">
        <v>49</v>
      </c>
      <c r="I5621" t="s">
        <v>41</v>
      </c>
      <c r="J5621">
        <v>3.2</v>
      </c>
      <c r="K5621" t="s">
        <v>57</v>
      </c>
      <c r="L5621">
        <v>28</v>
      </c>
      <c r="M5621" s="1">
        <v>45951</v>
      </c>
      <c r="N5621" t="s">
        <v>63</v>
      </c>
      <c r="O5621">
        <v>9.6999999999999993</v>
      </c>
      <c r="P5621">
        <v>1.7</v>
      </c>
      <c r="Q5621" s="2">
        <v>4062.5</v>
      </c>
      <c r="R5621" t="s">
        <v>35</v>
      </c>
      <c r="S5621" s="2">
        <v>2802.39</v>
      </c>
      <c r="T5621">
        <v>4.3</v>
      </c>
      <c r="U5621" t="s">
        <v>82</v>
      </c>
      <c r="V5621">
        <v>2025</v>
      </c>
      <c r="W5621" t="s">
        <v>44</v>
      </c>
      <c r="X5621" s="2">
        <v>2802.39</v>
      </c>
      <c r="Y5621" s="2">
        <v>1260.1099999999999</v>
      </c>
      <c r="Z5621" s="2">
        <v>0.69</v>
      </c>
      <c r="AA5621" s="2">
        <f>IF(Table1[[#This Row],[Bed Occupied]]="Yes",1,0)</f>
        <v>0</v>
      </c>
    </row>
    <row r="5622" spans="1:27" x14ac:dyDescent="0.25">
      <c r="A5622" t="s">
        <v>5714</v>
      </c>
      <c r="B5622" s="1">
        <v>46250</v>
      </c>
      <c r="C5622" s="1">
        <v>46254</v>
      </c>
      <c r="D5622" t="s">
        <v>46</v>
      </c>
      <c r="E5622" t="s">
        <v>47</v>
      </c>
      <c r="F5622" t="s">
        <v>29</v>
      </c>
      <c r="G5622" t="s">
        <v>30</v>
      </c>
      <c r="H5622" t="s">
        <v>81</v>
      </c>
      <c r="I5622" t="s">
        <v>32</v>
      </c>
      <c r="J5622">
        <v>4</v>
      </c>
      <c r="K5622" t="s">
        <v>33</v>
      </c>
      <c r="L5622">
        <v>57</v>
      </c>
      <c r="M5622" s="1">
        <v>46250</v>
      </c>
      <c r="N5622" t="s">
        <v>34</v>
      </c>
      <c r="O5622">
        <v>11.9</v>
      </c>
      <c r="P5622">
        <v>1.9</v>
      </c>
      <c r="Q5622" s="2">
        <v>7512.59</v>
      </c>
      <c r="R5622" t="s">
        <v>85</v>
      </c>
      <c r="S5622" s="2">
        <v>3783.67</v>
      </c>
      <c r="T5622">
        <v>3.4</v>
      </c>
      <c r="U5622" t="s">
        <v>138</v>
      </c>
      <c r="V5622">
        <v>2026</v>
      </c>
      <c r="W5622" t="s">
        <v>74</v>
      </c>
      <c r="X5622" s="2">
        <v>3783.67</v>
      </c>
      <c r="Y5622" s="2">
        <v>3728.92</v>
      </c>
      <c r="Z5622" s="2">
        <v>0.504</v>
      </c>
      <c r="AA5622" s="2">
        <f>IF(Table1[[#This Row],[Bed Occupied]]="Yes",1,0)</f>
        <v>1</v>
      </c>
    </row>
    <row r="5623" spans="1:27" x14ac:dyDescent="0.25">
      <c r="A5623" t="s">
        <v>5715</v>
      </c>
      <c r="B5623" s="1">
        <v>45708</v>
      </c>
      <c r="C5623" s="1">
        <v>45711.5</v>
      </c>
      <c r="D5623" t="s">
        <v>102</v>
      </c>
      <c r="E5623" t="s">
        <v>66</v>
      </c>
      <c r="F5623" t="s">
        <v>48</v>
      </c>
      <c r="G5623" t="s">
        <v>30</v>
      </c>
      <c r="H5623" t="s">
        <v>62</v>
      </c>
      <c r="I5623" t="s">
        <v>41</v>
      </c>
      <c r="J5623">
        <v>3.5</v>
      </c>
      <c r="K5623" t="s">
        <v>33</v>
      </c>
      <c r="L5623">
        <v>47</v>
      </c>
      <c r="M5623" s="1">
        <v>45707</v>
      </c>
      <c r="N5623" t="s">
        <v>42</v>
      </c>
      <c r="O5623">
        <v>9.4</v>
      </c>
      <c r="P5623">
        <v>1.4</v>
      </c>
      <c r="Q5623" s="2">
        <v>12906.88</v>
      </c>
      <c r="R5623" t="s">
        <v>35</v>
      </c>
      <c r="S5623" s="2">
        <v>7125.52</v>
      </c>
      <c r="T5623">
        <v>3.8</v>
      </c>
      <c r="U5623" t="s">
        <v>100</v>
      </c>
      <c r="V5623">
        <v>2025</v>
      </c>
      <c r="W5623" t="s">
        <v>69</v>
      </c>
      <c r="X5623" s="2">
        <v>7125.52</v>
      </c>
      <c r="Y5623" s="2">
        <v>5781.36</v>
      </c>
      <c r="Z5623" s="2">
        <v>0.55200000000000005</v>
      </c>
      <c r="AA5623" s="2">
        <f>IF(Table1[[#This Row],[Bed Occupied]]="Yes",1,0)</f>
        <v>1</v>
      </c>
    </row>
    <row r="5624" spans="1:27" x14ac:dyDescent="0.25">
      <c r="A5624" t="s">
        <v>5716</v>
      </c>
      <c r="B5624" s="1">
        <v>45920</v>
      </c>
      <c r="C5624" s="1">
        <v>45920.9</v>
      </c>
      <c r="D5624" t="s">
        <v>39</v>
      </c>
      <c r="E5624" t="s">
        <v>28</v>
      </c>
      <c r="F5624" t="s">
        <v>29</v>
      </c>
      <c r="G5624" t="s">
        <v>53</v>
      </c>
      <c r="H5624" t="s">
        <v>81</v>
      </c>
      <c r="I5624" t="s">
        <v>93</v>
      </c>
      <c r="J5624">
        <v>0.9</v>
      </c>
      <c r="K5624" t="s">
        <v>57</v>
      </c>
      <c r="L5624">
        <v>70</v>
      </c>
      <c r="M5624" s="1">
        <v>45920</v>
      </c>
      <c r="N5624" t="s">
        <v>34</v>
      </c>
      <c r="O5624">
        <v>9.4</v>
      </c>
      <c r="P5624">
        <v>1.4</v>
      </c>
      <c r="Q5624" s="2">
        <v>2217.59</v>
      </c>
      <c r="R5624" t="s">
        <v>35</v>
      </c>
      <c r="S5624" s="2">
        <v>1382.72</v>
      </c>
      <c r="T5624">
        <v>3.2</v>
      </c>
      <c r="U5624" t="s">
        <v>59</v>
      </c>
      <c r="V5624">
        <v>2025</v>
      </c>
      <c r="W5624" t="s">
        <v>83</v>
      </c>
      <c r="X5624" s="2">
        <v>1382.72</v>
      </c>
      <c r="Y5624" s="2">
        <v>834.87</v>
      </c>
      <c r="Z5624" s="2">
        <v>0.624</v>
      </c>
      <c r="AA5624" s="2">
        <f>IF(Table1[[#This Row],[Bed Occupied]]="Yes",1,0)</f>
        <v>0</v>
      </c>
    </row>
    <row r="5625" spans="1:27" x14ac:dyDescent="0.25">
      <c r="A5625" t="s">
        <v>5717</v>
      </c>
      <c r="B5625" s="1">
        <v>46299</v>
      </c>
      <c r="C5625" s="1">
        <v>46303.1</v>
      </c>
      <c r="D5625" t="s">
        <v>96</v>
      </c>
      <c r="E5625" t="s">
        <v>52</v>
      </c>
      <c r="F5625" t="s">
        <v>29</v>
      </c>
      <c r="G5625" t="s">
        <v>30</v>
      </c>
      <c r="H5625" t="s">
        <v>49</v>
      </c>
      <c r="I5625" t="s">
        <v>32</v>
      </c>
      <c r="J5625">
        <v>4.0999999999999996</v>
      </c>
      <c r="K5625" t="s">
        <v>33</v>
      </c>
      <c r="L5625">
        <v>65</v>
      </c>
      <c r="M5625" s="1">
        <v>46299</v>
      </c>
      <c r="N5625" t="s">
        <v>34</v>
      </c>
      <c r="O5625">
        <v>10.8</v>
      </c>
      <c r="P5625">
        <v>2.8</v>
      </c>
      <c r="Q5625" s="2">
        <v>4352.88</v>
      </c>
      <c r="R5625" t="s">
        <v>35</v>
      </c>
      <c r="S5625" s="2">
        <v>2875.93</v>
      </c>
      <c r="T5625">
        <v>3.6</v>
      </c>
      <c r="U5625" t="s">
        <v>36</v>
      </c>
      <c r="V5625">
        <v>2026</v>
      </c>
      <c r="W5625" t="s">
        <v>74</v>
      </c>
      <c r="X5625" s="2">
        <v>2875.93</v>
      </c>
      <c r="Y5625" s="2">
        <v>1476.95</v>
      </c>
      <c r="Z5625" s="2">
        <v>0.66100000000000003</v>
      </c>
      <c r="AA5625" s="2">
        <f>IF(Table1[[#This Row],[Bed Occupied]]="Yes",1,0)</f>
        <v>1</v>
      </c>
    </row>
    <row r="5626" spans="1:27" x14ac:dyDescent="0.25">
      <c r="A5626" t="s">
        <v>5718</v>
      </c>
      <c r="B5626" s="1">
        <v>45659</v>
      </c>
      <c r="C5626" s="1">
        <v>45663.3</v>
      </c>
      <c r="D5626" t="s">
        <v>88</v>
      </c>
      <c r="E5626" t="s">
        <v>52</v>
      </c>
      <c r="F5626" t="s">
        <v>92</v>
      </c>
      <c r="G5626" t="s">
        <v>67</v>
      </c>
      <c r="H5626" t="s">
        <v>81</v>
      </c>
      <c r="I5626" t="s">
        <v>93</v>
      </c>
      <c r="J5626">
        <v>4.3</v>
      </c>
      <c r="K5626" t="s">
        <v>33</v>
      </c>
      <c r="L5626">
        <v>33</v>
      </c>
      <c r="M5626" s="1">
        <v>45659</v>
      </c>
      <c r="N5626" t="s">
        <v>42</v>
      </c>
      <c r="O5626">
        <v>13.6</v>
      </c>
      <c r="P5626">
        <v>1.6</v>
      </c>
      <c r="Q5626" s="2">
        <v>18618.5</v>
      </c>
      <c r="R5626" t="s">
        <v>35</v>
      </c>
      <c r="S5626" s="2">
        <v>13270.97</v>
      </c>
      <c r="T5626">
        <v>3.6</v>
      </c>
      <c r="U5626" t="s">
        <v>145</v>
      </c>
      <c r="V5626">
        <v>2025</v>
      </c>
      <c r="W5626" t="s">
        <v>72</v>
      </c>
      <c r="X5626" s="2">
        <v>13270.97</v>
      </c>
      <c r="Y5626" s="2">
        <v>5347.53</v>
      </c>
      <c r="Z5626" s="2">
        <v>0.71299999999999997</v>
      </c>
      <c r="AA5626" s="2">
        <f>IF(Table1[[#This Row],[Bed Occupied]]="Yes",1,0)</f>
        <v>1</v>
      </c>
    </row>
    <row r="5627" spans="1:27" x14ac:dyDescent="0.25">
      <c r="A5627" t="s">
        <v>5719</v>
      </c>
      <c r="B5627" s="1">
        <v>46095</v>
      </c>
      <c r="C5627" s="1">
        <v>46096.9</v>
      </c>
      <c r="D5627" t="s">
        <v>102</v>
      </c>
      <c r="E5627" t="s">
        <v>28</v>
      </c>
      <c r="F5627" t="s">
        <v>29</v>
      </c>
      <c r="G5627" t="s">
        <v>30</v>
      </c>
      <c r="H5627" t="s">
        <v>62</v>
      </c>
      <c r="I5627" t="s">
        <v>32</v>
      </c>
      <c r="J5627">
        <v>1.9</v>
      </c>
      <c r="K5627" t="s">
        <v>33</v>
      </c>
      <c r="L5627">
        <v>93</v>
      </c>
      <c r="M5627" s="1">
        <v>46095</v>
      </c>
      <c r="N5627" t="s">
        <v>34</v>
      </c>
      <c r="O5627">
        <v>10.4</v>
      </c>
      <c r="P5627">
        <v>2.4</v>
      </c>
      <c r="Q5627" s="2">
        <v>12198.6</v>
      </c>
      <c r="R5627" t="s">
        <v>35</v>
      </c>
      <c r="S5627" s="2">
        <v>7478.97</v>
      </c>
      <c r="T5627">
        <v>2.7</v>
      </c>
      <c r="U5627" t="s">
        <v>115</v>
      </c>
      <c r="V5627">
        <v>2026</v>
      </c>
      <c r="W5627" t="s">
        <v>83</v>
      </c>
      <c r="X5627" s="2">
        <v>7478.97</v>
      </c>
      <c r="Y5627" s="2">
        <v>4719.63</v>
      </c>
      <c r="Z5627" s="2">
        <v>0.61299999999999999</v>
      </c>
      <c r="AA5627" s="2">
        <f>IF(Table1[[#This Row],[Bed Occupied]]="Yes",1,0)</f>
        <v>1</v>
      </c>
    </row>
    <row r="5628" spans="1:27" x14ac:dyDescent="0.25">
      <c r="A5628" t="s">
        <v>5720</v>
      </c>
      <c r="B5628" s="1">
        <v>45859</v>
      </c>
      <c r="C5628" s="1">
        <v>45862.1</v>
      </c>
      <c r="D5628" t="s">
        <v>27</v>
      </c>
      <c r="E5628" t="s">
        <v>28</v>
      </c>
      <c r="F5628" t="s">
        <v>29</v>
      </c>
      <c r="G5628" t="s">
        <v>67</v>
      </c>
      <c r="H5628" t="s">
        <v>49</v>
      </c>
      <c r="I5628" t="s">
        <v>32</v>
      </c>
      <c r="J5628">
        <v>3.1</v>
      </c>
      <c r="K5628" t="s">
        <v>33</v>
      </c>
      <c r="L5628">
        <v>90</v>
      </c>
      <c r="M5628" s="1">
        <v>45859</v>
      </c>
      <c r="N5628" t="s">
        <v>63</v>
      </c>
      <c r="O5628">
        <v>12.2</v>
      </c>
      <c r="P5628">
        <v>2.2000000000000002</v>
      </c>
      <c r="Q5628" s="2">
        <v>11633.32</v>
      </c>
      <c r="R5628" t="s">
        <v>58</v>
      </c>
      <c r="S5628" s="2">
        <v>7473.58</v>
      </c>
      <c r="T5628">
        <v>2.9</v>
      </c>
      <c r="U5628" t="s">
        <v>135</v>
      </c>
      <c r="V5628">
        <v>2025</v>
      </c>
      <c r="W5628" t="s">
        <v>37</v>
      </c>
      <c r="X5628" s="2">
        <v>7473.58</v>
      </c>
      <c r="Y5628" s="2">
        <v>4159.74</v>
      </c>
      <c r="Z5628" s="2">
        <v>0.64200000000000002</v>
      </c>
      <c r="AA5628" s="2">
        <f>IF(Table1[[#This Row],[Bed Occupied]]="Yes",1,0)</f>
        <v>1</v>
      </c>
    </row>
    <row r="5629" spans="1:27" x14ac:dyDescent="0.25">
      <c r="A5629" t="s">
        <v>5721</v>
      </c>
      <c r="B5629" s="1">
        <v>46256</v>
      </c>
      <c r="C5629" s="1">
        <v>46257.8</v>
      </c>
      <c r="D5629" t="s">
        <v>51</v>
      </c>
      <c r="E5629" t="s">
        <v>47</v>
      </c>
      <c r="F5629" t="s">
        <v>48</v>
      </c>
      <c r="G5629" t="s">
        <v>30</v>
      </c>
      <c r="H5629" t="s">
        <v>81</v>
      </c>
      <c r="I5629" t="s">
        <v>93</v>
      </c>
      <c r="J5629">
        <v>1.8</v>
      </c>
      <c r="K5629" t="s">
        <v>33</v>
      </c>
      <c r="L5629">
        <v>37</v>
      </c>
      <c r="M5629" s="1">
        <v>46255</v>
      </c>
      <c r="N5629" t="s">
        <v>42</v>
      </c>
      <c r="O5629">
        <v>12.3</v>
      </c>
      <c r="P5629">
        <v>2.2999999999999998</v>
      </c>
      <c r="Q5629" s="2">
        <v>8772.2999999999993</v>
      </c>
      <c r="R5629" t="s">
        <v>35</v>
      </c>
      <c r="S5629" s="2">
        <v>5008.5600000000004</v>
      </c>
      <c r="T5629">
        <v>3.4</v>
      </c>
      <c r="U5629" t="s">
        <v>138</v>
      </c>
      <c r="V5629">
        <v>2026</v>
      </c>
      <c r="W5629" t="s">
        <v>77</v>
      </c>
      <c r="X5629" s="2">
        <v>5008.5600000000004</v>
      </c>
      <c r="Y5629" s="2">
        <v>3763.74</v>
      </c>
      <c r="Z5629" s="2">
        <v>0.57099999999999995</v>
      </c>
      <c r="AA5629" s="2">
        <f>IF(Table1[[#This Row],[Bed Occupied]]="Yes",1,0)</f>
        <v>1</v>
      </c>
    </row>
    <row r="5630" spans="1:27" x14ac:dyDescent="0.25">
      <c r="A5630" t="s">
        <v>5722</v>
      </c>
      <c r="B5630" s="1">
        <v>45852</v>
      </c>
      <c r="C5630" s="1">
        <v>45853.7</v>
      </c>
      <c r="D5630" t="s">
        <v>39</v>
      </c>
      <c r="E5630" t="s">
        <v>47</v>
      </c>
      <c r="F5630" t="s">
        <v>29</v>
      </c>
      <c r="G5630" t="s">
        <v>30</v>
      </c>
      <c r="H5630" t="s">
        <v>49</v>
      </c>
      <c r="I5630" t="s">
        <v>41</v>
      </c>
      <c r="J5630">
        <v>1.7</v>
      </c>
      <c r="K5630" t="s">
        <v>33</v>
      </c>
      <c r="L5630">
        <v>113</v>
      </c>
      <c r="M5630" s="1">
        <v>45851</v>
      </c>
      <c r="N5630" t="s">
        <v>63</v>
      </c>
      <c r="O5630">
        <v>13.5</v>
      </c>
      <c r="P5630">
        <v>1.5</v>
      </c>
      <c r="Q5630" s="2">
        <v>2090.2199999999998</v>
      </c>
      <c r="R5630" t="s">
        <v>35</v>
      </c>
      <c r="S5630" s="2">
        <v>1336.18</v>
      </c>
      <c r="T5630">
        <v>3.3</v>
      </c>
      <c r="U5630" t="s">
        <v>135</v>
      </c>
      <c r="V5630">
        <v>2025</v>
      </c>
      <c r="W5630" t="s">
        <v>74</v>
      </c>
      <c r="X5630" s="2">
        <v>1336.18</v>
      </c>
      <c r="Y5630" s="2">
        <v>754.04</v>
      </c>
      <c r="Z5630" s="2">
        <v>0.63900000000000001</v>
      </c>
      <c r="AA5630" s="2">
        <f>IF(Table1[[#This Row],[Bed Occupied]]="Yes",1,0)</f>
        <v>1</v>
      </c>
    </row>
    <row r="5631" spans="1:27" x14ac:dyDescent="0.25">
      <c r="A5631" t="s">
        <v>5723</v>
      </c>
      <c r="B5631" s="1">
        <v>45699</v>
      </c>
      <c r="C5631" s="1">
        <v>45702.7</v>
      </c>
      <c r="D5631" t="s">
        <v>51</v>
      </c>
      <c r="E5631" t="s">
        <v>52</v>
      </c>
      <c r="F5631" t="s">
        <v>29</v>
      </c>
      <c r="G5631" t="s">
        <v>67</v>
      </c>
      <c r="H5631" t="s">
        <v>31</v>
      </c>
      <c r="I5631" t="s">
        <v>32</v>
      </c>
      <c r="J5631">
        <v>3.7</v>
      </c>
      <c r="K5631" t="s">
        <v>33</v>
      </c>
      <c r="L5631">
        <v>62</v>
      </c>
      <c r="M5631" s="1">
        <v>45699</v>
      </c>
      <c r="N5631" t="s">
        <v>34</v>
      </c>
      <c r="O5631">
        <v>10.3</v>
      </c>
      <c r="P5631">
        <v>0.3</v>
      </c>
      <c r="Q5631" s="2">
        <v>10354.280000000001</v>
      </c>
      <c r="R5631" t="s">
        <v>85</v>
      </c>
      <c r="S5631" s="2">
        <v>5912.74</v>
      </c>
      <c r="T5631">
        <v>3.7</v>
      </c>
      <c r="U5631" t="s">
        <v>100</v>
      </c>
      <c r="V5631">
        <v>2025</v>
      </c>
      <c r="W5631" t="s">
        <v>44</v>
      </c>
      <c r="X5631" s="2">
        <v>5912.74</v>
      </c>
      <c r="Y5631" s="2">
        <v>4441.54</v>
      </c>
      <c r="Z5631" s="2">
        <v>0.57099999999999995</v>
      </c>
      <c r="AA5631" s="2">
        <f>IF(Table1[[#This Row],[Bed Occupied]]="Yes",1,0)</f>
        <v>1</v>
      </c>
    </row>
    <row r="5632" spans="1:27" x14ac:dyDescent="0.25">
      <c r="A5632" t="s">
        <v>5724</v>
      </c>
      <c r="B5632" s="1">
        <v>45733</v>
      </c>
      <c r="C5632" s="1">
        <v>45733.5</v>
      </c>
      <c r="D5632" t="s">
        <v>46</v>
      </c>
      <c r="E5632" t="s">
        <v>66</v>
      </c>
      <c r="F5632" t="s">
        <v>29</v>
      </c>
      <c r="G5632" t="s">
        <v>67</v>
      </c>
      <c r="H5632" t="s">
        <v>81</v>
      </c>
      <c r="I5632" t="s">
        <v>32</v>
      </c>
      <c r="J5632">
        <v>0.5</v>
      </c>
      <c r="K5632" t="s">
        <v>33</v>
      </c>
      <c r="L5632">
        <v>58</v>
      </c>
      <c r="M5632" s="1">
        <v>45732</v>
      </c>
      <c r="N5632" t="s">
        <v>34</v>
      </c>
      <c r="O5632">
        <v>14.5</v>
      </c>
      <c r="P5632">
        <v>2.5</v>
      </c>
      <c r="Q5632" s="2">
        <v>4215.87</v>
      </c>
      <c r="R5632" t="s">
        <v>35</v>
      </c>
      <c r="S5632" s="2">
        <v>2664.51</v>
      </c>
      <c r="T5632">
        <v>3.3</v>
      </c>
      <c r="U5632" t="s">
        <v>173</v>
      </c>
      <c r="V5632">
        <v>2025</v>
      </c>
      <c r="W5632" t="s">
        <v>74</v>
      </c>
      <c r="X5632" s="2">
        <v>2664.51</v>
      </c>
      <c r="Y5632" s="2">
        <v>1551.36</v>
      </c>
      <c r="Z5632" s="2">
        <v>0.63200000000000001</v>
      </c>
      <c r="AA5632" s="2">
        <f>IF(Table1[[#This Row],[Bed Occupied]]="Yes",1,0)</f>
        <v>1</v>
      </c>
    </row>
    <row r="5633" spans="1:27" x14ac:dyDescent="0.25">
      <c r="A5633" t="s">
        <v>5725</v>
      </c>
      <c r="B5633" s="1">
        <v>46075</v>
      </c>
      <c r="C5633" s="1">
        <v>46079.6</v>
      </c>
      <c r="D5633" t="s">
        <v>51</v>
      </c>
      <c r="E5633" t="s">
        <v>52</v>
      </c>
      <c r="F5633" t="s">
        <v>48</v>
      </c>
      <c r="G5633" t="s">
        <v>30</v>
      </c>
      <c r="H5633" t="s">
        <v>49</v>
      </c>
      <c r="I5633" t="s">
        <v>32</v>
      </c>
      <c r="J5633">
        <v>4.5999999999999996</v>
      </c>
      <c r="K5633" t="s">
        <v>33</v>
      </c>
      <c r="L5633">
        <v>86</v>
      </c>
      <c r="M5633" s="1">
        <v>46074</v>
      </c>
      <c r="N5633" t="s">
        <v>42</v>
      </c>
      <c r="O5633">
        <v>13.6</v>
      </c>
      <c r="P5633">
        <v>1.6</v>
      </c>
      <c r="Q5633" s="2">
        <v>11239.12</v>
      </c>
      <c r="R5633" t="s">
        <v>58</v>
      </c>
      <c r="S5633" s="2">
        <v>5851.14</v>
      </c>
      <c r="T5633">
        <v>3.6</v>
      </c>
      <c r="U5633" t="s">
        <v>68</v>
      </c>
      <c r="V5633">
        <v>2026</v>
      </c>
      <c r="W5633" t="s">
        <v>83</v>
      </c>
      <c r="X5633" s="2">
        <v>5851.14</v>
      </c>
      <c r="Y5633" s="2">
        <v>5387.98</v>
      </c>
      <c r="Z5633" s="2">
        <v>0.52100000000000002</v>
      </c>
      <c r="AA5633" s="2">
        <f>IF(Table1[[#This Row],[Bed Occupied]]="Yes",1,0)</f>
        <v>1</v>
      </c>
    </row>
    <row r="5634" spans="1:27" x14ac:dyDescent="0.25">
      <c r="A5634" t="s">
        <v>5726</v>
      </c>
      <c r="B5634" s="1">
        <v>45681</v>
      </c>
      <c r="C5634" s="1">
        <v>45684.6</v>
      </c>
      <c r="D5634" t="s">
        <v>61</v>
      </c>
      <c r="E5634" t="s">
        <v>47</v>
      </c>
      <c r="F5634" t="s">
        <v>48</v>
      </c>
      <c r="G5634" t="s">
        <v>53</v>
      </c>
      <c r="H5634" t="s">
        <v>81</v>
      </c>
      <c r="I5634" t="s">
        <v>41</v>
      </c>
      <c r="J5634">
        <v>3.6</v>
      </c>
      <c r="K5634" t="s">
        <v>33</v>
      </c>
      <c r="L5634">
        <v>112</v>
      </c>
      <c r="M5634" s="1">
        <v>45681</v>
      </c>
      <c r="N5634" t="s">
        <v>34</v>
      </c>
      <c r="O5634">
        <v>9.6</v>
      </c>
      <c r="P5634">
        <v>1.6</v>
      </c>
      <c r="Q5634" s="2">
        <v>13116.62</v>
      </c>
      <c r="R5634" t="s">
        <v>35</v>
      </c>
      <c r="S5634" s="2">
        <v>10009.450000000001</v>
      </c>
      <c r="T5634">
        <v>3.6</v>
      </c>
      <c r="U5634" t="s">
        <v>145</v>
      </c>
      <c r="V5634">
        <v>2025</v>
      </c>
      <c r="W5634" t="s">
        <v>77</v>
      </c>
      <c r="X5634" s="2">
        <v>10009.450000000001</v>
      </c>
      <c r="Y5634" s="2">
        <v>3107.17</v>
      </c>
      <c r="Z5634" s="2">
        <v>0.76300000000000001</v>
      </c>
      <c r="AA5634" s="2">
        <f>IF(Table1[[#This Row],[Bed Occupied]]="Yes",1,0)</f>
        <v>1</v>
      </c>
    </row>
    <row r="5635" spans="1:27" x14ac:dyDescent="0.25">
      <c r="A5635" t="s">
        <v>5727</v>
      </c>
      <c r="B5635" s="1">
        <v>45676</v>
      </c>
      <c r="C5635" s="1">
        <v>45679.3</v>
      </c>
      <c r="D5635" t="s">
        <v>102</v>
      </c>
      <c r="E5635" t="s">
        <v>52</v>
      </c>
      <c r="F5635" t="s">
        <v>48</v>
      </c>
      <c r="G5635" t="s">
        <v>30</v>
      </c>
      <c r="H5635" t="s">
        <v>62</v>
      </c>
      <c r="I5635" t="s">
        <v>41</v>
      </c>
      <c r="J5635">
        <v>3.3</v>
      </c>
      <c r="K5635" t="s">
        <v>33</v>
      </c>
      <c r="L5635">
        <v>52</v>
      </c>
      <c r="M5635" s="1">
        <v>45676</v>
      </c>
      <c r="N5635" t="s">
        <v>34</v>
      </c>
      <c r="O5635">
        <v>13.4</v>
      </c>
      <c r="P5635">
        <v>1.4</v>
      </c>
      <c r="Q5635" s="2">
        <v>8057.91</v>
      </c>
      <c r="R5635" t="s">
        <v>58</v>
      </c>
      <c r="S5635" s="2">
        <v>3970.76</v>
      </c>
      <c r="T5635">
        <v>3.8</v>
      </c>
      <c r="U5635" t="s">
        <v>145</v>
      </c>
      <c r="V5635">
        <v>2025</v>
      </c>
      <c r="W5635" t="s">
        <v>74</v>
      </c>
      <c r="X5635" s="2">
        <v>3970.76</v>
      </c>
      <c r="Y5635" s="2">
        <v>4087.15</v>
      </c>
      <c r="Z5635" s="2">
        <v>0.49299999999999999</v>
      </c>
      <c r="AA5635" s="2">
        <f>IF(Table1[[#This Row],[Bed Occupied]]="Yes",1,0)</f>
        <v>1</v>
      </c>
    </row>
    <row r="5636" spans="1:27" x14ac:dyDescent="0.25">
      <c r="A5636" t="s">
        <v>5728</v>
      </c>
      <c r="B5636" s="1">
        <v>46325</v>
      </c>
      <c r="C5636" s="1">
        <v>46326.2</v>
      </c>
      <c r="D5636" t="s">
        <v>39</v>
      </c>
      <c r="E5636" t="s">
        <v>28</v>
      </c>
      <c r="F5636" t="s">
        <v>48</v>
      </c>
      <c r="G5636" t="s">
        <v>53</v>
      </c>
      <c r="H5636" t="s">
        <v>49</v>
      </c>
      <c r="I5636" t="s">
        <v>32</v>
      </c>
      <c r="J5636">
        <v>1.2</v>
      </c>
      <c r="K5636" t="s">
        <v>33</v>
      </c>
      <c r="L5636">
        <v>88</v>
      </c>
      <c r="M5636" s="1">
        <v>46324</v>
      </c>
      <c r="N5636" t="s">
        <v>42</v>
      </c>
      <c r="O5636">
        <v>9.1</v>
      </c>
      <c r="P5636">
        <v>1.1000000000000001</v>
      </c>
      <c r="Q5636" s="2">
        <v>1583.58</v>
      </c>
      <c r="R5636" t="s">
        <v>35</v>
      </c>
      <c r="S5636" s="2">
        <v>817.45</v>
      </c>
      <c r="T5636">
        <v>3.2</v>
      </c>
      <c r="U5636" t="s">
        <v>36</v>
      </c>
      <c r="V5636">
        <v>2026</v>
      </c>
      <c r="W5636" t="s">
        <v>72</v>
      </c>
      <c r="X5636" s="2">
        <v>817.45</v>
      </c>
      <c r="Y5636" s="2">
        <v>766.13</v>
      </c>
      <c r="Z5636" s="2">
        <v>0.51600000000000001</v>
      </c>
      <c r="AA5636" s="2">
        <f>IF(Table1[[#This Row],[Bed Occupied]]="Yes",1,0)</f>
        <v>1</v>
      </c>
    </row>
    <row r="5637" spans="1:27" x14ac:dyDescent="0.25">
      <c r="A5637" t="s">
        <v>5729</v>
      </c>
      <c r="B5637" s="1">
        <v>46117</v>
      </c>
      <c r="C5637" s="1">
        <v>46120.9</v>
      </c>
      <c r="D5637" t="s">
        <v>88</v>
      </c>
      <c r="E5637" t="s">
        <v>52</v>
      </c>
      <c r="F5637" t="s">
        <v>29</v>
      </c>
      <c r="G5637" t="s">
        <v>67</v>
      </c>
      <c r="H5637" t="s">
        <v>49</v>
      </c>
      <c r="I5637" t="s">
        <v>41</v>
      </c>
      <c r="J5637">
        <v>3.9</v>
      </c>
      <c r="K5637" t="s">
        <v>57</v>
      </c>
      <c r="L5637">
        <v>5</v>
      </c>
      <c r="M5637" s="1">
        <v>46117</v>
      </c>
      <c r="N5637" t="s">
        <v>42</v>
      </c>
      <c r="O5637">
        <v>11.6</v>
      </c>
      <c r="P5637">
        <v>1.6</v>
      </c>
      <c r="Q5637" s="2">
        <v>22691.27</v>
      </c>
      <c r="R5637" t="s">
        <v>58</v>
      </c>
      <c r="S5637" s="2">
        <v>19405.72</v>
      </c>
      <c r="T5637">
        <v>4.0999999999999996</v>
      </c>
      <c r="U5637" t="s">
        <v>98</v>
      </c>
      <c r="V5637">
        <v>2026</v>
      </c>
      <c r="W5637" t="s">
        <v>74</v>
      </c>
      <c r="X5637" s="2">
        <v>19405.72</v>
      </c>
      <c r="Y5637" s="2">
        <v>3285.55</v>
      </c>
      <c r="Z5637" s="2">
        <v>0.85499999999999998</v>
      </c>
      <c r="AA5637" s="2">
        <f>IF(Table1[[#This Row],[Bed Occupied]]="Yes",1,0)</f>
        <v>0</v>
      </c>
    </row>
    <row r="5638" spans="1:27" x14ac:dyDescent="0.25">
      <c r="A5638" t="s">
        <v>5730</v>
      </c>
      <c r="B5638" s="1">
        <v>46002</v>
      </c>
      <c r="C5638" s="1">
        <v>46003.1</v>
      </c>
      <c r="D5638" t="s">
        <v>96</v>
      </c>
      <c r="E5638" t="s">
        <v>47</v>
      </c>
      <c r="F5638" t="s">
        <v>29</v>
      </c>
      <c r="G5638" t="s">
        <v>53</v>
      </c>
      <c r="H5638" t="s">
        <v>40</v>
      </c>
      <c r="I5638" t="s">
        <v>32</v>
      </c>
      <c r="J5638">
        <v>1.1000000000000001</v>
      </c>
      <c r="K5638" t="s">
        <v>33</v>
      </c>
      <c r="L5638">
        <v>29</v>
      </c>
      <c r="M5638" s="1">
        <v>46001</v>
      </c>
      <c r="N5638" t="s">
        <v>42</v>
      </c>
      <c r="O5638">
        <v>10.7</v>
      </c>
      <c r="P5638">
        <v>2.7</v>
      </c>
      <c r="Q5638" s="2">
        <v>3148.96</v>
      </c>
      <c r="R5638" t="s">
        <v>58</v>
      </c>
      <c r="S5638" s="2">
        <v>1813.99</v>
      </c>
      <c r="T5638">
        <v>2.7</v>
      </c>
      <c r="U5638" t="s">
        <v>79</v>
      </c>
      <c r="V5638">
        <v>2025</v>
      </c>
      <c r="W5638" t="s">
        <v>69</v>
      </c>
      <c r="X5638" s="2">
        <v>1813.99</v>
      </c>
      <c r="Y5638" s="2">
        <v>1334.97</v>
      </c>
      <c r="Z5638" s="2">
        <v>0.57599999999999996</v>
      </c>
      <c r="AA5638" s="2">
        <f>IF(Table1[[#This Row],[Bed Occupied]]="Yes",1,0)</f>
        <v>1</v>
      </c>
    </row>
    <row r="5639" spans="1:27" x14ac:dyDescent="0.25">
      <c r="A5639" t="s">
        <v>5731</v>
      </c>
      <c r="B5639" s="1">
        <v>45891</v>
      </c>
      <c r="C5639" s="1">
        <v>45896.4</v>
      </c>
      <c r="D5639" t="s">
        <v>27</v>
      </c>
      <c r="E5639" t="s">
        <v>47</v>
      </c>
      <c r="F5639" t="s">
        <v>48</v>
      </c>
      <c r="G5639" t="s">
        <v>67</v>
      </c>
      <c r="H5639" t="s">
        <v>40</v>
      </c>
      <c r="I5639" t="s">
        <v>41</v>
      </c>
      <c r="J5639">
        <v>5.4</v>
      </c>
      <c r="K5639" t="s">
        <v>33</v>
      </c>
      <c r="L5639">
        <v>55</v>
      </c>
      <c r="M5639" s="1">
        <v>45890</v>
      </c>
      <c r="N5639" t="s">
        <v>42</v>
      </c>
      <c r="O5639">
        <v>12.5</v>
      </c>
      <c r="P5639">
        <v>0.5</v>
      </c>
      <c r="Q5639" s="2">
        <v>11781.52</v>
      </c>
      <c r="R5639" t="s">
        <v>58</v>
      </c>
      <c r="S5639" s="2">
        <v>6955.95</v>
      </c>
      <c r="T5639">
        <v>3.9</v>
      </c>
      <c r="U5639" t="s">
        <v>104</v>
      </c>
      <c r="V5639">
        <v>2025</v>
      </c>
      <c r="W5639" t="s">
        <v>72</v>
      </c>
      <c r="X5639" s="2">
        <v>6955.95</v>
      </c>
      <c r="Y5639" s="2">
        <v>4825.57</v>
      </c>
      <c r="Z5639" s="2">
        <v>0.59</v>
      </c>
      <c r="AA5639" s="2">
        <f>IF(Table1[[#This Row],[Bed Occupied]]="Yes",1,0)</f>
        <v>1</v>
      </c>
    </row>
    <row r="5640" spans="1:27" x14ac:dyDescent="0.25">
      <c r="A5640" t="s">
        <v>5732</v>
      </c>
      <c r="B5640" s="1">
        <v>46311</v>
      </c>
      <c r="C5640" s="1">
        <v>46312.6</v>
      </c>
      <c r="D5640" t="s">
        <v>61</v>
      </c>
      <c r="E5640" t="s">
        <v>47</v>
      </c>
      <c r="F5640" t="s">
        <v>48</v>
      </c>
      <c r="G5640" t="s">
        <v>30</v>
      </c>
      <c r="H5640" t="s">
        <v>62</v>
      </c>
      <c r="I5640" t="s">
        <v>32</v>
      </c>
      <c r="J5640">
        <v>1.6</v>
      </c>
      <c r="K5640" t="s">
        <v>57</v>
      </c>
      <c r="L5640">
        <v>95</v>
      </c>
      <c r="M5640" s="1">
        <v>46311</v>
      </c>
      <c r="N5640" t="s">
        <v>34</v>
      </c>
      <c r="O5640">
        <v>10.5</v>
      </c>
      <c r="P5640">
        <v>0.5</v>
      </c>
      <c r="Q5640" s="2">
        <v>9908.6200000000008</v>
      </c>
      <c r="R5640" t="s">
        <v>35</v>
      </c>
      <c r="S5640" s="2">
        <v>5780.43</v>
      </c>
      <c r="T5640">
        <v>3.1</v>
      </c>
      <c r="U5640" t="s">
        <v>36</v>
      </c>
      <c r="V5640">
        <v>2026</v>
      </c>
      <c r="W5640" t="s">
        <v>77</v>
      </c>
      <c r="X5640" s="2">
        <v>5780.43</v>
      </c>
      <c r="Y5640" s="2">
        <v>4128.1899999999996</v>
      </c>
      <c r="Z5640" s="2">
        <v>0.58299999999999996</v>
      </c>
      <c r="AA5640" s="2">
        <f>IF(Table1[[#This Row],[Bed Occupied]]="Yes",1,0)</f>
        <v>0</v>
      </c>
    </row>
    <row r="5641" spans="1:27" x14ac:dyDescent="0.25">
      <c r="A5641" t="s">
        <v>5733</v>
      </c>
      <c r="B5641" s="1">
        <v>45806</v>
      </c>
      <c r="C5641" s="1">
        <v>45807.5</v>
      </c>
      <c r="D5641" t="s">
        <v>102</v>
      </c>
      <c r="E5641" t="s">
        <v>52</v>
      </c>
      <c r="F5641" t="s">
        <v>48</v>
      </c>
      <c r="G5641" t="s">
        <v>53</v>
      </c>
      <c r="H5641" t="s">
        <v>56</v>
      </c>
      <c r="I5641" t="s">
        <v>32</v>
      </c>
      <c r="J5641">
        <v>1.5</v>
      </c>
      <c r="K5641" t="s">
        <v>33</v>
      </c>
      <c r="L5641">
        <v>44</v>
      </c>
      <c r="M5641" s="1">
        <v>45805</v>
      </c>
      <c r="N5641" t="s">
        <v>42</v>
      </c>
      <c r="O5641">
        <v>9.9</v>
      </c>
      <c r="P5641">
        <v>1.9</v>
      </c>
      <c r="Q5641" s="2">
        <v>10288.290000000001</v>
      </c>
      <c r="R5641" t="s">
        <v>58</v>
      </c>
      <c r="S5641" s="2">
        <v>6109.56</v>
      </c>
      <c r="T5641">
        <v>3.3</v>
      </c>
      <c r="U5641" t="s">
        <v>122</v>
      </c>
      <c r="V5641">
        <v>2025</v>
      </c>
      <c r="W5641" t="s">
        <v>69</v>
      </c>
      <c r="X5641" s="2">
        <v>6109.56</v>
      </c>
      <c r="Y5641" s="2">
        <v>4178.7299999999996</v>
      </c>
      <c r="Z5641" s="2">
        <v>0.59399999999999997</v>
      </c>
      <c r="AA5641" s="2">
        <f>IF(Table1[[#This Row],[Bed Occupied]]="Yes",1,0)</f>
        <v>1</v>
      </c>
    </row>
    <row r="5642" spans="1:27" x14ac:dyDescent="0.25">
      <c r="A5642" t="s">
        <v>5734</v>
      </c>
      <c r="B5642" s="1">
        <v>46262</v>
      </c>
      <c r="C5642" s="1">
        <v>46263.5</v>
      </c>
      <c r="D5642" t="s">
        <v>46</v>
      </c>
      <c r="E5642" t="s">
        <v>28</v>
      </c>
      <c r="F5642" t="s">
        <v>48</v>
      </c>
      <c r="G5642" t="s">
        <v>53</v>
      </c>
      <c r="H5642" t="s">
        <v>62</v>
      </c>
      <c r="I5642" t="s">
        <v>32</v>
      </c>
      <c r="J5642">
        <v>1.5</v>
      </c>
      <c r="K5642" t="s">
        <v>33</v>
      </c>
      <c r="L5642">
        <v>69</v>
      </c>
      <c r="M5642" s="1">
        <v>46262</v>
      </c>
      <c r="N5642" t="s">
        <v>42</v>
      </c>
      <c r="O5642">
        <v>13.5</v>
      </c>
      <c r="P5642">
        <v>1.5</v>
      </c>
      <c r="Q5642" s="2">
        <v>3959.25</v>
      </c>
      <c r="R5642" t="s">
        <v>58</v>
      </c>
      <c r="S5642" s="2">
        <v>2404.79</v>
      </c>
      <c r="T5642">
        <v>3.4</v>
      </c>
      <c r="U5642" t="s">
        <v>138</v>
      </c>
      <c r="V5642">
        <v>2026</v>
      </c>
      <c r="W5642" t="s">
        <v>77</v>
      </c>
      <c r="X5642" s="2">
        <v>2404.79</v>
      </c>
      <c r="Y5642" s="2">
        <v>1554.46</v>
      </c>
      <c r="Z5642" s="2">
        <v>0.60699999999999998</v>
      </c>
      <c r="AA5642" s="2">
        <f>IF(Table1[[#This Row],[Bed Occupied]]="Yes",1,0)</f>
        <v>1</v>
      </c>
    </row>
    <row r="5643" spans="1:27" x14ac:dyDescent="0.25">
      <c r="A5643" t="s">
        <v>5735</v>
      </c>
      <c r="B5643" s="1">
        <v>46310</v>
      </c>
      <c r="C5643" s="1">
        <v>46311.9</v>
      </c>
      <c r="D5643" t="s">
        <v>39</v>
      </c>
      <c r="E5643" t="s">
        <v>47</v>
      </c>
      <c r="F5643" t="s">
        <v>29</v>
      </c>
      <c r="G5643" t="s">
        <v>151</v>
      </c>
      <c r="H5643" t="s">
        <v>81</v>
      </c>
      <c r="I5643" t="s">
        <v>32</v>
      </c>
      <c r="J5643">
        <v>1.9</v>
      </c>
      <c r="K5643" t="s">
        <v>57</v>
      </c>
      <c r="L5643">
        <v>76</v>
      </c>
      <c r="M5643" s="1">
        <v>46310</v>
      </c>
      <c r="N5643" t="s">
        <v>63</v>
      </c>
      <c r="O5643">
        <v>9</v>
      </c>
      <c r="P5643">
        <v>1</v>
      </c>
      <c r="Q5643" s="2">
        <v>2320.77</v>
      </c>
      <c r="R5643" t="s">
        <v>35</v>
      </c>
      <c r="S5643" s="2">
        <v>1413.82</v>
      </c>
      <c r="T5643">
        <v>4</v>
      </c>
      <c r="U5643" t="s">
        <v>36</v>
      </c>
      <c r="V5643">
        <v>2026</v>
      </c>
      <c r="W5643" t="s">
        <v>72</v>
      </c>
      <c r="X5643" s="2">
        <v>1413.82</v>
      </c>
      <c r="Y5643" s="2">
        <v>906.95</v>
      </c>
      <c r="Z5643" s="2">
        <v>0.60899999999999999</v>
      </c>
      <c r="AA5643" s="2">
        <f>IF(Table1[[#This Row],[Bed Occupied]]="Yes",1,0)</f>
        <v>0</v>
      </c>
    </row>
    <row r="5644" spans="1:27" x14ac:dyDescent="0.25">
      <c r="A5644" t="s">
        <v>5736</v>
      </c>
      <c r="B5644" s="1">
        <v>45764</v>
      </c>
      <c r="C5644" s="1">
        <v>45771.199999999997</v>
      </c>
      <c r="D5644" t="s">
        <v>102</v>
      </c>
      <c r="E5644" t="s">
        <v>47</v>
      </c>
      <c r="F5644" t="s">
        <v>48</v>
      </c>
      <c r="G5644" t="s">
        <v>30</v>
      </c>
      <c r="H5644" t="s">
        <v>31</v>
      </c>
      <c r="I5644" t="s">
        <v>32</v>
      </c>
      <c r="J5644">
        <v>7.2</v>
      </c>
      <c r="K5644" t="s">
        <v>33</v>
      </c>
      <c r="L5644">
        <v>53</v>
      </c>
      <c r="M5644" s="1">
        <v>45764</v>
      </c>
      <c r="N5644" t="s">
        <v>42</v>
      </c>
      <c r="O5644">
        <v>10.5</v>
      </c>
      <c r="P5644">
        <v>0.5</v>
      </c>
      <c r="Q5644" s="2">
        <v>12214.91</v>
      </c>
      <c r="R5644" t="s">
        <v>35</v>
      </c>
      <c r="S5644" s="2">
        <v>7809.43</v>
      </c>
      <c r="T5644">
        <v>4</v>
      </c>
      <c r="U5644" t="s">
        <v>89</v>
      </c>
      <c r="V5644">
        <v>2025</v>
      </c>
      <c r="W5644" t="s">
        <v>72</v>
      </c>
      <c r="X5644" s="2">
        <v>7809.43</v>
      </c>
      <c r="Y5644" s="2">
        <v>4405.4799999999996</v>
      </c>
      <c r="Z5644" s="2">
        <v>0.63900000000000001</v>
      </c>
      <c r="AA5644" s="2">
        <f>IF(Table1[[#This Row],[Bed Occupied]]="Yes",1,0)</f>
        <v>1</v>
      </c>
    </row>
    <row r="5645" spans="1:27" x14ac:dyDescent="0.25">
      <c r="A5645" t="s">
        <v>5737</v>
      </c>
      <c r="B5645" s="1">
        <v>45984</v>
      </c>
      <c r="C5645" s="1">
        <v>45984.6</v>
      </c>
      <c r="D5645" t="s">
        <v>39</v>
      </c>
      <c r="E5645" t="s">
        <v>47</v>
      </c>
      <c r="F5645" t="s">
        <v>48</v>
      </c>
      <c r="G5645" t="s">
        <v>67</v>
      </c>
      <c r="H5645" t="s">
        <v>76</v>
      </c>
      <c r="I5645" t="s">
        <v>32</v>
      </c>
      <c r="J5645">
        <v>0.6</v>
      </c>
      <c r="K5645" t="s">
        <v>33</v>
      </c>
      <c r="L5645">
        <v>111</v>
      </c>
      <c r="M5645" s="1">
        <v>45984</v>
      </c>
      <c r="N5645" t="s">
        <v>42</v>
      </c>
      <c r="O5645">
        <v>9</v>
      </c>
      <c r="P5645">
        <v>1</v>
      </c>
      <c r="Q5645" s="2">
        <v>1606.06</v>
      </c>
      <c r="R5645" t="s">
        <v>35</v>
      </c>
      <c r="S5645" s="2">
        <v>759.39</v>
      </c>
      <c r="T5645">
        <v>3</v>
      </c>
      <c r="U5645" t="s">
        <v>71</v>
      </c>
      <c r="V5645">
        <v>2025</v>
      </c>
      <c r="W5645" t="s">
        <v>74</v>
      </c>
      <c r="X5645" s="2">
        <v>759.39</v>
      </c>
      <c r="Y5645" s="2">
        <v>846.67</v>
      </c>
      <c r="Z5645" s="2">
        <v>0.47299999999999998</v>
      </c>
      <c r="AA5645" s="2">
        <f>IF(Table1[[#This Row],[Bed Occupied]]="Yes",1,0)</f>
        <v>1</v>
      </c>
    </row>
    <row r="5646" spans="1:27" x14ac:dyDescent="0.25">
      <c r="A5646" t="s">
        <v>5738</v>
      </c>
      <c r="B5646" s="1">
        <v>45904</v>
      </c>
      <c r="C5646" s="1">
        <v>45906</v>
      </c>
      <c r="D5646" t="s">
        <v>61</v>
      </c>
      <c r="E5646" t="s">
        <v>66</v>
      </c>
      <c r="F5646" t="s">
        <v>29</v>
      </c>
      <c r="G5646" t="s">
        <v>67</v>
      </c>
      <c r="H5646" t="s">
        <v>76</v>
      </c>
      <c r="I5646" t="s">
        <v>32</v>
      </c>
      <c r="J5646">
        <v>2</v>
      </c>
      <c r="K5646" t="s">
        <v>33</v>
      </c>
      <c r="L5646">
        <v>72</v>
      </c>
      <c r="M5646" s="1">
        <v>45903</v>
      </c>
      <c r="N5646" t="s">
        <v>42</v>
      </c>
      <c r="O5646">
        <v>10</v>
      </c>
      <c r="P5646">
        <v>2</v>
      </c>
      <c r="Q5646" s="2">
        <v>11059.04</v>
      </c>
      <c r="R5646" t="s">
        <v>85</v>
      </c>
      <c r="S5646" s="2">
        <v>7391.15</v>
      </c>
      <c r="T5646">
        <v>2.9</v>
      </c>
      <c r="U5646" t="s">
        <v>59</v>
      </c>
      <c r="V5646">
        <v>2025</v>
      </c>
      <c r="W5646" t="s">
        <v>69</v>
      </c>
      <c r="X5646" s="2">
        <v>7391.15</v>
      </c>
      <c r="Y5646" s="2">
        <v>3667.89</v>
      </c>
      <c r="Z5646" s="2">
        <v>0.66800000000000004</v>
      </c>
      <c r="AA5646" s="2">
        <f>IF(Table1[[#This Row],[Bed Occupied]]="Yes",1,0)</f>
        <v>1</v>
      </c>
    </row>
    <row r="5647" spans="1:27" x14ac:dyDescent="0.25">
      <c r="A5647" t="s">
        <v>5739</v>
      </c>
      <c r="B5647" s="1">
        <v>45756</v>
      </c>
      <c r="C5647" s="1">
        <v>45759.5</v>
      </c>
      <c r="D5647" t="s">
        <v>102</v>
      </c>
      <c r="E5647" t="s">
        <v>47</v>
      </c>
      <c r="F5647" t="s">
        <v>29</v>
      </c>
      <c r="G5647" t="s">
        <v>53</v>
      </c>
      <c r="H5647" t="s">
        <v>40</v>
      </c>
      <c r="I5647" t="s">
        <v>32</v>
      </c>
      <c r="J5647">
        <v>3.5</v>
      </c>
      <c r="K5647" t="s">
        <v>57</v>
      </c>
      <c r="L5647">
        <v>94</v>
      </c>
      <c r="M5647" s="1">
        <v>45756</v>
      </c>
      <c r="N5647" t="s">
        <v>63</v>
      </c>
      <c r="O5647">
        <v>9.3000000000000007</v>
      </c>
      <c r="P5647">
        <v>1.3</v>
      </c>
      <c r="Q5647" s="2">
        <v>12450.46</v>
      </c>
      <c r="R5647" t="s">
        <v>35</v>
      </c>
      <c r="S5647" s="2">
        <v>7972.51</v>
      </c>
      <c r="T5647">
        <v>3.1</v>
      </c>
      <c r="U5647" t="s">
        <v>89</v>
      </c>
      <c r="V5647">
        <v>2025</v>
      </c>
      <c r="W5647" t="s">
        <v>69</v>
      </c>
      <c r="X5647" s="2">
        <v>7972.51</v>
      </c>
      <c r="Y5647" s="2">
        <v>4477.95</v>
      </c>
      <c r="Z5647" s="2">
        <v>0.64</v>
      </c>
      <c r="AA5647" s="2">
        <f>IF(Table1[[#This Row],[Bed Occupied]]="Yes",1,0)</f>
        <v>0</v>
      </c>
    </row>
    <row r="5648" spans="1:27" x14ac:dyDescent="0.25">
      <c r="A5648" t="s">
        <v>5740</v>
      </c>
      <c r="B5648" s="1">
        <v>45865</v>
      </c>
      <c r="C5648" s="1">
        <v>45867.3</v>
      </c>
      <c r="D5648" t="s">
        <v>46</v>
      </c>
      <c r="E5648" t="s">
        <v>47</v>
      </c>
      <c r="F5648" t="s">
        <v>48</v>
      </c>
      <c r="G5648" t="s">
        <v>151</v>
      </c>
      <c r="H5648" t="s">
        <v>81</v>
      </c>
      <c r="I5648" t="s">
        <v>41</v>
      </c>
      <c r="J5648">
        <v>2.2999999999999998</v>
      </c>
      <c r="K5648" t="s">
        <v>33</v>
      </c>
      <c r="L5648">
        <v>29</v>
      </c>
      <c r="M5648" s="1">
        <v>45864</v>
      </c>
      <c r="N5648" t="s">
        <v>42</v>
      </c>
      <c r="O5648">
        <v>12.1</v>
      </c>
      <c r="P5648">
        <v>0.1</v>
      </c>
      <c r="Q5648" s="2">
        <v>4778.0200000000004</v>
      </c>
      <c r="R5648" t="s">
        <v>35</v>
      </c>
      <c r="S5648" s="2">
        <v>2918.98</v>
      </c>
      <c r="T5648">
        <v>4.4000000000000004</v>
      </c>
      <c r="U5648" t="s">
        <v>135</v>
      </c>
      <c r="V5648">
        <v>2025</v>
      </c>
      <c r="W5648" t="s">
        <v>83</v>
      </c>
      <c r="X5648" s="2">
        <v>2918.98</v>
      </c>
      <c r="Y5648" s="2">
        <v>1859.04</v>
      </c>
      <c r="Z5648" s="2">
        <v>0.61099999999999999</v>
      </c>
      <c r="AA5648" s="2">
        <f>IF(Table1[[#This Row],[Bed Occupied]]="Yes",1,0)</f>
        <v>1</v>
      </c>
    </row>
    <row r="5649" spans="1:27" x14ac:dyDescent="0.25">
      <c r="A5649" t="s">
        <v>5741</v>
      </c>
      <c r="B5649" s="1">
        <v>45975</v>
      </c>
      <c r="C5649" s="1">
        <v>45985</v>
      </c>
      <c r="D5649" t="s">
        <v>88</v>
      </c>
      <c r="E5649" t="s">
        <v>28</v>
      </c>
      <c r="F5649" t="s">
        <v>48</v>
      </c>
      <c r="G5649" t="s">
        <v>67</v>
      </c>
      <c r="H5649" t="s">
        <v>40</v>
      </c>
      <c r="I5649" t="s">
        <v>32</v>
      </c>
      <c r="J5649">
        <v>10</v>
      </c>
      <c r="K5649" t="s">
        <v>33</v>
      </c>
      <c r="L5649">
        <v>70</v>
      </c>
      <c r="M5649" s="1">
        <v>45974</v>
      </c>
      <c r="N5649" t="s">
        <v>42</v>
      </c>
      <c r="O5649">
        <v>15.1</v>
      </c>
      <c r="P5649">
        <v>3.1</v>
      </c>
      <c r="Q5649" s="2">
        <v>33359.019999999997</v>
      </c>
      <c r="R5649" t="s">
        <v>35</v>
      </c>
      <c r="S5649" s="2">
        <v>24077.47</v>
      </c>
      <c r="T5649">
        <v>2.9</v>
      </c>
      <c r="U5649" t="s">
        <v>71</v>
      </c>
      <c r="V5649">
        <v>2025</v>
      </c>
      <c r="W5649" t="s">
        <v>72</v>
      </c>
      <c r="X5649" s="2">
        <v>24077.47</v>
      </c>
      <c r="Y5649" s="2">
        <v>9281.5499999999993</v>
      </c>
      <c r="Z5649" s="2">
        <v>0.72199999999999998</v>
      </c>
      <c r="AA5649" s="2">
        <f>IF(Table1[[#This Row],[Bed Occupied]]="Yes",1,0)</f>
        <v>1</v>
      </c>
    </row>
    <row r="5650" spans="1:27" x14ac:dyDescent="0.25">
      <c r="A5650" t="s">
        <v>5742</v>
      </c>
      <c r="B5650" s="1">
        <v>45660</v>
      </c>
      <c r="C5650" s="1">
        <v>45664.800000000003</v>
      </c>
      <c r="D5650" t="s">
        <v>51</v>
      </c>
      <c r="E5650" t="s">
        <v>28</v>
      </c>
      <c r="F5650" t="s">
        <v>48</v>
      </c>
      <c r="G5650" t="s">
        <v>53</v>
      </c>
      <c r="H5650" t="s">
        <v>49</v>
      </c>
      <c r="I5650" t="s">
        <v>32</v>
      </c>
      <c r="J5650">
        <v>4.8</v>
      </c>
      <c r="K5650" t="s">
        <v>33</v>
      </c>
      <c r="L5650">
        <v>116</v>
      </c>
      <c r="M5650" s="1">
        <v>45659</v>
      </c>
      <c r="N5650" t="s">
        <v>34</v>
      </c>
      <c r="O5650">
        <v>9.6999999999999993</v>
      </c>
      <c r="P5650">
        <v>1.7</v>
      </c>
      <c r="Q5650" s="2">
        <v>11956.59</v>
      </c>
      <c r="R5650" t="s">
        <v>58</v>
      </c>
      <c r="S5650" s="2">
        <v>6292.29</v>
      </c>
      <c r="T5650">
        <v>3.2</v>
      </c>
      <c r="U5650" t="s">
        <v>145</v>
      </c>
      <c r="V5650">
        <v>2025</v>
      </c>
      <c r="W5650" t="s">
        <v>72</v>
      </c>
      <c r="X5650" s="2">
        <v>6292.29</v>
      </c>
      <c r="Y5650" s="2">
        <v>5664.3</v>
      </c>
      <c r="Z5650" s="2">
        <v>0.52600000000000002</v>
      </c>
      <c r="AA5650" s="2">
        <f>IF(Table1[[#This Row],[Bed Occupied]]="Yes",1,0)</f>
        <v>1</v>
      </c>
    </row>
    <row r="5651" spans="1:27" x14ac:dyDescent="0.25">
      <c r="A5651" t="s">
        <v>5743</v>
      </c>
      <c r="B5651" s="1">
        <v>46150</v>
      </c>
      <c r="C5651" s="1">
        <v>46160.5</v>
      </c>
      <c r="D5651" t="s">
        <v>27</v>
      </c>
      <c r="E5651" t="s">
        <v>52</v>
      </c>
      <c r="F5651" t="s">
        <v>48</v>
      </c>
      <c r="G5651" t="s">
        <v>30</v>
      </c>
      <c r="H5651" t="s">
        <v>49</v>
      </c>
      <c r="I5651" t="s">
        <v>93</v>
      </c>
      <c r="J5651">
        <v>10.5</v>
      </c>
      <c r="K5651" t="s">
        <v>33</v>
      </c>
      <c r="L5651">
        <v>42</v>
      </c>
      <c r="M5651" s="1">
        <v>46150</v>
      </c>
      <c r="N5651" t="s">
        <v>34</v>
      </c>
      <c r="O5651">
        <v>11.1</v>
      </c>
      <c r="P5651">
        <v>1.1000000000000001</v>
      </c>
      <c r="Q5651" s="2">
        <v>18766.82</v>
      </c>
      <c r="R5651" t="s">
        <v>58</v>
      </c>
      <c r="S5651" s="2">
        <v>10785.44</v>
      </c>
      <c r="T5651">
        <v>4.0999999999999996</v>
      </c>
      <c r="U5651" t="s">
        <v>94</v>
      </c>
      <c r="V5651">
        <v>2026</v>
      </c>
      <c r="W5651" t="s">
        <v>77</v>
      </c>
      <c r="X5651" s="2">
        <v>10785.44</v>
      </c>
      <c r="Y5651" s="2">
        <v>7981.38</v>
      </c>
      <c r="Z5651" s="2">
        <v>0.57499999999999996</v>
      </c>
      <c r="AA5651" s="2">
        <f>IF(Table1[[#This Row],[Bed Occupied]]="Yes",1,0)</f>
        <v>1</v>
      </c>
    </row>
    <row r="5652" spans="1:27" x14ac:dyDescent="0.25">
      <c r="A5652" t="s">
        <v>5744</v>
      </c>
      <c r="B5652" s="1">
        <v>45853</v>
      </c>
      <c r="C5652" s="1">
        <v>45854.7</v>
      </c>
      <c r="D5652" t="s">
        <v>51</v>
      </c>
      <c r="E5652" t="s">
        <v>66</v>
      </c>
      <c r="F5652" t="s">
        <v>48</v>
      </c>
      <c r="G5652" t="s">
        <v>30</v>
      </c>
      <c r="H5652" t="s">
        <v>31</v>
      </c>
      <c r="I5652" t="s">
        <v>32</v>
      </c>
      <c r="J5652">
        <v>1.7</v>
      </c>
      <c r="K5652" t="s">
        <v>33</v>
      </c>
      <c r="L5652">
        <v>119</v>
      </c>
      <c r="M5652" s="1">
        <v>45853</v>
      </c>
      <c r="N5652" t="s">
        <v>42</v>
      </c>
      <c r="O5652">
        <v>13.8</v>
      </c>
      <c r="P5652">
        <v>1.8</v>
      </c>
      <c r="Q5652" s="2">
        <v>8513.6200000000008</v>
      </c>
      <c r="R5652" t="s">
        <v>35</v>
      </c>
      <c r="S5652" s="2">
        <v>5727.84</v>
      </c>
      <c r="T5652">
        <v>2.2999999999999998</v>
      </c>
      <c r="U5652" t="s">
        <v>135</v>
      </c>
      <c r="V5652">
        <v>2025</v>
      </c>
      <c r="W5652" t="s">
        <v>44</v>
      </c>
      <c r="X5652" s="2">
        <v>5727.84</v>
      </c>
      <c r="Y5652" s="2">
        <v>2785.78</v>
      </c>
      <c r="Z5652" s="2">
        <v>0.67300000000000004</v>
      </c>
      <c r="AA5652" s="2">
        <f>IF(Table1[[#This Row],[Bed Occupied]]="Yes",1,0)</f>
        <v>1</v>
      </c>
    </row>
    <row r="5653" spans="1:27" x14ac:dyDescent="0.25">
      <c r="A5653" t="s">
        <v>5745</v>
      </c>
      <c r="B5653" s="1">
        <v>46115</v>
      </c>
      <c r="C5653" s="1">
        <v>46120.5</v>
      </c>
      <c r="D5653" t="s">
        <v>102</v>
      </c>
      <c r="E5653" t="s">
        <v>52</v>
      </c>
      <c r="F5653" t="s">
        <v>29</v>
      </c>
      <c r="G5653" t="s">
        <v>30</v>
      </c>
      <c r="H5653" t="s">
        <v>81</v>
      </c>
      <c r="I5653" t="s">
        <v>32</v>
      </c>
      <c r="J5653">
        <v>5.5</v>
      </c>
      <c r="K5653" t="s">
        <v>57</v>
      </c>
      <c r="L5653">
        <v>70</v>
      </c>
      <c r="M5653" s="1">
        <v>46114</v>
      </c>
      <c r="N5653" t="s">
        <v>42</v>
      </c>
      <c r="O5653">
        <v>13.5</v>
      </c>
      <c r="P5653">
        <v>1.5</v>
      </c>
      <c r="Q5653" s="2">
        <v>11301.69</v>
      </c>
      <c r="R5653" t="s">
        <v>35</v>
      </c>
      <c r="S5653" s="2">
        <v>6481.05</v>
      </c>
      <c r="T5653">
        <v>3.6</v>
      </c>
      <c r="U5653" t="s">
        <v>98</v>
      </c>
      <c r="V5653">
        <v>2026</v>
      </c>
      <c r="W5653" t="s">
        <v>72</v>
      </c>
      <c r="X5653" s="2">
        <v>6481.05</v>
      </c>
      <c r="Y5653" s="2">
        <v>4820.6400000000003</v>
      </c>
      <c r="Z5653" s="2">
        <v>0.57299999999999995</v>
      </c>
      <c r="AA5653" s="2">
        <f>IF(Table1[[#This Row],[Bed Occupied]]="Yes",1,0)</f>
        <v>0</v>
      </c>
    </row>
    <row r="5654" spans="1:27" x14ac:dyDescent="0.25">
      <c r="A5654" t="s">
        <v>5746</v>
      </c>
      <c r="B5654" s="1">
        <v>45926</v>
      </c>
      <c r="C5654" s="1">
        <v>45928.6</v>
      </c>
      <c r="D5654" t="s">
        <v>51</v>
      </c>
      <c r="E5654" t="s">
        <v>28</v>
      </c>
      <c r="F5654" t="s">
        <v>48</v>
      </c>
      <c r="G5654" t="s">
        <v>30</v>
      </c>
      <c r="H5654" t="s">
        <v>76</v>
      </c>
      <c r="I5654" t="s">
        <v>41</v>
      </c>
      <c r="J5654">
        <v>2.6</v>
      </c>
      <c r="K5654" t="s">
        <v>33</v>
      </c>
      <c r="L5654">
        <v>39</v>
      </c>
      <c r="M5654" s="1">
        <v>45925</v>
      </c>
      <c r="N5654" t="s">
        <v>42</v>
      </c>
      <c r="O5654">
        <v>12</v>
      </c>
      <c r="P5654">
        <v>0</v>
      </c>
      <c r="Q5654" s="2">
        <v>10571.72</v>
      </c>
      <c r="R5654" t="s">
        <v>35</v>
      </c>
      <c r="S5654" s="2">
        <v>5885.05</v>
      </c>
      <c r="T5654">
        <v>5</v>
      </c>
      <c r="U5654" t="s">
        <v>59</v>
      </c>
      <c r="V5654">
        <v>2025</v>
      </c>
      <c r="W5654" t="s">
        <v>72</v>
      </c>
      <c r="X5654" s="2">
        <v>5885.05</v>
      </c>
      <c r="Y5654" s="2">
        <v>4686.67</v>
      </c>
      <c r="Z5654" s="2">
        <v>0.55700000000000005</v>
      </c>
      <c r="AA5654" s="2">
        <f>IF(Table1[[#This Row],[Bed Occupied]]="Yes",1,0)</f>
        <v>1</v>
      </c>
    </row>
    <row r="5655" spans="1:27" x14ac:dyDescent="0.25">
      <c r="A5655" t="s">
        <v>5747</v>
      </c>
      <c r="B5655" s="1">
        <v>46250</v>
      </c>
      <c r="C5655" s="1">
        <v>46251.7</v>
      </c>
      <c r="D5655" t="s">
        <v>27</v>
      </c>
      <c r="E5655" t="s">
        <v>66</v>
      </c>
      <c r="F5655" t="s">
        <v>29</v>
      </c>
      <c r="G5655" t="s">
        <v>30</v>
      </c>
      <c r="H5655" t="s">
        <v>31</v>
      </c>
      <c r="I5655" t="s">
        <v>32</v>
      </c>
      <c r="J5655">
        <v>1.7</v>
      </c>
      <c r="K5655" t="s">
        <v>57</v>
      </c>
      <c r="L5655">
        <v>75</v>
      </c>
      <c r="M5655" s="1">
        <v>46250</v>
      </c>
      <c r="N5655" t="s">
        <v>34</v>
      </c>
      <c r="O5655">
        <v>13.8</v>
      </c>
      <c r="P5655">
        <v>1.8</v>
      </c>
      <c r="Q5655" s="2">
        <v>11483.71</v>
      </c>
      <c r="R5655" t="s">
        <v>35</v>
      </c>
      <c r="S5655" s="2">
        <v>7030.61</v>
      </c>
      <c r="T5655">
        <v>4.0999999999999996</v>
      </c>
      <c r="U5655" t="s">
        <v>138</v>
      </c>
      <c r="V5655">
        <v>2026</v>
      </c>
      <c r="W5655" t="s">
        <v>74</v>
      </c>
      <c r="X5655" s="2">
        <v>7030.61</v>
      </c>
      <c r="Y5655" s="2">
        <v>4453.1000000000004</v>
      </c>
      <c r="Z5655" s="2">
        <v>0.61199999999999999</v>
      </c>
      <c r="AA5655" s="2">
        <f>IF(Table1[[#This Row],[Bed Occupied]]="Yes",1,0)</f>
        <v>0</v>
      </c>
    </row>
    <row r="5656" spans="1:27" x14ac:dyDescent="0.25">
      <c r="A5656" t="s">
        <v>5748</v>
      </c>
      <c r="B5656" s="1">
        <v>46310</v>
      </c>
      <c r="C5656" s="1">
        <v>46314.3</v>
      </c>
      <c r="D5656" t="s">
        <v>88</v>
      </c>
      <c r="E5656" t="s">
        <v>47</v>
      </c>
      <c r="F5656" t="s">
        <v>48</v>
      </c>
      <c r="G5656" t="s">
        <v>30</v>
      </c>
      <c r="H5656" t="s">
        <v>62</v>
      </c>
      <c r="I5656" t="s">
        <v>41</v>
      </c>
      <c r="J5656">
        <v>4.3</v>
      </c>
      <c r="K5656" t="s">
        <v>33</v>
      </c>
      <c r="L5656">
        <v>18</v>
      </c>
      <c r="M5656" s="1">
        <v>46309</v>
      </c>
      <c r="N5656" t="s">
        <v>42</v>
      </c>
      <c r="O5656">
        <v>9.6</v>
      </c>
      <c r="P5656">
        <v>1.6</v>
      </c>
      <c r="Q5656" s="2">
        <v>22688.5</v>
      </c>
      <c r="R5656" t="s">
        <v>58</v>
      </c>
      <c r="S5656" s="2">
        <v>14679.51</v>
      </c>
      <c r="T5656">
        <v>4.0999999999999996</v>
      </c>
      <c r="U5656" t="s">
        <v>36</v>
      </c>
      <c r="V5656">
        <v>2026</v>
      </c>
      <c r="W5656" t="s">
        <v>69</v>
      </c>
      <c r="X5656" s="2">
        <v>14679.51</v>
      </c>
      <c r="Y5656" s="2">
        <v>8008.99</v>
      </c>
      <c r="Z5656" s="2">
        <v>0.64700000000000002</v>
      </c>
      <c r="AA5656" s="2">
        <f>IF(Table1[[#This Row],[Bed Occupied]]="Yes",1,0)</f>
        <v>1</v>
      </c>
    </row>
    <row r="5657" spans="1:27" x14ac:dyDescent="0.25">
      <c r="A5657" t="s">
        <v>5749</v>
      </c>
      <c r="B5657" s="1">
        <v>45952</v>
      </c>
      <c r="C5657" s="1">
        <v>45956.6</v>
      </c>
      <c r="D5657" t="s">
        <v>88</v>
      </c>
      <c r="E5657" t="s">
        <v>47</v>
      </c>
      <c r="F5657" t="s">
        <v>48</v>
      </c>
      <c r="G5657" t="s">
        <v>67</v>
      </c>
      <c r="H5657" t="s">
        <v>81</v>
      </c>
      <c r="I5657" t="s">
        <v>32</v>
      </c>
      <c r="J5657">
        <v>4.5999999999999996</v>
      </c>
      <c r="K5657" t="s">
        <v>33</v>
      </c>
      <c r="L5657">
        <v>75</v>
      </c>
      <c r="M5657" s="1">
        <v>45952</v>
      </c>
      <c r="N5657" t="s">
        <v>42</v>
      </c>
      <c r="O5657">
        <v>9.3000000000000007</v>
      </c>
      <c r="P5657">
        <v>1.3</v>
      </c>
      <c r="Q5657" s="2">
        <v>27579.64</v>
      </c>
      <c r="R5657" t="s">
        <v>35</v>
      </c>
      <c r="S5657" s="2">
        <v>20906.150000000001</v>
      </c>
      <c r="T5657">
        <v>3.2</v>
      </c>
      <c r="U5657" t="s">
        <v>82</v>
      </c>
      <c r="V5657">
        <v>2025</v>
      </c>
      <c r="W5657" t="s">
        <v>69</v>
      </c>
      <c r="X5657" s="2">
        <v>20906.150000000001</v>
      </c>
      <c r="Y5657" s="2">
        <v>6673.49</v>
      </c>
      <c r="Z5657" s="2">
        <v>0.75800000000000001</v>
      </c>
      <c r="AA5657" s="2">
        <f>IF(Table1[[#This Row],[Bed Occupied]]="Yes",1,0)</f>
        <v>1</v>
      </c>
    </row>
    <row r="5658" spans="1:27" x14ac:dyDescent="0.25">
      <c r="A5658" t="s">
        <v>5750</v>
      </c>
      <c r="B5658" s="1">
        <v>46088</v>
      </c>
      <c r="C5658" s="1">
        <v>46096.9</v>
      </c>
      <c r="D5658" t="s">
        <v>61</v>
      </c>
      <c r="E5658" t="s">
        <v>47</v>
      </c>
      <c r="F5658" t="s">
        <v>48</v>
      </c>
      <c r="G5658" t="s">
        <v>67</v>
      </c>
      <c r="H5658" t="s">
        <v>81</v>
      </c>
      <c r="I5658" t="s">
        <v>32</v>
      </c>
      <c r="J5658">
        <v>8.9</v>
      </c>
      <c r="K5658" t="s">
        <v>33</v>
      </c>
      <c r="L5658">
        <v>109</v>
      </c>
      <c r="M5658" s="1">
        <v>46087</v>
      </c>
      <c r="N5658" t="s">
        <v>34</v>
      </c>
      <c r="O5658">
        <v>12.6</v>
      </c>
      <c r="P5658">
        <v>0.6</v>
      </c>
      <c r="Q5658" s="2">
        <v>21523.26</v>
      </c>
      <c r="R5658" t="s">
        <v>35</v>
      </c>
      <c r="S5658" s="2">
        <v>12567.27</v>
      </c>
      <c r="T5658">
        <v>3.5</v>
      </c>
      <c r="U5658" t="s">
        <v>115</v>
      </c>
      <c r="V5658">
        <v>2026</v>
      </c>
      <c r="W5658" t="s">
        <v>77</v>
      </c>
      <c r="X5658" s="2">
        <v>12567.27</v>
      </c>
      <c r="Y5658" s="2">
        <v>8955.99</v>
      </c>
      <c r="Z5658" s="2">
        <v>0.58399999999999996</v>
      </c>
      <c r="AA5658" s="2">
        <f>IF(Table1[[#This Row],[Bed Occupied]]="Yes",1,0)</f>
        <v>1</v>
      </c>
    </row>
    <row r="5659" spans="1:27" x14ac:dyDescent="0.25">
      <c r="A5659" t="s">
        <v>5751</v>
      </c>
      <c r="B5659" s="1">
        <v>46351</v>
      </c>
      <c r="C5659" s="1">
        <v>46352.1</v>
      </c>
      <c r="D5659" t="s">
        <v>61</v>
      </c>
      <c r="E5659" t="s">
        <v>52</v>
      </c>
      <c r="F5659" t="s">
        <v>29</v>
      </c>
      <c r="G5659" t="s">
        <v>53</v>
      </c>
      <c r="H5659" t="s">
        <v>40</v>
      </c>
      <c r="I5659" t="s">
        <v>93</v>
      </c>
      <c r="J5659">
        <v>1.1000000000000001</v>
      </c>
      <c r="K5659" t="s">
        <v>57</v>
      </c>
      <c r="L5659">
        <v>84</v>
      </c>
      <c r="M5659" s="1">
        <v>46351</v>
      </c>
      <c r="N5659" t="s">
        <v>42</v>
      </c>
      <c r="O5659">
        <v>8.6</v>
      </c>
      <c r="P5659">
        <v>0.6</v>
      </c>
      <c r="Q5659" s="2">
        <v>8559.7999999999993</v>
      </c>
      <c r="R5659" t="s">
        <v>35</v>
      </c>
      <c r="S5659" s="2">
        <v>6206.2</v>
      </c>
      <c r="T5659">
        <v>4.2</v>
      </c>
      <c r="U5659" t="s">
        <v>130</v>
      </c>
      <c r="V5659">
        <v>2026</v>
      </c>
      <c r="W5659" t="s">
        <v>69</v>
      </c>
      <c r="X5659" s="2">
        <v>6206.2</v>
      </c>
      <c r="Y5659" s="2">
        <v>2353.6</v>
      </c>
      <c r="Z5659" s="2">
        <v>0.72499999999999998</v>
      </c>
      <c r="AA5659" s="2">
        <f>IF(Table1[[#This Row],[Bed Occupied]]="Yes",1,0)</f>
        <v>0</v>
      </c>
    </row>
    <row r="5660" spans="1:27" x14ac:dyDescent="0.25">
      <c r="A5660" t="s">
        <v>5752</v>
      </c>
      <c r="B5660" s="1">
        <v>45806</v>
      </c>
      <c r="C5660" s="1">
        <v>45807.9</v>
      </c>
      <c r="D5660" t="s">
        <v>51</v>
      </c>
      <c r="E5660" t="s">
        <v>52</v>
      </c>
      <c r="F5660" t="s">
        <v>48</v>
      </c>
      <c r="G5660" t="s">
        <v>67</v>
      </c>
      <c r="H5660" t="s">
        <v>40</v>
      </c>
      <c r="I5660" t="s">
        <v>32</v>
      </c>
      <c r="J5660">
        <v>1.9</v>
      </c>
      <c r="K5660" t="s">
        <v>33</v>
      </c>
      <c r="L5660">
        <v>52</v>
      </c>
      <c r="M5660" s="1">
        <v>45806</v>
      </c>
      <c r="N5660" t="s">
        <v>34</v>
      </c>
      <c r="O5660">
        <v>10.7</v>
      </c>
      <c r="P5660">
        <v>2.7</v>
      </c>
      <c r="Q5660" s="2">
        <v>7446.6</v>
      </c>
      <c r="R5660" t="s">
        <v>35</v>
      </c>
      <c r="S5660" s="2">
        <v>3867.11</v>
      </c>
      <c r="T5660">
        <v>3.9</v>
      </c>
      <c r="U5660" t="s">
        <v>122</v>
      </c>
      <c r="V5660">
        <v>2025</v>
      </c>
      <c r="W5660" t="s">
        <v>72</v>
      </c>
      <c r="X5660" s="2">
        <v>3867.11</v>
      </c>
      <c r="Y5660" s="2">
        <v>3579.49</v>
      </c>
      <c r="Z5660" s="2">
        <v>0.51900000000000002</v>
      </c>
      <c r="AA5660" s="2">
        <f>IF(Table1[[#This Row],[Bed Occupied]]="Yes",1,0)</f>
        <v>1</v>
      </c>
    </row>
    <row r="5661" spans="1:27" x14ac:dyDescent="0.25">
      <c r="A5661" t="s">
        <v>5753</v>
      </c>
      <c r="B5661" s="1">
        <v>46349</v>
      </c>
      <c r="C5661" s="1">
        <v>46351.9</v>
      </c>
      <c r="D5661" t="s">
        <v>46</v>
      </c>
      <c r="E5661" t="s">
        <v>47</v>
      </c>
      <c r="F5661" t="s">
        <v>48</v>
      </c>
      <c r="G5661" t="s">
        <v>67</v>
      </c>
      <c r="H5661" t="s">
        <v>81</v>
      </c>
      <c r="I5661" t="s">
        <v>32</v>
      </c>
      <c r="J5661">
        <v>2.9</v>
      </c>
      <c r="K5661" t="s">
        <v>33</v>
      </c>
      <c r="L5661">
        <v>68</v>
      </c>
      <c r="M5661" s="1">
        <v>46349</v>
      </c>
      <c r="N5661" t="s">
        <v>34</v>
      </c>
      <c r="O5661">
        <v>13.7</v>
      </c>
      <c r="P5661">
        <v>1.7</v>
      </c>
      <c r="Q5661" s="2">
        <v>4993.66</v>
      </c>
      <c r="R5661" t="s">
        <v>35</v>
      </c>
      <c r="S5661" s="2">
        <v>2862.49</v>
      </c>
      <c r="T5661">
        <v>3</v>
      </c>
      <c r="U5661" t="s">
        <v>130</v>
      </c>
      <c r="V5661">
        <v>2026</v>
      </c>
      <c r="W5661" t="s">
        <v>37</v>
      </c>
      <c r="X5661" s="2">
        <v>2862.49</v>
      </c>
      <c r="Y5661" s="2">
        <v>2131.17</v>
      </c>
      <c r="Z5661" s="2">
        <v>0.57299999999999995</v>
      </c>
      <c r="AA5661" s="2">
        <f>IF(Table1[[#This Row],[Bed Occupied]]="Yes",1,0)</f>
        <v>1</v>
      </c>
    </row>
    <row r="5662" spans="1:27" x14ac:dyDescent="0.25">
      <c r="A5662" t="s">
        <v>5754</v>
      </c>
      <c r="B5662" s="1">
        <v>46242</v>
      </c>
      <c r="C5662" s="1">
        <v>46243.8</v>
      </c>
      <c r="D5662" t="s">
        <v>61</v>
      </c>
      <c r="E5662" t="s">
        <v>66</v>
      </c>
      <c r="F5662" t="s">
        <v>48</v>
      </c>
      <c r="G5662" t="s">
        <v>30</v>
      </c>
      <c r="H5662" t="s">
        <v>56</v>
      </c>
      <c r="I5662" t="s">
        <v>32</v>
      </c>
      <c r="J5662">
        <v>1.8</v>
      </c>
      <c r="K5662" t="s">
        <v>33</v>
      </c>
      <c r="L5662">
        <v>57</v>
      </c>
      <c r="M5662" s="1">
        <v>46242</v>
      </c>
      <c r="N5662" t="s">
        <v>34</v>
      </c>
      <c r="O5662">
        <v>8.4</v>
      </c>
      <c r="P5662">
        <v>0.4</v>
      </c>
      <c r="Q5662" s="2">
        <v>12179.9</v>
      </c>
      <c r="R5662" t="s">
        <v>58</v>
      </c>
      <c r="S5662" s="2">
        <v>8289.9699999999993</v>
      </c>
      <c r="T5662">
        <v>3.7</v>
      </c>
      <c r="U5662" t="s">
        <v>138</v>
      </c>
      <c r="V5662">
        <v>2026</v>
      </c>
      <c r="W5662" t="s">
        <v>83</v>
      </c>
      <c r="X5662" s="2">
        <v>8289.9699999999993</v>
      </c>
      <c r="Y5662" s="2">
        <v>3889.93</v>
      </c>
      <c r="Z5662" s="2">
        <v>0.68100000000000005</v>
      </c>
      <c r="AA5662" s="2">
        <f>IF(Table1[[#This Row],[Bed Occupied]]="Yes",1,0)</f>
        <v>1</v>
      </c>
    </row>
    <row r="5663" spans="1:27" x14ac:dyDescent="0.25">
      <c r="A5663" t="s">
        <v>5755</v>
      </c>
      <c r="B5663" s="1">
        <v>45948</v>
      </c>
      <c r="C5663" s="1">
        <v>45953</v>
      </c>
      <c r="D5663" t="s">
        <v>96</v>
      </c>
      <c r="E5663" t="s">
        <v>66</v>
      </c>
      <c r="F5663" t="s">
        <v>29</v>
      </c>
      <c r="G5663" t="s">
        <v>53</v>
      </c>
      <c r="H5663" t="s">
        <v>31</v>
      </c>
      <c r="I5663" t="s">
        <v>32</v>
      </c>
      <c r="J5663">
        <v>5</v>
      </c>
      <c r="K5663" t="s">
        <v>33</v>
      </c>
      <c r="L5663">
        <v>78</v>
      </c>
      <c r="M5663" s="1">
        <v>45947</v>
      </c>
      <c r="N5663" t="s">
        <v>42</v>
      </c>
      <c r="O5663">
        <v>8.6999999999999993</v>
      </c>
      <c r="P5663">
        <v>0.7</v>
      </c>
      <c r="Q5663" s="2">
        <v>3939.93</v>
      </c>
      <c r="R5663" t="s">
        <v>58</v>
      </c>
      <c r="S5663" s="2">
        <v>2432.65</v>
      </c>
      <c r="T5663">
        <v>3.7</v>
      </c>
      <c r="U5663" t="s">
        <v>82</v>
      </c>
      <c r="V5663">
        <v>2025</v>
      </c>
      <c r="W5663" t="s">
        <v>77</v>
      </c>
      <c r="X5663" s="2">
        <v>2432.65</v>
      </c>
      <c r="Y5663" s="2">
        <v>1507.28</v>
      </c>
      <c r="Z5663" s="2">
        <v>0.61699999999999999</v>
      </c>
      <c r="AA5663" s="2">
        <f>IF(Table1[[#This Row],[Bed Occupied]]="Yes",1,0)</f>
        <v>1</v>
      </c>
    </row>
    <row r="5664" spans="1:27" x14ac:dyDescent="0.25">
      <c r="A5664" t="s">
        <v>5756</v>
      </c>
      <c r="B5664" s="1">
        <v>46292</v>
      </c>
      <c r="C5664" s="1">
        <v>46309.1</v>
      </c>
      <c r="D5664" t="s">
        <v>88</v>
      </c>
      <c r="E5664" t="s">
        <v>66</v>
      </c>
      <c r="F5664" t="s">
        <v>29</v>
      </c>
      <c r="G5664" t="s">
        <v>30</v>
      </c>
      <c r="H5664" t="s">
        <v>81</v>
      </c>
      <c r="I5664" t="s">
        <v>32</v>
      </c>
      <c r="J5664">
        <v>17.100000000000001</v>
      </c>
      <c r="K5664" t="s">
        <v>33</v>
      </c>
      <c r="L5664">
        <v>41</v>
      </c>
      <c r="M5664" s="1">
        <v>46292</v>
      </c>
      <c r="N5664" t="s">
        <v>63</v>
      </c>
      <c r="O5664">
        <v>8.4</v>
      </c>
      <c r="P5664">
        <v>0.4</v>
      </c>
      <c r="Q5664" s="2">
        <v>40273</v>
      </c>
      <c r="R5664" t="s">
        <v>35</v>
      </c>
      <c r="S5664" s="2">
        <v>28452.86</v>
      </c>
      <c r="T5664">
        <v>4.4000000000000004</v>
      </c>
      <c r="U5664" t="s">
        <v>133</v>
      </c>
      <c r="V5664">
        <v>2026</v>
      </c>
      <c r="W5664" t="s">
        <v>74</v>
      </c>
      <c r="X5664" s="2">
        <v>28452.86</v>
      </c>
      <c r="Y5664" s="2">
        <v>11820.14</v>
      </c>
      <c r="Z5664" s="2">
        <v>0.70599999999999996</v>
      </c>
      <c r="AA5664" s="2">
        <f>IF(Table1[[#This Row],[Bed Occupied]]="Yes",1,0)</f>
        <v>1</v>
      </c>
    </row>
    <row r="5665" spans="1:27" x14ac:dyDescent="0.25">
      <c r="A5665" t="s">
        <v>5757</v>
      </c>
      <c r="B5665" s="1">
        <v>45782</v>
      </c>
      <c r="C5665" s="1">
        <v>45783.9</v>
      </c>
      <c r="D5665" t="s">
        <v>96</v>
      </c>
      <c r="E5665" t="s">
        <v>47</v>
      </c>
      <c r="F5665" t="s">
        <v>48</v>
      </c>
      <c r="G5665" t="s">
        <v>151</v>
      </c>
      <c r="H5665" t="s">
        <v>62</v>
      </c>
      <c r="I5665" t="s">
        <v>32</v>
      </c>
      <c r="J5665">
        <v>1.9</v>
      </c>
      <c r="K5665" t="s">
        <v>57</v>
      </c>
      <c r="L5665">
        <v>69</v>
      </c>
      <c r="M5665" s="1">
        <v>45782</v>
      </c>
      <c r="N5665" t="s">
        <v>42</v>
      </c>
      <c r="O5665">
        <v>13.3</v>
      </c>
      <c r="P5665">
        <v>1.3</v>
      </c>
      <c r="Q5665" s="2">
        <v>4377.5600000000004</v>
      </c>
      <c r="R5665" t="s">
        <v>35</v>
      </c>
      <c r="S5665" s="2">
        <v>2310.63</v>
      </c>
      <c r="T5665">
        <v>3.5</v>
      </c>
      <c r="U5665" t="s">
        <v>122</v>
      </c>
      <c r="V5665">
        <v>2025</v>
      </c>
      <c r="W5665" t="s">
        <v>37</v>
      </c>
      <c r="X5665" s="2">
        <v>2310.63</v>
      </c>
      <c r="Y5665" s="2">
        <v>2066.9299999999998</v>
      </c>
      <c r="Z5665" s="2">
        <v>0.52800000000000002</v>
      </c>
      <c r="AA5665" s="2">
        <f>IF(Table1[[#This Row],[Bed Occupied]]="Yes",1,0)</f>
        <v>0</v>
      </c>
    </row>
    <row r="5666" spans="1:27" x14ac:dyDescent="0.25">
      <c r="A5666" t="s">
        <v>5758</v>
      </c>
      <c r="B5666" s="1">
        <v>46259</v>
      </c>
      <c r="C5666" s="1">
        <v>46264.4</v>
      </c>
      <c r="D5666" t="s">
        <v>27</v>
      </c>
      <c r="E5666" t="s">
        <v>52</v>
      </c>
      <c r="F5666" t="s">
        <v>48</v>
      </c>
      <c r="G5666" t="s">
        <v>67</v>
      </c>
      <c r="H5666" t="s">
        <v>40</v>
      </c>
      <c r="I5666" t="s">
        <v>41</v>
      </c>
      <c r="J5666">
        <v>5.4</v>
      </c>
      <c r="K5666" t="s">
        <v>57</v>
      </c>
      <c r="L5666">
        <v>46</v>
      </c>
      <c r="M5666" s="1">
        <v>46258</v>
      </c>
      <c r="N5666" t="s">
        <v>34</v>
      </c>
      <c r="O5666">
        <v>10.5</v>
      </c>
      <c r="P5666">
        <v>2.5</v>
      </c>
      <c r="Q5666" s="2">
        <v>9302.7800000000007</v>
      </c>
      <c r="R5666" t="s">
        <v>58</v>
      </c>
      <c r="S5666" s="2">
        <v>6652.82</v>
      </c>
      <c r="T5666">
        <v>3.4</v>
      </c>
      <c r="U5666" t="s">
        <v>138</v>
      </c>
      <c r="V5666">
        <v>2026</v>
      </c>
      <c r="W5666" t="s">
        <v>37</v>
      </c>
      <c r="X5666" s="2">
        <v>6652.82</v>
      </c>
      <c r="Y5666" s="2">
        <v>2649.96</v>
      </c>
      <c r="Z5666" s="2">
        <v>0.71499999999999997</v>
      </c>
      <c r="AA5666" s="2">
        <f>IF(Table1[[#This Row],[Bed Occupied]]="Yes",1,0)</f>
        <v>0</v>
      </c>
    </row>
    <row r="5667" spans="1:27" x14ac:dyDescent="0.25">
      <c r="A5667" t="s">
        <v>5759</v>
      </c>
      <c r="B5667" s="1">
        <v>45882</v>
      </c>
      <c r="C5667" s="1">
        <v>45888.6</v>
      </c>
      <c r="D5667" t="s">
        <v>46</v>
      </c>
      <c r="E5667" t="s">
        <v>52</v>
      </c>
      <c r="F5667" t="s">
        <v>29</v>
      </c>
      <c r="G5667" t="s">
        <v>30</v>
      </c>
      <c r="H5667" t="s">
        <v>62</v>
      </c>
      <c r="I5667" t="s">
        <v>41</v>
      </c>
      <c r="J5667">
        <v>6.6</v>
      </c>
      <c r="K5667" t="s">
        <v>33</v>
      </c>
      <c r="L5667">
        <v>8</v>
      </c>
      <c r="M5667" s="1">
        <v>45881</v>
      </c>
      <c r="N5667" t="s">
        <v>42</v>
      </c>
      <c r="O5667">
        <v>8.6999999999999993</v>
      </c>
      <c r="P5667">
        <v>0.7</v>
      </c>
      <c r="Q5667" s="2">
        <v>6363.82</v>
      </c>
      <c r="R5667" t="s">
        <v>58</v>
      </c>
      <c r="S5667" s="2">
        <v>3823.94</v>
      </c>
      <c r="T5667">
        <v>4.3</v>
      </c>
      <c r="U5667" t="s">
        <v>104</v>
      </c>
      <c r="V5667">
        <v>2025</v>
      </c>
      <c r="W5667" t="s">
        <v>44</v>
      </c>
      <c r="X5667" s="2">
        <v>3823.94</v>
      </c>
      <c r="Y5667" s="2">
        <v>2539.88</v>
      </c>
      <c r="Z5667" s="2">
        <v>0.60099999999999998</v>
      </c>
      <c r="AA5667" s="2">
        <f>IF(Table1[[#This Row],[Bed Occupied]]="Yes",1,0)</f>
        <v>1</v>
      </c>
    </row>
    <row r="5668" spans="1:27" x14ac:dyDescent="0.25">
      <c r="A5668" t="s">
        <v>5760</v>
      </c>
      <c r="B5668" s="1">
        <v>45946</v>
      </c>
      <c r="C5668" s="1">
        <v>45951.199999999997</v>
      </c>
      <c r="D5668" t="s">
        <v>88</v>
      </c>
      <c r="E5668" t="s">
        <v>52</v>
      </c>
      <c r="F5668" t="s">
        <v>48</v>
      </c>
      <c r="G5668" t="s">
        <v>30</v>
      </c>
      <c r="H5668" t="s">
        <v>31</v>
      </c>
      <c r="I5668" t="s">
        <v>32</v>
      </c>
      <c r="J5668">
        <v>5.2</v>
      </c>
      <c r="K5668" t="s">
        <v>33</v>
      </c>
      <c r="L5668">
        <v>66</v>
      </c>
      <c r="M5668" s="1">
        <v>45946</v>
      </c>
      <c r="N5668" t="s">
        <v>42</v>
      </c>
      <c r="O5668">
        <v>12.7</v>
      </c>
      <c r="P5668">
        <v>0.7</v>
      </c>
      <c r="Q5668" s="2">
        <v>26307.360000000001</v>
      </c>
      <c r="R5668" t="s">
        <v>85</v>
      </c>
      <c r="S5668" s="2">
        <v>18671.93</v>
      </c>
      <c r="T5668">
        <v>3.9</v>
      </c>
      <c r="U5668" t="s">
        <v>82</v>
      </c>
      <c r="V5668">
        <v>2025</v>
      </c>
      <c r="W5668" t="s">
        <v>72</v>
      </c>
      <c r="X5668" s="2">
        <v>18671.93</v>
      </c>
      <c r="Y5668" s="2">
        <v>7635.43</v>
      </c>
      <c r="Z5668" s="2">
        <v>0.71</v>
      </c>
      <c r="AA5668" s="2">
        <f>IF(Table1[[#This Row],[Bed Occupied]]="Yes",1,0)</f>
        <v>1</v>
      </c>
    </row>
    <row r="5669" spans="1:27" x14ac:dyDescent="0.25">
      <c r="A5669" t="s">
        <v>5761</v>
      </c>
      <c r="B5669" s="1">
        <v>46199</v>
      </c>
      <c r="C5669" s="1">
        <v>46203.6</v>
      </c>
      <c r="D5669" t="s">
        <v>102</v>
      </c>
      <c r="E5669" t="s">
        <v>52</v>
      </c>
      <c r="F5669" t="s">
        <v>48</v>
      </c>
      <c r="G5669" t="s">
        <v>30</v>
      </c>
      <c r="H5669" t="s">
        <v>76</v>
      </c>
      <c r="I5669" t="s">
        <v>41</v>
      </c>
      <c r="J5669">
        <v>4.5999999999999996</v>
      </c>
      <c r="K5669" t="s">
        <v>33</v>
      </c>
      <c r="L5669">
        <v>62</v>
      </c>
      <c r="M5669" s="1">
        <v>46198</v>
      </c>
      <c r="N5669" t="s">
        <v>42</v>
      </c>
      <c r="O5669">
        <v>13.4</v>
      </c>
      <c r="P5669">
        <v>1.4</v>
      </c>
      <c r="Q5669" s="2">
        <v>11462.28</v>
      </c>
      <c r="R5669" t="s">
        <v>35</v>
      </c>
      <c r="S5669" s="2">
        <v>5855.87</v>
      </c>
      <c r="T5669">
        <v>3.7</v>
      </c>
      <c r="U5669" t="s">
        <v>126</v>
      </c>
      <c r="V5669">
        <v>2026</v>
      </c>
      <c r="W5669" t="s">
        <v>72</v>
      </c>
      <c r="X5669" s="2">
        <v>5855.87</v>
      </c>
      <c r="Y5669" s="2">
        <v>5606.41</v>
      </c>
      <c r="Z5669" s="2">
        <v>0.51100000000000001</v>
      </c>
      <c r="AA5669" s="2">
        <f>IF(Table1[[#This Row],[Bed Occupied]]="Yes",1,0)</f>
        <v>1</v>
      </c>
    </row>
    <row r="5670" spans="1:27" x14ac:dyDescent="0.25">
      <c r="A5670" t="s">
        <v>5762</v>
      </c>
      <c r="B5670" s="1">
        <v>45923</v>
      </c>
      <c r="C5670" s="1">
        <v>45924.1</v>
      </c>
      <c r="D5670" t="s">
        <v>46</v>
      </c>
      <c r="E5670" t="s">
        <v>47</v>
      </c>
      <c r="F5670" t="s">
        <v>29</v>
      </c>
      <c r="G5670" t="s">
        <v>30</v>
      </c>
      <c r="H5670" t="s">
        <v>81</v>
      </c>
      <c r="I5670" t="s">
        <v>41</v>
      </c>
      <c r="J5670">
        <v>1.1000000000000001</v>
      </c>
      <c r="K5670" t="s">
        <v>33</v>
      </c>
      <c r="L5670">
        <v>43</v>
      </c>
      <c r="M5670" s="1">
        <v>45922</v>
      </c>
      <c r="N5670" t="s">
        <v>42</v>
      </c>
      <c r="O5670">
        <v>10</v>
      </c>
      <c r="P5670">
        <v>0</v>
      </c>
      <c r="Q5670" s="2">
        <v>4998.28</v>
      </c>
      <c r="R5670" t="s">
        <v>85</v>
      </c>
      <c r="S5670" s="2">
        <v>3006.44</v>
      </c>
      <c r="T5670">
        <v>4.2</v>
      </c>
      <c r="U5670" t="s">
        <v>59</v>
      </c>
      <c r="V5670">
        <v>2025</v>
      </c>
      <c r="W5670" t="s">
        <v>37</v>
      </c>
      <c r="X5670" s="2">
        <v>3006.44</v>
      </c>
      <c r="Y5670" s="2">
        <v>1991.84</v>
      </c>
      <c r="Z5670" s="2">
        <v>0.60099999999999998</v>
      </c>
      <c r="AA5670" s="2">
        <f>IF(Table1[[#This Row],[Bed Occupied]]="Yes",1,0)</f>
        <v>1</v>
      </c>
    </row>
    <row r="5671" spans="1:27" x14ac:dyDescent="0.25">
      <c r="A5671" t="s">
        <v>5763</v>
      </c>
      <c r="B5671" s="1">
        <v>46332</v>
      </c>
      <c r="C5671" s="1">
        <v>46332.6</v>
      </c>
      <c r="D5671" t="s">
        <v>51</v>
      </c>
      <c r="E5671" t="s">
        <v>52</v>
      </c>
      <c r="F5671" t="s">
        <v>29</v>
      </c>
      <c r="G5671" t="s">
        <v>30</v>
      </c>
      <c r="H5671" t="s">
        <v>49</v>
      </c>
      <c r="I5671" t="s">
        <v>93</v>
      </c>
      <c r="J5671">
        <v>0.6</v>
      </c>
      <c r="K5671" t="s">
        <v>33</v>
      </c>
      <c r="L5671">
        <v>12</v>
      </c>
      <c r="M5671" s="1">
        <v>46332</v>
      </c>
      <c r="N5671" t="s">
        <v>42</v>
      </c>
      <c r="O5671">
        <v>9</v>
      </c>
      <c r="P5671">
        <v>1</v>
      </c>
      <c r="Q5671" s="2">
        <v>6858.06</v>
      </c>
      <c r="R5671" t="s">
        <v>35</v>
      </c>
      <c r="S5671" s="2">
        <v>4112.79</v>
      </c>
      <c r="T5671">
        <v>4.2</v>
      </c>
      <c r="U5671" t="s">
        <v>130</v>
      </c>
      <c r="V5671">
        <v>2026</v>
      </c>
      <c r="W5671" t="s">
        <v>77</v>
      </c>
      <c r="X5671" s="2">
        <v>4112.79</v>
      </c>
      <c r="Y5671" s="2">
        <v>2745.27</v>
      </c>
      <c r="Z5671" s="2">
        <v>0.6</v>
      </c>
      <c r="AA5671" s="2">
        <f>IF(Table1[[#This Row],[Bed Occupied]]="Yes",1,0)</f>
        <v>1</v>
      </c>
    </row>
    <row r="5672" spans="1:27" x14ac:dyDescent="0.25">
      <c r="A5672" t="s">
        <v>5764</v>
      </c>
      <c r="B5672" s="1">
        <v>45939</v>
      </c>
      <c r="C5672" s="1">
        <v>45944.9</v>
      </c>
      <c r="D5672" t="s">
        <v>102</v>
      </c>
      <c r="E5672" t="s">
        <v>47</v>
      </c>
      <c r="F5672" t="s">
        <v>29</v>
      </c>
      <c r="G5672" t="s">
        <v>67</v>
      </c>
      <c r="H5672" t="s">
        <v>81</v>
      </c>
      <c r="I5672" t="s">
        <v>32</v>
      </c>
      <c r="J5672">
        <v>5.9</v>
      </c>
      <c r="K5672" t="s">
        <v>33</v>
      </c>
      <c r="L5672">
        <v>84</v>
      </c>
      <c r="M5672" s="1">
        <v>45938</v>
      </c>
      <c r="N5672" t="s">
        <v>42</v>
      </c>
      <c r="O5672">
        <v>8.5</v>
      </c>
      <c r="P5672">
        <v>0.5</v>
      </c>
      <c r="Q5672" s="2">
        <v>14258.64</v>
      </c>
      <c r="R5672" t="s">
        <v>35</v>
      </c>
      <c r="S5672" s="2">
        <v>7680.38</v>
      </c>
      <c r="T5672">
        <v>3.7</v>
      </c>
      <c r="U5672" t="s">
        <v>82</v>
      </c>
      <c r="V5672">
        <v>2025</v>
      </c>
      <c r="W5672" t="s">
        <v>69</v>
      </c>
      <c r="X5672" s="2">
        <v>7680.38</v>
      </c>
      <c r="Y5672" s="2">
        <v>6578.26</v>
      </c>
      <c r="Z5672" s="2">
        <v>0.53900000000000003</v>
      </c>
      <c r="AA5672" s="2">
        <f>IF(Table1[[#This Row],[Bed Occupied]]="Yes",1,0)</f>
        <v>1</v>
      </c>
    </row>
    <row r="5673" spans="1:27" x14ac:dyDescent="0.25">
      <c r="A5673" t="s">
        <v>5765</v>
      </c>
      <c r="B5673" s="1">
        <v>45873</v>
      </c>
      <c r="C5673" s="1">
        <v>45877</v>
      </c>
      <c r="D5673" t="s">
        <v>61</v>
      </c>
      <c r="E5673" t="s">
        <v>66</v>
      </c>
      <c r="F5673" t="s">
        <v>29</v>
      </c>
      <c r="G5673" t="s">
        <v>30</v>
      </c>
      <c r="H5673" t="s">
        <v>81</v>
      </c>
      <c r="I5673" t="s">
        <v>93</v>
      </c>
      <c r="J5673">
        <v>4</v>
      </c>
      <c r="K5673" t="s">
        <v>33</v>
      </c>
      <c r="L5673">
        <v>47</v>
      </c>
      <c r="M5673" s="1">
        <v>45872</v>
      </c>
      <c r="N5673" t="s">
        <v>42</v>
      </c>
      <c r="O5673">
        <v>10.199999999999999</v>
      </c>
      <c r="P5673">
        <v>2.2000000000000002</v>
      </c>
      <c r="Q5673" s="2">
        <v>13116.5</v>
      </c>
      <c r="R5673" t="s">
        <v>58</v>
      </c>
      <c r="S5673" s="2">
        <v>8042.15</v>
      </c>
      <c r="T5673">
        <v>3.5</v>
      </c>
      <c r="U5673" t="s">
        <v>104</v>
      </c>
      <c r="V5673">
        <v>2025</v>
      </c>
      <c r="W5673" t="s">
        <v>74</v>
      </c>
      <c r="X5673" s="2">
        <v>8042.15</v>
      </c>
      <c r="Y5673" s="2">
        <v>5074.3500000000004</v>
      </c>
      <c r="Z5673" s="2">
        <v>0.61299999999999999</v>
      </c>
      <c r="AA5673" s="2">
        <f>IF(Table1[[#This Row],[Bed Occupied]]="Yes",1,0)</f>
        <v>1</v>
      </c>
    </row>
    <row r="5674" spans="1:27" x14ac:dyDescent="0.25">
      <c r="A5674" t="s">
        <v>5766</v>
      </c>
      <c r="B5674" s="1">
        <v>46135</v>
      </c>
      <c r="C5674" s="1">
        <v>46145.599999999999</v>
      </c>
      <c r="D5674" t="s">
        <v>27</v>
      </c>
      <c r="E5674" t="s">
        <v>28</v>
      </c>
      <c r="F5674" t="s">
        <v>29</v>
      </c>
      <c r="G5674" t="s">
        <v>53</v>
      </c>
      <c r="H5674" t="s">
        <v>31</v>
      </c>
      <c r="I5674" t="s">
        <v>32</v>
      </c>
      <c r="J5674">
        <v>10.6</v>
      </c>
      <c r="K5674" t="s">
        <v>33</v>
      </c>
      <c r="L5674">
        <v>89</v>
      </c>
      <c r="M5674" s="1">
        <v>46134</v>
      </c>
      <c r="N5674" t="s">
        <v>34</v>
      </c>
      <c r="O5674">
        <v>11.3</v>
      </c>
      <c r="P5674">
        <v>1.3</v>
      </c>
      <c r="Q5674" s="2">
        <v>13168.69</v>
      </c>
      <c r="R5674" t="s">
        <v>35</v>
      </c>
      <c r="S5674" s="2">
        <v>8370.0400000000009</v>
      </c>
      <c r="T5674">
        <v>3.2</v>
      </c>
      <c r="U5674" t="s">
        <v>98</v>
      </c>
      <c r="V5674">
        <v>2026</v>
      </c>
      <c r="W5674" t="s">
        <v>69</v>
      </c>
      <c r="X5674" s="2">
        <v>8370.0400000000009</v>
      </c>
      <c r="Y5674" s="2">
        <v>4798.6499999999996</v>
      </c>
      <c r="Z5674" s="2">
        <v>0.63600000000000001</v>
      </c>
      <c r="AA5674" s="2">
        <f>IF(Table1[[#This Row],[Bed Occupied]]="Yes",1,0)</f>
        <v>1</v>
      </c>
    </row>
    <row r="5675" spans="1:27" x14ac:dyDescent="0.25">
      <c r="A5675" t="s">
        <v>5767</v>
      </c>
      <c r="B5675" s="1">
        <v>46140</v>
      </c>
      <c r="C5675" s="1">
        <v>46141.7</v>
      </c>
      <c r="D5675" t="s">
        <v>46</v>
      </c>
      <c r="E5675" t="s">
        <v>66</v>
      </c>
      <c r="F5675" t="s">
        <v>48</v>
      </c>
      <c r="G5675" t="s">
        <v>53</v>
      </c>
      <c r="H5675" t="s">
        <v>62</v>
      </c>
      <c r="I5675" t="s">
        <v>41</v>
      </c>
      <c r="J5675">
        <v>1.7</v>
      </c>
      <c r="K5675" t="s">
        <v>33</v>
      </c>
      <c r="L5675">
        <v>31</v>
      </c>
      <c r="M5675" s="1">
        <v>46139</v>
      </c>
      <c r="N5675" t="s">
        <v>63</v>
      </c>
      <c r="O5675">
        <v>10.1</v>
      </c>
      <c r="P5675">
        <v>0.1</v>
      </c>
      <c r="Q5675" s="2">
        <v>4577.08</v>
      </c>
      <c r="R5675" t="s">
        <v>35</v>
      </c>
      <c r="S5675" s="2">
        <v>2828.84</v>
      </c>
      <c r="T5675">
        <v>4.4000000000000004</v>
      </c>
      <c r="U5675" t="s">
        <v>98</v>
      </c>
      <c r="V5675">
        <v>2026</v>
      </c>
      <c r="W5675" t="s">
        <v>37</v>
      </c>
      <c r="X5675" s="2">
        <v>2828.84</v>
      </c>
      <c r="Y5675" s="2">
        <v>1748.24</v>
      </c>
      <c r="Z5675" s="2">
        <v>0.61799999999999999</v>
      </c>
      <c r="AA5675" s="2">
        <f>IF(Table1[[#This Row],[Bed Occupied]]="Yes",1,0)</f>
        <v>1</v>
      </c>
    </row>
    <row r="5676" spans="1:27" x14ac:dyDescent="0.25">
      <c r="A5676" t="s">
        <v>5768</v>
      </c>
      <c r="B5676" s="1">
        <v>45771</v>
      </c>
      <c r="C5676" s="1">
        <v>45772.2</v>
      </c>
      <c r="D5676" t="s">
        <v>102</v>
      </c>
      <c r="E5676" t="s">
        <v>28</v>
      </c>
      <c r="F5676" t="s">
        <v>29</v>
      </c>
      <c r="G5676" t="s">
        <v>67</v>
      </c>
      <c r="H5676" t="s">
        <v>31</v>
      </c>
      <c r="I5676" t="s">
        <v>41</v>
      </c>
      <c r="J5676">
        <v>1.2</v>
      </c>
      <c r="K5676" t="s">
        <v>33</v>
      </c>
      <c r="L5676">
        <v>38</v>
      </c>
      <c r="M5676" s="1">
        <v>45770</v>
      </c>
      <c r="N5676" t="s">
        <v>63</v>
      </c>
      <c r="O5676">
        <v>10.5</v>
      </c>
      <c r="P5676">
        <v>0.5</v>
      </c>
      <c r="Q5676" s="2">
        <v>6480.1</v>
      </c>
      <c r="R5676" t="s">
        <v>35</v>
      </c>
      <c r="S5676" s="2">
        <v>3621.7</v>
      </c>
      <c r="T5676">
        <v>3.8</v>
      </c>
      <c r="U5676" t="s">
        <v>89</v>
      </c>
      <c r="V5676">
        <v>2025</v>
      </c>
      <c r="W5676" t="s">
        <v>69</v>
      </c>
      <c r="X5676" s="2">
        <v>3621.7</v>
      </c>
      <c r="Y5676" s="2">
        <v>2858.4</v>
      </c>
      <c r="Z5676" s="2">
        <v>0.55900000000000005</v>
      </c>
      <c r="AA5676" s="2">
        <f>IF(Table1[[#This Row],[Bed Occupied]]="Yes",1,0)</f>
        <v>1</v>
      </c>
    </row>
    <row r="5677" spans="1:27" x14ac:dyDescent="0.25">
      <c r="A5677" t="s">
        <v>5769</v>
      </c>
      <c r="B5677" s="1">
        <v>46381</v>
      </c>
      <c r="C5677" s="1">
        <v>46386.9</v>
      </c>
      <c r="D5677" t="s">
        <v>51</v>
      </c>
      <c r="E5677" t="s">
        <v>28</v>
      </c>
      <c r="F5677" t="s">
        <v>29</v>
      </c>
      <c r="G5677" t="s">
        <v>30</v>
      </c>
      <c r="H5677" t="s">
        <v>40</v>
      </c>
      <c r="I5677" t="s">
        <v>93</v>
      </c>
      <c r="J5677">
        <v>5.9</v>
      </c>
      <c r="K5677" t="s">
        <v>33</v>
      </c>
      <c r="L5677">
        <v>59</v>
      </c>
      <c r="M5677" s="1">
        <v>46381</v>
      </c>
      <c r="N5677" t="s">
        <v>42</v>
      </c>
      <c r="O5677">
        <v>8.6</v>
      </c>
      <c r="P5677">
        <v>0.6</v>
      </c>
      <c r="Q5677" s="2">
        <v>11036.39</v>
      </c>
      <c r="R5677" t="s">
        <v>35</v>
      </c>
      <c r="S5677" s="2">
        <v>5953.8</v>
      </c>
      <c r="T5677">
        <v>3.7</v>
      </c>
      <c r="U5677" t="s">
        <v>54</v>
      </c>
      <c r="V5677">
        <v>2026</v>
      </c>
      <c r="W5677" t="s">
        <v>77</v>
      </c>
      <c r="X5677" s="2">
        <v>5953.8</v>
      </c>
      <c r="Y5677" s="2">
        <v>5082.59</v>
      </c>
      <c r="Z5677" s="2">
        <v>0.53900000000000003</v>
      </c>
      <c r="AA5677" s="2">
        <f>IF(Table1[[#This Row],[Bed Occupied]]="Yes",1,0)</f>
        <v>1</v>
      </c>
    </row>
    <row r="5678" spans="1:27" x14ac:dyDescent="0.25">
      <c r="A5678" t="s">
        <v>5770</v>
      </c>
      <c r="B5678" s="1">
        <v>45978</v>
      </c>
      <c r="C5678" s="1">
        <v>45988</v>
      </c>
      <c r="D5678" t="s">
        <v>27</v>
      </c>
      <c r="E5678" t="s">
        <v>47</v>
      </c>
      <c r="F5678" t="s">
        <v>48</v>
      </c>
      <c r="G5678" t="s">
        <v>30</v>
      </c>
      <c r="H5678" t="s">
        <v>56</v>
      </c>
      <c r="I5678" t="s">
        <v>32</v>
      </c>
      <c r="J5678">
        <v>10</v>
      </c>
      <c r="K5678" t="s">
        <v>33</v>
      </c>
      <c r="L5678">
        <v>65</v>
      </c>
      <c r="M5678" s="1">
        <v>45978</v>
      </c>
      <c r="N5678" t="s">
        <v>63</v>
      </c>
      <c r="O5678">
        <v>10.8</v>
      </c>
      <c r="P5678">
        <v>0.8</v>
      </c>
      <c r="Q5678" s="2">
        <v>13826.74</v>
      </c>
      <c r="R5678" t="s">
        <v>35</v>
      </c>
      <c r="S5678" s="2">
        <v>8806.7900000000009</v>
      </c>
      <c r="T5678">
        <v>3.2</v>
      </c>
      <c r="U5678" t="s">
        <v>71</v>
      </c>
      <c r="V5678">
        <v>2025</v>
      </c>
      <c r="W5678" t="s">
        <v>37</v>
      </c>
      <c r="X5678" s="2">
        <v>8806.7900000000009</v>
      </c>
      <c r="Y5678" s="2">
        <v>5019.95</v>
      </c>
      <c r="Z5678" s="2">
        <v>0.63700000000000001</v>
      </c>
      <c r="AA5678" s="2">
        <f>IF(Table1[[#This Row],[Bed Occupied]]="Yes",1,0)</f>
        <v>1</v>
      </c>
    </row>
    <row r="5679" spans="1:27" x14ac:dyDescent="0.25">
      <c r="A5679" t="s">
        <v>5771</v>
      </c>
      <c r="B5679" s="1">
        <v>46003</v>
      </c>
      <c r="C5679" s="1">
        <v>46003.7</v>
      </c>
      <c r="D5679" t="s">
        <v>96</v>
      </c>
      <c r="E5679" t="s">
        <v>28</v>
      </c>
      <c r="F5679" t="s">
        <v>92</v>
      </c>
      <c r="G5679" t="s">
        <v>30</v>
      </c>
      <c r="H5679" t="s">
        <v>81</v>
      </c>
      <c r="I5679" t="s">
        <v>41</v>
      </c>
      <c r="J5679">
        <v>0.7</v>
      </c>
      <c r="K5679" t="s">
        <v>57</v>
      </c>
      <c r="L5679">
        <v>32</v>
      </c>
      <c r="M5679" s="1">
        <v>46003</v>
      </c>
      <c r="N5679" t="s">
        <v>63</v>
      </c>
      <c r="O5679">
        <v>12</v>
      </c>
      <c r="P5679">
        <v>0</v>
      </c>
      <c r="Q5679" s="2">
        <v>2535.1799999999998</v>
      </c>
      <c r="R5679" t="s">
        <v>58</v>
      </c>
      <c r="S5679" s="2">
        <v>1317.09</v>
      </c>
      <c r="T5679">
        <v>4.2</v>
      </c>
      <c r="U5679" t="s">
        <v>79</v>
      </c>
      <c r="V5679">
        <v>2025</v>
      </c>
      <c r="W5679" t="s">
        <v>77</v>
      </c>
      <c r="X5679" s="2">
        <v>1317.09</v>
      </c>
      <c r="Y5679" s="2">
        <v>1218.0899999999999</v>
      </c>
      <c r="Z5679" s="2">
        <v>0.52</v>
      </c>
      <c r="AA5679" s="2">
        <f>IF(Table1[[#This Row],[Bed Occupied]]="Yes",1,0)</f>
        <v>0</v>
      </c>
    </row>
    <row r="5680" spans="1:27" x14ac:dyDescent="0.25">
      <c r="A5680" t="s">
        <v>5772</v>
      </c>
      <c r="B5680" s="1">
        <v>46319</v>
      </c>
      <c r="C5680" s="1">
        <v>46319.5</v>
      </c>
      <c r="D5680" t="s">
        <v>39</v>
      </c>
      <c r="E5680" t="s">
        <v>52</v>
      </c>
      <c r="F5680" t="s">
        <v>29</v>
      </c>
      <c r="G5680" t="s">
        <v>53</v>
      </c>
      <c r="H5680" t="s">
        <v>40</v>
      </c>
      <c r="I5680" t="s">
        <v>32</v>
      </c>
      <c r="J5680">
        <v>0.5</v>
      </c>
      <c r="K5680" t="s">
        <v>57</v>
      </c>
      <c r="L5680">
        <v>109</v>
      </c>
      <c r="M5680" s="1">
        <v>46318</v>
      </c>
      <c r="N5680" t="s">
        <v>42</v>
      </c>
      <c r="O5680">
        <v>9.8000000000000007</v>
      </c>
      <c r="P5680">
        <v>1.8</v>
      </c>
      <c r="Q5680" s="2">
        <v>2419.9299999999998</v>
      </c>
      <c r="R5680" t="s">
        <v>58</v>
      </c>
      <c r="S5680" s="2">
        <v>1374.42</v>
      </c>
      <c r="T5680">
        <v>3</v>
      </c>
      <c r="U5680" t="s">
        <v>36</v>
      </c>
      <c r="V5680">
        <v>2026</v>
      </c>
      <c r="W5680" t="s">
        <v>77</v>
      </c>
      <c r="X5680" s="2">
        <v>1374.42</v>
      </c>
      <c r="Y5680" s="2">
        <v>1045.51</v>
      </c>
      <c r="Z5680" s="2">
        <v>0.56799999999999995</v>
      </c>
      <c r="AA5680" s="2">
        <f>IF(Table1[[#This Row],[Bed Occupied]]="Yes",1,0)</f>
        <v>0</v>
      </c>
    </row>
    <row r="5681" spans="1:27" x14ac:dyDescent="0.25">
      <c r="A5681" t="s">
        <v>5773</v>
      </c>
      <c r="B5681" s="1">
        <v>45713</v>
      </c>
      <c r="C5681" s="1">
        <v>45726.6</v>
      </c>
      <c r="D5681" t="s">
        <v>88</v>
      </c>
      <c r="E5681" t="s">
        <v>52</v>
      </c>
      <c r="F5681" t="s">
        <v>48</v>
      </c>
      <c r="G5681" t="s">
        <v>67</v>
      </c>
      <c r="H5681" t="s">
        <v>76</v>
      </c>
      <c r="I5681" t="s">
        <v>41</v>
      </c>
      <c r="J5681">
        <v>13.6</v>
      </c>
      <c r="K5681" t="s">
        <v>33</v>
      </c>
      <c r="L5681">
        <v>64</v>
      </c>
      <c r="M5681" s="1">
        <v>45712</v>
      </c>
      <c r="N5681" t="s">
        <v>63</v>
      </c>
      <c r="O5681">
        <v>11.2</v>
      </c>
      <c r="P5681">
        <v>1.2</v>
      </c>
      <c r="Q5681" s="2">
        <v>38635.9</v>
      </c>
      <c r="R5681" t="s">
        <v>85</v>
      </c>
      <c r="S5681" s="2">
        <v>31933.31</v>
      </c>
      <c r="T5681">
        <v>3.9</v>
      </c>
      <c r="U5681" t="s">
        <v>100</v>
      </c>
      <c r="V5681">
        <v>2025</v>
      </c>
      <c r="W5681" t="s">
        <v>37</v>
      </c>
      <c r="X5681" s="2">
        <v>31933.31</v>
      </c>
      <c r="Y5681" s="2">
        <v>6702.59</v>
      </c>
      <c r="Z5681" s="2">
        <v>0.82699999999999996</v>
      </c>
      <c r="AA5681" s="2">
        <f>IF(Table1[[#This Row],[Bed Occupied]]="Yes",1,0)</f>
        <v>1</v>
      </c>
    </row>
    <row r="5682" spans="1:27" x14ac:dyDescent="0.25">
      <c r="A5682" t="s">
        <v>5774</v>
      </c>
      <c r="B5682" s="1">
        <v>45837</v>
      </c>
      <c r="C5682" s="1">
        <v>45848.800000000003</v>
      </c>
      <c r="D5682" t="s">
        <v>51</v>
      </c>
      <c r="E5682" t="s">
        <v>52</v>
      </c>
      <c r="F5682" t="s">
        <v>29</v>
      </c>
      <c r="G5682" t="s">
        <v>67</v>
      </c>
      <c r="H5682" t="s">
        <v>31</v>
      </c>
      <c r="I5682" t="s">
        <v>93</v>
      </c>
      <c r="J5682">
        <v>11.8</v>
      </c>
      <c r="K5682" t="s">
        <v>33</v>
      </c>
      <c r="L5682">
        <v>49</v>
      </c>
      <c r="M5682" s="1">
        <v>45836</v>
      </c>
      <c r="N5682" t="s">
        <v>42</v>
      </c>
      <c r="O5682">
        <v>12</v>
      </c>
      <c r="P5682">
        <v>2</v>
      </c>
      <c r="Q5682" s="2">
        <v>13109.29</v>
      </c>
      <c r="R5682" t="s">
        <v>58</v>
      </c>
      <c r="S5682" s="2">
        <v>7832.02</v>
      </c>
      <c r="T5682">
        <v>3.6</v>
      </c>
      <c r="U5682" t="s">
        <v>64</v>
      </c>
      <c r="V5682">
        <v>2025</v>
      </c>
      <c r="W5682" t="s">
        <v>83</v>
      </c>
      <c r="X5682" s="2">
        <v>7832.02</v>
      </c>
      <c r="Y5682" s="2">
        <v>5277.27</v>
      </c>
      <c r="Z5682" s="2">
        <v>0.59699999999999998</v>
      </c>
      <c r="AA5682" s="2">
        <f>IF(Table1[[#This Row],[Bed Occupied]]="Yes",1,0)</f>
        <v>1</v>
      </c>
    </row>
    <row r="5683" spans="1:27" x14ac:dyDescent="0.25">
      <c r="A5683" t="s">
        <v>5775</v>
      </c>
      <c r="B5683" s="1">
        <v>46019</v>
      </c>
      <c r="C5683" s="1">
        <v>46022.9</v>
      </c>
      <c r="D5683" t="s">
        <v>46</v>
      </c>
      <c r="E5683" t="s">
        <v>52</v>
      </c>
      <c r="F5683" t="s">
        <v>29</v>
      </c>
      <c r="G5683" t="s">
        <v>30</v>
      </c>
      <c r="H5683" t="s">
        <v>56</v>
      </c>
      <c r="I5683" t="s">
        <v>32</v>
      </c>
      <c r="J5683">
        <v>3.9</v>
      </c>
      <c r="K5683" t="s">
        <v>33</v>
      </c>
      <c r="L5683">
        <v>80</v>
      </c>
      <c r="M5683" s="1">
        <v>46018</v>
      </c>
      <c r="N5683" t="s">
        <v>42</v>
      </c>
      <c r="O5683">
        <v>15.5</v>
      </c>
      <c r="P5683">
        <v>3.5</v>
      </c>
      <c r="Q5683" s="2">
        <v>5797.42</v>
      </c>
      <c r="R5683" t="s">
        <v>35</v>
      </c>
      <c r="S5683" s="2">
        <v>3776.24</v>
      </c>
      <c r="T5683">
        <v>3.3</v>
      </c>
      <c r="U5683" t="s">
        <v>79</v>
      </c>
      <c r="V5683">
        <v>2025</v>
      </c>
      <c r="W5683" t="s">
        <v>83</v>
      </c>
      <c r="X5683" s="2">
        <v>3776.24</v>
      </c>
      <c r="Y5683" s="2">
        <v>2021.18</v>
      </c>
      <c r="Z5683" s="2">
        <v>0.65100000000000002</v>
      </c>
      <c r="AA5683" s="2">
        <f>IF(Table1[[#This Row],[Bed Occupied]]="Yes",1,0)</f>
        <v>1</v>
      </c>
    </row>
    <row r="5684" spans="1:27" x14ac:dyDescent="0.25">
      <c r="A5684" t="s">
        <v>5776</v>
      </c>
      <c r="B5684" s="1">
        <v>45996</v>
      </c>
      <c r="C5684" s="1">
        <v>45997.1</v>
      </c>
      <c r="D5684" t="s">
        <v>96</v>
      </c>
      <c r="E5684" t="s">
        <v>52</v>
      </c>
      <c r="F5684" t="s">
        <v>48</v>
      </c>
      <c r="G5684" t="s">
        <v>30</v>
      </c>
      <c r="H5684" t="s">
        <v>62</v>
      </c>
      <c r="I5684" t="s">
        <v>32</v>
      </c>
      <c r="J5684">
        <v>1.1000000000000001</v>
      </c>
      <c r="K5684" t="s">
        <v>57</v>
      </c>
      <c r="L5684">
        <v>39</v>
      </c>
      <c r="M5684" s="1">
        <v>45995</v>
      </c>
      <c r="N5684" t="s">
        <v>42</v>
      </c>
      <c r="O5684">
        <v>10.4</v>
      </c>
      <c r="P5684">
        <v>2.4</v>
      </c>
      <c r="Q5684" s="2">
        <v>3244.23</v>
      </c>
      <c r="R5684" t="s">
        <v>85</v>
      </c>
      <c r="S5684" s="2">
        <v>1606.77</v>
      </c>
      <c r="T5684">
        <v>3.8</v>
      </c>
      <c r="U5684" t="s">
        <v>79</v>
      </c>
      <c r="V5684">
        <v>2025</v>
      </c>
      <c r="W5684" t="s">
        <v>72</v>
      </c>
      <c r="X5684" s="2">
        <v>1606.77</v>
      </c>
      <c r="Y5684" s="2">
        <v>1637.46</v>
      </c>
      <c r="Z5684" s="2">
        <v>0.495</v>
      </c>
      <c r="AA5684" s="2">
        <f>IF(Table1[[#This Row],[Bed Occupied]]="Yes",1,0)</f>
        <v>0</v>
      </c>
    </row>
    <row r="5685" spans="1:27" x14ac:dyDescent="0.25">
      <c r="A5685" t="s">
        <v>5777</v>
      </c>
      <c r="B5685" s="1">
        <v>46229</v>
      </c>
      <c r="C5685" s="1">
        <v>46233.1</v>
      </c>
      <c r="D5685" t="s">
        <v>96</v>
      </c>
      <c r="E5685" t="s">
        <v>47</v>
      </c>
      <c r="F5685" t="s">
        <v>48</v>
      </c>
      <c r="G5685" t="s">
        <v>53</v>
      </c>
      <c r="H5685" t="s">
        <v>49</v>
      </c>
      <c r="I5685" t="s">
        <v>32</v>
      </c>
      <c r="J5685">
        <v>4.0999999999999996</v>
      </c>
      <c r="K5685" t="s">
        <v>33</v>
      </c>
      <c r="L5685">
        <v>91</v>
      </c>
      <c r="M5685" s="1">
        <v>46229</v>
      </c>
      <c r="N5685" t="s">
        <v>34</v>
      </c>
      <c r="O5685">
        <v>12.4</v>
      </c>
      <c r="P5685">
        <v>2.4</v>
      </c>
      <c r="Q5685" s="2">
        <v>2988.92</v>
      </c>
      <c r="R5685" t="s">
        <v>58</v>
      </c>
      <c r="S5685" s="2">
        <v>1565.98</v>
      </c>
      <c r="T5685">
        <v>3.3</v>
      </c>
      <c r="U5685" t="s">
        <v>43</v>
      </c>
      <c r="V5685">
        <v>2026</v>
      </c>
      <c r="W5685" t="s">
        <v>74</v>
      </c>
      <c r="X5685" s="2">
        <v>1565.98</v>
      </c>
      <c r="Y5685" s="2">
        <v>1422.94</v>
      </c>
      <c r="Z5685" s="2">
        <v>0.52400000000000002</v>
      </c>
      <c r="AA5685" s="2">
        <f>IF(Table1[[#This Row],[Bed Occupied]]="Yes",1,0)</f>
        <v>1</v>
      </c>
    </row>
    <row r="5686" spans="1:27" x14ac:dyDescent="0.25">
      <c r="A5686" t="s">
        <v>5778</v>
      </c>
      <c r="B5686" s="1">
        <v>46258</v>
      </c>
      <c r="C5686" s="1">
        <v>46259.5</v>
      </c>
      <c r="D5686" t="s">
        <v>96</v>
      </c>
      <c r="E5686" t="s">
        <v>66</v>
      </c>
      <c r="F5686" t="s">
        <v>48</v>
      </c>
      <c r="G5686" t="s">
        <v>67</v>
      </c>
      <c r="H5686" t="s">
        <v>49</v>
      </c>
      <c r="I5686" t="s">
        <v>32</v>
      </c>
      <c r="J5686">
        <v>1.5</v>
      </c>
      <c r="K5686" t="s">
        <v>57</v>
      </c>
      <c r="L5686">
        <v>45</v>
      </c>
      <c r="M5686" s="1">
        <v>46258</v>
      </c>
      <c r="N5686" t="s">
        <v>42</v>
      </c>
      <c r="O5686">
        <v>12.6</v>
      </c>
      <c r="P5686">
        <v>2.6</v>
      </c>
      <c r="Q5686" s="2">
        <v>3658.59</v>
      </c>
      <c r="R5686" t="s">
        <v>35</v>
      </c>
      <c r="S5686" s="2">
        <v>1912.19</v>
      </c>
      <c r="T5686">
        <v>3.1</v>
      </c>
      <c r="U5686" t="s">
        <v>138</v>
      </c>
      <c r="V5686">
        <v>2026</v>
      </c>
      <c r="W5686" t="s">
        <v>37</v>
      </c>
      <c r="X5686" s="2">
        <v>1912.19</v>
      </c>
      <c r="Y5686" s="2">
        <v>1746.4</v>
      </c>
      <c r="Z5686" s="2">
        <v>0.52300000000000002</v>
      </c>
      <c r="AA5686" s="2">
        <f>IF(Table1[[#This Row],[Bed Occupied]]="Yes",1,0)</f>
        <v>0</v>
      </c>
    </row>
    <row r="5687" spans="1:27" x14ac:dyDescent="0.25">
      <c r="A5687" t="s">
        <v>5779</v>
      </c>
      <c r="B5687" s="1">
        <v>45857</v>
      </c>
      <c r="C5687" s="1">
        <v>45858.1</v>
      </c>
      <c r="D5687" t="s">
        <v>96</v>
      </c>
      <c r="E5687" t="s">
        <v>52</v>
      </c>
      <c r="F5687" t="s">
        <v>48</v>
      </c>
      <c r="G5687" t="s">
        <v>151</v>
      </c>
      <c r="H5687" t="s">
        <v>56</v>
      </c>
      <c r="I5687" t="s">
        <v>93</v>
      </c>
      <c r="J5687">
        <v>1.1000000000000001</v>
      </c>
      <c r="K5687" t="s">
        <v>33</v>
      </c>
      <c r="L5687">
        <v>33</v>
      </c>
      <c r="M5687" s="1">
        <v>45857</v>
      </c>
      <c r="N5687" t="s">
        <v>42</v>
      </c>
      <c r="O5687">
        <v>8.6999999999999993</v>
      </c>
      <c r="P5687">
        <v>0.7</v>
      </c>
      <c r="Q5687" s="2">
        <v>3901.69</v>
      </c>
      <c r="R5687" t="s">
        <v>35</v>
      </c>
      <c r="S5687" s="2">
        <v>1965.53</v>
      </c>
      <c r="T5687">
        <v>4.0999999999999996</v>
      </c>
      <c r="U5687" t="s">
        <v>135</v>
      </c>
      <c r="V5687">
        <v>2025</v>
      </c>
      <c r="W5687" t="s">
        <v>83</v>
      </c>
      <c r="X5687" s="2">
        <v>1965.53</v>
      </c>
      <c r="Y5687" s="2">
        <v>1936.16</v>
      </c>
      <c r="Z5687" s="2">
        <v>0.504</v>
      </c>
      <c r="AA5687" s="2">
        <f>IF(Table1[[#This Row],[Bed Occupied]]="Yes",1,0)</f>
        <v>1</v>
      </c>
    </row>
    <row r="5688" spans="1:27" x14ac:dyDescent="0.25">
      <c r="A5688" t="s">
        <v>5780</v>
      </c>
      <c r="B5688" s="1">
        <v>45704</v>
      </c>
      <c r="C5688" s="1">
        <v>45706.5</v>
      </c>
      <c r="D5688" t="s">
        <v>27</v>
      </c>
      <c r="E5688" t="s">
        <v>52</v>
      </c>
      <c r="F5688" t="s">
        <v>29</v>
      </c>
      <c r="G5688" t="s">
        <v>151</v>
      </c>
      <c r="H5688" t="s">
        <v>40</v>
      </c>
      <c r="I5688" t="s">
        <v>41</v>
      </c>
      <c r="J5688">
        <v>2.5</v>
      </c>
      <c r="K5688" t="s">
        <v>57</v>
      </c>
      <c r="L5688">
        <v>64</v>
      </c>
      <c r="M5688" s="1">
        <v>45704</v>
      </c>
      <c r="N5688" t="s">
        <v>34</v>
      </c>
      <c r="O5688">
        <v>8</v>
      </c>
      <c r="P5688">
        <v>0</v>
      </c>
      <c r="Q5688" s="2">
        <v>9090.36</v>
      </c>
      <c r="R5688" t="s">
        <v>35</v>
      </c>
      <c r="S5688" s="2">
        <v>4762.3999999999996</v>
      </c>
      <c r="T5688">
        <v>3.6</v>
      </c>
      <c r="U5688" t="s">
        <v>100</v>
      </c>
      <c r="V5688">
        <v>2025</v>
      </c>
      <c r="W5688" t="s">
        <v>74</v>
      </c>
      <c r="X5688" s="2">
        <v>4762.3999999999996</v>
      </c>
      <c r="Y5688" s="2">
        <v>4327.96</v>
      </c>
      <c r="Z5688" s="2">
        <v>0.52400000000000002</v>
      </c>
      <c r="AA5688" s="2">
        <f>IF(Table1[[#This Row],[Bed Occupied]]="Yes",1,0)</f>
        <v>0</v>
      </c>
    </row>
    <row r="5689" spans="1:27" x14ac:dyDescent="0.25">
      <c r="A5689" t="s">
        <v>5781</v>
      </c>
      <c r="B5689" s="1">
        <v>46023</v>
      </c>
      <c r="C5689" s="1">
        <v>46028.800000000003</v>
      </c>
      <c r="D5689" t="s">
        <v>27</v>
      </c>
      <c r="E5689" t="s">
        <v>47</v>
      </c>
      <c r="F5689" t="s">
        <v>48</v>
      </c>
      <c r="G5689" t="s">
        <v>53</v>
      </c>
      <c r="H5689" t="s">
        <v>62</v>
      </c>
      <c r="I5689" t="s">
        <v>32</v>
      </c>
      <c r="J5689">
        <v>5.8</v>
      </c>
      <c r="K5689" t="s">
        <v>33</v>
      </c>
      <c r="L5689">
        <v>66</v>
      </c>
      <c r="M5689" s="1">
        <v>46023</v>
      </c>
      <c r="N5689" t="s">
        <v>34</v>
      </c>
      <c r="O5689">
        <v>9.9</v>
      </c>
      <c r="P5689">
        <v>1.9</v>
      </c>
      <c r="Q5689" s="2">
        <v>11868.38</v>
      </c>
      <c r="R5689" t="s">
        <v>85</v>
      </c>
      <c r="S5689" s="2">
        <v>7614.56</v>
      </c>
      <c r="T5689">
        <v>3.8</v>
      </c>
      <c r="U5689" t="s">
        <v>86</v>
      </c>
      <c r="V5689">
        <v>2026</v>
      </c>
      <c r="W5689" t="s">
        <v>72</v>
      </c>
      <c r="X5689" s="2">
        <v>7614.56</v>
      </c>
      <c r="Y5689" s="2">
        <v>4253.82</v>
      </c>
      <c r="Z5689" s="2">
        <v>0.64200000000000002</v>
      </c>
      <c r="AA5689" s="2">
        <f>IF(Table1[[#This Row],[Bed Occupied]]="Yes",1,0)</f>
        <v>1</v>
      </c>
    </row>
    <row r="5690" spans="1:27" x14ac:dyDescent="0.25">
      <c r="A5690" t="s">
        <v>5782</v>
      </c>
      <c r="B5690" s="1">
        <v>46036</v>
      </c>
      <c r="C5690" s="1">
        <v>46039.5</v>
      </c>
      <c r="D5690" t="s">
        <v>51</v>
      </c>
      <c r="E5690" t="s">
        <v>28</v>
      </c>
      <c r="F5690" t="s">
        <v>48</v>
      </c>
      <c r="G5690" t="s">
        <v>30</v>
      </c>
      <c r="H5690" t="s">
        <v>49</v>
      </c>
      <c r="I5690" t="s">
        <v>41</v>
      </c>
      <c r="J5690">
        <v>3.5</v>
      </c>
      <c r="K5690" t="s">
        <v>33</v>
      </c>
      <c r="L5690">
        <v>69</v>
      </c>
      <c r="M5690" s="1">
        <v>46035</v>
      </c>
      <c r="N5690" t="s">
        <v>42</v>
      </c>
      <c r="O5690">
        <v>12</v>
      </c>
      <c r="P5690">
        <v>0</v>
      </c>
      <c r="Q5690" s="2">
        <v>8669.92</v>
      </c>
      <c r="R5690" t="s">
        <v>35</v>
      </c>
      <c r="S5690" s="2">
        <v>5403.21</v>
      </c>
      <c r="T5690">
        <v>4.4000000000000004</v>
      </c>
      <c r="U5690" t="s">
        <v>86</v>
      </c>
      <c r="V5690">
        <v>2026</v>
      </c>
      <c r="W5690" t="s">
        <v>44</v>
      </c>
      <c r="X5690" s="2">
        <v>5403.21</v>
      </c>
      <c r="Y5690" s="2">
        <v>3266.71</v>
      </c>
      <c r="Z5690" s="2">
        <v>0.623</v>
      </c>
      <c r="AA5690" s="2">
        <f>IF(Table1[[#This Row],[Bed Occupied]]="Yes",1,0)</f>
        <v>1</v>
      </c>
    </row>
    <row r="5691" spans="1:27" x14ac:dyDescent="0.25">
      <c r="A5691" t="s">
        <v>5783</v>
      </c>
      <c r="B5691" s="1">
        <v>45955</v>
      </c>
      <c r="C5691" s="1">
        <v>45956.4</v>
      </c>
      <c r="D5691" t="s">
        <v>39</v>
      </c>
      <c r="E5691" t="s">
        <v>47</v>
      </c>
      <c r="F5691" t="s">
        <v>48</v>
      </c>
      <c r="G5691" t="s">
        <v>30</v>
      </c>
      <c r="H5691" t="s">
        <v>81</v>
      </c>
      <c r="I5691" t="s">
        <v>41</v>
      </c>
      <c r="J5691">
        <v>1.4</v>
      </c>
      <c r="K5691" t="s">
        <v>33</v>
      </c>
      <c r="L5691">
        <v>63</v>
      </c>
      <c r="M5691" s="1">
        <v>45954</v>
      </c>
      <c r="N5691" t="s">
        <v>63</v>
      </c>
      <c r="O5691">
        <v>10.6</v>
      </c>
      <c r="P5691">
        <v>0.6</v>
      </c>
      <c r="Q5691" s="2">
        <v>2190.7600000000002</v>
      </c>
      <c r="R5691" t="s">
        <v>35</v>
      </c>
      <c r="S5691" s="2">
        <v>1146.3399999999999</v>
      </c>
      <c r="T5691">
        <v>3.9</v>
      </c>
      <c r="U5691" t="s">
        <v>82</v>
      </c>
      <c r="V5691">
        <v>2025</v>
      </c>
      <c r="W5691" t="s">
        <v>77</v>
      </c>
      <c r="X5691" s="2">
        <v>1146.3399999999999</v>
      </c>
      <c r="Y5691" s="2">
        <v>1044.42</v>
      </c>
      <c r="Z5691" s="2">
        <v>0.52300000000000002</v>
      </c>
      <c r="AA5691" s="2">
        <f>IF(Table1[[#This Row],[Bed Occupied]]="Yes",1,0)</f>
        <v>1</v>
      </c>
    </row>
    <row r="5692" spans="1:27" x14ac:dyDescent="0.25">
      <c r="A5692" t="s">
        <v>5784</v>
      </c>
      <c r="B5692" s="1">
        <v>46265</v>
      </c>
      <c r="C5692" s="1">
        <v>46271</v>
      </c>
      <c r="D5692" t="s">
        <v>51</v>
      </c>
      <c r="E5692" t="s">
        <v>47</v>
      </c>
      <c r="F5692" t="s">
        <v>29</v>
      </c>
      <c r="G5692" t="s">
        <v>30</v>
      </c>
      <c r="H5692" t="s">
        <v>31</v>
      </c>
      <c r="I5692" t="s">
        <v>32</v>
      </c>
      <c r="J5692">
        <v>6</v>
      </c>
      <c r="K5692" t="s">
        <v>33</v>
      </c>
      <c r="L5692">
        <v>90</v>
      </c>
      <c r="M5692" s="1">
        <v>46265</v>
      </c>
      <c r="N5692" t="s">
        <v>42</v>
      </c>
      <c r="O5692">
        <v>9.1999999999999993</v>
      </c>
      <c r="P5692">
        <v>1.2</v>
      </c>
      <c r="Q5692" s="2">
        <v>10850.75</v>
      </c>
      <c r="R5692" t="s">
        <v>58</v>
      </c>
      <c r="S5692" s="2">
        <v>6025.32</v>
      </c>
      <c r="T5692">
        <v>3.5</v>
      </c>
      <c r="U5692" t="s">
        <v>138</v>
      </c>
      <c r="V5692">
        <v>2026</v>
      </c>
      <c r="W5692" t="s">
        <v>37</v>
      </c>
      <c r="X5692" s="2">
        <v>6025.32</v>
      </c>
      <c r="Y5692" s="2">
        <v>4825.43</v>
      </c>
      <c r="Z5692" s="2">
        <v>0.55500000000000005</v>
      </c>
      <c r="AA5692" s="2">
        <f>IF(Table1[[#This Row],[Bed Occupied]]="Yes",1,0)</f>
        <v>1</v>
      </c>
    </row>
    <row r="5693" spans="1:27" x14ac:dyDescent="0.25">
      <c r="A5693" t="s">
        <v>5785</v>
      </c>
      <c r="B5693" s="1">
        <v>46292</v>
      </c>
      <c r="C5693" s="1">
        <v>46292.9</v>
      </c>
      <c r="D5693" t="s">
        <v>39</v>
      </c>
      <c r="E5693" t="s">
        <v>52</v>
      </c>
      <c r="F5693" t="s">
        <v>29</v>
      </c>
      <c r="G5693" t="s">
        <v>151</v>
      </c>
      <c r="H5693" t="s">
        <v>76</v>
      </c>
      <c r="I5693" t="s">
        <v>32</v>
      </c>
      <c r="J5693">
        <v>0.9</v>
      </c>
      <c r="K5693" t="s">
        <v>33</v>
      </c>
      <c r="L5693">
        <v>119</v>
      </c>
      <c r="M5693" s="1">
        <v>46292</v>
      </c>
      <c r="N5693" t="s">
        <v>34</v>
      </c>
      <c r="O5693">
        <v>14</v>
      </c>
      <c r="P5693">
        <v>2</v>
      </c>
      <c r="Q5693" s="2">
        <v>1886.53</v>
      </c>
      <c r="R5693" t="s">
        <v>85</v>
      </c>
      <c r="S5693" s="2">
        <v>1103.01</v>
      </c>
      <c r="T5693">
        <v>3.3</v>
      </c>
      <c r="U5693" t="s">
        <v>133</v>
      </c>
      <c r="V5693">
        <v>2026</v>
      </c>
      <c r="W5693" t="s">
        <v>74</v>
      </c>
      <c r="X5693" s="2">
        <v>1103.01</v>
      </c>
      <c r="Y5693" s="2">
        <v>783.52</v>
      </c>
      <c r="Z5693" s="2">
        <v>0.58499999999999996</v>
      </c>
      <c r="AA5693" s="2">
        <f>IF(Table1[[#This Row],[Bed Occupied]]="Yes",1,0)</f>
        <v>1</v>
      </c>
    </row>
    <row r="5694" spans="1:27" x14ac:dyDescent="0.25">
      <c r="A5694" t="s">
        <v>5786</v>
      </c>
      <c r="B5694" s="1">
        <v>46189</v>
      </c>
      <c r="C5694" s="1">
        <v>46190.9</v>
      </c>
      <c r="D5694" t="s">
        <v>39</v>
      </c>
      <c r="E5694" t="s">
        <v>28</v>
      </c>
      <c r="F5694" t="s">
        <v>48</v>
      </c>
      <c r="G5694" t="s">
        <v>30</v>
      </c>
      <c r="H5694" t="s">
        <v>49</v>
      </c>
      <c r="I5694" t="s">
        <v>41</v>
      </c>
      <c r="J5694">
        <v>1.9</v>
      </c>
      <c r="K5694" t="s">
        <v>33</v>
      </c>
      <c r="L5694">
        <v>85</v>
      </c>
      <c r="M5694" s="1">
        <v>46188</v>
      </c>
      <c r="N5694" t="s">
        <v>34</v>
      </c>
      <c r="O5694">
        <v>10.9</v>
      </c>
      <c r="P5694">
        <v>0.9</v>
      </c>
      <c r="Q5694" s="2">
        <v>1850.61</v>
      </c>
      <c r="R5694" t="s">
        <v>35</v>
      </c>
      <c r="S5694" s="2">
        <v>1075.6600000000001</v>
      </c>
      <c r="T5694">
        <v>3.5</v>
      </c>
      <c r="U5694" t="s">
        <v>126</v>
      </c>
      <c r="V5694">
        <v>2026</v>
      </c>
      <c r="W5694" t="s">
        <v>37</v>
      </c>
      <c r="X5694" s="2">
        <v>1075.6600000000001</v>
      </c>
      <c r="Y5694" s="2">
        <v>774.95</v>
      </c>
      <c r="Z5694" s="2">
        <v>0.58099999999999996</v>
      </c>
      <c r="AA5694" s="2">
        <f>IF(Table1[[#This Row],[Bed Occupied]]="Yes",1,0)</f>
        <v>1</v>
      </c>
    </row>
    <row r="5695" spans="1:27" x14ac:dyDescent="0.25">
      <c r="A5695" t="s">
        <v>5787</v>
      </c>
      <c r="B5695" s="1">
        <v>45845</v>
      </c>
      <c r="C5695" s="1">
        <v>45850.8</v>
      </c>
      <c r="D5695" t="s">
        <v>88</v>
      </c>
      <c r="E5695" t="s">
        <v>66</v>
      </c>
      <c r="F5695" t="s">
        <v>48</v>
      </c>
      <c r="G5695" t="s">
        <v>53</v>
      </c>
      <c r="H5695" t="s">
        <v>81</v>
      </c>
      <c r="I5695" t="s">
        <v>32</v>
      </c>
      <c r="J5695">
        <v>5.8</v>
      </c>
      <c r="K5695" t="s">
        <v>33</v>
      </c>
      <c r="L5695">
        <v>63</v>
      </c>
      <c r="M5695" s="1">
        <v>45844</v>
      </c>
      <c r="N5695" t="s">
        <v>34</v>
      </c>
      <c r="O5695">
        <v>10</v>
      </c>
      <c r="P5695">
        <v>2</v>
      </c>
      <c r="Q5695" s="2">
        <v>31812.27</v>
      </c>
      <c r="R5695" t="s">
        <v>85</v>
      </c>
      <c r="S5695" s="2">
        <v>24876.73</v>
      </c>
      <c r="T5695">
        <v>3.1</v>
      </c>
      <c r="U5695" t="s">
        <v>135</v>
      </c>
      <c r="V5695">
        <v>2025</v>
      </c>
      <c r="W5695" t="s">
        <v>74</v>
      </c>
      <c r="X5695" s="2">
        <v>24876.73</v>
      </c>
      <c r="Y5695" s="2">
        <v>6935.54</v>
      </c>
      <c r="Z5695" s="2">
        <v>0.78200000000000003</v>
      </c>
      <c r="AA5695" s="2">
        <f>IF(Table1[[#This Row],[Bed Occupied]]="Yes",1,0)</f>
        <v>1</v>
      </c>
    </row>
    <row r="5696" spans="1:27" x14ac:dyDescent="0.25">
      <c r="A5696" t="s">
        <v>5788</v>
      </c>
      <c r="B5696" s="1">
        <v>46162</v>
      </c>
      <c r="C5696" s="1">
        <v>46164.5</v>
      </c>
      <c r="D5696" t="s">
        <v>27</v>
      </c>
      <c r="E5696" t="s">
        <v>28</v>
      </c>
      <c r="F5696" t="s">
        <v>29</v>
      </c>
      <c r="G5696" t="s">
        <v>151</v>
      </c>
      <c r="H5696" t="s">
        <v>62</v>
      </c>
      <c r="I5696" t="s">
        <v>32</v>
      </c>
      <c r="J5696">
        <v>2.5</v>
      </c>
      <c r="K5696" t="s">
        <v>57</v>
      </c>
      <c r="L5696">
        <v>126</v>
      </c>
      <c r="M5696" s="1">
        <v>46161</v>
      </c>
      <c r="N5696" t="s">
        <v>63</v>
      </c>
      <c r="O5696">
        <v>12.8</v>
      </c>
      <c r="P5696">
        <v>0.8</v>
      </c>
      <c r="Q5696" s="2">
        <v>9345.01</v>
      </c>
      <c r="R5696" t="s">
        <v>35</v>
      </c>
      <c r="S5696" s="2">
        <v>6523.03</v>
      </c>
      <c r="T5696">
        <v>3.3</v>
      </c>
      <c r="U5696" t="s">
        <v>94</v>
      </c>
      <c r="V5696">
        <v>2026</v>
      </c>
      <c r="W5696" t="s">
        <v>44</v>
      </c>
      <c r="X5696" s="2">
        <v>6523.03</v>
      </c>
      <c r="Y5696" s="2">
        <v>2821.98</v>
      </c>
      <c r="Z5696" s="2">
        <v>0.69799999999999995</v>
      </c>
      <c r="AA5696" s="2">
        <f>IF(Table1[[#This Row],[Bed Occupied]]="Yes",1,0)</f>
        <v>0</v>
      </c>
    </row>
    <row r="5697" spans="1:27" x14ac:dyDescent="0.25">
      <c r="A5697" t="s">
        <v>5789</v>
      </c>
      <c r="B5697" s="1">
        <v>46079</v>
      </c>
      <c r="C5697" s="1">
        <v>46079.8</v>
      </c>
      <c r="D5697" t="s">
        <v>46</v>
      </c>
      <c r="E5697" t="s">
        <v>47</v>
      </c>
      <c r="F5697" t="s">
        <v>29</v>
      </c>
      <c r="G5697" t="s">
        <v>53</v>
      </c>
      <c r="H5697" t="s">
        <v>40</v>
      </c>
      <c r="I5697" t="s">
        <v>32</v>
      </c>
      <c r="J5697">
        <v>0.8</v>
      </c>
      <c r="K5697" t="s">
        <v>57</v>
      </c>
      <c r="L5697">
        <v>72</v>
      </c>
      <c r="M5697" s="1">
        <v>46078</v>
      </c>
      <c r="N5697" t="s">
        <v>63</v>
      </c>
      <c r="O5697">
        <v>12.7</v>
      </c>
      <c r="P5697">
        <v>0.7</v>
      </c>
      <c r="Q5697" s="2">
        <v>5124.49</v>
      </c>
      <c r="R5697" t="s">
        <v>58</v>
      </c>
      <c r="S5697" s="2">
        <v>2817.96</v>
      </c>
      <c r="T5697">
        <v>4.3</v>
      </c>
      <c r="U5697" t="s">
        <v>68</v>
      </c>
      <c r="V5697">
        <v>2026</v>
      </c>
      <c r="W5697" t="s">
        <v>69</v>
      </c>
      <c r="X5697" s="2">
        <v>2817.96</v>
      </c>
      <c r="Y5697" s="2">
        <v>2306.5300000000002</v>
      </c>
      <c r="Z5697" s="2">
        <v>0.55000000000000004</v>
      </c>
      <c r="AA5697" s="2">
        <f>IF(Table1[[#This Row],[Bed Occupied]]="Yes",1,0)</f>
        <v>0</v>
      </c>
    </row>
    <row r="5698" spans="1:27" x14ac:dyDescent="0.25">
      <c r="A5698" t="s">
        <v>5790</v>
      </c>
      <c r="B5698" s="1">
        <v>46235</v>
      </c>
      <c r="C5698" s="1">
        <v>46236.5</v>
      </c>
      <c r="D5698" t="s">
        <v>96</v>
      </c>
      <c r="E5698" t="s">
        <v>52</v>
      </c>
      <c r="F5698" t="s">
        <v>29</v>
      </c>
      <c r="G5698" t="s">
        <v>67</v>
      </c>
      <c r="H5698" t="s">
        <v>31</v>
      </c>
      <c r="I5698" t="s">
        <v>41</v>
      </c>
      <c r="J5698">
        <v>1.5</v>
      </c>
      <c r="K5698" t="s">
        <v>57</v>
      </c>
      <c r="L5698">
        <v>37</v>
      </c>
      <c r="M5698" s="1">
        <v>46235</v>
      </c>
      <c r="N5698" t="s">
        <v>34</v>
      </c>
      <c r="O5698">
        <v>12.8</v>
      </c>
      <c r="P5698">
        <v>0.8</v>
      </c>
      <c r="Q5698" s="2">
        <v>3609.28</v>
      </c>
      <c r="R5698" t="s">
        <v>85</v>
      </c>
      <c r="S5698" s="2">
        <v>2042.64</v>
      </c>
      <c r="T5698">
        <v>3.6</v>
      </c>
      <c r="U5698" t="s">
        <v>138</v>
      </c>
      <c r="V5698">
        <v>2026</v>
      </c>
      <c r="W5698" t="s">
        <v>83</v>
      </c>
      <c r="X5698" s="2">
        <v>2042.64</v>
      </c>
      <c r="Y5698" s="2">
        <v>1566.64</v>
      </c>
      <c r="Z5698" s="2">
        <v>0.56599999999999995</v>
      </c>
      <c r="AA5698" s="2">
        <f>IF(Table1[[#This Row],[Bed Occupied]]="Yes",1,0)</f>
        <v>0</v>
      </c>
    </row>
    <row r="5699" spans="1:27" x14ac:dyDescent="0.25">
      <c r="A5699" t="s">
        <v>5791</v>
      </c>
      <c r="B5699" s="1">
        <v>46228</v>
      </c>
      <c r="C5699" s="1">
        <v>46242.5</v>
      </c>
      <c r="D5699" t="s">
        <v>88</v>
      </c>
      <c r="E5699" t="s">
        <v>28</v>
      </c>
      <c r="F5699" t="s">
        <v>48</v>
      </c>
      <c r="G5699" t="s">
        <v>30</v>
      </c>
      <c r="H5699" t="s">
        <v>81</v>
      </c>
      <c r="I5699" t="s">
        <v>32</v>
      </c>
      <c r="J5699">
        <v>14.5</v>
      </c>
      <c r="K5699" t="s">
        <v>33</v>
      </c>
      <c r="L5699">
        <v>56</v>
      </c>
      <c r="M5699" s="1">
        <v>46227</v>
      </c>
      <c r="N5699" t="s">
        <v>42</v>
      </c>
      <c r="O5699">
        <v>11.7</v>
      </c>
      <c r="P5699">
        <v>1.7</v>
      </c>
      <c r="Q5699" s="2">
        <v>31009.17</v>
      </c>
      <c r="R5699" t="s">
        <v>58</v>
      </c>
      <c r="S5699" s="2">
        <v>20464.52</v>
      </c>
      <c r="T5699">
        <v>3.2</v>
      </c>
      <c r="U5699" t="s">
        <v>43</v>
      </c>
      <c r="V5699">
        <v>2026</v>
      </c>
      <c r="W5699" t="s">
        <v>77</v>
      </c>
      <c r="X5699" s="2">
        <v>20464.52</v>
      </c>
      <c r="Y5699" s="2">
        <v>10544.65</v>
      </c>
      <c r="Z5699" s="2">
        <v>0.66</v>
      </c>
      <c r="AA5699" s="2">
        <f>IF(Table1[[#This Row],[Bed Occupied]]="Yes",1,0)</f>
        <v>1</v>
      </c>
    </row>
    <row r="5700" spans="1:27" x14ac:dyDescent="0.25">
      <c r="A5700" t="s">
        <v>5792</v>
      </c>
      <c r="B5700" s="1">
        <v>45906</v>
      </c>
      <c r="C5700" s="1">
        <v>45910.6</v>
      </c>
      <c r="D5700" t="s">
        <v>46</v>
      </c>
      <c r="E5700" t="s">
        <v>28</v>
      </c>
      <c r="F5700" t="s">
        <v>29</v>
      </c>
      <c r="G5700" t="s">
        <v>30</v>
      </c>
      <c r="H5700" t="s">
        <v>81</v>
      </c>
      <c r="I5700" t="s">
        <v>41</v>
      </c>
      <c r="J5700">
        <v>4.5999999999999996</v>
      </c>
      <c r="K5700" t="s">
        <v>57</v>
      </c>
      <c r="L5700">
        <v>63</v>
      </c>
      <c r="M5700" s="1">
        <v>45905</v>
      </c>
      <c r="N5700" t="s">
        <v>34</v>
      </c>
      <c r="O5700">
        <v>8.9</v>
      </c>
      <c r="P5700">
        <v>0.9</v>
      </c>
      <c r="Q5700" s="2">
        <v>5820.61</v>
      </c>
      <c r="R5700" t="s">
        <v>58</v>
      </c>
      <c r="S5700" s="2">
        <v>3958.8</v>
      </c>
      <c r="T5700">
        <v>4.0999999999999996</v>
      </c>
      <c r="U5700" t="s">
        <v>59</v>
      </c>
      <c r="V5700">
        <v>2025</v>
      </c>
      <c r="W5700" t="s">
        <v>77</v>
      </c>
      <c r="X5700" s="2">
        <v>3958.8</v>
      </c>
      <c r="Y5700" s="2">
        <v>1861.81</v>
      </c>
      <c r="Z5700" s="2">
        <v>0.68</v>
      </c>
      <c r="AA5700" s="2">
        <f>IF(Table1[[#This Row],[Bed Occupied]]="Yes",1,0)</f>
        <v>0</v>
      </c>
    </row>
    <row r="5701" spans="1:27" x14ac:dyDescent="0.25">
      <c r="A5701" t="s">
        <v>5793</v>
      </c>
      <c r="B5701" s="1">
        <v>46285</v>
      </c>
      <c r="C5701" s="1">
        <v>46290.8</v>
      </c>
      <c r="D5701" t="s">
        <v>61</v>
      </c>
      <c r="E5701" t="s">
        <v>47</v>
      </c>
      <c r="F5701" t="s">
        <v>29</v>
      </c>
      <c r="G5701" t="s">
        <v>67</v>
      </c>
      <c r="H5701" t="s">
        <v>40</v>
      </c>
      <c r="I5701" t="s">
        <v>41</v>
      </c>
      <c r="J5701">
        <v>5.8</v>
      </c>
      <c r="K5701" t="s">
        <v>33</v>
      </c>
      <c r="L5701">
        <v>102</v>
      </c>
      <c r="M5701" s="1">
        <v>46284</v>
      </c>
      <c r="N5701" t="s">
        <v>42</v>
      </c>
      <c r="O5701">
        <v>12</v>
      </c>
      <c r="P5701">
        <v>0</v>
      </c>
      <c r="Q5701" s="2">
        <v>14843.45</v>
      </c>
      <c r="R5701" t="s">
        <v>58</v>
      </c>
      <c r="S5701" s="2">
        <v>10033.85</v>
      </c>
      <c r="T5701">
        <v>4.2</v>
      </c>
      <c r="U5701" t="s">
        <v>133</v>
      </c>
      <c r="V5701">
        <v>2026</v>
      </c>
      <c r="W5701" t="s">
        <v>83</v>
      </c>
      <c r="X5701" s="2">
        <v>10033.85</v>
      </c>
      <c r="Y5701" s="2">
        <v>4809.6000000000004</v>
      </c>
      <c r="Z5701" s="2">
        <v>0.67600000000000005</v>
      </c>
      <c r="AA5701" s="2">
        <f>IF(Table1[[#This Row],[Bed Occupied]]="Yes",1,0)</f>
        <v>1</v>
      </c>
    </row>
    <row r="5702" spans="1:27" x14ac:dyDescent="0.25">
      <c r="A5702" t="s">
        <v>5794</v>
      </c>
      <c r="B5702" s="1">
        <v>45810</v>
      </c>
      <c r="C5702" s="1">
        <v>45810.8</v>
      </c>
      <c r="D5702" t="s">
        <v>96</v>
      </c>
      <c r="E5702" t="s">
        <v>66</v>
      </c>
      <c r="F5702" t="s">
        <v>48</v>
      </c>
      <c r="G5702" t="s">
        <v>151</v>
      </c>
      <c r="H5702" t="s">
        <v>31</v>
      </c>
      <c r="I5702" t="s">
        <v>32</v>
      </c>
      <c r="J5702">
        <v>0.8</v>
      </c>
      <c r="K5702" t="s">
        <v>33</v>
      </c>
      <c r="L5702">
        <v>57</v>
      </c>
      <c r="M5702" s="1">
        <v>45810</v>
      </c>
      <c r="N5702" t="s">
        <v>42</v>
      </c>
      <c r="O5702">
        <v>13.5</v>
      </c>
      <c r="P5702">
        <v>1.5</v>
      </c>
      <c r="Q5702" s="2">
        <v>3826.04</v>
      </c>
      <c r="R5702" t="s">
        <v>35</v>
      </c>
      <c r="S5702" s="2">
        <v>2408.9699999999998</v>
      </c>
      <c r="T5702">
        <v>3.8</v>
      </c>
      <c r="U5702" t="s">
        <v>64</v>
      </c>
      <c r="V5702">
        <v>2025</v>
      </c>
      <c r="W5702" t="s">
        <v>37</v>
      </c>
      <c r="X5702" s="2">
        <v>2408.9699999999998</v>
      </c>
      <c r="Y5702" s="2">
        <v>1417.07</v>
      </c>
      <c r="Z5702" s="2">
        <v>0.63</v>
      </c>
      <c r="AA5702" s="2">
        <f>IF(Table1[[#This Row],[Bed Occupied]]="Yes",1,0)</f>
        <v>1</v>
      </c>
    </row>
    <row r="5703" spans="1:27" x14ac:dyDescent="0.25">
      <c r="A5703" t="s">
        <v>5795</v>
      </c>
      <c r="B5703" s="1">
        <v>46073</v>
      </c>
      <c r="C5703" s="1">
        <v>46076.9</v>
      </c>
      <c r="D5703" t="s">
        <v>88</v>
      </c>
      <c r="E5703" t="s">
        <v>28</v>
      </c>
      <c r="F5703" t="s">
        <v>29</v>
      </c>
      <c r="G5703" t="s">
        <v>151</v>
      </c>
      <c r="H5703" t="s">
        <v>49</v>
      </c>
      <c r="I5703" t="s">
        <v>41</v>
      </c>
      <c r="J5703">
        <v>3.9</v>
      </c>
      <c r="K5703" t="s">
        <v>33</v>
      </c>
      <c r="L5703">
        <v>9</v>
      </c>
      <c r="M5703" s="1">
        <v>46073</v>
      </c>
      <c r="N5703" t="s">
        <v>34</v>
      </c>
      <c r="O5703">
        <v>8.3000000000000007</v>
      </c>
      <c r="P5703">
        <v>0.3</v>
      </c>
      <c r="Q5703" s="2">
        <v>18187.580000000002</v>
      </c>
      <c r="R5703" t="s">
        <v>35</v>
      </c>
      <c r="S5703" s="2">
        <v>12698.64</v>
      </c>
      <c r="T5703">
        <v>4.5</v>
      </c>
      <c r="U5703" t="s">
        <v>68</v>
      </c>
      <c r="V5703">
        <v>2026</v>
      </c>
      <c r="W5703" t="s">
        <v>77</v>
      </c>
      <c r="X5703" s="2">
        <v>12698.64</v>
      </c>
      <c r="Y5703" s="2">
        <v>5488.94</v>
      </c>
      <c r="Z5703" s="2">
        <v>0.69799999999999995</v>
      </c>
      <c r="AA5703" s="2">
        <f>IF(Table1[[#This Row],[Bed Occupied]]="Yes",1,0)</f>
        <v>1</v>
      </c>
    </row>
    <row r="5704" spans="1:27" x14ac:dyDescent="0.25">
      <c r="A5704" t="s">
        <v>5796</v>
      </c>
      <c r="B5704" s="1">
        <v>46030</v>
      </c>
      <c r="C5704" s="1">
        <v>46036.6</v>
      </c>
      <c r="D5704" t="s">
        <v>61</v>
      </c>
      <c r="E5704" t="s">
        <v>52</v>
      </c>
      <c r="F5704" t="s">
        <v>29</v>
      </c>
      <c r="G5704" t="s">
        <v>30</v>
      </c>
      <c r="H5704" t="s">
        <v>62</v>
      </c>
      <c r="I5704" t="s">
        <v>32</v>
      </c>
      <c r="J5704">
        <v>6.6</v>
      </c>
      <c r="K5704" t="s">
        <v>33</v>
      </c>
      <c r="L5704">
        <v>106</v>
      </c>
      <c r="M5704" s="1">
        <v>46030</v>
      </c>
      <c r="N5704" t="s">
        <v>34</v>
      </c>
      <c r="O5704">
        <v>13.4</v>
      </c>
      <c r="P5704">
        <v>1.4</v>
      </c>
      <c r="Q5704" s="2">
        <v>19348.599999999999</v>
      </c>
      <c r="R5704" t="s">
        <v>35</v>
      </c>
      <c r="S5704" s="2">
        <v>13955.09</v>
      </c>
      <c r="T5704">
        <v>3.1</v>
      </c>
      <c r="U5704" t="s">
        <v>86</v>
      </c>
      <c r="V5704">
        <v>2026</v>
      </c>
      <c r="W5704" t="s">
        <v>72</v>
      </c>
      <c r="X5704" s="2">
        <v>13955.09</v>
      </c>
      <c r="Y5704" s="2">
        <v>5393.51</v>
      </c>
      <c r="Z5704" s="2">
        <v>0.72099999999999997</v>
      </c>
      <c r="AA5704" s="2">
        <f>IF(Table1[[#This Row],[Bed Occupied]]="Yes",1,0)</f>
        <v>1</v>
      </c>
    </row>
    <row r="5705" spans="1:27" x14ac:dyDescent="0.25">
      <c r="A5705" t="s">
        <v>5797</v>
      </c>
      <c r="B5705" s="1">
        <v>46123</v>
      </c>
      <c r="C5705" s="1">
        <v>46130.7</v>
      </c>
      <c r="D5705" t="s">
        <v>61</v>
      </c>
      <c r="E5705" t="s">
        <v>52</v>
      </c>
      <c r="F5705" t="s">
        <v>29</v>
      </c>
      <c r="G5705" t="s">
        <v>30</v>
      </c>
      <c r="H5705" t="s">
        <v>62</v>
      </c>
      <c r="I5705" t="s">
        <v>41</v>
      </c>
      <c r="J5705">
        <v>7.7</v>
      </c>
      <c r="K5705" t="s">
        <v>33</v>
      </c>
      <c r="L5705">
        <v>35</v>
      </c>
      <c r="M5705" s="1">
        <v>46123</v>
      </c>
      <c r="N5705" t="s">
        <v>34</v>
      </c>
      <c r="O5705">
        <v>9.6</v>
      </c>
      <c r="P5705">
        <v>1.6</v>
      </c>
      <c r="Q5705" s="2">
        <v>21662.28</v>
      </c>
      <c r="R5705" t="s">
        <v>85</v>
      </c>
      <c r="S5705" s="2">
        <v>15264.57</v>
      </c>
      <c r="T5705">
        <v>4.0999999999999996</v>
      </c>
      <c r="U5705" t="s">
        <v>98</v>
      </c>
      <c r="V5705">
        <v>2026</v>
      </c>
      <c r="W5705" t="s">
        <v>83</v>
      </c>
      <c r="X5705" s="2">
        <v>15264.57</v>
      </c>
      <c r="Y5705" s="2">
        <v>6397.71</v>
      </c>
      <c r="Z5705" s="2">
        <v>0.70499999999999996</v>
      </c>
      <c r="AA5705" s="2">
        <f>IF(Table1[[#This Row],[Bed Occupied]]="Yes",1,0)</f>
        <v>1</v>
      </c>
    </row>
    <row r="5706" spans="1:27" x14ac:dyDescent="0.25">
      <c r="A5706" t="s">
        <v>5798</v>
      </c>
      <c r="B5706" s="1">
        <v>45753</v>
      </c>
      <c r="C5706" s="1">
        <v>45754.8</v>
      </c>
      <c r="D5706" t="s">
        <v>39</v>
      </c>
      <c r="E5706" t="s">
        <v>52</v>
      </c>
      <c r="F5706" t="s">
        <v>29</v>
      </c>
      <c r="G5706" t="s">
        <v>67</v>
      </c>
      <c r="H5706" t="s">
        <v>49</v>
      </c>
      <c r="I5706" t="s">
        <v>93</v>
      </c>
      <c r="J5706">
        <v>1.8</v>
      </c>
      <c r="K5706" t="s">
        <v>33</v>
      </c>
      <c r="L5706">
        <v>80</v>
      </c>
      <c r="M5706" s="1">
        <v>45753</v>
      </c>
      <c r="N5706" t="s">
        <v>42</v>
      </c>
      <c r="O5706">
        <v>11.3</v>
      </c>
      <c r="P5706">
        <v>1.3</v>
      </c>
      <c r="Q5706" s="2">
        <v>2224.9499999999998</v>
      </c>
      <c r="R5706" t="s">
        <v>35</v>
      </c>
      <c r="S5706" s="2">
        <v>1461.2</v>
      </c>
      <c r="T5706">
        <v>3.5</v>
      </c>
      <c r="U5706" t="s">
        <v>89</v>
      </c>
      <c r="V5706">
        <v>2025</v>
      </c>
      <c r="W5706" t="s">
        <v>74</v>
      </c>
      <c r="X5706" s="2">
        <v>1461.2</v>
      </c>
      <c r="Y5706" s="2">
        <v>763.75</v>
      </c>
      <c r="Z5706" s="2">
        <v>0.65700000000000003</v>
      </c>
      <c r="AA5706" s="2">
        <f>IF(Table1[[#This Row],[Bed Occupied]]="Yes",1,0)</f>
        <v>1</v>
      </c>
    </row>
    <row r="5707" spans="1:27" x14ac:dyDescent="0.25">
      <c r="A5707" t="s">
        <v>5799</v>
      </c>
      <c r="B5707" s="1">
        <v>45703</v>
      </c>
      <c r="C5707" s="1">
        <v>45706.9</v>
      </c>
      <c r="D5707" t="s">
        <v>102</v>
      </c>
      <c r="E5707" t="s">
        <v>47</v>
      </c>
      <c r="F5707" t="s">
        <v>29</v>
      </c>
      <c r="G5707" t="s">
        <v>67</v>
      </c>
      <c r="H5707" t="s">
        <v>81</v>
      </c>
      <c r="I5707" t="s">
        <v>32</v>
      </c>
      <c r="J5707">
        <v>3.9</v>
      </c>
      <c r="K5707" t="s">
        <v>57</v>
      </c>
      <c r="L5707">
        <v>75</v>
      </c>
      <c r="M5707" s="1">
        <v>45702</v>
      </c>
      <c r="N5707" t="s">
        <v>34</v>
      </c>
      <c r="O5707">
        <v>11.4</v>
      </c>
      <c r="P5707">
        <v>1.4</v>
      </c>
      <c r="Q5707" s="2">
        <v>11821.42</v>
      </c>
      <c r="R5707" t="s">
        <v>58</v>
      </c>
      <c r="S5707" s="2">
        <v>6376.13</v>
      </c>
      <c r="T5707">
        <v>3.4</v>
      </c>
      <c r="U5707" t="s">
        <v>100</v>
      </c>
      <c r="V5707">
        <v>2025</v>
      </c>
      <c r="W5707" t="s">
        <v>77</v>
      </c>
      <c r="X5707" s="2">
        <v>6376.13</v>
      </c>
      <c r="Y5707" s="2">
        <v>5445.29</v>
      </c>
      <c r="Z5707" s="2">
        <v>0.53900000000000003</v>
      </c>
      <c r="AA5707" s="2">
        <f>IF(Table1[[#This Row],[Bed Occupied]]="Yes",1,0)</f>
        <v>0</v>
      </c>
    </row>
    <row r="5708" spans="1:27" x14ac:dyDescent="0.25">
      <c r="A5708" t="s">
        <v>5800</v>
      </c>
      <c r="B5708" s="1">
        <v>45853</v>
      </c>
      <c r="C5708" s="1">
        <v>45854.8</v>
      </c>
      <c r="D5708" t="s">
        <v>102</v>
      </c>
      <c r="E5708" t="s">
        <v>28</v>
      </c>
      <c r="F5708" t="s">
        <v>29</v>
      </c>
      <c r="G5708" t="s">
        <v>30</v>
      </c>
      <c r="H5708" t="s">
        <v>56</v>
      </c>
      <c r="I5708" t="s">
        <v>41</v>
      </c>
      <c r="J5708">
        <v>1.8</v>
      </c>
      <c r="K5708" t="s">
        <v>33</v>
      </c>
      <c r="L5708">
        <v>43</v>
      </c>
      <c r="M5708" s="1">
        <v>45853</v>
      </c>
      <c r="N5708" t="s">
        <v>42</v>
      </c>
      <c r="O5708">
        <v>8.5</v>
      </c>
      <c r="P5708">
        <v>0.5</v>
      </c>
      <c r="Q5708" s="2">
        <v>9356.9500000000007</v>
      </c>
      <c r="R5708" t="s">
        <v>35</v>
      </c>
      <c r="S5708" s="2">
        <v>5843.3</v>
      </c>
      <c r="T5708">
        <v>4</v>
      </c>
      <c r="U5708" t="s">
        <v>135</v>
      </c>
      <c r="V5708">
        <v>2025</v>
      </c>
      <c r="W5708" t="s">
        <v>44</v>
      </c>
      <c r="X5708" s="2">
        <v>5843.3</v>
      </c>
      <c r="Y5708" s="2">
        <v>3513.65</v>
      </c>
      <c r="Z5708" s="2">
        <v>0.624</v>
      </c>
      <c r="AA5708" s="2">
        <f>IF(Table1[[#This Row],[Bed Occupied]]="Yes",1,0)</f>
        <v>1</v>
      </c>
    </row>
    <row r="5709" spans="1:27" x14ac:dyDescent="0.25">
      <c r="A5709" t="s">
        <v>5801</v>
      </c>
      <c r="B5709" s="1">
        <v>46165</v>
      </c>
      <c r="C5709" s="1">
        <v>46170.8</v>
      </c>
      <c r="D5709" t="s">
        <v>102</v>
      </c>
      <c r="E5709" t="s">
        <v>52</v>
      </c>
      <c r="F5709" t="s">
        <v>29</v>
      </c>
      <c r="G5709" t="s">
        <v>30</v>
      </c>
      <c r="H5709" t="s">
        <v>49</v>
      </c>
      <c r="I5709" t="s">
        <v>32</v>
      </c>
      <c r="J5709">
        <v>5.8</v>
      </c>
      <c r="K5709" t="s">
        <v>33</v>
      </c>
      <c r="L5709">
        <v>69</v>
      </c>
      <c r="M5709" s="1">
        <v>46164</v>
      </c>
      <c r="N5709" t="s">
        <v>34</v>
      </c>
      <c r="O5709">
        <v>8</v>
      </c>
      <c r="P5709">
        <v>0</v>
      </c>
      <c r="Q5709" s="2">
        <v>13220.05</v>
      </c>
      <c r="R5709" t="s">
        <v>58</v>
      </c>
      <c r="S5709" s="2">
        <v>9067</v>
      </c>
      <c r="T5709">
        <v>3.9</v>
      </c>
      <c r="U5709" t="s">
        <v>94</v>
      </c>
      <c r="V5709">
        <v>2026</v>
      </c>
      <c r="W5709" t="s">
        <v>77</v>
      </c>
      <c r="X5709" s="2">
        <v>9067</v>
      </c>
      <c r="Y5709" s="2">
        <v>4153.05</v>
      </c>
      <c r="Z5709" s="2">
        <v>0.68600000000000005</v>
      </c>
      <c r="AA5709" s="2">
        <f>IF(Table1[[#This Row],[Bed Occupied]]="Yes",1,0)</f>
        <v>1</v>
      </c>
    </row>
    <row r="5710" spans="1:27" x14ac:dyDescent="0.25">
      <c r="A5710" t="s">
        <v>5802</v>
      </c>
      <c r="B5710" s="1">
        <v>46303</v>
      </c>
      <c r="C5710" s="1">
        <v>46305.8</v>
      </c>
      <c r="D5710" t="s">
        <v>61</v>
      </c>
      <c r="E5710" t="s">
        <v>28</v>
      </c>
      <c r="F5710" t="s">
        <v>48</v>
      </c>
      <c r="G5710" t="s">
        <v>151</v>
      </c>
      <c r="H5710" t="s">
        <v>81</v>
      </c>
      <c r="I5710" t="s">
        <v>32</v>
      </c>
      <c r="J5710">
        <v>2.8</v>
      </c>
      <c r="K5710" t="s">
        <v>57</v>
      </c>
      <c r="L5710">
        <v>55</v>
      </c>
      <c r="M5710" s="1">
        <v>46303</v>
      </c>
      <c r="N5710" t="s">
        <v>34</v>
      </c>
      <c r="O5710">
        <v>9.8000000000000007</v>
      </c>
      <c r="P5710">
        <v>1.8</v>
      </c>
      <c r="Q5710" s="2">
        <v>11131.78</v>
      </c>
      <c r="R5710" t="s">
        <v>35</v>
      </c>
      <c r="S5710" s="2">
        <v>6722.03</v>
      </c>
      <c r="T5710">
        <v>3.8</v>
      </c>
      <c r="U5710" t="s">
        <v>36</v>
      </c>
      <c r="V5710">
        <v>2026</v>
      </c>
      <c r="W5710" t="s">
        <v>72</v>
      </c>
      <c r="X5710" s="2">
        <v>6722.03</v>
      </c>
      <c r="Y5710" s="2">
        <v>4409.75</v>
      </c>
      <c r="Z5710" s="2">
        <v>0.60399999999999998</v>
      </c>
      <c r="AA5710" s="2">
        <f>IF(Table1[[#This Row],[Bed Occupied]]="Yes",1,0)</f>
        <v>0</v>
      </c>
    </row>
    <row r="5711" spans="1:27" x14ac:dyDescent="0.25">
      <c r="A5711" t="s">
        <v>5803</v>
      </c>
      <c r="B5711" s="1">
        <v>46086</v>
      </c>
      <c r="C5711" s="1">
        <v>46087.9</v>
      </c>
      <c r="D5711" t="s">
        <v>39</v>
      </c>
      <c r="E5711" t="s">
        <v>52</v>
      </c>
      <c r="F5711" t="s">
        <v>29</v>
      </c>
      <c r="G5711" t="s">
        <v>151</v>
      </c>
      <c r="H5711" t="s">
        <v>40</v>
      </c>
      <c r="I5711" t="s">
        <v>32</v>
      </c>
      <c r="J5711">
        <v>1.9</v>
      </c>
      <c r="K5711" t="s">
        <v>33</v>
      </c>
      <c r="L5711">
        <v>84</v>
      </c>
      <c r="M5711" s="1">
        <v>46086</v>
      </c>
      <c r="N5711" t="s">
        <v>34</v>
      </c>
      <c r="O5711">
        <v>11.6</v>
      </c>
      <c r="P5711">
        <v>1.6</v>
      </c>
      <c r="Q5711" s="2">
        <v>2206.04</v>
      </c>
      <c r="R5711" t="s">
        <v>35</v>
      </c>
      <c r="S5711" s="2">
        <v>1348.58</v>
      </c>
      <c r="T5711">
        <v>3.2</v>
      </c>
      <c r="U5711" t="s">
        <v>115</v>
      </c>
      <c r="V5711">
        <v>2026</v>
      </c>
      <c r="W5711" t="s">
        <v>72</v>
      </c>
      <c r="X5711" s="2">
        <v>1348.58</v>
      </c>
      <c r="Y5711" s="2">
        <v>857.46</v>
      </c>
      <c r="Z5711" s="2">
        <v>0.61099999999999999</v>
      </c>
      <c r="AA5711" s="2">
        <f>IF(Table1[[#This Row],[Bed Occupied]]="Yes",1,0)</f>
        <v>1</v>
      </c>
    </row>
    <row r="5712" spans="1:27" x14ac:dyDescent="0.25">
      <c r="A5712" t="s">
        <v>5804</v>
      </c>
      <c r="B5712" s="1">
        <v>45832</v>
      </c>
      <c r="C5712" s="1">
        <v>45832.800000000003</v>
      </c>
      <c r="D5712" t="s">
        <v>39</v>
      </c>
      <c r="E5712" t="s">
        <v>66</v>
      </c>
      <c r="F5712" t="s">
        <v>48</v>
      </c>
      <c r="G5712" t="s">
        <v>67</v>
      </c>
      <c r="H5712" t="s">
        <v>76</v>
      </c>
      <c r="I5712" t="s">
        <v>41</v>
      </c>
      <c r="J5712">
        <v>0.8</v>
      </c>
      <c r="K5712" t="s">
        <v>33</v>
      </c>
      <c r="L5712">
        <v>92</v>
      </c>
      <c r="M5712" s="1">
        <v>45831</v>
      </c>
      <c r="N5712" t="s">
        <v>34</v>
      </c>
      <c r="O5712">
        <v>8</v>
      </c>
      <c r="P5712">
        <v>0</v>
      </c>
      <c r="Q5712" s="2">
        <v>2322.54</v>
      </c>
      <c r="R5712" t="s">
        <v>35</v>
      </c>
      <c r="S5712" s="2">
        <v>1426.69</v>
      </c>
      <c r="T5712">
        <v>4</v>
      </c>
      <c r="U5712" t="s">
        <v>64</v>
      </c>
      <c r="V5712">
        <v>2025</v>
      </c>
      <c r="W5712" t="s">
        <v>37</v>
      </c>
      <c r="X5712" s="2">
        <v>1426.69</v>
      </c>
      <c r="Y5712" s="2">
        <v>895.85</v>
      </c>
      <c r="Z5712" s="2">
        <v>0.61399999999999999</v>
      </c>
      <c r="AA5712" s="2">
        <f>IF(Table1[[#This Row],[Bed Occupied]]="Yes",1,0)</f>
        <v>1</v>
      </c>
    </row>
    <row r="5713" spans="1:27" x14ac:dyDescent="0.25">
      <c r="A5713" t="s">
        <v>5805</v>
      </c>
      <c r="B5713" s="1">
        <v>45773</v>
      </c>
      <c r="C5713" s="1">
        <v>45782.1</v>
      </c>
      <c r="D5713" t="s">
        <v>102</v>
      </c>
      <c r="E5713" t="s">
        <v>47</v>
      </c>
      <c r="F5713" t="s">
        <v>29</v>
      </c>
      <c r="G5713" t="s">
        <v>67</v>
      </c>
      <c r="H5713" t="s">
        <v>62</v>
      </c>
      <c r="I5713" t="s">
        <v>32</v>
      </c>
      <c r="J5713">
        <v>9.1</v>
      </c>
      <c r="K5713" t="s">
        <v>33</v>
      </c>
      <c r="L5713">
        <v>33</v>
      </c>
      <c r="M5713" s="1">
        <v>45772</v>
      </c>
      <c r="N5713" t="s">
        <v>34</v>
      </c>
      <c r="O5713">
        <v>12</v>
      </c>
      <c r="P5713">
        <v>2</v>
      </c>
      <c r="Q5713" s="2">
        <v>14751.94</v>
      </c>
      <c r="R5713" t="s">
        <v>85</v>
      </c>
      <c r="S5713" s="2">
        <v>9766.7099999999991</v>
      </c>
      <c r="T5713">
        <v>4.2</v>
      </c>
      <c r="U5713" t="s">
        <v>89</v>
      </c>
      <c r="V5713">
        <v>2025</v>
      </c>
      <c r="W5713" t="s">
        <v>77</v>
      </c>
      <c r="X5713" s="2">
        <v>9766.7099999999991</v>
      </c>
      <c r="Y5713" s="2">
        <v>4985.2299999999996</v>
      </c>
      <c r="Z5713" s="2">
        <v>0.66200000000000003</v>
      </c>
      <c r="AA5713" s="2">
        <f>IF(Table1[[#This Row],[Bed Occupied]]="Yes",1,0)</f>
        <v>1</v>
      </c>
    </row>
    <row r="5714" spans="1:27" x14ac:dyDescent="0.25">
      <c r="A5714" t="s">
        <v>5806</v>
      </c>
      <c r="B5714" s="1">
        <v>45729</v>
      </c>
      <c r="C5714" s="1">
        <v>45729.8</v>
      </c>
      <c r="D5714" t="s">
        <v>39</v>
      </c>
      <c r="E5714" t="s">
        <v>28</v>
      </c>
      <c r="F5714" t="s">
        <v>29</v>
      </c>
      <c r="G5714" t="s">
        <v>30</v>
      </c>
      <c r="H5714" t="s">
        <v>76</v>
      </c>
      <c r="I5714" t="s">
        <v>32</v>
      </c>
      <c r="J5714">
        <v>0.8</v>
      </c>
      <c r="K5714" t="s">
        <v>33</v>
      </c>
      <c r="L5714">
        <v>98</v>
      </c>
      <c r="M5714" s="1">
        <v>45728</v>
      </c>
      <c r="N5714" t="s">
        <v>42</v>
      </c>
      <c r="O5714">
        <v>9.5</v>
      </c>
      <c r="P5714">
        <v>1.5</v>
      </c>
      <c r="Q5714" s="2">
        <v>1950.62</v>
      </c>
      <c r="R5714" t="s">
        <v>85</v>
      </c>
      <c r="S5714" s="2">
        <v>1170.42</v>
      </c>
      <c r="T5714">
        <v>3.3</v>
      </c>
      <c r="U5714" t="s">
        <v>173</v>
      </c>
      <c r="V5714">
        <v>2025</v>
      </c>
      <c r="W5714" t="s">
        <v>69</v>
      </c>
      <c r="X5714" s="2">
        <v>1170.42</v>
      </c>
      <c r="Y5714" s="2">
        <v>780.2</v>
      </c>
      <c r="Z5714" s="2">
        <v>0.6</v>
      </c>
      <c r="AA5714" s="2">
        <f>IF(Table1[[#This Row],[Bed Occupied]]="Yes",1,0)</f>
        <v>1</v>
      </c>
    </row>
    <row r="5715" spans="1:27" x14ac:dyDescent="0.25">
      <c r="A5715" t="s">
        <v>5807</v>
      </c>
      <c r="B5715" s="1">
        <v>45859</v>
      </c>
      <c r="C5715" s="1">
        <v>45861.4</v>
      </c>
      <c r="D5715" t="s">
        <v>102</v>
      </c>
      <c r="E5715" t="s">
        <v>28</v>
      </c>
      <c r="F5715" t="s">
        <v>48</v>
      </c>
      <c r="G5715" t="s">
        <v>53</v>
      </c>
      <c r="H5715" t="s">
        <v>56</v>
      </c>
      <c r="I5715" t="s">
        <v>41</v>
      </c>
      <c r="J5715">
        <v>2.4</v>
      </c>
      <c r="K5715" t="s">
        <v>33</v>
      </c>
      <c r="L5715">
        <v>39</v>
      </c>
      <c r="M5715" s="1">
        <v>45858</v>
      </c>
      <c r="N5715" t="s">
        <v>42</v>
      </c>
      <c r="O5715">
        <v>9.3000000000000007</v>
      </c>
      <c r="P5715">
        <v>1.3</v>
      </c>
      <c r="Q5715" s="2">
        <v>10364.11</v>
      </c>
      <c r="R5715" t="s">
        <v>85</v>
      </c>
      <c r="S5715" s="2">
        <v>6809.8</v>
      </c>
      <c r="T5715">
        <v>4.5</v>
      </c>
      <c r="U5715" t="s">
        <v>135</v>
      </c>
      <c r="V5715">
        <v>2025</v>
      </c>
      <c r="W5715" t="s">
        <v>74</v>
      </c>
      <c r="X5715" s="2">
        <v>6809.8</v>
      </c>
      <c r="Y5715" s="2">
        <v>3554.31</v>
      </c>
      <c r="Z5715" s="2">
        <v>0.65700000000000003</v>
      </c>
      <c r="AA5715" s="2">
        <f>IF(Table1[[#This Row],[Bed Occupied]]="Yes",1,0)</f>
        <v>1</v>
      </c>
    </row>
    <row r="5716" spans="1:27" x14ac:dyDescent="0.25">
      <c r="A5716" t="s">
        <v>5808</v>
      </c>
      <c r="B5716" s="1">
        <v>45700</v>
      </c>
      <c r="C5716" s="1">
        <v>45704</v>
      </c>
      <c r="D5716" t="s">
        <v>61</v>
      </c>
      <c r="E5716" t="s">
        <v>28</v>
      </c>
      <c r="F5716" t="s">
        <v>29</v>
      </c>
      <c r="G5716" t="s">
        <v>30</v>
      </c>
      <c r="H5716" t="s">
        <v>40</v>
      </c>
      <c r="I5716" t="s">
        <v>41</v>
      </c>
      <c r="J5716">
        <v>4</v>
      </c>
      <c r="K5716" t="s">
        <v>33</v>
      </c>
      <c r="L5716">
        <v>24</v>
      </c>
      <c r="M5716" s="1">
        <v>45700</v>
      </c>
      <c r="N5716" t="s">
        <v>42</v>
      </c>
      <c r="O5716">
        <v>9.9</v>
      </c>
      <c r="P5716">
        <v>1.9</v>
      </c>
      <c r="Q5716" s="2">
        <v>16087.82</v>
      </c>
      <c r="R5716" t="s">
        <v>35</v>
      </c>
      <c r="S5716" s="2">
        <v>11035.68</v>
      </c>
      <c r="T5716">
        <v>3.8</v>
      </c>
      <c r="U5716" t="s">
        <v>100</v>
      </c>
      <c r="V5716">
        <v>2025</v>
      </c>
      <c r="W5716" t="s">
        <v>69</v>
      </c>
      <c r="X5716" s="2">
        <v>11035.68</v>
      </c>
      <c r="Y5716" s="2">
        <v>5052.1400000000003</v>
      </c>
      <c r="Z5716" s="2">
        <v>0.68600000000000005</v>
      </c>
      <c r="AA5716" s="2">
        <f>IF(Table1[[#This Row],[Bed Occupied]]="Yes",1,0)</f>
        <v>1</v>
      </c>
    </row>
    <row r="5717" spans="1:27" x14ac:dyDescent="0.25">
      <c r="A5717" t="s">
        <v>5809</v>
      </c>
      <c r="B5717" s="1">
        <v>45723</v>
      </c>
      <c r="C5717" s="1">
        <v>45725</v>
      </c>
      <c r="D5717" t="s">
        <v>27</v>
      </c>
      <c r="E5717" t="s">
        <v>52</v>
      </c>
      <c r="F5717" t="s">
        <v>29</v>
      </c>
      <c r="G5717" t="s">
        <v>30</v>
      </c>
      <c r="H5717" t="s">
        <v>81</v>
      </c>
      <c r="I5717" t="s">
        <v>41</v>
      </c>
      <c r="J5717">
        <v>2</v>
      </c>
      <c r="K5717" t="s">
        <v>33</v>
      </c>
      <c r="L5717">
        <v>85</v>
      </c>
      <c r="M5717" s="1">
        <v>45722</v>
      </c>
      <c r="N5717" t="s">
        <v>42</v>
      </c>
      <c r="O5717">
        <v>13.3</v>
      </c>
      <c r="P5717">
        <v>1.3</v>
      </c>
      <c r="Q5717" s="2">
        <v>8523.17</v>
      </c>
      <c r="R5717" t="s">
        <v>85</v>
      </c>
      <c r="S5717" s="2">
        <v>5975.55</v>
      </c>
      <c r="T5717">
        <v>2.7</v>
      </c>
      <c r="U5717" t="s">
        <v>173</v>
      </c>
      <c r="V5717">
        <v>2025</v>
      </c>
      <c r="W5717" t="s">
        <v>72</v>
      </c>
      <c r="X5717" s="2">
        <v>5975.55</v>
      </c>
      <c r="Y5717" s="2">
        <v>2547.62</v>
      </c>
      <c r="Z5717" s="2">
        <v>0.70099999999999996</v>
      </c>
      <c r="AA5717" s="2">
        <f>IF(Table1[[#This Row],[Bed Occupied]]="Yes",1,0)</f>
        <v>1</v>
      </c>
    </row>
    <row r="5718" spans="1:27" x14ac:dyDescent="0.25">
      <c r="A5718" t="s">
        <v>5810</v>
      </c>
      <c r="B5718" s="1">
        <v>45795</v>
      </c>
      <c r="C5718" s="1">
        <v>45795.5</v>
      </c>
      <c r="D5718" t="s">
        <v>39</v>
      </c>
      <c r="E5718" t="s">
        <v>28</v>
      </c>
      <c r="F5718" t="s">
        <v>48</v>
      </c>
      <c r="G5718" t="s">
        <v>30</v>
      </c>
      <c r="H5718" t="s">
        <v>76</v>
      </c>
      <c r="I5718" t="s">
        <v>32</v>
      </c>
      <c r="J5718">
        <v>0.5</v>
      </c>
      <c r="K5718" t="s">
        <v>57</v>
      </c>
      <c r="L5718">
        <v>81</v>
      </c>
      <c r="M5718" s="1">
        <v>45794</v>
      </c>
      <c r="N5718" t="s">
        <v>42</v>
      </c>
      <c r="O5718">
        <v>10.3</v>
      </c>
      <c r="P5718">
        <v>2.2999999999999998</v>
      </c>
      <c r="Q5718" s="2">
        <v>1346.92</v>
      </c>
      <c r="R5718" t="s">
        <v>35</v>
      </c>
      <c r="S5718" s="2">
        <v>723.21</v>
      </c>
      <c r="T5718">
        <v>3.6</v>
      </c>
      <c r="U5718" t="s">
        <v>122</v>
      </c>
      <c r="V5718">
        <v>2025</v>
      </c>
      <c r="W5718" t="s">
        <v>83</v>
      </c>
      <c r="X5718" s="2">
        <v>723.21</v>
      </c>
      <c r="Y5718" s="2">
        <v>623.71</v>
      </c>
      <c r="Z5718" s="2">
        <v>0.53700000000000003</v>
      </c>
      <c r="AA5718" s="2">
        <f>IF(Table1[[#This Row],[Bed Occupied]]="Yes",1,0)</f>
        <v>0</v>
      </c>
    </row>
    <row r="5719" spans="1:27" x14ac:dyDescent="0.25">
      <c r="A5719" t="s">
        <v>5811</v>
      </c>
      <c r="B5719" s="1">
        <v>45860</v>
      </c>
      <c r="C5719" s="1">
        <v>45861</v>
      </c>
      <c r="D5719" t="s">
        <v>96</v>
      </c>
      <c r="E5719" t="s">
        <v>28</v>
      </c>
      <c r="F5719" t="s">
        <v>48</v>
      </c>
      <c r="G5719" t="s">
        <v>30</v>
      </c>
      <c r="H5719" t="s">
        <v>62</v>
      </c>
      <c r="I5719" t="s">
        <v>41</v>
      </c>
      <c r="J5719">
        <v>1</v>
      </c>
      <c r="K5719" t="s">
        <v>33</v>
      </c>
      <c r="L5719">
        <v>45</v>
      </c>
      <c r="M5719" s="1">
        <v>45859</v>
      </c>
      <c r="N5719" t="s">
        <v>63</v>
      </c>
      <c r="O5719">
        <v>8.1</v>
      </c>
      <c r="P5719">
        <v>0.1</v>
      </c>
      <c r="Q5719" s="2">
        <v>2627.86</v>
      </c>
      <c r="R5719" t="s">
        <v>35</v>
      </c>
      <c r="S5719" s="2">
        <v>1551.55</v>
      </c>
      <c r="T5719">
        <v>4</v>
      </c>
      <c r="U5719" t="s">
        <v>135</v>
      </c>
      <c r="V5719">
        <v>2025</v>
      </c>
      <c r="W5719" t="s">
        <v>37</v>
      </c>
      <c r="X5719" s="2">
        <v>1551.55</v>
      </c>
      <c r="Y5719" s="2">
        <v>1076.31</v>
      </c>
      <c r="Z5719" s="2">
        <v>0.59</v>
      </c>
      <c r="AA5719" s="2">
        <f>IF(Table1[[#This Row],[Bed Occupied]]="Yes",1,0)</f>
        <v>1</v>
      </c>
    </row>
    <row r="5720" spans="1:27" x14ac:dyDescent="0.25">
      <c r="A5720" t="s">
        <v>5812</v>
      </c>
      <c r="B5720" s="1">
        <v>46005</v>
      </c>
      <c r="C5720" s="1">
        <v>46009.3</v>
      </c>
      <c r="D5720" t="s">
        <v>96</v>
      </c>
      <c r="E5720" t="s">
        <v>52</v>
      </c>
      <c r="F5720" t="s">
        <v>48</v>
      </c>
      <c r="G5720" t="s">
        <v>53</v>
      </c>
      <c r="H5720" t="s">
        <v>40</v>
      </c>
      <c r="I5720" t="s">
        <v>93</v>
      </c>
      <c r="J5720">
        <v>4.3</v>
      </c>
      <c r="K5720" t="s">
        <v>33</v>
      </c>
      <c r="L5720">
        <v>27</v>
      </c>
      <c r="M5720" s="1">
        <v>46005</v>
      </c>
      <c r="N5720" t="s">
        <v>42</v>
      </c>
      <c r="O5720">
        <v>10.8</v>
      </c>
      <c r="P5720">
        <v>0.8</v>
      </c>
      <c r="Q5720" s="2">
        <v>2898.97</v>
      </c>
      <c r="R5720" t="s">
        <v>35</v>
      </c>
      <c r="S5720" s="2">
        <v>1864.41</v>
      </c>
      <c r="T5720">
        <v>4.0999999999999996</v>
      </c>
      <c r="U5720" t="s">
        <v>79</v>
      </c>
      <c r="V5720">
        <v>2025</v>
      </c>
      <c r="W5720" t="s">
        <v>74</v>
      </c>
      <c r="X5720" s="2">
        <v>1864.41</v>
      </c>
      <c r="Y5720" s="2">
        <v>1034.56</v>
      </c>
      <c r="Z5720" s="2">
        <v>0.64300000000000002</v>
      </c>
      <c r="AA5720" s="2">
        <f>IF(Table1[[#This Row],[Bed Occupied]]="Yes",1,0)</f>
        <v>1</v>
      </c>
    </row>
    <row r="5721" spans="1:27" x14ac:dyDescent="0.25">
      <c r="A5721" t="s">
        <v>5813</v>
      </c>
      <c r="B5721" s="1">
        <v>46231</v>
      </c>
      <c r="C5721" s="1">
        <v>46231.5</v>
      </c>
      <c r="D5721" t="s">
        <v>39</v>
      </c>
      <c r="E5721" t="s">
        <v>47</v>
      </c>
      <c r="F5721" t="s">
        <v>48</v>
      </c>
      <c r="G5721" t="s">
        <v>151</v>
      </c>
      <c r="H5721" t="s">
        <v>49</v>
      </c>
      <c r="I5721" t="s">
        <v>32</v>
      </c>
      <c r="J5721">
        <v>0.5</v>
      </c>
      <c r="K5721" t="s">
        <v>57</v>
      </c>
      <c r="L5721">
        <v>85</v>
      </c>
      <c r="M5721" s="1">
        <v>46230</v>
      </c>
      <c r="N5721" t="s">
        <v>42</v>
      </c>
      <c r="O5721">
        <v>9.1</v>
      </c>
      <c r="P5721">
        <v>1.1000000000000001</v>
      </c>
      <c r="Q5721" s="2">
        <v>2169.38</v>
      </c>
      <c r="R5721" t="s">
        <v>85</v>
      </c>
      <c r="S5721" s="2">
        <v>1156.23</v>
      </c>
      <c r="T5721">
        <v>3</v>
      </c>
      <c r="U5721" t="s">
        <v>43</v>
      </c>
      <c r="V5721">
        <v>2026</v>
      </c>
      <c r="W5721" t="s">
        <v>37</v>
      </c>
      <c r="X5721" s="2">
        <v>1156.23</v>
      </c>
      <c r="Y5721" s="2">
        <v>1013.15</v>
      </c>
      <c r="Z5721" s="2">
        <v>0.53300000000000003</v>
      </c>
      <c r="AA5721" s="2">
        <f>IF(Table1[[#This Row],[Bed Occupied]]="Yes",1,0)</f>
        <v>0</v>
      </c>
    </row>
    <row r="5722" spans="1:27" x14ac:dyDescent="0.25">
      <c r="A5722" t="s">
        <v>5814</v>
      </c>
      <c r="B5722" s="1">
        <v>46367</v>
      </c>
      <c r="C5722" s="1">
        <v>46369</v>
      </c>
      <c r="D5722" t="s">
        <v>46</v>
      </c>
      <c r="E5722" t="s">
        <v>47</v>
      </c>
      <c r="F5722" t="s">
        <v>29</v>
      </c>
      <c r="G5722" t="s">
        <v>67</v>
      </c>
      <c r="H5722" t="s">
        <v>81</v>
      </c>
      <c r="I5722" t="s">
        <v>41</v>
      </c>
      <c r="J5722">
        <v>2</v>
      </c>
      <c r="K5722" t="s">
        <v>33</v>
      </c>
      <c r="L5722">
        <v>36</v>
      </c>
      <c r="M5722" s="1">
        <v>46366</v>
      </c>
      <c r="N5722" t="s">
        <v>34</v>
      </c>
      <c r="O5722">
        <v>11.1</v>
      </c>
      <c r="P5722">
        <v>1.1000000000000001</v>
      </c>
      <c r="Q5722" s="2">
        <v>5374.03</v>
      </c>
      <c r="R5722" t="s">
        <v>58</v>
      </c>
      <c r="S5722" s="2">
        <v>2947.83</v>
      </c>
      <c r="T5722">
        <v>3.8</v>
      </c>
      <c r="U5722" t="s">
        <v>54</v>
      </c>
      <c r="V5722">
        <v>2026</v>
      </c>
      <c r="W5722" t="s">
        <v>72</v>
      </c>
      <c r="X5722" s="2">
        <v>2947.83</v>
      </c>
      <c r="Y5722" s="2">
        <v>2426.1999999999998</v>
      </c>
      <c r="Z5722" s="2">
        <v>0.54900000000000004</v>
      </c>
      <c r="AA5722" s="2">
        <f>IF(Table1[[#This Row],[Bed Occupied]]="Yes",1,0)</f>
        <v>1</v>
      </c>
    </row>
    <row r="5723" spans="1:27" x14ac:dyDescent="0.25">
      <c r="A5723" t="s">
        <v>5815</v>
      </c>
      <c r="B5723" s="1">
        <v>46241</v>
      </c>
      <c r="C5723" s="1">
        <v>46251</v>
      </c>
      <c r="D5723" t="s">
        <v>46</v>
      </c>
      <c r="E5723" t="s">
        <v>47</v>
      </c>
      <c r="F5723" t="s">
        <v>48</v>
      </c>
      <c r="G5723" t="s">
        <v>53</v>
      </c>
      <c r="H5723" t="s">
        <v>56</v>
      </c>
      <c r="I5723" t="s">
        <v>32</v>
      </c>
      <c r="J5723">
        <v>10</v>
      </c>
      <c r="K5723" t="s">
        <v>33</v>
      </c>
      <c r="L5723">
        <v>59</v>
      </c>
      <c r="M5723" s="1">
        <v>46241</v>
      </c>
      <c r="N5723" t="s">
        <v>34</v>
      </c>
      <c r="O5723">
        <v>14.1</v>
      </c>
      <c r="P5723">
        <v>2.1</v>
      </c>
      <c r="Q5723" s="2">
        <v>8387.7900000000009</v>
      </c>
      <c r="R5723" t="s">
        <v>35</v>
      </c>
      <c r="S5723" s="2">
        <v>5212.6899999999996</v>
      </c>
      <c r="T5723">
        <v>3.2</v>
      </c>
      <c r="U5723" t="s">
        <v>138</v>
      </c>
      <c r="V5723">
        <v>2026</v>
      </c>
      <c r="W5723" t="s">
        <v>77</v>
      </c>
      <c r="X5723" s="2">
        <v>5212.6899999999996</v>
      </c>
      <c r="Y5723" s="2">
        <v>3175.1</v>
      </c>
      <c r="Z5723" s="2">
        <v>0.621</v>
      </c>
      <c r="AA5723" s="2">
        <f>IF(Table1[[#This Row],[Bed Occupied]]="Yes",1,0)</f>
        <v>1</v>
      </c>
    </row>
    <row r="5724" spans="1:27" x14ac:dyDescent="0.25">
      <c r="A5724" t="s">
        <v>5816</v>
      </c>
      <c r="B5724" s="1">
        <v>45767</v>
      </c>
      <c r="C5724" s="1">
        <v>45772.1</v>
      </c>
      <c r="D5724" t="s">
        <v>46</v>
      </c>
      <c r="E5724" t="s">
        <v>28</v>
      </c>
      <c r="F5724" t="s">
        <v>48</v>
      </c>
      <c r="G5724" t="s">
        <v>30</v>
      </c>
      <c r="H5724" t="s">
        <v>56</v>
      </c>
      <c r="I5724" t="s">
        <v>41</v>
      </c>
      <c r="J5724">
        <v>5.0999999999999996</v>
      </c>
      <c r="K5724" t="s">
        <v>33</v>
      </c>
      <c r="L5724">
        <v>37</v>
      </c>
      <c r="M5724" s="1">
        <v>45767</v>
      </c>
      <c r="N5724" t="s">
        <v>42</v>
      </c>
      <c r="O5724">
        <v>10.8</v>
      </c>
      <c r="P5724">
        <v>0.8</v>
      </c>
      <c r="Q5724" s="2">
        <v>5756.47</v>
      </c>
      <c r="R5724" t="s">
        <v>35</v>
      </c>
      <c r="S5724" s="2">
        <v>3873.68</v>
      </c>
      <c r="T5724">
        <v>3.9</v>
      </c>
      <c r="U5724" t="s">
        <v>89</v>
      </c>
      <c r="V5724">
        <v>2025</v>
      </c>
      <c r="W5724" t="s">
        <v>74</v>
      </c>
      <c r="X5724" s="2">
        <v>3873.68</v>
      </c>
      <c r="Y5724" s="2">
        <v>1882.79</v>
      </c>
      <c r="Z5724" s="2">
        <v>0.67300000000000004</v>
      </c>
      <c r="AA5724" s="2">
        <f>IF(Table1[[#This Row],[Bed Occupied]]="Yes",1,0)</f>
        <v>1</v>
      </c>
    </row>
    <row r="5725" spans="1:27" x14ac:dyDescent="0.25">
      <c r="A5725" t="s">
        <v>5817</v>
      </c>
      <c r="B5725" s="1">
        <v>45715</v>
      </c>
      <c r="C5725" s="1">
        <v>45720</v>
      </c>
      <c r="D5725" t="s">
        <v>46</v>
      </c>
      <c r="E5725" t="s">
        <v>66</v>
      </c>
      <c r="F5725" t="s">
        <v>29</v>
      </c>
      <c r="G5725" t="s">
        <v>67</v>
      </c>
      <c r="H5725" t="s">
        <v>49</v>
      </c>
      <c r="I5725" t="s">
        <v>41</v>
      </c>
      <c r="J5725">
        <v>5</v>
      </c>
      <c r="K5725" t="s">
        <v>33</v>
      </c>
      <c r="L5725">
        <v>26</v>
      </c>
      <c r="M5725" s="1">
        <v>45715</v>
      </c>
      <c r="N5725" t="s">
        <v>34</v>
      </c>
      <c r="O5725">
        <v>8.1999999999999993</v>
      </c>
      <c r="P5725">
        <v>0.2</v>
      </c>
      <c r="Q5725" s="2">
        <v>6163.86</v>
      </c>
      <c r="R5725" t="s">
        <v>58</v>
      </c>
      <c r="S5725" s="2">
        <v>3587.02</v>
      </c>
      <c r="T5725">
        <v>4.5</v>
      </c>
      <c r="U5725" t="s">
        <v>100</v>
      </c>
      <c r="V5725">
        <v>2025</v>
      </c>
      <c r="W5725" t="s">
        <v>72</v>
      </c>
      <c r="X5725" s="2">
        <v>3587.02</v>
      </c>
      <c r="Y5725" s="2">
        <v>2576.84</v>
      </c>
      <c r="Z5725" s="2">
        <v>0.58199999999999996</v>
      </c>
      <c r="AA5725" s="2">
        <f>IF(Table1[[#This Row],[Bed Occupied]]="Yes",1,0)</f>
        <v>1</v>
      </c>
    </row>
    <row r="5726" spans="1:27" x14ac:dyDescent="0.25">
      <c r="A5726" t="s">
        <v>5818</v>
      </c>
      <c r="B5726" s="1">
        <v>46368</v>
      </c>
      <c r="C5726" s="1">
        <v>46371.4</v>
      </c>
      <c r="D5726" t="s">
        <v>39</v>
      </c>
      <c r="E5726" t="s">
        <v>47</v>
      </c>
      <c r="F5726" t="s">
        <v>48</v>
      </c>
      <c r="G5726" t="s">
        <v>53</v>
      </c>
      <c r="H5726" t="s">
        <v>76</v>
      </c>
      <c r="I5726" t="s">
        <v>93</v>
      </c>
      <c r="J5726">
        <v>3.4</v>
      </c>
      <c r="K5726" t="s">
        <v>33</v>
      </c>
      <c r="L5726">
        <v>57</v>
      </c>
      <c r="M5726" s="1">
        <v>46368</v>
      </c>
      <c r="N5726" t="s">
        <v>42</v>
      </c>
      <c r="O5726">
        <v>9.3000000000000007</v>
      </c>
      <c r="P5726">
        <v>1.3</v>
      </c>
      <c r="Q5726" s="2">
        <v>2401.7399999999998</v>
      </c>
      <c r="R5726" t="s">
        <v>85</v>
      </c>
      <c r="S5726" s="2">
        <v>1406.78</v>
      </c>
      <c r="T5726">
        <v>3.7</v>
      </c>
      <c r="U5726" t="s">
        <v>54</v>
      </c>
      <c r="V5726">
        <v>2026</v>
      </c>
      <c r="W5726" t="s">
        <v>83</v>
      </c>
      <c r="X5726" s="2">
        <v>1406.78</v>
      </c>
      <c r="Y5726" s="2">
        <v>994.96</v>
      </c>
      <c r="Z5726" s="2">
        <v>0.58599999999999997</v>
      </c>
      <c r="AA5726" s="2">
        <f>IF(Table1[[#This Row],[Bed Occupied]]="Yes",1,0)</f>
        <v>1</v>
      </c>
    </row>
    <row r="5727" spans="1:27" x14ac:dyDescent="0.25">
      <c r="A5727" t="s">
        <v>5819</v>
      </c>
      <c r="B5727" s="1">
        <v>45945</v>
      </c>
      <c r="C5727" s="1">
        <v>45950.400000000001</v>
      </c>
      <c r="D5727" t="s">
        <v>88</v>
      </c>
      <c r="E5727" t="s">
        <v>52</v>
      </c>
      <c r="F5727" t="s">
        <v>29</v>
      </c>
      <c r="G5727" t="s">
        <v>67</v>
      </c>
      <c r="H5727" t="s">
        <v>40</v>
      </c>
      <c r="I5727" t="s">
        <v>32</v>
      </c>
      <c r="J5727">
        <v>5.4</v>
      </c>
      <c r="K5727" t="s">
        <v>57</v>
      </c>
      <c r="L5727">
        <v>68</v>
      </c>
      <c r="M5727" s="1">
        <v>45945</v>
      </c>
      <c r="N5727" t="s">
        <v>34</v>
      </c>
      <c r="O5727">
        <v>11</v>
      </c>
      <c r="P5727">
        <v>1</v>
      </c>
      <c r="Q5727" s="2">
        <v>22971.94</v>
      </c>
      <c r="R5727" t="s">
        <v>35</v>
      </c>
      <c r="S5727" s="2">
        <v>17041.3</v>
      </c>
      <c r="T5727">
        <v>4.4000000000000004</v>
      </c>
      <c r="U5727" t="s">
        <v>82</v>
      </c>
      <c r="V5727">
        <v>2025</v>
      </c>
      <c r="W5727" t="s">
        <v>69</v>
      </c>
      <c r="X5727" s="2">
        <v>17041.3</v>
      </c>
      <c r="Y5727" s="2">
        <v>5930.64</v>
      </c>
      <c r="Z5727" s="2">
        <v>0.74199999999999999</v>
      </c>
      <c r="AA5727" s="2">
        <f>IF(Table1[[#This Row],[Bed Occupied]]="Yes",1,0)</f>
        <v>0</v>
      </c>
    </row>
    <row r="5728" spans="1:27" x14ac:dyDescent="0.25">
      <c r="A5728" t="s">
        <v>5820</v>
      </c>
      <c r="B5728" s="1">
        <v>45802</v>
      </c>
      <c r="C5728" s="1">
        <v>45802.8</v>
      </c>
      <c r="D5728" t="s">
        <v>61</v>
      </c>
      <c r="E5728" t="s">
        <v>47</v>
      </c>
      <c r="F5728" t="s">
        <v>48</v>
      </c>
      <c r="G5728" t="s">
        <v>30</v>
      </c>
      <c r="H5728" t="s">
        <v>76</v>
      </c>
      <c r="I5728" t="s">
        <v>41</v>
      </c>
      <c r="J5728">
        <v>0.8</v>
      </c>
      <c r="K5728" t="s">
        <v>33</v>
      </c>
      <c r="L5728">
        <v>60</v>
      </c>
      <c r="M5728" s="1">
        <v>45801</v>
      </c>
      <c r="N5728" t="s">
        <v>42</v>
      </c>
      <c r="O5728">
        <v>8.6999999999999993</v>
      </c>
      <c r="P5728">
        <v>0.7</v>
      </c>
      <c r="Q5728" s="2">
        <v>10816.97</v>
      </c>
      <c r="R5728" t="s">
        <v>58</v>
      </c>
      <c r="S5728" s="2">
        <v>6823.28</v>
      </c>
      <c r="T5728">
        <v>3.7</v>
      </c>
      <c r="U5728" t="s">
        <v>122</v>
      </c>
      <c r="V5728">
        <v>2025</v>
      </c>
      <c r="W5728" t="s">
        <v>83</v>
      </c>
      <c r="X5728" s="2">
        <v>6823.28</v>
      </c>
      <c r="Y5728" s="2">
        <v>3993.69</v>
      </c>
      <c r="Z5728" s="2">
        <v>0.63100000000000001</v>
      </c>
      <c r="AA5728" s="2">
        <f>IF(Table1[[#This Row],[Bed Occupied]]="Yes",1,0)</f>
        <v>1</v>
      </c>
    </row>
    <row r="5729" spans="1:27" x14ac:dyDescent="0.25">
      <c r="A5729" t="s">
        <v>5821</v>
      </c>
      <c r="B5729" s="1">
        <v>45941</v>
      </c>
      <c r="C5729" s="1">
        <v>45951</v>
      </c>
      <c r="D5729" t="s">
        <v>88</v>
      </c>
      <c r="E5729" t="s">
        <v>28</v>
      </c>
      <c r="F5729" t="s">
        <v>29</v>
      </c>
      <c r="G5729" t="s">
        <v>53</v>
      </c>
      <c r="H5729" t="s">
        <v>56</v>
      </c>
      <c r="I5729" t="s">
        <v>32</v>
      </c>
      <c r="J5729">
        <v>10</v>
      </c>
      <c r="K5729" t="s">
        <v>33</v>
      </c>
      <c r="L5729">
        <v>49</v>
      </c>
      <c r="M5729" s="1">
        <v>45940</v>
      </c>
      <c r="N5729" t="s">
        <v>34</v>
      </c>
      <c r="O5729">
        <v>14.5</v>
      </c>
      <c r="P5729">
        <v>2.5</v>
      </c>
      <c r="Q5729" s="2">
        <v>36190.370000000003</v>
      </c>
      <c r="R5729" t="s">
        <v>35</v>
      </c>
      <c r="S5729" s="2">
        <v>30820.6</v>
      </c>
      <c r="T5729">
        <v>3.3</v>
      </c>
      <c r="U5729" t="s">
        <v>82</v>
      </c>
      <c r="V5729">
        <v>2025</v>
      </c>
      <c r="W5729" t="s">
        <v>77</v>
      </c>
      <c r="X5729" s="2">
        <v>30820.6</v>
      </c>
      <c r="Y5729" s="2">
        <v>5369.77</v>
      </c>
      <c r="Z5729" s="2">
        <v>0.85199999999999998</v>
      </c>
      <c r="AA5729" s="2">
        <f>IF(Table1[[#This Row],[Bed Occupied]]="Yes",1,0)</f>
        <v>1</v>
      </c>
    </row>
    <row r="5730" spans="1:27" x14ac:dyDescent="0.25">
      <c r="A5730" t="s">
        <v>5822</v>
      </c>
      <c r="B5730" s="1">
        <v>45966</v>
      </c>
      <c r="C5730" s="1">
        <v>45966.9</v>
      </c>
      <c r="D5730" t="s">
        <v>39</v>
      </c>
      <c r="E5730" t="s">
        <v>52</v>
      </c>
      <c r="F5730" t="s">
        <v>48</v>
      </c>
      <c r="G5730" t="s">
        <v>30</v>
      </c>
      <c r="H5730" t="s">
        <v>31</v>
      </c>
      <c r="I5730" t="s">
        <v>32</v>
      </c>
      <c r="J5730">
        <v>0.9</v>
      </c>
      <c r="K5730" t="s">
        <v>33</v>
      </c>
      <c r="L5730">
        <v>84</v>
      </c>
      <c r="M5730" s="1">
        <v>45965</v>
      </c>
      <c r="N5730" t="s">
        <v>63</v>
      </c>
      <c r="O5730">
        <v>12.6</v>
      </c>
      <c r="P5730">
        <v>0.6</v>
      </c>
      <c r="Q5730" s="2">
        <v>1511.71</v>
      </c>
      <c r="R5730" t="s">
        <v>85</v>
      </c>
      <c r="S5730" s="2">
        <v>792.93</v>
      </c>
      <c r="T5730">
        <v>4.2</v>
      </c>
      <c r="U5730" t="s">
        <v>71</v>
      </c>
      <c r="V5730">
        <v>2025</v>
      </c>
      <c r="W5730" t="s">
        <v>44</v>
      </c>
      <c r="X5730" s="2">
        <v>792.93</v>
      </c>
      <c r="Y5730" s="2">
        <v>718.78</v>
      </c>
      <c r="Z5730" s="2">
        <v>0.52500000000000002</v>
      </c>
      <c r="AA5730" s="2">
        <f>IF(Table1[[#This Row],[Bed Occupied]]="Yes",1,0)</f>
        <v>1</v>
      </c>
    </row>
    <row r="5731" spans="1:27" x14ac:dyDescent="0.25">
      <c r="A5731" t="s">
        <v>5823</v>
      </c>
      <c r="B5731" s="1">
        <v>45793</v>
      </c>
      <c r="C5731" s="1">
        <v>45814.3</v>
      </c>
      <c r="D5731" t="s">
        <v>88</v>
      </c>
      <c r="E5731" t="s">
        <v>52</v>
      </c>
      <c r="F5731" t="s">
        <v>29</v>
      </c>
      <c r="G5731" t="s">
        <v>30</v>
      </c>
      <c r="H5731" t="s">
        <v>40</v>
      </c>
      <c r="I5731" t="s">
        <v>32</v>
      </c>
      <c r="J5731">
        <v>21.3</v>
      </c>
      <c r="K5731" t="s">
        <v>33</v>
      </c>
      <c r="L5731">
        <v>78</v>
      </c>
      <c r="M5731" s="1">
        <v>45793</v>
      </c>
      <c r="N5731" t="s">
        <v>42</v>
      </c>
      <c r="O5731">
        <v>9.5</v>
      </c>
      <c r="P5731">
        <v>1.5</v>
      </c>
      <c r="Q5731" s="2">
        <v>53257.18</v>
      </c>
      <c r="R5731" t="s">
        <v>58</v>
      </c>
      <c r="S5731" s="2">
        <v>38632.9</v>
      </c>
      <c r="T5731">
        <v>2.8</v>
      </c>
      <c r="U5731" t="s">
        <v>122</v>
      </c>
      <c r="V5731">
        <v>2025</v>
      </c>
      <c r="W5731" t="s">
        <v>77</v>
      </c>
      <c r="X5731" s="2">
        <v>38632.9</v>
      </c>
      <c r="Y5731" s="2">
        <v>14624.28</v>
      </c>
      <c r="Z5731" s="2">
        <v>0.72499999999999998</v>
      </c>
      <c r="AA5731" s="2">
        <f>IF(Table1[[#This Row],[Bed Occupied]]="Yes",1,0)</f>
        <v>1</v>
      </c>
    </row>
    <row r="5732" spans="1:27" x14ac:dyDescent="0.25">
      <c r="A5732" t="s">
        <v>5824</v>
      </c>
      <c r="B5732" s="1">
        <v>45683</v>
      </c>
      <c r="C5732" s="1">
        <v>45683.7</v>
      </c>
      <c r="D5732" t="s">
        <v>61</v>
      </c>
      <c r="E5732" t="s">
        <v>28</v>
      </c>
      <c r="F5732" t="s">
        <v>48</v>
      </c>
      <c r="G5732" t="s">
        <v>67</v>
      </c>
      <c r="H5732" t="s">
        <v>62</v>
      </c>
      <c r="I5732" t="s">
        <v>41</v>
      </c>
      <c r="J5732">
        <v>0.7</v>
      </c>
      <c r="K5732" t="s">
        <v>33</v>
      </c>
      <c r="L5732">
        <v>58</v>
      </c>
      <c r="M5732" s="1">
        <v>45682</v>
      </c>
      <c r="N5732" t="s">
        <v>42</v>
      </c>
      <c r="O5732">
        <v>12.4</v>
      </c>
      <c r="P5732">
        <v>2.4</v>
      </c>
      <c r="Q5732" s="2">
        <v>8216.7199999999993</v>
      </c>
      <c r="R5732" t="s">
        <v>35</v>
      </c>
      <c r="S5732" s="2">
        <v>5475.35</v>
      </c>
      <c r="T5732">
        <v>3.4</v>
      </c>
      <c r="U5732" t="s">
        <v>145</v>
      </c>
      <c r="V5732">
        <v>2025</v>
      </c>
      <c r="W5732" t="s">
        <v>83</v>
      </c>
      <c r="X5732" s="2">
        <v>5475.35</v>
      </c>
      <c r="Y5732" s="2">
        <v>2741.37</v>
      </c>
      <c r="Z5732" s="2">
        <v>0.66600000000000004</v>
      </c>
      <c r="AA5732" s="2">
        <f>IF(Table1[[#This Row],[Bed Occupied]]="Yes",1,0)</f>
        <v>1</v>
      </c>
    </row>
    <row r="5733" spans="1:27" x14ac:dyDescent="0.25">
      <c r="A5733" t="s">
        <v>5825</v>
      </c>
      <c r="B5733" s="1">
        <v>45771</v>
      </c>
      <c r="C5733" s="1">
        <v>45773</v>
      </c>
      <c r="D5733" t="s">
        <v>61</v>
      </c>
      <c r="E5733" t="s">
        <v>28</v>
      </c>
      <c r="F5733" t="s">
        <v>29</v>
      </c>
      <c r="G5733" t="s">
        <v>30</v>
      </c>
      <c r="H5733" t="s">
        <v>40</v>
      </c>
      <c r="I5733" t="s">
        <v>32</v>
      </c>
      <c r="J5733">
        <v>2</v>
      </c>
      <c r="K5733" t="s">
        <v>57</v>
      </c>
      <c r="L5733">
        <v>51</v>
      </c>
      <c r="M5733" s="1">
        <v>45770</v>
      </c>
      <c r="N5733" t="s">
        <v>42</v>
      </c>
      <c r="O5733">
        <v>8</v>
      </c>
      <c r="P5733">
        <v>0</v>
      </c>
      <c r="Q5733" s="2">
        <v>16737.11</v>
      </c>
      <c r="R5733" t="s">
        <v>35</v>
      </c>
      <c r="S5733" s="2">
        <v>8848.8700000000008</v>
      </c>
      <c r="T5733">
        <v>4.3</v>
      </c>
      <c r="U5733" t="s">
        <v>89</v>
      </c>
      <c r="V5733">
        <v>2025</v>
      </c>
      <c r="W5733" t="s">
        <v>69</v>
      </c>
      <c r="X5733" s="2">
        <v>8848.8700000000008</v>
      </c>
      <c r="Y5733" s="2">
        <v>7888.24</v>
      </c>
      <c r="Z5733" s="2">
        <v>0.52900000000000003</v>
      </c>
      <c r="AA5733" s="2">
        <f>IF(Table1[[#This Row],[Bed Occupied]]="Yes",1,0)</f>
        <v>0</v>
      </c>
    </row>
    <row r="5734" spans="1:27" x14ac:dyDescent="0.25">
      <c r="A5734" t="s">
        <v>5826</v>
      </c>
      <c r="B5734" s="1">
        <v>45822</v>
      </c>
      <c r="C5734" s="1">
        <v>45822.7</v>
      </c>
      <c r="D5734" t="s">
        <v>39</v>
      </c>
      <c r="E5734" t="s">
        <v>47</v>
      </c>
      <c r="F5734" t="s">
        <v>29</v>
      </c>
      <c r="G5734" t="s">
        <v>67</v>
      </c>
      <c r="H5734" t="s">
        <v>40</v>
      </c>
      <c r="I5734" t="s">
        <v>93</v>
      </c>
      <c r="J5734">
        <v>0.7</v>
      </c>
      <c r="K5734" t="s">
        <v>57</v>
      </c>
      <c r="L5734">
        <v>80</v>
      </c>
      <c r="M5734" s="1">
        <v>45822</v>
      </c>
      <c r="N5734" t="s">
        <v>63</v>
      </c>
      <c r="O5734">
        <v>10.7</v>
      </c>
      <c r="P5734">
        <v>0.7</v>
      </c>
      <c r="Q5734" s="2">
        <v>1065.74</v>
      </c>
      <c r="R5734" t="s">
        <v>85</v>
      </c>
      <c r="S5734" s="2">
        <v>564.27</v>
      </c>
      <c r="T5734">
        <v>3.6</v>
      </c>
      <c r="U5734" t="s">
        <v>64</v>
      </c>
      <c r="V5734">
        <v>2025</v>
      </c>
      <c r="W5734" t="s">
        <v>83</v>
      </c>
      <c r="X5734" s="2">
        <v>564.27</v>
      </c>
      <c r="Y5734" s="2">
        <v>501.47</v>
      </c>
      <c r="Z5734" s="2">
        <v>0.52900000000000003</v>
      </c>
      <c r="AA5734" s="2">
        <f>IF(Table1[[#This Row],[Bed Occupied]]="Yes",1,0)</f>
        <v>0</v>
      </c>
    </row>
    <row r="5735" spans="1:27" x14ac:dyDescent="0.25">
      <c r="A5735" t="s">
        <v>5827</v>
      </c>
      <c r="B5735" s="1">
        <v>46149</v>
      </c>
      <c r="C5735" s="1">
        <v>46151.6</v>
      </c>
      <c r="D5735" t="s">
        <v>46</v>
      </c>
      <c r="E5735" t="s">
        <v>52</v>
      </c>
      <c r="F5735" t="s">
        <v>48</v>
      </c>
      <c r="G5735" t="s">
        <v>67</v>
      </c>
      <c r="H5735" t="s">
        <v>56</v>
      </c>
      <c r="I5735" t="s">
        <v>32</v>
      </c>
      <c r="J5735">
        <v>2.6</v>
      </c>
      <c r="K5735" t="s">
        <v>57</v>
      </c>
      <c r="L5735">
        <v>51</v>
      </c>
      <c r="M5735" s="1">
        <v>46148</v>
      </c>
      <c r="N5735" t="s">
        <v>42</v>
      </c>
      <c r="O5735">
        <v>13.7</v>
      </c>
      <c r="P5735">
        <v>1.7</v>
      </c>
      <c r="Q5735" s="2">
        <v>5682.93</v>
      </c>
      <c r="R5735" t="s">
        <v>35</v>
      </c>
      <c r="S5735" s="2">
        <v>2891.87</v>
      </c>
      <c r="T5735">
        <v>3.3</v>
      </c>
      <c r="U5735" t="s">
        <v>94</v>
      </c>
      <c r="V5735">
        <v>2026</v>
      </c>
      <c r="W5735" t="s">
        <v>69</v>
      </c>
      <c r="X5735" s="2">
        <v>2891.87</v>
      </c>
      <c r="Y5735" s="2">
        <v>2791.06</v>
      </c>
      <c r="Z5735" s="2">
        <v>0.50900000000000001</v>
      </c>
      <c r="AA5735" s="2">
        <f>IF(Table1[[#This Row],[Bed Occupied]]="Yes",1,0)</f>
        <v>0</v>
      </c>
    </row>
    <row r="5736" spans="1:27" x14ac:dyDescent="0.25">
      <c r="A5736" t="s">
        <v>5828</v>
      </c>
      <c r="B5736" s="1">
        <v>45738</v>
      </c>
      <c r="C5736" s="1">
        <v>45739.9</v>
      </c>
      <c r="D5736" t="s">
        <v>88</v>
      </c>
      <c r="E5736" t="s">
        <v>47</v>
      </c>
      <c r="F5736" t="s">
        <v>48</v>
      </c>
      <c r="G5736" t="s">
        <v>30</v>
      </c>
      <c r="H5736" t="s">
        <v>40</v>
      </c>
      <c r="I5736" t="s">
        <v>32</v>
      </c>
      <c r="J5736">
        <v>1.9</v>
      </c>
      <c r="K5736" t="s">
        <v>33</v>
      </c>
      <c r="L5736">
        <v>66</v>
      </c>
      <c r="M5736" s="1">
        <v>45737</v>
      </c>
      <c r="N5736" t="s">
        <v>42</v>
      </c>
      <c r="O5736">
        <v>11</v>
      </c>
      <c r="P5736">
        <v>3</v>
      </c>
      <c r="Q5736" s="2">
        <v>16932.169999999998</v>
      </c>
      <c r="R5736" t="s">
        <v>35</v>
      </c>
      <c r="S5736" s="2">
        <v>12922.91</v>
      </c>
      <c r="T5736">
        <v>3.4</v>
      </c>
      <c r="U5736" t="s">
        <v>173</v>
      </c>
      <c r="V5736">
        <v>2025</v>
      </c>
      <c r="W5736" t="s">
        <v>77</v>
      </c>
      <c r="X5736" s="2">
        <v>12922.91</v>
      </c>
      <c r="Y5736" s="2">
        <v>4009.26</v>
      </c>
      <c r="Z5736" s="2">
        <v>0.76300000000000001</v>
      </c>
      <c r="AA5736" s="2">
        <f>IF(Table1[[#This Row],[Bed Occupied]]="Yes",1,0)</f>
        <v>1</v>
      </c>
    </row>
    <row r="5737" spans="1:27" x14ac:dyDescent="0.25">
      <c r="A5737" t="s">
        <v>5829</v>
      </c>
      <c r="B5737" s="1">
        <v>46377</v>
      </c>
      <c r="C5737" s="1">
        <v>46380.5</v>
      </c>
      <c r="D5737" t="s">
        <v>46</v>
      </c>
      <c r="E5737" t="s">
        <v>28</v>
      </c>
      <c r="F5737" t="s">
        <v>29</v>
      </c>
      <c r="G5737" t="s">
        <v>151</v>
      </c>
      <c r="H5737" t="s">
        <v>56</v>
      </c>
      <c r="I5737" t="s">
        <v>93</v>
      </c>
      <c r="J5737">
        <v>3.5</v>
      </c>
      <c r="K5737" t="s">
        <v>33</v>
      </c>
      <c r="L5737">
        <v>59</v>
      </c>
      <c r="M5737" s="1">
        <v>46377</v>
      </c>
      <c r="N5737" t="s">
        <v>42</v>
      </c>
      <c r="O5737">
        <v>8</v>
      </c>
      <c r="P5737">
        <v>0</v>
      </c>
      <c r="Q5737" s="2">
        <v>5529.7</v>
      </c>
      <c r="R5737" t="s">
        <v>35</v>
      </c>
      <c r="S5737" s="2">
        <v>2700.75</v>
      </c>
      <c r="T5737">
        <v>3.7</v>
      </c>
      <c r="U5737" t="s">
        <v>54</v>
      </c>
      <c r="V5737">
        <v>2026</v>
      </c>
      <c r="W5737" t="s">
        <v>37</v>
      </c>
      <c r="X5737" s="2">
        <v>2700.75</v>
      </c>
      <c r="Y5737" s="2">
        <v>2828.95</v>
      </c>
      <c r="Z5737" s="2">
        <v>0.48799999999999999</v>
      </c>
      <c r="AA5737" s="2">
        <f>IF(Table1[[#This Row],[Bed Occupied]]="Yes",1,0)</f>
        <v>1</v>
      </c>
    </row>
    <row r="5738" spans="1:27" x14ac:dyDescent="0.25">
      <c r="A5738" t="s">
        <v>5830</v>
      </c>
      <c r="B5738" s="1">
        <v>45669</v>
      </c>
      <c r="C5738" s="1">
        <v>45671.3</v>
      </c>
      <c r="D5738" t="s">
        <v>27</v>
      </c>
      <c r="E5738" t="s">
        <v>28</v>
      </c>
      <c r="F5738" t="s">
        <v>48</v>
      </c>
      <c r="G5738" t="s">
        <v>53</v>
      </c>
      <c r="H5738" t="s">
        <v>81</v>
      </c>
      <c r="I5738" t="s">
        <v>32</v>
      </c>
      <c r="J5738">
        <v>2.2999999999999998</v>
      </c>
      <c r="K5738" t="s">
        <v>33</v>
      </c>
      <c r="L5738">
        <v>97</v>
      </c>
      <c r="M5738" s="1">
        <v>45668</v>
      </c>
      <c r="N5738" t="s">
        <v>63</v>
      </c>
      <c r="O5738">
        <v>9.6999999999999993</v>
      </c>
      <c r="P5738">
        <v>1.7</v>
      </c>
      <c r="Q5738" s="2">
        <v>9383.07</v>
      </c>
      <c r="R5738" t="s">
        <v>35</v>
      </c>
      <c r="S5738" s="2">
        <v>6441.6</v>
      </c>
      <c r="T5738">
        <v>2.9</v>
      </c>
      <c r="U5738" t="s">
        <v>145</v>
      </c>
      <c r="V5738">
        <v>2025</v>
      </c>
      <c r="W5738" t="s">
        <v>83</v>
      </c>
      <c r="X5738" s="2">
        <v>6441.6</v>
      </c>
      <c r="Y5738" s="2">
        <v>2941.47</v>
      </c>
      <c r="Z5738" s="2">
        <v>0.68700000000000006</v>
      </c>
      <c r="AA5738" s="2">
        <f>IF(Table1[[#This Row],[Bed Occupied]]="Yes",1,0)</f>
        <v>1</v>
      </c>
    </row>
    <row r="5739" spans="1:27" x14ac:dyDescent="0.25">
      <c r="A5739" t="s">
        <v>5831</v>
      </c>
      <c r="B5739" s="1">
        <v>46308</v>
      </c>
      <c r="C5739" s="1">
        <v>46319.199999999997</v>
      </c>
      <c r="D5739" t="s">
        <v>88</v>
      </c>
      <c r="E5739" t="s">
        <v>52</v>
      </c>
      <c r="F5739" t="s">
        <v>29</v>
      </c>
      <c r="G5739" t="s">
        <v>30</v>
      </c>
      <c r="H5739" t="s">
        <v>49</v>
      </c>
      <c r="I5739" t="s">
        <v>41</v>
      </c>
      <c r="J5739">
        <v>11.2</v>
      </c>
      <c r="K5739" t="s">
        <v>33</v>
      </c>
      <c r="L5739">
        <v>17</v>
      </c>
      <c r="M5739" s="1">
        <v>46308</v>
      </c>
      <c r="N5739" t="s">
        <v>42</v>
      </c>
      <c r="O5739">
        <v>12.1</v>
      </c>
      <c r="P5739">
        <v>0.1</v>
      </c>
      <c r="Q5739" s="2">
        <v>35857.980000000003</v>
      </c>
      <c r="R5739" t="s">
        <v>58</v>
      </c>
      <c r="S5739" s="2">
        <v>23279.5</v>
      </c>
      <c r="T5739">
        <v>4.2</v>
      </c>
      <c r="U5739" t="s">
        <v>36</v>
      </c>
      <c r="V5739">
        <v>2026</v>
      </c>
      <c r="W5739" t="s">
        <v>44</v>
      </c>
      <c r="X5739" s="2">
        <v>23279.5</v>
      </c>
      <c r="Y5739" s="2">
        <v>12578.48</v>
      </c>
      <c r="Z5739" s="2">
        <v>0.64900000000000002</v>
      </c>
      <c r="AA5739" s="2">
        <f>IF(Table1[[#This Row],[Bed Occupied]]="Yes",1,0)</f>
        <v>1</v>
      </c>
    </row>
    <row r="5740" spans="1:27" x14ac:dyDescent="0.25">
      <c r="A5740" t="s">
        <v>5832</v>
      </c>
      <c r="B5740" s="1">
        <v>45839</v>
      </c>
      <c r="C5740" s="1">
        <v>45847.199999999997</v>
      </c>
      <c r="D5740" t="s">
        <v>51</v>
      </c>
      <c r="E5740" t="s">
        <v>47</v>
      </c>
      <c r="F5740" t="s">
        <v>48</v>
      </c>
      <c r="G5740" t="s">
        <v>53</v>
      </c>
      <c r="H5740" t="s">
        <v>81</v>
      </c>
      <c r="I5740" t="s">
        <v>32</v>
      </c>
      <c r="J5740">
        <v>8.1999999999999993</v>
      </c>
      <c r="K5740" t="s">
        <v>33</v>
      </c>
      <c r="L5740">
        <v>73</v>
      </c>
      <c r="M5740" s="1">
        <v>45838</v>
      </c>
      <c r="N5740" t="s">
        <v>34</v>
      </c>
      <c r="O5740">
        <v>11</v>
      </c>
      <c r="P5740">
        <v>3</v>
      </c>
      <c r="Q5740" s="2">
        <v>9993.7999999999993</v>
      </c>
      <c r="R5740" t="s">
        <v>58</v>
      </c>
      <c r="S5740" s="2">
        <v>6572.83</v>
      </c>
      <c r="T5740">
        <v>2.6</v>
      </c>
      <c r="U5740" t="s">
        <v>135</v>
      </c>
      <c r="V5740">
        <v>2025</v>
      </c>
      <c r="W5740" t="s">
        <v>37</v>
      </c>
      <c r="X5740" s="2">
        <v>6572.83</v>
      </c>
      <c r="Y5740" s="2">
        <v>3420.97</v>
      </c>
      <c r="Z5740" s="2">
        <v>0.65800000000000003</v>
      </c>
      <c r="AA5740" s="2">
        <f>IF(Table1[[#This Row],[Bed Occupied]]="Yes",1,0)</f>
        <v>1</v>
      </c>
    </row>
    <row r="5741" spans="1:27" x14ac:dyDescent="0.25">
      <c r="A5741" t="s">
        <v>5833</v>
      </c>
      <c r="B5741" s="1">
        <v>46350</v>
      </c>
      <c r="C5741" s="1">
        <v>46352.9</v>
      </c>
      <c r="D5741" t="s">
        <v>27</v>
      </c>
      <c r="E5741" t="s">
        <v>66</v>
      </c>
      <c r="F5741" t="s">
        <v>48</v>
      </c>
      <c r="G5741" t="s">
        <v>30</v>
      </c>
      <c r="H5741" t="s">
        <v>56</v>
      </c>
      <c r="I5741" t="s">
        <v>32</v>
      </c>
      <c r="J5741">
        <v>2.9</v>
      </c>
      <c r="K5741" t="s">
        <v>33</v>
      </c>
      <c r="L5741">
        <v>84</v>
      </c>
      <c r="M5741" s="1">
        <v>46350</v>
      </c>
      <c r="N5741" t="s">
        <v>34</v>
      </c>
      <c r="O5741">
        <v>13.3</v>
      </c>
      <c r="P5741">
        <v>1.3</v>
      </c>
      <c r="Q5741" s="2">
        <v>10013.959999999999</v>
      </c>
      <c r="R5741" t="s">
        <v>85</v>
      </c>
      <c r="S5741" s="2">
        <v>5469.75</v>
      </c>
      <c r="T5741">
        <v>3.8</v>
      </c>
      <c r="U5741" t="s">
        <v>130</v>
      </c>
      <c r="V5741">
        <v>2026</v>
      </c>
      <c r="W5741" t="s">
        <v>44</v>
      </c>
      <c r="X5741" s="2">
        <v>5469.75</v>
      </c>
      <c r="Y5741" s="2">
        <v>4544.21</v>
      </c>
      <c r="Z5741" s="2">
        <v>0.54600000000000004</v>
      </c>
      <c r="AA5741" s="2">
        <f>IF(Table1[[#This Row],[Bed Occupied]]="Yes",1,0)</f>
        <v>1</v>
      </c>
    </row>
    <row r="5742" spans="1:27" x14ac:dyDescent="0.25">
      <c r="A5742" t="s">
        <v>5834</v>
      </c>
      <c r="B5742" s="1">
        <v>45948</v>
      </c>
      <c r="C5742" s="1">
        <v>45952.9</v>
      </c>
      <c r="D5742" t="s">
        <v>51</v>
      </c>
      <c r="E5742" t="s">
        <v>66</v>
      </c>
      <c r="F5742" t="s">
        <v>48</v>
      </c>
      <c r="G5742" t="s">
        <v>53</v>
      </c>
      <c r="H5742" t="s">
        <v>81</v>
      </c>
      <c r="I5742" t="s">
        <v>32</v>
      </c>
      <c r="J5742">
        <v>4.9000000000000004</v>
      </c>
      <c r="K5742" t="s">
        <v>57</v>
      </c>
      <c r="L5742">
        <v>91</v>
      </c>
      <c r="M5742" s="1">
        <v>45948</v>
      </c>
      <c r="N5742" t="s">
        <v>42</v>
      </c>
      <c r="O5742">
        <v>9.3000000000000007</v>
      </c>
      <c r="P5742">
        <v>1.3</v>
      </c>
      <c r="Q5742" s="2">
        <v>10689.3</v>
      </c>
      <c r="R5742" t="s">
        <v>35</v>
      </c>
      <c r="S5742" s="2">
        <v>6685.54</v>
      </c>
      <c r="T5742">
        <v>3.9</v>
      </c>
      <c r="U5742" t="s">
        <v>82</v>
      </c>
      <c r="V5742">
        <v>2025</v>
      </c>
      <c r="W5742" t="s">
        <v>83</v>
      </c>
      <c r="X5742" s="2">
        <v>6685.54</v>
      </c>
      <c r="Y5742" s="2">
        <v>4003.76</v>
      </c>
      <c r="Z5742" s="2">
        <v>0.625</v>
      </c>
      <c r="AA5742" s="2">
        <f>IF(Table1[[#This Row],[Bed Occupied]]="Yes",1,0)</f>
        <v>0</v>
      </c>
    </row>
    <row r="5743" spans="1:27" x14ac:dyDescent="0.25">
      <c r="A5743" t="s">
        <v>5835</v>
      </c>
      <c r="B5743" s="1">
        <v>45678</v>
      </c>
      <c r="C5743" s="1">
        <v>45683.8</v>
      </c>
      <c r="D5743" t="s">
        <v>88</v>
      </c>
      <c r="E5743" t="s">
        <v>47</v>
      </c>
      <c r="F5743" t="s">
        <v>48</v>
      </c>
      <c r="G5743" t="s">
        <v>53</v>
      </c>
      <c r="H5743" t="s">
        <v>76</v>
      </c>
      <c r="I5743" t="s">
        <v>32</v>
      </c>
      <c r="J5743">
        <v>5.8</v>
      </c>
      <c r="K5743" t="s">
        <v>33</v>
      </c>
      <c r="L5743">
        <v>31</v>
      </c>
      <c r="M5743" s="1">
        <v>45677</v>
      </c>
      <c r="N5743" t="s">
        <v>63</v>
      </c>
      <c r="O5743">
        <v>13.5</v>
      </c>
      <c r="P5743">
        <v>1.5</v>
      </c>
      <c r="Q5743" s="2">
        <v>23163.83</v>
      </c>
      <c r="R5743" t="s">
        <v>35</v>
      </c>
      <c r="S5743" s="2">
        <v>17977.64</v>
      </c>
      <c r="T5743">
        <v>4</v>
      </c>
      <c r="U5743" t="s">
        <v>145</v>
      </c>
      <c r="V5743">
        <v>2025</v>
      </c>
      <c r="W5743" t="s">
        <v>37</v>
      </c>
      <c r="X5743" s="2">
        <v>17977.64</v>
      </c>
      <c r="Y5743" s="2">
        <v>5186.1899999999996</v>
      </c>
      <c r="Z5743" s="2">
        <v>0.77600000000000002</v>
      </c>
      <c r="AA5743" s="2">
        <f>IF(Table1[[#This Row],[Bed Occupied]]="Yes",1,0)</f>
        <v>1</v>
      </c>
    </row>
    <row r="5744" spans="1:27" x14ac:dyDescent="0.25">
      <c r="A5744" t="s">
        <v>5836</v>
      </c>
      <c r="B5744" s="1">
        <v>46080</v>
      </c>
      <c r="C5744" s="1">
        <v>46081</v>
      </c>
      <c r="D5744" t="s">
        <v>39</v>
      </c>
      <c r="E5744" t="s">
        <v>52</v>
      </c>
      <c r="F5744" t="s">
        <v>48</v>
      </c>
      <c r="G5744" t="s">
        <v>30</v>
      </c>
      <c r="H5744" t="s">
        <v>56</v>
      </c>
      <c r="I5744" t="s">
        <v>41</v>
      </c>
      <c r="J5744">
        <v>1</v>
      </c>
      <c r="K5744" t="s">
        <v>57</v>
      </c>
      <c r="L5744">
        <v>77</v>
      </c>
      <c r="M5744" s="1">
        <v>46079</v>
      </c>
      <c r="N5744" t="s">
        <v>34</v>
      </c>
      <c r="O5744">
        <v>9.1999999999999993</v>
      </c>
      <c r="P5744">
        <v>1.2</v>
      </c>
      <c r="Q5744" s="2">
        <v>1940.02</v>
      </c>
      <c r="R5744" t="s">
        <v>58</v>
      </c>
      <c r="S5744" s="2">
        <v>1191.92</v>
      </c>
      <c r="T5744">
        <v>3.1</v>
      </c>
      <c r="U5744" t="s">
        <v>68</v>
      </c>
      <c r="V5744">
        <v>2026</v>
      </c>
      <c r="W5744" t="s">
        <v>72</v>
      </c>
      <c r="X5744" s="2">
        <v>1191.92</v>
      </c>
      <c r="Y5744" s="2">
        <v>748.1</v>
      </c>
      <c r="Z5744" s="2">
        <v>0.61399999999999999</v>
      </c>
      <c r="AA5744" s="2">
        <f>IF(Table1[[#This Row],[Bed Occupied]]="Yes",1,0)</f>
        <v>0</v>
      </c>
    </row>
    <row r="5745" spans="1:27" x14ac:dyDescent="0.25">
      <c r="A5745" t="s">
        <v>5837</v>
      </c>
      <c r="B5745" s="1">
        <v>46351</v>
      </c>
      <c r="C5745" s="1">
        <v>46352.1</v>
      </c>
      <c r="D5745" t="s">
        <v>51</v>
      </c>
      <c r="E5745" t="s">
        <v>66</v>
      </c>
      <c r="F5745" t="s">
        <v>29</v>
      </c>
      <c r="G5745" t="s">
        <v>67</v>
      </c>
      <c r="H5745" t="s">
        <v>76</v>
      </c>
      <c r="I5745" t="s">
        <v>41</v>
      </c>
      <c r="J5745">
        <v>1.1000000000000001</v>
      </c>
      <c r="K5745" t="s">
        <v>57</v>
      </c>
      <c r="L5745">
        <v>84</v>
      </c>
      <c r="M5745" s="1">
        <v>46351</v>
      </c>
      <c r="N5745" t="s">
        <v>42</v>
      </c>
      <c r="O5745">
        <v>11.9</v>
      </c>
      <c r="P5745">
        <v>1.9</v>
      </c>
      <c r="Q5745" s="2">
        <v>6840.22</v>
      </c>
      <c r="R5745" t="s">
        <v>58</v>
      </c>
      <c r="S5745" s="2">
        <v>3602.97</v>
      </c>
      <c r="T5745">
        <v>2.7</v>
      </c>
      <c r="U5745" t="s">
        <v>130</v>
      </c>
      <c r="V5745">
        <v>2026</v>
      </c>
      <c r="W5745" t="s">
        <v>69</v>
      </c>
      <c r="X5745" s="2">
        <v>3602.97</v>
      </c>
      <c r="Y5745" s="2">
        <v>3237.25</v>
      </c>
      <c r="Z5745" s="2">
        <v>0.52700000000000002</v>
      </c>
      <c r="AA5745" s="2">
        <f>IF(Table1[[#This Row],[Bed Occupied]]="Yes",1,0)</f>
        <v>0</v>
      </c>
    </row>
    <row r="5746" spans="1:27" x14ac:dyDescent="0.25">
      <c r="A5746" t="s">
        <v>5838</v>
      </c>
      <c r="B5746" s="1">
        <v>46070</v>
      </c>
      <c r="C5746" s="1">
        <v>46072.5</v>
      </c>
      <c r="D5746" t="s">
        <v>46</v>
      </c>
      <c r="E5746" t="s">
        <v>28</v>
      </c>
      <c r="F5746" t="s">
        <v>48</v>
      </c>
      <c r="G5746" t="s">
        <v>53</v>
      </c>
      <c r="H5746" t="s">
        <v>76</v>
      </c>
      <c r="I5746" t="s">
        <v>41</v>
      </c>
      <c r="J5746">
        <v>2.5</v>
      </c>
      <c r="K5746" t="s">
        <v>33</v>
      </c>
      <c r="L5746">
        <v>30</v>
      </c>
      <c r="M5746" s="1">
        <v>46070</v>
      </c>
      <c r="N5746" t="s">
        <v>34</v>
      </c>
      <c r="O5746">
        <v>12</v>
      </c>
      <c r="P5746">
        <v>0</v>
      </c>
      <c r="Q5746" s="2">
        <v>5716.01</v>
      </c>
      <c r="R5746" t="s">
        <v>35</v>
      </c>
      <c r="S5746" s="2">
        <v>3759.91</v>
      </c>
      <c r="T5746">
        <v>4.7</v>
      </c>
      <c r="U5746" t="s">
        <v>68</v>
      </c>
      <c r="V5746">
        <v>2026</v>
      </c>
      <c r="W5746" t="s">
        <v>44</v>
      </c>
      <c r="X5746" s="2">
        <v>3759.91</v>
      </c>
      <c r="Y5746" s="2">
        <v>1956.1</v>
      </c>
      <c r="Z5746" s="2">
        <v>0.65800000000000003</v>
      </c>
      <c r="AA5746" s="2">
        <f>IF(Table1[[#This Row],[Bed Occupied]]="Yes",1,0)</f>
        <v>1</v>
      </c>
    </row>
    <row r="5747" spans="1:27" x14ac:dyDescent="0.25">
      <c r="A5747" t="s">
        <v>5839</v>
      </c>
      <c r="B5747" s="1">
        <v>45921</v>
      </c>
      <c r="C5747" s="1">
        <v>45928.7</v>
      </c>
      <c r="D5747" t="s">
        <v>61</v>
      </c>
      <c r="E5747" t="s">
        <v>47</v>
      </c>
      <c r="F5747" t="s">
        <v>48</v>
      </c>
      <c r="G5747" t="s">
        <v>30</v>
      </c>
      <c r="H5747" t="s">
        <v>49</v>
      </c>
      <c r="I5747" t="s">
        <v>32</v>
      </c>
      <c r="J5747">
        <v>7.7</v>
      </c>
      <c r="K5747" t="s">
        <v>33</v>
      </c>
      <c r="L5747">
        <v>85</v>
      </c>
      <c r="M5747" s="1">
        <v>45921</v>
      </c>
      <c r="N5747" t="s">
        <v>42</v>
      </c>
      <c r="O5747">
        <v>12.7</v>
      </c>
      <c r="P5747">
        <v>2.7</v>
      </c>
      <c r="Q5747" s="2">
        <v>20270.7</v>
      </c>
      <c r="R5747" t="s">
        <v>85</v>
      </c>
      <c r="S5747" s="2">
        <v>14042.47</v>
      </c>
      <c r="T5747">
        <v>2.7</v>
      </c>
      <c r="U5747" t="s">
        <v>59</v>
      </c>
      <c r="V5747">
        <v>2025</v>
      </c>
      <c r="W5747" t="s">
        <v>74</v>
      </c>
      <c r="X5747" s="2">
        <v>14042.47</v>
      </c>
      <c r="Y5747" s="2">
        <v>6228.23</v>
      </c>
      <c r="Z5747" s="2">
        <v>0.69299999999999995</v>
      </c>
      <c r="AA5747" s="2">
        <f>IF(Table1[[#This Row],[Bed Occupied]]="Yes",1,0)</f>
        <v>1</v>
      </c>
    </row>
    <row r="5748" spans="1:27" x14ac:dyDescent="0.25">
      <c r="A5748" t="s">
        <v>5840</v>
      </c>
      <c r="B5748" s="1">
        <v>45901</v>
      </c>
      <c r="C5748" s="1">
        <v>45905.8</v>
      </c>
      <c r="D5748" t="s">
        <v>27</v>
      </c>
      <c r="E5748" t="s">
        <v>28</v>
      </c>
      <c r="F5748" t="s">
        <v>29</v>
      </c>
      <c r="G5748" t="s">
        <v>30</v>
      </c>
      <c r="H5748" t="s">
        <v>76</v>
      </c>
      <c r="I5748" t="s">
        <v>32</v>
      </c>
      <c r="J5748">
        <v>4.8</v>
      </c>
      <c r="K5748" t="s">
        <v>57</v>
      </c>
      <c r="L5748">
        <v>127</v>
      </c>
      <c r="M5748" s="1">
        <v>45901</v>
      </c>
      <c r="N5748" t="s">
        <v>34</v>
      </c>
      <c r="O5748">
        <v>9.8000000000000007</v>
      </c>
      <c r="P5748">
        <v>1.8</v>
      </c>
      <c r="Q5748" s="2">
        <v>11882.49</v>
      </c>
      <c r="R5748" t="s">
        <v>58</v>
      </c>
      <c r="S5748" s="2">
        <v>5804.94</v>
      </c>
      <c r="T5748">
        <v>2.2000000000000002</v>
      </c>
      <c r="U5748" t="s">
        <v>59</v>
      </c>
      <c r="V5748">
        <v>2025</v>
      </c>
      <c r="W5748" t="s">
        <v>37</v>
      </c>
      <c r="X5748" s="2">
        <v>5804.94</v>
      </c>
      <c r="Y5748" s="2">
        <v>6077.55</v>
      </c>
      <c r="Z5748" s="2">
        <v>0.48899999999999999</v>
      </c>
      <c r="AA5748" s="2">
        <f>IF(Table1[[#This Row],[Bed Occupied]]="Yes",1,0)</f>
        <v>0</v>
      </c>
    </row>
    <row r="5749" spans="1:27" x14ac:dyDescent="0.25">
      <c r="A5749" t="s">
        <v>5841</v>
      </c>
      <c r="B5749" s="1">
        <v>46367</v>
      </c>
      <c r="C5749" s="1">
        <v>46369.8</v>
      </c>
      <c r="D5749" t="s">
        <v>88</v>
      </c>
      <c r="E5749" t="s">
        <v>47</v>
      </c>
      <c r="F5749" t="s">
        <v>29</v>
      </c>
      <c r="G5749" t="s">
        <v>30</v>
      </c>
      <c r="H5749" t="s">
        <v>81</v>
      </c>
      <c r="I5749" t="s">
        <v>41</v>
      </c>
      <c r="J5749">
        <v>2.8</v>
      </c>
      <c r="K5749" t="s">
        <v>33</v>
      </c>
      <c r="L5749">
        <v>21</v>
      </c>
      <c r="M5749" s="1">
        <v>46367</v>
      </c>
      <c r="N5749" t="s">
        <v>42</v>
      </c>
      <c r="O5749">
        <v>9.1999999999999993</v>
      </c>
      <c r="P5749">
        <v>1.2</v>
      </c>
      <c r="Q5749" s="2">
        <v>22599.64</v>
      </c>
      <c r="R5749" t="s">
        <v>35</v>
      </c>
      <c r="S5749" s="2">
        <v>16421.84</v>
      </c>
      <c r="T5749">
        <v>3.7</v>
      </c>
      <c r="U5749" t="s">
        <v>54</v>
      </c>
      <c r="V5749">
        <v>2026</v>
      </c>
      <c r="W5749" t="s">
        <v>77</v>
      </c>
      <c r="X5749" s="2">
        <v>16421.84</v>
      </c>
      <c r="Y5749" s="2">
        <v>6177.8</v>
      </c>
      <c r="Z5749" s="2">
        <v>0.72699999999999998</v>
      </c>
      <c r="AA5749" s="2">
        <f>IF(Table1[[#This Row],[Bed Occupied]]="Yes",1,0)</f>
        <v>1</v>
      </c>
    </row>
    <row r="5750" spans="1:27" x14ac:dyDescent="0.25">
      <c r="A5750" t="s">
        <v>5842</v>
      </c>
      <c r="B5750" s="1">
        <v>46352</v>
      </c>
      <c r="C5750" s="1">
        <v>46353.8</v>
      </c>
      <c r="D5750" t="s">
        <v>88</v>
      </c>
      <c r="E5750" t="s">
        <v>28</v>
      </c>
      <c r="F5750" t="s">
        <v>48</v>
      </c>
      <c r="G5750" t="s">
        <v>30</v>
      </c>
      <c r="H5750" t="s">
        <v>81</v>
      </c>
      <c r="I5750" t="s">
        <v>32</v>
      </c>
      <c r="J5750">
        <v>1.8</v>
      </c>
      <c r="K5750" t="s">
        <v>57</v>
      </c>
      <c r="L5750">
        <v>22</v>
      </c>
      <c r="M5750" s="1">
        <v>46352</v>
      </c>
      <c r="N5750" t="s">
        <v>63</v>
      </c>
      <c r="O5750">
        <v>8.5</v>
      </c>
      <c r="P5750">
        <v>0.5</v>
      </c>
      <c r="Q5750" s="2">
        <v>22871</v>
      </c>
      <c r="R5750" t="s">
        <v>85</v>
      </c>
      <c r="S5750" s="2">
        <v>20355.71</v>
      </c>
      <c r="T5750">
        <v>4.4000000000000004</v>
      </c>
      <c r="U5750" t="s">
        <v>130</v>
      </c>
      <c r="V5750">
        <v>2026</v>
      </c>
      <c r="W5750" t="s">
        <v>72</v>
      </c>
      <c r="X5750" s="2">
        <v>20355.71</v>
      </c>
      <c r="Y5750" s="2">
        <v>2515.29</v>
      </c>
      <c r="Z5750" s="2">
        <v>0.89</v>
      </c>
      <c r="AA5750" s="2">
        <f>IF(Table1[[#This Row],[Bed Occupied]]="Yes",1,0)</f>
        <v>0</v>
      </c>
    </row>
    <row r="5751" spans="1:27" x14ac:dyDescent="0.25">
      <c r="A5751" t="s">
        <v>5843</v>
      </c>
      <c r="B5751" s="1">
        <v>46049</v>
      </c>
      <c r="C5751" s="1">
        <v>46049.9</v>
      </c>
      <c r="D5751" t="s">
        <v>39</v>
      </c>
      <c r="E5751" t="s">
        <v>52</v>
      </c>
      <c r="F5751" t="s">
        <v>92</v>
      </c>
      <c r="G5751" t="s">
        <v>30</v>
      </c>
      <c r="H5751" t="s">
        <v>40</v>
      </c>
      <c r="I5751" t="s">
        <v>41</v>
      </c>
      <c r="J5751">
        <v>0.9</v>
      </c>
      <c r="K5751" t="s">
        <v>33</v>
      </c>
      <c r="L5751">
        <v>74</v>
      </c>
      <c r="M5751" s="1">
        <v>46048</v>
      </c>
      <c r="N5751" t="s">
        <v>42</v>
      </c>
      <c r="O5751">
        <v>10.1</v>
      </c>
      <c r="P5751">
        <v>0.1</v>
      </c>
      <c r="Q5751" s="2">
        <v>1605.06</v>
      </c>
      <c r="R5751" t="s">
        <v>85</v>
      </c>
      <c r="S5751" s="2">
        <v>1038.46</v>
      </c>
      <c r="T5751">
        <v>3.2</v>
      </c>
      <c r="U5751" t="s">
        <v>86</v>
      </c>
      <c r="V5751">
        <v>2026</v>
      </c>
      <c r="W5751" t="s">
        <v>37</v>
      </c>
      <c r="X5751" s="2">
        <v>1038.46</v>
      </c>
      <c r="Y5751" s="2">
        <v>566.6</v>
      </c>
      <c r="Z5751" s="2">
        <v>0.64700000000000002</v>
      </c>
      <c r="AA5751" s="2">
        <f>IF(Table1[[#This Row],[Bed Occupied]]="Yes",1,0)</f>
        <v>1</v>
      </c>
    </row>
    <row r="5752" spans="1:27" x14ac:dyDescent="0.25">
      <c r="A5752" t="s">
        <v>5844</v>
      </c>
      <c r="B5752" s="1">
        <v>45981</v>
      </c>
      <c r="C5752" s="1">
        <v>45982</v>
      </c>
      <c r="D5752" t="s">
        <v>96</v>
      </c>
      <c r="E5752" t="s">
        <v>52</v>
      </c>
      <c r="F5752" t="s">
        <v>29</v>
      </c>
      <c r="G5752" t="s">
        <v>30</v>
      </c>
      <c r="H5752" t="s">
        <v>31</v>
      </c>
      <c r="I5752" t="s">
        <v>32</v>
      </c>
      <c r="J5752">
        <v>1</v>
      </c>
      <c r="K5752" t="s">
        <v>57</v>
      </c>
      <c r="L5752">
        <v>90</v>
      </c>
      <c r="M5752" s="1">
        <v>45981</v>
      </c>
      <c r="N5752" t="s">
        <v>42</v>
      </c>
      <c r="O5752">
        <v>8.8000000000000007</v>
      </c>
      <c r="P5752">
        <v>0.8</v>
      </c>
      <c r="Q5752" s="2">
        <v>4633.28</v>
      </c>
      <c r="R5752" t="s">
        <v>85</v>
      </c>
      <c r="S5752" s="2">
        <v>2502.25</v>
      </c>
      <c r="T5752">
        <v>3.5</v>
      </c>
      <c r="U5752" t="s">
        <v>71</v>
      </c>
      <c r="V5752">
        <v>2025</v>
      </c>
      <c r="W5752" t="s">
        <v>72</v>
      </c>
      <c r="X5752" s="2">
        <v>2502.25</v>
      </c>
      <c r="Y5752" s="2">
        <v>2131.0300000000002</v>
      </c>
      <c r="Z5752" s="2">
        <v>0.54</v>
      </c>
      <c r="AA5752" s="2">
        <f>IF(Table1[[#This Row],[Bed Occupied]]="Yes",1,0)</f>
        <v>0</v>
      </c>
    </row>
    <row r="5753" spans="1:27" x14ac:dyDescent="0.25">
      <c r="A5753" t="s">
        <v>5845</v>
      </c>
      <c r="B5753" s="1">
        <v>45746</v>
      </c>
      <c r="C5753" s="1">
        <v>45746.6</v>
      </c>
      <c r="D5753" t="s">
        <v>39</v>
      </c>
      <c r="E5753" t="s">
        <v>47</v>
      </c>
      <c r="F5753" t="s">
        <v>48</v>
      </c>
      <c r="G5753" t="s">
        <v>30</v>
      </c>
      <c r="H5753" t="s">
        <v>49</v>
      </c>
      <c r="I5753" t="s">
        <v>93</v>
      </c>
      <c r="J5753">
        <v>0.6</v>
      </c>
      <c r="K5753" t="s">
        <v>57</v>
      </c>
      <c r="L5753">
        <v>94</v>
      </c>
      <c r="M5753" s="1">
        <v>45745</v>
      </c>
      <c r="N5753" t="s">
        <v>63</v>
      </c>
      <c r="O5753">
        <v>8.6</v>
      </c>
      <c r="P5753">
        <v>0.6</v>
      </c>
      <c r="Q5753" s="2">
        <v>2049.52</v>
      </c>
      <c r="R5753" t="s">
        <v>85</v>
      </c>
      <c r="S5753" s="2">
        <v>1255.6199999999999</v>
      </c>
      <c r="T5753">
        <v>4.3</v>
      </c>
      <c r="U5753" t="s">
        <v>173</v>
      </c>
      <c r="V5753">
        <v>2025</v>
      </c>
      <c r="W5753" t="s">
        <v>83</v>
      </c>
      <c r="X5753" s="2">
        <v>1255.6199999999999</v>
      </c>
      <c r="Y5753" s="2">
        <v>793.9</v>
      </c>
      <c r="Z5753" s="2">
        <v>0.61299999999999999</v>
      </c>
      <c r="AA5753" s="2">
        <f>IF(Table1[[#This Row],[Bed Occupied]]="Yes",1,0)</f>
        <v>0</v>
      </c>
    </row>
    <row r="5754" spans="1:27" x14ac:dyDescent="0.25">
      <c r="A5754" t="s">
        <v>5846</v>
      </c>
      <c r="B5754" s="1">
        <v>45708</v>
      </c>
      <c r="C5754" s="1">
        <v>45709.8</v>
      </c>
      <c r="D5754" t="s">
        <v>102</v>
      </c>
      <c r="E5754" t="s">
        <v>52</v>
      </c>
      <c r="F5754" t="s">
        <v>29</v>
      </c>
      <c r="G5754" t="s">
        <v>30</v>
      </c>
      <c r="H5754" t="s">
        <v>40</v>
      </c>
      <c r="I5754" t="s">
        <v>32</v>
      </c>
      <c r="J5754">
        <v>1.8</v>
      </c>
      <c r="K5754" t="s">
        <v>57</v>
      </c>
      <c r="L5754">
        <v>52</v>
      </c>
      <c r="M5754" s="1">
        <v>45707</v>
      </c>
      <c r="N5754" t="s">
        <v>42</v>
      </c>
      <c r="O5754">
        <v>10.199999999999999</v>
      </c>
      <c r="P5754">
        <v>2.2000000000000002</v>
      </c>
      <c r="Q5754" s="2">
        <v>9178.0499999999993</v>
      </c>
      <c r="R5754" t="s">
        <v>35</v>
      </c>
      <c r="S5754" s="2">
        <v>5474.06</v>
      </c>
      <c r="T5754">
        <v>3.5</v>
      </c>
      <c r="U5754" t="s">
        <v>100</v>
      </c>
      <c r="V5754">
        <v>2025</v>
      </c>
      <c r="W5754" t="s">
        <v>69</v>
      </c>
      <c r="X5754" s="2">
        <v>5474.06</v>
      </c>
      <c r="Y5754" s="2">
        <v>3703.99</v>
      </c>
      <c r="Z5754" s="2">
        <v>0.59599999999999997</v>
      </c>
      <c r="AA5754" s="2">
        <f>IF(Table1[[#This Row],[Bed Occupied]]="Yes",1,0)</f>
        <v>0</v>
      </c>
    </row>
    <row r="5755" spans="1:27" x14ac:dyDescent="0.25">
      <c r="A5755" t="s">
        <v>5847</v>
      </c>
      <c r="B5755" s="1">
        <v>45691</v>
      </c>
      <c r="C5755" s="1">
        <v>45694.7</v>
      </c>
      <c r="D5755" t="s">
        <v>27</v>
      </c>
      <c r="E5755" t="s">
        <v>28</v>
      </c>
      <c r="F5755" t="s">
        <v>48</v>
      </c>
      <c r="G5755" t="s">
        <v>67</v>
      </c>
      <c r="H5755" t="s">
        <v>40</v>
      </c>
      <c r="I5755" t="s">
        <v>32</v>
      </c>
      <c r="J5755">
        <v>3.7</v>
      </c>
      <c r="K5755" t="s">
        <v>33</v>
      </c>
      <c r="L5755">
        <v>87</v>
      </c>
      <c r="M5755" s="1">
        <v>45690</v>
      </c>
      <c r="N5755" t="s">
        <v>42</v>
      </c>
      <c r="O5755">
        <v>10.3</v>
      </c>
      <c r="P5755">
        <v>2.2999999999999998</v>
      </c>
      <c r="Q5755" s="2">
        <v>14273.38</v>
      </c>
      <c r="R5755" t="s">
        <v>85</v>
      </c>
      <c r="S5755" s="2">
        <v>9861.11</v>
      </c>
      <c r="T5755">
        <v>3.1</v>
      </c>
      <c r="U5755" t="s">
        <v>100</v>
      </c>
      <c r="V5755">
        <v>2025</v>
      </c>
      <c r="W5755" t="s">
        <v>74</v>
      </c>
      <c r="X5755" s="2">
        <v>9861.11</v>
      </c>
      <c r="Y5755" s="2">
        <v>4412.2700000000004</v>
      </c>
      <c r="Z5755" s="2">
        <v>0.69099999999999995</v>
      </c>
      <c r="AA5755" s="2">
        <f>IF(Table1[[#This Row],[Bed Occupied]]="Yes",1,0)</f>
        <v>1</v>
      </c>
    </row>
    <row r="5756" spans="1:27" x14ac:dyDescent="0.25">
      <c r="A5756" t="s">
        <v>5848</v>
      </c>
      <c r="B5756" s="1">
        <v>46249</v>
      </c>
      <c r="C5756" s="1">
        <v>46257.7</v>
      </c>
      <c r="D5756" t="s">
        <v>88</v>
      </c>
      <c r="E5756" t="s">
        <v>47</v>
      </c>
      <c r="F5756" t="s">
        <v>48</v>
      </c>
      <c r="G5756" t="s">
        <v>151</v>
      </c>
      <c r="H5756" t="s">
        <v>40</v>
      </c>
      <c r="I5756" t="s">
        <v>32</v>
      </c>
      <c r="J5756">
        <v>8.6999999999999993</v>
      </c>
      <c r="K5756" t="s">
        <v>33</v>
      </c>
      <c r="L5756">
        <v>47</v>
      </c>
      <c r="M5756" s="1">
        <v>46248</v>
      </c>
      <c r="N5756" t="s">
        <v>42</v>
      </c>
      <c r="O5756">
        <v>9.1</v>
      </c>
      <c r="P5756">
        <v>1.1000000000000001</v>
      </c>
      <c r="Q5756" s="2">
        <v>28591.83</v>
      </c>
      <c r="R5756" t="s">
        <v>58</v>
      </c>
      <c r="S5756" s="2">
        <v>19189.34</v>
      </c>
      <c r="T5756">
        <v>3.3</v>
      </c>
      <c r="U5756" t="s">
        <v>138</v>
      </c>
      <c r="V5756">
        <v>2026</v>
      </c>
      <c r="W5756" t="s">
        <v>77</v>
      </c>
      <c r="X5756" s="2">
        <v>19189.34</v>
      </c>
      <c r="Y5756" s="2">
        <v>9402.49</v>
      </c>
      <c r="Z5756" s="2">
        <v>0.67100000000000004</v>
      </c>
      <c r="AA5756" s="2">
        <f>IF(Table1[[#This Row],[Bed Occupied]]="Yes",1,0)</f>
        <v>1</v>
      </c>
    </row>
    <row r="5757" spans="1:27" x14ac:dyDescent="0.25">
      <c r="A5757" t="s">
        <v>5849</v>
      </c>
      <c r="B5757" s="1">
        <v>46348</v>
      </c>
      <c r="C5757" s="1">
        <v>46350.3</v>
      </c>
      <c r="D5757" t="s">
        <v>61</v>
      </c>
      <c r="E5757" t="s">
        <v>52</v>
      </c>
      <c r="F5757" t="s">
        <v>29</v>
      </c>
      <c r="G5757" t="s">
        <v>151</v>
      </c>
      <c r="H5757" t="s">
        <v>31</v>
      </c>
      <c r="I5757" t="s">
        <v>32</v>
      </c>
      <c r="J5757">
        <v>2.2999999999999998</v>
      </c>
      <c r="K5757" t="s">
        <v>33</v>
      </c>
      <c r="L5757">
        <v>100</v>
      </c>
      <c r="M5757" s="1">
        <v>46347</v>
      </c>
      <c r="N5757" t="s">
        <v>42</v>
      </c>
      <c r="O5757">
        <v>8.3000000000000007</v>
      </c>
      <c r="P5757">
        <v>0.3</v>
      </c>
      <c r="Q5757" s="2">
        <v>10865.61</v>
      </c>
      <c r="R5757" t="s">
        <v>58</v>
      </c>
      <c r="S5757" s="2">
        <v>7959.22</v>
      </c>
      <c r="T5757">
        <v>3.9</v>
      </c>
      <c r="U5757" t="s">
        <v>130</v>
      </c>
      <c r="V5757">
        <v>2026</v>
      </c>
      <c r="W5757" t="s">
        <v>83</v>
      </c>
      <c r="X5757" s="2">
        <v>7959.22</v>
      </c>
      <c r="Y5757" s="2">
        <v>2906.39</v>
      </c>
      <c r="Z5757" s="2">
        <v>0.73299999999999998</v>
      </c>
      <c r="AA5757" s="2">
        <f>IF(Table1[[#This Row],[Bed Occupied]]="Yes",1,0)</f>
        <v>1</v>
      </c>
    </row>
    <row r="5758" spans="1:27" x14ac:dyDescent="0.25">
      <c r="A5758" t="s">
        <v>5850</v>
      </c>
      <c r="B5758" s="1">
        <v>45702</v>
      </c>
      <c r="C5758" s="1">
        <v>45702.5</v>
      </c>
      <c r="D5758" t="s">
        <v>39</v>
      </c>
      <c r="E5758" t="s">
        <v>47</v>
      </c>
      <c r="F5758" t="s">
        <v>29</v>
      </c>
      <c r="G5758" t="s">
        <v>30</v>
      </c>
      <c r="H5758" t="s">
        <v>76</v>
      </c>
      <c r="I5758" t="s">
        <v>41</v>
      </c>
      <c r="J5758">
        <v>0.5</v>
      </c>
      <c r="K5758" t="s">
        <v>33</v>
      </c>
      <c r="L5758">
        <v>64</v>
      </c>
      <c r="M5758" s="1">
        <v>45701</v>
      </c>
      <c r="N5758" t="s">
        <v>42</v>
      </c>
      <c r="O5758">
        <v>12.4</v>
      </c>
      <c r="P5758">
        <v>0.4</v>
      </c>
      <c r="Q5758" s="2">
        <v>1706.46</v>
      </c>
      <c r="R5758" t="s">
        <v>85</v>
      </c>
      <c r="S5758" s="2">
        <v>1083.98</v>
      </c>
      <c r="T5758">
        <v>4.8</v>
      </c>
      <c r="U5758" t="s">
        <v>100</v>
      </c>
      <c r="V5758">
        <v>2025</v>
      </c>
      <c r="W5758" t="s">
        <v>72</v>
      </c>
      <c r="X5758" s="2">
        <v>1083.98</v>
      </c>
      <c r="Y5758" s="2">
        <v>622.48</v>
      </c>
      <c r="Z5758" s="2">
        <v>0.63500000000000001</v>
      </c>
      <c r="AA5758" s="2">
        <f>IF(Table1[[#This Row],[Bed Occupied]]="Yes",1,0)</f>
        <v>1</v>
      </c>
    </row>
    <row r="5759" spans="1:27" x14ac:dyDescent="0.25">
      <c r="A5759" t="s">
        <v>5851</v>
      </c>
      <c r="B5759" s="1">
        <v>45715</v>
      </c>
      <c r="C5759" s="1">
        <v>45715.4</v>
      </c>
      <c r="D5759" t="s">
        <v>39</v>
      </c>
      <c r="E5759" t="s">
        <v>28</v>
      </c>
      <c r="F5759" t="s">
        <v>48</v>
      </c>
      <c r="G5759" t="s">
        <v>53</v>
      </c>
      <c r="H5759" t="s">
        <v>40</v>
      </c>
      <c r="I5759" t="s">
        <v>93</v>
      </c>
      <c r="J5759">
        <v>0.4</v>
      </c>
      <c r="K5759" t="s">
        <v>33</v>
      </c>
      <c r="L5759">
        <v>84</v>
      </c>
      <c r="M5759" s="1">
        <v>45715</v>
      </c>
      <c r="N5759" t="s">
        <v>63</v>
      </c>
      <c r="O5759">
        <v>8</v>
      </c>
      <c r="P5759">
        <v>0</v>
      </c>
      <c r="Q5759" s="2">
        <v>1671.17</v>
      </c>
      <c r="R5759" t="s">
        <v>35</v>
      </c>
      <c r="S5759" s="2">
        <v>1033.71</v>
      </c>
      <c r="T5759">
        <v>3.6</v>
      </c>
      <c r="U5759" t="s">
        <v>100</v>
      </c>
      <c r="V5759">
        <v>2025</v>
      </c>
      <c r="W5759" t="s">
        <v>72</v>
      </c>
      <c r="X5759" s="2">
        <v>1033.71</v>
      </c>
      <c r="Y5759" s="2">
        <v>637.46</v>
      </c>
      <c r="Z5759" s="2">
        <v>0.61899999999999999</v>
      </c>
      <c r="AA5759" s="2">
        <f>IF(Table1[[#This Row],[Bed Occupied]]="Yes",1,0)</f>
        <v>1</v>
      </c>
    </row>
    <row r="5760" spans="1:27" x14ac:dyDescent="0.25">
      <c r="A5760" t="s">
        <v>5852</v>
      </c>
      <c r="B5760" s="1">
        <v>45864</v>
      </c>
      <c r="C5760" s="1">
        <v>45868.1</v>
      </c>
      <c r="D5760" t="s">
        <v>27</v>
      </c>
      <c r="E5760" t="s">
        <v>66</v>
      </c>
      <c r="F5760" t="s">
        <v>48</v>
      </c>
      <c r="G5760" t="s">
        <v>151</v>
      </c>
      <c r="H5760" t="s">
        <v>56</v>
      </c>
      <c r="I5760" t="s">
        <v>32</v>
      </c>
      <c r="J5760">
        <v>4.0999999999999996</v>
      </c>
      <c r="K5760" t="s">
        <v>33</v>
      </c>
      <c r="L5760">
        <v>114</v>
      </c>
      <c r="M5760" s="1">
        <v>45864</v>
      </c>
      <c r="N5760" t="s">
        <v>42</v>
      </c>
      <c r="O5760">
        <v>11.1</v>
      </c>
      <c r="P5760">
        <v>3.1</v>
      </c>
      <c r="Q5760" s="2">
        <v>12690.5</v>
      </c>
      <c r="R5760" t="s">
        <v>85</v>
      </c>
      <c r="S5760" s="2">
        <v>9571.7999999999993</v>
      </c>
      <c r="T5760">
        <v>2.7</v>
      </c>
      <c r="U5760" t="s">
        <v>135</v>
      </c>
      <c r="V5760">
        <v>2025</v>
      </c>
      <c r="W5760" t="s">
        <v>83</v>
      </c>
      <c r="X5760" s="2">
        <v>9571.7999999999993</v>
      </c>
      <c r="Y5760" s="2">
        <v>3118.7</v>
      </c>
      <c r="Z5760" s="2">
        <v>0.754</v>
      </c>
      <c r="AA5760" s="2">
        <f>IF(Table1[[#This Row],[Bed Occupied]]="Yes",1,0)</f>
        <v>1</v>
      </c>
    </row>
    <row r="5761" spans="1:27" x14ac:dyDescent="0.25">
      <c r="A5761" t="s">
        <v>5853</v>
      </c>
      <c r="B5761" s="1">
        <v>46313</v>
      </c>
      <c r="C5761" s="1">
        <v>46319.5</v>
      </c>
      <c r="D5761" t="s">
        <v>27</v>
      </c>
      <c r="E5761" t="s">
        <v>66</v>
      </c>
      <c r="F5761" t="s">
        <v>48</v>
      </c>
      <c r="G5761" t="s">
        <v>151</v>
      </c>
      <c r="H5761" t="s">
        <v>81</v>
      </c>
      <c r="I5761" t="s">
        <v>32</v>
      </c>
      <c r="J5761">
        <v>6.5</v>
      </c>
      <c r="K5761" t="s">
        <v>33</v>
      </c>
      <c r="L5761">
        <v>33</v>
      </c>
      <c r="M5761" s="1">
        <v>46312</v>
      </c>
      <c r="N5761" t="s">
        <v>63</v>
      </c>
      <c r="O5761">
        <v>9.1999999999999993</v>
      </c>
      <c r="P5761">
        <v>1.2</v>
      </c>
      <c r="Q5761" s="2">
        <v>12694.05</v>
      </c>
      <c r="R5761" t="s">
        <v>58</v>
      </c>
      <c r="S5761" s="2">
        <v>8763.35</v>
      </c>
      <c r="T5761">
        <v>4.2</v>
      </c>
      <c r="U5761" t="s">
        <v>36</v>
      </c>
      <c r="V5761">
        <v>2026</v>
      </c>
      <c r="W5761" t="s">
        <v>83</v>
      </c>
      <c r="X5761" s="2">
        <v>8763.35</v>
      </c>
      <c r="Y5761" s="2">
        <v>3930.7</v>
      </c>
      <c r="Z5761" s="2">
        <v>0.69</v>
      </c>
      <c r="AA5761" s="2">
        <f>IF(Table1[[#This Row],[Bed Occupied]]="Yes",1,0)</f>
        <v>1</v>
      </c>
    </row>
    <row r="5762" spans="1:27" x14ac:dyDescent="0.25">
      <c r="A5762" t="s">
        <v>5854</v>
      </c>
      <c r="B5762" s="1">
        <v>45832</v>
      </c>
      <c r="C5762" s="1">
        <v>45835</v>
      </c>
      <c r="D5762" t="s">
        <v>102</v>
      </c>
      <c r="E5762" t="s">
        <v>28</v>
      </c>
      <c r="F5762" t="s">
        <v>48</v>
      </c>
      <c r="G5762" t="s">
        <v>53</v>
      </c>
      <c r="H5762" t="s">
        <v>56</v>
      </c>
      <c r="I5762" t="s">
        <v>32</v>
      </c>
      <c r="J5762">
        <v>3</v>
      </c>
      <c r="K5762" t="s">
        <v>33</v>
      </c>
      <c r="L5762">
        <v>81</v>
      </c>
      <c r="M5762" s="1">
        <v>45831</v>
      </c>
      <c r="N5762" t="s">
        <v>34</v>
      </c>
      <c r="O5762">
        <v>14</v>
      </c>
      <c r="P5762">
        <v>2</v>
      </c>
      <c r="Q5762" s="2">
        <v>11220.15</v>
      </c>
      <c r="R5762" t="s">
        <v>58</v>
      </c>
      <c r="S5762" s="2">
        <v>7644.23</v>
      </c>
      <c r="T5762">
        <v>2.9</v>
      </c>
      <c r="U5762" t="s">
        <v>64</v>
      </c>
      <c r="V5762">
        <v>2025</v>
      </c>
      <c r="W5762" t="s">
        <v>37</v>
      </c>
      <c r="X5762" s="2">
        <v>7644.23</v>
      </c>
      <c r="Y5762" s="2">
        <v>3575.92</v>
      </c>
      <c r="Z5762" s="2">
        <v>0.68100000000000005</v>
      </c>
      <c r="AA5762" s="2">
        <f>IF(Table1[[#This Row],[Bed Occupied]]="Yes",1,0)</f>
        <v>1</v>
      </c>
    </row>
    <row r="5763" spans="1:27" x14ac:dyDescent="0.25">
      <c r="A5763" t="s">
        <v>5855</v>
      </c>
      <c r="B5763" s="1">
        <v>45666</v>
      </c>
      <c r="C5763" s="1">
        <v>45672.4</v>
      </c>
      <c r="D5763" t="s">
        <v>61</v>
      </c>
      <c r="E5763" t="s">
        <v>66</v>
      </c>
      <c r="F5763" t="s">
        <v>48</v>
      </c>
      <c r="G5763" t="s">
        <v>53</v>
      </c>
      <c r="H5763" t="s">
        <v>31</v>
      </c>
      <c r="I5763" t="s">
        <v>32</v>
      </c>
      <c r="J5763">
        <v>6.4</v>
      </c>
      <c r="K5763" t="s">
        <v>33</v>
      </c>
      <c r="L5763">
        <v>109</v>
      </c>
      <c r="M5763" s="1">
        <v>45665</v>
      </c>
      <c r="N5763" t="s">
        <v>42</v>
      </c>
      <c r="O5763">
        <v>10.3</v>
      </c>
      <c r="P5763">
        <v>2.2999999999999998</v>
      </c>
      <c r="Q5763" s="2">
        <v>18179.89</v>
      </c>
      <c r="R5763" t="s">
        <v>58</v>
      </c>
      <c r="S5763" s="2">
        <v>13227.4</v>
      </c>
      <c r="T5763">
        <v>2.2000000000000002</v>
      </c>
      <c r="U5763" t="s">
        <v>145</v>
      </c>
      <c r="V5763">
        <v>2025</v>
      </c>
      <c r="W5763" t="s">
        <v>69</v>
      </c>
      <c r="X5763" s="2">
        <v>13227.4</v>
      </c>
      <c r="Y5763" s="2">
        <v>4952.49</v>
      </c>
      <c r="Z5763" s="2">
        <v>0.72799999999999998</v>
      </c>
      <c r="AA5763" s="2">
        <f>IF(Table1[[#This Row],[Bed Occupied]]="Yes",1,0)</f>
        <v>1</v>
      </c>
    </row>
    <row r="5764" spans="1:27" x14ac:dyDescent="0.25">
      <c r="A5764" t="s">
        <v>5856</v>
      </c>
      <c r="B5764" s="1">
        <v>45689</v>
      </c>
      <c r="C5764" s="1">
        <v>45701.2</v>
      </c>
      <c r="D5764" t="s">
        <v>88</v>
      </c>
      <c r="E5764" t="s">
        <v>66</v>
      </c>
      <c r="F5764" t="s">
        <v>48</v>
      </c>
      <c r="G5764" t="s">
        <v>30</v>
      </c>
      <c r="H5764" t="s">
        <v>40</v>
      </c>
      <c r="I5764" t="s">
        <v>32</v>
      </c>
      <c r="J5764">
        <v>12.2</v>
      </c>
      <c r="K5764" t="s">
        <v>33</v>
      </c>
      <c r="L5764">
        <v>22</v>
      </c>
      <c r="M5764" s="1">
        <v>45688</v>
      </c>
      <c r="N5764" t="s">
        <v>42</v>
      </c>
      <c r="O5764">
        <v>9.6</v>
      </c>
      <c r="P5764">
        <v>1.6</v>
      </c>
      <c r="Q5764" s="2">
        <v>39251.61</v>
      </c>
      <c r="R5764" t="s">
        <v>58</v>
      </c>
      <c r="S5764" s="2">
        <v>29942.11</v>
      </c>
      <c r="T5764">
        <v>3.8</v>
      </c>
      <c r="U5764" t="s">
        <v>100</v>
      </c>
      <c r="V5764">
        <v>2025</v>
      </c>
      <c r="W5764" t="s">
        <v>77</v>
      </c>
      <c r="X5764" s="2">
        <v>29942.11</v>
      </c>
      <c r="Y5764" s="2">
        <v>9309.5</v>
      </c>
      <c r="Z5764" s="2">
        <v>0.76300000000000001</v>
      </c>
      <c r="AA5764" s="2">
        <f>IF(Table1[[#This Row],[Bed Occupied]]="Yes",1,0)</f>
        <v>1</v>
      </c>
    </row>
    <row r="5765" spans="1:27" x14ac:dyDescent="0.25">
      <c r="A5765" t="s">
        <v>5857</v>
      </c>
      <c r="B5765" s="1">
        <v>45928</v>
      </c>
      <c r="C5765" s="1">
        <v>45930.2</v>
      </c>
      <c r="D5765" t="s">
        <v>96</v>
      </c>
      <c r="E5765" t="s">
        <v>52</v>
      </c>
      <c r="F5765" t="s">
        <v>48</v>
      </c>
      <c r="G5765" t="s">
        <v>30</v>
      </c>
      <c r="H5765" t="s">
        <v>62</v>
      </c>
      <c r="I5765" t="s">
        <v>41</v>
      </c>
      <c r="J5765">
        <v>2.2000000000000002</v>
      </c>
      <c r="K5765" t="s">
        <v>57</v>
      </c>
      <c r="L5765">
        <v>22</v>
      </c>
      <c r="M5765" s="1">
        <v>45928</v>
      </c>
      <c r="N5765" t="s">
        <v>42</v>
      </c>
      <c r="O5765">
        <v>8.5</v>
      </c>
      <c r="P5765">
        <v>0.5</v>
      </c>
      <c r="Q5765" s="2">
        <v>3466.46</v>
      </c>
      <c r="R5765" t="s">
        <v>35</v>
      </c>
      <c r="S5765" s="2">
        <v>2072.4299999999998</v>
      </c>
      <c r="T5765">
        <v>4.8</v>
      </c>
      <c r="U5765" t="s">
        <v>59</v>
      </c>
      <c r="V5765">
        <v>2025</v>
      </c>
      <c r="W5765" t="s">
        <v>74</v>
      </c>
      <c r="X5765" s="2">
        <v>2072.4299999999998</v>
      </c>
      <c r="Y5765" s="2">
        <v>1394.03</v>
      </c>
      <c r="Z5765" s="2">
        <v>0.59799999999999998</v>
      </c>
      <c r="AA5765" s="2">
        <f>IF(Table1[[#This Row],[Bed Occupied]]="Yes",1,0)</f>
        <v>0</v>
      </c>
    </row>
    <row r="5766" spans="1:27" x14ac:dyDescent="0.25">
      <c r="A5766" t="s">
        <v>5858</v>
      </c>
      <c r="B5766" s="1">
        <v>45678</v>
      </c>
      <c r="C5766" s="1">
        <v>45680.1</v>
      </c>
      <c r="D5766" t="s">
        <v>61</v>
      </c>
      <c r="E5766" t="s">
        <v>47</v>
      </c>
      <c r="F5766" t="s">
        <v>48</v>
      </c>
      <c r="G5766" t="s">
        <v>67</v>
      </c>
      <c r="H5766" t="s">
        <v>62</v>
      </c>
      <c r="I5766" t="s">
        <v>41</v>
      </c>
      <c r="J5766">
        <v>2.1</v>
      </c>
      <c r="K5766" t="s">
        <v>57</v>
      </c>
      <c r="L5766">
        <v>53</v>
      </c>
      <c r="M5766" s="1">
        <v>45678</v>
      </c>
      <c r="N5766" t="s">
        <v>42</v>
      </c>
      <c r="O5766">
        <v>10.199999999999999</v>
      </c>
      <c r="P5766">
        <v>0.2</v>
      </c>
      <c r="Q5766" s="2">
        <v>12858.94</v>
      </c>
      <c r="R5766" t="s">
        <v>85</v>
      </c>
      <c r="S5766" s="2">
        <v>7964.36</v>
      </c>
      <c r="T5766">
        <v>3.9</v>
      </c>
      <c r="U5766" t="s">
        <v>145</v>
      </c>
      <c r="V5766">
        <v>2025</v>
      </c>
      <c r="W5766" t="s">
        <v>44</v>
      </c>
      <c r="X5766" s="2">
        <v>7964.36</v>
      </c>
      <c r="Y5766" s="2">
        <v>4894.58</v>
      </c>
      <c r="Z5766" s="2">
        <v>0.61899999999999999</v>
      </c>
      <c r="AA5766" s="2">
        <f>IF(Table1[[#This Row],[Bed Occupied]]="Yes",1,0)</f>
        <v>0</v>
      </c>
    </row>
    <row r="5767" spans="1:27" x14ac:dyDescent="0.25">
      <c r="A5767" t="s">
        <v>5859</v>
      </c>
      <c r="B5767" s="1">
        <v>46161</v>
      </c>
      <c r="C5767" s="1">
        <v>46161.8</v>
      </c>
      <c r="D5767" t="s">
        <v>96</v>
      </c>
      <c r="E5767" t="s">
        <v>47</v>
      </c>
      <c r="F5767" t="s">
        <v>48</v>
      </c>
      <c r="G5767" t="s">
        <v>30</v>
      </c>
      <c r="H5767" t="s">
        <v>62</v>
      </c>
      <c r="I5767" t="s">
        <v>41</v>
      </c>
      <c r="J5767">
        <v>0.8</v>
      </c>
      <c r="K5767" t="s">
        <v>57</v>
      </c>
      <c r="L5767">
        <v>22</v>
      </c>
      <c r="M5767" s="1">
        <v>46160</v>
      </c>
      <c r="N5767" t="s">
        <v>42</v>
      </c>
      <c r="O5767">
        <v>9.8000000000000007</v>
      </c>
      <c r="P5767">
        <v>1.8</v>
      </c>
      <c r="Q5767" s="2">
        <v>2826.79</v>
      </c>
      <c r="R5767" t="s">
        <v>35</v>
      </c>
      <c r="S5767" s="2">
        <v>1498.73</v>
      </c>
      <c r="T5767">
        <v>4.0999999999999996</v>
      </c>
      <c r="U5767" t="s">
        <v>94</v>
      </c>
      <c r="V5767">
        <v>2026</v>
      </c>
      <c r="W5767" t="s">
        <v>37</v>
      </c>
      <c r="X5767" s="2">
        <v>1498.73</v>
      </c>
      <c r="Y5767" s="2">
        <v>1328.06</v>
      </c>
      <c r="Z5767" s="2">
        <v>0.53</v>
      </c>
      <c r="AA5767" s="2">
        <f>IF(Table1[[#This Row],[Bed Occupied]]="Yes",1,0)</f>
        <v>0</v>
      </c>
    </row>
    <row r="5768" spans="1:27" x14ac:dyDescent="0.25">
      <c r="A5768" t="s">
        <v>5860</v>
      </c>
      <c r="B5768" s="1">
        <v>45929</v>
      </c>
      <c r="C5768" s="1">
        <v>45930.400000000001</v>
      </c>
      <c r="D5768" t="s">
        <v>46</v>
      </c>
      <c r="E5768" t="s">
        <v>47</v>
      </c>
      <c r="F5768" t="s">
        <v>48</v>
      </c>
      <c r="G5768" t="s">
        <v>151</v>
      </c>
      <c r="H5768" t="s">
        <v>31</v>
      </c>
      <c r="I5768" t="s">
        <v>41</v>
      </c>
      <c r="J5768">
        <v>1.4</v>
      </c>
      <c r="K5768" t="s">
        <v>57</v>
      </c>
      <c r="L5768">
        <v>25</v>
      </c>
      <c r="M5768" s="1">
        <v>45928</v>
      </c>
      <c r="N5768" t="s">
        <v>63</v>
      </c>
      <c r="O5768">
        <v>9.6999999999999993</v>
      </c>
      <c r="P5768">
        <v>1.7</v>
      </c>
      <c r="Q5768" s="2">
        <v>4434.6099999999997</v>
      </c>
      <c r="R5768" t="s">
        <v>85</v>
      </c>
      <c r="S5768" s="2">
        <v>2731.38</v>
      </c>
      <c r="T5768">
        <v>4.3</v>
      </c>
      <c r="U5768" t="s">
        <v>59</v>
      </c>
      <c r="V5768">
        <v>2025</v>
      </c>
      <c r="W5768" t="s">
        <v>74</v>
      </c>
      <c r="X5768" s="2">
        <v>2731.38</v>
      </c>
      <c r="Y5768" s="2">
        <v>1703.23</v>
      </c>
      <c r="Z5768" s="2">
        <v>0.61599999999999999</v>
      </c>
      <c r="AA5768" s="2">
        <f>IF(Table1[[#This Row],[Bed Occupied]]="Yes",1,0)</f>
        <v>0</v>
      </c>
    </row>
    <row r="5769" spans="1:27" x14ac:dyDescent="0.25">
      <c r="A5769" t="s">
        <v>5861</v>
      </c>
      <c r="B5769" s="1">
        <v>45852</v>
      </c>
      <c r="C5769" s="1">
        <v>45862.3</v>
      </c>
      <c r="D5769" t="s">
        <v>51</v>
      </c>
      <c r="E5769" t="s">
        <v>28</v>
      </c>
      <c r="F5769" t="s">
        <v>29</v>
      </c>
      <c r="G5769" t="s">
        <v>30</v>
      </c>
      <c r="H5769" t="s">
        <v>81</v>
      </c>
      <c r="I5769" t="s">
        <v>41</v>
      </c>
      <c r="J5769">
        <v>10.3</v>
      </c>
      <c r="K5769" t="s">
        <v>33</v>
      </c>
      <c r="L5769">
        <v>43</v>
      </c>
      <c r="M5769" s="1">
        <v>45852</v>
      </c>
      <c r="N5769" t="s">
        <v>34</v>
      </c>
      <c r="O5769">
        <v>12.5</v>
      </c>
      <c r="P5769">
        <v>2.5</v>
      </c>
      <c r="Q5769" s="2">
        <v>14945.22</v>
      </c>
      <c r="R5769" t="s">
        <v>58</v>
      </c>
      <c r="S5769" s="2">
        <v>9513.41</v>
      </c>
      <c r="T5769">
        <v>2.6</v>
      </c>
      <c r="U5769" t="s">
        <v>135</v>
      </c>
      <c r="V5769">
        <v>2025</v>
      </c>
      <c r="W5769" t="s">
        <v>37</v>
      </c>
      <c r="X5769" s="2">
        <v>9513.41</v>
      </c>
      <c r="Y5769" s="2">
        <v>5431.81</v>
      </c>
      <c r="Z5769" s="2">
        <v>0.63700000000000001</v>
      </c>
      <c r="AA5769" s="2">
        <f>IF(Table1[[#This Row],[Bed Occupied]]="Yes",1,0)</f>
        <v>1</v>
      </c>
    </row>
    <row r="5770" spans="1:27" x14ac:dyDescent="0.25">
      <c r="A5770" t="s">
        <v>5862</v>
      </c>
      <c r="B5770" s="1">
        <v>45758</v>
      </c>
      <c r="C5770" s="1">
        <v>45761.599999999999</v>
      </c>
      <c r="D5770" t="s">
        <v>39</v>
      </c>
      <c r="E5770" t="s">
        <v>28</v>
      </c>
      <c r="F5770" t="s">
        <v>48</v>
      </c>
      <c r="G5770" t="s">
        <v>151</v>
      </c>
      <c r="H5770" t="s">
        <v>62</v>
      </c>
      <c r="I5770" t="s">
        <v>32</v>
      </c>
      <c r="J5770">
        <v>3.6</v>
      </c>
      <c r="K5770" t="s">
        <v>33</v>
      </c>
      <c r="L5770">
        <v>115</v>
      </c>
      <c r="M5770" s="1">
        <v>45757</v>
      </c>
      <c r="N5770" t="s">
        <v>42</v>
      </c>
      <c r="O5770">
        <v>8.6999999999999993</v>
      </c>
      <c r="P5770">
        <v>0.7</v>
      </c>
      <c r="Q5770" s="2">
        <v>2710.32</v>
      </c>
      <c r="R5770" t="s">
        <v>85</v>
      </c>
      <c r="S5770" s="2">
        <v>1574.88</v>
      </c>
      <c r="T5770">
        <v>2.8</v>
      </c>
      <c r="U5770" t="s">
        <v>89</v>
      </c>
      <c r="V5770">
        <v>2025</v>
      </c>
      <c r="W5770" t="s">
        <v>72</v>
      </c>
      <c r="X5770" s="2">
        <v>1574.88</v>
      </c>
      <c r="Y5770" s="2">
        <v>1135.44</v>
      </c>
      <c r="Z5770" s="2">
        <v>0.58099999999999996</v>
      </c>
      <c r="AA5770" s="2">
        <f>IF(Table1[[#This Row],[Bed Occupied]]="Yes",1,0)</f>
        <v>1</v>
      </c>
    </row>
    <row r="5771" spans="1:27" x14ac:dyDescent="0.25">
      <c r="A5771" t="s">
        <v>5863</v>
      </c>
      <c r="B5771" s="1">
        <v>45992</v>
      </c>
      <c r="C5771" s="1">
        <v>45996.4</v>
      </c>
      <c r="D5771" t="s">
        <v>88</v>
      </c>
      <c r="E5771" t="s">
        <v>28</v>
      </c>
      <c r="F5771" t="s">
        <v>29</v>
      </c>
      <c r="G5771" t="s">
        <v>53</v>
      </c>
      <c r="H5771" t="s">
        <v>40</v>
      </c>
      <c r="I5771" t="s">
        <v>32</v>
      </c>
      <c r="J5771">
        <v>4.4000000000000004</v>
      </c>
      <c r="K5771" t="s">
        <v>33</v>
      </c>
      <c r="L5771">
        <v>77</v>
      </c>
      <c r="M5771" s="1">
        <v>45992</v>
      </c>
      <c r="N5771" t="s">
        <v>42</v>
      </c>
      <c r="O5771">
        <v>9.9</v>
      </c>
      <c r="P5771">
        <v>1.9</v>
      </c>
      <c r="Q5771" s="2">
        <v>28479.46</v>
      </c>
      <c r="R5771" t="s">
        <v>35</v>
      </c>
      <c r="S5771" s="2">
        <v>19682.3</v>
      </c>
      <c r="T5771">
        <v>3.6</v>
      </c>
      <c r="U5771" t="s">
        <v>79</v>
      </c>
      <c r="V5771">
        <v>2025</v>
      </c>
      <c r="W5771" t="s">
        <v>37</v>
      </c>
      <c r="X5771" s="2">
        <v>19682.3</v>
      </c>
      <c r="Y5771" s="2">
        <v>8797.16</v>
      </c>
      <c r="Z5771" s="2">
        <v>0.69099999999999995</v>
      </c>
      <c r="AA5771" s="2">
        <f>IF(Table1[[#This Row],[Bed Occupied]]="Yes",1,0)</f>
        <v>1</v>
      </c>
    </row>
    <row r="5772" spans="1:27" x14ac:dyDescent="0.25">
      <c r="A5772" t="s">
        <v>5864</v>
      </c>
      <c r="B5772" s="1">
        <v>45767</v>
      </c>
      <c r="C5772" s="1">
        <v>45774</v>
      </c>
      <c r="D5772" t="s">
        <v>51</v>
      </c>
      <c r="E5772" t="s">
        <v>47</v>
      </c>
      <c r="F5772" t="s">
        <v>48</v>
      </c>
      <c r="G5772" t="s">
        <v>30</v>
      </c>
      <c r="H5772" t="s">
        <v>31</v>
      </c>
      <c r="I5772" t="s">
        <v>32</v>
      </c>
      <c r="J5772">
        <v>7</v>
      </c>
      <c r="K5772" t="s">
        <v>33</v>
      </c>
      <c r="L5772">
        <v>98</v>
      </c>
      <c r="M5772" s="1">
        <v>45766</v>
      </c>
      <c r="N5772" t="s">
        <v>42</v>
      </c>
      <c r="O5772">
        <v>14.4</v>
      </c>
      <c r="P5772">
        <v>2.4</v>
      </c>
      <c r="Q5772" s="2">
        <v>11754.31</v>
      </c>
      <c r="R5772" t="s">
        <v>58</v>
      </c>
      <c r="S5772" s="2">
        <v>6956.59</v>
      </c>
      <c r="T5772">
        <v>2.2000000000000002</v>
      </c>
      <c r="U5772" t="s">
        <v>89</v>
      </c>
      <c r="V5772">
        <v>2025</v>
      </c>
      <c r="W5772" t="s">
        <v>83</v>
      </c>
      <c r="X5772" s="2">
        <v>6956.59</v>
      </c>
      <c r="Y5772" s="2">
        <v>4797.72</v>
      </c>
      <c r="Z5772" s="2">
        <v>0.59199999999999997</v>
      </c>
      <c r="AA5772" s="2">
        <f>IF(Table1[[#This Row],[Bed Occupied]]="Yes",1,0)</f>
        <v>1</v>
      </c>
    </row>
    <row r="5773" spans="1:27" x14ac:dyDescent="0.25">
      <c r="A5773" t="s">
        <v>5865</v>
      </c>
      <c r="B5773" s="1">
        <v>46117</v>
      </c>
      <c r="C5773" s="1">
        <v>46123.199999999997</v>
      </c>
      <c r="D5773" t="s">
        <v>46</v>
      </c>
      <c r="E5773" t="s">
        <v>66</v>
      </c>
      <c r="F5773" t="s">
        <v>29</v>
      </c>
      <c r="G5773" t="s">
        <v>30</v>
      </c>
      <c r="H5773" t="s">
        <v>56</v>
      </c>
      <c r="I5773" t="s">
        <v>32</v>
      </c>
      <c r="J5773">
        <v>6.2</v>
      </c>
      <c r="K5773" t="s">
        <v>33</v>
      </c>
      <c r="L5773">
        <v>83</v>
      </c>
      <c r="M5773" s="1">
        <v>46117</v>
      </c>
      <c r="N5773" t="s">
        <v>42</v>
      </c>
      <c r="O5773">
        <v>10</v>
      </c>
      <c r="P5773">
        <v>2</v>
      </c>
      <c r="Q5773" s="2">
        <v>6582.43</v>
      </c>
      <c r="R5773" t="s">
        <v>58</v>
      </c>
      <c r="S5773" s="2">
        <v>3862.77</v>
      </c>
      <c r="T5773">
        <v>2.6</v>
      </c>
      <c r="U5773" t="s">
        <v>98</v>
      </c>
      <c r="V5773">
        <v>2026</v>
      </c>
      <c r="W5773" t="s">
        <v>74</v>
      </c>
      <c r="X5773" s="2">
        <v>3862.77</v>
      </c>
      <c r="Y5773" s="2">
        <v>2719.66</v>
      </c>
      <c r="Z5773" s="2">
        <v>0.58699999999999997</v>
      </c>
      <c r="AA5773" s="2">
        <f>IF(Table1[[#This Row],[Bed Occupied]]="Yes",1,0)</f>
        <v>1</v>
      </c>
    </row>
    <row r="5774" spans="1:27" x14ac:dyDescent="0.25">
      <c r="A5774" t="s">
        <v>5866</v>
      </c>
      <c r="B5774" s="1">
        <v>46040</v>
      </c>
      <c r="C5774" s="1">
        <v>46040.6</v>
      </c>
      <c r="D5774" t="s">
        <v>96</v>
      </c>
      <c r="E5774" t="s">
        <v>28</v>
      </c>
      <c r="F5774" t="s">
        <v>48</v>
      </c>
      <c r="G5774" t="s">
        <v>30</v>
      </c>
      <c r="H5774" t="s">
        <v>31</v>
      </c>
      <c r="I5774" t="s">
        <v>32</v>
      </c>
      <c r="J5774">
        <v>0.6</v>
      </c>
      <c r="K5774" t="s">
        <v>57</v>
      </c>
      <c r="L5774">
        <v>93</v>
      </c>
      <c r="M5774" s="1">
        <v>46039</v>
      </c>
      <c r="N5774" t="s">
        <v>34</v>
      </c>
      <c r="O5774">
        <v>10.4</v>
      </c>
      <c r="P5774">
        <v>2.4</v>
      </c>
      <c r="Q5774" s="2">
        <v>3418.3</v>
      </c>
      <c r="R5774" t="s">
        <v>58</v>
      </c>
      <c r="S5774" s="2">
        <v>2004.85</v>
      </c>
      <c r="T5774">
        <v>3.1</v>
      </c>
      <c r="U5774" t="s">
        <v>86</v>
      </c>
      <c r="V5774">
        <v>2026</v>
      </c>
      <c r="W5774" t="s">
        <v>83</v>
      </c>
      <c r="X5774" s="2">
        <v>2004.85</v>
      </c>
      <c r="Y5774" s="2">
        <v>1413.45</v>
      </c>
      <c r="Z5774" s="2">
        <v>0.58699999999999997</v>
      </c>
      <c r="AA5774" s="2">
        <f>IF(Table1[[#This Row],[Bed Occupied]]="Yes",1,0)</f>
        <v>0</v>
      </c>
    </row>
    <row r="5775" spans="1:27" x14ac:dyDescent="0.25">
      <c r="A5775" t="s">
        <v>5867</v>
      </c>
      <c r="B5775" s="1">
        <v>46262</v>
      </c>
      <c r="C5775" s="1">
        <v>46265</v>
      </c>
      <c r="D5775" t="s">
        <v>39</v>
      </c>
      <c r="E5775" t="s">
        <v>66</v>
      </c>
      <c r="F5775" t="s">
        <v>29</v>
      </c>
      <c r="G5775" t="s">
        <v>53</v>
      </c>
      <c r="H5775" t="s">
        <v>56</v>
      </c>
      <c r="I5775" t="s">
        <v>32</v>
      </c>
      <c r="J5775">
        <v>3</v>
      </c>
      <c r="K5775" t="s">
        <v>33</v>
      </c>
      <c r="L5775">
        <v>137</v>
      </c>
      <c r="M5775" s="1">
        <v>46261</v>
      </c>
      <c r="N5775" t="s">
        <v>34</v>
      </c>
      <c r="O5775">
        <v>9.9</v>
      </c>
      <c r="P5775">
        <v>1.9</v>
      </c>
      <c r="Q5775" s="2">
        <v>2171.21</v>
      </c>
      <c r="R5775" t="s">
        <v>35</v>
      </c>
      <c r="S5775" s="2">
        <v>1230.3599999999999</v>
      </c>
      <c r="T5775">
        <v>2.6</v>
      </c>
      <c r="U5775" t="s">
        <v>138</v>
      </c>
      <c r="V5775">
        <v>2026</v>
      </c>
      <c r="W5775" t="s">
        <v>72</v>
      </c>
      <c r="X5775" s="2">
        <v>1230.3599999999999</v>
      </c>
      <c r="Y5775" s="2">
        <v>940.85</v>
      </c>
      <c r="Z5775" s="2">
        <v>0.56699999999999995</v>
      </c>
      <c r="AA5775" s="2">
        <f>IF(Table1[[#This Row],[Bed Occupied]]="Yes",1,0)</f>
        <v>1</v>
      </c>
    </row>
    <row r="5776" spans="1:27" x14ac:dyDescent="0.25">
      <c r="A5776" t="s">
        <v>5868</v>
      </c>
      <c r="B5776" s="1">
        <v>46233</v>
      </c>
      <c r="C5776" s="1">
        <v>46233.8</v>
      </c>
      <c r="D5776" t="s">
        <v>39</v>
      </c>
      <c r="E5776" t="s">
        <v>28</v>
      </c>
      <c r="F5776" t="s">
        <v>29</v>
      </c>
      <c r="G5776" t="s">
        <v>53</v>
      </c>
      <c r="H5776" t="s">
        <v>62</v>
      </c>
      <c r="I5776" t="s">
        <v>32</v>
      </c>
      <c r="J5776">
        <v>0.8</v>
      </c>
      <c r="K5776" t="s">
        <v>33</v>
      </c>
      <c r="L5776">
        <v>103</v>
      </c>
      <c r="M5776" s="1">
        <v>46232</v>
      </c>
      <c r="N5776" t="s">
        <v>42</v>
      </c>
      <c r="O5776">
        <v>9.9</v>
      </c>
      <c r="P5776">
        <v>1.9</v>
      </c>
      <c r="Q5776" s="2">
        <v>1713.34</v>
      </c>
      <c r="R5776" t="s">
        <v>85</v>
      </c>
      <c r="S5776" s="2">
        <v>1113.57</v>
      </c>
      <c r="T5776">
        <v>3.3</v>
      </c>
      <c r="U5776" t="s">
        <v>43</v>
      </c>
      <c r="V5776">
        <v>2026</v>
      </c>
      <c r="W5776" t="s">
        <v>69</v>
      </c>
      <c r="X5776" s="2">
        <v>1113.57</v>
      </c>
      <c r="Y5776" s="2">
        <v>599.77</v>
      </c>
      <c r="Z5776" s="2">
        <v>0.65</v>
      </c>
      <c r="AA5776" s="2">
        <f>IF(Table1[[#This Row],[Bed Occupied]]="Yes",1,0)</f>
        <v>1</v>
      </c>
    </row>
    <row r="5777" spans="1:27" x14ac:dyDescent="0.25">
      <c r="A5777" t="s">
        <v>5869</v>
      </c>
      <c r="B5777" s="1">
        <v>46364</v>
      </c>
      <c r="C5777" s="1">
        <v>46366.7</v>
      </c>
      <c r="D5777" t="s">
        <v>51</v>
      </c>
      <c r="E5777" t="s">
        <v>66</v>
      </c>
      <c r="F5777" t="s">
        <v>29</v>
      </c>
      <c r="G5777" t="s">
        <v>151</v>
      </c>
      <c r="H5777" t="s">
        <v>40</v>
      </c>
      <c r="I5777" t="s">
        <v>41</v>
      </c>
      <c r="J5777">
        <v>2.7</v>
      </c>
      <c r="K5777" t="s">
        <v>57</v>
      </c>
      <c r="L5777">
        <v>76</v>
      </c>
      <c r="M5777" s="1">
        <v>46363</v>
      </c>
      <c r="N5777" t="s">
        <v>42</v>
      </c>
      <c r="O5777">
        <v>12.2</v>
      </c>
      <c r="P5777">
        <v>0.2</v>
      </c>
      <c r="Q5777" s="2">
        <v>9343.0300000000007</v>
      </c>
      <c r="R5777" t="s">
        <v>85</v>
      </c>
      <c r="S5777" s="2">
        <v>5543.76</v>
      </c>
      <c r="T5777">
        <v>3.8</v>
      </c>
      <c r="U5777" t="s">
        <v>54</v>
      </c>
      <c r="V5777">
        <v>2026</v>
      </c>
      <c r="W5777" t="s">
        <v>37</v>
      </c>
      <c r="X5777" s="2">
        <v>5543.76</v>
      </c>
      <c r="Y5777" s="2">
        <v>3799.27</v>
      </c>
      <c r="Z5777" s="2">
        <v>0.59299999999999997</v>
      </c>
      <c r="AA5777" s="2">
        <f>IF(Table1[[#This Row],[Bed Occupied]]="Yes",1,0)</f>
        <v>0</v>
      </c>
    </row>
    <row r="5778" spans="1:27" x14ac:dyDescent="0.25">
      <c r="A5778" t="s">
        <v>5870</v>
      </c>
      <c r="B5778" s="1">
        <v>45801</v>
      </c>
      <c r="C5778" s="1">
        <v>45802</v>
      </c>
      <c r="D5778" t="s">
        <v>46</v>
      </c>
      <c r="E5778" t="s">
        <v>28</v>
      </c>
      <c r="F5778" t="s">
        <v>29</v>
      </c>
      <c r="G5778" t="s">
        <v>30</v>
      </c>
      <c r="H5778" t="s">
        <v>76</v>
      </c>
      <c r="I5778" t="s">
        <v>41</v>
      </c>
      <c r="J5778">
        <v>1</v>
      </c>
      <c r="K5778" t="s">
        <v>33</v>
      </c>
      <c r="L5778">
        <v>48</v>
      </c>
      <c r="M5778" s="1">
        <v>45800</v>
      </c>
      <c r="N5778" t="s">
        <v>42</v>
      </c>
      <c r="O5778">
        <v>10</v>
      </c>
      <c r="P5778">
        <v>0</v>
      </c>
      <c r="Q5778" s="2">
        <v>4290.87</v>
      </c>
      <c r="R5778" t="s">
        <v>35</v>
      </c>
      <c r="S5778" s="2">
        <v>2365.9899999999998</v>
      </c>
      <c r="T5778">
        <v>3.9</v>
      </c>
      <c r="U5778" t="s">
        <v>122</v>
      </c>
      <c r="V5778">
        <v>2025</v>
      </c>
      <c r="W5778" t="s">
        <v>77</v>
      </c>
      <c r="X5778" s="2">
        <v>2365.9899999999998</v>
      </c>
      <c r="Y5778" s="2">
        <v>1924.88</v>
      </c>
      <c r="Z5778" s="2">
        <v>0.55100000000000005</v>
      </c>
      <c r="AA5778" s="2">
        <f>IF(Table1[[#This Row],[Bed Occupied]]="Yes",1,0)</f>
        <v>1</v>
      </c>
    </row>
    <row r="5779" spans="1:27" x14ac:dyDescent="0.25">
      <c r="A5779" t="s">
        <v>5871</v>
      </c>
      <c r="B5779" s="1">
        <v>46017</v>
      </c>
      <c r="C5779" s="1">
        <v>46022.7</v>
      </c>
      <c r="D5779" t="s">
        <v>96</v>
      </c>
      <c r="E5779" t="s">
        <v>28</v>
      </c>
      <c r="F5779" t="s">
        <v>48</v>
      </c>
      <c r="G5779" t="s">
        <v>30</v>
      </c>
      <c r="H5779" t="s">
        <v>40</v>
      </c>
      <c r="I5779" t="s">
        <v>32</v>
      </c>
      <c r="J5779">
        <v>5.7</v>
      </c>
      <c r="K5779" t="s">
        <v>33</v>
      </c>
      <c r="L5779">
        <v>56</v>
      </c>
      <c r="M5779" s="1">
        <v>46017</v>
      </c>
      <c r="N5779" t="s">
        <v>34</v>
      </c>
      <c r="O5779">
        <v>8</v>
      </c>
      <c r="P5779">
        <v>0</v>
      </c>
      <c r="Q5779" s="2">
        <v>4536.29</v>
      </c>
      <c r="R5779" t="s">
        <v>35</v>
      </c>
      <c r="S5779" s="2">
        <v>2563.69</v>
      </c>
      <c r="T5779">
        <v>4</v>
      </c>
      <c r="U5779" t="s">
        <v>79</v>
      </c>
      <c r="V5779">
        <v>2025</v>
      </c>
      <c r="W5779" t="s">
        <v>77</v>
      </c>
      <c r="X5779" s="2">
        <v>2563.69</v>
      </c>
      <c r="Y5779" s="2">
        <v>1972.6</v>
      </c>
      <c r="Z5779" s="2">
        <v>0.56499999999999995</v>
      </c>
      <c r="AA5779" s="2">
        <f>IF(Table1[[#This Row],[Bed Occupied]]="Yes",1,0)</f>
        <v>1</v>
      </c>
    </row>
    <row r="5780" spans="1:27" x14ac:dyDescent="0.25">
      <c r="A5780" t="s">
        <v>5872</v>
      </c>
      <c r="B5780" s="1">
        <v>46153</v>
      </c>
      <c r="C5780" s="1">
        <v>46155.9</v>
      </c>
      <c r="D5780" t="s">
        <v>46</v>
      </c>
      <c r="E5780" t="s">
        <v>52</v>
      </c>
      <c r="F5780" t="s">
        <v>29</v>
      </c>
      <c r="G5780" t="s">
        <v>30</v>
      </c>
      <c r="H5780" t="s">
        <v>49</v>
      </c>
      <c r="I5780" t="s">
        <v>41</v>
      </c>
      <c r="J5780">
        <v>2.9</v>
      </c>
      <c r="K5780" t="s">
        <v>33</v>
      </c>
      <c r="L5780">
        <v>39</v>
      </c>
      <c r="M5780" s="1">
        <v>46152</v>
      </c>
      <c r="N5780" t="s">
        <v>63</v>
      </c>
      <c r="O5780">
        <v>8.1999999999999993</v>
      </c>
      <c r="P5780">
        <v>0.2</v>
      </c>
      <c r="Q5780" s="2">
        <v>5926.78</v>
      </c>
      <c r="R5780" t="s">
        <v>58</v>
      </c>
      <c r="S5780" s="2">
        <v>3105.14</v>
      </c>
      <c r="T5780">
        <v>4.5</v>
      </c>
      <c r="U5780" t="s">
        <v>94</v>
      </c>
      <c r="V5780">
        <v>2026</v>
      </c>
      <c r="W5780" t="s">
        <v>74</v>
      </c>
      <c r="X5780" s="2">
        <v>3105.14</v>
      </c>
      <c r="Y5780" s="2">
        <v>2821.64</v>
      </c>
      <c r="Z5780" s="2">
        <v>0.52400000000000002</v>
      </c>
      <c r="AA5780" s="2">
        <f>IF(Table1[[#This Row],[Bed Occupied]]="Yes",1,0)</f>
        <v>1</v>
      </c>
    </row>
    <row r="5781" spans="1:27" x14ac:dyDescent="0.25">
      <c r="A5781" t="s">
        <v>5873</v>
      </c>
      <c r="B5781" s="1">
        <v>45765</v>
      </c>
      <c r="C5781" s="1">
        <v>45772.7</v>
      </c>
      <c r="D5781" t="s">
        <v>46</v>
      </c>
      <c r="E5781" t="s">
        <v>52</v>
      </c>
      <c r="F5781" t="s">
        <v>29</v>
      </c>
      <c r="G5781" t="s">
        <v>30</v>
      </c>
      <c r="H5781" t="s">
        <v>81</v>
      </c>
      <c r="I5781" t="s">
        <v>41</v>
      </c>
      <c r="J5781">
        <v>7.7</v>
      </c>
      <c r="K5781" t="s">
        <v>33</v>
      </c>
      <c r="L5781">
        <v>58</v>
      </c>
      <c r="M5781" s="1">
        <v>45765</v>
      </c>
      <c r="N5781" t="s">
        <v>63</v>
      </c>
      <c r="O5781">
        <v>10.5</v>
      </c>
      <c r="P5781">
        <v>2.5</v>
      </c>
      <c r="Q5781" s="2">
        <v>7694.5</v>
      </c>
      <c r="R5781" t="s">
        <v>35</v>
      </c>
      <c r="S5781" s="2">
        <v>5469.25</v>
      </c>
      <c r="T5781">
        <v>3.7</v>
      </c>
      <c r="U5781" t="s">
        <v>89</v>
      </c>
      <c r="V5781">
        <v>2025</v>
      </c>
      <c r="W5781" t="s">
        <v>77</v>
      </c>
      <c r="X5781" s="2">
        <v>5469.25</v>
      </c>
      <c r="Y5781" s="2">
        <v>2225.25</v>
      </c>
      <c r="Z5781" s="2">
        <v>0.71099999999999997</v>
      </c>
      <c r="AA5781" s="2">
        <f>IF(Table1[[#This Row],[Bed Occupied]]="Yes",1,0)</f>
        <v>1</v>
      </c>
    </row>
    <row r="5782" spans="1:27" x14ac:dyDescent="0.25">
      <c r="A5782" t="s">
        <v>5874</v>
      </c>
      <c r="B5782" s="1">
        <v>45735</v>
      </c>
      <c r="C5782" s="1">
        <v>45741</v>
      </c>
      <c r="D5782" t="s">
        <v>46</v>
      </c>
      <c r="E5782" t="s">
        <v>52</v>
      </c>
      <c r="F5782" t="s">
        <v>48</v>
      </c>
      <c r="G5782" t="s">
        <v>53</v>
      </c>
      <c r="H5782" t="s">
        <v>31</v>
      </c>
      <c r="I5782" t="s">
        <v>32</v>
      </c>
      <c r="J5782">
        <v>6</v>
      </c>
      <c r="K5782" t="s">
        <v>33</v>
      </c>
      <c r="L5782">
        <v>91</v>
      </c>
      <c r="M5782" s="1">
        <v>45735</v>
      </c>
      <c r="N5782" t="s">
        <v>42</v>
      </c>
      <c r="O5782">
        <v>11.1</v>
      </c>
      <c r="P5782">
        <v>1.1000000000000001</v>
      </c>
      <c r="Q5782" s="2">
        <v>8400.4500000000007</v>
      </c>
      <c r="R5782" t="s">
        <v>35</v>
      </c>
      <c r="S5782" s="2">
        <v>5286.66</v>
      </c>
      <c r="T5782">
        <v>3.2</v>
      </c>
      <c r="U5782" t="s">
        <v>173</v>
      </c>
      <c r="V5782">
        <v>2025</v>
      </c>
      <c r="W5782" t="s">
        <v>69</v>
      </c>
      <c r="X5782" s="2">
        <v>5286.66</v>
      </c>
      <c r="Y5782" s="2">
        <v>3113.79</v>
      </c>
      <c r="Z5782" s="2">
        <v>0.629</v>
      </c>
      <c r="AA5782" s="2">
        <f>IF(Table1[[#This Row],[Bed Occupied]]="Yes",1,0)</f>
        <v>1</v>
      </c>
    </row>
    <row r="5783" spans="1:27" x14ac:dyDescent="0.25">
      <c r="A5783" t="s">
        <v>5875</v>
      </c>
      <c r="B5783" s="1">
        <v>46055</v>
      </c>
      <c r="C5783" s="1">
        <v>46057.599999999999</v>
      </c>
      <c r="D5783" t="s">
        <v>51</v>
      </c>
      <c r="E5783" t="s">
        <v>47</v>
      </c>
      <c r="F5783" t="s">
        <v>29</v>
      </c>
      <c r="G5783" t="s">
        <v>30</v>
      </c>
      <c r="H5783" t="s">
        <v>62</v>
      </c>
      <c r="I5783" t="s">
        <v>93</v>
      </c>
      <c r="J5783">
        <v>2.6</v>
      </c>
      <c r="K5783" t="s">
        <v>33</v>
      </c>
      <c r="L5783">
        <v>60</v>
      </c>
      <c r="M5783" s="1">
        <v>46055</v>
      </c>
      <c r="N5783" t="s">
        <v>42</v>
      </c>
      <c r="O5783">
        <v>11.8</v>
      </c>
      <c r="P5783">
        <v>1.8</v>
      </c>
      <c r="Q5783" s="2">
        <v>10110.549999999999</v>
      </c>
      <c r="R5783" t="s">
        <v>85</v>
      </c>
      <c r="S5783" s="2">
        <v>6058.67</v>
      </c>
      <c r="T5783">
        <v>3.3</v>
      </c>
      <c r="U5783" t="s">
        <v>68</v>
      </c>
      <c r="V5783">
        <v>2026</v>
      </c>
      <c r="W5783" t="s">
        <v>37</v>
      </c>
      <c r="X5783" s="2">
        <v>6058.67</v>
      </c>
      <c r="Y5783" s="2">
        <v>4051.88</v>
      </c>
      <c r="Z5783" s="2">
        <v>0.59899999999999998</v>
      </c>
      <c r="AA5783" s="2">
        <f>IF(Table1[[#This Row],[Bed Occupied]]="Yes",1,0)</f>
        <v>1</v>
      </c>
    </row>
    <row r="5784" spans="1:27" x14ac:dyDescent="0.25">
      <c r="A5784" t="s">
        <v>5876</v>
      </c>
      <c r="B5784" s="1">
        <v>45990</v>
      </c>
      <c r="C5784" s="1">
        <v>45996.2</v>
      </c>
      <c r="D5784" t="s">
        <v>88</v>
      </c>
      <c r="E5784" t="s">
        <v>52</v>
      </c>
      <c r="F5784" t="s">
        <v>29</v>
      </c>
      <c r="G5784" t="s">
        <v>67</v>
      </c>
      <c r="H5784" t="s">
        <v>40</v>
      </c>
      <c r="I5784" t="s">
        <v>32</v>
      </c>
      <c r="J5784">
        <v>6.2</v>
      </c>
      <c r="K5784" t="s">
        <v>57</v>
      </c>
      <c r="L5784">
        <v>43</v>
      </c>
      <c r="M5784" s="1">
        <v>45990</v>
      </c>
      <c r="N5784" t="s">
        <v>34</v>
      </c>
      <c r="O5784">
        <v>9.8000000000000007</v>
      </c>
      <c r="P5784">
        <v>1.8</v>
      </c>
      <c r="Q5784" s="2">
        <v>23464.5</v>
      </c>
      <c r="R5784" t="s">
        <v>35</v>
      </c>
      <c r="S5784" s="2">
        <v>18888.63</v>
      </c>
      <c r="T5784">
        <v>3.6</v>
      </c>
      <c r="U5784" t="s">
        <v>71</v>
      </c>
      <c r="V5784">
        <v>2025</v>
      </c>
      <c r="W5784" t="s">
        <v>83</v>
      </c>
      <c r="X5784" s="2">
        <v>18888.63</v>
      </c>
      <c r="Y5784" s="2">
        <v>4575.87</v>
      </c>
      <c r="Z5784" s="2">
        <v>0.80500000000000005</v>
      </c>
      <c r="AA5784" s="2">
        <f>IF(Table1[[#This Row],[Bed Occupied]]="Yes",1,0)</f>
        <v>0</v>
      </c>
    </row>
    <row r="5785" spans="1:27" x14ac:dyDescent="0.25">
      <c r="A5785" t="s">
        <v>5877</v>
      </c>
      <c r="B5785" s="1">
        <v>45989</v>
      </c>
      <c r="C5785" s="1">
        <v>45991.1</v>
      </c>
      <c r="D5785" t="s">
        <v>51</v>
      </c>
      <c r="E5785" t="s">
        <v>47</v>
      </c>
      <c r="F5785" t="s">
        <v>48</v>
      </c>
      <c r="G5785" t="s">
        <v>67</v>
      </c>
      <c r="H5785" t="s">
        <v>81</v>
      </c>
      <c r="I5785" t="s">
        <v>41</v>
      </c>
      <c r="J5785">
        <v>2.1</v>
      </c>
      <c r="K5785" t="s">
        <v>33</v>
      </c>
      <c r="L5785">
        <v>41</v>
      </c>
      <c r="M5785" s="1">
        <v>45988</v>
      </c>
      <c r="N5785" t="s">
        <v>42</v>
      </c>
      <c r="O5785">
        <v>8.4</v>
      </c>
      <c r="P5785">
        <v>0.4</v>
      </c>
      <c r="Q5785" s="2">
        <v>7910.33</v>
      </c>
      <c r="R5785" t="s">
        <v>58</v>
      </c>
      <c r="S5785" s="2">
        <v>4648.88</v>
      </c>
      <c r="T5785">
        <v>4</v>
      </c>
      <c r="U5785" t="s">
        <v>71</v>
      </c>
      <c r="V5785">
        <v>2025</v>
      </c>
      <c r="W5785" t="s">
        <v>72</v>
      </c>
      <c r="X5785" s="2">
        <v>4648.88</v>
      </c>
      <c r="Y5785" s="2">
        <v>3261.45</v>
      </c>
      <c r="Z5785" s="2">
        <v>0.58799999999999997</v>
      </c>
      <c r="AA5785" s="2">
        <f>IF(Table1[[#This Row],[Bed Occupied]]="Yes",1,0)</f>
        <v>1</v>
      </c>
    </row>
    <row r="5786" spans="1:27" x14ac:dyDescent="0.25">
      <c r="A5786" t="s">
        <v>5878</v>
      </c>
      <c r="B5786" s="1">
        <v>46128</v>
      </c>
      <c r="C5786" s="1">
        <v>46130.3</v>
      </c>
      <c r="D5786" t="s">
        <v>51</v>
      </c>
      <c r="E5786" t="s">
        <v>52</v>
      </c>
      <c r="F5786" t="s">
        <v>48</v>
      </c>
      <c r="G5786" t="s">
        <v>30</v>
      </c>
      <c r="H5786" t="s">
        <v>31</v>
      </c>
      <c r="I5786" t="s">
        <v>93</v>
      </c>
      <c r="J5786">
        <v>2.2999999999999998</v>
      </c>
      <c r="K5786" t="s">
        <v>57</v>
      </c>
      <c r="L5786">
        <v>17</v>
      </c>
      <c r="M5786" s="1">
        <v>46127</v>
      </c>
      <c r="N5786" t="s">
        <v>42</v>
      </c>
      <c r="O5786">
        <v>9.5</v>
      </c>
      <c r="P5786">
        <v>1.5</v>
      </c>
      <c r="Q5786" s="2">
        <v>6688.04</v>
      </c>
      <c r="R5786" t="s">
        <v>58</v>
      </c>
      <c r="S5786" s="2">
        <v>3999.4</v>
      </c>
      <c r="T5786">
        <v>4.3</v>
      </c>
      <c r="U5786" t="s">
        <v>98</v>
      </c>
      <c r="V5786">
        <v>2026</v>
      </c>
      <c r="W5786" t="s">
        <v>69</v>
      </c>
      <c r="X5786" s="2">
        <v>3999.4</v>
      </c>
      <c r="Y5786" s="2">
        <v>2688.64</v>
      </c>
      <c r="Z5786" s="2">
        <v>0.59799999999999998</v>
      </c>
      <c r="AA5786" s="2">
        <f>IF(Table1[[#This Row],[Bed Occupied]]="Yes",1,0)</f>
        <v>0</v>
      </c>
    </row>
    <row r="5787" spans="1:27" x14ac:dyDescent="0.25">
      <c r="A5787" t="s">
        <v>5879</v>
      </c>
      <c r="B5787" s="1">
        <v>45668</v>
      </c>
      <c r="C5787" s="1">
        <v>45669.4</v>
      </c>
      <c r="D5787" t="s">
        <v>39</v>
      </c>
      <c r="E5787" t="s">
        <v>52</v>
      </c>
      <c r="F5787" t="s">
        <v>29</v>
      </c>
      <c r="G5787" t="s">
        <v>67</v>
      </c>
      <c r="H5787" t="s">
        <v>62</v>
      </c>
      <c r="I5787" t="s">
        <v>41</v>
      </c>
      <c r="J5787">
        <v>1.4</v>
      </c>
      <c r="K5787" t="s">
        <v>33</v>
      </c>
      <c r="L5787">
        <v>81</v>
      </c>
      <c r="M5787" s="1">
        <v>45667</v>
      </c>
      <c r="N5787" t="s">
        <v>42</v>
      </c>
      <c r="O5787">
        <v>12.6</v>
      </c>
      <c r="P5787">
        <v>0.6</v>
      </c>
      <c r="Q5787" s="2">
        <v>1701.72</v>
      </c>
      <c r="R5787" t="s">
        <v>35</v>
      </c>
      <c r="S5787" s="2">
        <v>915.1</v>
      </c>
      <c r="T5787">
        <v>3.7</v>
      </c>
      <c r="U5787" t="s">
        <v>145</v>
      </c>
      <c r="V5787">
        <v>2025</v>
      </c>
      <c r="W5787" t="s">
        <v>77</v>
      </c>
      <c r="X5787" s="2">
        <v>915.1</v>
      </c>
      <c r="Y5787" s="2">
        <v>786.62</v>
      </c>
      <c r="Z5787" s="2">
        <v>0.53800000000000003</v>
      </c>
      <c r="AA5787" s="2">
        <f>IF(Table1[[#This Row],[Bed Occupied]]="Yes",1,0)</f>
        <v>1</v>
      </c>
    </row>
    <row r="5788" spans="1:27" x14ac:dyDescent="0.25">
      <c r="A5788" t="s">
        <v>5880</v>
      </c>
      <c r="B5788" s="1">
        <v>46336</v>
      </c>
      <c r="C5788" s="1">
        <v>46341.4</v>
      </c>
      <c r="D5788" t="s">
        <v>102</v>
      </c>
      <c r="E5788" t="s">
        <v>47</v>
      </c>
      <c r="F5788" t="s">
        <v>29</v>
      </c>
      <c r="G5788" t="s">
        <v>67</v>
      </c>
      <c r="H5788" t="s">
        <v>76</v>
      </c>
      <c r="I5788" t="s">
        <v>41</v>
      </c>
      <c r="J5788">
        <v>5.4</v>
      </c>
      <c r="K5788" t="s">
        <v>33</v>
      </c>
      <c r="L5788">
        <v>50</v>
      </c>
      <c r="M5788" s="1">
        <v>46335</v>
      </c>
      <c r="N5788" t="s">
        <v>42</v>
      </c>
      <c r="O5788">
        <v>12.5</v>
      </c>
      <c r="P5788">
        <v>0.5</v>
      </c>
      <c r="Q5788" s="2">
        <v>15235.78</v>
      </c>
      <c r="R5788" t="s">
        <v>35</v>
      </c>
      <c r="S5788" s="2">
        <v>8586.3799999999992</v>
      </c>
      <c r="T5788">
        <v>3.9</v>
      </c>
      <c r="U5788" t="s">
        <v>130</v>
      </c>
      <c r="V5788">
        <v>2026</v>
      </c>
      <c r="W5788" t="s">
        <v>37</v>
      </c>
      <c r="X5788" s="2">
        <v>8586.3799999999992</v>
      </c>
      <c r="Y5788" s="2">
        <v>6649.4</v>
      </c>
      <c r="Z5788" s="2">
        <v>0.56399999999999995</v>
      </c>
      <c r="AA5788" s="2">
        <f>IF(Table1[[#This Row],[Bed Occupied]]="Yes",1,0)</f>
        <v>1</v>
      </c>
    </row>
    <row r="5789" spans="1:27" x14ac:dyDescent="0.25">
      <c r="A5789" t="s">
        <v>5881</v>
      </c>
      <c r="B5789" s="1">
        <v>46362</v>
      </c>
      <c r="C5789" s="1">
        <v>46362.2</v>
      </c>
      <c r="D5789" t="s">
        <v>39</v>
      </c>
      <c r="E5789" t="s">
        <v>47</v>
      </c>
      <c r="F5789" t="s">
        <v>48</v>
      </c>
      <c r="G5789" t="s">
        <v>30</v>
      </c>
      <c r="H5789" t="s">
        <v>62</v>
      </c>
      <c r="I5789" t="s">
        <v>93</v>
      </c>
      <c r="J5789">
        <v>0.2</v>
      </c>
      <c r="K5789" t="s">
        <v>57</v>
      </c>
      <c r="L5789">
        <v>56</v>
      </c>
      <c r="M5789" s="1">
        <v>46361</v>
      </c>
      <c r="N5789" t="s">
        <v>42</v>
      </c>
      <c r="O5789">
        <v>9.1</v>
      </c>
      <c r="P5789">
        <v>1.1000000000000001</v>
      </c>
      <c r="Q5789" s="2">
        <v>1736.01</v>
      </c>
      <c r="R5789" t="s">
        <v>85</v>
      </c>
      <c r="S5789" s="2">
        <v>1028.8499999999999</v>
      </c>
      <c r="T5789">
        <v>4.2</v>
      </c>
      <c r="U5789" t="s">
        <v>54</v>
      </c>
      <c r="V5789">
        <v>2026</v>
      </c>
      <c r="W5789" t="s">
        <v>83</v>
      </c>
      <c r="X5789" s="2">
        <v>1028.8499999999999</v>
      </c>
      <c r="Y5789" s="2">
        <v>707.16</v>
      </c>
      <c r="Z5789" s="2">
        <v>0.59299999999999997</v>
      </c>
      <c r="AA5789" s="2">
        <f>IF(Table1[[#This Row],[Bed Occupied]]="Yes",1,0)</f>
        <v>0</v>
      </c>
    </row>
    <row r="5790" spans="1:27" x14ac:dyDescent="0.25">
      <c r="A5790" t="s">
        <v>5882</v>
      </c>
      <c r="B5790" s="1">
        <v>46067</v>
      </c>
      <c r="C5790" s="1">
        <v>46067.5</v>
      </c>
      <c r="D5790" t="s">
        <v>46</v>
      </c>
      <c r="E5790" t="s">
        <v>52</v>
      </c>
      <c r="F5790" t="s">
        <v>29</v>
      </c>
      <c r="G5790" t="s">
        <v>53</v>
      </c>
      <c r="H5790" t="s">
        <v>62</v>
      </c>
      <c r="I5790" t="s">
        <v>32</v>
      </c>
      <c r="J5790">
        <v>0.5</v>
      </c>
      <c r="K5790" t="s">
        <v>57</v>
      </c>
      <c r="L5790">
        <v>74</v>
      </c>
      <c r="M5790" s="1">
        <v>46066</v>
      </c>
      <c r="N5790" t="s">
        <v>34</v>
      </c>
      <c r="O5790">
        <v>9.1</v>
      </c>
      <c r="P5790">
        <v>1.1000000000000001</v>
      </c>
      <c r="Q5790" s="2">
        <v>3245.67</v>
      </c>
      <c r="R5790" t="s">
        <v>58</v>
      </c>
      <c r="S5790" s="2">
        <v>2122.15</v>
      </c>
      <c r="T5790">
        <v>3</v>
      </c>
      <c r="U5790" t="s">
        <v>68</v>
      </c>
      <c r="V5790">
        <v>2026</v>
      </c>
      <c r="W5790" t="s">
        <v>77</v>
      </c>
      <c r="X5790" s="2">
        <v>2122.15</v>
      </c>
      <c r="Y5790" s="2">
        <v>1123.52</v>
      </c>
      <c r="Z5790" s="2">
        <v>0.65400000000000003</v>
      </c>
      <c r="AA5790" s="2">
        <f>IF(Table1[[#This Row],[Bed Occupied]]="Yes",1,0)</f>
        <v>0</v>
      </c>
    </row>
    <row r="5791" spans="1:27" x14ac:dyDescent="0.25">
      <c r="A5791" t="s">
        <v>5883</v>
      </c>
      <c r="B5791" s="1">
        <v>45837</v>
      </c>
      <c r="C5791" s="1">
        <v>45839.199999999997</v>
      </c>
      <c r="D5791" t="s">
        <v>102</v>
      </c>
      <c r="E5791" t="s">
        <v>47</v>
      </c>
      <c r="F5791" t="s">
        <v>48</v>
      </c>
      <c r="G5791" t="s">
        <v>30</v>
      </c>
      <c r="H5791" t="s">
        <v>56</v>
      </c>
      <c r="I5791" t="s">
        <v>32</v>
      </c>
      <c r="J5791">
        <v>2.2000000000000002</v>
      </c>
      <c r="K5791" t="s">
        <v>33</v>
      </c>
      <c r="L5791">
        <v>78</v>
      </c>
      <c r="M5791" s="1">
        <v>45837</v>
      </c>
      <c r="N5791" t="s">
        <v>34</v>
      </c>
      <c r="O5791">
        <v>13</v>
      </c>
      <c r="P5791">
        <v>3</v>
      </c>
      <c r="Q5791" s="2">
        <v>7059.75</v>
      </c>
      <c r="R5791" t="s">
        <v>58</v>
      </c>
      <c r="S5791" s="2">
        <v>4005.02</v>
      </c>
      <c r="T5791">
        <v>3</v>
      </c>
      <c r="U5791" t="s">
        <v>64</v>
      </c>
      <c r="V5791">
        <v>2025</v>
      </c>
      <c r="W5791" t="s">
        <v>74</v>
      </c>
      <c r="X5791" s="2">
        <v>4005.02</v>
      </c>
      <c r="Y5791" s="2">
        <v>3054.73</v>
      </c>
      <c r="Z5791" s="2">
        <v>0.56699999999999995</v>
      </c>
      <c r="AA5791" s="2">
        <f>IF(Table1[[#This Row],[Bed Occupied]]="Yes",1,0)</f>
        <v>1</v>
      </c>
    </row>
    <row r="5792" spans="1:27" x14ac:dyDescent="0.25">
      <c r="A5792" t="s">
        <v>5884</v>
      </c>
      <c r="B5792" s="1">
        <v>45752</v>
      </c>
      <c r="C5792" s="1">
        <v>45755.9</v>
      </c>
      <c r="D5792" t="s">
        <v>102</v>
      </c>
      <c r="E5792" t="s">
        <v>28</v>
      </c>
      <c r="F5792" t="s">
        <v>48</v>
      </c>
      <c r="G5792" t="s">
        <v>67</v>
      </c>
      <c r="H5792" t="s">
        <v>81</v>
      </c>
      <c r="I5792" t="s">
        <v>41</v>
      </c>
      <c r="J5792">
        <v>3.9</v>
      </c>
      <c r="K5792" t="s">
        <v>57</v>
      </c>
      <c r="L5792">
        <v>18</v>
      </c>
      <c r="M5792" s="1">
        <v>45752</v>
      </c>
      <c r="N5792" t="s">
        <v>42</v>
      </c>
      <c r="O5792">
        <v>12.6</v>
      </c>
      <c r="P5792">
        <v>0.6</v>
      </c>
      <c r="Q5792" s="2">
        <v>9313.1299999999992</v>
      </c>
      <c r="R5792" t="s">
        <v>58</v>
      </c>
      <c r="S5792" s="2">
        <v>5640.44</v>
      </c>
      <c r="T5792">
        <v>4.5</v>
      </c>
      <c r="U5792" t="s">
        <v>89</v>
      </c>
      <c r="V5792">
        <v>2025</v>
      </c>
      <c r="W5792" t="s">
        <v>83</v>
      </c>
      <c r="X5792" s="2">
        <v>5640.44</v>
      </c>
      <c r="Y5792" s="2">
        <v>3672.69</v>
      </c>
      <c r="Z5792" s="2">
        <v>0.60599999999999998</v>
      </c>
      <c r="AA5792" s="2">
        <f>IF(Table1[[#This Row],[Bed Occupied]]="Yes",1,0)</f>
        <v>0</v>
      </c>
    </row>
    <row r="5793" spans="1:27" x14ac:dyDescent="0.25">
      <c r="A5793" t="s">
        <v>5885</v>
      </c>
      <c r="B5793" s="1">
        <v>45781</v>
      </c>
      <c r="C5793" s="1">
        <v>45790.8</v>
      </c>
      <c r="D5793" t="s">
        <v>61</v>
      </c>
      <c r="E5793" t="s">
        <v>52</v>
      </c>
      <c r="F5793" t="s">
        <v>48</v>
      </c>
      <c r="G5793" t="s">
        <v>151</v>
      </c>
      <c r="H5793" t="s">
        <v>76</v>
      </c>
      <c r="I5793" t="s">
        <v>93</v>
      </c>
      <c r="J5793">
        <v>9.8000000000000007</v>
      </c>
      <c r="K5793" t="s">
        <v>57</v>
      </c>
      <c r="L5793">
        <v>54</v>
      </c>
      <c r="M5793" s="1">
        <v>45781</v>
      </c>
      <c r="N5793" t="s">
        <v>42</v>
      </c>
      <c r="O5793">
        <v>11.5</v>
      </c>
      <c r="P5793">
        <v>1.5</v>
      </c>
      <c r="Q5793" s="2">
        <v>20014.43</v>
      </c>
      <c r="R5793" t="s">
        <v>35</v>
      </c>
      <c r="S5793" s="2">
        <v>12965.08</v>
      </c>
      <c r="T5793">
        <v>3</v>
      </c>
      <c r="U5793" t="s">
        <v>122</v>
      </c>
      <c r="V5793">
        <v>2025</v>
      </c>
      <c r="W5793" t="s">
        <v>74</v>
      </c>
      <c r="X5793" s="2">
        <v>12965.08</v>
      </c>
      <c r="Y5793" s="2">
        <v>7049.35</v>
      </c>
      <c r="Z5793" s="2">
        <v>0.64800000000000002</v>
      </c>
      <c r="AA5793" s="2">
        <f>IF(Table1[[#This Row],[Bed Occupied]]="Yes",1,0)</f>
        <v>0</v>
      </c>
    </row>
    <row r="5794" spans="1:27" x14ac:dyDescent="0.25">
      <c r="A5794" t="s">
        <v>5886</v>
      </c>
      <c r="B5794" s="1">
        <v>46185</v>
      </c>
      <c r="C5794" s="1">
        <v>46188.4</v>
      </c>
      <c r="D5794" t="s">
        <v>102</v>
      </c>
      <c r="E5794" t="s">
        <v>52</v>
      </c>
      <c r="F5794" t="s">
        <v>48</v>
      </c>
      <c r="G5794" t="s">
        <v>53</v>
      </c>
      <c r="H5794" t="s">
        <v>76</v>
      </c>
      <c r="I5794" t="s">
        <v>41</v>
      </c>
      <c r="J5794">
        <v>3.4</v>
      </c>
      <c r="K5794" t="s">
        <v>57</v>
      </c>
      <c r="L5794">
        <v>70</v>
      </c>
      <c r="M5794" s="1">
        <v>46185</v>
      </c>
      <c r="N5794" t="s">
        <v>42</v>
      </c>
      <c r="O5794">
        <v>10</v>
      </c>
      <c r="P5794">
        <v>2</v>
      </c>
      <c r="Q5794" s="2">
        <v>11396.32</v>
      </c>
      <c r="R5794" t="s">
        <v>35</v>
      </c>
      <c r="S5794" s="2">
        <v>7593.29</v>
      </c>
      <c r="T5794">
        <v>3.2</v>
      </c>
      <c r="U5794" t="s">
        <v>126</v>
      </c>
      <c r="V5794">
        <v>2026</v>
      </c>
      <c r="W5794" t="s">
        <v>77</v>
      </c>
      <c r="X5794" s="2">
        <v>7593.29</v>
      </c>
      <c r="Y5794" s="2">
        <v>3803.03</v>
      </c>
      <c r="Z5794" s="2">
        <v>0.66600000000000004</v>
      </c>
      <c r="AA5794" s="2">
        <f>IF(Table1[[#This Row],[Bed Occupied]]="Yes",1,0)</f>
        <v>0</v>
      </c>
    </row>
    <row r="5795" spans="1:27" x14ac:dyDescent="0.25">
      <c r="A5795" t="s">
        <v>5887</v>
      </c>
      <c r="B5795" s="1">
        <v>45896</v>
      </c>
      <c r="C5795" s="1">
        <v>45898.7</v>
      </c>
      <c r="D5795" t="s">
        <v>102</v>
      </c>
      <c r="E5795" t="s">
        <v>28</v>
      </c>
      <c r="F5795" t="s">
        <v>29</v>
      </c>
      <c r="G5795" t="s">
        <v>30</v>
      </c>
      <c r="H5795" t="s">
        <v>49</v>
      </c>
      <c r="I5795" t="s">
        <v>93</v>
      </c>
      <c r="J5795">
        <v>2.7</v>
      </c>
      <c r="K5795" t="s">
        <v>33</v>
      </c>
      <c r="L5795">
        <v>34</v>
      </c>
      <c r="M5795" s="1">
        <v>45895</v>
      </c>
      <c r="N5795" t="s">
        <v>42</v>
      </c>
      <c r="O5795">
        <v>9.1999999999999993</v>
      </c>
      <c r="P5795">
        <v>1.2</v>
      </c>
      <c r="Q5795" s="2">
        <v>10120.879999999999</v>
      </c>
      <c r="R5795" t="s">
        <v>35</v>
      </c>
      <c r="S5795" s="2">
        <v>6012.96</v>
      </c>
      <c r="T5795">
        <v>3.9</v>
      </c>
      <c r="U5795" t="s">
        <v>104</v>
      </c>
      <c r="V5795">
        <v>2025</v>
      </c>
      <c r="W5795" t="s">
        <v>44</v>
      </c>
      <c r="X5795" s="2">
        <v>6012.96</v>
      </c>
      <c r="Y5795" s="2">
        <v>4107.92</v>
      </c>
      <c r="Z5795" s="2">
        <v>0.59399999999999997</v>
      </c>
      <c r="AA5795" s="2">
        <f>IF(Table1[[#This Row],[Bed Occupied]]="Yes",1,0)</f>
        <v>1</v>
      </c>
    </row>
    <row r="5796" spans="1:27" x14ac:dyDescent="0.25">
      <c r="A5796" t="s">
        <v>5888</v>
      </c>
      <c r="B5796" s="1">
        <v>46373</v>
      </c>
      <c r="C5796" s="1">
        <v>46374.5</v>
      </c>
      <c r="D5796" t="s">
        <v>39</v>
      </c>
      <c r="E5796" t="s">
        <v>52</v>
      </c>
      <c r="F5796" t="s">
        <v>29</v>
      </c>
      <c r="G5796" t="s">
        <v>53</v>
      </c>
      <c r="H5796" t="s">
        <v>76</v>
      </c>
      <c r="I5796" t="s">
        <v>32</v>
      </c>
      <c r="J5796">
        <v>1.5</v>
      </c>
      <c r="K5796" t="s">
        <v>33</v>
      </c>
      <c r="L5796">
        <v>100</v>
      </c>
      <c r="M5796" s="1">
        <v>46372</v>
      </c>
      <c r="N5796" t="s">
        <v>42</v>
      </c>
      <c r="O5796">
        <v>11.7</v>
      </c>
      <c r="P5796">
        <v>1.7</v>
      </c>
      <c r="Q5796" s="2">
        <v>2321.4499999999998</v>
      </c>
      <c r="R5796" t="s">
        <v>35</v>
      </c>
      <c r="S5796" s="2">
        <v>1451.34</v>
      </c>
      <c r="T5796">
        <v>2.5</v>
      </c>
      <c r="U5796" t="s">
        <v>54</v>
      </c>
      <c r="V5796">
        <v>2026</v>
      </c>
      <c r="W5796" t="s">
        <v>69</v>
      </c>
      <c r="X5796" s="2">
        <v>1451.34</v>
      </c>
      <c r="Y5796" s="2">
        <v>870.11</v>
      </c>
      <c r="Z5796" s="2">
        <v>0.625</v>
      </c>
      <c r="AA5796" s="2">
        <f>IF(Table1[[#This Row],[Bed Occupied]]="Yes",1,0)</f>
        <v>1</v>
      </c>
    </row>
    <row r="5797" spans="1:27" x14ac:dyDescent="0.25">
      <c r="A5797" t="s">
        <v>5889</v>
      </c>
      <c r="B5797" s="1">
        <v>45812</v>
      </c>
      <c r="C5797" s="1">
        <v>45814.1</v>
      </c>
      <c r="D5797" t="s">
        <v>61</v>
      </c>
      <c r="E5797" t="s">
        <v>66</v>
      </c>
      <c r="F5797" t="s">
        <v>48</v>
      </c>
      <c r="G5797" t="s">
        <v>53</v>
      </c>
      <c r="H5797" t="s">
        <v>49</v>
      </c>
      <c r="I5797" t="s">
        <v>41</v>
      </c>
      <c r="J5797">
        <v>2.1</v>
      </c>
      <c r="K5797" t="s">
        <v>33</v>
      </c>
      <c r="L5797">
        <v>63</v>
      </c>
      <c r="M5797" s="1">
        <v>45811</v>
      </c>
      <c r="N5797" t="s">
        <v>42</v>
      </c>
      <c r="O5797">
        <v>8</v>
      </c>
      <c r="P5797">
        <v>0</v>
      </c>
      <c r="Q5797" s="2">
        <v>11251.17</v>
      </c>
      <c r="R5797" t="s">
        <v>58</v>
      </c>
      <c r="S5797" s="2">
        <v>7908.73</v>
      </c>
      <c r="T5797">
        <v>4.5999999999999996</v>
      </c>
      <c r="U5797" t="s">
        <v>64</v>
      </c>
      <c r="V5797">
        <v>2025</v>
      </c>
      <c r="W5797" t="s">
        <v>44</v>
      </c>
      <c r="X5797" s="2">
        <v>7908.73</v>
      </c>
      <c r="Y5797" s="2">
        <v>3342.44</v>
      </c>
      <c r="Z5797" s="2">
        <v>0.70299999999999996</v>
      </c>
      <c r="AA5797" s="2">
        <f>IF(Table1[[#This Row],[Bed Occupied]]="Yes",1,0)</f>
        <v>1</v>
      </c>
    </row>
    <row r="5798" spans="1:27" x14ac:dyDescent="0.25">
      <c r="A5798" t="s">
        <v>5890</v>
      </c>
      <c r="B5798" s="1">
        <v>46191</v>
      </c>
      <c r="C5798" s="1">
        <v>46192.1</v>
      </c>
      <c r="D5798" t="s">
        <v>39</v>
      </c>
      <c r="E5798" t="s">
        <v>47</v>
      </c>
      <c r="F5798" t="s">
        <v>48</v>
      </c>
      <c r="G5798" t="s">
        <v>30</v>
      </c>
      <c r="H5798" t="s">
        <v>62</v>
      </c>
      <c r="I5798" t="s">
        <v>93</v>
      </c>
      <c r="J5798">
        <v>1.1000000000000001</v>
      </c>
      <c r="K5798" t="s">
        <v>57</v>
      </c>
      <c r="L5798">
        <v>75</v>
      </c>
      <c r="M5798" s="1">
        <v>46191</v>
      </c>
      <c r="N5798" t="s">
        <v>42</v>
      </c>
      <c r="O5798">
        <v>10.3</v>
      </c>
      <c r="P5798">
        <v>0.3</v>
      </c>
      <c r="Q5798" s="2">
        <v>2439.52</v>
      </c>
      <c r="R5798" t="s">
        <v>35</v>
      </c>
      <c r="S5798" s="2">
        <v>1318.03</v>
      </c>
      <c r="T5798">
        <v>4.4000000000000004</v>
      </c>
      <c r="U5798" t="s">
        <v>126</v>
      </c>
      <c r="V5798">
        <v>2026</v>
      </c>
      <c r="W5798" t="s">
        <v>72</v>
      </c>
      <c r="X5798" s="2">
        <v>1318.03</v>
      </c>
      <c r="Y5798" s="2">
        <v>1121.49</v>
      </c>
      <c r="Z5798" s="2">
        <v>0.54</v>
      </c>
      <c r="AA5798" s="2">
        <f>IF(Table1[[#This Row],[Bed Occupied]]="Yes",1,0)</f>
        <v>0</v>
      </c>
    </row>
    <row r="5799" spans="1:27" x14ac:dyDescent="0.25">
      <c r="A5799" t="s">
        <v>5891</v>
      </c>
      <c r="B5799" s="1">
        <v>46292</v>
      </c>
      <c r="C5799" s="1">
        <v>46295.1</v>
      </c>
      <c r="D5799" t="s">
        <v>51</v>
      </c>
      <c r="E5799" t="s">
        <v>52</v>
      </c>
      <c r="F5799" t="s">
        <v>48</v>
      </c>
      <c r="G5799" t="s">
        <v>53</v>
      </c>
      <c r="H5799" t="s">
        <v>76</v>
      </c>
      <c r="I5799" t="s">
        <v>32</v>
      </c>
      <c r="J5799">
        <v>3.1</v>
      </c>
      <c r="K5799" t="s">
        <v>33</v>
      </c>
      <c r="L5799">
        <v>87</v>
      </c>
      <c r="M5799" s="1">
        <v>46292</v>
      </c>
      <c r="N5799" t="s">
        <v>42</v>
      </c>
      <c r="O5799">
        <v>12.7</v>
      </c>
      <c r="P5799">
        <v>2.7</v>
      </c>
      <c r="Q5799" s="2">
        <v>8979.1200000000008</v>
      </c>
      <c r="R5799" t="s">
        <v>35</v>
      </c>
      <c r="S5799" s="2">
        <v>5229.6000000000004</v>
      </c>
      <c r="T5799">
        <v>2.9</v>
      </c>
      <c r="U5799" t="s">
        <v>133</v>
      </c>
      <c r="V5799">
        <v>2026</v>
      </c>
      <c r="W5799" t="s">
        <v>74</v>
      </c>
      <c r="X5799" s="2">
        <v>5229.6000000000004</v>
      </c>
      <c r="Y5799" s="2">
        <v>3749.52</v>
      </c>
      <c r="Z5799" s="2">
        <v>0.58199999999999996</v>
      </c>
      <c r="AA5799" s="2">
        <f>IF(Table1[[#This Row],[Bed Occupied]]="Yes",1,0)</f>
        <v>1</v>
      </c>
    </row>
    <row r="5800" spans="1:27" x14ac:dyDescent="0.25">
      <c r="A5800" t="s">
        <v>5892</v>
      </c>
      <c r="B5800" s="1">
        <v>45764</v>
      </c>
      <c r="C5800" s="1">
        <v>45767.8</v>
      </c>
      <c r="D5800" t="s">
        <v>51</v>
      </c>
      <c r="E5800" t="s">
        <v>52</v>
      </c>
      <c r="F5800" t="s">
        <v>48</v>
      </c>
      <c r="G5800" t="s">
        <v>67</v>
      </c>
      <c r="H5800" t="s">
        <v>62</v>
      </c>
      <c r="I5800" t="s">
        <v>93</v>
      </c>
      <c r="J5800">
        <v>3.8</v>
      </c>
      <c r="K5800" t="s">
        <v>57</v>
      </c>
      <c r="L5800">
        <v>67</v>
      </c>
      <c r="M5800" s="1">
        <v>45764</v>
      </c>
      <c r="N5800" t="s">
        <v>42</v>
      </c>
      <c r="O5800">
        <v>8</v>
      </c>
      <c r="P5800">
        <v>0</v>
      </c>
      <c r="Q5800" s="2">
        <v>10301.620000000001</v>
      </c>
      <c r="R5800" t="s">
        <v>35</v>
      </c>
      <c r="S5800" s="2">
        <v>6230.72</v>
      </c>
      <c r="T5800">
        <v>3.8</v>
      </c>
      <c r="U5800" t="s">
        <v>89</v>
      </c>
      <c r="V5800">
        <v>2025</v>
      </c>
      <c r="W5800" t="s">
        <v>72</v>
      </c>
      <c r="X5800" s="2">
        <v>6230.72</v>
      </c>
      <c r="Y5800" s="2">
        <v>4070.9</v>
      </c>
      <c r="Z5800" s="2">
        <v>0.60499999999999998</v>
      </c>
      <c r="AA5800" s="2">
        <f>IF(Table1[[#This Row],[Bed Occupied]]="Yes",1,0)</f>
        <v>0</v>
      </c>
    </row>
    <row r="5801" spans="1:27" x14ac:dyDescent="0.25">
      <c r="A5801" t="s">
        <v>5893</v>
      </c>
      <c r="B5801" s="1">
        <v>45879</v>
      </c>
      <c r="C5801" s="1">
        <v>45884.800000000003</v>
      </c>
      <c r="D5801" t="s">
        <v>46</v>
      </c>
      <c r="E5801" t="s">
        <v>28</v>
      </c>
      <c r="F5801" t="s">
        <v>48</v>
      </c>
      <c r="G5801" t="s">
        <v>53</v>
      </c>
      <c r="H5801" t="s">
        <v>56</v>
      </c>
      <c r="I5801" t="s">
        <v>32</v>
      </c>
      <c r="J5801">
        <v>5.8</v>
      </c>
      <c r="K5801" t="s">
        <v>33</v>
      </c>
      <c r="L5801">
        <v>88</v>
      </c>
      <c r="M5801" s="1">
        <v>45879</v>
      </c>
      <c r="N5801" t="s">
        <v>34</v>
      </c>
      <c r="O5801">
        <v>13.5</v>
      </c>
      <c r="P5801">
        <v>3.5</v>
      </c>
      <c r="Q5801" s="2">
        <v>6199.04</v>
      </c>
      <c r="R5801" t="s">
        <v>58</v>
      </c>
      <c r="S5801" s="2">
        <v>3494.89</v>
      </c>
      <c r="T5801">
        <v>2.1</v>
      </c>
      <c r="U5801" t="s">
        <v>104</v>
      </c>
      <c r="V5801">
        <v>2025</v>
      </c>
      <c r="W5801" t="s">
        <v>74</v>
      </c>
      <c r="X5801" s="2">
        <v>3494.89</v>
      </c>
      <c r="Y5801" s="2">
        <v>2704.15</v>
      </c>
      <c r="Z5801" s="2">
        <v>0.56399999999999995</v>
      </c>
      <c r="AA5801" s="2">
        <f>IF(Table1[[#This Row],[Bed Occupied]]="Yes",1,0)</f>
        <v>1</v>
      </c>
    </row>
    <row r="5802" spans="1:27" x14ac:dyDescent="0.25">
      <c r="A5802" t="s">
        <v>5894</v>
      </c>
      <c r="B5802" s="1">
        <v>45744</v>
      </c>
      <c r="C5802" s="1">
        <v>45744.6</v>
      </c>
      <c r="D5802" t="s">
        <v>46</v>
      </c>
      <c r="E5802" t="s">
        <v>52</v>
      </c>
      <c r="F5802" t="s">
        <v>29</v>
      </c>
      <c r="G5802" t="s">
        <v>30</v>
      </c>
      <c r="H5802" t="s">
        <v>76</v>
      </c>
      <c r="I5802" t="s">
        <v>93</v>
      </c>
      <c r="J5802">
        <v>0.6</v>
      </c>
      <c r="K5802" t="s">
        <v>33</v>
      </c>
      <c r="L5802">
        <v>34</v>
      </c>
      <c r="M5802" s="1">
        <v>45743</v>
      </c>
      <c r="N5802" t="s">
        <v>42</v>
      </c>
      <c r="O5802">
        <v>8.5</v>
      </c>
      <c r="P5802">
        <v>0.5</v>
      </c>
      <c r="Q5802" s="2">
        <v>5306.23</v>
      </c>
      <c r="R5802" t="s">
        <v>35</v>
      </c>
      <c r="S5802" s="2">
        <v>2845.78</v>
      </c>
      <c r="T5802">
        <v>4.0999999999999996</v>
      </c>
      <c r="U5802" t="s">
        <v>173</v>
      </c>
      <c r="V5802">
        <v>2025</v>
      </c>
      <c r="W5802" t="s">
        <v>72</v>
      </c>
      <c r="X5802" s="2">
        <v>2845.78</v>
      </c>
      <c r="Y5802" s="2">
        <v>2460.4499999999998</v>
      </c>
      <c r="Z5802" s="2">
        <v>0.53600000000000003</v>
      </c>
      <c r="AA5802" s="2">
        <f>IF(Table1[[#This Row],[Bed Occupied]]="Yes",1,0)</f>
        <v>1</v>
      </c>
    </row>
    <row r="5803" spans="1:27" x14ac:dyDescent="0.25">
      <c r="A5803" t="s">
        <v>5895</v>
      </c>
      <c r="B5803" s="1">
        <v>46076</v>
      </c>
      <c r="C5803" s="1">
        <v>46080</v>
      </c>
      <c r="D5803" t="s">
        <v>61</v>
      </c>
      <c r="E5803" t="s">
        <v>28</v>
      </c>
      <c r="F5803" t="s">
        <v>29</v>
      </c>
      <c r="G5803" t="s">
        <v>151</v>
      </c>
      <c r="H5803" t="s">
        <v>40</v>
      </c>
      <c r="I5803" t="s">
        <v>93</v>
      </c>
      <c r="J5803">
        <v>4</v>
      </c>
      <c r="K5803" t="s">
        <v>33</v>
      </c>
      <c r="L5803">
        <v>69</v>
      </c>
      <c r="M5803" s="1">
        <v>46075</v>
      </c>
      <c r="N5803" t="s">
        <v>42</v>
      </c>
      <c r="O5803">
        <v>10.7</v>
      </c>
      <c r="P5803">
        <v>2.7</v>
      </c>
      <c r="Q5803" s="2">
        <v>12480.09</v>
      </c>
      <c r="R5803" t="s">
        <v>35</v>
      </c>
      <c r="S5803" s="2">
        <v>9346.9</v>
      </c>
      <c r="T5803">
        <v>3.1</v>
      </c>
      <c r="U5803" t="s">
        <v>68</v>
      </c>
      <c r="V5803">
        <v>2026</v>
      </c>
      <c r="W5803" t="s">
        <v>74</v>
      </c>
      <c r="X5803" s="2">
        <v>9346.9</v>
      </c>
      <c r="Y5803" s="2">
        <v>3133.19</v>
      </c>
      <c r="Z5803" s="2">
        <v>0.749</v>
      </c>
      <c r="AA5803" s="2">
        <f>IF(Table1[[#This Row],[Bed Occupied]]="Yes",1,0)</f>
        <v>1</v>
      </c>
    </row>
    <row r="5804" spans="1:27" x14ac:dyDescent="0.25">
      <c r="A5804" t="s">
        <v>5896</v>
      </c>
      <c r="B5804" s="1">
        <v>46004</v>
      </c>
      <c r="C5804" s="1">
        <v>46005.7</v>
      </c>
      <c r="D5804" t="s">
        <v>39</v>
      </c>
      <c r="E5804" t="s">
        <v>52</v>
      </c>
      <c r="F5804" t="s">
        <v>29</v>
      </c>
      <c r="G5804" t="s">
        <v>67</v>
      </c>
      <c r="H5804" t="s">
        <v>56</v>
      </c>
      <c r="I5804" t="s">
        <v>32</v>
      </c>
      <c r="J5804">
        <v>1.7</v>
      </c>
      <c r="K5804" t="s">
        <v>57</v>
      </c>
      <c r="L5804">
        <v>115</v>
      </c>
      <c r="M5804" s="1">
        <v>46003</v>
      </c>
      <c r="N5804" t="s">
        <v>42</v>
      </c>
      <c r="O5804">
        <v>12.9</v>
      </c>
      <c r="P5804">
        <v>0.9</v>
      </c>
      <c r="Q5804" s="2">
        <v>1661.78</v>
      </c>
      <c r="R5804" t="s">
        <v>35</v>
      </c>
      <c r="S5804" s="2">
        <v>786.09</v>
      </c>
      <c r="T5804">
        <v>3.7</v>
      </c>
      <c r="U5804" t="s">
        <v>79</v>
      </c>
      <c r="V5804">
        <v>2025</v>
      </c>
      <c r="W5804" t="s">
        <v>77</v>
      </c>
      <c r="X5804" s="2">
        <v>786.09</v>
      </c>
      <c r="Y5804" s="2">
        <v>875.69</v>
      </c>
      <c r="Z5804" s="2">
        <v>0.47299999999999998</v>
      </c>
      <c r="AA5804" s="2">
        <f>IF(Table1[[#This Row],[Bed Occupied]]="Yes",1,0)</f>
        <v>0</v>
      </c>
    </row>
    <row r="5805" spans="1:27" x14ac:dyDescent="0.25">
      <c r="A5805" t="s">
        <v>5897</v>
      </c>
      <c r="B5805" s="1">
        <v>46238</v>
      </c>
      <c r="C5805" s="1">
        <v>46242.6</v>
      </c>
      <c r="D5805" t="s">
        <v>102</v>
      </c>
      <c r="E5805" t="s">
        <v>28</v>
      </c>
      <c r="F5805" t="s">
        <v>29</v>
      </c>
      <c r="G5805" t="s">
        <v>30</v>
      </c>
      <c r="H5805" t="s">
        <v>31</v>
      </c>
      <c r="I5805" t="s">
        <v>41</v>
      </c>
      <c r="J5805">
        <v>4.5999999999999996</v>
      </c>
      <c r="K5805" t="s">
        <v>33</v>
      </c>
      <c r="L5805">
        <v>43</v>
      </c>
      <c r="M5805" s="1">
        <v>46237</v>
      </c>
      <c r="N5805" t="s">
        <v>42</v>
      </c>
      <c r="O5805">
        <v>10.6</v>
      </c>
      <c r="P5805">
        <v>0.6</v>
      </c>
      <c r="Q5805" s="2">
        <v>10761.82</v>
      </c>
      <c r="R5805" t="s">
        <v>58</v>
      </c>
      <c r="S5805" s="2">
        <v>6822.66</v>
      </c>
      <c r="T5805">
        <v>4.7</v>
      </c>
      <c r="U5805" t="s">
        <v>138</v>
      </c>
      <c r="V5805">
        <v>2026</v>
      </c>
      <c r="W5805" t="s">
        <v>37</v>
      </c>
      <c r="X5805" s="2">
        <v>6822.66</v>
      </c>
      <c r="Y5805" s="2">
        <v>3939.16</v>
      </c>
      <c r="Z5805" s="2">
        <v>0.63400000000000001</v>
      </c>
      <c r="AA5805" s="2">
        <f>IF(Table1[[#This Row],[Bed Occupied]]="Yes",1,0)</f>
        <v>1</v>
      </c>
    </row>
    <row r="5806" spans="1:27" x14ac:dyDescent="0.25">
      <c r="A5806" t="s">
        <v>5898</v>
      </c>
      <c r="B5806" s="1">
        <v>46049</v>
      </c>
      <c r="C5806" s="1">
        <v>46049.8</v>
      </c>
      <c r="D5806" t="s">
        <v>102</v>
      </c>
      <c r="E5806" t="s">
        <v>47</v>
      </c>
      <c r="F5806" t="s">
        <v>48</v>
      </c>
      <c r="G5806" t="s">
        <v>30</v>
      </c>
      <c r="H5806" t="s">
        <v>76</v>
      </c>
      <c r="I5806" t="s">
        <v>41</v>
      </c>
      <c r="J5806">
        <v>0.8</v>
      </c>
      <c r="K5806" t="s">
        <v>33</v>
      </c>
      <c r="L5806">
        <v>32</v>
      </c>
      <c r="M5806" s="1">
        <v>46048</v>
      </c>
      <c r="N5806" t="s">
        <v>63</v>
      </c>
      <c r="O5806">
        <v>10</v>
      </c>
      <c r="P5806">
        <v>0</v>
      </c>
      <c r="Q5806" s="2">
        <v>11179.09</v>
      </c>
      <c r="R5806" t="s">
        <v>35</v>
      </c>
      <c r="S5806" s="2">
        <v>7846.29</v>
      </c>
      <c r="T5806">
        <v>4.3</v>
      </c>
      <c r="U5806" t="s">
        <v>86</v>
      </c>
      <c r="V5806">
        <v>2026</v>
      </c>
      <c r="W5806" t="s">
        <v>37</v>
      </c>
      <c r="X5806" s="2">
        <v>7846.29</v>
      </c>
      <c r="Y5806" s="2">
        <v>3332.8</v>
      </c>
      <c r="Z5806" s="2">
        <v>0.70199999999999996</v>
      </c>
      <c r="AA5806" s="2">
        <f>IF(Table1[[#This Row],[Bed Occupied]]="Yes",1,0)</f>
        <v>1</v>
      </c>
    </row>
    <row r="5807" spans="1:27" x14ac:dyDescent="0.25">
      <c r="A5807" t="s">
        <v>5899</v>
      </c>
      <c r="B5807" s="1">
        <v>45709</v>
      </c>
      <c r="C5807" s="1">
        <v>45709.2</v>
      </c>
      <c r="D5807" t="s">
        <v>39</v>
      </c>
      <c r="E5807" t="s">
        <v>66</v>
      </c>
      <c r="F5807" t="s">
        <v>48</v>
      </c>
      <c r="G5807" t="s">
        <v>30</v>
      </c>
      <c r="H5807" t="s">
        <v>62</v>
      </c>
      <c r="I5807" t="s">
        <v>32</v>
      </c>
      <c r="J5807">
        <v>0.2</v>
      </c>
      <c r="K5807" t="s">
        <v>33</v>
      </c>
      <c r="L5807">
        <v>103</v>
      </c>
      <c r="M5807" s="1">
        <v>45709</v>
      </c>
      <c r="N5807" t="s">
        <v>42</v>
      </c>
      <c r="O5807">
        <v>8.4</v>
      </c>
      <c r="P5807">
        <v>0.4</v>
      </c>
      <c r="Q5807" s="2">
        <v>1750.65</v>
      </c>
      <c r="R5807" t="s">
        <v>58</v>
      </c>
      <c r="S5807" s="2">
        <v>930.75</v>
      </c>
      <c r="T5807">
        <v>3.4</v>
      </c>
      <c r="U5807" t="s">
        <v>100</v>
      </c>
      <c r="V5807">
        <v>2025</v>
      </c>
      <c r="W5807" t="s">
        <v>77</v>
      </c>
      <c r="X5807" s="2">
        <v>930.75</v>
      </c>
      <c r="Y5807" s="2">
        <v>819.9</v>
      </c>
      <c r="Z5807" s="2">
        <v>0.53200000000000003</v>
      </c>
      <c r="AA5807" s="2">
        <f>IF(Table1[[#This Row],[Bed Occupied]]="Yes",1,0)</f>
        <v>1</v>
      </c>
    </row>
    <row r="5808" spans="1:27" x14ac:dyDescent="0.25">
      <c r="A5808" t="s">
        <v>5900</v>
      </c>
      <c r="B5808" s="1">
        <v>45908</v>
      </c>
      <c r="C5808" s="1">
        <v>45913.1</v>
      </c>
      <c r="D5808" t="s">
        <v>102</v>
      </c>
      <c r="E5808" t="s">
        <v>28</v>
      </c>
      <c r="F5808" t="s">
        <v>48</v>
      </c>
      <c r="G5808" t="s">
        <v>30</v>
      </c>
      <c r="H5808" t="s">
        <v>76</v>
      </c>
      <c r="I5808" t="s">
        <v>32</v>
      </c>
      <c r="J5808">
        <v>5.0999999999999996</v>
      </c>
      <c r="K5808" t="s">
        <v>33</v>
      </c>
      <c r="L5808">
        <v>59</v>
      </c>
      <c r="M5808" s="1">
        <v>45908</v>
      </c>
      <c r="N5808" t="s">
        <v>34</v>
      </c>
      <c r="O5808">
        <v>12.3</v>
      </c>
      <c r="P5808">
        <v>2.2999999999999998</v>
      </c>
      <c r="Q5808" s="2">
        <v>11222.74</v>
      </c>
      <c r="R5808" t="s">
        <v>35</v>
      </c>
      <c r="S5808" s="2">
        <v>6975.84</v>
      </c>
      <c r="T5808">
        <v>2.8</v>
      </c>
      <c r="U5808" t="s">
        <v>59</v>
      </c>
      <c r="V5808">
        <v>2025</v>
      </c>
      <c r="W5808" t="s">
        <v>37</v>
      </c>
      <c r="X5808" s="2">
        <v>6975.84</v>
      </c>
      <c r="Y5808" s="2">
        <v>4246.8999999999996</v>
      </c>
      <c r="Z5808" s="2">
        <v>0.622</v>
      </c>
      <c r="AA5808" s="2">
        <f>IF(Table1[[#This Row],[Bed Occupied]]="Yes",1,0)</f>
        <v>1</v>
      </c>
    </row>
    <row r="5809" spans="1:27" x14ac:dyDescent="0.25">
      <c r="A5809" t="s">
        <v>5901</v>
      </c>
      <c r="B5809" s="1">
        <v>45687</v>
      </c>
      <c r="C5809" s="1">
        <v>45687.8</v>
      </c>
      <c r="D5809" t="s">
        <v>102</v>
      </c>
      <c r="E5809" t="s">
        <v>28</v>
      </c>
      <c r="F5809" t="s">
        <v>48</v>
      </c>
      <c r="G5809" t="s">
        <v>30</v>
      </c>
      <c r="H5809" t="s">
        <v>31</v>
      </c>
      <c r="I5809" t="s">
        <v>32</v>
      </c>
      <c r="J5809">
        <v>0.8</v>
      </c>
      <c r="K5809" t="s">
        <v>33</v>
      </c>
      <c r="L5809">
        <v>57</v>
      </c>
      <c r="M5809" s="1">
        <v>45687</v>
      </c>
      <c r="N5809" t="s">
        <v>63</v>
      </c>
      <c r="O5809">
        <v>11.4</v>
      </c>
      <c r="P5809">
        <v>1.4</v>
      </c>
      <c r="Q5809" s="2">
        <v>8846.11</v>
      </c>
      <c r="R5809" t="s">
        <v>35</v>
      </c>
      <c r="S5809" s="2">
        <v>5963.76</v>
      </c>
      <c r="T5809">
        <v>3.3</v>
      </c>
      <c r="U5809" t="s">
        <v>145</v>
      </c>
      <c r="V5809">
        <v>2025</v>
      </c>
      <c r="W5809" t="s">
        <v>72</v>
      </c>
      <c r="X5809" s="2">
        <v>5963.76</v>
      </c>
      <c r="Y5809" s="2">
        <v>2882.35</v>
      </c>
      <c r="Z5809" s="2">
        <v>0.67400000000000004</v>
      </c>
      <c r="AA5809" s="2">
        <f>IF(Table1[[#This Row],[Bed Occupied]]="Yes",1,0)</f>
        <v>1</v>
      </c>
    </row>
    <row r="5810" spans="1:27" x14ac:dyDescent="0.25">
      <c r="A5810" t="s">
        <v>5902</v>
      </c>
      <c r="B5810" s="1">
        <v>46231</v>
      </c>
      <c r="C5810" s="1">
        <v>46234.7</v>
      </c>
      <c r="D5810" t="s">
        <v>51</v>
      </c>
      <c r="E5810" t="s">
        <v>52</v>
      </c>
      <c r="F5810" t="s">
        <v>29</v>
      </c>
      <c r="G5810" t="s">
        <v>30</v>
      </c>
      <c r="H5810" t="s">
        <v>62</v>
      </c>
      <c r="I5810" t="s">
        <v>41</v>
      </c>
      <c r="J5810">
        <v>3.7</v>
      </c>
      <c r="K5810" t="s">
        <v>57</v>
      </c>
      <c r="L5810">
        <v>54</v>
      </c>
      <c r="M5810" s="1">
        <v>46230</v>
      </c>
      <c r="N5810" t="s">
        <v>42</v>
      </c>
      <c r="O5810">
        <v>9.9</v>
      </c>
      <c r="P5810">
        <v>1.9</v>
      </c>
      <c r="Q5810" s="2">
        <v>9830.7999999999993</v>
      </c>
      <c r="R5810" t="s">
        <v>85</v>
      </c>
      <c r="S5810" s="2">
        <v>4103.8900000000003</v>
      </c>
      <c r="T5810">
        <v>3.5</v>
      </c>
      <c r="U5810" t="s">
        <v>43</v>
      </c>
      <c r="V5810">
        <v>2026</v>
      </c>
      <c r="W5810" t="s">
        <v>37</v>
      </c>
      <c r="X5810" s="2">
        <v>4103.8900000000003</v>
      </c>
      <c r="Y5810" s="2">
        <v>5726.91</v>
      </c>
      <c r="Z5810" s="2">
        <v>0.41699999999999998</v>
      </c>
      <c r="AA5810" s="2">
        <f>IF(Table1[[#This Row],[Bed Occupied]]="Yes",1,0)</f>
        <v>0</v>
      </c>
    </row>
    <row r="5811" spans="1:27" x14ac:dyDescent="0.25">
      <c r="A5811" t="s">
        <v>5903</v>
      </c>
      <c r="B5811" s="1">
        <v>46068</v>
      </c>
      <c r="C5811" s="1">
        <v>46073.5</v>
      </c>
      <c r="D5811" t="s">
        <v>46</v>
      </c>
      <c r="E5811" t="s">
        <v>28</v>
      </c>
      <c r="F5811" t="s">
        <v>48</v>
      </c>
      <c r="G5811" t="s">
        <v>67</v>
      </c>
      <c r="H5811" t="s">
        <v>49</v>
      </c>
      <c r="I5811" t="s">
        <v>32</v>
      </c>
      <c r="J5811">
        <v>5.5</v>
      </c>
      <c r="K5811" t="s">
        <v>57</v>
      </c>
      <c r="L5811">
        <v>62</v>
      </c>
      <c r="M5811" s="1">
        <v>46068</v>
      </c>
      <c r="N5811" t="s">
        <v>34</v>
      </c>
      <c r="O5811">
        <v>14.2</v>
      </c>
      <c r="P5811">
        <v>2.2000000000000002</v>
      </c>
      <c r="Q5811" s="2">
        <v>5605.28</v>
      </c>
      <c r="R5811" t="s">
        <v>35</v>
      </c>
      <c r="S5811" s="2">
        <v>3290.17</v>
      </c>
      <c r="T5811">
        <v>3.2</v>
      </c>
      <c r="U5811" t="s">
        <v>68</v>
      </c>
      <c r="V5811">
        <v>2026</v>
      </c>
      <c r="W5811" t="s">
        <v>74</v>
      </c>
      <c r="X5811" s="2">
        <v>3290.17</v>
      </c>
      <c r="Y5811" s="2">
        <v>2315.11</v>
      </c>
      <c r="Z5811" s="2">
        <v>0.58699999999999997</v>
      </c>
      <c r="AA5811" s="2">
        <f>IF(Table1[[#This Row],[Bed Occupied]]="Yes",1,0)</f>
        <v>0</v>
      </c>
    </row>
    <row r="5812" spans="1:27" x14ac:dyDescent="0.25">
      <c r="A5812" t="s">
        <v>5904</v>
      </c>
      <c r="B5812" s="1">
        <v>46092</v>
      </c>
      <c r="C5812" s="1">
        <v>46092.6</v>
      </c>
      <c r="D5812" t="s">
        <v>96</v>
      </c>
      <c r="E5812" t="s">
        <v>47</v>
      </c>
      <c r="F5812" t="s">
        <v>29</v>
      </c>
      <c r="G5812" t="s">
        <v>30</v>
      </c>
      <c r="H5812" t="s">
        <v>56</v>
      </c>
      <c r="I5812" t="s">
        <v>93</v>
      </c>
      <c r="J5812">
        <v>0.6</v>
      </c>
      <c r="K5812" t="s">
        <v>33</v>
      </c>
      <c r="L5812">
        <v>38</v>
      </c>
      <c r="M5812" s="1">
        <v>46091</v>
      </c>
      <c r="N5812" t="s">
        <v>34</v>
      </c>
      <c r="O5812">
        <v>12</v>
      </c>
      <c r="P5812">
        <v>0</v>
      </c>
      <c r="Q5812" s="2">
        <v>3275.74</v>
      </c>
      <c r="R5812" t="s">
        <v>35</v>
      </c>
      <c r="S5812" s="2">
        <v>1558.15</v>
      </c>
      <c r="T5812">
        <v>4.5</v>
      </c>
      <c r="U5812" t="s">
        <v>115</v>
      </c>
      <c r="V5812">
        <v>2026</v>
      </c>
      <c r="W5812" t="s">
        <v>44</v>
      </c>
      <c r="X5812" s="2">
        <v>1558.15</v>
      </c>
      <c r="Y5812" s="2">
        <v>1717.59</v>
      </c>
      <c r="Z5812" s="2">
        <v>0.47599999999999998</v>
      </c>
      <c r="AA5812" s="2">
        <f>IF(Table1[[#This Row],[Bed Occupied]]="Yes",1,0)</f>
        <v>1</v>
      </c>
    </row>
    <row r="5813" spans="1:27" x14ac:dyDescent="0.25">
      <c r="A5813" t="s">
        <v>5905</v>
      </c>
      <c r="B5813" s="1">
        <v>46062</v>
      </c>
      <c r="C5813" s="1">
        <v>46069.8</v>
      </c>
      <c r="D5813" t="s">
        <v>46</v>
      </c>
      <c r="E5813" t="s">
        <v>28</v>
      </c>
      <c r="F5813" t="s">
        <v>48</v>
      </c>
      <c r="G5813" t="s">
        <v>30</v>
      </c>
      <c r="H5813" t="s">
        <v>31</v>
      </c>
      <c r="I5813" t="s">
        <v>32</v>
      </c>
      <c r="J5813">
        <v>7.8</v>
      </c>
      <c r="K5813" t="s">
        <v>33</v>
      </c>
      <c r="L5813">
        <v>37</v>
      </c>
      <c r="M5813" s="1">
        <v>46062</v>
      </c>
      <c r="N5813" t="s">
        <v>63</v>
      </c>
      <c r="O5813">
        <v>9.4</v>
      </c>
      <c r="P5813">
        <v>1.4</v>
      </c>
      <c r="Q5813" s="2">
        <v>7361.68</v>
      </c>
      <c r="R5813" t="s">
        <v>35</v>
      </c>
      <c r="S5813" s="2">
        <v>4768.8999999999996</v>
      </c>
      <c r="T5813">
        <v>4.3</v>
      </c>
      <c r="U5813" t="s">
        <v>68</v>
      </c>
      <c r="V5813">
        <v>2026</v>
      </c>
      <c r="W5813" t="s">
        <v>37</v>
      </c>
      <c r="X5813" s="2">
        <v>4768.8999999999996</v>
      </c>
      <c r="Y5813" s="2">
        <v>2592.7800000000002</v>
      </c>
      <c r="Z5813" s="2">
        <v>0.64800000000000002</v>
      </c>
      <c r="AA5813" s="2">
        <f>IF(Table1[[#This Row],[Bed Occupied]]="Yes",1,0)</f>
        <v>1</v>
      </c>
    </row>
    <row r="5814" spans="1:27" x14ac:dyDescent="0.25">
      <c r="A5814" t="s">
        <v>5906</v>
      </c>
      <c r="B5814" s="1">
        <v>46337</v>
      </c>
      <c r="C5814" s="1">
        <v>46339.9</v>
      </c>
      <c r="D5814" t="s">
        <v>96</v>
      </c>
      <c r="E5814" t="s">
        <v>28</v>
      </c>
      <c r="F5814" t="s">
        <v>29</v>
      </c>
      <c r="G5814" t="s">
        <v>67</v>
      </c>
      <c r="H5814" t="s">
        <v>31</v>
      </c>
      <c r="I5814" t="s">
        <v>41</v>
      </c>
      <c r="J5814">
        <v>2.9</v>
      </c>
      <c r="K5814" t="s">
        <v>33</v>
      </c>
      <c r="L5814">
        <v>32</v>
      </c>
      <c r="M5814" s="1">
        <v>46336</v>
      </c>
      <c r="N5814" t="s">
        <v>42</v>
      </c>
      <c r="O5814">
        <v>8</v>
      </c>
      <c r="P5814">
        <v>0</v>
      </c>
      <c r="Q5814" s="2">
        <v>3566.49</v>
      </c>
      <c r="R5814" t="s">
        <v>35</v>
      </c>
      <c r="S5814" s="2">
        <v>1863.33</v>
      </c>
      <c r="T5814">
        <v>4.2</v>
      </c>
      <c r="U5814" t="s">
        <v>130</v>
      </c>
      <c r="V5814">
        <v>2026</v>
      </c>
      <c r="W5814" t="s">
        <v>44</v>
      </c>
      <c r="X5814" s="2">
        <v>1863.33</v>
      </c>
      <c r="Y5814" s="2">
        <v>1703.16</v>
      </c>
      <c r="Z5814" s="2">
        <v>0.52200000000000002</v>
      </c>
      <c r="AA5814" s="2">
        <f>IF(Table1[[#This Row],[Bed Occupied]]="Yes",1,0)</f>
        <v>1</v>
      </c>
    </row>
    <row r="5815" spans="1:27" x14ac:dyDescent="0.25">
      <c r="A5815" t="s">
        <v>5907</v>
      </c>
      <c r="B5815" s="1">
        <v>46071</v>
      </c>
      <c r="C5815" s="1">
        <v>46086.7</v>
      </c>
      <c r="D5815" t="s">
        <v>102</v>
      </c>
      <c r="E5815" t="s">
        <v>66</v>
      </c>
      <c r="F5815" t="s">
        <v>48</v>
      </c>
      <c r="G5815" t="s">
        <v>30</v>
      </c>
      <c r="H5815" t="s">
        <v>40</v>
      </c>
      <c r="I5815" t="s">
        <v>32</v>
      </c>
      <c r="J5815">
        <v>15.7</v>
      </c>
      <c r="K5815" t="s">
        <v>33</v>
      </c>
      <c r="L5815">
        <v>29</v>
      </c>
      <c r="M5815" s="1">
        <v>46071</v>
      </c>
      <c r="N5815" t="s">
        <v>42</v>
      </c>
      <c r="O5815">
        <v>9.8000000000000007</v>
      </c>
      <c r="P5815">
        <v>1.8</v>
      </c>
      <c r="Q5815" s="2">
        <v>19692.22</v>
      </c>
      <c r="R5815" t="s">
        <v>35</v>
      </c>
      <c r="S5815" s="2">
        <v>14317.56</v>
      </c>
      <c r="T5815">
        <v>4.3</v>
      </c>
      <c r="U5815" t="s">
        <v>68</v>
      </c>
      <c r="V5815">
        <v>2026</v>
      </c>
      <c r="W5815" t="s">
        <v>69</v>
      </c>
      <c r="X5815" s="2">
        <v>14317.56</v>
      </c>
      <c r="Y5815" s="2">
        <v>5374.66</v>
      </c>
      <c r="Z5815" s="2">
        <v>0.72699999999999998</v>
      </c>
      <c r="AA5815" s="2">
        <f>IF(Table1[[#This Row],[Bed Occupied]]="Yes",1,0)</f>
        <v>1</v>
      </c>
    </row>
    <row r="5816" spans="1:27" x14ac:dyDescent="0.25">
      <c r="A5816" t="s">
        <v>5908</v>
      </c>
      <c r="B5816" s="1">
        <v>46078</v>
      </c>
      <c r="C5816" s="1">
        <v>46080.5</v>
      </c>
      <c r="D5816" t="s">
        <v>27</v>
      </c>
      <c r="E5816" t="s">
        <v>52</v>
      </c>
      <c r="F5816" t="s">
        <v>29</v>
      </c>
      <c r="G5816" t="s">
        <v>30</v>
      </c>
      <c r="H5816" t="s">
        <v>62</v>
      </c>
      <c r="I5816" t="s">
        <v>41</v>
      </c>
      <c r="J5816">
        <v>2.5</v>
      </c>
      <c r="K5816" t="s">
        <v>33</v>
      </c>
      <c r="L5816">
        <v>36</v>
      </c>
      <c r="M5816" s="1">
        <v>46078</v>
      </c>
      <c r="N5816" t="s">
        <v>42</v>
      </c>
      <c r="O5816">
        <v>8</v>
      </c>
      <c r="P5816">
        <v>0</v>
      </c>
      <c r="Q5816" s="2">
        <v>11136.13</v>
      </c>
      <c r="R5816" t="s">
        <v>58</v>
      </c>
      <c r="S5816" s="2">
        <v>6377.71</v>
      </c>
      <c r="T5816">
        <v>4.8</v>
      </c>
      <c r="U5816" t="s">
        <v>68</v>
      </c>
      <c r="V5816">
        <v>2026</v>
      </c>
      <c r="W5816" t="s">
        <v>69</v>
      </c>
      <c r="X5816" s="2">
        <v>6377.71</v>
      </c>
      <c r="Y5816" s="2">
        <v>4758.42</v>
      </c>
      <c r="Z5816" s="2">
        <v>0.57299999999999995</v>
      </c>
      <c r="AA5816" s="2">
        <f>IF(Table1[[#This Row],[Bed Occupied]]="Yes",1,0)</f>
        <v>1</v>
      </c>
    </row>
    <row r="5817" spans="1:27" x14ac:dyDescent="0.25">
      <c r="A5817" t="s">
        <v>5909</v>
      </c>
      <c r="B5817" s="1">
        <v>46239</v>
      </c>
      <c r="C5817" s="1">
        <v>46241.4</v>
      </c>
      <c r="D5817" t="s">
        <v>39</v>
      </c>
      <c r="E5817" t="s">
        <v>47</v>
      </c>
      <c r="F5817" t="s">
        <v>48</v>
      </c>
      <c r="G5817" t="s">
        <v>30</v>
      </c>
      <c r="H5817" t="s">
        <v>81</v>
      </c>
      <c r="I5817" t="s">
        <v>93</v>
      </c>
      <c r="J5817">
        <v>2.4</v>
      </c>
      <c r="K5817" t="s">
        <v>57</v>
      </c>
      <c r="L5817">
        <v>73</v>
      </c>
      <c r="M5817" s="1">
        <v>46238</v>
      </c>
      <c r="N5817" t="s">
        <v>63</v>
      </c>
      <c r="O5817">
        <v>10.5</v>
      </c>
      <c r="P5817">
        <v>0.5</v>
      </c>
      <c r="Q5817" s="2">
        <v>2063.23</v>
      </c>
      <c r="R5817" t="s">
        <v>58</v>
      </c>
      <c r="S5817" s="2">
        <v>1252.3399999999999</v>
      </c>
      <c r="T5817">
        <v>3.6</v>
      </c>
      <c r="U5817" t="s">
        <v>138</v>
      </c>
      <c r="V5817">
        <v>2026</v>
      </c>
      <c r="W5817" t="s">
        <v>44</v>
      </c>
      <c r="X5817" s="2">
        <v>1252.3399999999999</v>
      </c>
      <c r="Y5817" s="2">
        <v>810.89</v>
      </c>
      <c r="Z5817" s="2">
        <v>0.60699999999999998</v>
      </c>
      <c r="AA5817" s="2">
        <f>IF(Table1[[#This Row],[Bed Occupied]]="Yes",1,0)</f>
        <v>0</v>
      </c>
    </row>
    <row r="5818" spans="1:27" x14ac:dyDescent="0.25">
      <c r="A5818" t="s">
        <v>5910</v>
      </c>
      <c r="B5818" s="1">
        <v>46381</v>
      </c>
      <c r="C5818" s="1">
        <v>46381.8</v>
      </c>
      <c r="D5818" t="s">
        <v>39</v>
      </c>
      <c r="E5818" t="s">
        <v>28</v>
      </c>
      <c r="F5818" t="s">
        <v>29</v>
      </c>
      <c r="G5818" t="s">
        <v>67</v>
      </c>
      <c r="H5818" t="s">
        <v>31</v>
      </c>
      <c r="I5818" t="s">
        <v>32</v>
      </c>
      <c r="J5818">
        <v>0.8</v>
      </c>
      <c r="K5818" t="s">
        <v>57</v>
      </c>
      <c r="L5818">
        <v>122</v>
      </c>
      <c r="M5818" s="1">
        <v>46380</v>
      </c>
      <c r="N5818" t="s">
        <v>42</v>
      </c>
      <c r="O5818">
        <v>9.6</v>
      </c>
      <c r="P5818">
        <v>1.6</v>
      </c>
      <c r="Q5818" s="2">
        <v>887.51</v>
      </c>
      <c r="R5818" t="s">
        <v>58</v>
      </c>
      <c r="S5818" s="2">
        <v>468.09</v>
      </c>
      <c r="T5818">
        <v>2.9</v>
      </c>
      <c r="U5818" t="s">
        <v>54</v>
      </c>
      <c r="V5818">
        <v>2026</v>
      </c>
      <c r="W5818" t="s">
        <v>72</v>
      </c>
      <c r="X5818" s="2">
        <v>468.09</v>
      </c>
      <c r="Y5818" s="2">
        <v>419.42</v>
      </c>
      <c r="Z5818" s="2">
        <v>0.52700000000000002</v>
      </c>
      <c r="AA5818" s="2">
        <f>IF(Table1[[#This Row],[Bed Occupied]]="Yes",1,0)</f>
        <v>0</v>
      </c>
    </row>
    <row r="5819" spans="1:27" x14ac:dyDescent="0.25">
      <c r="A5819" t="s">
        <v>5911</v>
      </c>
      <c r="B5819" s="1">
        <v>46378</v>
      </c>
      <c r="C5819" s="1">
        <v>46379.9</v>
      </c>
      <c r="D5819" t="s">
        <v>96</v>
      </c>
      <c r="E5819" t="s">
        <v>52</v>
      </c>
      <c r="F5819" t="s">
        <v>29</v>
      </c>
      <c r="G5819" t="s">
        <v>30</v>
      </c>
      <c r="H5819" t="s">
        <v>49</v>
      </c>
      <c r="I5819" t="s">
        <v>32</v>
      </c>
      <c r="J5819">
        <v>1.9</v>
      </c>
      <c r="K5819" t="s">
        <v>57</v>
      </c>
      <c r="L5819">
        <v>70</v>
      </c>
      <c r="M5819" s="1">
        <v>46378</v>
      </c>
      <c r="N5819" t="s">
        <v>42</v>
      </c>
      <c r="O5819">
        <v>8.6</v>
      </c>
      <c r="P5819">
        <v>0.6</v>
      </c>
      <c r="Q5819" s="2">
        <v>3783.61</v>
      </c>
      <c r="R5819" t="s">
        <v>58</v>
      </c>
      <c r="S5819" s="2">
        <v>2102.79</v>
      </c>
      <c r="T5819">
        <v>3.8</v>
      </c>
      <c r="U5819" t="s">
        <v>54</v>
      </c>
      <c r="V5819">
        <v>2026</v>
      </c>
      <c r="W5819" t="s">
        <v>44</v>
      </c>
      <c r="X5819" s="2">
        <v>2102.79</v>
      </c>
      <c r="Y5819" s="2">
        <v>1680.82</v>
      </c>
      <c r="Z5819" s="2">
        <v>0.55600000000000005</v>
      </c>
      <c r="AA5819" s="2">
        <f>IF(Table1[[#This Row],[Bed Occupied]]="Yes",1,0)</f>
        <v>0</v>
      </c>
    </row>
    <row r="5820" spans="1:27" x14ac:dyDescent="0.25">
      <c r="A5820" t="s">
        <v>5912</v>
      </c>
      <c r="B5820" s="1">
        <v>46354</v>
      </c>
      <c r="C5820" s="1">
        <v>46357.4</v>
      </c>
      <c r="D5820" t="s">
        <v>88</v>
      </c>
      <c r="E5820" t="s">
        <v>47</v>
      </c>
      <c r="F5820" t="s">
        <v>29</v>
      </c>
      <c r="G5820" t="s">
        <v>30</v>
      </c>
      <c r="H5820" t="s">
        <v>49</v>
      </c>
      <c r="I5820" t="s">
        <v>41</v>
      </c>
      <c r="J5820">
        <v>3.4</v>
      </c>
      <c r="K5820" t="s">
        <v>33</v>
      </c>
      <c r="L5820">
        <v>27</v>
      </c>
      <c r="M5820" s="1">
        <v>46354</v>
      </c>
      <c r="N5820" t="s">
        <v>42</v>
      </c>
      <c r="O5820">
        <v>12.9</v>
      </c>
      <c r="P5820">
        <v>0.9</v>
      </c>
      <c r="Q5820" s="2">
        <v>22658.95</v>
      </c>
      <c r="R5820" t="s">
        <v>35</v>
      </c>
      <c r="S5820" s="2">
        <v>16308.65</v>
      </c>
      <c r="T5820">
        <v>4.5999999999999996</v>
      </c>
      <c r="U5820" t="s">
        <v>130</v>
      </c>
      <c r="V5820">
        <v>2026</v>
      </c>
      <c r="W5820" t="s">
        <v>83</v>
      </c>
      <c r="X5820" s="2">
        <v>16308.65</v>
      </c>
      <c r="Y5820" s="2">
        <v>6350.3</v>
      </c>
      <c r="Z5820" s="2">
        <v>0.72</v>
      </c>
      <c r="AA5820" s="2">
        <f>IF(Table1[[#This Row],[Bed Occupied]]="Yes",1,0)</f>
        <v>1</v>
      </c>
    </row>
    <row r="5821" spans="1:27" x14ac:dyDescent="0.25">
      <c r="A5821" t="s">
        <v>5913</v>
      </c>
      <c r="B5821" s="1">
        <v>45965</v>
      </c>
      <c r="C5821" s="1">
        <v>45967.7</v>
      </c>
      <c r="D5821" t="s">
        <v>46</v>
      </c>
      <c r="E5821" t="s">
        <v>66</v>
      </c>
      <c r="F5821" t="s">
        <v>48</v>
      </c>
      <c r="G5821" t="s">
        <v>67</v>
      </c>
      <c r="H5821" t="s">
        <v>49</v>
      </c>
      <c r="I5821" t="s">
        <v>32</v>
      </c>
      <c r="J5821">
        <v>2.7</v>
      </c>
      <c r="K5821" t="s">
        <v>33</v>
      </c>
      <c r="L5821">
        <v>58</v>
      </c>
      <c r="M5821" s="1">
        <v>45965</v>
      </c>
      <c r="N5821" t="s">
        <v>42</v>
      </c>
      <c r="O5821">
        <v>10.6</v>
      </c>
      <c r="P5821">
        <v>2.6</v>
      </c>
      <c r="Q5821" s="2">
        <v>6117.66</v>
      </c>
      <c r="R5821" t="s">
        <v>35</v>
      </c>
      <c r="S5821" s="2">
        <v>3618.89</v>
      </c>
      <c r="T5821">
        <v>3.5</v>
      </c>
      <c r="U5821" t="s">
        <v>71</v>
      </c>
      <c r="V5821">
        <v>2025</v>
      </c>
      <c r="W5821" t="s">
        <v>44</v>
      </c>
      <c r="X5821" s="2">
        <v>3618.89</v>
      </c>
      <c r="Y5821" s="2">
        <v>2498.77</v>
      </c>
      <c r="Z5821" s="2">
        <v>0.59199999999999997</v>
      </c>
      <c r="AA5821" s="2">
        <f>IF(Table1[[#This Row],[Bed Occupied]]="Yes",1,0)</f>
        <v>1</v>
      </c>
    </row>
    <row r="5822" spans="1:27" x14ac:dyDescent="0.25">
      <c r="A5822" t="s">
        <v>5914</v>
      </c>
      <c r="B5822" s="1">
        <v>46070</v>
      </c>
      <c r="C5822" s="1">
        <v>46071.9</v>
      </c>
      <c r="D5822" t="s">
        <v>39</v>
      </c>
      <c r="E5822" t="s">
        <v>28</v>
      </c>
      <c r="F5822" t="s">
        <v>48</v>
      </c>
      <c r="G5822" t="s">
        <v>30</v>
      </c>
      <c r="H5822" t="s">
        <v>62</v>
      </c>
      <c r="I5822" t="s">
        <v>32</v>
      </c>
      <c r="J5822">
        <v>1.9</v>
      </c>
      <c r="K5822" t="s">
        <v>33</v>
      </c>
      <c r="L5822">
        <v>95</v>
      </c>
      <c r="M5822" s="1">
        <v>46069</v>
      </c>
      <c r="N5822" t="s">
        <v>63</v>
      </c>
      <c r="O5822">
        <v>11.9</v>
      </c>
      <c r="P5822">
        <v>1.9</v>
      </c>
      <c r="Q5822" s="2">
        <v>2290.7600000000002</v>
      </c>
      <c r="R5822" t="s">
        <v>35</v>
      </c>
      <c r="S5822" s="2">
        <v>1556.09</v>
      </c>
      <c r="T5822">
        <v>3.2</v>
      </c>
      <c r="U5822" t="s">
        <v>68</v>
      </c>
      <c r="V5822">
        <v>2026</v>
      </c>
      <c r="W5822" t="s">
        <v>37</v>
      </c>
      <c r="X5822" s="2">
        <v>1556.09</v>
      </c>
      <c r="Y5822" s="2">
        <v>734.67</v>
      </c>
      <c r="Z5822" s="2">
        <v>0.67900000000000005</v>
      </c>
      <c r="AA5822" s="2">
        <f>IF(Table1[[#This Row],[Bed Occupied]]="Yes",1,0)</f>
        <v>1</v>
      </c>
    </row>
    <row r="5823" spans="1:27" x14ac:dyDescent="0.25">
      <c r="A5823" t="s">
        <v>5915</v>
      </c>
      <c r="B5823" s="1">
        <v>46170</v>
      </c>
      <c r="C5823" s="1">
        <v>46182.400000000001</v>
      </c>
      <c r="D5823" t="s">
        <v>61</v>
      </c>
      <c r="E5823" t="s">
        <v>47</v>
      </c>
      <c r="F5823" t="s">
        <v>48</v>
      </c>
      <c r="G5823" t="s">
        <v>67</v>
      </c>
      <c r="H5823" t="s">
        <v>56</v>
      </c>
      <c r="I5823" t="s">
        <v>32</v>
      </c>
      <c r="J5823">
        <v>12.4</v>
      </c>
      <c r="K5823" t="s">
        <v>33</v>
      </c>
      <c r="L5823">
        <v>109</v>
      </c>
      <c r="M5823" s="1">
        <v>46169</v>
      </c>
      <c r="N5823" t="s">
        <v>42</v>
      </c>
      <c r="O5823">
        <v>10.4</v>
      </c>
      <c r="P5823">
        <v>2.4</v>
      </c>
      <c r="Q5823" s="2">
        <v>24944.52</v>
      </c>
      <c r="R5823" t="s">
        <v>35</v>
      </c>
      <c r="S5823" s="2">
        <v>18599.64</v>
      </c>
      <c r="T5823">
        <v>3.5</v>
      </c>
      <c r="U5823" t="s">
        <v>94</v>
      </c>
      <c r="V5823">
        <v>2026</v>
      </c>
      <c r="W5823" t="s">
        <v>69</v>
      </c>
      <c r="X5823" s="2">
        <v>18599.64</v>
      </c>
      <c r="Y5823" s="2">
        <v>6344.88</v>
      </c>
      <c r="Z5823" s="2">
        <v>0.746</v>
      </c>
      <c r="AA5823" s="2">
        <f>IF(Table1[[#This Row],[Bed Occupied]]="Yes",1,0)</f>
        <v>1</v>
      </c>
    </row>
    <row r="5824" spans="1:27" x14ac:dyDescent="0.25">
      <c r="A5824" t="s">
        <v>5916</v>
      </c>
      <c r="B5824" s="1">
        <v>46261</v>
      </c>
      <c r="C5824" s="1">
        <v>46262.400000000001</v>
      </c>
      <c r="D5824" t="s">
        <v>46</v>
      </c>
      <c r="E5824" t="s">
        <v>28</v>
      </c>
      <c r="F5824" t="s">
        <v>48</v>
      </c>
      <c r="G5824" t="s">
        <v>30</v>
      </c>
      <c r="H5824" t="s">
        <v>56</v>
      </c>
      <c r="I5824" t="s">
        <v>32</v>
      </c>
      <c r="J5824">
        <v>1.4</v>
      </c>
      <c r="K5824" t="s">
        <v>33</v>
      </c>
      <c r="L5824">
        <v>45</v>
      </c>
      <c r="M5824" s="1">
        <v>46261</v>
      </c>
      <c r="N5824" t="s">
        <v>42</v>
      </c>
      <c r="O5824">
        <v>10.5</v>
      </c>
      <c r="P5824">
        <v>0.5</v>
      </c>
      <c r="Q5824" s="2">
        <v>4379.03</v>
      </c>
      <c r="R5824" t="s">
        <v>35</v>
      </c>
      <c r="S5824" s="2">
        <v>2386.73</v>
      </c>
      <c r="T5824">
        <v>4.4000000000000004</v>
      </c>
      <c r="U5824" t="s">
        <v>138</v>
      </c>
      <c r="V5824">
        <v>2026</v>
      </c>
      <c r="W5824" t="s">
        <v>72</v>
      </c>
      <c r="X5824" s="2">
        <v>2386.73</v>
      </c>
      <c r="Y5824" s="2">
        <v>1992.3</v>
      </c>
      <c r="Z5824" s="2">
        <v>0.54500000000000004</v>
      </c>
      <c r="AA5824" s="2">
        <f>IF(Table1[[#This Row],[Bed Occupied]]="Yes",1,0)</f>
        <v>1</v>
      </c>
    </row>
    <row r="5825" spans="1:27" x14ac:dyDescent="0.25">
      <c r="A5825" t="s">
        <v>5917</v>
      </c>
      <c r="B5825" s="1">
        <v>45754</v>
      </c>
      <c r="C5825" s="1">
        <v>45758.2</v>
      </c>
      <c r="D5825" t="s">
        <v>27</v>
      </c>
      <c r="E5825" t="s">
        <v>28</v>
      </c>
      <c r="F5825" t="s">
        <v>29</v>
      </c>
      <c r="G5825" t="s">
        <v>53</v>
      </c>
      <c r="H5825" t="s">
        <v>62</v>
      </c>
      <c r="I5825" t="s">
        <v>41</v>
      </c>
      <c r="J5825">
        <v>4.2</v>
      </c>
      <c r="K5825" t="s">
        <v>33</v>
      </c>
      <c r="L5825">
        <v>42</v>
      </c>
      <c r="M5825" s="1">
        <v>45754</v>
      </c>
      <c r="N5825" t="s">
        <v>42</v>
      </c>
      <c r="O5825">
        <v>12.4</v>
      </c>
      <c r="P5825">
        <v>0.4</v>
      </c>
      <c r="Q5825" s="2">
        <v>10320.98</v>
      </c>
      <c r="R5825" t="s">
        <v>58</v>
      </c>
      <c r="S5825" s="2">
        <v>6528.75</v>
      </c>
      <c r="T5825">
        <v>5</v>
      </c>
      <c r="U5825" t="s">
        <v>89</v>
      </c>
      <c r="V5825">
        <v>2025</v>
      </c>
      <c r="W5825" t="s">
        <v>37</v>
      </c>
      <c r="X5825" s="2">
        <v>6528.75</v>
      </c>
      <c r="Y5825" s="2">
        <v>3792.23</v>
      </c>
      <c r="Z5825" s="2">
        <v>0.63300000000000001</v>
      </c>
      <c r="AA5825" s="2">
        <f>IF(Table1[[#This Row],[Bed Occupied]]="Yes",1,0)</f>
        <v>1</v>
      </c>
    </row>
    <row r="5826" spans="1:27" x14ac:dyDescent="0.25">
      <c r="A5826" t="s">
        <v>5918</v>
      </c>
      <c r="B5826" s="1">
        <v>46091</v>
      </c>
      <c r="C5826" s="1">
        <v>46093.8</v>
      </c>
      <c r="D5826" t="s">
        <v>61</v>
      </c>
      <c r="E5826" t="s">
        <v>52</v>
      </c>
      <c r="F5826" t="s">
        <v>48</v>
      </c>
      <c r="G5826" t="s">
        <v>53</v>
      </c>
      <c r="H5826" t="s">
        <v>76</v>
      </c>
      <c r="I5826" t="s">
        <v>93</v>
      </c>
      <c r="J5826">
        <v>2.8</v>
      </c>
      <c r="K5826" t="s">
        <v>57</v>
      </c>
      <c r="L5826">
        <v>79</v>
      </c>
      <c r="M5826" s="1">
        <v>46091</v>
      </c>
      <c r="N5826" t="s">
        <v>42</v>
      </c>
      <c r="O5826">
        <v>8</v>
      </c>
      <c r="P5826">
        <v>0</v>
      </c>
      <c r="Q5826" s="2">
        <v>15566.87</v>
      </c>
      <c r="R5826" t="s">
        <v>58</v>
      </c>
      <c r="S5826" s="2">
        <v>9187.2099999999991</v>
      </c>
      <c r="T5826">
        <v>3.8</v>
      </c>
      <c r="U5826" t="s">
        <v>115</v>
      </c>
      <c r="V5826">
        <v>2026</v>
      </c>
      <c r="W5826" t="s">
        <v>44</v>
      </c>
      <c r="X5826" s="2">
        <v>9187.2099999999991</v>
      </c>
      <c r="Y5826" s="2">
        <v>6379.66</v>
      </c>
      <c r="Z5826" s="2">
        <v>0.59</v>
      </c>
      <c r="AA5826" s="2">
        <f>IF(Table1[[#This Row],[Bed Occupied]]="Yes",1,0)</f>
        <v>0</v>
      </c>
    </row>
    <row r="5827" spans="1:27" x14ac:dyDescent="0.25">
      <c r="A5827" t="s">
        <v>5919</v>
      </c>
      <c r="B5827" s="1">
        <v>45894</v>
      </c>
      <c r="C5827" s="1">
        <v>45896.2</v>
      </c>
      <c r="D5827" t="s">
        <v>96</v>
      </c>
      <c r="E5827" t="s">
        <v>52</v>
      </c>
      <c r="F5827" t="s">
        <v>48</v>
      </c>
      <c r="G5827" t="s">
        <v>151</v>
      </c>
      <c r="H5827" t="s">
        <v>31</v>
      </c>
      <c r="I5827" t="s">
        <v>41</v>
      </c>
      <c r="J5827">
        <v>2.2000000000000002</v>
      </c>
      <c r="K5827" t="s">
        <v>33</v>
      </c>
      <c r="L5827">
        <v>29</v>
      </c>
      <c r="M5827" s="1">
        <v>45894</v>
      </c>
      <c r="N5827" t="s">
        <v>42</v>
      </c>
      <c r="O5827">
        <v>11.1</v>
      </c>
      <c r="P5827">
        <v>1.1000000000000001</v>
      </c>
      <c r="Q5827" s="2">
        <v>3565.93</v>
      </c>
      <c r="R5827" t="s">
        <v>35</v>
      </c>
      <c r="S5827" s="2">
        <v>1734.89</v>
      </c>
      <c r="T5827">
        <v>3.8</v>
      </c>
      <c r="U5827" t="s">
        <v>104</v>
      </c>
      <c r="V5827">
        <v>2025</v>
      </c>
      <c r="W5827" t="s">
        <v>37</v>
      </c>
      <c r="X5827" s="2">
        <v>1734.89</v>
      </c>
      <c r="Y5827" s="2">
        <v>1831.04</v>
      </c>
      <c r="Z5827" s="2">
        <v>0.48699999999999999</v>
      </c>
      <c r="AA5827" s="2">
        <f>IF(Table1[[#This Row],[Bed Occupied]]="Yes",1,0)</f>
        <v>1</v>
      </c>
    </row>
    <row r="5828" spans="1:27" x14ac:dyDescent="0.25">
      <c r="A5828" t="s">
        <v>5920</v>
      </c>
      <c r="B5828" s="1">
        <v>46280</v>
      </c>
      <c r="C5828" s="1">
        <v>46286.6</v>
      </c>
      <c r="D5828" t="s">
        <v>102</v>
      </c>
      <c r="E5828" t="s">
        <v>28</v>
      </c>
      <c r="F5828" t="s">
        <v>29</v>
      </c>
      <c r="G5828" t="s">
        <v>67</v>
      </c>
      <c r="H5828" t="s">
        <v>40</v>
      </c>
      <c r="I5828" t="s">
        <v>32</v>
      </c>
      <c r="J5828">
        <v>6.6</v>
      </c>
      <c r="K5828" t="s">
        <v>33</v>
      </c>
      <c r="L5828">
        <v>105</v>
      </c>
      <c r="M5828" s="1">
        <v>46280</v>
      </c>
      <c r="N5828" t="s">
        <v>42</v>
      </c>
      <c r="O5828">
        <v>10.199999999999999</v>
      </c>
      <c r="P5828">
        <v>0.2</v>
      </c>
      <c r="Q5828" s="2">
        <v>11666.62</v>
      </c>
      <c r="R5828" t="s">
        <v>85</v>
      </c>
      <c r="S5828" s="2">
        <v>6766.47</v>
      </c>
      <c r="T5828">
        <v>3.1</v>
      </c>
      <c r="U5828" t="s">
        <v>133</v>
      </c>
      <c r="V5828">
        <v>2026</v>
      </c>
      <c r="W5828" t="s">
        <v>44</v>
      </c>
      <c r="X5828" s="2">
        <v>6766.47</v>
      </c>
      <c r="Y5828" s="2">
        <v>4900.1499999999996</v>
      </c>
      <c r="Z5828" s="2">
        <v>0.57999999999999996</v>
      </c>
      <c r="AA5828" s="2">
        <f>IF(Table1[[#This Row],[Bed Occupied]]="Yes",1,0)</f>
        <v>1</v>
      </c>
    </row>
    <row r="5829" spans="1:27" x14ac:dyDescent="0.25">
      <c r="A5829" t="s">
        <v>5921</v>
      </c>
      <c r="B5829" s="1">
        <v>46290</v>
      </c>
      <c r="C5829" s="1">
        <v>46292.4</v>
      </c>
      <c r="D5829" t="s">
        <v>51</v>
      </c>
      <c r="E5829" t="s">
        <v>52</v>
      </c>
      <c r="F5829" t="s">
        <v>48</v>
      </c>
      <c r="G5829" t="s">
        <v>67</v>
      </c>
      <c r="H5829" t="s">
        <v>49</v>
      </c>
      <c r="I5829" t="s">
        <v>32</v>
      </c>
      <c r="J5829">
        <v>2.4</v>
      </c>
      <c r="K5829" t="s">
        <v>33</v>
      </c>
      <c r="L5829">
        <v>87</v>
      </c>
      <c r="M5829" s="1">
        <v>46289</v>
      </c>
      <c r="N5829" t="s">
        <v>63</v>
      </c>
      <c r="O5829">
        <v>11.9</v>
      </c>
      <c r="P5829">
        <v>1.9</v>
      </c>
      <c r="Q5829" s="2">
        <v>8198.1299999999992</v>
      </c>
      <c r="R5829" t="s">
        <v>35</v>
      </c>
      <c r="S5829" s="2">
        <v>5746.89</v>
      </c>
      <c r="T5829">
        <v>3.2</v>
      </c>
      <c r="U5829" t="s">
        <v>133</v>
      </c>
      <c r="V5829">
        <v>2026</v>
      </c>
      <c r="W5829" t="s">
        <v>72</v>
      </c>
      <c r="X5829" s="2">
        <v>5746.89</v>
      </c>
      <c r="Y5829" s="2">
        <v>2451.2399999999998</v>
      </c>
      <c r="Z5829" s="2">
        <v>0.70099999999999996</v>
      </c>
      <c r="AA5829" s="2">
        <f>IF(Table1[[#This Row],[Bed Occupied]]="Yes",1,0)</f>
        <v>1</v>
      </c>
    </row>
    <row r="5830" spans="1:27" x14ac:dyDescent="0.25">
      <c r="A5830" t="s">
        <v>5922</v>
      </c>
      <c r="B5830" s="1">
        <v>45891</v>
      </c>
      <c r="C5830" s="1">
        <v>45896</v>
      </c>
      <c r="D5830" t="s">
        <v>27</v>
      </c>
      <c r="E5830" t="s">
        <v>28</v>
      </c>
      <c r="F5830" t="s">
        <v>29</v>
      </c>
      <c r="G5830" t="s">
        <v>151</v>
      </c>
      <c r="H5830" t="s">
        <v>31</v>
      </c>
      <c r="I5830" t="s">
        <v>93</v>
      </c>
      <c r="J5830">
        <v>5</v>
      </c>
      <c r="K5830" t="s">
        <v>57</v>
      </c>
      <c r="L5830">
        <v>76</v>
      </c>
      <c r="M5830" s="1">
        <v>45891</v>
      </c>
      <c r="N5830" t="s">
        <v>63</v>
      </c>
      <c r="O5830">
        <v>9.6</v>
      </c>
      <c r="P5830">
        <v>1.6</v>
      </c>
      <c r="Q5830" s="2">
        <v>11615.37</v>
      </c>
      <c r="R5830" t="s">
        <v>35</v>
      </c>
      <c r="S5830" s="2">
        <v>6141.56</v>
      </c>
      <c r="T5830">
        <v>3.8</v>
      </c>
      <c r="U5830" t="s">
        <v>104</v>
      </c>
      <c r="V5830">
        <v>2025</v>
      </c>
      <c r="W5830" t="s">
        <v>77</v>
      </c>
      <c r="X5830" s="2">
        <v>6141.56</v>
      </c>
      <c r="Y5830" s="2">
        <v>5473.81</v>
      </c>
      <c r="Z5830" s="2">
        <v>0.52900000000000003</v>
      </c>
      <c r="AA5830" s="2">
        <f>IF(Table1[[#This Row],[Bed Occupied]]="Yes",1,0)</f>
        <v>0</v>
      </c>
    </row>
    <row r="5831" spans="1:27" x14ac:dyDescent="0.25">
      <c r="A5831" t="s">
        <v>5923</v>
      </c>
      <c r="B5831" s="1">
        <v>45701</v>
      </c>
      <c r="C5831" s="1">
        <v>45702.7</v>
      </c>
      <c r="D5831" t="s">
        <v>27</v>
      </c>
      <c r="E5831" t="s">
        <v>28</v>
      </c>
      <c r="F5831" t="s">
        <v>29</v>
      </c>
      <c r="G5831" t="s">
        <v>30</v>
      </c>
      <c r="H5831" t="s">
        <v>62</v>
      </c>
      <c r="I5831" t="s">
        <v>93</v>
      </c>
      <c r="J5831">
        <v>1.7</v>
      </c>
      <c r="K5831" t="s">
        <v>33</v>
      </c>
      <c r="L5831">
        <v>26</v>
      </c>
      <c r="M5831" s="1">
        <v>45701</v>
      </c>
      <c r="N5831" t="s">
        <v>42</v>
      </c>
      <c r="O5831">
        <v>11</v>
      </c>
      <c r="P5831">
        <v>1</v>
      </c>
      <c r="Q5831" s="2">
        <v>6020.59</v>
      </c>
      <c r="R5831" t="s">
        <v>85</v>
      </c>
      <c r="S5831" s="2">
        <v>4001.15</v>
      </c>
      <c r="T5831">
        <v>4</v>
      </c>
      <c r="U5831" t="s">
        <v>100</v>
      </c>
      <c r="V5831">
        <v>2025</v>
      </c>
      <c r="W5831" t="s">
        <v>72</v>
      </c>
      <c r="X5831" s="2">
        <v>4001.15</v>
      </c>
      <c r="Y5831" s="2">
        <v>2019.44</v>
      </c>
      <c r="Z5831" s="2">
        <v>0.66500000000000004</v>
      </c>
      <c r="AA5831" s="2">
        <f>IF(Table1[[#This Row],[Bed Occupied]]="Yes",1,0)</f>
        <v>1</v>
      </c>
    </row>
    <row r="5832" spans="1:27" x14ac:dyDescent="0.25">
      <c r="A5832" t="s">
        <v>5924</v>
      </c>
      <c r="B5832" s="1">
        <v>46108</v>
      </c>
      <c r="C5832" s="1">
        <v>46115.9</v>
      </c>
      <c r="D5832" t="s">
        <v>27</v>
      </c>
      <c r="E5832" t="s">
        <v>47</v>
      </c>
      <c r="F5832" t="s">
        <v>48</v>
      </c>
      <c r="G5832" t="s">
        <v>67</v>
      </c>
      <c r="H5832" t="s">
        <v>76</v>
      </c>
      <c r="I5832" t="s">
        <v>32</v>
      </c>
      <c r="J5832">
        <v>7.9</v>
      </c>
      <c r="K5832" t="s">
        <v>33</v>
      </c>
      <c r="L5832">
        <v>99</v>
      </c>
      <c r="M5832" s="1">
        <v>46108</v>
      </c>
      <c r="N5832" t="s">
        <v>34</v>
      </c>
      <c r="O5832">
        <v>9.1999999999999993</v>
      </c>
      <c r="P5832">
        <v>1.2</v>
      </c>
      <c r="Q5832" s="2">
        <v>15126.97</v>
      </c>
      <c r="R5832" t="s">
        <v>35</v>
      </c>
      <c r="S5832" s="2">
        <v>9947.7999999999993</v>
      </c>
      <c r="T5832">
        <v>3.2</v>
      </c>
      <c r="U5832" t="s">
        <v>115</v>
      </c>
      <c r="V5832">
        <v>2026</v>
      </c>
      <c r="W5832" t="s">
        <v>77</v>
      </c>
      <c r="X5832" s="2">
        <v>9947.7999999999993</v>
      </c>
      <c r="Y5832" s="2">
        <v>5179.17</v>
      </c>
      <c r="Z5832" s="2">
        <v>0.65800000000000003</v>
      </c>
      <c r="AA5832" s="2">
        <f>IF(Table1[[#This Row],[Bed Occupied]]="Yes",1,0)</f>
        <v>1</v>
      </c>
    </row>
    <row r="5833" spans="1:27" x14ac:dyDescent="0.25">
      <c r="A5833" t="s">
        <v>5925</v>
      </c>
      <c r="B5833" s="1">
        <v>46248</v>
      </c>
      <c r="C5833" s="1">
        <v>46257.8</v>
      </c>
      <c r="D5833" t="s">
        <v>88</v>
      </c>
      <c r="E5833" t="s">
        <v>52</v>
      </c>
      <c r="F5833" t="s">
        <v>48</v>
      </c>
      <c r="G5833" t="s">
        <v>30</v>
      </c>
      <c r="H5833" t="s">
        <v>62</v>
      </c>
      <c r="I5833" t="s">
        <v>93</v>
      </c>
      <c r="J5833">
        <v>9.8000000000000007</v>
      </c>
      <c r="K5833" t="s">
        <v>33</v>
      </c>
      <c r="L5833">
        <v>10</v>
      </c>
      <c r="M5833" s="1">
        <v>46247</v>
      </c>
      <c r="N5833" t="s">
        <v>42</v>
      </c>
      <c r="O5833">
        <v>11.8</v>
      </c>
      <c r="P5833">
        <v>1.8</v>
      </c>
      <c r="Q5833" s="2">
        <v>31682.06</v>
      </c>
      <c r="R5833" t="s">
        <v>35</v>
      </c>
      <c r="S5833" s="2">
        <v>21398.3</v>
      </c>
      <c r="T5833">
        <v>4.2</v>
      </c>
      <c r="U5833" t="s">
        <v>138</v>
      </c>
      <c r="V5833">
        <v>2026</v>
      </c>
      <c r="W5833" t="s">
        <v>72</v>
      </c>
      <c r="X5833" s="2">
        <v>21398.3</v>
      </c>
      <c r="Y5833" s="2">
        <v>10283.76</v>
      </c>
      <c r="Z5833" s="2">
        <v>0.67500000000000004</v>
      </c>
      <c r="AA5833" s="2">
        <f>IF(Table1[[#This Row],[Bed Occupied]]="Yes",1,0)</f>
        <v>1</v>
      </c>
    </row>
    <row r="5834" spans="1:27" x14ac:dyDescent="0.25">
      <c r="A5834" t="s">
        <v>5926</v>
      </c>
      <c r="B5834" s="1">
        <v>46221</v>
      </c>
      <c r="C5834" s="1">
        <v>46224.2</v>
      </c>
      <c r="D5834" t="s">
        <v>88</v>
      </c>
      <c r="E5834" t="s">
        <v>52</v>
      </c>
      <c r="F5834" t="s">
        <v>48</v>
      </c>
      <c r="G5834" t="s">
        <v>67</v>
      </c>
      <c r="H5834" t="s">
        <v>76</v>
      </c>
      <c r="I5834" t="s">
        <v>93</v>
      </c>
      <c r="J5834">
        <v>3.2</v>
      </c>
      <c r="K5834" t="s">
        <v>33</v>
      </c>
      <c r="L5834">
        <v>38</v>
      </c>
      <c r="M5834" s="1">
        <v>46221</v>
      </c>
      <c r="N5834" t="s">
        <v>63</v>
      </c>
      <c r="O5834">
        <v>8.6999999999999993</v>
      </c>
      <c r="P5834">
        <v>0.7</v>
      </c>
      <c r="Q5834" s="2">
        <v>16759.05</v>
      </c>
      <c r="R5834" t="s">
        <v>35</v>
      </c>
      <c r="S5834" s="2">
        <v>12715.08</v>
      </c>
      <c r="T5834">
        <v>3.3</v>
      </c>
      <c r="U5834" t="s">
        <v>43</v>
      </c>
      <c r="V5834">
        <v>2026</v>
      </c>
      <c r="W5834" t="s">
        <v>83</v>
      </c>
      <c r="X5834" s="2">
        <v>12715.08</v>
      </c>
      <c r="Y5834" s="2">
        <v>4043.97</v>
      </c>
      <c r="Z5834" s="2">
        <v>0.75900000000000001</v>
      </c>
      <c r="AA5834" s="2">
        <f>IF(Table1[[#This Row],[Bed Occupied]]="Yes",1,0)</f>
        <v>1</v>
      </c>
    </row>
    <row r="5835" spans="1:27" x14ac:dyDescent="0.25">
      <c r="A5835" t="s">
        <v>5927</v>
      </c>
      <c r="B5835" s="1">
        <v>46176</v>
      </c>
      <c r="C5835" s="1">
        <v>46178.3</v>
      </c>
      <c r="D5835" t="s">
        <v>61</v>
      </c>
      <c r="E5835" t="s">
        <v>47</v>
      </c>
      <c r="F5835" t="s">
        <v>29</v>
      </c>
      <c r="G5835" t="s">
        <v>30</v>
      </c>
      <c r="H5835" t="s">
        <v>49</v>
      </c>
      <c r="I5835" t="s">
        <v>32</v>
      </c>
      <c r="J5835">
        <v>2.2999999999999998</v>
      </c>
      <c r="K5835" t="s">
        <v>33</v>
      </c>
      <c r="L5835">
        <v>78</v>
      </c>
      <c r="M5835" s="1">
        <v>46175</v>
      </c>
      <c r="N5835" t="s">
        <v>42</v>
      </c>
      <c r="O5835">
        <v>11.6</v>
      </c>
      <c r="P5835">
        <v>1.6</v>
      </c>
      <c r="Q5835" s="2">
        <v>12875.63</v>
      </c>
      <c r="R5835" t="s">
        <v>58</v>
      </c>
      <c r="S5835" s="2">
        <v>8992.67</v>
      </c>
      <c r="T5835">
        <v>3</v>
      </c>
      <c r="U5835" t="s">
        <v>126</v>
      </c>
      <c r="V5835">
        <v>2026</v>
      </c>
      <c r="W5835" t="s">
        <v>44</v>
      </c>
      <c r="X5835" s="2">
        <v>8992.67</v>
      </c>
      <c r="Y5835" s="2">
        <v>3882.96</v>
      </c>
      <c r="Z5835" s="2">
        <v>0.69799999999999995</v>
      </c>
      <c r="AA5835" s="2">
        <f>IF(Table1[[#This Row],[Bed Occupied]]="Yes",1,0)</f>
        <v>1</v>
      </c>
    </row>
    <row r="5836" spans="1:27" x14ac:dyDescent="0.25">
      <c r="A5836" t="s">
        <v>5928</v>
      </c>
      <c r="B5836" s="1">
        <v>45852</v>
      </c>
      <c r="C5836" s="1">
        <v>45862.5</v>
      </c>
      <c r="D5836" t="s">
        <v>61</v>
      </c>
      <c r="E5836" t="s">
        <v>52</v>
      </c>
      <c r="F5836" t="s">
        <v>48</v>
      </c>
      <c r="G5836" t="s">
        <v>53</v>
      </c>
      <c r="H5836" t="s">
        <v>31</v>
      </c>
      <c r="I5836" t="s">
        <v>41</v>
      </c>
      <c r="J5836">
        <v>10.5</v>
      </c>
      <c r="K5836" t="s">
        <v>33</v>
      </c>
      <c r="L5836">
        <v>64</v>
      </c>
      <c r="M5836" s="1">
        <v>45851</v>
      </c>
      <c r="N5836" t="s">
        <v>42</v>
      </c>
      <c r="O5836">
        <v>9.4</v>
      </c>
      <c r="P5836">
        <v>1.4</v>
      </c>
      <c r="Q5836" s="2">
        <v>22324.98</v>
      </c>
      <c r="R5836" t="s">
        <v>35</v>
      </c>
      <c r="S5836" s="2">
        <v>14684.29</v>
      </c>
      <c r="T5836">
        <v>4.3</v>
      </c>
      <c r="U5836" t="s">
        <v>135</v>
      </c>
      <c r="V5836">
        <v>2025</v>
      </c>
      <c r="W5836" t="s">
        <v>74</v>
      </c>
      <c r="X5836" s="2">
        <v>14684.29</v>
      </c>
      <c r="Y5836" s="2">
        <v>7640.69</v>
      </c>
      <c r="Z5836" s="2">
        <v>0.65800000000000003</v>
      </c>
      <c r="AA5836" s="2">
        <f>IF(Table1[[#This Row],[Bed Occupied]]="Yes",1,0)</f>
        <v>1</v>
      </c>
    </row>
    <row r="5837" spans="1:27" x14ac:dyDescent="0.25">
      <c r="A5837" t="s">
        <v>5929</v>
      </c>
      <c r="B5837" s="1">
        <v>45658</v>
      </c>
      <c r="C5837" s="1">
        <v>45678</v>
      </c>
      <c r="D5837" t="s">
        <v>88</v>
      </c>
      <c r="E5837" t="s">
        <v>47</v>
      </c>
      <c r="F5837" t="s">
        <v>48</v>
      </c>
      <c r="G5837" t="s">
        <v>151</v>
      </c>
      <c r="H5837" t="s">
        <v>76</v>
      </c>
      <c r="I5837" t="s">
        <v>41</v>
      </c>
      <c r="J5837">
        <v>20</v>
      </c>
      <c r="K5837" t="s">
        <v>33</v>
      </c>
      <c r="L5837">
        <v>5</v>
      </c>
      <c r="M5837" s="1">
        <v>45658</v>
      </c>
      <c r="N5837" t="s">
        <v>34</v>
      </c>
      <c r="O5837">
        <v>10</v>
      </c>
      <c r="P5837">
        <v>0</v>
      </c>
      <c r="Q5837" s="2">
        <v>51027.02</v>
      </c>
      <c r="R5837" t="s">
        <v>35</v>
      </c>
      <c r="S5837" s="2">
        <v>36279.019999999997</v>
      </c>
      <c r="T5837">
        <v>4.0999999999999996</v>
      </c>
      <c r="U5837" t="s">
        <v>145</v>
      </c>
      <c r="V5837">
        <v>2025</v>
      </c>
      <c r="W5837" t="s">
        <v>69</v>
      </c>
      <c r="X5837" s="2">
        <v>36279.019999999997</v>
      </c>
      <c r="Y5837" s="2">
        <v>14748</v>
      </c>
      <c r="Z5837" s="2">
        <v>0.71099999999999997</v>
      </c>
      <c r="AA5837" s="2">
        <f>IF(Table1[[#This Row],[Bed Occupied]]="Yes",1,0)</f>
        <v>1</v>
      </c>
    </row>
    <row r="5838" spans="1:27" x14ac:dyDescent="0.25">
      <c r="A5838" t="s">
        <v>5930</v>
      </c>
      <c r="B5838" s="1">
        <v>46288</v>
      </c>
      <c r="C5838" s="1">
        <v>46288.6</v>
      </c>
      <c r="D5838" t="s">
        <v>39</v>
      </c>
      <c r="E5838" t="s">
        <v>47</v>
      </c>
      <c r="F5838" t="s">
        <v>48</v>
      </c>
      <c r="G5838" t="s">
        <v>30</v>
      </c>
      <c r="H5838" t="s">
        <v>81</v>
      </c>
      <c r="I5838" t="s">
        <v>32</v>
      </c>
      <c r="J5838">
        <v>0.6</v>
      </c>
      <c r="K5838" t="s">
        <v>57</v>
      </c>
      <c r="L5838">
        <v>69</v>
      </c>
      <c r="M5838" s="1">
        <v>46288</v>
      </c>
      <c r="N5838" t="s">
        <v>42</v>
      </c>
      <c r="O5838">
        <v>10.7</v>
      </c>
      <c r="P5838">
        <v>2.7</v>
      </c>
      <c r="Q5838" s="2">
        <v>2238.1799999999998</v>
      </c>
      <c r="R5838" t="s">
        <v>35</v>
      </c>
      <c r="S5838" s="2">
        <v>1265.17</v>
      </c>
      <c r="T5838">
        <v>3.8</v>
      </c>
      <c r="U5838" t="s">
        <v>133</v>
      </c>
      <c r="V5838">
        <v>2026</v>
      </c>
      <c r="W5838" t="s">
        <v>69</v>
      </c>
      <c r="X5838" s="2">
        <v>1265.17</v>
      </c>
      <c r="Y5838" s="2">
        <v>973.01</v>
      </c>
      <c r="Z5838" s="2">
        <v>0.56499999999999995</v>
      </c>
      <c r="AA5838" s="2">
        <f>IF(Table1[[#This Row],[Bed Occupied]]="Yes",1,0)</f>
        <v>0</v>
      </c>
    </row>
    <row r="5839" spans="1:27" x14ac:dyDescent="0.25">
      <c r="A5839" t="s">
        <v>5931</v>
      </c>
      <c r="B5839" s="1">
        <v>46375</v>
      </c>
      <c r="C5839" s="1">
        <v>46381</v>
      </c>
      <c r="D5839" t="s">
        <v>102</v>
      </c>
      <c r="E5839" t="s">
        <v>52</v>
      </c>
      <c r="F5839" t="s">
        <v>48</v>
      </c>
      <c r="G5839" t="s">
        <v>53</v>
      </c>
      <c r="H5839" t="s">
        <v>56</v>
      </c>
      <c r="I5839" t="s">
        <v>32</v>
      </c>
      <c r="J5839">
        <v>6</v>
      </c>
      <c r="K5839" t="s">
        <v>33</v>
      </c>
      <c r="L5839">
        <v>73</v>
      </c>
      <c r="M5839" s="1">
        <v>46375</v>
      </c>
      <c r="N5839" t="s">
        <v>34</v>
      </c>
      <c r="O5839">
        <v>10.1</v>
      </c>
      <c r="P5839">
        <v>2.1</v>
      </c>
      <c r="Q5839" s="2">
        <v>15432.74</v>
      </c>
      <c r="R5839" t="s">
        <v>58</v>
      </c>
      <c r="S5839" s="2">
        <v>8786.85</v>
      </c>
      <c r="T5839">
        <v>3.2</v>
      </c>
      <c r="U5839" t="s">
        <v>54</v>
      </c>
      <c r="V5839">
        <v>2026</v>
      </c>
      <c r="W5839" t="s">
        <v>83</v>
      </c>
      <c r="X5839" s="2">
        <v>8786.85</v>
      </c>
      <c r="Y5839" s="2">
        <v>6645.89</v>
      </c>
      <c r="Z5839" s="2">
        <v>0.56899999999999995</v>
      </c>
      <c r="AA5839" s="2">
        <f>IF(Table1[[#This Row],[Bed Occupied]]="Yes",1,0)</f>
        <v>1</v>
      </c>
    </row>
    <row r="5840" spans="1:27" x14ac:dyDescent="0.25">
      <c r="A5840" t="s">
        <v>5932</v>
      </c>
      <c r="B5840" s="1">
        <v>46038</v>
      </c>
      <c r="C5840" s="1">
        <v>46040.6</v>
      </c>
      <c r="D5840" t="s">
        <v>51</v>
      </c>
      <c r="E5840" t="s">
        <v>52</v>
      </c>
      <c r="F5840" t="s">
        <v>48</v>
      </c>
      <c r="G5840" t="s">
        <v>30</v>
      </c>
      <c r="H5840" t="s">
        <v>31</v>
      </c>
      <c r="I5840" t="s">
        <v>32</v>
      </c>
      <c r="J5840">
        <v>2.6</v>
      </c>
      <c r="K5840" t="s">
        <v>33</v>
      </c>
      <c r="L5840">
        <v>70</v>
      </c>
      <c r="M5840" s="1">
        <v>46038</v>
      </c>
      <c r="N5840" t="s">
        <v>63</v>
      </c>
      <c r="O5840">
        <v>14.1</v>
      </c>
      <c r="P5840">
        <v>2.1</v>
      </c>
      <c r="Q5840" s="2">
        <v>9346.24</v>
      </c>
      <c r="R5840" t="s">
        <v>58</v>
      </c>
      <c r="S5840" s="2">
        <v>5700.49</v>
      </c>
      <c r="T5840">
        <v>3.7</v>
      </c>
      <c r="U5840" t="s">
        <v>86</v>
      </c>
      <c r="V5840">
        <v>2026</v>
      </c>
      <c r="W5840" t="s">
        <v>77</v>
      </c>
      <c r="X5840" s="2">
        <v>5700.49</v>
      </c>
      <c r="Y5840" s="2">
        <v>3645.75</v>
      </c>
      <c r="Z5840" s="2">
        <v>0.61</v>
      </c>
      <c r="AA5840" s="2">
        <f>IF(Table1[[#This Row],[Bed Occupied]]="Yes",1,0)</f>
        <v>1</v>
      </c>
    </row>
    <row r="5841" spans="1:27" x14ac:dyDescent="0.25">
      <c r="A5841" t="s">
        <v>5933</v>
      </c>
      <c r="B5841" s="1">
        <v>46322</v>
      </c>
      <c r="C5841" s="1">
        <v>46332.5</v>
      </c>
      <c r="D5841" t="s">
        <v>61</v>
      </c>
      <c r="E5841" t="s">
        <v>28</v>
      </c>
      <c r="F5841" t="s">
        <v>29</v>
      </c>
      <c r="G5841" t="s">
        <v>30</v>
      </c>
      <c r="H5841" t="s">
        <v>49</v>
      </c>
      <c r="I5841" t="s">
        <v>93</v>
      </c>
      <c r="J5841">
        <v>10.5</v>
      </c>
      <c r="K5841" t="s">
        <v>33</v>
      </c>
      <c r="L5841">
        <v>44</v>
      </c>
      <c r="M5841" s="1">
        <v>46321</v>
      </c>
      <c r="N5841" t="s">
        <v>34</v>
      </c>
      <c r="O5841">
        <v>8.4</v>
      </c>
      <c r="P5841">
        <v>0.4</v>
      </c>
      <c r="Q5841" s="2">
        <v>21112.37</v>
      </c>
      <c r="R5841" t="s">
        <v>35</v>
      </c>
      <c r="S5841" s="2">
        <v>13294.32</v>
      </c>
      <c r="T5841">
        <v>4.0999999999999996</v>
      </c>
      <c r="U5841" t="s">
        <v>36</v>
      </c>
      <c r="V5841">
        <v>2026</v>
      </c>
      <c r="W5841" t="s">
        <v>37</v>
      </c>
      <c r="X5841" s="2">
        <v>13294.32</v>
      </c>
      <c r="Y5841" s="2">
        <v>7818.05</v>
      </c>
      <c r="Z5841" s="2">
        <v>0.63</v>
      </c>
      <c r="AA5841" s="2">
        <f>IF(Table1[[#This Row],[Bed Occupied]]="Yes",1,0)</f>
        <v>1</v>
      </c>
    </row>
    <row r="5842" spans="1:27" x14ac:dyDescent="0.25">
      <c r="A5842" t="s">
        <v>5934</v>
      </c>
      <c r="B5842" s="1">
        <v>46201</v>
      </c>
      <c r="C5842" s="1">
        <v>46203.7</v>
      </c>
      <c r="D5842" t="s">
        <v>51</v>
      </c>
      <c r="E5842" t="s">
        <v>47</v>
      </c>
      <c r="F5842" t="s">
        <v>48</v>
      </c>
      <c r="G5842" t="s">
        <v>53</v>
      </c>
      <c r="H5842" t="s">
        <v>76</v>
      </c>
      <c r="I5842" t="s">
        <v>41</v>
      </c>
      <c r="J5842">
        <v>2.7</v>
      </c>
      <c r="K5842" t="s">
        <v>33</v>
      </c>
      <c r="L5842">
        <v>20</v>
      </c>
      <c r="M5842" s="1">
        <v>46201</v>
      </c>
      <c r="N5842" t="s">
        <v>42</v>
      </c>
      <c r="O5842">
        <v>9.1999999999999993</v>
      </c>
      <c r="P5842">
        <v>1.2</v>
      </c>
      <c r="Q5842" s="2">
        <v>7619.9</v>
      </c>
      <c r="R5842" t="s">
        <v>35</v>
      </c>
      <c r="S5842" s="2">
        <v>4645.79</v>
      </c>
      <c r="T5842">
        <v>3.6</v>
      </c>
      <c r="U5842" t="s">
        <v>126</v>
      </c>
      <c r="V5842">
        <v>2026</v>
      </c>
      <c r="W5842" t="s">
        <v>74</v>
      </c>
      <c r="X5842" s="2">
        <v>4645.79</v>
      </c>
      <c r="Y5842" s="2">
        <v>2974.11</v>
      </c>
      <c r="Z5842" s="2">
        <v>0.61</v>
      </c>
      <c r="AA5842" s="2">
        <f>IF(Table1[[#This Row],[Bed Occupied]]="Yes",1,0)</f>
        <v>1</v>
      </c>
    </row>
    <row r="5843" spans="1:27" x14ac:dyDescent="0.25">
      <c r="A5843" t="s">
        <v>5935</v>
      </c>
      <c r="B5843" s="1">
        <v>45702</v>
      </c>
      <c r="C5843" s="1">
        <v>45706.400000000001</v>
      </c>
      <c r="D5843" t="s">
        <v>46</v>
      </c>
      <c r="E5843" t="s">
        <v>47</v>
      </c>
      <c r="F5843" t="s">
        <v>48</v>
      </c>
      <c r="G5843" t="s">
        <v>30</v>
      </c>
      <c r="H5843" t="s">
        <v>76</v>
      </c>
      <c r="I5843" t="s">
        <v>32</v>
      </c>
      <c r="J5843">
        <v>4.4000000000000004</v>
      </c>
      <c r="K5843" t="s">
        <v>33</v>
      </c>
      <c r="L5843">
        <v>17</v>
      </c>
      <c r="M5843" s="1">
        <v>45702</v>
      </c>
      <c r="N5843" t="s">
        <v>42</v>
      </c>
      <c r="O5843">
        <v>13.7</v>
      </c>
      <c r="P5843">
        <v>1.7</v>
      </c>
      <c r="Q5843" s="2">
        <v>5459.4</v>
      </c>
      <c r="R5843" t="s">
        <v>58</v>
      </c>
      <c r="S5843" s="2">
        <v>3021.21</v>
      </c>
      <c r="T5843">
        <v>4.0999999999999996</v>
      </c>
      <c r="U5843" t="s">
        <v>100</v>
      </c>
      <c r="V5843">
        <v>2025</v>
      </c>
      <c r="W5843" t="s">
        <v>77</v>
      </c>
      <c r="X5843" s="2">
        <v>3021.21</v>
      </c>
      <c r="Y5843" s="2">
        <v>2438.19</v>
      </c>
      <c r="Z5843" s="2">
        <v>0.55300000000000005</v>
      </c>
      <c r="AA5843" s="2">
        <f>IF(Table1[[#This Row],[Bed Occupied]]="Yes",1,0)</f>
        <v>1</v>
      </c>
    </row>
    <row r="5844" spans="1:27" x14ac:dyDescent="0.25">
      <c r="A5844" t="s">
        <v>5936</v>
      </c>
      <c r="B5844" s="1">
        <v>46317</v>
      </c>
      <c r="C5844" s="1">
        <v>46318.1</v>
      </c>
      <c r="D5844" t="s">
        <v>39</v>
      </c>
      <c r="E5844" t="s">
        <v>28</v>
      </c>
      <c r="F5844" t="s">
        <v>29</v>
      </c>
      <c r="G5844" t="s">
        <v>67</v>
      </c>
      <c r="H5844" t="s">
        <v>76</v>
      </c>
      <c r="I5844" t="s">
        <v>41</v>
      </c>
      <c r="J5844">
        <v>1.1000000000000001</v>
      </c>
      <c r="K5844" t="s">
        <v>57</v>
      </c>
      <c r="L5844">
        <v>84</v>
      </c>
      <c r="M5844" s="1">
        <v>46317</v>
      </c>
      <c r="N5844" t="s">
        <v>63</v>
      </c>
      <c r="O5844">
        <v>8.6999999999999993</v>
      </c>
      <c r="P5844">
        <v>0.7</v>
      </c>
      <c r="Q5844" s="2">
        <v>1974.29</v>
      </c>
      <c r="R5844" t="s">
        <v>35</v>
      </c>
      <c r="S5844" s="2">
        <v>1067.23</v>
      </c>
      <c r="T5844">
        <v>3.2</v>
      </c>
      <c r="U5844" t="s">
        <v>36</v>
      </c>
      <c r="V5844">
        <v>2026</v>
      </c>
      <c r="W5844" t="s">
        <v>72</v>
      </c>
      <c r="X5844" s="2">
        <v>1067.23</v>
      </c>
      <c r="Y5844" s="2">
        <v>907.06</v>
      </c>
      <c r="Z5844" s="2">
        <v>0.54100000000000004</v>
      </c>
      <c r="AA5844" s="2">
        <f>IF(Table1[[#This Row],[Bed Occupied]]="Yes",1,0)</f>
        <v>0</v>
      </c>
    </row>
    <row r="5845" spans="1:27" x14ac:dyDescent="0.25">
      <c r="A5845" t="s">
        <v>5937</v>
      </c>
      <c r="B5845" s="1">
        <v>46322</v>
      </c>
      <c r="C5845" s="1">
        <v>46322.400000000001</v>
      </c>
      <c r="D5845" t="s">
        <v>102</v>
      </c>
      <c r="E5845" t="s">
        <v>47</v>
      </c>
      <c r="F5845" t="s">
        <v>48</v>
      </c>
      <c r="G5845" t="s">
        <v>30</v>
      </c>
      <c r="H5845" t="s">
        <v>56</v>
      </c>
      <c r="I5845" t="s">
        <v>32</v>
      </c>
      <c r="J5845">
        <v>0.4</v>
      </c>
      <c r="K5845" t="s">
        <v>33</v>
      </c>
      <c r="L5845">
        <v>65</v>
      </c>
      <c r="M5845" s="1">
        <v>46321</v>
      </c>
      <c r="N5845" t="s">
        <v>63</v>
      </c>
      <c r="O5845">
        <v>14</v>
      </c>
      <c r="P5845">
        <v>2</v>
      </c>
      <c r="Q5845" s="2">
        <v>8797.26</v>
      </c>
      <c r="R5845" t="s">
        <v>85</v>
      </c>
      <c r="S5845" s="2">
        <v>5166.7700000000004</v>
      </c>
      <c r="T5845">
        <v>3.2</v>
      </c>
      <c r="U5845" t="s">
        <v>36</v>
      </c>
      <c r="V5845">
        <v>2026</v>
      </c>
      <c r="W5845" t="s">
        <v>37</v>
      </c>
      <c r="X5845" s="2">
        <v>5166.7700000000004</v>
      </c>
      <c r="Y5845" s="2">
        <v>3630.49</v>
      </c>
      <c r="Z5845" s="2">
        <v>0.58699999999999997</v>
      </c>
      <c r="AA5845" s="2">
        <f>IF(Table1[[#This Row],[Bed Occupied]]="Yes",1,0)</f>
        <v>1</v>
      </c>
    </row>
    <row r="5846" spans="1:27" x14ac:dyDescent="0.25">
      <c r="A5846" t="s">
        <v>5938</v>
      </c>
      <c r="B5846" s="1">
        <v>46243</v>
      </c>
      <c r="C5846" s="1">
        <v>46244.4</v>
      </c>
      <c r="D5846" t="s">
        <v>46</v>
      </c>
      <c r="E5846" t="s">
        <v>28</v>
      </c>
      <c r="F5846" t="s">
        <v>48</v>
      </c>
      <c r="G5846" t="s">
        <v>67</v>
      </c>
      <c r="H5846" t="s">
        <v>31</v>
      </c>
      <c r="I5846" t="s">
        <v>32</v>
      </c>
      <c r="J5846">
        <v>1.4</v>
      </c>
      <c r="K5846" t="s">
        <v>57</v>
      </c>
      <c r="L5846">
        <v>54</v>
      </c>
      <c r="M5846" s="1">
        <v>46242</v>
      </c>
      <c r="N5846" t="s">
        <v>34</v>
      </c>
      <c r="O5846">
        <v>9.8000000000000007</v>
      </c>
      <c r="P5846">
        <v>1.8</v>
      </c>
      <c r="Q5846" s="2">
        <v>5652.33</v>
      </c>
      <c r="R5846" t="s">
        <v>35</v>
      </c>
      <c r="S5846" s="2">
        <v>3765.25</v>
      </c>
      <c r="T5846">
        <v>3.1</v>
      </c>
      <c r="U5846" t="s">
        <v>138</v>
      </c>
      <c r="V5846">
        <v>2026</v>
      </c>
      <c r="W5846" t="s">
        <v>83</v>
      </c>
      <c r="X5846" s="2">
        <v>3765.25</v>
      </c>
      <c r="Y5846" s="2">
        <v>1887.08</v>
      </c>
      <c r="Z5846" s="2">
        <v>0.66600000000000004</v>
      </c>
      <c r="AA5846" s="2">
        <f>IF(Table1[[#This Row],[Bed Occupied]]="Yes",1,0)</f>
        <v>0</v>
      </c>
    </row>
    <row r="5847" spans="1:27" x14ac:dyDescent="0.25">
      <c r="A5847" t="s">
        <v>5939</v>
      </c>
      <c r="B5847" s="1">
        <v>45949</v>
      </c>
      <c r="C5847" s="1">
        <v>45950.6</v>
      </c>
      <c r="D5847" t="s">
        <v>39</v>
      </c>
      <c r="E5847" t="s">
        <v>66</v>
      </c>
      <c r="F5847" t="s">
        <v>48</v>
      </c>
      <c r="G5847" t="s">
        <v>67</v>
      </c>
      <c r="H5847" t="s">
        <v>76</v>
      </c>
      <c r="I5847" t="s">
        <v>41</v>
      </c>
      <c r="J5847">
        <v>1.6</v>
      </c>
      <c r="K5847" t="s">
        <v>33</v>
      </c>
      <c r="L5847">
        <v>79</v>
      </c>
      <c r="M5847" s="1">
        <v>45949</v>
      </c>
      <c r="N5847" t="s">
        <v>42</v>
      </c>
      <c r="O5847">
        <v>10.3</v>
      </c>
      <c r="P5847">
        <v>0.3</v>
      </c>
      <c r="Q5847" s="2">
        <v>1996.43</v>
      </c>
      <c r="R5847" t="s">
        <v>35</v>
      </c>
      <c r="S5847" s="2">
        <v>992.94</v>
      </c>
      <c r="T5847">
        <v>3</v>
      </c>
      <c r="U5847" t="s">
        <v>82</v>
      </c>
      <c r="V5847">
        <v>2025</v>
      </c>
      <c r="W5847" t="s">
        <v>74</v>
      </c>
      <c r="X5847" s="2">
        <v>992.94</v>
      </c>
      <c r="Y5847" s="2">
        <v>1003.49</v>
      </c>
      <c r="Z5847" s="2">
        <v>0.497</v>
      </c>
      <c r="AA5847" s="2">
        <f>IF(Table1[[#This Row],[Bed Occupied]]="Yes",1,0)</f>
        <v>1</v>
      </c>
    </row>
    <row r="5848" spans="1:27" x14ac:dyDescent="0.25">
      <c r="A5848" t="s">
        <v>5940</v>
      </c>
      <c r="B5848" s="1">
        <v>45780</v>
      </c>
      <c r="C5848" s="1">
        <v>45782.7</v>
      </c>
      <c r="D5848" t="s">
        <v>96</v>
      </c>
      <c r="E5848" t="s">
        <v>28</v>
      </c>
      <c r="F5848" t="s">
        <v>29</v>
      </c>
      <c r="G5848" t="s">
        <v>151</v>
      </c>
      <c r="H5848" t="s">
        <v>40</v>
      </c>
      <c r="I5848" t="s">
        <v>41</v>
      </c>
      <c r="J5848">
        <v>2.7</v>
      </c>
      <c r="K5848" t="s">
        <v>33</v>
      </c>
      <c r="L5848">
        <v>53</v>
      </c>
      <c r="M5848" s="1">
        <v>45780</v>
      </c>
      <c r="N5848" t="s">
        <v>42</v>
      </c>
      <c r="O5848">
        <v>10.6</v>
      </c>
      <c r="P5848">
        <v>0.6</v>
      </c>
      <c r="Q5848" s="2">
        <v>2595.75</v>
      </c>
      <c r="R5848" t="s">
        <v>35</v>
      </c>
      <c r="S5848" s="2">
        <v>1755.65</v>
      </c>
      <c r="T5848">
        <v>3.5</v>
      </c>
      <c r="U5848" t="s">
        <v>122</v>
      </c>
      <c r="V5848">
        <v>2025</v>
      </c>
      <c r="W5848" t="s">
        <v>83</v>
      </c>
      <c r="X5848" s="2">
        <v>1755.65</v>
      </c>
      <c r="Y5848" s="2">
        <v>840.1</v>
      </c>
      <c r="Z5848" s="2">
        <v>0.67600000000000005</v>
      </c>
      <c r="AA5848" s="2">
        <f>IF(Table1[[#This Row],[Bed Occupied]]="Yes",1,0)</f>
        <v>1</v>
      </c>
    </row>
    <row r="5849" spans="1:27" x14ac:dyDescent="0.25">
      <c r="A5849" t="s">
        <v>5941</v>
      </c>
      <c r="B5849" s="1">
        <v>45814</v>
      </c>
      <c r="C5849" s="1">
        <v>45817.9</v>
      </c>
      <c r="D5849" t="s">
        <v>102</v>
      </c>
      <c r="E5849" t="s">
        <v>52</v>
      </c>
      <c r="F5849" t="s">
        <v>29</v>
      </c>
      <c r="G5849" t="s">
        <v>53</v>
      </c>
      <c r="H5849" t="s">
        <v>56</v>
      </c>
      <c r="I5849" t="s">
        <v>32</v>
      </c>
      <c r="J5849">
        <v>3.9</v>
      </c>
      <c r="K5849" t="s">
        <v>57</v>
      </c>
      <c r="L5849">
        <v>75</v>
      </c>
      <c r="M5849" s="1">
        <v>45814</v>
      </c>
      <c r="N5849" t="s">
        <v>34</v>
      </c>
      <c r="O5849">
        <v>10.7</v>
      </c>
      <c r="P5849">
        <v>0.7</v>
      </c>
      <c r="Q5849" s="2">
        <v>9787.5</v>
      </c>
      <c r="R5849" t="s">
        <v>85</v>
      </c>
      <c r="S5849" s="2">
        <v>6519.31</v>
      </c>
      <c r="T5849">
        <v>4</v>
      </c>
      <c r="U5849" t="s">
        <v>64</v>
      </c>
      <c r="V5849">
        <v>2025</v>
      </c>
      <c r="W5849" t="s">
        <v>77</v>
      </c>
      <c r="X5849" s="2">
        <v>6519.31</v>
      </c>
      <c r="Y5849" s="2">
        <v>3268.19</v>
      </c>
      <c r="Z5849" s="2">
        <v>0.66600000000000004</v>
      </c>
      <c r="AA5849" s="2">
        <f>IF(Table1[[#This Row],[Bed Occupied]]="Yes",1,0)</f>
        <v>0</v>
      </c>
    </row>
    <row r="5850" spans="1:27" x14ac:dyDescent="0.25">
      <c r="A5850" t="s">
        <v>5942</v>
      </c>
      <c r="B5850" s="1">
        <v>45874</v>
      </c>
      <c r="C5850" s="1">
        <v>45879.6</v>
      </c>
      <c r="D5850" t="s">
        <v>96</v>
      </c>
      <c r="E5850" t="s">
        <v>28</v>
      </c>
      <c r="F5850" t="s">
        <v>29</v>
      </c>
      <c r="G5850" t="s">
        <v>30</v>
      </c>
      <c r="H5850" t="s">
        <v>81</v>
      </c>
      <c r="I5850" t="s">
        <v>32</v>
      </c>
      <c r="J5850">
        <v>5.6</v>
      </c>
      <c r="K5850" t="s">
        <v>33</v>
      </c>
      <c r="L5850">
        <v>52</v>
      </c>
      <c r="M5850" s="1">
        <v>45873</v>
      </c>
      <c r="N5850" t="s">
        <v>42</v>
      </c>
      <c r="O5850">
        <v>11.6</v>
      </c>
      <c r="P5850">
        <v>1.6</v>
      </c>
      <c r="Q5850" s="2">
        <v>4094.54</v>
      </c>
      <c r="R5850" t="s">
        <v>35</v>
      </c>
      <c r="S5850" s="2">
        <v>1949.89</v>
      </c>
      <c r="T5850">
        <v>3.8</v>
      </c>
      <c r="U5850" t="s">
        <v>104</v>
      </c>
      <c r="V5850">
        <v>2025</v>
      </c>
      <c r="W5850" t="s">
        <v>37</v>
      </c>
      <c r="X5850" s="2">
        <v>1949.89</v>
      </c>
      <c r="Y5850" s="2">
        <v>2144.65</v>
      </c>
      <c r="Z5850" s="2">
        <v>0.47599999999999998</v>
      </c>
      <c r="AA5850" s="2">
        <f>IF(Table1[[#This Row],[Bed Occupied]]="Yes",1,0)</f>
        <v>1</v>
      </c>
    </row>
    <row r="5851" spans="1:27" x14ac:dyDescent="0.25">
      <c r="A5851" t="s">
        <v>5943</v>
      </c>
      <c r="B5851" s="1">
        <v>45920</v>
      </c>
      <c r="C5851" s="1">
        <v>45924.800000000003</v>
      </c>
      <c r="D5851" t="s">
        <v>46</v>
      </c>
      <c r="E5851" t="s">
        <v>28</v>
      </c>
      <c r="F5851" t="s">
        <v>48</v>
      </c>
      <c r="G5851" t="s">
        <v>30</v>
      </c>
      <c r="H5851" t="s">
        <v>31</v>
      </c>
      <c r="I5851" t="s">
        <v>41</v>
      </c>
      <c r="J5851">
        <v>4.8</v>
      </c>
      <c r="K5851" t="s">
        <v>57</v>
      </c>
      <c r="L5851">
        <v>78</v>
      </c>
      <c r="M5851" s="1">
        <v>45919</v>
      </c>
      <c r="N5851" t="s">
        <v>34</v>
      </c>
      <c r="O5851">
        <v>10.4</v>
      </c>
      <c r="P5851">
        <v>2.4</v>
      </c>
      <c r="Q5851" s="2">
        <v>5395.57</v>
      </c>
      <c r="R5851" t="s">
        <v>35</v>
      </c>
      <c r="S5851" s="2">
        <v>2996.17</v>
      </c>
      <c r="T5851">
        <v>3.1</v>
      </c>
      <c r="U5851" t="s">
        <v>59</v>
      </c>
      <c r="V5851">
        <v>2025</v>
      </c>
      <c r="W5851" t="s">
        <v>77</v>
      </c>
      <c r="X5851" s="2">
        <v>2996.17</v>
      </c>
      <c r="Y5851" s="2">
        <v>2399.4</v>
      </c>
      <c r="Z5851" s="2">
        <v>0.55500000000000005</v>
      </c>
      <c r="AA5851" s="2">
        <f>IF(Table1[[#This Row],[Bed Occupied]]="Yes",1,0)</f>
        <v>0</v>
      </c>
    </row>
    <row r="5852" spans="1:27" x14ac:dyDescent="0.25">
      <c r="A5852" t="s">
        <v>5944</v>
      </c>
      <c r="B5852" s="1">
        <v>46341</v>
      </c>
      <c r="C5852" s="1">
        <v>46344.1</v>
      </c>
      <c r="D5852" t="s">
        <v>96</v>
      </c>
      <c r="E5852" t="s">
        <v>52</v>
      </c>
      <c r="F5852" t="s">
        <v>29</v>
      </c>
      <c r="G5852" t="s">
        <v>151</v>
      </c>
      <c r="H5852" t="s">
        <v>49</v>
      </c>
      <c r="I5852" t="s">
        <v>41</v>
      </c>
      <c r="J5852">
        <v>3.1</v>
      </c>
      <c r="K5852" t="s">
        <v>33</v>
      </c>
      <c r="L5852">
        <v>24</v>
      </c>
      <c r="M5852" s="1">
        <v>46340</v>
      </c>
      <c r="N5852" t="s">
        <v>34</v>
      </c>
      <c r="O5852">
        <v>13.2</v>
      </c>
      <c r="P5852">
        <v>1.2</v>
      </c>
      <c r="Q5852" s="2">
        <v>2246.56</v>
      </c>
      <c r="R5852" t="s">
        <v>35</v>
      </c>
      <c r="S5852" s="2">
        <v>1061.82</v>
      </c>
      <c r="T5852">
        <v>4</v>
      </c>
      <c r="U5852" t="s">
        <v>130</v>
      </c>
      <c r="V5852">
        <v>2026</v>
      </c>
      <c r="W5852" t="s">
        <v>83</v>
      </c>
      <c r="X5852" s="2">
        <v>1061.82</v>
      </c>
      <c r="Y5852" s="2">
        <v>1184.74</v>
      </c>
      <c r="Z5852" s="2">
        <v>0.47299999999999998</v>
      </c>
      <c r="AA5852" s="2">
        <f>IF(Table1[[#This Row],[Bed Occupied]]="Yes",1,0)</f>
        <v>1</v>
      </c>
    </row>
    <row r="5853" spans="1:27" x14ac:dyDescent="0.25">
      <c r="A5853" t="s">
        <v>5945</v>
      </c>
      <c r="B5853" s="1">
        <v>46347</v>
      </c>
      <c r="C5853" s="1">
        <v>46347.5</v>
      </c>
      <c r="D5853" t="s">
        <v>27</v>
      </c>
      <c r="E5853" t="s">
        <v>47</v>
      </c>
      <c r="F5853" t="s">
        <v>29</v>
      </c>
      <c r="G5853" t="s">
        <v>53</v>
      </c>
      <c r="H5853" t="s">
        <v>31</v>
      </c>
      <c r="I5853" t="s">
        <v>32</v>
      </c>
      <c r="J5853">
        <v>0.5</v>
      </c>
      <c r="K5853" t="s">
        <v>33</v>
      </c>
      <c r="L5853">
        <v>55</v>
      </c>
      <c r="M5853" s="1">
        <v>46347</v>
      </c>
      <c r="N5853" t="s">
        <v>34</v>
      </c>
      <c r="O5853">
        <v>9</v>
      </c>
      <c r="P5853">
        <v>1</v>
      </c>
      <c r="Q5853" s="2">
        <v>10638.36</v>
      </c>
      <c r="R5853" t="s">
        <v>35</v>
      </c>
      <c r="S5853" s="2">
        <v>7115.06</v>
      </c>
      <c r="T5853">
        <v>4.0999999999999996</v>
      </c>
      <c r="U5853" t="s">
        <v>130</v>
      </c>
      <c r="V5853">
        <v>2026</v>
      </c>
      <c r="W5853" t="s">
        <v>83</v>
      </c>
      <c r="X5853" s="2">
        <v>7115.06</v>
      </c>
      <c r="Y5853" s="2">
        <v>3523.3</v>
      </c>
      <c r="Z5853" s="2">
        <v>0.66900000000000004</v>
      </c>
      <c r="AA5853" s="2">
        <f>IF(Table1[[#This Row],[Bed Occupied]]="Yes",1,0)</f>
        <v>1</v>
      </c>
    </row>
    <row r="5854" spans="1:27" x14ac:dyDescent="0.25">
      <c r="A5854" t="s">
        <v>5946</v>
      </c>
      <c r="B5854" s="1">
        <v>46354</v>
      </c>
      <c r="C5854" s="1">
        <v>46355.9</v>
      </c>
      <c r="D5854" t="s">
        <v>39</v>
      </c>
      <c r="E5854" t="s">
        <v>28</v>
      </c>
      <c r="F5854" t="s">
        <v>92</v>
      </c>
      <c r="G5854" t="s">
        <v>67</v>
      </c>
      <c r="H5854" t="s">
        <v>76</v>
      </c>
      <c r="I5854" t="s">
        <v>41</v>
      </c>
      <c r="J5854">
        <v>1.9</v>
      </c>
      <c r="K5854" t="s">
        <v>33</v>
      </c>
      <c r="L5854">
        <v>77</v>
      </c>
      <c r="M5854" s="1">
        <v>46354</v>
      </c>
      <c r="N5854" t="s">
        <v>63</v>
      </c>
      <c r="O5854">
        <v>12.9</v>
      </c>
      <c r="P5854">
        <v>0.9</v>
      </c>
      <c r="Q5854" s="2">
        <v>1356.28</v>
      </c>
      <c r="R5854" t="s">
        <v>35</v>
      </c>
      <c r="S5854" s="2">
        <v>890.53</v>
      </c>
      <c r="T5854">
        <v>4</v>
      </c>
      <c r="U5854" t="s">
        <v>130</v>
      </c>
      <c r="V5854">
        <v>2026</v>
      </c>
      <c r="W5854" t="s">
        <v>83</v>
      </c>
      <c r="X5854" s="2">
        <v>890.53</v>
      </c>
      <c r="Y5854" s="2">
        <v>465.75</v>
      </c>
      <c r="Z5854" s="2">
        <v>0.65700000000000003</v>
      </c>
      <c r="AA5854" s="2">
        <f>IF(Table1[[#This Row],[Bed Occupied]]="Yes",1,0)</f>
        <v>1</v>
      </c>
    </row>
    <row r="5855" spans="1:27" x14ac:dyDescent="0.25">
      <c r="A5855" t="s">
        <v>5947</v>
      </c>
      <c r="B5855" s="1">
        <v>46265</v>
      </c>
      <c r="C5855" s="1">
        <v>46266.1</v>
      </c>
      <c r="D5855" t="s">
        <v>61</v>
      </c>
      <c r="E5855" t="s">
        <v>66</v>
      </c>
      <c r="F5855" t="s">
        <v>29</v>
      </c>
      <c r="G5855" t="s">
        <v>67</v>
      </c>
      <c r="H5855" t="s">
        <v>62</v>
      </c>
      <c r="I5855" t="s">
        <v>41</v>
      </c>
      <c r="J5855">
        <v>1.1000000000000001</v>
      </c>
      <c r="K5855" t="s">
        <v>57</v>
      </c>
      <c r="L5855">
        <v>55</v>
      </c>
      <c r="M5855" s="1">
        <v>46265</v>
      </c>
      <c r="N5855" t="s">
        <v>63</v>
      </c>
      <c r="O5855">
        <v>8.8000000000000007</v>
      </c>
      <c r="P5855">
        <v>0.8</v>
      </c>
      <c r="Q5855" s="2">
        <v>10947.76</v>
      </c>
      <c r="R5855" t="s">
        <v>58</v>
      </c>
      <c r="S5855" s="2">
        <v>7376.07</v>
      </c>
      <c r="T5855">
        <v>3.5</v>
      </c>
      <c r="U5855" t="s">
        <v>138</v>
      </c>
      <c r="V5855">
        <v>2026</v>
      </c>
      <c r="W5855" t="s">
        <v>37</v>
      </c>
      <c r="X5855" s="2">
        <v>7376.07</v>
      </c>
      <c r="Y5855" s="2">
        <v>3571.69</v>
      </c>
      <c r="Z5855" s="2">
        <v>0.67400000000000004</v>
      </c>
      <c r="AA5855" s="2">
        <f>IF(Table1[[#This Row],[Bed Occupied]]="Yes",1,0)</f>
        <v>0</v>
      </c>
    </row>
    <row r="5856" spans="1:27" x14ac:dyDescent="0.25">
      <c r="A5856" t="s">
        <v>5948</v>
      </c>
      <c r="B5856" s="1">
        <v>46218</v>
      </c>
      <c r="C5856" s="1">
        <v>46219.9</v>
      </c>
      <c r="D5856" t="s">
        <v>96</v>
      </c>
      <c r="E5856" t="s">
        <v>28</v>
      </c>
      <c r="F5856" t="s">
        <v>48</v>
      </c>
      <c r="G5856" t="s">
        <v>30</v>
      </c>
      <c r="H5856" t="s">
        <v>49</v>
      </c>
      <c r="I5856" t="s">
        <v>41</v>
      </c>
      <c r="J5856">
        <v>1.9</v>
      </c>
      <c r="K5856" t="s">
        <v>33</v>
      </c>
      <c r="L5856">
        <v>52</v>
      </c>
      <c r="M5856" s="1">
        <v>46217</v>
      </c>
      <c r="N5856" t="s">
        <v>42</v>
      </c>
      <c r="O5856">
        <v>9.8000000000000007</v>
      </c>
      <c r="P5856">
        <v>1.8</v>
      </c>
      <c r="Q5856" s="2">
        <v>3965.04</v>
      </c>
      <c r="R5856" t="s">
        <v>35</v>
      </c>
      <c r="S5856" s="2">
        <v>2550.09</v>
      </c>
      <c r="T5856">
        <v>3.8</v>
      </c>
      <c r="U5856" t="s">
        <v>43</v>
      </c>
      <c r="V5856">
        <v>2026</v>
      </c>
      <c r="W5856" t="s">
        <v>44</v>
      </c>
      <c r="X5856" s="2">
        <v>2550.09</v>
      </c>
      <c r="Y5856" s="2">
        <v>1414.95</v>
      </c>
      <c r="Z5856" s="2">
        <v>0.64300000000000002</v>
      </c>
      <c r="AA5856" s="2">
        <f>IF(Table1[[#This Row],[Bed Occupied]]="Yes",1,0)</f>
        <v>1</v>
      </c>
    </row>
    <row r="5857" spans="1:27" x14ac:dyDescent="0.25">
      <c r="A5857" t="s">
        <v>5949</v>
      </c>
      <c r="B5857" s="1">
        <v>45667</v>
      </c>
      <c r="C5857" s="1">
        <v>45667.7</v>
      </c>
      <c r="D5857" t="s">
        <v>46</v>
      </c>
      <c r="E5857" t="s">
        <v>66</v>
      </c>
      <c r="F5857" t="s">
        <v>48</v>
      </c>
      <c r="G5857" t="s">
        <v>67</v>
      </c>
      <c r="H5857" t="s">
        <v>40</v>
      </c>
      <c r="I5857" t="s">
        <v>93</v>
      </c>
      <c r="J5857">
        <v>0.7</v>
      </c>
      <c r="K5857" t="s">
        <v>33</v>
      </c>
      <c r="L5857">
        <v>31</v>
      </c>
      <c r="M5857" s="1">
        <v>45667</v>
      </c>
      <c r="N5857" t="s">
        <v>34</v>
      </c>
      <c r="O5857">
        <v>11.9</v>
      </c>
      <c r="P5857">
        <v>1.9</v>
      </c>
      <c r="Q5857" s="2">
        <v>4989.33</v>
      </c>
      <c r="R5857" t="s">
        <v>58</v>
      </c>
      <c r="S5857" s="2">
        <v>2998.69</v>
      </c>
      <c r="T5857">
        <v>4.5999999999999996</v>
      </c>
      <c r="U5857" t="s">
        <v>145</v>
      </c>
      <c r="V5857">
        <v>2025</v>
      </c>
      <c r="W5857" t="s">
        <v>77</v>
      </c>
      <c r="X5857" s="2">
        <v>2998.69</v>
      </c>
      <c r="Y5857" s="2">
        <v>1990.64</v>
      </c>
      <c r="Z5857" s="2">
        <v>0.60099999999999998</v>
      </c>
      <c r="AA5857" s="2">
        <f>IF(Table1[[#This Row],[Bed Occupied]]="Yes",1,0)</f>
        <v>1</v>
      </c>
    </row>
    <row r="5858" spans="1:27" x14ac:dyDescent="0.25">
      <c r="A5858" t="s">
        <v>5950</v>
      </c>
      <c r="B5858" s="1">
        <v>45915</v>
      </c>
      <c r="C5858" s="1">
        <v>45918.8</v>
      </c>
      <c r="D5858" t="s">
        <v>46</v>
      </c>
      <c r="E5858" t="s">
        <v>28</v>
      </c>
      <c r="F5858" t="s">
        <v>48</v>
      </c>
      <c r="G5858" t="s">
        <v>53</v>
      </c>
      <c r="H5858" t="s">
        <v>31</v>
      </c>
      <c r="I5858" t="s">
        <v>32</v>
      </c>
      <c r="J5858">
        <v>3.8</v>
      </c>
      <c r="K5858" t="s">
        <v>33</v>
      </c>
      <c r="L5858">
        <v>62</v>
      </c>
      <c r="M5858" s="1">
        <v>45915</v>
      </c>
      <c r="N5858" t="s">
        <v>63</v>
      </c>
      <c r="O5858">
        <v>11.7</v>
      </c>
      <c r="P5858">
        <v>1.7</v>
      </c>
      <c r="Q5858" s="2">
        <v>4561.47</v>
      </c>
      <c r="R5858" t="s">
        <v>35</v>
      </c>
      <c r="S5858" s="2">
        <v>2957.01</v>
      </c>
      <c r="T5858">
        <v>3.3</v>
      </c>
      <c r="U5858" t="s">
        <v>59</v>
      </c>
      <c r="V5858">
        <v>2025</v>
      </c>
      <c r="W5858" t="s">
        <v>37</v>
      </c>
      <c r="X5858" s="2">
        <v>2957.01</v>
      </c>
      <c r="Y5858" s="2">
        <v>1604.46</v>
      </c>
      <c r="Z5858" s="2">
        <v>0.64800000000000002</v>
      </c>
      <c r="AA5858" s="2">
        <f>IF(Table1[[#This Row],[Bed Occupied]]="Yes",1,0)</f>
        <v>1</v>
      </c>
    </row>
    <row r="5859" spans="1:27" x14ac:dyDescent="0.25">
      <c r="A5859" t="s">
        <v>5951</v>
      </c>
      <c r="B5859" s="1">
        <v>46386</v>
      </c>
      <c r="C5859" s="1">
        <v>46388.1</v>
      </c>
      <c r="D5859" t="s">
        <v>39</v>
      </c>
      <c r="E5859" t="s">
        <v>52</v>
      </c>
      <c r="F5859" t="s">
        <v>48</v>
      </c>
      <c r="G5859" t="s">
        <v>30</v>
      </c>
      <c r="H5859" t="s">
        <v>49</v>
      </c>
      <c r="I5859" t="s">
        <v>93</v>
      </c>
      <c r="J5859">
        <v>2.1</v>
      </c>
      <c r="K5859" t="s">
        <v>33</v>
      </c>
      <c r="L5859">
        <v>59</v>
      </c>
      <c r="M5859" s="1">
        <v>46386</v>
      </c>
      <c r="N5859" t="s">
        <v>63</v>
      </c>
      <c r="O5859">
        <v>11.8</v>
      </c>
      <c r="P5859">
        <v>1.8</v>
      </c>
      <c r="Q5859" s="2">
        <v>2612.4299999999998</v>
      </c>
      <c r="R5859" t="s">
        <v>35</v>
      </c>
      <c r="S5859" s="2">
        <v>1560.98</v>
      </c>
      <c r="T5859">
        <v>4.0999999999999996</v>
      </c>
      <c r="U5859" t="s">
        <v>54</v>
      </c>
      <c r="V5859">
        <v>2026</v>
      </c>
      <c r="W5859" t="s">
        <v>69</v>
      </c>
      <c r="X5859" s="2">
        <v>1560.98</v>
      </c>
      <c r="Y5859" s="2">
        <v>1051.45</v>
      </c>
      <c r="Z5859" s="2">
        <v>0.59799999999999998</v>
      </c>
      <c r="AA5859" s="2">
        <f>IF(Table1[[#This Row],[Bed Occupied]]="Yes",1,0)</f>
        <v>1</v>
      </c>
    </row>
    <row r="5860" spans="1:27" x14ac:dyDescent="0.25">
      <c r="A5860" t="s">
        <v>5952</v>
      </c>
      <c r="B5860" s="1">
        <v>46313</v>
      </c>
      <c r="C5860" s="1">
        <v>46317</v>
      </c>
      <c r="D5860" t="s">
        <v>61</v>
      </c>
      <c r="E5860" t="s">
        <v>47</v>
      </c>
      <c r="F5860" t="s">
        <v>92</v>
      </c>
      <c r="G5860" t="s">
        <v>151</v>
      </c>
      <c r="H5860" t="s">
        <v>31</v>
      </c>
      <c r="I5860" t="s">
        <v>32</v>
      </c>
      <c r="J5860">
        <v>4</v>
      </c>
      <c r="K5860" t="s">
        <v>57</v>
      </c>
      <c r="L5860">
        <v>100</v>
      </c>
      <c r="M5860" s="1">
        <v>46313</v>
      </c>
      <c r="N5860" t="s">
        <v>42</v>
      </c>
      <c r="O5860">
        <v>8.9</v>
      </c>
      <c r="P5860">
        <v>0.9</v>
      </c>
      <c r="Q5860" s="2">
        <v>17734.419999999998</v>
      </c>
      <c r="R5860" t="s">
        <v>85</v>
      </c>
      <c r="S5860" s="2">
        <v>11719.66</v>
      </c>
      <c r="T5860">
        <v>3.5</v>
      </c>
      <c r="U5860" t="s">
        <v>36</v>
      </c>
      <c r="V5860">
        <v>2026</v>
      </c>
      <c r="W5860" t="s">
        <v>74</v>
      </c>
      <c r="X5860" s="2">
        <v>11719.66</v>
      </c>
      <c r="Y5860" s="2">
        <v>6014.76</v>
      </c>
      <c r="Z5860" s="2">
        <v>0.66100000000000003</v>
      </c>
      <c r="AA5860" s="2">
        <f>IF(Table1[[#This Row],[Bed Occupied]]="Yes",1,0)</f>
        <v>0</v>
      </c>
    </row>
    <row r="5861" spans="1:27" x14ac:dyDescent="0.25">
      <c r="A5861" t="s">
        <v>5953</v>
      </c>
      <c r="B5861" s="1">
        <v>45902</v>
      </c>
      <c r="C5861" s="1">
        <v>45905.5</v>
      </c>
      <c r="D5861" t="s">
        <v>27</v>
      </c>
      <c r="E5861" t="s">
        <v>66</v>
      </c>
      <c r="F5861" t="s">
        <v>48</v>
      </c>
      <c r="G5861" t="s">
        <v>30</v>
      </c>
      <c r="H5861" t="s">
        <v>40</v>
      </c>
      <c r="I5861" t="s">
        <v>41</v>
      </c>
      <c r="J5861">
        <v>3.5</v>
      </c>
      <c r="K5861" t="s">
        <v>33</v>
      </c>
      <c r="L5861">
        <v>58</v>
      </c>
      <c r="M5861" s="1">
        <v>45902</v>
      </c>
      <c r="N5861" t="s">
        <v>63</v>
      </c>
      <c r="O5861">
        <v>8.6</v>
      </c>
      <c r="P5861">
        <v>0.6</v>
      </c>
      <c r="Q5861" s="2">
        <v>10246.99</v>
      </c>
      <c r="R5861" t="s">
        <v>35</v>
      </c>
      <c r="S5861" s="2">
        <v>6931.27</v>
      </c>
      <c r="T5861">
        <v>4.5999999999999996</v>
      </c>
      <c r="U5861" t="s">
        <v>59</v>
      </c>
      <c r="V5861">
        <v>2025</v>
      </c>
      <c r="W5861" t="s">
        <v>44</v>
      </c>
      <c r="X5861" s="2">
        <v>6931.27</v>
      </c>
      <c r="Y5861" s="2">
        <v>3315.72</v>
      </c>
      <c r="Z5861" s="2">
        <v>0.67600000000000005</v>
      </c>
      <c r="AA5861" s="2">
        <f>IF(Table1[[#This Row],[Bed Occupied]]="Yes",1,0)</f>
        <v>1</v>
      </c>
    </row>
    <row r="5862" spans="1:27" x14ac:dyDescent="0.25">
      <c r="A5862" t="s">
        <v>5954</v>
      </c>
      <c r="B5862" s="1">
        <v>45659</v>
      </c>
      <c r="C5862" s="1">
        <v>45659.9</v>
      </c>
      <c r="D5862" t="s">
        <v>96</v>
      </c>
      <c r="E5862" t="s">
        <v>52</v>
      </c>
      <c r="F5862" t="s">
        <v>48</v>
      </c>
      <c r="G5862" t="s">
        <v>67</v>
      </c>
      <c r="H5862" t="s">
        <v>81</v>
      </c>
      <c r="I5862" t="s">
        <v>32</v>
      </c>
      <c r="J5862">
        <v>0.9</v>
      </c>
      <c r="K5862" t="s">
        <v>57</v>
      </c>
      <c r="L5862">
        <v>55</v>
      </c>
      <c r="M5862" s="1">
        <v>45658</v>
      </c>
      <c r="N5862" t="s">
        <v>63</v>
      </c>
      <c r="O5862">
        <v>10.6</v>
      </c>
      <c r="P5862">
        <v>2.6</v>
      </c>
      <c r="Q5862" s="2">
        <v>3286.35</v>
      </c>
      <c r="R5862" t="s">
        <v>85</v>
      </c>
      <c r="S5862" s="2">
        <v>1842.4</v>
      </c>
      <c r="T5862">
        <v>3.8</v>
      </c>
      <c r="U5862" t="s">
        <v>145</v>
      </c>
      <c r="V5862">
        <v>2025</v>
      </c>
      <c r="W5862" t="s">
        <v>69</v>
      </c>
      <c r="X5862" s="2">
        <v>1842.4</v>
      </c>
      <c r="Y5862" s="2">
        <v>1443.95</v>
      </c>
      <c r="Z5862" s="2">
        <v>0.56100000000000005</v>
      </c>
      <c r="AA5862" s="2">
        <f>IF(Table1[[#This Row],[Bed Occupied]]="Yes",1,0)</f>
        <v>0</v>
      </c>
    </row>
    <row r="5863" spans="1:27" x14ac:dyDescent="0.25">
      <c r="A5863" t="s">
        <v>5955</v>
      </c>
      <c r="B5863" s="1">
        <v>46210</v>
      </c>
      <c r="C5863" s="1">
        <v>46212.1</v>
      </c>
      <c r="D5863" t="s">
        <v>39</v>
      </c>
      <c r="E5863" t="s">
        <v>47</v>
      </c>
      <c r="F5863" t="s">
        <v>29</v>
      </c>
      <c r="G5863" t="s">
        <v>30</v>
      </c>
      <c r="H5863" t="s">
        <v>81</v>
      </c>
      <c r="I5863" t="s">
        <v>32</v>
      </c>
      <c r="J5863">
        <v>2.1</v>
      </c>
      <c r="K5863" t="s">
        <v>33</v>
      </c>
      <c r="L5863">
        <v>97</v>
      </c>
      <c r="M5863" s="1">
        <v>46209</v>
      </c>
      <c r="N5863" t="s">
        <v>34</v>
      </c>
      <c r="O5863">
        <v>11</v>
      </c>
      <c r="P5863">
        <v>1</v>
      </c>
      <c r="Q5863" s="2">
        <v>1849.06</v>
      </c>
      <c r="R5863" t="s">
        <v>58</v>
      </c>
      <c r="S5863" s="2">
        <v>1234.0899999999999</v>
      </c>
      <c r="T5863">
        <v>3.8</v>
      </c>
      <c r="U5863" t="s">
        <v>43</v>
      </c>
      <c r="V5863">
        <v>2026</v>
      </c>
      <c r="W5863" t="s">
        <v>37</v>
      </c>
      <c r="X5863" s="2">
        <v>1234.0899999999999</v>
      </c>
      <c r="Y5863" s="2">
        <v>614.97</v>
      </c>
      <c r="Z5863" s="2">
        <v>0.66700000000000004</v>
      </c>
      <c r="AA5863" s="2">
        <f>IF(Table1[[#This Row],[Bed Occupied]]="Yes",1,0)</f>
        <v>1</v>
      </c>
    </row>
    <row r="5864" spans="1:27" x14ac:dyDescent="0.25">
      <c r="A5864" t="s">
        <v>5956</v>
      </c>
      <c r="B5864" s="1">
        <v>45947</v>
      </c>
      <c r="C5864" s="1">
        <v>45948.7</v>
      </c>
      <c r="D5864" t="s">
        <v>88</v>
      </c>
      <c r="E5864" t="s">
        <v>47</v>
      </c>
      <c r="F5864" t="s">
        <v>48</v>
      </c>
      <c r="G5864" t="s">
        <v>67</v>
      </c>
      <c r="H5864" t="s">
        <v>81</v>
      </c>
      <c r="I5864" t="s">
        <v>93</v>
      </c>
      <c r="J5864">
        <v>1.7</v>
      </c>
      <c r="K5864" t="s">
        <v>57</v>
      </c>
      <c r="L5864">
        <v>25</v>
      </c>
      <c r="M5864" s="1">
        <v>45947</v>
      </c>
      <c r="N5864" t="s">
        <v>42</v>
      </c>
      <c r="O5864">
        <v>12</v>
      </c>
      <c r="P5864">
        <v>0</v>
      </c>
      <c r="Q5864" s="2">
        <v>19527.740000000002</v>
      </c>
      <c r="R5864" t="s">
        <v>35</v>
      </c>
      <c r="S5864" s="2">
        <v>13690.36</v>
      </c>
      <c r="T5864">
        <v>4.4000000000000004</v>
      </c>
      <c r="U5864" t="s">
        <v>82</v>
      </c>
      <c r="V5864">
        <v>2025</v>
      </c>
      <c r="W5864" t="s">
        <v>77</v>
      </c>
      <c r="X5864" s="2">
        <v>13690.36</v>
      </c>
      <c r="Y5864" s="2">
        <v>5837.38</v>
      </c>
      <c r="Z5864" s="2">
        <v>0.70099999999999996</v>
      </c>
      <c r="AA5864" s="2">
        <f>IF(Table1[[#This Row],[Bed Occupied]]="Yes",1,0)</f>
        <v>0</v>
      </c>
    </row>
    <row r="5865" spans="1:27" x14ac:dyDescent="0.25">
      <c r="A5865" t="s">
        <v>5957</v>
      </c>
      <c r="B5865" s="1">
        <v>45801</v>
      </c>
      <c r="C5865" s="1">
        <v>45804</v>
      </c>
      <c r="D5865" t="s">
        <v>46</v>
      </c>
      <c r="E5865" t="s">
        <v>66</v>
      </c>
      <c r="F5865" t="s">
        <v>48</v>
      </c>
      <c r="G5865" t="s">
        <v>30</v>
      </c>
      <c r="H5865" t="s">
        <v>31</v>
      </c>
      <c r="I5865" t="s">
        <v>32</v>
      </c>
      <c r="J5865">
        <v>3</v>
      </c>
      <c r="K5865" t="s">
        <v>33</v>
      </c>
      <c r="L5865">
        <v>39</v>
      </c>
      <c r="M5865" s="1">
        <v>45801</v>
      </c>
      <c r="N5865" t="s">
        <v>34</v>
      </c>
      <c r="O5865">
        <v>9.3000000000000007</v>
      </c>
      <c r="P5865">
        <v>1.3</v>
      </c>
      <c r="Q5865" s="2">
        <v>5649.98</v>
      </c>
      <c r="R5865" t="s">
        <v>35</v>
      </c>
      <c r="S5865" s="2">
        <v>3525.76</v>
      </c>
      <c r="T5865">
        <v>4</v>
      </c>
      <c r="U5865" t="s">
        <v>122</v>
      </c>
      <c r="V5865">
        <v>2025</v>
      </c>
      <c r="W5865" t="s">
        <v>83</v>
      </c>
      <c r="X5865" s="2">
        <v>3525.76</v>
      </c>
      <c r="Y5865" s="2">
        <v>2124.2199999999998</v>
      </c>
      <c r="Z5865" s="2">
        <v>0.624</v>
      </c>
      <c r="AA5865" s="2">
        <f>IF(Table1[[#This Row],[Bed Occupied]]="Yes",1,0)</f>
        <v>1</v>
      </c>
    </row>
    <row r="5866" spans="1:27" x14ac:dyDescent="0.25">
      <c r="A5866" t="s">
        <v>5958</v>
      </c>
      <c r="B5866" s="1">
        <v>46353</v>
      </c>
      <c r="C5866" s="1">
        <v>46353.9</v>
      </c>
      <c r="D5866" t="s">
        <v>39</v>
      </c>
      <c r="E5866" t="s">
        <v>28</v>
      </c>
      <c r="F5866" t="s">
        <v>48</v>
      </c>
      <c r="G5866" t="s">
        <v>30</v>
      </c>
      <c r="H5866" t="s">
        <v>49</v>
      </c>
      <c r="I5866" t="s">
        <v>41</v>
      </c>
      <c r="J5866">
        <v>0.9</v>
      </c>
      <c r="K5866" t="s">
        <v>33</v>
      </c>
      <c r="L5866">
        <v>96</v>
      </c>
      <c r="M5866" s="1">
        <v>46353</v>
      </c>
      <c r="N5866" t="s">
        <v>42</v>
      </c>
      <c r="O5866">
        <v>9.3000000000000007</v>
      </c>
      <c r="P5866">
        <v>1.3</v>
      </c>
      <c r="Q5866" s="2">
        <v>1786.78</v>
      </c>
      <c r="R5866" t="s">
        <v>58</v>
      </c>
      <c r="S5866" s="2">
        <v>960.57</v>
      </c>
      <c r="T5866">
        <v>3.1</v>
      </c>
      <c r="U5866" t="s">
        <v>130</v>
      </c>
      <c r="V5866">
        <v>2026</v>
      </c>
      <c r="W5866" t="s">
        <v>77</v>
      </c>
      <c r="X5866" s="2">
        <v>960.57</v>
      </c>
      <c r="Y5866" s="2">
        <v>826.21</v>
      </c>
      <c r="Z5866" s="2">
        <v>0.53800000000000003</v>
      </c>
      <c r="AA5866" s="2">
        <f>IF(Table1[[#This Row],[Bed Occupied]]="Yes",1,0)</f>
        <v>1</v>
      </c>
    </row>
    <row r="5867" spans="1:27" x14ac:dyDescent="0.25">
      <c r="A5867" t="s">
        <v>5959</v>
      </c>
      <c r="B5867" s="1">
        <v>46265</v>
      </c>
      <c r="C5867" s="1">
        <v>46267.4</v>
      </c>
      <c r="D5867" t="s">
        <v>96</v>
      </c>
      <c r="E5867" t="s">
        <v>66</v>
      </c>
      <c r="F5867" t="s">
        <v>48</v>
      </c>
      <c r="G5867" t="s">
        <v>151</v>
      </c>
      <c r="H5867" t="s">
        <v>81</v>
      </c>
      <c r="I5867" t="s">
        <v>41</v>
      </c>
      <c r="J5867">
        <v>2.4</v>
      </c>
      <c r="K5867" t="s">
        <v>33</v>
      </c>
      <c r="L5867">
        <v>55</v>
      </c>
      <c r="M5867" s="1">
        <v>46264</v>
      </c>
      <c r="N5867" t="s">
        <v>34</v>
      </c>
      <c r="O5867">
        <v>10.5</v>
      </c>
      <c r="P5867">
        <v>0.5</v>
      </c>
      <c r="Q5867" s="2">
        <v>4107.33</v>
      </c>
      <c r="R5867" t="s">
        <v>85</v>
      </c>
      <c r="S5867" s="2">
        <v>1953.48</v>
      </c>
      <c r="T5867">
        <v>3.5</v>
      </c>
      <c r="U5867" t="s">
        <v>138</v>
      </c>
      <c r="V5867">
        <v>2026</v>
      </c>
      <c r="W5867" t="s">
        <v>74</v>
      </c>
      <c r="X5867" s="2">
        <v>1953.48</v>
      </c>
      <c r="Y5867" s="2">
        <v>2153.85</v>
      </c>
      <c r="Z5867" s="2">
        <v>0.47599999999999998</v>
      </c>
      <c r="AA5867" s="2">
        <f>IF(Table1[[#This Row],[Bed Occupied]]="Yes",1,0)</f>
        <v>1</v>
      </c>
    </row>
    <row r="5868" spans="1:27" x14ac:dyDescent="0.25">
      <c r="A5868" t="s">
        <v>5960</v>
      </c>
      <c r="B5868" s="1">
        <v>46303</v>
      </c>
      <c r="C5868" s="1">
        <v>46310.3</v>
      </c>
      <c r="D5868" t="s">
        <v>61</v>
      </c>
      <c r="E5868" t="s">
        <v>28</v>
      </c>
      <c r="F5868" t="s">
        <v>48</v>
      </c>
      <c r="G5868" t="s">
        <v>67</v>
      </c>
      <c r="H5868" t="s">
        <v>56</v>
      </c>
      <c r="I5868" t="s">
        <v>32</v>
      </c>
      <c r="J5868">
        <v>7.3</v>
      </c>
      <c r="K5868" t="s">
        <v>33</v>
      </c>
      <c r="L5868">
        <v>86</v>
      </c>
      <c r="M5868" s="1">
        <v>46303</v>
      </c>
      <c r="N5868" t="s">
        <v>63</v>
      </c>
      <c r="O5868">
        <v>8.4</v>
      </c>
      <c r="P5868">
        <v>0.4</v>
      </c>
      <c r="Q5868" s="2">
        <v>19759.330000000002</v>
      </c>
      <c r="R5868" t="s">
        <v>35</v>
      </c>
      <c r="S5868" s="2">
        <v>13465.53</v>
      </c>
      <c r="T5868">
        <v>3</v>
      </c>
      <c r="U5868" t="s">
        <v>36</v>
      </c>
      <c r="V5868">
        <v>2026</v>
      </c>
      <c r="W5868" t="s">
        <v>72</v>
      </c>
      <c r="X5868" s="2">
        <v>13465.53</v>
      </c>
      <c r="Y5868" s="2">
        <v>6293.8</v>
      </c>
      <c r="Z5868" s="2">
        <v>0.68100000000000005</v>
      </c>
      <c r="AA5868" s="2">
        <f>IF(Table1[[#This Row],[Bed Occupied]]="Yes",1,0)</f>
        <v>1</v>
      </c>
    </row>
    <row r="5869" spans="1:27" x14ac:dyDescent="0.25">
      <c r="A5869" t="s">
        <v>5961</v>
      </c>
      <c r="B5869" s="1">
        <v>45824</v>
      </c>
      <c r="C5869" s="1">
        <v>45826.400000000001</v>
      </c>
      <c r="D5869" t="s">
        <v>46</v>
      </c>
      <c r="E5869" t="s">
        <v>47</v>
      </c>
      <c r="F5869" t="s">
        <v>29</v>
      </c>
      <c r="G5869" t="s">
        <v>30</v>
      </c>
      <c r="H5869" t="s">
        <v>56</v>
      </c>
      <c r="I5869" t="s">
        <v>93</v>
      </c>
      <c r="J5869">
        <v>2.4</v>
      </c>
      <c r="K5869" t="s">
        <v>33</v>
      </c>
      <c r="L5869">
        <v>39</v>
      </c>
      <c r="M5869" s="1">
        <v>45823</v>
      </c>
      <c r="N5869" t="s">
        <v>34</v>
      </c>
      <c r="O5869">
        <v>12</v>
      </c>
      <c r="P5869">
        <v>0</v>
      </c>
      <c r="Q5869" s="2">
        <v>7907.18</v>
      </c>
      <c r="R5869" t="s">
        <v>35</v>
      </c>
      <c r="S5869" s="2">
        <v>3809.37</v>
      </c>
      <c r="T5869">
        <v>4.7</v>
      </c>
      <c r="U5869" t="s">
        <v>64</v>
      </c>
      <c r="V5869">
        <v>2025</v>
      </c>
      <c r="W5869" t="s">
        <v>74</v>
      </c>
      <c r="X5869" s="2">
        <v>3809.37</v>
      </c>
      <c r="Y5869" s="2">
        <v>4097.8100000000004</v>
      </c>
      <c r="Z5869" s="2">
        <v>0.48199999999999998</v>
      </c>
      <c r="AA5869" s="2">
        <f>IF(Table1[[#This Row],[Bed Occupied]]="Yes",1,0)</f>
        <v>1</v>
      </c>
    </row>
    <row r="5870" spans="1:27" x14ac:dyDescent="0.25">
      <c r="A5870" t="s">
        <v>5962</v>
      </c>
      <c r="B5870" s="1">
        <v>45707</v>
      </c>
      <c r="C5870" s="1">
        <v>45714.9</v>
      </c>
      <c r="D5870" t="s">
        <v>61</v>
      </c>
      <c r="E5870" t="s">
        <v>47</v>
      </c>
      <c r="F5870" t="s">
        <v>29</v>
      </c>
      <c r="G5870" t="s">
        <v>67</v>
      </c>
      <c r="H5870" t="s">
        <v>81</v>
      </c>
      <c r="I5870" t="s">
        <v>41</v>
      </c>
      <c r="J5870">
        <v>7.9</v>
      </c>
      <c r="K5870" t="s">
        <v>33</v>
      </c>
      <c r="L5870">
        <v>42</v>
      </c>
      <c r="M5870" s="1">
        <v>45706</v>
      </c>
      <c r="N5870" t="s">
        <v>34</v>
      </c>
      <c r="O5870">
        <v>9.1999999999999993</v>
      </c>
      <c r="P5870">
        <v>1.2</v>
      </c>
      <c r="Q5870" s="2">
        <v>17706.349999999999</v>
      </c>
      <c r="R5870" t="s">
        <v>58</v>
      </c>
      <c r="S5870" s="2">
        <v>13969.42</v>
      </c>
      <c r="T5870">
        <v>3.6</v>
      </c>
      <c r="U5870" t="s">
        <v>100</v>
      </c>
      <c r="V5870">
        <v>2025</v>
      </c>
      <c r="W5870" t="s">
        <v>44</v>
      </c>
      <c r="X5870" s="2">
        <v>13969.42</v>
      </c>
      <c r="Y5870" s="2">
        <v>3736.93</v>
      </c>
      <c r="Z5870" s="2">
        <v>0.78900000000000003</v>
      </c>
      <c r="AA5870" s="2">
        <f>IF(Table1[[#This Row],[Bed Occupied]]="Yes",1,0)</f>
        <v>1</v>
      </c>
    </row>
    <row r="5871" spans="1:27" x14ac:dyDescent="0.25">
      <c r="A5871" t="s">
        <v>5963</v>
      </c>
      <c r="B5871" s="1">
        <v>45710</v>
      </c>
      <c r="C5871" s="1">
        <v>45713.3</v>
      </c>
      <c r="D5871" t="s">
        <v>51</v>
      </c>
      <c r="E5871" t="s">
        <v>52</v>
      </c>
      <c r="F5871" t="s">
        <v>29</v>
      </c>
      <c r="G5871" t="s">
        <v>30</v>
      </c>
      <c r="H5871" t="s">
        <v>81</v>
      </c>
      <c r="I5871" t="s">
        <v>93</v>
      </c>
      <c r="J5871">
        <v>3.3</v>
      </c>
      <c r="K5871" t="s">
        <v>33</v>
      </c>
      <c r="L5871">
        <v>81</v>
      </c>
      <c r="M5871" s="1">
        <v>45709</v>
      </c>
      <c r="N5871" t="s">
        <v>42</v>
      </c>
      <c r="O5871">
        <v>10.5</v>
      </c>
      <c r="P5871">
        <v>2.5</v>
      </c>
      <c r="Q5871" s="2">
        <v>11176.07</v>
      </c>
      <c r="R5871" t="s">
        <v>58</v>
      </c>
      <c r="S5871" s="2">
        <v>6468.15</v>
      </c>
      <c r="T5871">
        <v>3.2</v>
      </c>
      <c r="U5871" t="s">
        <v>100</v>
      </c>
      <c r="V5871">
        <v>2025</v>
      </c>
      <c r="W5871" t="s">
        <v>77</v>
      </c>
      <c r="X5871" s="2">
        <v>6468.15</v>
      </c>
      <c r="Y5871" s="2">
        <v>4707.92</v>
      </c>
      <c r="Z5871" s="2">
        <v>0.57899999999999996</v>
      </c>
      <c r="AA5871" s="2">
        <f>IF(Table1[[#This Row],[Bed Occupied]]="Yes",1,0)</f>
        <v>1</v>
      </c>
    </row>
    <row r="5872" spans="1:27" x14ac:dyDescent="0.25">
      <c r="A5872" t="s">
        <v>5964</v>
      </c>
      <c r="B5872" s="1">
        <v>45808</v>
      </c>
      <c r="C5872" s="1">
        <v>45811.5</v>
      </c>
      <c r="D5872" t="s">
        <v>46</v>
      </c>
      <c r="E5872" t="s">
        <v>47</v>
      </c>
      <c r="F5872" t="s">
        <v>48</v>
      </c>
      <c r="G5872" t="s">
        <v>30</v>
      </c>
      <c r="H5872" t="s">
        <v>76</v>
      </c>
      <c r="I5872" t="s">
        <v>41</v>
      </c>
      <c r="J5872">
        <v>3.5</v>
      </c>
      <c r="K5872" t="s">
        <v>33</v>
      </c>
      <c r="L5872">
        <v>67</v>
      </c>
      <c r="M5872" s="1">
        <v>45808</v>
      </c>
      <c r="N5872" t="s">
        <v>34</v>
      </c>
      <c r="O5872">
        <v>9</v>
      </c>
      <c r="P5872">
        <v>1</v>
      </c>
      <c r="Q5872" s="2">
        <v>4954.05</v>
      </c>
      <c r="R5872" t="s">
        <v>35</v>
      </c>
      <c r="S5872" s="2">
        <v>2899.77</v>
      </c>
      <c r="T5872">
        <v>3.6</v>
      </c>
      <c r="U5872" t="s">
        <v>122</v>
      </c>
      <c r="V5872">
        <v>2025</v>
      </c>
      <c r="W5872" t="s">
        <v>83</v>
      </c>
      <c r="X5872" s="2">
        <v>2899.77</v>
      </c>
      <c r="Y5872" s="2">
        <v>2054.2800000000002</v>
      </c>
      <c r="Z5872" s="2">
        <v>0.58499999999999996</v>
      </c>
      <c r="AA5872" s="2">
        <f>IF(Table1[[#This Row],[Bed Occupied]]="Yes",1,0)</f>
        <v>1</v>
      </c>
    </row>
    <row r="5873" spans="1:27" x14ac:dyDescent="0.25">
      <c r="A5873" t="s">
        <v>5965</v>
      </c>
      <c r="B5873" s="1">
        <v>46295</v>
      </c>
      <c r="C5873" s="1">
        <v>46295.7</v>
      </c>
      <c r="D5873" t="s">
        <v>96</v>
      </c>
      <c r="E5873" t="s">
        <v>47</v>
      </c>
      <c r="F5873" t="s">
        <v>29</v>
      </c>
      <c r="G5873" t="s">
        <v>30</v>
      </c>
      <c r="H5873" t="s">
        <v>62</v>
      </c>
      <c r="I5873" t="s">
        <v>41</v>
      </c>
      <c r="J5873">
        <v>0.7</v>
      </c>
      <c r="K5873" t="s">
        <v>57</v>
      </c>
      <c r="L5873">
        <v>42</v>
      </c>
      <c r="M5873" s="1">
        <v>46295</v>
      </c>
      <c r="N5873" t="s">
        <v>34</v>
      </c>
      <c r="O5873">
        <v>8.5</v>
      </c>
      <c r="P5873">
        <v>0.5</v>
      </c>
      <c r="Q5873" s="2">
        <v>3526.47</v>
      </c>
      <c r="R5873" t="s">
        <v>35</v>
      </c>
      <c r="S5873" s="2">
        <v>1944.49</v>
      </c>
      <c r="T5873">
        <v>4.3</v>
      </c>
      <c r="U5873" t="s">
        <v>133</v>
      </c>
      <c r="V5873">
        <v>2026</v>
      </c>
      <c r="W5873" t="s">
        <v>69</v>
      </c>
      <c r="X5873" s="2">
        <v>1944.49</v>
      </c>
      <c r="Y5873" s="2">
        <v>1581.98</v>
      </c>
      <c r="Z5873" s="2">
        <v>0.55100000000000005</v>
      </c>
      <c r="AA5873" s="2">
        <f>IF(Table1[[#This Row],[Bed Occupied]]="Yes",1,0)</f>
        <v>0</v>
      </c>
    </row>
    <row r="5874" spans="1:27" x14ac:dyDescent="0.25">
      <c r="A5874" t="s">
        <v>5966</v>
      </c>
      <c r="B5874" s="1">
        <v>46353</v>
      </c>
      <c r="C5874" s="1">
        <v>46353.7</v>
      </c>
      <c r="D5874" t="s">
        <v>39</v>
      </c>
      <c r="E5874" t="s">
        <v>52</v>
      </c>
      <c r="F5874" t="s">
        <v>29</v>
      </c>
      <c r="G5874" t="s">
        <v>67</v>
      </c>
      <c r="H5874" t="s">
        <v>56</v>
      </c>
      <c r="I5874" t="s">
        <v>32</v>
      </c>
      <c r="J5874">
        <v>0.7</v>
      </c>
      <c r="K5874" t="s">
        <v>57</v>
      </c>
      <c r="L5874">
        <v>115</v>
      </c>
      <c r="M5874" s="1">
        <v>46353</v>
      </c>
      <c r="N5874" t="s">
        <v>42</v>
      </c>
      <c r="O5874">
        <v>9.5</v>
      </c>
      <c r="P5874">
        <v>1.5</v>
      </c>
      <c r="Q5874" s="2">
        <v>990.21</v>
      </c>
      <c r="R5874" t="s">
        <v>35</v>
      </c>
      <c r="S5874" s="2">
        <v>582.69000000000005</v>
      </c>
      <c r="T5874">
        <v>3.2</v>
      </c>
      <c r="U5874" t="s">
        <v>130</v>
      </c>
      <c r="V5874">
        <v>2026</v>
      </c>
      <c r="W5874" t="s">
        <v>77</v>
      </c>
      <c r="X5874" s="2">
        <v>582.69000000000005</v>
      </c>
      <c r="Y5874" s="2">
        <v>407.52</v>
      </c>
      <c r="Z5874" s="2">
        <v>0.58799999999999997</v>
      </c>
      <c r="AA5874" s="2">
        <f>IF(Table1[[#This Row],[Bed Occupied]]="Yes",1,0)</f>
        <v>0</v>
      </c>
    </row>
    <row r="5875" spans="1:27" x14ac:dyDescent="0.25">
      <c r="A5875" t="s">
        <v>5967</v>
      </c>
      <c r="B5875" s="1">
        <v>45902</v>
      </c>
      <c r="C5875" s="1">
        <v>45902.6</v>
      </c>
      <c r="D5875" t="s">
        <v>46</v>
      </c>
      <c r="E5875" t="s">
        <v>52</v>
      </c>
      <c r="F5875" t="s">
        <v>48</v>
      </c>
      <c r="G5875" t="s">
        <v>53</v>
      </c>
      <c r="H5875" t="s">
        <v>62</v>
      </c>
      <c r="I5875" t="s">
        <v>41</v>
      </c>
      <c r="J5875">
        <v>0.6</v>
      </c>
      <c r="K5875" t="s">
        <v>57</v>
      </c>
      <c r="L5875">
        <v>62</v>
      </c>
      <c r="M5875" s="1">
        <v>45902</v>
      </c>
      <c r="N5875" t="s">
        <v>34</v>
      </c>
      <c r="O5875">
        <v>12</v>
      </c>
      <c r="P5875">
        <v>0</v>
      </c>
      <c r="Q5875" s="2">
        <v>4021.62</v>
      </c>
      <c r="R5875" t="s">
        <v>35</v>
      </c>
      <c r="S5875" s="2">
        <v>2454.84</v>
      </c>
      <c r="T5875">
        <v>3.6</v>
      </c>
      <c r="U5875" t="s">
        <v>59</v>
      </c>
      <c r="V5875">
        <v>2025</v>
      </c>
      <c r="W5875" t="s">
        <v>44</v>
      </c>
      <c r="X5875" s="2">
        <v>2454.84</v>
      </c>
      <c r="Y5875" s="2">
        <v>1566.78</v>
      </c>
      <c r="Z5875" s="2">
        <v>0.61</v>
      </c>
      <c r="AA5875" s="2">
        <f>IF(Table1[[#This Row],[Bed Occupied]]="Yes",1,0)</f>
        <v>0</v>
      </c>
    </row>
    <row r="5876" spans="1:27" x14ac:dyDescent="0.25">
      <c r="A5876" t="s">
        <v>5968</v>
      </c>
      <c r="B5876" s="1">
        <v>46173</v>
      </c>
      <c r="C5876" s="1">
        <v>46179</v>
      </c>
      <c r="D5876" t="s">
        <v>88</v>
      </c>
      <c r="E5876" t="s">
        <v>66</v>
      </c>
      <c r="F5876" t="s">
        <v>29</v>
      </c>
      <c r="G5876" t="s">
        <v>30</v>
      </c>
      <c r="H5876" t="s">
        <v>56</v>
      </c>
      <c r="I5876" t="s">
        <v>32</v>
      </c>
      <c r="J5876">
        <v>6</v>
      </c>
      <c r="K5876" t="s">
        <v>33</v>
      </c>
      <c r="L5876">
        <v>68</v>
      </c>
      <c r="M5876" s="1">
        <v>46173</v>
      </c>
      <c r="N5876" t="s">
        <v>42</v>
      </c>
      <c r="O5876">
        <v>9.9</v>
      </c>
      <c r="P5876">
        <v>1.9</v>
      </c>
      <c r="Q5876" s="2">
        <v>27110.61</v>
      </c>
      <c r="R5876" t="s">
        <v>35</v>
      </c>
      <c r="S5876" s="2">
        <v>18153.46</v>
      </c>
      <c r="T5876">
        <v>2.9</v>
      </c>
      <c r="U5876" t="s">
        <v>94</v>
      </c>
      <c r="V5876">
        <v>2026</v>
      </c>
      <c r="W5876" t="s">
        <v>74</v>
      </c>
      <c r="X5876" s="2">
        <v>18153.46</v>
      </c>
      <c r="Y5876" s="2">
        <v>8957.15</v>
      </c>
      <c r="Z5876" s="2">
        <v>0.67</v>
      </c>
      <c r="AA5876" s="2">
        <f>IF(Table1[[#This Row],[Bed Occupied]]="Yes",1,0)</f>
        <v>1</v>
      </c>
    </row>
    <row r="5877" spans="1:27" x14ac:dyDescent="0.25">
      <c r="A5877" t="s">
        <v>5969</v>
      </c>
      <c r="B5877" s="1">
        <v>46153</v>
      </c>
      <c r="C5877" s="1">
        <v>46158.400000000001</v>
      </c>
      <c r="D5877" t="s">
        <v>102</v>
      </c>
      <c r="E5877" t="s">
        <v>66</v>
      </c>
      <c r="F5877" t="s">
        <v>48</v>
      </c>
      <c r="G5877" t="s">
        <v>67</v>
      </c>
      <c r="H5877" t="s">
        <v>81</v>
      </c>
      <c r="I5877" t="s">
        <v>41</v>
      </c>
      <c r="J5877">
        <v>5.4</v>
      </c>
      <c r="K5877" t="s">
        <v>33</v>
      </c>
      <c r="L5877">
        <v>30</v>
      </c>
      <c r="M5877" s="1">
        <v>46152</v>
      </c>
      <c r="N5877" t="s">
        <v>42</v>
      </c>
      <c r="O5877">
        <v>9.6</v>
      </c>
      <c r="P5877">
        <v>1.6</v>
      </c>
      <c r="Q5877" s="2">
        <v>13497.85</v>
      </c>
      <c r="R5877" t="s">
        <v>58</v>
      </c>
      <c r="S5877" s="2">
        <v>6300.16</v>
      </c>
      <c r="T5877">
        <v>3.3</v>
      </c>
      <c r="U5877" t="s">
        <v>94</v>
      </c>
      <c r="V5877">
        <v>2026</v>
      </c>
      <c r="W5877" t="s">
        <v>74</v>
      </c>
      <c r="X5877" s="2">
        <v>6300.16</v>
      </c>
      <c r="Y5877" s="2">
        <v>7197.69</v>
      </c>
      <c r="Z5877" s="2">
        <v>0.46700000000000003</v>
      </c>
      <c r="AA5877" s="2">
        <f>IF(Table1[[#This Row],[Bed Occupied]]="Yes",1,0)</f>
        <v>1</v>
      </c>
    </row>
    <row r="5878" spans="1:27" x14ac:dyDescent="0.25">
      <c r="A5878" t="s">
        <v>5970</v>
      </c>
      <c r="B5878" s="1">
        <v>46066</v>
      </c>
      <c r="C5878" s="1">
        <v>46068.9</v>
      </c>
      <c r="D5878" t="s">
        <v>51</v>
      </c>
      <c r="E5878" t="s">
        <v>66</v>
      </c>
      <c r="F5878" t="s">
        <v>29</v>
      </c>
      <c r="G5878" t="s">
        <v>30</v>
      </c>
      <c r="H5878" t="s">
        <v>40</v>
      </c>
      <c r="I5878" t="s">
        <v>32</v>
      </c>
      <c r="J5878">
        <v>2.9</v>
      </c>
      <c r="K5878" t="s">
        <v>57</v>
      </c>
      <c r="L5878">
        <v>69</v>
      </c>
      <c r="M5878" s="1">
        <v>46065</v>
      </c>
      <c r="N5878" t="s">
        <v>42</v>
      </c>
      <c r="O5878">
        <v>13.7</v>
      </c>
      <c r="P5878">
        <v>1.7</v>
      </c>
      <c r="Q5878" s="2">
        <v>6222.81</v>
      </c>
      <c r="R5878" t="s">
        <v>35</v>
      </c>
      <c r="S5878" s="2">
        <v>3322.69</v>
      </c>
      <c r="T5878">
        <v>3.5</v>
      </c>
      <c r="U5878" t="s">
        <v>68</v>
      </c>
      <c r="V5878">
        <v>2026</v>
      </c>
      <c r="W5878" t="s">
        <v>72</v>
      </c>
      <c r="X5878" s="2">
        <v>3322.69</v>
      </c>
      <c r="Y5878" s="2">
        <v>2900.12</v>
      </c>
      <c r="Z5878" s="2">
        <v>0.53400000000000003</v>
      </c>
      <c r="AA5878" s="2">
        <f>IF(Table1[[#This Row],[Bed Occupied]]="Yes",1,0)</f>
        <v>0</v>
      </c>
    </row>
    <row r="5879" spans="1:27" x14ac:dyDescent="0.25">
      <c r="A5879" t="s">
        <v>5971</v>
      </c>
      <c r="B5879" s="1">
        <v>46069</v>
      </c>
      <c r="C5879" s="1">
        <v>46071.5</v>
      </c>
      <c r="D5879" t="s">
        <v>46</v>
      </c>
      <c r="E5879" t="s">
        <v>52</v>
      </c>
      <c r="F5879" t="s">
        <v>48</v>
      </c>
      <c r="G5879" t="s">
        <v>30</v>
      </c>
      <c r="H5879" t="s">
        <v>76</v>
      </c>
      <c r="I5879" t="s">
        <v>32</v>
      </c>
      <c r="J5879">
        <v>2.5</v>
      </c>
      <c r="K5879" t="s">
        <v>33</v>
      </c>
      <c r="L5879">
        <v>73</v>
      </c>
      <c r="M5879" s="1">
        <v>46068</v>
      </c>
      <c r="N5879" t="s">
        <v>42</v>
      </c>
      <c r="O5879">
        <v>14.3</v>
      </c>
      <c r="P5879">
        <v>2.2999999999999998</v>
      </c>
      <c r="Q5879" s="2">
        <v>4904.01</v>
      </c>
      <c r="R5879" t="s">
        <v>58</v>
      </c>
      <c r="S5879" s="2">
        <v>2750.59</v>
      </c>
      <c r="T5879">
        <v>3.9</v>
      </c>
      <c r="U5879" t="s">
        <v>68</v>
      </c>
      <c r="V5879">
        <v>2026</v>
      </c>
      <c r="W5879" t="s">
        <v>74</v>
      </c>
      <c r="X5879" s="2">
        <v>2750.59</v>
      </c>
      <c r="Y5879" s="2">
        <v>2153.42</v>
      </c>
      <c r="Z5879" s="2">
        <v>0.56100000000000005</v>
      </c>
      <c r="AA5879" s="2">
        <f>IF(Table1[[#This Row],[Bed Occupied]]="Yes",1,0)</f>
        <v>1</v>
      </c>
    </row>
    <row r="5880" spans="1:27" x14ac:dyDescent="0.25">
      <c r="A5880" t="s">
        <v>5972</v>
      </c>
      <c r="B5880" s="1">
        <v>46179</v>
      </c>
      <c r="C5880" s="1">
        <v>46183.8</v>
      </c>
      <c r="D5880" t="s">
        <v>27</v>
      </c>
      <c r="E5880" t="s">
        <v>47</v>
      </c>
      <c r="F5880" t="s">
        <v>29</v>
      </c>
      <c r="G5880" t="s">
        <v>67</v>
      </c>
      <c r="H5880" t="s">
        <v>49</v>
      </c>
      <c r="I5880" t="s">
        <v>32</v>
      </c>
      <c r="J5880">
        <v>4.8</v>
      </c>
      <c r="K5880" t="s">
        <v>33</v>
      </c>
      <c r="L5880">
        <v>84</v>
      </c>
      <c r="M5880" s="1">
        <v>46178</v>
      </c>
      <c r="N5880" t="s">
        <v>34</v>
      </c>
      <c r="O5880">
        <v>9.3000000000000007</v>
      </c>
      <c r="P5880">
        <v>1.3</v>
      </c>
      <c r="Q5880" s="2">
        <v>13847.68</v>
      </c>
      <c r="R5880" t="s">
        <v>85</v>
      </c>
      <c r="S5880" s="2">
        <v>8956.86</v>
      </c>
      <c r="T5880">
        <v>3.1</v>
      </c>
      <c r="U5880" t="s">
        <v>126</v>
      </c>
      <c r="V5880">
        <v>2026</v>
      </c>
      <c r="W5880" t="s">
        <v>77</v>
      </c>
      <c r="X5880" s="2">
        <v>8956.86</v>
      </c>
      <c r="Y5880" s="2">
        <v>4890.82</v>
      </c>
      <c r="Z5880" s="2">
        <v>0.64700000000000002</v>
      </c>
      <c r="AA5880" s="2">
        <f>IF(Table1[[#This Row],[Bed Occupied]]="Yes",1,0)</f>
        <v>1</v>
      </c>
    </row>
    <row r="5881" spans="1:27" x14ac:dyDescent="0.25">
      <c r="A5881" t="s">
        <v>5973</v>
      </c>
      <c r="B5881" s="1">
        <v>46111</v>
      </c>
      <c r="C5881" s="1">
        <v>46117</v>
      </c>
      <c r="D5881" t="s">
        <v>61</v>
      </c>
      <c r="E5881" t="s">
        <v>52</v>
      </c>
      <c r="F5881" t="s">
        <v>29</v>
      </c>
      <c r="G5881" t="s">
        <v>30</v>
      </c>
      <c r="H5881" t="s">
        <v>76</v>
      </c>
      <c r="I5881" t="s">
        <v>93</v>
      </c>
      <c r="J5881">
        <v>6</v>
      </c>
      <c r="K5881" t="s">
        <v>33</v>
      </c>
      <c r="L5881">
        <v>74</v>
      </c>
      <c r="M5881" s="1">
        <v>46111</v>
      </c>
      <c r="N5881" t="s">
        <v>42</v>
      </c>
      <c r="O5881">
        <v>12</v>
      </c>
      <c r="P5881">
        <v>0</v>
      </c>
      <c r="Q5881" s="2">
        <v>19863.68</v>
      </c>
      <c r="R5881" t="s">
        <v>35</v>
      </c>
      <c r="S5881" s="2">
        <v>13328.79</v>
      </c>
      <c r="T5881">
        <v>4.4000000000000004</v>
      </c>
      <c r="U5881" t="s">
        <v>115</v>
      </c>
      <c r="V5881">
        <v>2026</v>
      </c>
      <c r="W5881" t="s">
        <v>37</v>
      </c>
      <c r="X5881" s="2">
        <v>13328.79</v>
      </c>
      <c r="Y5881" s="2">
        <v>6534.89</v>
      </c>
      <c r="Z5881" s="2">
        <v>0.67100000000000004</v>
      </c>
      <c r="AA5881" s="2">
        <f>IF(Table1[[#This Row],[Bed Occupied]]="Yes",1,0)</f>
        <v>1</v>
      </c>
    </row>
    <row r="5882" spans="1:27" x14ac:dyDescent="0.25">
      <c r="A5882" t="s">
        <v>5974</v>
      </c>
      <c r="B5882" s="1">
        <v>46196</v>
      </c>
      <c r="C5882" s="1">
        <v>46197</v>
      </c>
      <c r="D5882" t="s">
        <v>61</v>
      </c>
      <c r="E5882" t="s">
        <v>52</v>
      </c>
      <c r="F5882" t="s">
        <v>48</v>
      </c>
      <c r="G5882" t="s">
        <v>67</v>
      </c>
      <c r="H5882" t="s">
        <v>76</v>
      </c>
      <c r="I5882" t="s">
        <v>41</v>
      </c>
      <c r="J5882">
        <v>1</v>
      </c>
      <c r="K5882" t="s">
        <v>57</v>
      </c>
      <c r="L5882">
        <v>72</v>
      </c>
      <c r="M5882" s="1">
        <v>46195</v>
      </c>
      <c r="N5882" t="s">
        <v>63</v>
      </c>
      <c r="O5882">
        <v>8.1999999999999993</v>
      </c>
      <c r="P5882">
        <v>0.2</v>
      </c>
      <c r="Q5882" s="2">
        <v>14213.02</v>
      </c>
      <c r="R5882" t="s">
        <v>58</v>
      </c>
      <c r="S5882" s="2">
        <v>10022.93</v>
      </c>
      <c r="T5882">
        <v>3.3</v>
      </c>
      <c r="U5882" t="s">
        <v>126</v>
      </c>
      <c r="V5882">
        <v>2026</v>
      </c>
      <c r="W5882" t="s">
        <v>37</v>
      </c>
      <c r="X5882" s="2">
        <v>10022.93</v>
      </c>
      <c r="Y5882" s="2">
        <v>4190.09</v>
      </c>
      <c r="Z5882" s="2">
        <v>0.70499999999999996</v>
      </c>
      <c r="AA5882" s="2">
        <f>IF(Table1[[#This Row],[Bed Occupied]]="Yes",1,0)</f>
        <v>0</v>
      </c>
    </row>
    <row r="5883" spans="1:27" x14ac:dyDescent="0.25">
      <c r="A5883" t="s">
        <v>5975</v>
      </c>
      <c r="B5883" s="1">
        <v>45760</v>
      </c>
      <c r="C5883" s="1">
        <v>45760.6</v>
      </c>
      <c r="D5883" t="s">
        <v>39</v>
      </c>
      <c r="E5883" t="s">
        <v>52</v>
      </c>
      <c r="F5883" t="s">
        <v>48</v>
      </c>
      <c r="G5883" t="s">
        <v>30</v>
      </c>
      <c r="H5883" t="s">
        <v>56</v>
      </c>
      <c r="I5883" t="s">
        <v>41</v>
      </c>
      <c r="J5883">
        <v>0.6</v>
      </c>
      <c r="K5883" t="s">
        <v>57</v>
      </c>
      <c r="L5883">
        <v>79</v>
      </c>
      <c r="M5883" s="1">
        <v>45759</v>
      </c>
      <c r="N5883" t="s">
        <v>63</v>
      </c>
      <c r="O5883">
        <v>11.6</v>
      </c>
      <c r="P5883">
        <v>1.6</v>
      </c>
      <c r="Q5883" s="2">
        <v>2754.79</v>
      </c>
      <c r="R5883" t="s">
        <v>85</v>
      </c>
      <c r="S5883" s="2">
        <v>1326.22</v>
      </c>
      <c r="T5883">
        <v>2.8</v>
      </c>
      <c r="U5883" t="s">
        <v>89</v>
      </c>
      <c r="V5883">
        <v>2025</v>
      </c>
      <c r="W5883" t="s">
        <v>83</v>
      </c>
      <c r="X5883" s="2">
        <v>1326.22</v>
      </c>
      <c r="Y5883" s="2">
        <v>1428.57</v>
      </c>
      <c r="Z5883" s="2">
        <v>0.48099999999999998</v>
      </c>
      <c r="AA5883" s="2">
        <f>IF(Table1[[#This Row],[Bed Occupied]]="Yes",1,0)</f>
        <v>0</v>
      </c>
    </row>
    <row r="5884" spans="1:27" x14ac:dyDescent="0.25">
      <c r="A5884" t="s">
        <v>5976</v>
      </c>
      <c r="B5884" s="1">
        <v>46304</v>
      </c>
      <c r="C5884" s="1">
        <v>46305.5</v>
      </c>
      <c r="D5884" t="s">
        <v>88</v>
      </c>
      <c r="E5884" t="s">
        <v>47</v>
      </c>
      <c r="F5884" t="s">
        <v>29</v>
      </c>
      <c r="G5884" t="s">
        <v>151</v>
      </c>
      <c r="H5884" t="s">
        <v>81</v>
      </c>
      <c r="I5884" t="s">
        <v>41</v>
      </c>
      <c r="J5884">
        <v>1.5</v>
      </c>
      <c r="K5884" t="s">
        <v>33</v>
      </c>
      <c r="L5884">
        <v>5</v>
      </c>
      <c r="M5884" s="1">
        <v>46304</v>
      </c>
      <c r="N5884" t="s">
        <v>63</v>
      </c>
      <c r="O5884">
        <v>9</v>
      </c>
      <c r="P5884">
        <v>1</v>
      </c>
      <c r="Q5884" s="2">
        <v>12816.31</v>
      </c>
      <c r="R5884" t="s">
        <v>58</v>
      </c>
      <c r="S5884" s="2">
        <v>8541.23</v>
      </c>
      <c r="T5884">
        <v>4.0999999999999996</v>
      </c>
      <c r="U5884" t="s">
        <v>36</v>
      </c>
      <c r="V5884">
        <v>2026</v>
      </c>
      <c r="W5884" t="s">
        <v>77</v>
      </c>
      <c r="X5884" s="2">
        <v>8541.23</v>
      </c>
      <c r="Y5884" s="2">
        <v>4275.08</v>
      </c>
      <c r="Z5884" s="2">
        <v>0.66600000000000004</v>
      </c>
      <c r="AA5884" s="2">
        <f>IF(Table1[[#This Row],[Bed Occupied]]="Yes",1,0)</f>
        <v>1</v>
      </c>
    </row>
    <row r="5885" spans="1:27" x14ac:dyDescent="0.25">
      <c r="A5885" t="s">
        <v>5977</v>
      </c>
      <c r="B5885" s="1">
        <v>45932</v>
      </c>
      <c r="C5885" s="1">
        <v>45934</v>
      </c>
      <c r="D5885" t="s">
        <v>46</v>
      </c>
      <c r="E5885" t="s">
        <v>52</v>
      </c>
      <c r="F5885" t="s">
        <v>48</v>
      </c>
      <c r="G5885" t="s">
        <v>67</v>
      </c>
      <c r="H5885" t="s">
        <v>81</v>
      </c>
      <c r="I5885" t="s">
        <v>41</v>
      </c>
      <c r="J5885">
        <v>2</v>
      </c>
      <c r="K5885" t="s">
        <v>57</v>
      </c>
      <c r="L5885">
        <v>61</v>
      </c>
      <c r="M5885" s="1">
        <v>45932</v>
      </c>
      <c r="N5885" t="s">
        <v>42</v>
      </c>
      <c r="O5885">
        <v>9</v>
      </c>
      <c r="P5885">
        <v>1</v>
      </c>
      <c r="Q5885" s="2">
        <v>4708.6899999999996</v>
      </c>
      <c r="R5885" t="s">
        <v>35</v>
      </c>
      <c r="S5885" s="2">
        <v>2653.55</v>
      </c>
      <c r="T5885">
        <v>3.7</v>
      </c>
      <c r="U5885" t="s">
        <v>82</v>
      </c>
      <c r="V5885">
        <v>2025</v>
      </c>
      <c r="W5885" t="s">
        <v>72</v>
      </c>
      <c r="X5885" s="2">
        <v>2653.55</v>
      </c>
      <c r="Y5885" s="2">
        <v>2055.14</v>
      </c>
      <c r="Z5885" s="2">
        <v>0.56399999999999995</v>
      </c>
      <c r="AA5885" s="2">
        <f>IF(Table1[[#This Row],[Bed Occupied]]="Yes",1,0)</f>
        <v>0</v>
      </c>
    </row>
    <row r="5886" spans="1:27" x14ac:dyDescent="0.25">
      <c r="A5886" t="s">
        <v>5978</v>
      </c>
      <c r="B5886" s="1">
        <v>46293</v>
      </c>
      <c r="C5886" s="1">
        <v>46304.2</v>
      </c>
      <c r="D5886" t="s">
        <v>61</v>
      </c>
      <c r="E5886" t="s">
        <v>47</v>
      </c>
      <c r="F5886" t="s">
        <v>92</v>
      </c>
      <c r="G5886" t="s">
        <v>30</v>
      </c>
      <c r="H5886" t="s">
        <v>62</v>
      </c>
      <c r="I5886" t="s">
        <v>32</v>
      </c>
      <c r="J5886">
        <v>11.2</v>
      </c>
      <c r="K5886" t="s">
        <v>33</v>
      </c>
      <c r="L5886">
        <v>100</v>
      </c>
      <c r="M5886" s="1">
        <v>46293</v>
      </c>
      <c r="N5886" t="s">
        <v>42</v>
      </c>
      <c r="O5886">
        <v>14</v>
      </c>
      <c r="P5886">
        <v>2</v>
      </c>
      <c r="Q5886" s="2">
        <v>23388.36</v>
      </c>
      <c r="R5886" t="s">
        <v>85</v>
      </c>
      <c r="S5886" s="2">
        <v>17575.11</v>
      </c>
      <c r="T5886">
        <v>3.4</v>
      </c>
      <c r="U5886" t="s">
        <v>133</v>
      </c>
      <c r="V5886">
        <v>2026</v>
      </c>
      <c r="W5886" t="s">
        <v>37</v>
      </c>
      <c r="X5886" s="2">
        <v>17575.11</v>
      </c>
      <c r="Y5886" s="2">
        <v>5813.25</v>
      </c>
      <c r="Z5886" s="2">
        <v>0.751</v>
      </c>
      <c r="AA5886" s="2">
        <f>IF(Table1[[#This Row],[Bed Occupied]]="Yes",1,0)</f>
        <v>1</v>
      </c>
    </row>
    <row r="5887" spans="1:27" x14ac:dyDescent="0.25">
      <c r="A5887" t="s">
        <v>5979</v>
      </c>
      <c r="B5887" s="1">
        <v>45997</v>
      </c>
      <c r="C5887" s="1">
        <v>46001.599999999999</v>
      </c>
      <c r="D5887" t="s">
        <v>46</v>
      </c>
      <c r="E5887" t="s">
        <v>28</v>
      </c>
      <c r="F5887" t="s">
        <v>29</v>
      </c>
      <c r="G5887" t="s">
        <v>30</v>
      </c>
      <c r="H5887" t="s">
        <v>81</v>
      </c>
      <c r="I5887" t="s">
        <v>41</v>
      </c>
      <c r="J5887">
        <v>4.5999999999999996</v>
      </c>
      <c r="K5887" t="s">
        <v>33</v>
      </c>
      <c r="L5887">
        <v>77</v>
      </c>
      <c r="M5887" s="1">
        <v>45997</v>
      </c>
      <c r="N5887" t="s">
        <v>42</v>
      </c>
      <c r="O5887">
        <v>9.5</v>
      </c>
      <c r="P5887">
        <v>1.5</v>
      </c>
      <c r="Q5887" s="2">
        <v>5517.8</v>
      </c>
      <c r="R5887" t="s">
        <v>58</v>
      </c>
      <c r="S5887" s="2">
        <v>4156.18</v>
      </c>
      <c r="T5887">
        <v>3.4</v>
      </c>
      <c r="U5887" t="s">
        <v>79</v>
      </c>
      <c r="V5887">
        <v>2025</v>
      </c>
      <c r="W5887" t="s">
        <v>83</v>
      </c>
      <c r="X5887" s="2">
        <v>4156.18</v>
      </c>
      <c r="Y5887" s="2">
        <v>1361.62</v>
      </c>
      <c r="Z5887" s="2">
        <v>0.753</v>
      </c>
      <c r="AA5887" s="2">
        <f>IF(Table1[[#This Row],[Bed Occupied]]="Yes",1,0)</f>
        <v>1</v>
      </c>
    </row>
    <row r="5888" spans="1:27" x14ac:dyDescent="0.25">
      <c r="A5888" t="s">
        <v>5980</v>
      </c>
      <c r="B5888" s="1">
        <v>46026</v>
      </c>
      <c r="C5888" s="1">
        <v>46030.2</v>
      </c>
      <c r="D5888" t="s">
        <v>61</v>
      </c>
      <c r="E5888" t="s">
        <v>47</v>
      </c>
      <c r="F5888" t="s">
        <v>48</v>
      </c>
      <c r="G5888" t="s">
        <v>30</v>
      </c>
      <c r="H5888" t="s">
        <v>76</v>
      </c>
      <c r="I5888" t="s">
        <v>93</v>
      </c>
      <c r="J5888">
        <v>4.2</v>
      </c>
      <c r="K5888" t="s">
        <v>33</v>
      </c>
      <c r="L5888">
        <v>51</v>
      </c>
      <c r="M5888" s="1">
        <v>46025</v>
      </c>
      <c r="N5888" t="s">
        <v>63</v>
      </c>
      <c r="O5888">
        <v>9.8000000000000007</v>
      </c>
      <c r="P5888">
        <v>1.8</v>
      </c>
      <c r="Q5888" s="2">
        <v>15894.71</v>
      </c>
      <c r="R5888" t="s">
        <v>35</v>
      </c>
      <c r="S5888" s="2">
        <v>9204.52</v>
      </c>
      <c r="T5888">
        <v>3.2</v>
      </c>
      <c r="U5888" t="s">
        <v>86</v>
      </c>
      <c r="V5888">
        <v>2026</v>
      </c>
      <c r="W5888" t="s">
        <v>83</v>
      </c>
      <c r="X5888" s="2">
        <v>9204.52</v>
      </c>
      <c r="Y5888" s="2">
        <v>6690.19</v>
      </c>
      <c r="Z5888" s="2">
        <v>0.57899999999999996</v>
      </c>
      <c r="AA5888" s="2">
        <f>IF(Table1[[#This Row],[Bed Occupied]]="Yes",1,0)</f>
        <v>1</v>
      </c>
    </row>
    <row r="5889" spans="1:27" x14ac:dyDescent="0.25">
      <c r="A5889" t="s">
        <v>5981</v>
      </c>
      <c r="B5889" s="1">
        <v>46334</v>
      </c>
      <c r="C5889" s="1">
        <v>46337.2</v>
      </c>
      <c r="D5889" t="s">
        <v>39</v>
      </c>
      <c r="E5889" t="s">
        <v>52</v>
      </c>
      <c r="F5889" t="s">
        <v>29</v>
      </c>
      <c r="G5889" t="s">
        <v>30</v>
      </c>
      <c r="H5889" t="s">
        <v>62</v>
      </c>
      <c r="I5889" t="s">
        <v>32</v>
      </c>
      <c r="J5889">
        <v>3.2</v>
      </c>
      <c r="K5889" t="s">
        <v>33</v>
      </c>
      <c r="L5889">
        <v>67</v>
      </c>
      <c r="M5889" s="1">
        <v>46333</v>
      </c>
      <c r="N5889" t="s">
        <v>42</v>
      </c>
      <c r="O5889">
        <v>12.4</v>
      </c>
      <c r="P5889">
        <v>2.4</v>
      </c>
      <c r="Q5889" s="2">
        <v>2844.35</v>
      </c>
      <c r="R5889" t="s">
        <v>58</v>
      </c>
      <c r="S5889" s="2">
        <v>1836.02</v>
      </c>
      <c r="T5889">
        <v>3.1</v>
      </c>
      <c r="U5889" t="s">
        <v>130</v>
      </c>
      <c r="V5889">
        <v>2026</v>
      </c>
      <c r="W5889" t="s">
        <v>83</v>
      </c>
      <c r="X5889" s="2">
        <v>1836.02</v>
      </c>
      <c r="Y5889" s="2">
        <v>1008.33</v>
      </c>
      <c r="Z5889" s="2">
        <v>0.64500000000000002</v>
      </c>
      <c r="AA5889" s="2">
        <f>IF(Table1[[#This Row],[Bed Occupied]]="Yes",1,0)</f>
        <v>1</v>
      </c>
    </row>
    <row r="5890" spans="1:27" x14ac:dyDescent="0.25">
      <c r="A5890" t="s">
        <v>5982</v>
      </c>
      <c r="B5890" s="1">
        <v>46080</v>
      </c>
      <c r="C5890" s="1">
        <v>46082.3</v>
      </c>
      <c r="D5890" t="s">
        <v>96</v>
      </c>
      <c r="E5890" t="s">
        <v>47</v>
      </c>
      <c r="F5890" t="s">
        <v>29</v>
      </c>
      <c r="G5890" t="s">
        <v>53</v>
      </c>
      <c r="H5890" t="s">
        <v>62</v>
      </c>
      <c r="I5890" t="s">
        <v>41</v>
      </c>
      <c r="J5890">
        <v>2.2999999999999998</v>
      </c>
      <c r="K5890" t="s">
        <v>33</v>
      </c>
      <c r="L5890">
        <v>32</v>
      </c>
      <c r="M5890" s="1">
        <v>46079</v>
      </c>
      <c r="N5890" t="s">
        <v>34</v>
      </c>
      <c r="O5890">
        <v>11.8</v>
      </c>
      <c r="P5890">
        <v>1.8</v>
      </c>
      <c r="Q5890" s="2">
        <v>3756.19</v>
      </c>
      <c r="R5890" t="s">
        <v>58</v>
      </c>
      <c r="S5890" s="2">
        <v>2160.61</v>
      </c>
      <c r="T5890">
        <v>4.2</v>
      </c>
      <c r="U5890" t="s">
        <v>68</v>
      </c>
      <c r="V5890">
        <v>2026</v>
      </c>
      <c r="W5890" t="s">
        <v>72</v>
      </c>
      <c r="X5890" s="2">
        <v>2160.61</v>
      </c>
      <c r="Y5890" s="2">
        <v>1595.58</v>
      </c>
      <c r="Z5890" s="2">
        <v>0.57499999999999996</v>
      </c>
      <c r="AA5890" s="2">
        <f>IF(Table1[[#This Row],[Bed Occupied]]="Yes",1,0)</f>
        <v>1</v>
      </c>
    </row>
    <row r="5891" spans="1:27" x14ac:dyDescent="0.25">
      <c r="A5891" t="s">
        <v>5983</v>
      </c>
      <c r="B5891" s="1">
        <v>45824</v>
      </c>
      <c r="C5891" s="1">
        <v>45841.9</v>
      </c>
      <c r="D5891" t="s">
        <v>61</v>
      </c>
      <c r="E5891" t="s">
        <v>52</v>
      </c>
      <c r="F5891" t="s">
        <v>29</v>
      </c>
      <c r="G5891" t="s">
        <v>53</v>
      </c>
      <c r="H5891" t="s">
        <v>76</v>
      </c>
      <c r="I5891" t="s">
        <v>41</v>
      </c>
      <c r="J5891">
        <v>17.899999999999999</v>
      </c>
      <c r="K5891" t="s">
        <v>33</v>
      </c>
      <c r="L5891">
        <v>68</v>
      </c>
      <c r="M5891" s="1">
        <v>45823</v>
      </c>
      <c r="N5891" t="s">
        <v>63</v>
      </c>
      <c r="O5891">
        <v>9.6999999999999993</v>
      </c>
      <c r="P5891">
        <v>1.7</v>
      </c>
      <c r="Q5891" s="2">
        <v>25841.26</v>
      </c>
      <c r="R5891" t="s">
        <v>35</v>
      </c>
      <c r="S5891" s="2">
        <v>17917.580000000002</v>
      </c>
      <c r="T5891">
        <v>3.2</v>
      </c>
      <c r="U5891" t="s">
        <v>64</v>
      </c>
      <c r="V5891">
        <v>2025</v>
      </c>
      <c r="W5891" t="s">
        <v>74</v>
      </c>
      <c r="X5891" s="2">
        <v>17917.580000000002</v>
      </c>
      <c r="Y5891" s="2">
        <v>7923.68</v>
      </c>
      <c r="Z5891" s="2">
        <v>0.69299999999999995</v>
      </c>
      <c r="AA5891" s="2">
        <f>IF(Table1[[#This Row],[Bed Occupied]]="Yes",1,0)</f>
        <v>1</v>
      </c>
    </row>
    <row r="5892" spans="1:27" x14ac:dyDescent="0.25">
      <c r="A5892" t="s">
        <v>5984</v>
      </c>
      <c r="B5892" s="1">
        <v>45834</v>
      </c>
      <c r="C5892" s="1">
        <v>45835.1</v>
      </c>
      <c r="D5892" t="s">
        <v>39</v>
      </c>
      <c r="E5892" t="s">
        <v>28</v>
      </c>
      <c r="F5892" t="s">
        <v>29</v>
      </c>
      <c r="G5892" t="s">
        <v>30</v>
      </c>
      <c r="H5892" t="s">
        <v>40</v>
      </c>
      <c r="I5892" t="s">
        <v>32</v>
      </c>
      <c r="J5892">
        <v>1.1000000000000001</v>
      </c>
      <c r="K5892" t="s">
        <v>33</v>
      </c>
      <c r="L5892">
        <v>92</v>
      </c>
      <c r="M5892" s="1">
        <v>45834</v>
      </c>
      <c r="N5892" t="s">
        <v>34</v>
      </c>
      <c r="O5892">
        <v>13.5</v>
      </c>
      <c r="P5892">
        <v>1.5</v>
      </c>
      <c r="Q5892" s="2">
        <v>2241.69</v>
      </c>
      <c r="R5892" t="s">
        <v>85</v>
      </c>
      <c r="S5892" s="2">
        <v>1122.05</v>
      </c>
      <c r="T5892">
        <v>3.3</v>
      </c>
      <c r="U5892" t="s">
        <v>64</v>
      </c>
      <c r="V5892">
        <v>2025</v>
      </c>
      <c r="W5892" t="s">
        <v>72</v>
      </c>
      <c r="X5892" s="2">
        <v>1122.05</v>
      </c>
      <c r="Y5892" s="2">
        <v>1119.6400000000001</v>
      </c>
      <c r="Z5892" s="2">
        <v>0.501</v>
      </c>
      <c r="AA5892" s="2">
        <f>IF(Table1[[#This Row],[Bed Occupied]]="Yes",1,0)</f>
        <v>1</v>
      </c>
    </row>
    <row r="5893" spans="1:27" x14ac:dyDescent="0.25">
      <c r="A5893" t="s">
        <v>5985</v>
      </c>
      <c r="B5893" s="1">
        <v>45821</v>
      </c>
      <c r="C5893" s="1">
        <v>45821.599999999999</v>
      </c>
      <c r="D5893" t="s">
        <v>39</v>
      </c>
      <c r="E5893" t="s">
        <v>28</v>
      </c>
      <c r="F5893" t="s">
        <v>29</v>
      </c>
      <c r="G5893" t="s">
        <v>30</v>
      </c>
      <c r="H5893" t="s">
        <v>31</v>
      </c>
      <c r="I5893" t="s">
        <v>93</v>
      </c>
      <c r="J5893">
        <v>0.6</v>
      </c>
      <c r="K5893" t="s">
        <v>33</v>
      </c>
      <c r="L5893">
        <v>100</v>
      </c>
      <c r="M5893" s="1">
        <v>45820</v>
      </c>
      <c r="N5893" t="s">
        <v>34</v>
      </c>
      <c r="O5893">
        <v>11.7</v>
      </c>
      <c r="P5893">
        <v>1.7</v>
      </c>
      <c r="Q5893" s="2">
        <v>1902.6</v>
      </c>
      <c r="R5893" t="s">
        <v>85</v>
      </c>
      <c r="S5893" s="2">
        <v>1258.2</v>
      </c>
      <c r="T5893">
        <v>2.9</v>
      </c>
      <c r="U5893" t="s">
        <v>64</v>
      </c>
      <c r="V5893">
        <v>2025</v>
      </c>
      <c r="W5893" t="s">
        <v>72</v>
      </c>
      <c r="X5893" s="2">
        <v>1258.2</v>
      </c>
      <c r="Y5893" s="2">
        <v>644.4</v>
      </c>
      <c r="Z5893" s="2">
        <v>0.66100000000000003</v>
      </c>
      <c r="AA5893" s="2">
        <f>IF(Table1[[#This Row],[Bed Occupied]]="Yes",1,0)</f>
        <v>1</v>
      </c>
    </row>
    <row r="5894" spans="1:27" x14ac:dyDescent="0.25">
      <c r="A5894" t="s">
        <v>5986</v>
      </c>
      <c r="B5894" s="1">
        <v>45947</v>
      </c>
      <c r="C5894" s="1">
        <v>45948.6</v>
      </c>
      <c r="D5894" t="s">
        <v>61</v>
      </c>
      <c r="E5894" t="s">
        <v>47</v>
      </c>
      <c r="F5894" t="s">
        <v>29</v>
      </c>
      <c r="G5894" t="s">
        <v>30</v>
      </c>
      <c r="H5894" t="s">
        <v>49</v>
      </c>
      <c r="I5894" t="s">
        <v>32</v>
      </c>
      <c r="J5894">
        <v>1.6</v>
      </c>
      <c r="K5894" t="s">
        <v>57</v>
      </c>
      <c r="L5894">
        <v>73</v>
      </c>
      <c r="M5894" s="1">
        <v>45947</v>
      </c>
      <c r="N5894" t="s">
        <v>42</v>
      </c>
      <c r="O5894">
        <v>12.4</v>
      </c>
      <c r="P5894">
        <v>2.4</v>
      </c>
      <c r="Q5894" s="2">
        <v>7965.61</v>
      </c>
      <c r="R5894" t="s">
        <v>35</v>
      </c>
      <c r="S5894" s="2">
        <v>4195.76</v>
      </c>
      <c r="T5894">
        <v>3.1</v>
      </c>
      <c r="U5894" t="s">
        <v>82</v>
      </c>
      <c r="V5894">
        <v>2025</v>
      </c>
      <c r="W5894" t="s">
        <v>77</v>
      </c>
      <c r="X5894" s="2">
        <v>4195.76</v>
      </c>
      <c r="Y5894" s="2">
        <v>3769.85</v>
      </c>
      <c r="Z5894" s="2">
        <v>0.52700000000000002</v>
      </c>
      <c r="AA5894" s="2">
        <f>IF(Table1[[#This Row],[Bed Occupied]]="Yes",1,0)</f>
        <v>0</v>
      </c>
    </row>
    <row r="5895" spans="1:27" x14ac:dyDescent="0.25">
      <c r="A5895" t="s">
        <v>5987</v>
      </c>
      <c r="B5895" s="1">
        <v>46167</v>
      </c>
      <c r="C5895" s="1">
        <v>46173.599999999999</v>
      </c>
      <c r="D5895" t="s">
        <v>61</v>
      </c>
      <c r="E5895" t="s">
        <v>28</v>
      </c>
      <c r="F5895" t="s">
        <v>29</v>
      </c>
      <c r="G5895" t="s">
        <v>67</v>
      </c>
      <c r="H5895" t="s">
        <v>31</v>
      </c>
      <c r="I5895" t="s">
        <v>32</v>
      </c>
      <c r="J5895">
        <v>6.6</v>
      </c>
      <c r="K5895" t="s">
        <v>33</v>
      </c>
      <c r="L5895">
        <v>83</v>
      </c>
      <c r="M5895" s="1">
        <v>46167</v>
      </c>
      <c r="N5895" t="s">
        <v>34</v>
      </c>
      <c r="O5895">
        <v>11.8</v>
      </c>
      <c r="P5895">
        <v>1.8</v>
      </c>
      <c r="Q5895" s="2">
        <v>16905.900000000001</v>
      </c>
      <c r="R5895" t="s">
        <v>58</v>
      </c>
      <c r="S5895" s="2">
        <v>9824.32</v>
      </c>
      <c r="T5895">
        <v>3.4</v>
      </c>
      <c r="U5895" t="s">
        <v>94</v>
      </c>
      <c r="V5895">
        <v>2026</v>
      </c>
      <c r="W5895" t="s">
        <v>37</v>
      </c>
      <c r="X5895" s="2">
        <v>9824.32</v>
      </c>
      <c r="Y5895" s="2">
        <v>7081.58</v>
      </c>
      <c r="Z5895" s="2">
        <v>0.58099999999999996</v>
      </c>
      <c r="AA5895" s="2">
        <f>IF(Table1[[#This Row],[Bed Occupied]]="Yes",1,0)</f>
        <v>1</v>
      </c>
    </row>
    <row r="5896" spans="1:27" x14ac:dyDescent="0.25">
      <c r="A5896" t="s">
        <v>5988</v>
      </c>
      <c r="B5896" s="1">
        <v>45954</v>
      </c>
      <c r="C5896" s="1">
        <v>45954.8</v>
      </c>
      <c r="D5896" t="s">
        <v>39</v>
      </c>
      <c r="E5896" t="s">
        <v>47</v>
      </c>
      <c r="F5896" t="s">
        <v>48</v>
      </c>
      <c r="G5896" t="s">
        <v>30</v>
      </c>
      <c r="H5896" t="s">
        <v>40</v>
      </c>
      <c r="I5896" t="s">
        <v>93</v>
      </c>
      <c r="J5896">
        <v>0.8</v>
      </c>
      <c r="K5896" t="s">
        <v>33</v>
      </c>
      <c r="L5896">
        <v>71</v>
      </c>
      <c r="M5896" s="1">
        <v>45954</v>
      </c>
      <c r="N5896" t="s">
        <v>34</v>
      </c>
      <c r="O5896">
        <v>13.5</v>
      </c>
      <c r="P5896">
        <v>1.5</v>
      </c>
      <c r="Q5896" s="2">
        <v>1319.15</v>
      </c>
      <c r="R5896" t="s">
        <v>35</v>
      </c>
      <c r="S5896" s="2">
        <v>743.75</v>
      </c>
      <c r="T5896">
        <v>3.3</v>
      </c>
      <c r="U5896" t="s">
        <v>82</v>
      </c>
      <c r="V5896">
        <v>2025</v>
      </c>
      <c r="W5896" t="s">
        <v>77</v>
      </c>
      <c r="X5896" s="2">
        <v>743.75</v>
      </c>
      <c r="Y5896" s="2">
        <v>575.4</v>
      </c>
      <c r="Z5896" s="2">
        <v>0.56399999999999995</v>
      </c>
      <c r="AA5896" s="2">
        <f>IF(Table1[[#This Row],[Bed Occupied]]="Yes",1,0)</f>
        <v>1</v>
      </c>
    </row>
    <row r="5897" spans="1:27" x14ac:dyDescent="0.25">
      <c r="A5897" t="s">
        <v>5989</v>
      </c>
      <c r="B5897" s="1">
        <v>45912</v>
      </c>
      <c r="C5897" s="1">
        <v>45916.7</v>
      </c>
      <c r="D5897" t="s">
        <v>61</v>
      </c>
      <c r="E5897" t="s">
        <v>52</v>
      </c>
      <c r="F5897" t="s">
        <v>48</v>
      </c>
      <c r="G5897" t="s">
        <v>151</v>
      </c>
      <c r="H5897" t="s">
        <v>49</v>
      </c>
      <c r="I5897" t="s">
        <v>41</v>
      </c>
      <c r="J5897">
        <v>4.7</v>
      </c>
      <c r="K5897" t="s">
        <v>33</v>
      </c>
      <c r="L5897">
        <v>110</v>
      </c>
      <c r="M5897" s="1">
        <v>45912</v>
      </c>
      <c r="N5897" t="s">
        <v>34</v>
      </c>
      <c r="O5897">
        <v>8.6</v>
      </c>
      <c r="P5897">
        <v>0.6</v>
      </c>
      <c r="Q5897" s="2">
        <v>15536.78</v>
      </c>
      <c r="R5897" t="s">
        <v>35</v>
      </c>
      <c r="S5897" s="2">
        <v>9701.25</v>
      </c>
      <c r="T5897">
        <v>2.7</v>
      </c>
      <c r="U5897" t="s">
        <v>59</v>
      </c>
      <c r="V5897">
        <v>2025</v>
      </c>
      <c r="W5897" t="s">
        <v>77</v>
      </c>
      <c r="X5897" s="2">
        <v>9701.25</v>
      </c>
      <c r="Y5897" s="2">
        <v>5835.53</v>
      </c>
      <c r="Z5897" s="2">
        <v>0.624</v>
      </c>
      <c r="AA5897" s="2">
        <f>IF(Table1[[#This Row],[Bed Occupied]]="Yes",1,0)</f>
        <v>1</v>
      </c>
    </row>
    <row r="5898" spans="1:27" x14ac:dyDescent="0.25">
      <c r="A5898" t="s">
        <v>5990</v>
      </c>
      <c r="B5898" s="1">
        <v>46241</v>
      </c>
      <c r="C5898" s="1">
        <v>46244.800000000003</v>
      </c>
      <c r="D5898" t="s">
        <v>46</v>
      </c>
      <c r="E5898" t="s">
        <v>66</v>
      </c>
      <c r="F5898" t="s">
        <v>48</v>
      </c>
      <c r="G5898" t="s">
        <v>53</v>
      </c>
      <c r="H5898" t="s">
        <v>62</v>
      </c>
      <c r="I5898" t="s">
        <v>32</v>
      </c>
      <c r="J5898">
        <v>3.8</v>
      </c>
      <c r="K5898" t="s">
        <v>33</v>
      </c>
      <c r="L5898">
        <v>49</v>
      </c>
      <c r="M5898" s="1">
        <v>46241</v>
      </c>
      <c r="N5898" t="s">
        <v>63</v>
      </c>
      <c r="O5898">
        <v>12.8</v>
      </c>
      <c r="P5898">
        <v>0.8</v>
      </c>
      <c r="Q5898" s="2">
        <v>5372.7</v>
      </c>
      <c r="R5898" t="s">
        <v>85</v>
      </c>
      <c r="S5898" s="2">
        <v>3178.22</v>
      </c>
      <c r="T5898">
        <v>3.8</v>
      </c>
      <c r="U5898" t="s">
        <v>138</v>
      </c>
      <c r="V5898">
        <v>2026</v>
      </c>
      <c r="W5898" t="s">
        <v>77</v>
      </c>
      <c r="X5898" s="2">
        <v>3178.22</v>
      </c>
      <c r="Y5898" s="2">
        <v>2194.48</v>
      </c>
      <c r="Z5898" s="2">
        <v>0.59199999999999997</v>
      </c>
      <c r="AA5898" s="2">
        <f>IF(Table1[[#This Row],[Bed Occupied]]="Yes",1,0)</f>
        <v>1</v>
      </c>
    </row>
    <row r="5899" spans="1:27" x14ac:dyDescent="0.25">
      <c r="A5899" t="s">
        <v>5991</v>
      </c>
      <c r="B5899" s="1">
        <v>45937</v>
      </c>
      <c r="C5899" s="1">
        <v>45938.7</v>
      </c>
      <c r="D5899" t="s">
        <v>51</v>
      </c>
      <c r="E5899" t="s">
        <v>47</v>
      </c>
      <c r="F5899" t="s">
        <v>29</v>
      </c>
      <c r="G5899" t="s">
        <v>151</v>
      </c>
      <c r="H5899" t="s">
        <v>31</v>
      </c>
      <c r="I5899" t="s">
        <v>32</v>
      </c>
      <c r="J5899">
        <v>1.7</v>
      </c>
      <c r="K5899" t="s">
        <v>33</v>
      </c>
      <c r="L5899">
        <v>86</v>
      </c>
      <c r="M5899" s="1">
        <v>45937</v>
      </c>
      <c r="N5899" t="s">
        <v>42</v>
      </c>
      <c r="O5899">
        <v>14.6</v>
      </c>
      <c r="P5899">
        <v>2.6</v>
      </c>
      <c r="Q5899" s="2">
        <v>6054.79</v>
      </c>
      <c r="R5899" t="s">
        <v>35</v>
      </c>
      <c r="S5899" s="2">
        <v>3384.13</v>
      </c>
      <c r="T5899">
        <v>2.8</v>
      </c>
      <c r="U5899" t="s">
        <v>82</v>
      </c>
      <c r="V5899">
        <v>2025</v>
      </c>
      <c r="W5899" t="s">
        <v>44</v>
      </c>
      <c r="X5899" s="2">
        <v>3384.13</v>
      </c>
      <c r="Y5899" s="2">
        <v>2670.66</v>
      </c>
      <c r="Z5899" s="2">
        <v>0.55900000000000005</v>
      </c>
      <c r="AA5899" s="2">
        <f>IF(Table1[[#This Row],[Bed Occupied]]="Yes",1,0)</f>
        <v>1</v>
      </c>
    </row>
    <row r="5900" spans="1:27" x14ac:dyDescent="0.25">
      <c r="A5900" t="s">
        <v>5992</v>
      </c>
      <c r="B5900" s="1">
        <v>46379</v>
      </c>
      <c r="C5900" s="1">
        <v>46384.2</v>
      </c>
      <c r="D5900" t="s">
        <v>61</v>
      </c>
      <c r="E5900" t="s">
        <v>28</v>
      </c>
      <c r="F5900" t="s">
        <v>48</v>
      </c>
      <c r="G5900" t="s">
        <v>30</v>
      </c>
      <c r="H5900" t="s">
        <v>31</v>
      </c>
      <c r="I5900" t="s">
        <v>93</v>
      </c>
      <c r="J5900">
        <v>5.2</v>
      </c>
      <c r="K5900" t="s">
        <v>57</v>
      </c>
      <c r="L5900">
        <v>38</v>
      </c>
      <c r="M5900" s="1">
        <v>46379</v>
      </c>
      <c r="N5900" t="s">
        <v>63</v>
      </c>
      <c r="O5900">
        <v>9.8000000000000007</v>
      </c>
      <c r="P5900">
        <v>1.8</v>
      </c>
      <c r="Q5900" s="2">
        <v>17272.28</v>
      </c>
      <c r="R5900" t="s">
        <v>35</v>
      </c>
      <c r="S5900" s="2">
        <v>11030.11</v>
      </c>
      <c r="T5900">
        <v>3.7</v>
      </c>
      <c r="U5900" t="s">
        <v>54</v>
      </c>
      <c r="V5900">
        <v>2026</v>
      </c>
      <c r="W5900" t="s">
        <v>69</v>
      </c>
      <c r="X5900" s="2">
        <v>11030.11</v>
      </c>
      <c r="Y5900" s="2">
        <v>6242.17</v>
      </c>
      <c r="Z5900" s="2">
        <v>0.63900000000000001</v>
      </c>
      <c r="AA5900" s="2">
        <f>IF(Table1[[#This Row],[Bed Occupied]]="Yes",1,0)</f>
        <v>0</v>
      </c>
    </row>
    <row r="5901" spans="1:27" x14ac:dyDescent="0.25">
      <c r="A5901" t="s">
        <v>5993</v>
      </c>
      <c r="B5901" s="1">
        <v>45811</v>
      </c>
      <c r="C5901" s="1">
        <v>45812.6</v>
      </c>
      <c r="D5901" t="s">
        <v>96</v>
      </c>
      <c r="E5901" t="s">
        <v>28</v>
      </c>
      <c r="F5901" t="s">
        <v>29</v>
      </c>
      <c r="G5901" t="s">
        <v>67</v>
      </c>
      <c r="H5901" t="s">
        <v>31</v>
      </c>
      <c r="I5901" t="s">
        <v>32</v>
      </c>
      <c r="J5901">
        <v>1.6</v>
      </c>
      <c r="K5901" t="s">
        <v>33</v>
      </c>
      <c r="L5901">
        <v>66</v>
      </c>
      <c r="M5901" s="1">
        <v>45811</v>
      </c>
      <c r="N5901" t="s">
        <v>42</v>
      </c>
      <c r="O5901">
        <v>12</v>
      </c>
      <c r="P5901">
        <v>0</v>
      </c>
      <c r="Q5901" s="2">
        <v>2830.39</v>
      </c>
      <c r="R5901" t="s">
        <v>58</v>
      </c>
      <c r="S5901" s="2">
        <v>1582.01</v>
      </c>
      <c r="T5901">
        <v>4</v>
      </c>
      <c r="U5901" t="s">
        <v>64</v>
      </c>
      <c r="V5901">
        <v>2025</v>
      </c>
      <c r="W5901" t="s">
        <v>44</v>
      </c>
      <c r="X5901" s="2">
        <v>1582.01</v>
      </c>
      <c r="Y5901" s="2">
        <v>1248.3800000000001</v>
      </c>
      <c r="Z5901" s="2">
        <v>0.55900000000000005</v>
      </c>
      <c r="AA5901" s="2">
        <f>IF(Table1[[#This Row],[Bed Occupied]]="Yes",1,0)</f>
        <v>1</v>
      </c>
    </row>
    <row r="5902" spans="1:27" x14ac:dyDescent="0.25">
      <c r="A5902" t="s">
        <v>5994</v>
      </c>
      <c r="B5902" s="1">
        <v>45972</v>
      </c>
      <c r="C5902" s="1">
        <v>45972.3</v>
      </c>
      <c r="D5902" t="s">
        <v>39</v>
      </c>
      <c r="E5902" t="s">
        <v>47</v>
      </c>
      <c r="F5902" t="s">
        <v>29</v>
      </c>
      <c r="G5902" t="s">
        <v>53</v>
      </c>
      <c r="H5902" t="s">
        <v>31</v>
      </c>
      <c r="I5902" t="s">
        <v>41</v>
      </c>
      <c r="J5902">
        <v>0.3</v>
      </c>
      <c r="K5902" t="s">
        <v>33</v>
      </c>
      <c r="L5902">
        <v>58</v>
      </c>
      <c r="M5902" s="1">
        <v>45972</v>
      </c>
      <c r="N5902" t="s">
        <v>34</v>
      </c>
      <c r="O5902">
        <v>8.1999999999999993</v>
      </c>
      <c r="P5902">
        <v>0.2</v>
      </c>
      <c r="Q5902" s="2">
        <v>2330.65</v>
      </c>
      <c r="R5902" t="s">
        <v>35</v>
      </c>
      <c r="S5902" s="2">
        <v>1320.55</v>
      </c>
      <c r="T5902">
        <v>4.8</v>
      </c>
      <c r="U5902" t="s">
        <v>71</v>
      </c>
      <c r="V5902">
        <v>2025</v>
      </c>
      <c r="W5902" t="s">
        <v>44</v>
      </c>
      <c r="X5902" s="2">
        <v>1320.55</v>
      </c>
      <c r="Y5902" s="2">
        <v>1010.1</v>
      </c>
      <c r="Z5902" s="2">
        <v>0.56699999999999995</v>
      </c>
      <c r="AA5902" s="2">
        <f>IF(Table1[[#This Row],[Bed Occupied]]="Yes",1,0)</f>
        <v>1</v>
      </c>
    </row>
    <row r="5903" spans="1:27" x14ac:dyDescent="0.25">
      <c r="A5903" t="s">
        <v>5995</v>
      </c>
      <c r="B5903" s="1">
        <v>45799</v>
      </c>
      <c r="C5903" s="1">
        <v>45803.7</v>
      </c>
      <c r="D5903" t="s">
        <v>102</v>
      </c>
      <c r="E5903" t="s">
        <v>52</v>
      </c>
      <c r="F5903" t="s">
        <v>48</v>
      </c>
      <c r="G5903" t="s">
        <v>53</v>
      </c>
      <c r="H5903" t="s">
        <v>76</v>
      </c>
      <c r="I5903" t="s">
        <v>32</v>
      </c>
      <c r="J5903">
        <v>4.7</v>
      </c>
      <c r="K5903" t="s">
        <v>33</v>
      </c>
      <c r="L5903">
        <v>90</v>
      </c>
      <c r="M5903" s="1">
        <v>45799</v>
      </c>
      <c r="N5903" t="s">
        <v>63</v>
      </c>
      <c r="O5903">
        <v>12.2</v>
      </c>
      <c r="P5903">
        <v>2.2000000000000002</v>
      </c>
      <c r="Q5903" s="2">
        <v>12780.93</v>
      </c>
      <c r="R5903" t="s">
        <v>58</v>
      </c>
      <c r="S5903" s="2">
        <v>8038.12</v>
      </c>
      <c r="T5903">
        <v>3</v>
      </c>
      <c r="U5903" t="s">
        <v>122</v>
      </c>
      <c r="V5903">
        <v>2025</v>
      </c>
      <c r="W5903" t="s">
        <v>72</v>
      </c>
      <c r="X5903" s="2">
        <v>8038.12</v>
      </c>
      <c r="Y5903" s="2">
        <v>4742.8100000000004</v>
      </c>
      <c r="Z5903" s="2">
        <v>0.629</v>
      </c>
      <c r="AA5903" s="2">
        <f>IF(Table1[[#This Row],[Bed Occupied]]="Yes",1,0)</f>
        <v>1</v>
      </c>
    </row>
    <row r="5904" spans="1:27" x14ac:dyDescent="0.25">
      <c r="A5904" t="s">
        <v>5996</v>
      </c>
      <c r="B5904" s="1">
        <v>46010</v>
      </c>
      <c r="C5904" s="1">
        <v>46015.4</v>
      </c>
      <c r="D5904" t="s">
        <v>51</v>
      </c>
      <c r="E5904" t="s">
        <v>47</v>
      </c>
      <c r="F5904" t="s">
        <v>48</v>
      </c>
      <c r="G5904" t="s">
        <v>30</v>
      </c>
      <c r="H5904" t="s">
        <v>49</v>
      </c>
      <c r="I5904" t="s">
        <v>93</v>
      </c>
      <c r="J5904">
        <v>5.4</v>
      </c>
      <c r="K5904" t="s">
        <v>33</v>
      </c>
      <c r="L5904">
        <v>66</v>
      </c>
      <c r="M5904" s="1">
        <v>46010</v>
      </c>
      <c r="N5904" t="s">
        <v>34</v>
      </c>
      <c r="O5904">
        <v>12</v>
      </c>
      <c r="P5904">
        <v>0</v>
      </c>
      <c r="Q5904" s="2">
        <v>10414.86</v>
      </c>
      <c r="R5904" t="s">
        <v>85</v>
      </c>
      <c r="S5904" s="2">
        <v>6808.87</v>
      </c>
      <c r="T5904">
        <v>4.3</v>
      </c>
      <c r="U5904" t="s">
        <v>79</v>
      </c>
      <c r="V5904">
        <v>2025</v>
      </c>
      <c r="W5904" t="s">
        <v>77</v>
      </c>
      <c r="X5904" s="2">
        <v>6808.87</v>
      </c>
      <c r="Y5904" s="2">
        <v>3605.99</v>
      </c>
      <c r="Z5904" s="2">
        <v>0.65400000000000003</v>
      </c>
      <c r="AA5904" s="2">
        <f>IF(Table1[[#This Row],[Bed Occupied]]="Yes",1,0)</f>
        <v>1</v>
      </c>
    </row>
    <row r="5905" spans="1:27" x14ac:dyDescent="0.25">
      <c r="A5905" t="s">
        <v>5997</v>
      </c>
      <c r="B5905" s="1">
        <v>45930</v>
      </c>
      <c r="C5905" s="1">
        <v>45938.5</v>
      </c>
      <c r="D5905" t="s">
        <v>27</v>
      </c>
      <c r="E5905" t="s">
        <v>28</v>
      </c>
      <c r="F5905" t="s">
        <v>29</v>
      </c>
      <c r="G5905" t="s">
        <v>151</v>
      </c>
      <c r="H5905" t="s">
        <v>40</v>
      </c>
      <c r="I5905" t="s">
        <v>41</v>
      </c>
      <c r="J5905">
        <v>8.5</v>
      </c>
      <c r="K5905" t="s">
        <v>33</v>
      </c>
      <c r="L5905">
        <v>60</v>
      </c>
      <c r="M5905" s="1">
        <v>45929</v>
      </c>
      <c r="N5905" t="s">
        <v>42</v>
      </c>
      <c r="O5905">
        <v>10</v>
      </c>
      <c r="P5905">
        <v>2</v>
      </c>
      <c r="Q5905" s="2">
        <v>16386.349999999999</v>
      </c>
      <c r="R5905" t="s">
        <v>35</v>
      </c>
      <c r="S5905" s="2">
        <v>9582.5</v>
      </c>
      <c r="T5905">
        <v>3.3</v>
      </c>
      <c r="U5905" t="s">
        <v>59</v>
      </c>
      <c r="V5905">
        <v>2025</v>
      </c>
      <c r="W5905" t="s">
        <v>37</v>
      </c>
      <c r="X5905" s="2">
        <v>9582.5</v>
      </c>
      <c r="Y5905" s="2">
        <v>6803.85</v>
      </c>
      <c r="Z5905" s="2">
        <v>0.58499999999999996</v>
      </c>
      <c r="AA5905" s="2">
        <f>IF(Table1[[#This Row],[Bed Occupied]]="Yes",1,0)</f>
        <v>1</v>
      </c>
    </row>
    <row r="5906" spans="1:27" x14ac:dyDescent="0.25">
      <c r="A5906" t="s">
        <v>5998</v>
      </c>
      <c r="B5906" s="1">
        <v>45818</v>
      </c>
      <c r="C5906" s="1">
        <v>45819.6</v>
      </c>
      <c r="D5906" t="s">
        <v>61</v>
      </c>
      <c r="E5906" t="s">
        <v>47</v>
      </c>
      <c r="F5906" t="s">
        <v>29</v>
      </c>
      <c r="G5906" t="s">
        <v>151</v>
      </c>
      <c r="H5906" t="s">
        <v>31</v>
      </c>
      <c r="I5906" t="s">
        <v>41</v>
      </c>
      <c r="J5906">
        <v>1.6</v>
      </c>
      <c r="K5906" t="s">
        <v>57</v>
      </c>
      <c r="L5906">
        <v>35</v>
      </c>
      <c r="M5906" s="1">
        <v>45817</v>
      </c>
      <c r="N5906" t="s">
        <v>42</v>
      </c>
      <c r="O5906">
        <v>14.2</v>
      </c>
      <c r="P5906">
        <v>2.2000000000000002</v>
      </c>
      <c r="Q5906" s="2">
        <v>13332.53</v>
      </c>
      <c r="R5906" t="s">
        <v>35</v>
      </c>
      <c r="S5906" s="2">
        <v>9877.56</v>
      </c>
      <c r="T5906">
        <v>3.8</v>
      </c>
      <c r="U5906" t="s">
        <v>64</v>
      </c>
      <c r="V5906">
        <v>2025</v>
      </c>
      <c r="W5906" t="s">
        <v>37</v>
      </c>
      <c r="X5906" s="2">
        <v>9877.56</v>
      </c>
      <c r="Y5906" s="2">
        <v>3454.97</v>
      </c>
      <c r="Z5906" s="2">
        <v>0.74099999999999999</v>
      </c>
      <c r="AA5906" s="2">
        <f>IF(Table1[[#This Row],[Bed Occupied]]="Yes",1,0)</f>
        <v>0</v>
      </c>
    </row>
    <row r="5907" spans="1:27" x14ac:dyDescent="0.25">
      <c r="A5907" t="s">
        <v>5999</v>
      </c>
      <c r="B5907" s="1">
        <v>45947</v>
      </c>
      <c r="C5907" s="1">
        <v>45961.9</v>
      </c>
      <c r="D5907" t="s">
        <v>61</v>
      </c>
      <c r="E5907" t="s">
        <v>47</v>
      </c>
      <c r="F5907" t="s">
        <v>48</v>
      </c>
      <c r="G5907" t="s">
        <v>30</v>
      </c>
      <c r="H5907" t="s">
        <v>31</v>
      </c>
      <c r="I5907" t="s">
        <v>41</v>
      </c>
      <c r="J5907">
        <v>14.9</v>
      </c>
      <c r="K5907" t="s">
        <v>33</v>
      </c>
      <c r="L5907">
        <v>59</v>
      </c>
      <c r="M5907" s="1">
        <v>45946</v>
      </c>
      <c r="N5907" t="s">
        <v>34</v>
      </c>
      <c r="O5907">
        <v>10</v>
      </c>
      <c r="P5907">
        <v>0</v>
      </c>
      <c r="Q5907" s="2">
        <v>28152.53</v>
      </c>
      <c r="R5907" t="s">
        <v>35</v>
      </c>
      <c r="S5907" s="2">
        <v>18663.740000000002</v>
      </c>
      <c r="T5907">
        <v>4</v>
      </c>
      <c r="U5907" t="s">
        <v>82</v>
      </c>
      <c r="V5907">
        <v>2025</v>
      </c>
      <c r="W5907" t="s">
        <v>72</v>
      </c>
      <c r="X5907" s="2">
        <v>18663.740000000002</v>
      </c>
      <c r="Y5907" s="2">
        <v>9488.7900000000009</v>
      </c>
      <c r="Z5907" s="2">
        <v>0.66300000000000003</v>
      </c>
      <c r="AA5907" s="2">
        <f>IF(Table1[[#This Row],[Bed Occupied]]="Yes",1,0)</f>
        <v>1</v>
      </c>
    </row>
    <row r="5908" spans="1:27" x14ac:dyDescent="0.25">
      <c r="A5908" t="s">
        <v>6000</v>
      </c>
      <c r="B5908" s="1">
        <v>46109</v>
      </c>
      <c r="C5908" s="1">
        <v>46111</v>
      </c>
      <c r="D5908" t="s">
        <v>27</v>
      </c>
      <c r="E5908" t="s">
        <v>47</v>
      </c>
      <c r="F5908" t="s">
        <v>48</v>
      </c>
      <c r="G5908" t="s">
        <v>67</v>
      </c>
      <c r="H5908" t="s">
        <v>40</v>
      </c>
      <c r="I5908" t="s">
        <v>93</v>
      </c>
      <c r="J5908">
        <v>2</v>
      </c>
      <c r="K5908" t="s">
        <v>33</v>
      </c>
      <c r="L5908">
        <v>50</v>
      </c>
      <c r="M5908" s="1">
        <v>46108</v>
      </c>
      <c r="N5908" t="s">
        <v>63</v>
      </c>
      <c r="O5908">
        <v>9.3000000000000007</v>
      </c>
      <c r="P5908">
        <v>1.3</v>
      </c>
      <c r="Q5908" s="2">
        <v>9258.58</v>
      </c>
      <c r="R5908" t="s">
        <v>85</v>
      </c>
      <c r="S5908" s="2">
        <v>6533.43</v>
      </c>
      <c r="T5908">
        <v>3.6</v>
      </c>
      <c r="U5908" t="s">
        <v>115</v>
      </c>
      <c r="V5908">
        <v>2026</v>
      </c>
      <c r="W5908" t="s">
        <v>77</v>
      </c>
      <c r="X5908" s="2">
        <v>6533.43</v>
      </c>
      <c r="Y5908" s="2">
        <v>2725.15</v>
      </c>
      <c r="Z5908" s="2">
        <v>0.70599999999999996</v>
      </c>
      <c r="AA5908" s="2">
        <f>IF(Table1[[#This Row],[Bed Occupied]]="Yes",1,0)</f>
        <v>1</v>
      </c>
    </row>
    <row r="5909" spans="1:27" x14ac:dyDescent="0.25">
      <c r="A5909" t="s">
        <v>6001</v>
      </c>
      <c r="B5909" s="1">
        <v>46105</v>
      </c>
      <c r="C5909" s="1">
        <v>46105.599999999999</v>
      </c>
      <c r="D5909" t="s">
        <v>61</v>
      </c>
      <c r="E5909" t="s">
        <v>28</v>
      </c>
      <c r="F5909" t="s">
        <v>29</v>
      </c>
      <c r="G5909" t="s">
        <v>30</v>
      </c>
      <c r="H5909" t="s">
        <v>81</v>
      </c>
      <c r="I5909" t="s">
        <v>93</v>
      </c>
      <c r="J5909">
        <v>0.6</v>
      </c>
      <c r="K5909" t="s">
        <v>33</v>
      </c>
      <c r="L5909">
        <v>75</v>
      </c>
      <c r="M5909" s="1">
        <v>46104</v>
      </c>
      <c r="N5909" t="s">
        <v>34</v>
      </c>
      <c r="O5909">
        <v>10.3</v>
      </c>
      <c r="P5909">
        <v>0.3</v>
      </c>
      <c r="Q5909" s="2">
        <v>10969.91</v>
      </c>
      <c r="R5909" t="s">
        <v>35</v>
      </c>
      <c r="S5909" s="2">
        <v>7014.7</v>
      </c>
      <c r="T5909">
        <v>4.0999999999999996</v>
      </c>
      <c r="U5909" t="s">
        <v>115</v>
      </c>
      <c r="V5909">
        <v>2026</v>
      </c>
      <c r="W5909" t="s">
        <v>37</v>
      </c>
      <c r="X5909" s="2">
        <v>7014.7</v>
      </c>
      <c r="Y5909" s="2">
        <v>3955.21</v>
      </c>
      <c r="Z5909" s="2">
        <v>0.63900000000000001</v>
      </c>
      <c r="AA5909" s="2">
        <f>IF(Table1[[#This Row],[Bed Occupied]]="Yes",1,0)</f>
        <v>1</v>
      </c>
    </row>
    <row r="5910" spans="1:27" x14ac:dyDescent="0.25">
      <c r="A5910" t="s">
        <v>6002</v>
      </c>
      <c r="B5910" s="1">
        <v>45892</v>
      </c>
      <c r="C5910" s="1">
        <v>45893</v>
      </c>
      <c r="D5910" t="s">
        <v>39</v>
      </c>
      <c r="E5910" t="s">
        <v>28</v>
      </c>
      <c r="F5910" t="s">
        <v>48</v>
      </c>
      <c r="G5910" t="s">
        <v>53</v>
      </c>
      <c r="H5910" t="s">
        <v>76</v>
      </c>
      <c r="I5910" t="s">
        <v>41</v>
      </c>
      <c r="J5910">
        <v>1</v>
      </c>
      <c r="K5910" t="s">
        <v>33</v>
      </c>
      <c r="L5910">
        <v>59</v>
      </c>
      <c r="M5910" s="1">
        <v>45891</v>
      </c>
      <c r="N5910" t="s">
        <v>42</v>
      </c>
      <c r="O5910">
        <v>8.5</v>
      </c>
      <c r="P5910">
        <v>0.5</v>
      </c>
      <c r="Q5910" s="2">
        <v>2125.5100000000002</v>
      </c>
      <c r="R5910" t="s">
        <v>35</v>
      </c>
      <c r="S5910" s="2">
        <v>1122.32</v>
      </c>
      <c r="T5910">
        <v>4.0999999999999996</v>
      </c>
      <c r="U5910" t="s">
        <v>104</v>
      </c>
      <c r="V5910">
        <v>2025</v>
      </c>
      <c r="W5910" t="s">
        <v>77</v>
      </c>
      <c r="X5910" s="2">
        <v>1122.32</v>
      </c>
      <c r="Y5910" s="2">
        <v>1003.19</v>
      </c>
      <c r="Z5910" s="2">
        <v>0.52800000000000002</v>
      </c>
      <c r="AA5910" s="2">
        <f>IF(Table1[[#This Row],[Bed Occupied]]="Yes",1,0)</f>
        <v>1</v>
      </c>
    </row>
    <row r="5911" spans="1:27" x14ac:dyDescent="0.25">
      <c r="A5911" t="s">
        <v>6003</v>
      </c>
      <c r="B5911" s="1">
        <v>45680</v>
      </c>
      <c r="C5911" s="1">
        <v>45681.3</v>
      </c>
      <c r="D5911" t="s">
        <v>39</v>
      </c>
      <c r="E5911" t="s">
        <v>66</v>
      </c>
      <c r="F5911" t="s">
        <v>29</v>
      </c>
      <c r="G5911" t="s">
        <v>53</v>
      </c>
      <c r="H5911" t="s">
        <v>56</v>
      </c>
      <c r="I5911" t="s">
        <v>41</v>
      </c>
      <c r="J5911">
        <v>1.3</v>
      </c>
      <c r="K5911" t="s">
        <v>57</v>
      </c>
      <c r="L5911">
        <v>96</v>
      </c>
      <c r="M5911" s="1">
        <v>45680</v>
      </c>
      <c r="N5911" t="s">
        <v>63</v>
      </c>
      <c r="O5911">
        <v>8</v>
      </c>
      <c r="P5911">
        <v>0</v>
      </c>
      <c r="Q5911" s="2">
        <v>2582.65</v>
      </c>
      <c r="R5911" t="s">
        <v>35</v>
      </c>
      <c r="S5911" s="2">
        <v>1510.37</v>
      </c>
      <c r="T5911">
        <v>4.3</v>
      </c>
      <c r="U5911" t="s">
        <v>145</v>
      </c>
      <c r="V5911">
        <v>2025</v>
      </c>
      <c r="W5911" t="s">
        <v>72</v>
      </c>
      <c r="X5911" s="2">
        <v>1510.37</v>
      </c>
      <c r="Y5911" s="2">
        <v>1072.28</v>
      </c>
      <c r="Z5911" s="2">
        <v>0.58499999999999996</v>
      </c>
      <c r="AA5911" s="2">
        <f>IF(Table1[[#This Row],[Bed Occupied]]="Yes",1,0)</f>
        <v>0</v>
      </c>
    </row>
    <row r="5912" spans="1:27" x14ac:dyDescent="0.25">
      <c r="A5912" t="s">
        <v>6004</v>
      </c>
      <c r="B5912" s="1">
        <v>46165</v>
      </c>
      <c r="C5912" s="1">
        <v>46168.800000000003</v>
      </c>
      <c r="D5912" t="s">
        <v>61</v>
      </c>
      <c r="E5912" t="s">
        <v>66</v>
      </c>
      <c r="F5912" t="s">
        <v>48</v>
      </c>
      <c r="G5912" t="s">
        <v>30</v>
      </c>
      <c r="H5912" t="s">
        <v>81</v>
      </c>
      <c r="I5912" t="s">
        <v>32</v>
      </c>
      <c r="J5912">
        <v>3.8</v>
      </c>
      <c r="K5912" t="s">
        <v>33</v>
      </c>
      <c r="L5912">
        <v>102</v>
      </c>
      <c r="M5912" s="1">
        <v>46164</v>
      </c>
      <c r="N5912" t="s">
        <v>42</v>
      </c>
      <c r="O5912">
        <v>13.8</v>
      </c>
      <c r="P5912">
        <v>1.8</v>
      </c>
      <c r="Q5912" s="2">
        <v>7656.89</v>
      </c>
      <c r="R5912" t="s">
        <v>85</v>
      </c>
      <c r="S5912" s="2">
        <v>6231.44</v>
      </c>
      <c r="T5912">
        <v>2.9</v>
      </c>
      <c r="U5912" t="s">
        <v>94</v>
      </c>
      <c r="V5912">
        <v>2026</v>
      </c>
      <c r="W5912" t="s">
        <v>77</v>
      </c>
      <c r="X5912" s="2">
        <v>6231.44</v>
      </c>
      <c r="Y5912" s="2">
        <v>1425.45</v>
      </c>
      <c r="Z5912" s="2">
        <v>0.81399999999999995</v>
      </c>
      <c r="AA5912" s="2">
        <f>IF(Table1[[#This Row],[Bed Occupied]]="Yes",1,0)</f>
        <v>1</v>
      </c>
    </row>
    <row r="5913" spans="1:27" x14ac:dyDescent="0.25">
      <c r="A5913" t="s">
        <v>6005</v>
      </c>
      <c r="B5913" s="1">
        <v>45844</v>
      </c>
      <c r="C5913" s="1">
        <v>45844.4</v>
      </c>
      <c r="D5913" t="s">
        <v>39</v>
      </c>
      <c r="E5913" t="s">
        <v>28</v>
      </c>
      <c r="F5913" t="s">
        <v>29</v>
      </c>
      <c r="G5913" t="s">
        <v>30</v>
      </c>
      <c r="H5913" t="s">
        <v>40</v>
      </c>
      <c r="I5913" t="s">
        <v>32</v>
      </c>
      <c r="J5913">
        <v>0.4</v>
      </c>
      <c r="K5913" t="s">
        <v>57</v>
      </c>
      <c r="L5913">
        <v>75</v>
      </c>
      <c r="M5913" s="1">
        <v>45843</v>
      </c>
      <c r="N5913" t="s">
        <v>42</v>
      </c>
      <c r="O5913">
        <v>10.199999999999999</v>
      </c>
      <c r="P5913">
        <v>2.2000000000000002</v>
      </c>
      <c r="Q5913" s="2">
        <v>2544.58</v>
      </c>
      <c r="R5913" t="s">
        <v>35</v>
      </c>
      <c r="S5913" s="2">
        <v>1267.43</v>
      </c>
      <c r="T5913">
        <v>3.1</v>
      </c>
      <c r="U5913" t="s">
        <v>135</v>
      </c>
      <c r="V5913">
        <v>2025</v>
      </c>
      <c r="W5913" t="s">
        <v>83</v>
      </c>
      <c r="X5913" s="2">
        <v>1267.43</v>
      </c>
      <c r="Y5913" s="2">
        <v>1277.1500000000001</v>
      </c>
      <c r="Z5913" s="2">
        <v>0.498</v>
      </c>
      <c r="AA5913" s="2">
        <f>IF(Table1[[#This Row],[Bed Occupied]]="Yes",1,0)</f>
        <v>0</v>
      </c>
    </row>
    <row r="5914" spans="1:27" x14ac:dyDescent="0.25">
      <c r="A5914" t="s">
        <v>6006</v>
      </c>
      <c r="B5914" s="1">
        <v>45963</v>
      </c>
      <c r="C5914" s="1">
        <v>45965.2</v>
      </c>
      <c r="D5914" t="s">
        <v>102</v>
      </c>
      <c r="E5914" t="s">
        <v>28</v>
      </c>
      <c r="F5914" t="s">
        <v>29</v>
      </c>
      <c r="G5914" t="s">
        <v>30</v>
      </c>
      <c r="H5914" t="s">
        <v>56</v>
      </c>
      <c r="I5914" t="s">
        <v>41</v>
      </c>
      <c r="J5914">
        <v>2.2000000000000002</v>
      </c>
      <c r="K5914" t="s">
        <v>57</v>
      </c>
      <c r="L5914">
        <v>41</v>
      </c>
      <c r="M5914" s="1">
        <v>45963</v>
      </c>
      <c r="N5914" t="s">
        <v>42</v>
      </c>
      <c r="O5914">
        <v>10.8</v>
      </c>
      <c r="P5914">
        <v>0.8</v>
      </c>
      <c r="Q5914" s="2">
        <v>8656.31</v>
      </c>
      <c r="R5914" t="s">
        <v>35</v>
      </c>
      <c r="S5914" s="2">
        <v>5718.7</v>
      </c>
      <c r="T5914">
        <v>3.8</v>
      </c>
      <c r="U5914" t="s">
        <v>71</v>
      </c>
      <c r="V5914">
        <v>2025</v>
      </c>
      <c r="W5914" t="s">
        <v>74</v>
      </c>
      <c r="X5914" s="2">
        <v>5718.7</v>
      </c>
      <c r="Y5914" s="2">
        <v>2937.61</v>
      </c>
      <c r="Z5914" s="2">
        <v>0.66100000000000003</v>
      </c>
      <c r="AA5914" s="2">
        <f>IF(Table1[[#This Row],[Bed Occupied]]="Yes",1,0)</f>
        <v>0</v>
      </c>
    </row>
    <row r="5915" spans="1:27" x14ac:dyDescent="0.25">
      <c r="A5915" t="s">
        <v>6007</v>
      </c>
      <c r="B5915" s="1">
        <v>45962</v>
      </c>
      <c r="C5915" s="1">
        <v>45965.4</v>
      </c>
      <c r="D5915" t="s">
        <v>46</v>
      </c>
      <c r="E5915" t="s">
        <v>52</v>
      </c>
      <c r="F5915" t="s">
        <v>29</v>
      </c>
      <c r="G5915" t="s">
        <v>30</v>
      </c>
      <c r="H5915" t="s">
        <v>31</v>
      </c>
      <c r="I5915" t="s">
        <v>41</v>
      </c>
      <c r="J5915">
        <v>3.4</v>
      </c>
      <c r="K5915" t="s">
        <v>33</v>
      </c>
      <c r="L5915">
        <v>39</v>
      </c>
      <c r="M5915" s="1">
        <v>45962</v>
      </c>
      <c r="N5915" t="s">
        <v>34</v>
      </c>
      <c r="O5915">
        <v>10.3</v>
      </c>
      <c r="P5915">
        <v>2.2999999999999998</v>
      </c>
      <c r="Q5915" s="2">
        <v>5789.63</v>
      </c>
      <c r="R5915" t="s">
        <v>58</v>
      </c>
      <c r="S5915" s="2">
        <v>3477.52</v>
      </c>
      <c r="T5915">
        <v>3.5</v>
      </c>
      <c r="U5915" t="s">
        <v>71</v>
      </c>
      <c r="V5915">
        <v>2025</v>
      </c>
      <c r="W5915" t="s">
        <v>83</v>
      </c>
      <c r="X5915" s="2">
        <v>3477.52</v>
      </c>
      <c r="Y5915" s="2">
        <v>2312.11</v>
      </c>
      <c r="Z5915" s="2">
        <v>0.60099999999999998</v>
      </c>
      <c r="AA5915" s="2">
        <f>IF(Table1[[#This Row],[Bed Occupied]]="Yes",1,0)</f>
        <v>1</v>
      </c>
    </row>
    <row r="5916" spans="1:27" x14ac:dyDescent="0.25">
      <c r="A5916" t="s">
        <v>6008</v>
      </c>
      <c r="B5916" s="1">
        <v>45718</v>
      </c>
      <c r="C5916" s="1">
        <v>45725.2</v>
      </c>
      <c r="D5916" t="s">
        <v>96</v>
      </c>
      <c r="E5916" t="s">
        <v>47</v>
      </c>
      <c r="F5916" t="s">
        <v>48</v>
      </c>
      <c r="G5916" t="s">
        <v>30</v>
      </c>
      <c r="H5916" t="s">
        <v>49</v>
      </c>
      <c r="I5916" t="s">
        <v>93</v>
      </c>
      <c r="J5916">
        <v>7.2</v>
      </c>
      <c r="K5916" t="s">
        <v>33</v>
      </c>
      <c r="L5916">
        <v>53</v>
      </c>
      <c r="M5916" s="1">
        <v>45717</v>
      </c>
      <c r="N5916" t="s">
        <v>42</v>
      </c>
      <c r="O5916">
        <v>14.8</v>
      </c>
      <c r="P5916">
        <v>2.8</v>
      </c>
      <c r="Q5916" s="2">
        <v>4129.78</v>
      </c>
      <c r="R5916" t="s">
        <v>58</v>
      </c>
      <c r="S5916" s="2">
        <v>2454.08</v>
      </c>
      <c r="T5916">
        <v>3.3</v>
      </c>
      <c r="U5916" t="s">
        <v>173</v>
      </c>
      <c r="V5916">
        <v>2025</v>
      </c>
      <c r="W5916" t="s">
        <v>83</v>
      </c>
      <c r="X5916" s="2">
        <v>2454.08</v>
      </c>
      <c r="Y5916" s="2">
        <v>1675.7</v>
      </c>
      <c r="Z5916" s="2">
        <v>0.59399999999999997</v>
      </c>
      <c r="AA5916" s="2">
        <f>IF(Table1[[#This Row],[Bed Occupied]]="Yes",1,0)</f>
        <v>1</v>
      </c>
    </row>
    <row r="5917" spans="1:27" x14ac:dyDescent="0.25">
      <c r="A5917" t="s">
        <v>6009</v>
      </c>
      <c r="B5917" s="1">
        <v>45910</v>
      </c>
      <c r="C5917" s="1">
        <v>45911.7</v>
      </c>
      <c r="D5917" t="s">
        <v>61</v>
      </c>
      <c r="E5917" t="s">
        <v>28</v>
      </c>
      <c r="F5917" t="s">
        <v>29</v>
      </c>
      <c r="G5917" t="s">
        <v>67</v>
      </c>
      <c r="H5917" t="s">
        <v>62</v>
      </c>
      <c r="I5917" t="s">
        <v>32</v>
      </c>
      <c r="J5917">
        <v>1.7</v>
      </c>
      <c r="K5917" t="s">
        <v>57</v>
      </c>
      <c r="L5917">
        <v>73</v>
      </c>
      <c r="M5917" s="1">
        <v>45910</v>
      </c>
      <c r="N5917" t="s">
        <v>34</v>
      </c>
      <c r="O5917">
        <v>9.3000000000000007</v>
      </c>
      <c r="P5917">
        <v>1.3</v>
      </c>
      <c r="Q5917" s="2">
        <v>16151.16</v>
      </c>
      <c r="R5917" t="s">
        <v>35</v>
      </c>
      <c r="S5917" s="2">
        <v>9491.31</v>
      </c>
      <c r="T5917">
        <v>3.6</v>
      </c>
      <c r="U5917" t="s">
        <v>59</v>
      </c>
      <c r="V5917">
        <v>2025</v>
      </c>
      <c r="W5917" t="s">
        <v>69</v>
      </c>
      <c r="X5917" s="2">
        <v>9491.31</v>
      </c>
      <c r="Y5917" s="2">
        <v>6659.85</v>
      </c>
      <c r="Z5917" s="2">
        <v>0.58799999999999997</v>
      </c>
      <c r="AA5917" s="2">
        <f>IF(Table1[[#This Row],[Bed Occupied]]="Yes",1,0)</f>
        <v>0</v>
      </c>
    </row>
    <row r="5918" spans="1:27" x14ac:dyDescent="0.25">
      <c r="A5918" t="s">
        <v>6010</v>
      </c>
      <c r="B5918" s="1">
        <v>45918</v>
      </c>
      <c r="C5918" s="1">
        <v>45920</v>
      </c>
      <c r="D5918" t="s">
        <v>102</v>
      </c>
      <c r="E5918" t="s">
        <v>28</v>
      </c>
      <c r="F5918" t="s">
        <v>48</v>
      </c>
      <c r="G5918" t="s">
        <v>53</v>
      </c>
      <c r="H5918" t="s">
        <v>56</v>
      </c>
      <c r="I5918" t="s">
        <v>41</v>
      </c>
      <c r="J5918">
        <v>2</v>
      </c>
      <c r="K5918" t="s">
        <v>57</v>
      </c>
      <c r="L5918">
        <v>49</v>
      </c>
      <c r="M5918" s="1">
        <v>45917</v>
      </c>
      <c r="N5918" t="s">
        <v>34</v>
      </c>
      <c r="O5918">
        <v>8</v>
      </c>
      <c r="P5918">
        <v>0</v>
      </c>
      <c r="Q5918" s="2">
        <v>7849.3</v>
      </c>
      <c r="R5918" t="s">
        <v>85</v>
      </c>
      <c r="S5918" s="2">
        <v>5081.8599999999997</v>
      </c>
      <c r="T5918">
        <v>4.5999999999999996</v>
      </c>
      <c r="U5918" t="s">
        <v>59</v>
      </c>
      <c r="V5918">
        <v>2025</v>
      </c>
      <c r="W5918" t="s">
        <v>69</v>
      </c>
      <c r="X5918" s="2">
        <v>5081.8599999999997</v>
      </c>
      <c r="Y5918" s="2">
        <v>2767.44</v>
      </c>
      <c r="Z5918" s="2">
        <v>0.64700000000000002</v>
      </c>
      <c r="AA5918" s="2">
        <f>IF(Table1[[#This Row],[Bed Occupied]]="Yes",1,0)</f>
        <v>0</v>
      </c>
    </row>
    <row r="5919" spans="1:27" x14ac:dyDescent="0.25">
      <c r="A5919" t="s">
        <v>6011</v>
      </c>
      <c r="B5919" s="1">
        <v>46371</v>
      </c>
      <c r="C5919" s="1">
        <v>46371.3</v>
      </c>
      <c r="D5919" t="s">
        <v>39</v>
      </c>
      <c r="E5919" t="s">
        <v>28</v>
      </c>
      <c r="F5919" t="s">
        <v>48</v>
      </c>
      <c r="G5919" t="s">
        <v>67</v>
      </c>
      <c r="H5919" t="s">
        <v>62</v>
      </c>
      <c r="I5919" t="s">
        <v>41</v>
      </c>
      <c r="J5919">
        <v>0.3</v>
      </c>
      <c r="K5919" t="s">
        <v>57</v>
      </c>
      <c r="L5919">
        <v>95</v>
      </c>
      <c r="M5919" s="1">
        <v>46371</v>
      </c>
      <c r="N5919" t="s">
        <v>63</v>
      </c>
      <c r="O5919">
        <v>8</v>
      </c>
      <c r="P5919">
        <v>0</v>
      </c>
      <c r="Q5919" s="2">
        <v>2258.04</v>
      </c>
      <c r="R5919" t="s">
        <v>35</v>
      </c>
      <c r="S5919" s="2">
        <v>1349.69</v>
      </c>
      <c r="T5919">
        <v>3.7</v>
      </c>
      <c r="U5919" t="s">
        <v>54</v>
      </c>
      <c r="V5919">
        <v>2026</v>
      </c>
      <c r="W5919" t="s">
        <v>44</v>
      </c>
      <c r="X5919" s="2">
        <v>1349.69</v>
      </c>
      <c r="Y5919" s="2">
        <v>908.35</v>
      </c>
      <c r="Z5919" s="2">
        <v>0.59799999999999998</v>
      </c>
      <c r="AA5919" s="2">
        <f>IF(Table1[[#This Row],[Bed Occupied]]="Yes",1,0)</f>
        <v>0</v>
      </c>
    </row>
    <row r="5920" spans="1:27" x14ac:dyDescent="0.25">
      <c r="A5920" t="s">
        <v>6012</v>
      </c>
      <c r="B5920" s="1">
        <v>46354</v>
      </c>
      <c r="C5920" s="1">
        <v>46356.4</v>
      </c>
      <c r="D5920" t="s">
        <v>102</v>
      </c>
      <c r="E5920" t="s">
        <v>52</v>
      </c>
      <c r="F5920" t="s">
        <v>48</v>
      </c>
      <c r="G5920" t="s">
        <v>67</v>
      </c>
      <c r="H5920" t="s">
        <v>62</v>
      </c>
      <c r="I5920" t="s">
        <v>41</v>
      </c>
      <c r="J5920">
        <v>2.4</v>
      </c>
      <c r="K5920" t="s">
        <v>57</v>
      </c>
      <c r="L5920">
        <v>50</v>
      </c>
      <c r="M5920" s="1">
        <v>46354</v>
      </c>
      <c r="N5920" t="s">
        <v>42</v>
      </c>
      <c r="O5920">
        <v>12.5</v>
      </c>
      <c r="P5920">
        <v>2.5</v>
      </c>
      <c r="Q5920" s="2">
        <v>10130</v>
      </c>
      <c r="R5920" t="s">
        <v>35</v>
      </c>
      <c r="S5920" s="2">
        <v>5378.89</v>
      </c>
      <c r="T5920">
        <v>3</v>
      </c>
      <c r="U5920" t="s">
        <v>130</v>
      </c>
      <c r="V5920">
        <v>2026</v>
      </c>
      <c r="W5920" t="s">
        <v>83</v>
      </c>
      <c r="X5920" s="2">
        <v>5378.89</v>
      </c>
      <c r="Y5920" s="2">
        <v>4751.1099999999997</v>
      </c>
      <c r="Z5920" s="2">
        <v>0.53100000000000003</v>
      </c>
      <c r="AA5920" s="2">
        <f>IF(Table1[[#This Row],[Bed Occupied]]="Yes",1,0)</f>
        <v>0</v>
      </c>
    </row>
    <row r="5921" spans="1:27" x14ac:dyDescent="0.25">
      <c r="A5921" t="s">
        <v>6013</v>
      </c>
      <c r="B5921" s="1">
        <v>46301</v>
      </c>
      <c r="C5921" s="1">
        <v>46304.4</v>
      </c>
      <c r="D5921" t="s">
        <v>27</v>
      </c>
      <c r="E5921" t="s">
        <v>28</v>
      </c>
      <c r="F5921" t="s">
        <v>29</v>
      </c>
      <c r="G5921" t="s">
        <v>30</v>
      </c>
      <c r="H5921" t="s">
        <v>56</v>
      </c>
      <c r="I5921" t="s">
        <v>32</v>
      </c>
      <c r="J5921">
        <v>3.4</v>
      </c>
      <c r="K5921" t="s">
        <v>57</v>
      </c>
      <c r="L5921">
        <v>47</v>
      </c>
      <c r="M5921" s="1">
        <v>46301</v>
      </c>
      <c r="N5921" t="s">
        <v>42</v>
      </c>
      <c r="O5921">
        <v>9.1999999999999993</v>
      </c>
      <c r="P5921">
        <v>1.2</v>
      </c>
      <c r="Q5921" s="2">
        <v>10198.17</v>
      </c>
      <c r="R5921" t="s">
        <v>35</v>
      </c>
      <c r="S5921" s="2">
        <v>6505.16</v>
      </c>
      <c r="T5921">
        <v>3.6</v>
      </c>
      <c r="U5921" t="s">
        <v>36</v>
      </c>
      <c r="V5921">
        <v>2026</v>
      </c>
      <c r="W5921" t="s">
        <v>44</v>
      </c>
      <c r="X5921" s="2">
        <v>6505.16</v>
      </c>
      <c r="Y5921" s="2">
        <v>3693.01</v>
      </c>
      <c r="Z5921" s="2">
        <v>0.63800000000000001</v>
      </c>
      <c r="AA5921" s="2">
        <f>IF(Table1[[#This Row],[Bed Occupied]]="Yes",1,0)</f>
        <v>0</v>
      </c>
    </row>
    <row r="5922" spans="1:27" x14ac:dyDescent="0.25">
      <c r="A5922" t="s">
        <v>6014</v>
      </c>
      <c r="B5922" s="1">
        <v>45774</v>
      </c>
      <c r="C5922" s="1">
        <v>45777.599999999999</v>
      </c>
      <c r="D5922" t="s">
        <v>96</v>
      </c>
      <c r="E5922" t="s">
        <v>66</v>
      </c>
      <c r="F5922" t="s">
        <v>29</v>
      </c>
      <c r="G5922" t="s">
        <v>30</v>
      </c>
      <c r="H5922" t="s">
        <v>56</v>
      </c>
      <c r="I5922" t="s">
        <v>41</v>
      </c>
      <c r="J5922">
        <v>3.6</v>
      </c>
      <c r="K5922" t="s">
        <v>33</v>
      </c>
      <c r="L5922">
        <v>26</v>
      </c>
      <c r="M5922" s="1">
        <v>45773</v>
      </c>
      <c r="N5922" t="s">
        <v>34</v>
      </c>
      <c r="O5922">
        <v>9.1</v>
      </c>
      <c r="P5922">
        <v>1.1000000000000001</v>
      </c>
      <c r="Q5922" s="2">
        <v>3324.48</v>
      </c>
      <c r="R5922" t="s">
        <v>35</v>
      </c>
      <c r="S5922" s="2">
        <v>1846.49</v>
      </c>
      <c r="T5922">
        <v>3.7</v>
      </c>
      <c r="U5922" t="s">
        <v>89</v>
      </c>
      <c r="V5922">
        <v>2025</v>
      </c>
      <c r="W5922" t="s">
        <v>83</v>
      </c>
      <c r="X5922" s="2">
        <v>1846.49</v>
      </c>
      <c r="Y5922" s="2">
        <v>1477.99</v>
      </c>
      <c r="Z5922" s="2">
        <v>0.55500000000000005</v>
      </c>
      <c r="AA5922" s="2">
        <f>IF(Table1[[#This Row],[Bed Occupied]]="Yes",1,0)</f>
        <v>1</v>
      </c>
    </row>
    <row r="5923" spans="1:27" x14ac:dyDescent="0.25">
      <c r="A5923" t="s">
        <v>6015</v>
      </c>
      <c r="B5923" s="1">
        <v>45932</v>
      </c>
      <c r="C5923" s="1">
        <v>45936.6</v>
      </c>
      <c r="D5923" t="s">
        <v>27</v>
      </c>
      <c r="E5923" t="s">
        <v>28</v>
      </c>
      <c r="F5923" t="s">
        <v>29</v>
      </c>
      <c r="G5923" t="s">
        <v>53</v>
      </c>
      <c r="H5923" t="s">
        <v>62</v>
      </c>
      <c r="I5923" t="s">
        <v>32</v>
      </c>
      <c r="J5923">
        <v>4.5999999999999996</v>
      </c>
      <c r="K5923" t="s">
        <v>33</v>
      </c>
      <c r="L5923">
        <v>96</v>
      </c>
      <c r="M5923" s="1">
        <v>45931</v>
      </c>
      <c r="N5923" t="s">
        <v>42</v>
      </c>
      <c r="O5923">
        <v>9</v>
      </c>
      <c r="P5923">
        <v>1</v>
      </c>
      <c r="Q5923" s="2">
        <v>13289.9</v>
      </c>
      <c r="R5923" t="s">
        <v>35</v>
      </c>
      <c r="S5923" s="2">
        <v>8090.48</v>
      </c>
      <c r="T5923">
        <v>3.2</v>
      </c>
      <c r="U5923" t="s">
        <v>82</v>
      </c>
      <c r="V5923">
        <v>2025</v>
      </c>
      <c r="W5923" t="s">
        <v>69</v>
      </c>
      <c r="X5923" s="2">
        <v>8090.48</v>
      </c>
      <c r="Y5923" s="2">
        <v>5199.42</v>
      </c>
      <c r="Z5923" s="2">
        <v>0.60899999999999999</v>
      </c>
      <c r="AA5923" s="2">
        <f>IF(Table1[[#This Row],[Bed Occupied]]="Yes",1,0)</f>
        <v>1</v>
      </c>
    </row>
    <row r="5924" spans="1:27" x14ac:dyDescent="0.25">
      <c r="A5924" t="s">
        <v>6016</v>
      </c>
      <c r="B5924" s="1">
        <v>45942</v>
      </c>
      <c r="C5924" s="1">
        <v>45952.9</v>
      </c>
      <c r="D5924" t="s">
        <v>61</v>
      </c>
      <c r="E5924" t="s">
        <v>52</v>
      </c>
      <c r="F5924" t="s">
        <v>29</v>
      </c>
      <c r="G5924" t="s">
        <v>30</v>
      </c>
      <c r="H5924" t="s">
        <v>49</v>
      </c>
      <c r="I5924" t="s">
        <v>41</v>
      </c>
      <c r="J5924">
        <v>10.9</v>
      </c>
      <c r="K5924" t="s">
        <v>33</v>
      </c>
      <c r="L5924">
        <v>74</v>
      </c>
      <c r="M5924" s="1">
        <v>45941</v>
      </c>
      <c r="N5924" t="s">
        <v>42</v>
      </c>
      <c r="O5924">
        <v>10.6</v>
      </c>
      <c r="P5924">
        <v>0.6</v>
      </c>
      <c r="Q5924" s="2">
        <v>22665.57</v>
      </c>
      <c r="R5924" t="s">
        <v>35</v>
      </c>
      <c r="S5924" s="2">
        <v>14897.22</v>
      </c>
      <c r="T5924">
        <v>4</v>
      </c>
      <c r="U5924" t="s">
        <v>82</v>
      </c>
      <c r="V5924">
        <v>2025</v>
      </c>
      <c r="W5924" t="s">
        <v>83</v>
      </c>
      <c r="X5924" s="2">
        <v>14897.22</v>
      </c>
      <c r="Y5924" s="2">
        <v>7768.35</v>
      </c>
      <c r="Z5924" s="2">
        <v>0.65700000000000003</v>
      </c>
      <c r="AA5924" s="2">
        <f>IF(Table1[[#This Row],[Bed Occupied]]="Yes",1,0)</f>
        <v>1</v>
      </c>
    </row>
    <row r="5925" spans="1:27" x14ac:dyDescent="0.25">
      <c r="A5925" t="s">
        <v>6017</v>
      </c>
      <c r="B5925" s="1">
        <v>45908</v>
      </c>
      <c r="C5925" s="1">
        <v>45913.599999999999</v>
      </c>
      <c r="D5925" t="s">
        <v>88</v>
      </c>
      <c r="E5925" t="s">
        <v>47</v>
      </c>
      <c r="F5925" t="s">
        <v>92</v>
      </c>
      <c r="G5925" t="s">
        <v>30</v>
      </c>
      <c r="H5925" t="s">
        <v>81</v>
      </c>
      <c r="I5925" t="s">
        <v>41</v>
      </c>
      <c r="J5925">
        <v>5.6</v>
      </c>
      <c r="K5925" t="s">
        <v>57</v>
      </c>
      <c r="L5925">
        <v>5</v>
      </c>
      <c r="M5925" s="1">
        <v>45907</v>
      </c>
      <c r="N5925" t="s">
        <v>42</v>
      </c>
      <c r="O5925">
        <v>9.6</v>
      </c>
      <c r="P5925">
        <v>1.6</v>
      </c>
      <c r="Q5925" s="2">
        <v>27256.55</v>
      </c>
      <c r="R5925" t="s">
        <v>35</v>
      </c>
      <c r="S5925" s="2">
        <v>21403.49</v>
      </c>
      <c r="T5925">
        <v>3.7</v>
      </c>
      <c r="U5925" t="s">
        <v>59</v>
      </c>
      <c r="V5925">
        <v>2025</v>
      </c>
      <c r="W5925" t="s">
        <v>74</v>
      </c>
      <c r="X5925" s="2">
        <v>21403.49</v>
      </c>
      <c r="Y5925" s="2">
        <v>5853.06</v>
      </c>
      <c r="Z5925" s="2">
        <v>0.78500000000000003</v>
      </c>
      <c r="AA5925" s="2">
        <f>IF(Table1[[#This Row],[Bed Occupied]]="Yes",1,0)</f>
        <v>0</v>
      </c>
    </row>
    <row r="5926" spans="1:27" x14ac:dyDescent="0.25">
      <c r="A5926" t="s">
        <v>6018</v>
      </c>
      <c r="B5926" s="1">
        <v>45845</v>
      </c>
      <c r="C5926" s="1">
        <v>45845.1</v>
      </c>
      <c r="D5926" t="s">
        <v>102</v>
      </c>
      <c r="E5926" t="s">
        <v>47</v>
      </c>
      <c r="F5926" t="s">
        <v>92</v>
      </c>
      <c r="G5926" t="s">
        <v>30</v>
      </c>
      <c r="H5926" t="s">
        <v>76</v>
      </c>
      <c r="I5926" t="s">
        <v>32</v>
      </c>
      <c r="J5926">
        <v>0.1</v>
      </c>
      <c r="K5926" t="s">
        <v>33</v>
      </c>
      <c r="L5926">
        <v>74</v>
      </c>
      <c r="M5926" s="1">
        <v>45845</v>
      </c>
      <c r="N5926" t="s">
        <v>34</v>
      </c>
      <c r="O5926">
        <v>9.4</v>
      </c>
      <c r="P5926">
        <v>1.4</v>
      </c>
      <c r="Q5926" s="2">
        <v>5072.33</v>
      </c>
      <c r="R5926" t="s">
        <v>85</v>
      </c>
      <c r="S5926" s="2">
        <v>3284.28</v>
      </c>
      <c r="T5926">
        <v>3.4</v>
      </c>
      <c r="U5926" t="s">
        <v>135</v>
      </c>
      <c r="V5926">
        <v>2025</v>
      </c>
      <c r="W5926" t="s">
        <v>37</v>
      </c>
      <c r="X5926" s="2">
        <v>3284.28</v>
      </c>
      <c r="Y5926" s="2">
        <v>1788.05</v>
      </c>
      <c r="Z5926" s="2">
        <v>0.64700000000000002</v>
      </c>
      <c r="AA5926" s="2">
        <f>IF(Table1[[#This Row],[Bed Occupied]]="Yes",1,0)</f>
        <v>1</v>
      </c>
    </row>
    <row r="5927" spans="1:27" x14ac:dyDescent="0.25">
      <c r="A5927" t="s">
        <v>6019</v>
      </c>
      <c r="B5927" s="1">
        <v>46090</v>
      </c>
      <c r="C5927" s="1">
        <v>46094.5</v>
      </c>
      <c r="D5927" t="s">
        <v>51</v>
      </c>
      <c r="E5927" t="s">
        <v>28</v>
      </c>
      <c r="F5927" t="s">
        <v>29</v>
      </c>
      <c r="G5927" t="s">
        <v>67</v>
      </c>
      <c r="H5927" t="s">
        <v>49</v>
      </c>
      <c r="I5927" t="s">
        <v>41</v>
      </c>
      <c r="J5927">
        <v>4.5</v>
      </c>
      <c r="K5927" t="s">
        <v>33</v>
      </c>
      <c r="L5927">
        <v>67</v>
      </c>
      <c r="M5927" s="1">
        <v>46090</v>
      </c>
      <c r="N5927" t="s">
        <v>42</v>
      </c>
      <c r="O5927">
        <v>12</v>
      </c>
      <c r="P5927">
        <v>0</v>
      </c>
      <c r="Q5927" s="2">
        <v>8902.26</v>
      </c>
      <c r="R5927" t="s">
        <v>85</v>
      </c>
      <c r="S5927" s="2">
        <v>4784.04</v>
      </c>
      <c r="T5927">
        <v>4.4000000000000004</v>
      </c>
      <c r="U5927" t="s">
        <v>115</v>
      </c>
      <c r="V5927">
        <v>2026</v>
      </c>
      <c r="W5927" t="s">
        <v>37</v>
      </c>
      <c r="X5927" s="2">
        <v>4784.04</v>
      </c>
      <c r="Y5927" s="2">
        <v>4118.22</v>
      </c>
      <c r="Z5927" s="2">
        <v>0.53700000000000003</v>
      </c>
      <c r="AA5927" s="2">
        <f>IF(Table1[[#This Row],[Bed Occupied]]="Yes",1,0)</f>
        <v>1</v>
      </c>
    </row>
    <row r="5928" spans="1:27" x14ac:dyDescent="0.25">
      <c r="A5928" t="s">
        <v>6020</v>
      </c>
      <c r="B5928" s="1">
        <v>45845</v>
      </c>
      <c r="C5928" s="1">
        <v>45845.8</v>
      </c>
      <c r="D5928" t="s">
        <v>27</v>
      </c>
      <c r="E5928" t="s">
        <v>47</v>
      </c>
      <c r="F5928" t="s">
        <v>29</v>
      </c>
      <c r="G5928" t="s">
        <v>53</v>
      </c>
      <c r="H5928" t="s">
        <v>81</v>
      </c>
      <c r="I5928" t="s">
        <v>93</v>
      </c>
      <c r="J5928">
        <v>0.8</v>
      </c>
      <c r="K5928" t="s">
        <v>57</v>
      </c>
      <c r="L5928">
        <v>65</v>
      </c>
      <c r="M5928" s="1">
        <v>45845</v>
      </c>
      <c r="N5928" t="s">
        <v>42</v>
      </c>
      <c r="O5928">
        <v>8.9</v>
      </c>
      <c r="P5928">
        <v>0.9</v>
      </c>
      <c r="Q5928" s="2">
        <v>8815.1</v>
      </c>
      <c r="R5928" t="s">
        <v>35</v>
      </c>
      <c r="S5928" s="2">
        <v>5816.44</v>
      </c>
      <c r="T5928">
        <v>3.3</v>
      </c>
      <c r="U5928" t="s">
        <v>135</v>
      </c>
      <c r="V5928">
        <v>2025</v>
      </c>
      <c r="W5928" t="s">
        <v>37</v>
      </c>
      <c r="X5928" s="2">
        <v>5816.44</v>
      </c>
      <c r="Y5928" s="2">
        <v>2998.66</v>
      </c>
      <c r="Z5928" s="2">
        <v>0.66</v>
      </c>
      <c r="AA5928" s="2">
        <f>IF(Table1[[#This Row],[Bed Occupied]]="Yes",1,0)</f>
        <v>0</v>
      </c>
    </row>
    <row r="5929" spans="1:27" x14ac:dyDescent="0.25">
      <c r="A5929" t="s">
        <v>6021</v>
      </c>
      <c r="B5929" s="1">
        <v>46374</v>
      </c>
      <c r="C5929" s="1">
        <v>46384.9</v>
      </c>
      <c r="D5929" t="s">
        <v>88</v>
      </c>
      <c r="E5929" t="s">
        <v>66</v>
      </c>
      <c r="F5929" t="s">
        <v>48</v>
      </c>
      <c r="G5929" t="s">
        <v>67</v>
      </c>
      <c r="H5929" t="s">
        <v>31</v>
      </c>
      <c r="I5929" t="s">
        <v>32</v>
      </c>
      <c r="J5929">
        <v>10.9</v>
      </c>
      <c r="K5929" t="s">
        <v>33</v>
      </c>
      <c r="L5929">
        <v>62</v>
      </c>
      <c r="M5929" s="1">
        <v>46374</v>
      </c>
      <c r="N5929" t="s">
        <v>42</v>
      </c>
      <c r="O5929">
        <v>10.8</v>
      </c>
      <c r="P5929">
        <v>0.8</v>
      </c>
      <c r="Q5929" s="2">
        <v>28390.81</v>
      </c>
      <c r="R5929" t="s">
        <v>35</v>
      </c>
      <c r="S5929" s="2">
        <v>20365.900000000001</v>
      </c>
      <c r="T5929">
        <v>3.9</v>
      </c>
      <c r="U5929" t="s">
        <v>54</v>
      </c>
      <c r="V5929">
        <v>2026</v>
      </c>
      <c r="W5929" t="s">
        <v>77</v>
      </c>
      <c r="X5929" s="2">
        <v>20365.900000000001</v>
      </c>
      <c r="Y5929" s="2">
        <v>8024.91</v>
      </c>
      <c r="Z5929" s="2">
        <v>0.71699999999999997</v>
      </c>
      <c r="AA5929" s="2">
        <f>IF(Table1[[#This Row],[Bed Occupied]]="Yes",1,0)</f>
        <v>1</v>
      </c>
    </row>
    <row r="5930" spans="1:27" x14ac:dyDescent="0.25">
      <c r="A5930" t="s">
        <v>6022</v>
      </c>
      <c r="B5930" s="1">
        <v>45794</v>
      </c>
      <c r="C5930" s="1">
        <v>45799.6</v>
      </c>
      <c r="D5930" t="s">
        <v>88</v>
      </c>
      <c r="E5930" t="s">
        <v>47</v>
      </c>
      <c r="F5930" t="s">
        <v>48</v>
      </c>
      <c r="G5930" t="s">
        <v>30</v>
      </c>
      <c r="H5930" t="s">
        <v>81</v>
      </c>
      <c r="I5930" t="s">
        <v>41</v>
      </c>
      <c r="J5930">
        <v>5.6</v>
      </c>
      <c r="K5930" t="s">
        <v>57</v>
      </c>
      <c r="L5930">
        <v>62</v>
      </c>
      <c r="M5930" s="1">
        <v>45793</v>
      </c>
      <c r="N5930" t="s">
        <v>42</v>
      </c>
      <c r="O5930">
        <v>9.3000000000000007</v>
      </c>
      <c r="P5930">
        <v>1.3</v>
      </c>
      <c r="Q5930" s="2">
        <v>26116.02</v>
      </c>
      <c r="R5930" t="s">
        <v>35</v>
      </c>
      <c r="S5930" s="2">
        <v>17837.900000000001</v>
      </c>
      <c r="T5930">
        <v>3.5</v>
      </c>
      <c r="U5930" t="s">
        <v>122</v>
      </c>
      <c r="V5930">
        <v>2025</v>
      </c>
      <c r="W5930" t="s">
        <v>77</v>
      </c>
      <c r="X5930" s="2">
        <v>17837.900000000001</v>
      </c>
      <c r="Y5930" s="2">
        <v>8278.1200000000008</v>
      </c>
      <c r="Z5930" s="2">
        <v>0.68300000000000005</v>
      </c>
      <c r="AA5930" s="2">
        <f>IF(Table1[[#This Row],[Bed Occupied]]="Yes",1,0)</f>
        <v>0</v>
      </c>
    </row>
    <row r="5931" spans="1:27" x14ac:dyDescent="0.25">
      <c r="A5931" t="s">
        <v>6023</v>
      </c>
      <c r="B5931" s="1">
        <v>45732</v>
      </c>
      <c r="C5931" s="1">
        <v>45733.9</v>
      </c>
      <c r="D5931" t="s">
        <v>102</v>
      </c>
      <c r="E5931" t="s">
        <v>52</v>
      </c>
      <c r="F5931" t="s">
        <v>48</v>
      </c>
      <c r="G5931" t="s">
        <v>53</v>
      </c>
      <c r="H5931" t="s">
        <v>56</v>
      </c>
      <c r="I5931" t="s">
        <v>32</v>
      </c>
      <c r="J5931">
        <v>1.9</v>
      </c>
      <c r="K5931" t="s">
        <v>33</v>
      </c>
      <c r="L5931">
        <v>69</v>
      </c>
      <c r="M5931" s="1">
        <v>45732</v>
      </c>
      <c r="N5931" t="s">
        <v>63</v>
      </c>
      <c r="O5931">
        <v>9.5</v>
      </c>
      <c r="P5931">
        <v>1.5</v>
      </c>
      <c r="Q5931" s="2">
        <v>8989.83</v>
      </c>
      <c r="R5931" t="s">
        <v>85</v>
      </c>
      <c r="S5931" s="2">
        <v>4905.0200000000004</v>
      </c>
      <c r="T5931">
        <v>3.6</v>
      </c>
      <c r="U5931" t="s">
        <v>173</v>
      </c>
      <c r="V5931">
        <v>2025</v>
      </c>
      <c r="W5931" t="s">
        <v>74</v>
      </c>
      <c r="X5931" s="2">
        <v>4905.0200000000004</v>
      </c>
      <c r="Y5931" s="2">
        <v>4084.81</v>
      </c>
      <c r="Z5931" s="2">
        <v>0.54600000000000004</v>
      </c>
      <c r="AA5931" s="2">
        <f>IF(Table1[[#This Row],[Bed Occupied]]="Yes",1,0)</f>
        <v>1</v>
      </c>
    </row>
    <row r="5932" spans="1:27" x14ac:dyDescent="0.25">
      <c r="A5932" t="s">
        <v>6024</v>
      </c>
      <c r="B5932" s="1">
        <v>46311</v>
      </c>
      <c r="C5932" s="1">
        <v>46312</v>
      </c>
      <c r="D5932" t="s">
        <v>46</v>
      </c>
      <c r="E5932" t="s">
        <v>52</v>
      </c>
      <c r="F5932" t="s">
        <v>29</v>
      </c>
      <c r="G5932" t="s">
        <v>30</v>
      </c>
      <c r="H5932" t="s">
        <v>81</v>
      </c>
      <c r="I5932" t="s">
        <v>41</v>
      </c>
      <c r="J5932">
        <v>1</v>
      </c>
      <c r="K5932" t="s">
        <v>57</v>
      </c>
      <c r="L5932">
        <v>45</v>
      </c>
      <c r="M5932" s="1">
        <v>46311</v>
      </c>
      <c r="N5932" t="s">
        <v>63</v>
      </c>
      <c r="O5932">
        <v>12</v>
      </c>
      <c r="P5932">
        <v>0</v>
      </c>
      <c r="Q5932" s="2">
        <v>3966.73</v>
      </c>
      <c r="R5932" t="s">
        <v>35</v>
      </c>
      <c r="S5932" s="2">
        <v>2532.44</v>
      </c>
      <c r="T5932">
        <v>4.0999999999999996</v>
      </c>
      <c r="U5932" t="s">
        <v>36</v>
      </c>
      <c r="V5932">
        <v>2026</v>
      </c>
      <c r="W5932" t="s">
        <v>77</v>
      </c>
      <c r="X5932" s="2">
        <v>2532.44</v>
      </c>
      <c r="Y5932" s="2">
        <v>1434.29</v>
      </c>
      <c r="Z5932" s="2">
        <v>0.63800000000000001</v>
      </c>
      <c r="AA5932" s="2">
        <f>IF(Table1[[#This Row],[Bed Occupied]]="Yes",1,0)</f>
        <v>0</v>
      </c>
    </row>
    <row r="5933" spans="1:27" x14ac:dyDescent="0.25">
      <c r="A5933" t="s">
        <v>6025</v>
      </c>
      <c r="B5933" s="1">
        <v>46266</v>
      </c>
      <c r="C5933" s="1">
        <v>46267.3</v>
      </c>
      <c r="D5933" t="s">
        <v>96</v>
      </c>
      <c r="E5933" t="s">
        <v>28</v>
      </c>
      <c r="F5933" t="s">
        <v>29</v>
      </c>
      <c r="G5933" t="s">
        <v>67</v>
      </c>
      <c r="H5933" t="s">
        <v>62</v>
      </c>
      <c r="I5933" t="s">
        <v>32</v>
      </c>
      <c r="J5933">
        <v>1.3</v>
      </c>
      <c r="K5933" t="s">
        <v>33</v>
      </c>
      <c r="L5933">
        <v>43</v>
      </c>
      <c r="M5933" s="1">
        <v>46265</v>
      </c>
      <c r="N5933" t="s">
        <v>42</v>
      </c>
      <c r="O5933">
        <v>9</v>
      </c>
      <c r="P5933">
        <v>1</v>
      </c>
      <c r="Q5933" s="2">
        <v>3697.65</v>
      </c>
      <c r="R5933" t="s">
        <v>58</v>
      </c>
      <c r="S5933" s="2">
        <v>1981.09</v>
      </c>
      <c r="T5933">
        <v>3.5</v>
      </c>
      <c r="U5933" t="s">
        <v>133</v>
      </c>
      <c r="V5933">
        <v>2026</v>
      </c>
      <c r="W5933" t="s">
        <v>37</v>
      </c>
      <c r="X5933" s="2">
        <v>1981.09</v>
      </c>
      <c r="Y5933" s="2">
        <v>1716.56</v>
      </c>
      <c r="Z5933" s="2">
        <v>0.53600000000000003</v>
      </c>
      <c r="AA5933" s="2">
        <f>IF(Table1[[#This Row],[Bed Occupied]]="Yes",1,0)</f>
        <v>1</v>
      </c>
    </row>
    <row r="5934" spans="1:27" x14ac:dyDescent="0.25">
      <c r="A5934" t="s">
        <v>6026</v>
      </c>
      <c r="B5934" s="1">
        <v>45661</v>
      </c>
      <c r="C5934" s="1">
        <v>45662</v>
      </c>
      <c r="D5934" t="s">
        <v>39</v>
      </c>
      <c r="E5934" t="s">
        <v>47</v>
      </c>
      <c r="F5934" t="s">
        <v>48</v>
      </c>
      <c r="G5934" t="s">
        <v>30</v>
      </c>
      <c r="H5934" t="s">
        <v>81</v>
      </c>
      <c r="I5934" t="s">
        <v>32</v>
      </c>
      <c r="J5934">
        <v>1</v>
      </c>
      <c r="K5934" t="s">
        <v>57</v>
      </c>
      <c r="L5934">
        <v>89</v>
      </c>
      <c r="M5934" s="1">
        <v>45661</v>
      </c>
      <c r="N5934" t="s">
        <v>63</v>
      </c>
      <c r="O5934">
        <v>10.6</v>
      </c>
      <c r="P5934">
        <v>0.6</v>
      </c>
      <c r="Q5934" s="2">
        <v>2041.48</v>
      </c>
      <c r="R5934" t="s">
        <v>35</v>
      </c>
      <c r="S5934" s="2">
        <v>1295.29</v>
      </c>
      <c r="T5934">
        <v>3</v>
      </c>
      <c r="U5934" t="s">
        <v>145</v>
      </c>
      <c r="V5934">
        <v>2025</v>
      </c>
      <c r="W5934" t="s">
        <v>83</v>
      </c>
      <c r="X5934" s="2">
        <v>1295.29</v>
      </c>
      <c r="Y5934" s="2">
        <v>746.19</v>
      </c>
      <c r="Z5934" s="2">
        <v>0.63400000000000001</v>
      </c>
      <c r="AA5934" s="2">
        <f>IF(Table1[[#This Row],[Bed Occupied]]="Yes",1,0)</f>
        <v>0</v>
      </c>
    </row>
    <row r="5935" spans="1:27" x14ac:dyDescent="0.25">
      <c r="A5935" t="s">
        <v>6027</v>
      </c>
      <c r="B5935" s="1">
        <v>46211</v>
      </c>
      <c r="C5935" s="1">
        <v>46214.3</v>
      </c>
      <c r="D5935" t="s">
        <v>39</v>
      </c>
      <c r="E5935" t="s">
        <v>28</v>
      </c>
      <c r="F5935" t="s">
        <v>29</v>
      </c>
      <c r="G5935" t="s">
        <v>151</v>
      </c>
      <c r="H5935" t="s">
        <v>62</v>
      </c>
      <c r="I5935" t="s">
        <v>41</v>
      </c>
      <c r="J5935">
        <v>3.3</v>
      </c>
      <c r="K5935" t="s">
        <v>57</v>
      </c>
      <c r="L5935">
        <v>69</v>
      </c>
      <c r="M5935" s="1">
        <v>46211</v>
      </c>
      <c r="N5935" t="s">
        <v>34</v>
      </c>
      <c r="O5935">
        <v>9.1999999999999993</v>
      </c>
      <c r="P5935">
        <v>1.2</v>
      </c>
      <c r="Q5935" s="2">
        <v>1989.36</v>
      </c>
      <c r="R5935" t="s">
        <v>58</v>
      </c>
      <c r="S5935" s="2">
        <v>1025.33</v>
      </c>
      <c r="T5935">
        <v>3.6</v>
      </c>
      <c r="U5935" t="s">
        <v>43</v>
      </c>
      <c r="V5935">
        <v>2026</v>
      </c>
      <c r="W5935" t="s">
        <v>69</v>
      </c>
      <c r="X5935" s="2">
        <v>1025.33</v>
      </c>
      <c r="Y5935" s="2">
        <v>964.03</v>
      </c>
      <c r="Z5935" s="2">
        <v>0.51500000000000001</v>
      </c>
      <c r="AA5935" s="2">
        <f>IF(Table1[[#This Row],[Bed Occupied]]="Yes",1,0)</f>
        <v>0</v>
      </c>
    </row>
    <row r="5936" spans="1:27" x14ac:dyDescent="0.25">
      <c r="A5936" t="s">
        <v>6028</v>
      </c>
      <c r="B5936" s="1">
        <v>45849</v>
      </c>
      <c r="C5936" s="1">
        <v>45852</v>
      </c>
      <c r="D5936" t="s">
        <v>51</v>
      </c>
      <c r="E5936" t="s">
        <v>47</v>
      </c>
      <c r="F5936" t="s">
        <v>48</v>
      </c>
      <c r="G5936" t="s">
        <v>53</v>
      </c>
      <c r="H5936" t="s">
        <v>31</v>
      </c>
      <c r="I5936" t="s">
        <v>32</v>
      </c>
      <c r="J5936">
        <v>3</v>
      </c>
      <c r="K5936" t="s">
        <v>33</v>
      </c>
      <c r="L5936">
        <v>90</v>
      </c>
      <c r="M5936" s="1">
        <v>45848</v>
      </c>
      <c r="N5936" t="s">
        <v>42</v>
      </c>
      <c r="O5936">
        <v>14.8</v>
      </c>
      <c r="P5936">
        <v>2.8</v>
      </c>
      <c r="Q5936" s="2">
        <v>10672.4</v>
      </c>
      <c r="R5936" t="s">
        <v>58</v>
      </c>
      <c r="S5936" s="2">
        <v>7680.78</v>
      </c>
      <c r="T5936">
        <v>2.8</v>
      </c>
      <c r="U5936" t="s">
        <v>135</v>
      </c>
      <c r="V5936">
        <v>2025</v>
      </c>
      <c r="W5936" t="s">
        <v>72</v>
      </c>
      <c r="X5936" s="2">
        <v>7680.78</v>
      </c>
      <c r="Y5936" s="2">
        <v>2991.62</v>
      </c>
      <c r="Z5936" s="2">
        <v>0.72</v>
      </c>
      <c r="AA5936" s="2">
        <f>IF(Table1[[#This Row],[Bed Occupied]]="Yes",1,0)</f>
        <v>1</v>
      </c>
    </row>
    <row r="5937" spans="1:27" x14ac:dyDescent="0.25">
      <c r="A5937" t="s">
        <v>6029</v>
      </c>
      <c r="B5937" s="1">
        <v>45977</v>
      </c>
      <c r="C5937" s="1">
        <v>45981</v>
      </c>
      <c r="D5937" t="s">
        <v>51</v>
      </c>
      <c r="E5937" t="s">
        <v>28</v>
      </c>
      <c r="F5937" t="s">
        <v>29</v>
      </c>
      <c r="G5937" t="s">
        <v>67</v>
      </c>
      <c r="H5937" t="s">
        <v>31</v>
      </c>
      <c r="I5937" t="s">
        <v>32</v>
      </c>
      <c r="J5937">
        <v>4</v>
      </c>
      <c r="K5937" t="s">
        <v>33</v>
      </c>
      <c r="L5937">
        <v>62</v>
      </c>
      <c r="M5937" s="1">
        <v>45977</v>
      </c>
      <c r="N5937" t="s">
        <v>42</v>
      </c>
      <c r="O5937">
        <v>14.4</v>
      </c>
      <c r="P5937">
        <v>2.4</v>
      </c>
      <c r="Q5937" s="2">
        <v>10507.65</v>
      </c>
      <c r="R5937" t="s">
        <v>35</v>
      </c>
      <c r="S5937" s="2">
        <v>7965.05</v>
      </c>
      <c r="T5937">
        <v>3.2</v>
      </c>
      <c r="U5937" t="s">
        <v>71</v>
      </c>
      <c r="V5937">
        <v>2025</v>
      </c>
      <c r="W5937" t="s">
        <v>74</v>
      </c>
      <c r="X5937" s="2">
        <v>7965.05</v>
      </c>
      <c r="Y5937" s="2">
        <v>2542.6</v>
      </c>
      <c r="Z5937" s="2">
        <v>0.75800000000000001</v>
      </c>
      <c r="AA5937" s="2">
        <f>IF(Table1[[#This Row],[Bed Occupied]]="Yes",1,0)</f>
        <v>1</v>
      </c>
    </row>
    <row r="5938" spans="1:27" x14ac:dyDescent="0.25">
      <c r="A5938" t="s">
        <v>6030</v>
      </c>
      <c r="B5938" s="1">
        <v>45911</v>
      </c>
      <c r="C5938" s="1">
        <v>45911.9</v>
      </c>
      <c r="D5938" t="s">
        <v>39</v>
      </c>
      <c r="E5938" t="s">
        <v>28</v>
      </c>
      <c r="F5938" t="s">
        <v>48</v>
      </c>
      <c r="G5938" t="s">
        <v>67</v>
      </c>
      <c r="H5938" t="s">
        <v>81</v>
      </c>
      <c r="I5938" t="s">
        <v>93</v>
      </c>
      <c r="J5938">
        <v>0.9</v>
      </c>
      <c r="K5938" t="s">
        <v>57</v>
      </c>
      <c r="L5938">
        <v>97</v>
      </c>
      <c r="M5938" s="1">
        <v>45911</v>
      </c>
      <c r="N5938" t="s">
        <v>63</v>
      </c>
      <c r="O5938">
        <v>8.6999999999999993</v>
      </c>
      <c r="P5938">
        <v>0.7</v>
      </c>
      <c r="Q5938" s="2">
        <v>1236.78</v>
      </c>
      <c r="R5938" t="s">
        <v>35</v>
      </c>
      <c r="S5938" s="2">
        <v>757.57</v>
      </c>
      <c r="T5938">
        <v>3.7</v>
      </c>
      <c r="U5938" t="s">
        <v>59</v>
      </c>
      <c r="V5938">
        <v>2025</v>
      </c>
      <c r="W5938" t="s">
        <v>72</v>
      </c>
      <c r="X5938" s="2">
        <v>757.57</v>
      </c>
      <c r="Y5938" s="2">
        <v>479.21</v>
      </c>
      <c r="Z5938" s="2">
        <v>0.61299999999999999</v>
      </c>
      <c r="AA5938" s="2">
        <f>IF(Table1[[#This Row],[Bed Occupied]]="Yes",1,0)</f>
        <v>0</v>
      </c>
    </row>
    <row r="5939" spans="1:27" x14ac:dyDescent="0.25">
      <c r="A5939" t="s">
        <v>6031</v>
      </c>
      <c r="B5939" s="1">
        <v>45970</v>
      </c>
      <c r="C5939" s="1">
        <v>45973.2</v>
      </c>
      <c r="D5939" t="s">
        <v>46</v>
      </c>
      <c r="E5939" t="s">
        <v>47</v>
      </c>
      <c r="F5939" t="s">
        <v>48</v>
      </c>
      <c r="G5939" t="s">
        <v>67</v>
      </c>
      <c r="H5939" t="s">
        <v>49</v>
      </c>
      <c r="I5939" t="s">
        <v>41</v>
      </c>
      <c r="J5939">
        <v>3.2</v>
      </c>
      <c r="K5939" t="s">
        <v>57</v>
      </c>
      <c r="L5939">
        <v>20</v>
      </c>
      <c r="M5939" s="1">
        <v>45970</v>
      </c>
      <c r="N5939" t="s">
        <v>42</v>
      </c>
      <c r="O5939">
        <v>9</v>
      </c>
      <c r="P5939">
        <v>1</v>
      </c>
      <c r="Q5939" s="2">
        <v>5289.33</v>
      </c>
      <c r="R5939" t="s">
        <v>58</v>
      </c>
      <c r="S5939" s="2">
        <v>3532.14</v>
      </c>
      <c r="T5939">
        <v>4.3</v>
      </c>
      <c r="U5939" t="s">
        <v>71</v>
      </c>
      <c r="V5939">
        <v>2025</v>
      </c>
      <c r="W5939" t="s">
        <v>74</v>
      </c>
      <c r="X5939" s="2">
        <v>3532.14</v>
      </c>
      <c r="Y5939" s="2">
        <v>1757.19</v>
      </c>
      <c r="Z5939" s="2">
        <v>0.66800000000000004</v>
      </c>
      <c r="AA5939" s="2">
        <f>IF(Table1[[#This Row],[Bed Occupied]]="Yes",1,0)</f>
        <v>0</v>
      </c>
    </row>
    <row r="5940" spans="1:27" x14ac:dyDescent="0.25">
      <c r="A5940" t="s">
        <v>6032</v>
      </c>
      <c r="B5940" s="1">
        <v>46333</v>
      </c>
      <c r="C5940" s="1">
        <v>46336.6</v>
      </c>
      <c r="D5940" t="s">
        <v>102</v>
      </c>
      <c r="E5940" t="s">
        <v>28</v>
      </c>
      <c r="F5940" t="s">
        <v>29</v>
      </c>
      <c r="G5940" t="s">
        <v>30</v>
      </c>
      <c r="H5940" t="s">
        <v>62</v>
      </c>
      <c r="I5940" t="s">
        <v>41</v>
      </c>
      <c r="J5940">
        <v>3.6</v>
      </c>
      <c r="K5940" t="s">
        <v>33</v>
      </c>
      <c r="L5940">
        <v>57</v>
      </c>
      <c r="M5940" s="1">
        <v>46333</v>
      </c>
      <c r="N5940" t="s">
        <v>34</v>
      </c>
      <c r="O5940">
        <v>8.8000000000000007</v>
      </c>
      <c r="P5940">
        <v>0.8</v>
      </c>
      <c r="Q5940" s="2">
        <v>12194.52</v>
      </c>
      <c r="R5940" t="s">
        <v>35</v>
      </c>
      <c r="S5940" s="2">
        <v>7228.86</v>
      </c>
      <c r="T5940">
        <v>3.4</v>
      </c>
      <c r="U5940" t="s">
        <v>130</v>
      </c>
      <c r="V5940">
        <v>2026</v>
      </c>
      <c r="W5940" t="s">
        <v>83</v>
      </c>
      <c r="X5940" s="2">
        <v>7228.86</v>
      </c>
      <c r="Y5940" s="2">
        <v>4965.66</v>
      </c>
      <c r="Z5940" s="2">
        <v>0.59299999999999997</v>
      </c>
      <c r="AA5940" s="2">
        <f>IF(Table1[[#This Row],[Bed Occupied]]="Yes",1,0)</f>
        <v>1</v>
      </c>
    </row>
    <row r="5941" spans="1:27" x14ac:dyDescent="0.25">
      <c r="A5941" t="s">
        <v>6033</v>
      </c>
      <c r="B5941" s="1">
        <v>45865</v>
      </c>
      <c r="C5941" s="1">
        <v>45868.6</v>
      </c>
      <c r="D5941" t="s">
        <v>27</v>
      </c>
      <c r="E5941" t="s">
        <v>47</v>
      </c>
      <c r="F5941" t="s">
        <v>29</v>
      </c>
      <c r="G5941" t="s">
        <v>53</v>
      </c>
      <c r="H5941" t="s">
        <v>31</v>
      </c>
      <c r="I5941" t="s">
        <v>41</v>
      </c>
      <c r="J5941">
        <v>3.6</v>
      </c>
      <c r="K5941" t="s">
        <v>33</v>
      </c>
      <c r="L5941">
        <v>65</v>
      </c>
      <c r="M5941" s="1">
        <v>45865</v>
      </c>
      <c r="N5941" t="s">
        <v>63</v>
      </c>
      <c r="O5941">
        <v>8.1999999999999993</v>
      </c>
      <c r="P5941">
        <v>0.2</v>
      </c>
      <c r="Q5941" s="2">
        <v>10434.58</v>
      </c>
      <c r="R5941" t="s">
        <v>35</v>
      </c>
      <c r="S5941" s="2">
        <v>6228.01</v>
      </c>
      <c r="T5941">
        <v>4.5</v>
      </c>
      <c r="U5941" t="s">
        <v>135</v>
      </c>
      <c r="V5941">
        <v>2025</v>
      </c>
      <c r="W5941" t="s">
        <v>74</v>
      </c>
      <c r="X5941" s="2">
        <v>6228.01</v>
      </c>
      <c r="Y5941" s="2">
        <v>4206.57</v>
      </c>
      <c r="Z5941" s="2">
        <v>0.59699999999999998</v>
      </c>
      <c r="AA5941" s="2">
        <f>IF(Table1[[#This Row],[Bed Occupied]]="Yes",1,0)</f>
        <v>1</v>
      </c>
    </row>
    <row r="5942" spans="1:27" x14ac:dyDescent="0.25">
      <c r="A5942" t="s">
        <v>6034</v>
      </c>
      <c r="B5942" s="1">
        <v>46259</v>
      </c>
      <c r="C5942" s="1">
        <v>46260.9</v>
      </c>
      <c r="D5942" t="s">
        <v>102</v>
      </c>
      <c r="E5942" t="s">
        <v>47</v>
      </c>
      <c r="F5942" t="s">
        <v>48</v>
      </c>
      <c r="G5942" t="s">
        <v>67</v>
      </c>
      <c r="H5942" t="s">
        <v>56</v>
      </c>
      <c r="I5942" t="s">
        <v>93</v>
      </c>
      <c r="J5942">
        <v>1.9</v>
      </c>
      <c r="K5942" t="s">
        <v>33</v>
      </c>
      <c r="L5942">
        <v>50</v>
      </c>
      <c r="M5942" s="1">
        <v>46258</v>
      </c>
      <c r="N5942" t="s">
        <v>34</v>
      </c>
      <c r="O5942">
        <v>9.6</v>
      </c>
      <c r="P5942">
        <v>1.6</v>
      </c>
      <c r="Q5942" s="2">
        <v>4465.13</v>
      </c>
      <c r="R5942" t="s">
        <v>35</v>
      </c>
      <c r="S5942" s="2">
        <v>3088.28</v>
      </c>
      <c r="T5942">
        <v>3.6</v>
      </c>
      <c r="U5942" t="s">
        <v>138</v>
      </c>
      <c r="V5942">
        <v>2026</v>
      </c>
      <c r="W5942" t="s">
        <v>37</v>
      </c>
      <c r="X5942" s="2">
        <v>3088.28</v>
      </c>
      <c r="Y5942" s="2">
        <v>1376.85</v>
      </c>
      <c r="Z5942" s="2">
        <v>0.69199999999999995</v>
      </c>
      <c r="AA5942" s="2">
        <f>IF(Table1[[#This Row],[Bed Occupied]]="Yes",1,0)</f>
        <v>1</v>
      </c>
    </row>
    <row r="5943" spans="1:27" x14ac:dyDescent="0.25">
      <c r="A5943" t="s">
        <v>6035</v>
      </c>
      <c r="B5943" s="1">
        <v>45788</v>
      </c>
      <c r="C5943" s="1">
        <v>45789.599999999999</v>
      </c>
      <c r="D5943" t="s">
        <v>39</v>
      </c>
      <c r="E5943" t="s">
        <v>28</v>
      </c>
      <c r="F5943" t="s">
        <v>29</v>
      </c>
      <c r="G5943" t="s">
        <v>67</v>
      </c>
      <c r="H5943" t="s">
        <v>62</v>
      </c>
      <c r="I5943" t="s">
        <v>32</v>
      </c>
      <c r="J5943">
        <v>1.6</v>
      </c>
      <c r="K5943" t="s">
        <v>33</v>
      </c>
      <c r="L5943">
        <v>118</v>
      </c>
      <c r="M5943" s="1">
        <v>45788</v>
      </c>
      <c r="N5943" t="s">
        <v>34</v>
      </c>
      <c r="O5943">
        <v>13.5</v>
      </c>
      <c r="P5943">
        <v>1.5</v>
      </c>
      <c r="Q5943" s="2">
        <v>2110.86</v>
      </c>
      <c r="R5943" t="s">
        <v>58</v>
      </c>
      <c r="S5943" s="2">
        <v>1243.47</v>
      </c>
      <c r="T5943">
        <v>2.4</v>
      </c>
      <c r="U5943" t="s">
        <v>122</v>
      </c>
      <c r="V5943">
        <v>2025</v>
      </c>
      <c r="W5943" t="s">
        <v>74</v>
      </c>
      <c r="X5943" s="2">
        <v>1243.47</v>
      </c>
      <c r="Y5943" s="2">
        <v>867.39</v>
      </c>
      <c r="Z5943" s="2">
        <v>0.58899999999999997</v>
      </c>
      <c r="AA5943" s="2">
        <f>IF(Table1[[#This Row],[Bed Occupied]]="Yes",1,0)</f>
        <v>1</v>
      </c>
    </row>
    <row r="5944" spans="1:27" x14ac:dyDescent="0.25">
      <c r="A5944" t="s">
        <v>6036</v>
      </c>
      <c r="B5944" s="1">
        <v>45726</v>
      </c>
      <c r="C5944" s="1">
        <v>45726.7</v>
      </c>
      <c r="D5944" t="s">
        <v>96</v>
      </c>
      <c r="E5944" t="s">
        <v>52</v>
      </c>
      <c r="F5944" t="s">
        <v>48</v>
      </c>
      <c r="G5944" t="s">
        <v>30</v>
      </c>
      <c r="H5944" t="s">
        <v>49</v>
      </c>
      <c r="I5944" t="s">
        <v>32</v>
      </c>
      <c r="J5944">
        <v>0.7</v>
      </c>
      <c r="K5944" t="s">
        <v>33</v>
      </c>
      <c r="L5944">
        <v>47</v>
      </c>
      <c r="M5944" s="1">
        <v>45726</v>
      </c>
      <c r="N5944" t="s">
        <v>42</v>
      </c>
      <c r="O5944">
        <v>9.5</v>
      </c>
      <c r="P5944">
        <v>1.5</v>
      </c>
      <c r="Q5944" s="2">
        <v>3664.53</v>
      </c>
      <c r="R5944" t="s">
        <v>35</v>
      </c>
      <c r="S5944" s="2">
        <v>1787.11</v>
      </c>
      <c r="T5944">
        <v>3.7</v>
      </c>
      <c r="U5944" t="s">
        <v>173</v>
      </c>
      <c r="V5944">
        <v>2025</v>
      </c>
      <c r="W5944" t="s">
        <v>37</v>
      </c>
      <c r="X5944" s="2">
        <v>1787.11</v>
      </c>
      <c r="Y5944" s="2">
        <v>1877.42</v>
      </c>
      <c r="Z5944" s="2">
        <v>0.48799999999999999</v>
      </c>
      <c r="AA5944" s="2">
        <f>IF(Table1[[#This Row],[Bed Occupied]]="Yes",1,0)</f>
        <v>1</v>
      </c>
    </row>
    <row r="5945" spans="1:27" x14ac:dyDescent="0.25">
      <c r="A5945" t="s">
        <v>6037</v>
      </c>
      <c r="B5945" s="1">
        <v>46120</v>
      </c>
      <c r="C5945" s="1">
        <v>46124.5</v>
      </c>
      <c r="D5945" t="s">
        <v>102</v>
      </c>
      <c r="E5945" t="s">
        <v>47</v>
      </c>
      <c r="F5945" t="s">
        <v>29</v>
      </c>
      <c r="G5945" t="s">
        <v>30</v>
      </c>
      <c r="H5945" t="s">
        <v>40</v>
      </c>
      <c r="I5945" t="s">
        <v>32</v>
      </c>
      <c r="J5945">
        <v>4.5</v>
      </c>
      <c r="K5945" t="s">
        <v>33</v>
      </c>
      <c r="L5945">
        <v>62</v>
      </c>
      <c r="M5945" s="1">
        <v>46119</v>
      </c>
      <c r="N5945" t="s">
        <v>34</v>
      </c>
      <c r="O5945">
        <v>11</v>
      </c>
      <c r="P5945">
        <v>3</v>
      </c>
      <c r="Q5945" s="2">
        <v>12186.58</v>
      </c>
      <c r="R5945" t="s">
        <v>35</v>
      </c>
      <c r="S5945" s="2">
        <v>7612.19</v>
      </c>
      <c r="T5945">
        <v>2.4</v>
      </c>
      <c r="U5945" t="s">
        <v>98</v>
      </c>
      <c r="V5945">
        <v>2026</v>
      </c>
      <c r="W5945" t="s">
        <v>44</v>
      </c>
      <c r="X5945" s="2">
        <v>7612.19</v>
      </c>
      <c r="Y5945" s="2">
        <v>4574.3900000000003</v>
      </c>
      <c r="Z5945" s="2">
        <v>0.625</v>
      </c>
      <c r="AA5945" s="2">
        <f>IF(Table1[[#This Row],[Bed Occupied]]="Yes",1,0)</f>
        <v>1</v>
      </c>
    </row>
    <row r="5946" spans="1:27" x14ac:dyDescent="0.25">
      <c r="A5946" t="s">
        <v>6038</v>
      </c>
      <c r="B5946" s="1">
        <v>45696</v>
      </c>
      <c r="C5946" s="1">
        <v>45701.9</v>
      </c>
      <c r="D5946" t="s">
        <v>27</v>
      </c>
      <c r="E5946" t="s">
        <v>28</v>
      </c>
      <c r="F5946" t="s">
        <v>29</v>
      </c>
      <c r="G5946" t="s">
        <v>67</v>
      </c>
      <c r="H5946" t="s">
        <v>81</v>
      </c>
      <c r="I5946" t="s">
        <v>41</v>
      </c>
      <c r="J5946">
        <v>5.9</v>
      </c>
      <c r="K5946" t="s">
        <v>33</v>
      </c>
      <c r="L5946">
        <v>38</v>
      </c>
      <c r="M5946" s="1">
        <v>45696</v>
      </c>
      <c r="N5946" t="s">
        <v>42</v>
      </c>
      <c r="O5946">
        <v>12.9</v>
      </c>
      <c r="P5946">
        <v>0.9</v>
      </c>
      <c r="Q5946" s="2">
        <v>12488.55</v>
      </c>
      <c r="R5946" t="s">
        <v>35</v>
      </c>
      <c r="S5946" s="2">
        <v>6952.22</v>
      </c>
      <c r="T5946">
        <v>3.9</v>
      </c>
      <c r="U5946" t="s">
        <v>100</v>
      </c>
      <c r="V5946">
        <v>2025</v>
      </c>
      <c r="W5946" t="s">
        <v>83</v>
      </c>
      <c r="X5946" s="2">
        <v>6952.22</v>
      </c>
      <c r="Y5946" s="2">
        <v>5536.33</v>
      </c>
      <c r="Z5946" s="2">
        <v>0.55700000000000005</v>
      </c>
      <c r="AA5946" s="2">
        <f>IF(Table1[[#This Row],[Bed Occupied]]="Yes",1,0)</f>
        <v>1</v>
      </c>
    </row>
    <row r="5947" spans="1:27" x14ac:dyDescent="0.25">
      <c r="A5947" t="s">
        <v>6039</v>
      </c>
      <c r="B5947" s="1">
        <v>45992</v>
      </c>
      <c r="C5947" s="1">
        <v>45992.2</v>
      </c>
      <c r="D5947" t="s">
        <v>39</v>
      </c>
      <c r="E5947" t="s">
        <v>66</v>
      </c>
      <c r="F5947" t="s">
        <v>48</v>
      </c>
      <c r="G5947" t="s">
        <v>67</v>
      </c>
      <c r="H5947" t="s">
        <v>40</v>
      </c>
      <c r="I5947" t="s">
        <v>32</v>
      </c>
      <c r="J5947">
        <v>0.2</v>
      </c>
      <c r="K5947" t="s">
        <v>57</v>
      </c>
      <c r="L5947">
        <v>100</v>
      </c>
      <c r="M5947" s="1">
        <v>45992</v>
      </c>
      <c r="N5947" t="s">
        <v>34</v>
      </c>
      <c r="O5947">
        <v>9.8000000000000007</v>
      </c>
      <c r="P5947">
        <v>1.8</v>
      </c>
      <c r="Q5947" s="2">
        <v>2203.17</v>
      </c>
      <c r="R5947" t="s">
        <v>35</v>
      </c>
      <c r="S5947" s="2">
        <v>1253.3599999999999</v>
      </c>
      <c r="T5947">
        <v>4</v>
      </c>
      <c r="U5947" t="s">
        <v>79</v>
      </c>
      <c r="V5947">
        <v>2025</v>
      </c>
      <c r="W5947" t="s">
        <v>37</v>
      </c>
      <c r="X5947" s="2">
        <v>1253.3599999999999</v>
      </c>
      <c r="Y5947" s="2">
        <v>949.81</v>
      </c>
      <c r="Z5947" s="2">
        <v>0.56899999999999995</v>
      </c>
      <c r="AA5947" s="2">
        <f>IF(Table1[[#This Row],[Bed Occupied]]="Yes",1,0)</f>
        <v>0</v>
      </c>
    </row>
    <row r="5948" spans="1:27" x14ac:dyDescent="0.25">
      <c r="A5948" t="s">
        <v>6040</v>
      </c>
      <c r="B5948" s="1">
        <v>46288</v>
      </c>
      <c r="C5948" s="1">
        <v>46289.2</v>
      </c>
      <c r="D5948" t="s">
        <v>51</v>
      </c>
      <c r="E5948" t="s">
        <v>52</v>
      </c>
      <c r="F5948" t="s">
        <v>48</v>
      </c>
      <c r="G5948" t="s">
        <v>30</v>
      </c>
      <c r="H5948" t="s">
        <v>62</v>
      </c>
      <c r="I5948" t="s">
        <v>41</v>
      </c>
      <c r="J5948">
        <v>1.2</v>
      </c>
      <c r="K5948" t="s">
        <v>33</v>
      </c>
      <c r="L5948">
        <v>48</v>
      </c>
      <c r="M5948" s="1">
        <v>46287</v>
      </c>
      <c r="N5948" t="s">
        <v>34</v>
      </c>
      <c r="O5948">
        <v>10.7</v>
      </c>
      <c r="P5948">
        <v>2.7</v>
      </c>
      <c r="Q5948" s="2">
        <v>5622.07</v>
      </c>
      <c r="R5948" t="s">
        <v>58</v>
      </c>
      <c r="S5948" s="2">
        <v>3727.04</v>
      </c>
      <c r="T5948">
        <v>3.9</v>
      </c>
      <c r="U5948" t="s">
        <v>133</v>
      </c>
      <c r="V5948">
        <v>2026</v>
      </c>
      <c r="W5948" t="s">
        <v>44</v>
      </c>
      <c r="X5948" s="2">
        <v>3727.04</v>
      </c>
      <c r="Y5948" s="2">
        <v>1895.03</v>
      </c>
      <c r="Z5948" s="2">
        <v>0.66300000000000003</v>
      </c>
      <c r="AA5948" s="2">
        <f>IF(Table1[[#This Row],[Bed Occupied]]="Yes",1,0)</f>
        <v>1</v>
      </c>
    </row>
    <row r="5949" spans="1:27" x14ac:dyDescent="0.25">
      <c r="A5949" t="s">
        <v>6041</v>
      </c>
      <c r="B5949" s="1">
        <v>45918</v>
      </c>
      <c r="C5949" s="1">
        <v>45918.2</v>
      </c>
      <c r="D5949" t="s">
        <v>39</v>
      </c>
      <c r="E5949" t="s">
        <v>47</v>
      </c>
      <c r="F5949" t="s">
        <v>29</v>
      </c>
      <c r="G5949" t="s">
        <v>30</v>
      </c>
      <c r="H5949" t="s">
        <v>56</v>
      </c>
      <c r="I5949" t="s">
        <v>32</v>
      </c>
      <c r="J5949">
        <v>0.2</v>
      </c>
      <c r="K5949" t="s">
        <v>57</v>
      </c>
      <c r="L5949">
        <v>115</v>
      </c>
      <c r="M5949" s="1">
        <v>45918</v>
      </c>
      <c r="N5949" t="s">
        <v>42</v>
      </c>
      <c r="O5949">
        <v>9.1</v>
      </c>
      <c r="P5949">
        <v>1.1000000000000001</v>
      </c>
      <c r="Q5949" s="2">
        <v>2101.11</v>
      </c>
      <c r="R5949" t="s">
        <v>85</v>
      </c>
      <c r="S5949" s="2">
        <v>1402.63</v>
      </c>
      <c r="T5949">
        <v>3.1</v>
      </c>
      <c r="U5949" t="s">
        <v>59</v>
      </c>
      <c r="V5949">
        <v>2025</v>
      </c>
      <c r="W5949" t="s">
        <v>72</v>
      </c>
      <c r="X5949" s="2">
        <v>1402.63</v>
      </c>
      <c r="Y5949" s="2">
        <v>698.48</v>
      </c>
      <c r="Z5949" s="2">
        <v>0.66800000000000004</v>
      </c>
      <c r="AA5949" s="2">
        <f>IF(Table1[[#This Row],[Bed Occupied]]="Yes",1,0)</f>
        <v>0</v>
      </c>
    </row>
    <row r="5950" spans="1:27" x14ac:dyDescent="0.25">
      <c r="A5950" t="s">
        <v>6042</v>
      </c>
      <c r="B5950" s="1">
        <v>46001</v>
      </c>
      <c r="C5950" s="1">
        <v>46007.1</v>
      </c>
      <c r="D5950" t="s">
        <v>46</v>
      </c>
      <c r="E5950" t="s">
        <v>66</v>
      </c>
      <c r="F5950" t="s">
        <v>29</v>
      </c>
      <c r="G5950" t="s">
        <v>67</v>
      </c>
      <c r="H5950" t="s">
        <v>56</v>
      </c>
      <c r="I5950" t="s">
        <v>41</v>
      </c>
      <c r="J5950">
        <v>6.1</v>
      </c>
      <c r="K5950" t="s">
        <v>33</v>
      </c>
      <c r="L5950">
        <v>47</v>
      </c>
      <c r="M5950" s="1">
        <v>46000</v>
      </c>
      <c r="N5950" t="s">
        <v>42</v>
      </c>
      <c r="O5950">
        <v>9.5</v>
      </c>
      <c r="P5950">
        <v>1.5</v>
      </c>
      <c r="Q5950" s="2">
        <v>7047.26</v>
      </c>
      <c r="R5950" t="s">
        <v>35</v>
      </c>
      <c r="S5950" s="2">
        <v>4274.7</v>
      </c>
      <c r="T5950">
        <v>4.5</v>
      </c>
      <c r="U5950" t="s">
        <v>79</v>
      </c>
      <c r="V5950">
        <v>2025</v>
      </c>
      <c r="W5950" t="s">
        <v>44</v>
      </c>
      <c r="X5950" s="2">
        <v>4274.7</v>
      </c>
      <c r="Y5950" s="2">
        <v>2772.56</v>
      </c>
      <c r="Z5950" s="2">
        <v>0.60699999999999998</v>
      </c>
      <c r="AA5950" s="2">
        <f>IF(Table1[[#This Row],[Bed Occupied]]="Yes",1,0)</f>
        <v>1</v>
      </c>
    </row>
    <row r="5951" spans="1:27" x14ac:dyDescent="0.25">
      <c r="A5951" t="s">
        <v>6043</v>
      </c>
      <c r="B5951" s="1">
        <v>46236</v>
      </c>
      <c r="C5951" s="1">
        <v>46237.8</v>
      </c>
      <c r="D5951" t="s">
        <v>46</v>
      </c>
      <c r="E5951" t="s">
        <v>28</v>
      </c>
      <c r="F5951" t="s">
        <v>48</v>
      </c>
      <c r="G5951" t="s">
        <v>30</v>
      </c>
      <c r="H5951" t="s">
        <v>49</v>
      </c>
      <c r="I5951" t="s">
        <v>41</v>
      </c>
      <c r="J5951">
        <v>1.8</v>
      </c>
      <c r="K5951" t="s">
        <v>33</v>
      </c>
      <c r="L5951">
        <v>52</v>
      </c>
      <c r="M5951" s="1">
        <v>46236</v>
      </c>
      <c r="N5951" t="s">
        <v>63</v>
      </c>
      <c r="O5951">
        <v>8.8000000000000007</v>
      </c>
      <c r="P5951">
        <v>0.8</v>
      </c>
      <c r="Q5951" s="2">
        <v>3592.13</v>
      </c>
      <c r="R5951" t="s">
        <v>58</v>
      </c>
      <c r="S5951" s="2">
        <v>2407.7399999999998</v>
      </c>
      <c r="T5951">
        <v>4.2</v>
      </c>
      <c r="U5951" t="s">
        <v>138</v>
      </c>
      <c r="V5951">
        <v>2026</v>
      </c>
      <c r="W5951" t="s">
        <v>74</v>
      </c>
      <c r="X5951" s="2">
        <v>2407.7399999999998</v>
      </c>
      <c r="Y5951" s="2">
        <v>1184.3900000000001</v>
      </c>
      <c r="Z5951" s="2">
        <v>0.67</v>
      </c>
      <c r="AA5951" s="2">
        <f>IF(Table1[[#This Row],[Bed Occupied]]="Yes",1,0)</f>
        <v>1</v>
      </c>
    </row>
    <row r="5952" spans="1:27" x14ac:dyDescent="0.25">
      <c r="A5952" t="s">
        <v>6044</v>
      </c>
      <c r="B5952" s="1">
        <v>46375</v>
      </c>
      <c r="C5952" s="1">
        <v>46377.2</v>
      </c>
      <c r="D5952" t="s">
        <v>39</v>
      </c>
      <c r="E5952" t="s">
        <v>52</v>
      </c>
      <c r="F5952" t="s">
        <v>48</v>
      </c>
      <c r="G5952" t="s">
        <v>67</v>
      </c>
      <c r="H5952" t="s">
        <v>81</v>
      </c>
      <c r="I5952" t="s">
        <v>32</v>
      </c>
      <c r="J5952">
        <v>2.2000000000000002</v>
      </c>
      <c r="K5952" t="s">
        <v>33</v>
      </c>
      <c r="L5952">
        <v>96</v>
      </c>
      <c r="M5952" s="1">
        <v>46374</v>
      </c>
      <c r="N5952" t="s">
        <v>42</v>
      </c>
      <c r="O5952">
        <v>10.4</v>
      </c>
      <c r="P5952">
        <v>2.4</v>
      </c>
      <c r="Q5952" s="2">
        <v>2447.1799999999998</v>
      </c>
      <c r="R5952" t="s">
        <v>35</v>
      </c>
      <c r="S5952" s="2">
        <v>1351.83</v>
      </c>
      <c r="T5952">
        <v>3.1</v>
      </c>
      <c r="U5952" t="s">
        <v>54</v>
      </c>
      <c r="V5952">
        <v>2026</v>
      </c>
      <c r="W5952" t="s">
        <v>77</v>
      </c>
      <c r="X5952" s="2">
        <v>1351.83</v>
      </c>
      <c r="Y5952" s="2">
        <v>1095.3499999999999</v>
      </c>
      <c r="Z5952" s="2">
        <v>0.55200000000000005</v>
      </c>
      <c r="AA5952" s="2">
        <f>IF(Table1[[#This Row],[Bed Occupied]]="Yes",1,0)</f>
        <v>1</v>
      </c>
    </row>
    <row r="5953" spans="1:27" x14ac:dyDescent="0.25">
      <c r="A5953" t="s">
        <v>6045</v>
      </c>
      <c r="B5953" s="1">
        <v>46146</v>
      </c>
      <c r="C5953" s="1">
        <v>46148.6</v>
      </c>
      <c r="D5953" t="s">
        <v>51</v>
      </c>
      <c r="E5953" t="s">
        <v>52</v>
      </c>
      <c r="F5953" t="s">
        <v>29</v>
      </c>
      <c r="G5953" t="s">
        <v>67</v>
      </c>
      <c r="H5953" t="s">
        <v>56</v>
      </c>
      <c r="I5953" t="s">
        <v>32</v>
      </c>
      <c r="J5953">
        <v>2.6</v>
      </c>
      <c r="K5953" t="s">
        <v>33</v>
      </c>
      <c r="L5953">
        <v>82</v>
      </c>
      <c r="M5953" s="1">
        <v>46146</v>
      </c>
      <c r="N5953" t="s">
        <v>34</v>
      </c>
      <c r="O5953">
        <v>12</v>
      </c>
      <c r="P5953">
        <v>2</v>
      </c>
      <c r="Q5953" s="2">
        <v>11348.68</v>
      </c>
      <c r="R5953" t="s">
        <v>58</v>
      </c>
      <c r="S5953" s="2">
        <v>7967.25</v>
      </c>
      <c r="T5953">
        <v>3.3</v>
      </c>
      <c r="U5953" t="s">
        <v>94</v>
      </c>
      <c r="V5953">
        <v>2026</v>
      </c>
      <c r="W5953" t="s">
        <v>37</v>
      </c>
      <c r="X5953" s="2">
        <v>7967.25</v>
      </c>
      <c r="Y5953" s="2">
        <v>3381.43</v>
      </c>
      <c r="Z5953" s="2">
        <v>0.70199999999999996</v>
      </c>
      <c r="AA5953" s="2">
        <f>IF(Table1[[#This Row],[Bed Occupied]]="Yes",1,0)</f>
        <v>1</v>
      </c>
    </row>
    <row r="5954" spans="1:27" x14ac:dyDescent="0.25">
      <c r="A5954" t="s">
        <v>6046</v>
      </c>
      <c r="B5954" s="1">
        <v>45828</v>
      </c>
      <c r="C5954" s="1">
        <v>45828.4</v>
      </c>
      <c r="D5954" t="s">
        <v>39</v>
      </c>
      <c r="E5954" t="s">
        <v>28</v>
      </c>
      <c r="F5954" t="s">
        <v>29</v>
      </c>
      <c r="G5954" t="s">
        <v>30</v>
      </c>
      <c r="H5954" t="s">
        <v>40</v>
      </c>
      <c r="I5954" t="s">
        <v>41</v>
      </c>
      <c r="J5954">
        <v>0.4</v>
      </c>
      <c r="K5954" t="s">
        <v>33</v>
      </c>
      <c r="L5954">
        <v>108</v>
      </c>
      <c r="M5954" s="1">
        <v>45827</v>
      </c>
      <c r="N5954" t="s">
        <v>34</v>
      </c>
      <c r="O5954">
        <v>10.8</v>
      </c>
      <c r="P5954">
        <v>2.8</v>
      </c>
      <c r="Q5954" s="2">
        <v>1992.18</v>
      </c>
      <c r="R5954" t="s">
        <v>58</v>
      </c>
      <c r="S5954" s="2">
        <v>1069.05</v>
      </c>
      <c r="T5954">
        <v>3.4</v>
      </c>
      <c r="U5954" t="s">
        <v>64</v>
      </c>
      <c r="V5954">
        <v>2025</v>
      </c>
      <c r="W5954" t="s">
        <v>72</v>
      </c>
      <c r="X5954" s="2">
        <v>1069.05</v>
      </c>
      <c r="Y5954" s="2">
        <v>923.13</v>
      </c>
      <c r="Z5954" s="2">
        <v>0.53700000000000003</v>
      </c>
      <c r="AA5954" s="2">
        <f>IF(Table1[[#This Row],[Bed Occupied]]="Yes",1,0)</f>
        <v>1</v>
      </c>
    </row>
    <row r="5955" spans="1:27" x14ac:dyDescent="0.25">
      <c r="A5955" t="s">
        <v>6047</v>
      </c>
      <c r="B5955" s="1">
        <v>46229</v>
      </c>
      <c r="C5955" s="1">
        <v>46231</v>
      </c>
      <c r="D5955" t="s">
        <v>27</v>
      </c>
      <c r="E5955" t="s">
        <v>52</v>
      </c>
      <c r="F5955" t="s">
        <v>29</v>
      </c>
      <c r="G5955" t="s">
        <v>53</v>
      </c>
      <c r="H5955" t="s">
        <v>62</v>
      </c>
      <c r="I5955" t="s">
        <v>41</v>
      </c>
      <c r="J5955">
        <v>2</v>
      </c>
      <c r="K5955" t="s">
        <v>33</v>
      </c>
      <c r="L5955">
        <v>31</v>
      </c>
      <c r="M5955" s="1">
        <v>46228</v>
      </c>
      <c r="N5955" t="s">
        <v>34</v>
      </c>
      <c r="O5955">
        <v>8</v>
      </c>
      <c r="P5955">
        <v>0</v>
      </c>
      <c r="Q5955" s="2">
        <v>10224.969999999999</v>
      </c>
      <c r="R5955" t="s">
        <v>58</v>
      </c>
      <c r="S5955" s="2">
        <v>5945.29</v>
      </c>
      <c r="T5955">
        <v>4.9000000000000004</v>
      </c>
      <c r="U5955" t="s">
        <v>43</v>
      </c>
      <c r="V5955">
        <v>2026</v>
      </c>
      <c r="W5955" t="s">
        <v>83</v>
      </c>
      <c r="X5955" s="2">
        <v>5945.29</v>
      </c>
      <c r="Y5955" s="2">
        <v>4279.68</v>
      </c>
      <c r="Z5955" s="2">
        <v>0.58099999999999996</v>
      </c>
      <c r="AA5955" s="2">
        <f>IF(Table1[[#This Row],[Bed Occupied]]="Yes",1,0)</f>
        <v>1</v>
      </c>
    </row>
    <row r="5956" spans="1:27" x14ac:dyDescent="0.25">
      <c r="A5956" t="s">
        <v>6048</v>
      </c>
      <c r="B5956" s="1">
        <v>46381</v>
      </c>
      <c r="C5956" s="1">
        <v>46384.6</v>
      </c>
      <c r="D5956" t="s">
        <v>102</v>
      </c>
      <c r="E5956" t="s">
        <v>47</v>
      </c>
      <c r="F5956" t="s">
        <v>48</v>
      </c>
      <c r="G5956" t="s">
        <v>30</v>
      </c>
      <c r="H5956" t="s">
        <v>40</v>
      </c>
      <c r="I5956" t="s">
        <v>41</v>
      </c>
      <c r="J5956">
        <v>3.6</v>
      </c>
      <c r="K5956" t="s">
        <v>33</v>
      </c>
      <c r="L5956">
        <v>12</v>
      </c>
      <c r="M5956" s="1">
        <v>46380</v>
      </c>
      <c r="N5956" t="s">
        <v>42</v>
      </c>
      <c r="O5956">
        <v>12.2</v>
      </c>
      <c r="P5956">
        <v>0.2</v>
      </c>
      <c r="Q5956" s="2">
        <v>9748.85</v>
      </c>
      <c r="R5956" t="s">
        <v>35</v>
      </c>
      <c r="S5956" s="2">
        <v>5774.7</v>
      </c>
      <c r="T5956">
        <v>4.4000000000000004</v>
      </c>
      <c r="U5956" t="s">
        <v>54</v>
      </c>
      <c r="V5956">
        <v>2026</v>
      </c>
      <c r="W5956" t="s">
        <v>72</v>
      </c>
      <c r="X5956" s="2">
        <v>5774.7</v>
      </c>
      <c r="Y5956" s="2">
        <v>3974.15</v>
      </c>
      <c r="Z5956" s="2">
        <v>0.59199999999999997</v>
      </c>
      <c r="AA5956" s="2">
        <f>IF(Table1[[#This Row],[Bed Occupied]]="Yes",1,0)</f>
        <v>1</v>
      </c>
    </row>
    <row r="5957" spans="1:27" x14ac:dyDescent="0.25">
      <c r="A5957" t="s">
        <v>6049</v>
      </c>
      <c r="B5957" s="1">
        <v>45783</v>
      </c>
      <c r="C5957" s="1">
        <v>45788.5</v>
      </c>
      <c r="D5957" t="s">
        <v>51</v>
      </c>
      <c r="E5957" t="s">
        <v>28</v>
      </c>
      <c r="F5957" t="s">
        <v>48</v>
      </c>
      <c r="G5957" t="s">
        <v>53</v>
      </c>
      <c r="H5957" t="s">
        <v>31</v>
      </c>
      <c r="I5957" t="s">
        <v>32</v>
      </c>
      <c r="J5957">
        <v>5.5</v>
      </c>
      <c r="K5957" t="s">
        <v>33</v>
      </c>
      <c r="L5957">
        <v>86</v>
      </c>
      <c r="M5957" s="1">
        <v>45783</v>
      </c>
      <c r="N5957" t="s">
        <v>63</v>
      </c>
      <c r="O5957">
        <v>8.6999999999999993</v>
      </c>
      <c r="P5957">
        <v>0.7</v>
      </c>
      <c r="Q5957" s="2">
        <v>9983.9599999999991</v>
      </c>
      <c r="R5957" t="s">
        <v>35</v>
      </c>
      <c r="S5957" s="2">
        <v>5542.63</v>
      </c>
      <c r="T5957">
        <v>4.3</v>
      </c>
      <c r="U5957" t="s">
        <v>122</v>
      </c>
      <c r="V5957">
        <v>2025</v>
      </c>
      <c r="W5957" t="s">
        <v>44</v>
      </c>
      <c r="X5957" s="2">
        <v>5542.63</v>
      </c>
      <c r="Y5957" s="2">
        <v>4441.33</v>
      </c>
      <c r="Z5957" s="2">
        <v>0.55500000000000005</v>
      </c>
      <c r="AA5957" s="2">
        <f>IF(Table1[[#This Row],[Bed Occupied]]="Yes",1,0)</f>
        <v>1</v>
      </c>
    </row>
    <row r="5958" spans="1:27" x14ac:dyDescent="0.25">
      <c r="A5958" t="s">
        <v>6050</v>
      </c>
      <c r="B5958" s="1">
        <v>46166</v>
      </c>
      <c r="C5958" s="1">
        <v>46169.4</v>
      </c>
      <c r="D5958" t="s">
        <v>51</v>
      </c>
      <c r="E5958" t="s">
        <v>28</v>
      </c>
      <c r="F5958" t="s">
        <v>29</v>
      </c>
      <c r="G5958" t="s">
        <v>53</v>
      </c>
      <c r="H5958" t="s">
        <v>31</v>
      </c>
      <c r="I5958" t="s">
        <v>93</v>
      </c>
      <c r="J5958">
        <v>3.4</v>
      </c>
      <c r="K5958" t="s">
        <v>33</v>
      </c>
      <c r="L5958">
        <v>35</v>
      </c>
      <c r="M5958" s="1">
        <v>46166</v>
      </c>
      <c r="N5958" t="s">
        <v>63</v>
      </c>
      <c r="O5958">
        <v>13</v>
      </c>
      <c r="P5958">
        <v>1</v>
      </c>
      <c r="Q5958" s="2">
        <v>7954.93</v>
      </c>
      <c r="R5958" t="s">
        <v>35</v>
      </c>
      <c r="S5958" s="2">
        <v>5019.92</v>
      </c>
      <c r="T5958">
        <v>4.0999999999999996</v>
      </c>
      <c r="U5958" t="s">
        <v>94</v>
      </c>
      <c r="V5958">
        <v>2026</v>
      </c>
      <c r="W5958" t="s">
        <v>74</v>
      </c>
      <c r="X5958" s="2">
        <v>5019.92</v>
      </c>
      <c r="Y5958" s="2">
        <v>2935.01</v>
      </c>
      <c r="Z5958" s="2">
        <v>0.63100000000000001</v>
      </c>
      <c r="AA5958" s="2">
        <f>IF(Table1[[#This Row],[Bed Occupied]]="Yes",1,0)</f>
        <v>1</v>
      </c>
    </row>
    <row r="5959" spans="1:27" x14ac:dyDescent="0.25">
      <c r="A5959" t="s">
        <v>6051</v>
      </c>
      <c r="B5959" s="1">
        <v>45764</v>
      </c>
      <c r="C5959" s="1">
        <v>45774.7</v>
      </c>
      <c r="D5959" t="s">
        <v>88</v>
      </c>
      <c r="E5959" t="s">
        <v>28</v>
      </c>
      <c r="F5959" t="s">
        <v>48</v>
      </c>
      <c r="G5959" t="s">
        <v>67</v>
      </c>
      <c r="H5959" t="s">
        <v>49</v>
      </c>
      <c r="I5959" t="s">
        <v>41</v>
      </c>
      <c r="J5959">
        <v>10.7</v>
      </c>
      <c r="K5959" t="s">
        <v>57</v>
      </c>
      <c r="L5959">
        <v>5</v>
      </c>
      <c r="M5959" s="1">
        <v>45764</v>
      </c>
      <c r="N5959" t="s">
        <v>34</v>
      </c>
      <c r="O5959">
        <v>11.4</v>
      </c>
      <c r="P5959">
        <v>1.4</v>
      </c>
      <c r="Q5959" s="2">
        <v>34386.639999999999</v>
      </c>
      <c r="R5959" t="s">
        <v>35</v>
      </c>
      <c r="S5959" s="2">
        <v>27342.04</v>
      </c>
      <c r="T5959">
        <v>4.5</v>
      </c>
      <c r="U5959" t="s">
        <v>89</v>
      </c>
      <c r="V5959">
        <v>2025</v>
      </c>
      <c r="W5959" t="s">
        <v>72</v>
      </c>
      <c r="X5959" s="2">
        <v>27342.04</v>
      </c>
      <c r="Y5959" s="2">
        <v>7044.6</v>
      </c>
      <c r="Z5959" s="2">
        <v>0.79500000000000004</v>
      </c>
      <c r="AA5959" s="2">
        <f>IF(Table1[[#This Row],[Bed Occupied]]="Yes",1,0)</f>
        <v>0</v>
      </c>
    </row>
    <row r="5960" spans="1:27" x14ac:dyDescent="0.25">
      <c r="A5960" t="s">
        <v>6052</v>
      </c>
      <c r="B5960" s="1">
        <v>45819</v>
      </c>
      <c r="C5960" s="1">
        <v>45822.2</v>
      </c>
      <c r="D5960" t="s">
        <v>27</v>
      </c>
      <c r="E5960" t="s">
        <v>66</v>
      </c>
      <c r="F5960" t="s">
        <v>29</v>
      </c>
      <c r="G5960" t="s">
        <v>151</v>
      </c>
      <c r="H5960" t="s">
        <v>62</v>
      </c>
      <c r="I5960" t="s">
        <v>32</v>
      </c>
      <c r="J5960">
        <v>3.2</v>
      </c>
      <c r="K5960" t="s">
        <v>33</v>
      </c>
      <c r="L5960">
        <v>90</v>
      </c>
      <c r="M5960" s="1">
        <v>45818</v>
      </c>
      <c r="N5960" t="s">
        <v>63</v>
      </c>
      <c r="O5960">
        <v>12</v>
      </c>
      <c r="P5960">
        <v>0</v>
      </c>
      <c r="Q5960" s="2">
        <v>9487.9599999999991</v>
      </c>
      <c r="R5960" t="s">
        <v>35</v>
      </c>
      <c r="S5960" s="2">
        <v>5986.24</v>
      </c>
      <c r="T5960">
        <v>4.3</v>
      </c>
      <c r="U5960" t="s">
        <v>64</v>
      </c>
      <c r="V5960">
        <v>2025</v>
      </c>
      <c r="W5960" t="s">
        <v>44</v>
      </c>
      <c r="X5960" s="2">
        <v>5986.24</v>
      </c>
      <c r="Y5960" s="2">
        <v>3501.72</v>
      </c>
      <c r="Z5960" s="2">
        <v>0.63100000000000001</v>
      </c>
      <c r="AA5960" s="2">
        <f>IF(Table1[[#This Row],[Bed Occupied]]="Yes",1,0)</f>
        <v>1</v>
      </c>
    </row>
    <row r="5961" spans="1:27" x14ac:dyDescent="0.25">
      <c r="A5961" t="s">
        <v>6053</v>
      </c>
      <c r="B5961" s="1">
        <v>45782</v>
      </c>
      <c r="C5961" s="1">
        <v>45785.4</v>
      </c>
      <c r="D5961" t="s">
        <v>27</v>
      </c>
      <c r="E5961" t="s">
        <v>66</v>
      </c>
      <c r="F5961" t="s">
        <v>48</v>
      </c>
      <c r="G5961" t="s">
        <v>53</v>
      </c>
      <c r="H5961" t="s">
        <v>62</v>
      </c>
      <c r="I5961" t="s">
        <v>32</v>
      </c>
      <c r="J5961">
        <v>3.4</v>
      </c>
      <c r="K5961" t="s">
        <v>33</v>
      </c>
      <c r="L5961">
        <v>62</v>
      </c>
      <c r="M5961" s="1">
        <v>45781</v>
      </c>
      <c r="N5961" t="s">
        <v>42</v>
      </c>
      <c r="O5961">
        <v>14.3</v>
      </c>
      <c r="P5961">
        <v>2.2999999999999998</v>
      </c>
      <c r="Q5961" s="2">
        <v>9547.68</v>
      </c>
      <c r="R5961" t="s">
        <v>58</v>
      </c>
      <c r="S5961" s="2">
        <v>6193.37</v>
      </c>
      <c r="T5961">
        <v>2.9</v>
      </c>
      <c r="U5961" t="s">
        <v>122</v>
      </c>
      <c r="V5961">
        <v>2025</v>
      </c>
      <c r="W5961" t="s">
        <v>74</v>
      </c>
      <c r="X5961" s="2">
        <v>6193.37</v>
      </c>
      <c r="Y5961" s="2">
        <v>3354.31</v>
      </c>
      <c r="Z5961" s="2">
        <v>0.64900000000000002</v>
      </c>
      <c r="AA5961" s="2">
        <f>IF(Table1[[#This Row],[Bed Occupied]]="Yes",1,0)</f>
        <v>1</v>
      </c>
    </row>
    <row r="5962" spans="1:27" x14ac:dyDescent="0.25">
      <c r="A5962" t="s">
        <v>6054</v>
      </c>
      <c r="B5962" s="1">
        <v>45867</v>
      </c>
      <c r="C5962" s="1">
        <v>45868</v>
      </c>
      <c r="D5962" t="s">
        <v>96</v>
      </c>
      <c r="E5962" t="s">
        <v>52</v>
      </c>
      <c r="F5962" t="s">
        <v>29</v>
      </c>
      <c r="G5962" t="s">
        <v>151</v>
      </c>
      <c r="H5962" t="s">
        <v>62</v>
      </c>
      <c r="I5962" t="s">
        <v>41</v>
      </c>
      <c r="J5962">
        <v>1</v>
      </c>
      <c r="K5962" t="s">
        <v>33</v>
      </c>
      <c r="L5962">
        <v>63</v>
      </c>
      <c r="M5962" s="1">
        <v>45867</v>
      </c>
      <c r="N5962" t="s">
        <v>42</v>
      </c>
      <c r="O5962">
        <v>8.8000000000000007</v>
      </c>
      <c r="P5962">
        <v>0.8</v>
      </c>
      <c r="Q5962" s="2">
        <v>3722.25</v>
      </c>
      <c r="R5962" t="s">
        <v>35</v>
      </c>
      <c r="S5962" s="2">
        <v>1812.94</v>
      </c>
      <c r="T5962">
        <v>3.7</v>
      </c>
      <c r="U5962" t="s">
        <v>135</v>
      </c>
      <c r="V5962">
        <v>2025</v>
      </c>
      <c r="W5962" t="s">
        <v>44</v>
      </c>
      <c r="X5962" s="2">
        <v>1812.94</v>
      </c>
      <c r="Y5962" s="2">
        <v>1909.31</v>
      </c>
      <c r="Z5962" s="2">
        <v>0.48699999999999999</v>
      </c>
      <c r="AA5962" s="2">
        <f>IF(Table1[[#This Row],[Bed Occupied]]="Yes",1,0)</f>
        <v>1</v>
      </c>
    </row>
    <row r="5963" spans="1:27" x14ac:dyDescent="0.25">
      <c r="A5963" t="s">
        <v>6055</v>
      </c>
      <c r="B5963" s="1">
        <v>45697</v>
      </c>
      <c r="C5963" s="1">
        <v>45699.8</v>
      </c>
      <c r="D5963" t="s">
        <v>88</v>
      </c>
      <c r="E5963" t="s">
        <v>66</v>
      </c>
      <c r="F5963" t="s">
        <v>48</v>
      </c>
      <c r="G5963" t="s">
        <v>67</v>
      </c>
      <c r="H5963" t="s">
        <v>31</v>
      </c>
      <c r="I5963" t="s">
        <v>32</v>
      </c>
      <c r="J5963">
        <v>2.8</v>
      </c>
      <c r="K5963" t="s">
        <v>33</v>
      </c>
      <c r="L5963">
        <v>53</v>
      </c>
      <c r="M5963" s="1">
        <v>45697</v>
      </c>
      <c r="N5963" t="s">
        <v>42</v>
      </c>
      <c r="O5963">
        <v>9.8000000000000007</v>
      </c>
      <c r="P5963">
        <v>1.8</v>
      </c>
      <c r="Q5963" s="2">
        <v>25823.13</v>
      </c>
      <c r="R5963" t="s">
        <v>58</v>
      </c>
      <c r="S5963" s="2">
        <v>18741.8</v>
      </c>
      <c r="T5963">
        <v>4.2</v>
      </c>
      <c r="U5963" t="s">
        <v>100</v>
      </c>
      <c r="V5963">
        <v>2025</v>
      </c>
      <c r="W5963" t="s">
        <v>74</v>
      </c>
      <c r="X5963" s="2">
        <v>18741.8</v>
      </c>
      <c r="Y5963" s="2">
        <v>7081.33</v>
      </c>
      <c r="Z5963" s="2">
        <v>0.72599999999999998</v>
      </c>
      <c r="AA5963" s="2">
        <f>IF(Table1[[#This Row],[Bed Occupied]]="Yes",1,0)</f>
        <v>1</v>
      </c>
    </row>
    <row r="5964" spans="1:27" x14ac:dyDescent="0.25">
      <c r="A5964" t="s">
        <v>6056</v>
      </c>
      <c r="B5964" s="1">
        <v>46055</v>
      </c>
      <c r="C5964" s="1">
        <v>46062.1</v>
      </c>
      <c r="D5964" t="s">
        <v>61</v>
      </c>
      <c r="E5964" t="s">
        <v>47</v>
      </c>
      <c r="F5964" t="s">
        <v>48</v>
      </c>
      <c r="G5964" t="s">
        <v>67</v>
      </c>
      <c r="H5964" t="s">
        <v>62</v>
      </c>
      <c r="I5964" t="s">
        <v>93</v>
      </c>
      <c r="J5964">
        <v>7.1</v>
      </c>
      <c r="K5964" t="s">
        <v>33</v>
      </c>
      <c r="L5964">
        <v>56</v>
      </c>
      <c r="M5964" s="1">
        <v>46055</v>
      </c>
      <c r="N5964" t="s">
        <v>42</v>
      </c>
      <c r="O5964">
        <v>12.5</v>
      </c>
      <c r="P5964">
        <v>0.5</v>
      </c>
      <c r="Q5964" s="2">
        <v>18617.16</v>
      </c>
      <c r="R5964" t="s">
        <v>35</v>
      </c>
      <c r="S5964" s="2">
        <v>14265.29</v>
      </c>
      <c r="T5964">
        <v>3.6</v>
      </c>
      <c r="U5964" t="s">
        <v>68</v>
      </c>
      <c r="V5964">
        <v>2026</v>
      </c>
      <c r="W5964" t="s">
        <v>37</v>
      </c>
      <c r="X5964" s="2">
        <v>14265.29</v>
      </c>
      <c r="Y5964" s="2">
        <v>4351.87</v>
      </c>
      <c r="Z5964" s="2">
        <v>0.76600000000000001</v>
      </c>
      <c r="AA5964" s="2">
        <f>IF(Table1[[#This Row],[Bed Occupied]]="Yes",1,0)</f>
        <v>1</v>
      </c>
    </row>
    <row r="5965" spans="1:27" x14ac:dyDescent="0.25">
      <c r="A5965" t="s">
        <v>6057</v>
      </c>
      <c r="B5965" s="1">
        <v>45920</v>
      </c>
      <c r="C5965" s="1">
        <v>45921.3</v>
      </c>
      <c r="D5965" t="s">
        <v>102</v>
      </c>
      <c r="E5965" t="s">
        <v>52</v>
      </c>
      <c r="F5965" t="s">
        <v>48</v>
      </c>
      <c r="G5965" t="s">
        <v>67</v>
      </c>
      <c r="H5965" t="s">
        <v>76</v>
      </c>
      <c r="I5965" t="s">
        <v>41</v>
      </c>
      <c r="J5965">
        <v>1.3</v>
      </c>
      <c r="K5965" t="s">
        <v>57</v>
      </c>
      <c r="L5965">
        <v>30</v>
      </c>
      <c r="M5965" s="1">
        <v>45919</v>
      </c>
      <c r="N5965" t="s">
        <v>42</v>
      </c>
      <c r="O5965">
        <v>12</v>
      </c>
      <c r="P5965">
        <v>0</v>
      </c>
      <c r="Q5965" s="2">
        <v>6927.63</v>
      </c>
      <c r="R5965" t="s">
        <v>35</v>
      </c>
      <c r="S5965" s="2">
        <v>4882.33</v>
      </c>
      <c r="T5965">
        <v>4.7</v>
      </c>
      <c r="U5965" t="s">
        <v>59</v>
      </c>
      <c r="V5965">
        <v>2025</v>
      </c>
      <c r="W5965" t="s">
        <v>77</v>
      </c>
      <c r="X5965" s="2">
        <v>4882.33</v>
      </c>
      <c r="Y5965" s="2">
        <v>2045.3</v>
      </c>
      <c r="Z5965" s="2">
        <v>0.70499999999999996</v>
      </c>
      <c r="AA5965" s="2">
        <f>IF(Table1[[#This Row],[Bed Occupied]]="Yes",1,0)</f>
        <v>0</v>
      </c>
    </row>
    <row r="5966" spans="1:27" x14ac:dyDescent="0.25">
      <c r="A5966" t="s">
        <v>6058</v>
      </c>
      <c r="B5966" s="1">
        <v>46342</v>
      </c>
      <c r="C5966" s="1">
        <v>46345.2</v>
      </c>
      <c r="D5966" t="s">
        <v>61</v>
      </c>
      <c r="E5966" t="s">
        <v>47</v>
      </c>
      <c r="F5966" t="s">
        <v>48</v>
      </c>
      <c r="G5966" t="s">
        <v>30</v>
      </c>
      <c r="H5966" t="s">
        <v>81</v>
      </c>
      <c r="I5966" t="s">
        <v>32</v>
      </c>
      <c r="J5966">
        <v>3.2</v>
      </c>
      <c r="K5966" t="s">
        <v>33</v>
      </c>
      <c r="L5966">
        <v>89</v>
      </c>
      <c r="M5966" s="1">
        <v>46342</v>
      </c>
      <c r="N5966" t="s">
        <v>34</v>
      </c>
      <c r="O5966">
        <v>11.9</v>
      </c>
      <c r="P5966">
        <v>3.9</v>
      </c>
      <c r="Q5966" s="2">
        <v>14608.37</v>
      </c>
      <c r="R5966" t="s">
        <v>35</v>
      </c>
      <c r="S5966" s="2">
        <v>8681.9500000000007</v>
      </c>
      <c r="T5966">
        <v>2.8</v>
      </c>
      <c r="U5966" t="s">
        <v>130</v>
      </c>
      <c r="V5966">
        <v>2026</v>
      </c>
      <c r="W5966" t="s">
        <v>37</v>
      </c>
      <c r="X5966" s="2">
        <v>8681.9500000000007</v>
      </c>
      <c r="Y5966" s="2">
        <v>5926.42</v>
      </c>
      <c r="Z5966" s="2">
        <v>0.59399999999999997</v>
      </c>
      <c r="AA5966" s="2">
        <f>IF(Table1[[#This Row],[Bed Occupied]]="Yes",1,0)</f>
        <v>1</v>
      </c>
    </row>
    <row r="5967" spans="1:27" x14ac:dyDescent="0.25">
      <c r="A5967" t="s">
        <v>6059</v>
      </c>
      <c r="B5967" s="1">
        <v>45908</v>
      </c>
      <c r="C5967" s="1">
        <v>45913.9</v>
      </c>
      <c r="D5967" t="s">
        <v>51</v>
      </c>
      <c r="E5967" t="s">
        <v>52</v>
      </c>
      <c r="F5967" t="s">
        <v>48</v>
      </c>
      <c r="G5967" t="s">
        <v>151</v>
      </c>
      <c r="H5967" t="s">
        <v>56</v>
      </c>
      <c r="I5967" t="s">
        <v>93</v>
      </c>
      <c r="J5967">
        <v>5.9</v>
      </c>
      <c r="K5967" t="s">
        <v>33</v>
      </c>
      <c r="L5967">
        <v>21</v>
      </c>
      <c r="M5967" s="1">
        <v>45907</v>
      </c>
      <c r="N5967" t="s">
        <v>34</v>
      </c>
      <c r="O5967">
        <v>8</v>
      </c>
      <c r="P5967">
        <v>0</v>
      </c>
      <c r="Q5967" s="2">
        <v>11398.19</v>
      </c>
      <c r="R5967" t="s">
        <v>35</v>
      </c>
      <c r="S5967" s="2">
        <v>6539.27</v>
      </c>
      <c r="T5967">
        <v>4</v>
      </c>
      <c r="U5967" t="s">
        <v>59</v>
      </c>
      <c r="V5967">
        <v>2025</v>
      </c>
      <c r="W5967" t="s">
        <v>74</v>
      </c>
      <c r="X5967" s="2">
        <v>6539.27</v>
      </c>
      <c r="Y5967" s="2">
        <v>4858.92</v>
      </c>
      <c r="Z5967" s="2">
        <v>0.57399999999999995</v>
      </c>
      <c r="AA5967" s="2">
        <f>IF(Table1[[#This Row],[Bed Occupied]]="Yes",1,0)</f>
        <v>1</v>
      </c>
    </row>
    <row r="5968" spans="1:27" x14ac:dyDescent="0.25">
      <c r="A5968" t="s">
        <v>6060</v>
      </c>
      <c r="B5968" s="1">
        <v>46054</v>
      </c>
      <c r="C5968" s="1">
        <v>46055</v>
      </c>
      <c r="D5968" t="s">
        <v>61</v>
      </c>
      <c r="E5968" t="s">
        <v>47</v>
      </c>
      <c r="F5968" t="s">
        <v>48</v>
      </c>
      <c r="G5968" t="s">
        <v>67</v>
      </c>
      <c r="H5968" t="s">
        <v>56</v>
      </c>
      <c r="I5968" t="s">
        <v>32</v>
      </c>
      <c r="J5968">
        <v>1</v>
      </c>
      <c r="K5968" t="s">
        <v>33</v>
      </c>
      <c r="L5968">
        <v>41</v>
      </c>
      <c r="M5968" s="1">
        <v>46053</v>
      </c>
      <c r="N5968" t="s">
        <v>42</v>
      </c>
      <c r="O5968">
        <v>13.9</v>
      </c>
      <c r="P5968">
        <v>1.9</v>
      </c>
      <c r="Q5968" s="2">
        <v>13929.1</v>
      </c>
      <c r="R5968" t="s">
        <v>85</v>
      </c>
      <c r="S5968" s="2">
        <v>12040.2</v>
      </c>
      <c r="T5968">
        <v>2.8</v>
      </c>
      <c r="U5968" t="s">
        <v>68</v>
      </c>
      <c r="V5968">
        <v>2026</v>
      </c>
      <c r="W5968" t="s">
        <v>83</v>
      </c>
      <c r="X5968" s="2">
        <v>12040.2</v>
      </c>
      <c r="Y5968" s="2">
        <v>1888.9</v>
      </c>
      <c r="Z5968" s="2">
        <v>0.86399999999999999</v>
      </c>
      <c r="AA5968" s="2">
        <f>IF(Table1[[#This Row],[Bed Occupied]]="Yes",1,0)</f>
        <v>1</v>
      </c>
    </row>
    <row r="5969" spans="1:27" x14ac:dyDescent="0.25">
      <c r="A5969" t="s">
        <v>6061</v>
      </c>
      <c r="B5969" s="1">
        <v>46274</v>
      </c>
      <c r="C5969" s="1">
        <v>46283.8</v>
      </c>
      <c r="D5969" t="s">
        <v>61</v>
      </c>
      <c r="E5969" t="s">
        <v>52</v>
      </c>
      <c r="F5969" t="s">
        <v>29</v>
      </c>
      <c r="G5969" t="s">
        <v>67</v>
      </c>
      <c r="H5969" t="s">
        <v>49</v>
      </c>
      <c r="I5969" t="s">
        <v>32</v>
      </c>
      <c r="J5969">
        <v>9.8000000000000007</v>
      </c>
      <c r="K5969" t="s">
        <v>33</v>
      </c>
      <c r="L5969">
        <v>57</v>
      </c>
      <c r="M5969" s="1">
        <v>46273</v>
      </c>
      <c r="N5969" t="s">
        <v>42</v>
      </c>
      <c r="O5969">
        <v>11.8</v>
      </c>
      <c r="P5969">
        <v>1.8</v>
      </c>
      <c r="Q5969" s="2">
        <v>21068.26</v>
      </c>
      <c r="R5969" t="s">
        <v>58</v>
      </c>
      <c r="S5969" s="2">
        <v>14433.57</v>
      </c>
      <c r="T5969">
        <v>3.4</v>
      </c>
      <c r="U5969" t="s">
        <v>133</v>
      </c>
      <c r="V5969">
        <v>2026</v>
      </c>
      <c r="W5969" t="s">
        <v>44</v>
      </c>
      <c r="X5969" s="2">
        <v>14433.57</v>
      </c>
      <c r="Y5969" s="2">
        <v>6634.69</v>
      </c>
      <c r="Z5969" s="2">
        <v>0.68500000000000005</v>
      </c>
      <c r="AA5969" s="2">
        <f>IF(Table1[[#This Row],[Bed Occupied]]="Yes",1,0)</f>
        <v>1</v>
      </c>
    </row>
    <row r="5970" spans="1:27" x14ac:dyDescent="0.25">
      <c r="A5970" t="s">
        <v>6062</v>
      </c>
      <c r="B5970" s="1">
        <v>45990</v>
      </c>
      <c r="C5970" s="1">
        <v>45990.400000000001</v>
      </c>
      <c r="D5970" t="s">
        <v>39</v>
      </c>
      <c r="E5970" t="s">
        <v>52</v>
      </c>
      <c r="F5970" t="s">
        <v>29</v>
      </c>
      <c r="G5970" t="s">
        <v>151</v>
      </c>
      <c r="H5970" t="s">
        <v>49</v>
      </c>
      <c r="I5970" t="s">
        <v>41</v>
      </c>
      <c r="J5970">
        <v>0.4</v>
      </c>
      <c r="K5970" t="s">
        <v>33</v>
      </c>
      <c r="L5970">
        <v>95</v>
      </c>
      <c r="M5970" s="1">
        <v>45989</v>
      </c>
      <c r="N5970" t="s">
        <v>42</v>
      </c>
      <c r="O5970">
        <v>9.1</v>
      </c>
      <c r="P5970">
        <v>1.1000000000000001</v>
      </c>
      <c r="Q5970" s="2">
        <v>2189.16</v>
      </c>
      <c r="R5970" t="s">
        <v>85</v>
      </c>
      <c r="S5970" s="2">
        <v>1468.75</v>
      </c>
      <c r="T5970">
        <v>3.6</v>
      </c>
      <c r="U5970" t="s">
        <v>71</v>
      </c>
      <c r="V5970">
        <v>2025</v>
      </c>
      <c r="W5970" t="s">
        <v>77</v>
      </c>
      <c r="X5970" s="2">
        <v>1468.75</v>
      </c>
      <c r="Y5970" s="2">
        <v>720.41</v>
      </c>
      <c r="Z5970" s="2">
        <v>0.67100000000000004</v>
      </c>
      <c r="AA5970" s="2">
        <f>IF(Table1[[#This Row],[Bed Occupied]]="Yes",1,0)</f>
        <v>1</v>
      </c>
    </row>
    <row r="5971" spans="1:27" x14ac:dyDescent="0.25">
      <c r="A5971" t="s">
        <v>6063</v>
      </c>
      <c r="B5971" s="1">
        <v>45748</v>
      </c>
      <c r="C5971" s="1">
        <v>45754.3</v>
      </c>
      <c r="D5971" t="s">
        <v>46</v>
      </c>
      <c r="E5971" t="s">
        <v>47</v>
      </c>
      <c r="F5971" t="s">
        <v>48</v>
      </c>
      <c r="G5971" t="s">
        <v>151</v>
      </c>
      <c r="H5971" t="s">
        <v>56</v>
      </c>
      <c r="I5971" t="s">
        <v>41</v>
      </c>
      <c r="J5971">
        <v>6.3</v>
      </c>
      <c r="K5971" t="s">
        <v>57</v>
      </c>
      <c r="L5971">
        <v>23</v>
      </c>
      <c r="M5971" s="1">
        <v>45748</v>
      </c>
      <c r="N5971" t="s">
        <v>34</v>
      </c>
      <c r="O5971">
        <v>11.6</v>
      </c>
      <c r="P5971">
        <v>1.6</v>
      </c>
      <c r="Q5971" s="2">
        <v>7457.22</v>
      </c>
      <c r="R5971" t="s">
        <v>85</v>
      </c>
      <c r="S5971" s="2">
        <v>5112.87</v>
      </c>
      <c r="T5971">
        <v>3.5</v>
      </c>
      <c r="U5971" t="s">
        <v>89</v>
      </c>
      <c r="V5971">
        <v>2025</v>
      </c>
      <c r="W5971" t="s">
        <v>44</v>
      </c>
      <c r="X5971" s="2">
        <v>5112.87</v>
      </c>
      <c r="Y5971" s="2">
        <v>2344.35</v>
      </c>
      <c r="Z5971" s="2">
        <v>0.68600000000000005</v>
      </c>
      <c r="AA5971" s="2">
        <f>IF(Table1[[#This Row],[Bed Occupied]]="Yes",1,0)</f>
        <v>0</v>
      </c>
    </row>
    <row r="5972" spans="1:27" x14ac:dyDescent="0.25">
      <c r="A5972" t="s">
        <v>6064</v>
      </c>
      <c r="B5972" s="1">
        <v>45738</v>
      </c>
      <c r="C5972" s="1">
        <v>45739.3</v>
      </c>
      <c r="D5972" t="s">
        <v>102</v>
      </c>
      <c r="E5972" t="s">
        <v>47</v>
      </c>
      <c r="F5972" t="s">
        <v>48</v>
      </c>
      <c r="G5972" t="s">
        <v>30</v>
      </c>
      <c r="H5972" t="s">
        <v>31</v>
      </c>
      <c r="I5972" t="s">
        <v>32</v>
      </c>
      <c r="J5972">
        <v>1.3</v>
      </c>
      <c r="K5972" t="s">
        <v>33</v>
      </c>
      <c r="L5972">
        <v>44</v>
      </c>
      <c r="M5972" s="1">
        <v>45737</v>
      </c>
      <c r="N5972" t="s">
        <v>34</v>
      </c>
      <c r="O5972">
        <v>13.7</v>
      </c>
      <c r="P5972">
        <v>1.7</v>
      </c>
      <c r="Q5972" s="2">
        <v>9098.26</v>
      </c>
      <c r="R5972" t="s">
        <v>58</v>
      </c>
      <c r="S5972" s="2">
        <v>5031.8500000000004</v>
      </c>
      <c r="T5972">
        <v>3.7</v>
      </c>
      <c r="U5972" t="s">
        <v>173</v>
      </c>
      <c r="V5972">
        <v>2025</v>
      </c>
      <c r="W5972" t="s">
        <v>77</v>
      </c>
      <c r="X5972" s="2">
        <v>5031.8500000000004</v>
      </c>
      <c r="Y5972" s="2">
        <v>4066.41</v>
      </c>
      <c r="Z5972" s="2">
        <v>0.55300000000000005</v>
      </c>
      <c r="AA5972" s="2">
        <f>IF(Table1[[#This Row],[Bed Occupied]]="Yes",1,0)</f>
        <v>1</v>
      </c>
    </row>
    <row r="5973" spans="1:27" x14ac:dyDescent="0.25">
      <c r="A5973" t="s">
        <v>6065</v>
      </c>
      <c r="B5973" s="1">
        <v>46353</v>
      </c>
      <c r="C5973" s="1">
        <v>46358.400000000001</v>
      </c>
      <c r="D5973" t="s">
        <v>102</v>
      </c>
      <c r="E5973" t="s">
        <v>28</v>
      </c>
      <c r="F5973" t="s">
        <v>48</v>
      </c>
      <c r="G5973" t="s">
        <v>53</v>
      </c>
      <c r="H5973" t="s">
        <v>49</v>
      </c>
      <c r="I5973" t="s">
        <v>32</v>
      </c>
      <c r="J5973">
        <v>5.4</v>
      </c>
      <c r="K5973" t="s">
        <v>57</v>
      </c>
      <c r="L5973">
        <v>68</v>
      </c>
      <c r="M5973" s="1">
        <v>46353</v>
      </c>
      <c r="N5973" t="s">
        <v>34</v>
      </c>
      <c r="O5973">
        <v>10.8</v>
      </c>
      <c r="P5973">
        <v>2.8</v>
      </c>
      <c r="Q5973" s="2">
        <v>14484.52</v>
      </c>
      <c r="R5973" t="s">
        <v>58</v>
      </c>
      <c r="S5973" s="2">
        <v>9609.5</v>
      </c>
      <c r="T5973">
        <v>3.6</v>
      </c>
      <c r="U5973" t="s">
        <v>130</v>
      </c>
      <c r="V5973">
        <v>2026</v>
      </c>
      <c r="W5973" t="s">
        <v>77</v>
      </c>
      <c r="X5973" s="2">
        <v>9609.5</v>
      </c>
      <c r="Y5973" s="2">
        <v>4875.0200000000004</v>
      </c>
      <c r="Z5973" s="2">
        <v>0.66300000000000003</v>
      </c>
      <c r="AA5973" s="2">
        <f>IF(Table1[[#This Row],[Bed Occupied]]="Yes",1,0)</f>
        <v>0</v>
      </c>
    </row>
    <row r="5974" spans="1:27" x14ac:dyDescent="0.25">
      <c r="A5974" t="s">
        <v>6066</v>
      </c>
      <c r="B5974" s="1">
        <v>46317</v>
      </c>
      <c r="C5974" s="1">
        <v>46319.1</v>
      </c>
      <c r="D5974" t="s">
        <v>102</v>
      </c>
      <c r="E5974" t="s">
        <v>28</v>
      </c>
      <c r="F5974" t="s">
        <v>29</v>
      </c>
      <c r="G5974" t="s">
        <v>67</v>
      </c>
      <c r="H5974" t="s">
        <v>76</v>
      </c>
      <c r="I5974" t="s">
        <v>32</v>
      </c>
      <c r="J5974">
        <v>2.1</v>
      </c>
      <c r="K5974" t="s">
        <v>57</v>
      </c>
      <c r="L5974">
        <v>110</v>
      </c>
      <c r="M5974" s="1">
        <v>46316</v>
      </c>
      <c r="N5974" t="s">
        <v>34</v>
      </c>
      <c r="O5974">
        <v>8.8000000000000007</v>
      </c>
      <c r="P5974">
        <v>0.8</v>
      </c>
      <c r="Q5974" s="2">
        <v>11866.31</v>
      </c>
      <c r="R5974" t="s">
        <v>35</v>
      </c>
      <c r="S5974" s="2">
        <v>7490.46</v>
      </c>
      <c r="T5974">
        <v>3.7</v>
      </c>
      <c r="U5974" t="s">
        <v>36</v>
      </c>
      <c r="V5974">
        <v>2026</v>
      </c>
      <c r="W5974" t="s">
        <v>69</v>
      </c>
      <c r="X5974" s="2">
        <v>7490.46</v>
      </c>
      <c r="Y5974" s="2">
        <v>4375.8500000000004</v>
      </c>
      <c r="Z5974" s="2">
        <v>0.63100000000000001</v>
      </c>
      <c r="AA5974" s="2">
        <f>IF(Table1[[#This Row],[Bed Occupied]]="Yes",1,0)</f>
        <v>0</v>
      </c>
    </row>
    <row r="5975" spans="1:27" x14ac:dyDescent="0.25">
      <c r="A5975" t="s">
        <v>6067</v>
      </c>
      <c r="B5975" s="1">
        <v>46090</v>
      </c>
      <c r="C5975" s="1">
        <v>46098.9</v>
      </c>
      <c r="D5975" t="s">
        <v>46</v>
      </c>
      <c r="E5975" t="s">
        <v>47</v>
      </c>
      <c r="F5975" t="s">
        <v>48</v>
      </c>
      <c r="G5975" t="s">
        <v>67</v>
      </c>
      <c r="H5975" t="s">
        <v>49</v>
      </c>
      <c r="I5975" t="s">
        <v>41</v>
      </c>
      <c r="J5975">
        <v>8.9</v>
      </c>
      <c r="K5975" t="s">
        <v>33</v>
      </c>
      <c r="L5975">
        <v>60</v>
      </c>
      <c r="M5975" s="1">
        <v>46090</v>
      </c>
      <c r="N5975" t="s">
        <v>34</v>
      </c>
      <c r="O5975">
        <v>11.5</v>
      </c>
      <c r="P5975">
        <v>1.5</v>
      </c>
      <c r="Q5975" s="2">
        <v>7021.46</v>
      </c>
      <c r="R5975" t="s">
        <v>35</v>
      </c>
      <c r="S5975" s="2">
        <v>4876.3999999999996</v>
      </c>
      <c r="T5975">
        <v>4.5</v>
      </c>
      <c r="U5975" t="s">
        <v>115</v>
      </c>
      <c r="V5975">
        <v>2026</v>
      </c>
      <c r="W5975" t="s">
        <v>37</v>
      </c>
      <c r="X5975" s="2">
        <v>4876.3999999999996</v>
      </c>
      <c r="Y5975" s="2">
        <v>2145.06</v>
      </c>
      <c r="Z5975" s="2">
        <v>0.69399999999999995</v>
      </c>
      <c r="AA5975" s="2">
        <f>IF(Table1[[#This Row],[Bed Occupied]]="Yes",1,0)</f>
        <v>1</v>
      </c>
    </row>
    <row r="5976" spans="1:27" x14ac:dyDescent="0.25">
      <c r="A5976" t="s">
        <v>6068</v>
      </c>
      <c r="B5976" s="1">
        <v>45710</v>
      </c>
      <c r="C5976" s="1">
        <v>45712.7</v>
      </c>
      <c r="D5976" t="s">
        <v>102</v>
      </c>
      <c r="E5976" t="s">
        <v>47</v>
      </c>
      <c r="F5976" t="s">
        <v>29</v>
      </c>
      <c r="G5976" t="s">
        <v>151</v>
      </c>
      <c r="H5976" t="s">
        <v>31</v>
      </c>
      <c r="I5976" t="s">
        <v>41</v>
      </c>
      <c r="J5976">
        <v>2.7</v>
      </c>
      <c r="K5976" t="s">
        <v>57</v>
      </c>
      <c r="L5976">
        <v>31</v>
      </c>
      <c r="M5976" s="1">
        <v>45710</v>
      </c>
      <c r="N5976" t="s">
        <v>34</v>
      </c>
      <c r="O5976">
        <v>10.6</v>
      </c>
      <c r="P5976">
        <v>0.6</v>
      </c>
      <c r="Q5976" s="2">
        <v>12427.6</v>
      </c>
      <c r="R5976" t="s">
        <v>58</v>
      </c>
      <c r="S5976" s="2">
        <v>9168.2000000000007</v>
      </c>
      <c r="T5976">
        <v>3.8</v>
      </c>
      <c r="U5976" t="s">
        <v>100</v>
      </c>
      <c r="V5976">
        <v>2025</v>
      </c>
      <c r="W5976" t="s">
        <v>83</v>
      </c>
      <c r="X5976" s="2">
        <v>9168.2000000000007</v>
      </c>
      <c r="Y5976" s="2">
        <v>3259.4</v>
      </c>
      <c r="Z5976" s="2">
        <v>0.73799999999999999</v>
      </c>
      <c r="AA5976" s="2">
        <f>IF(Table1[[#This Row],[Bed Occupied]]="Yes",1,0)</f>
        <v>0</v>
      </c>
    </row>
    <row r="5977" spans="1:27" x14ac:dyDescent="0.25">
      <c r="A5977" t="s">
        <v>6069</v>
      </c>
      <c r="B5977" s="1">
        <v>46103</v>
      </c>
      <c r="C5977" s="1">
        <v>46103.4</v>
      </c>
      <c r="D5977" t="s">
        <v>39</v>
      </c>
      <c r="E5977" t="s">
        <v>66</v>
      </c>
      <c r="F5977" t="s">
        <v>29</v>
      </c>
      <c r="G5977" t="s">
        <v>53</v>
      </c>
      <c r="H5977" t="s">
        <v>81</v>
      </c>
      <c r="I5977" t="s">
        <v>41</v>
      </c>
      <c r="J5977">
        <v>0.4</v>
      </c>
      <c r="K5977" t="s">
        <v>57</v>
      </c>
      <c r="L5977">
        <v>60</v>
      </c>
      <c r="M5977" s="1">
        <v>46102</v>
      </c>
      <c r="N5977" t="s">
        <v>34</v>
      </c>
      <c r="O5977">
        <v>12.5</v>
      </c>
      <c r="P5977">
        <v>0.5</v>
      </c>
      <c r="Q5977" s="2">
        <v>1828.81</v>
      </c>
      <c r="R5977" t="s">
        <v>35</v>
      </c>
      <c r="S5977" s="2">
        <v>969.44</v>
      </c>
      <c r="T5977">
        <v>4.5999999999999996</v>
      </c>
      <c r="U5977" t="s">
        <v>115</v>
      </c>
      <c r="V5977">
        <v>2026</v>
      </c>
      <c r="W5977" t="s">
        <v>83</v>
      </c>
      <c r="X5977" s="2">
        <v>969.44</v>
      </c>
      <c r="Y5977" s="2">
        <v>859.37</v>
      </c>
      <c r="Z5977" s="2">
        <v>0.53</v>
      </c>
      <c r="AA5977" s="2">
        <f>IF(Table1[[#This Row],[Bed Occupied]]="Yes",1,0)</f>
        <v>0</v>
      </c>
    </row>
    <row r="5978" spans="1:27" x14ac:dyDescent="0.25">
      <c r="A5978" t="s">
        <v>6070</v>
      </c>
      <c r="B5978" s="1">
        <v>46052</v>
      </c>
      <c r="C5978" s="1">
        <v>46055.8</v>
      </c>
      <c r="D5978" t="s">
        <v>46</v>
      </c>
      <c r="E5978" t="s">
        <v>66</v>
      </c>
      <c r="F5978" t="s">
        <v>48</v>
      </c>
      <c r="G5978" t="s">
        <v>53</v>
      </c>
      <c r="H5978" t="s">
        <v>76</v>
      </c>
      <c r="I5978" t="s">
        <v>41</v>
      </c>
      <c r="J5978">
        <v>3.8</v>
      </c>
      <c r="K5978" t="s">
        <v>33</v>
      </c>
      <c r="L5978">
        <v>26</v>
      </c>
      <c r="M5978" s="1">
        <v>46052</v>
      </c>
      <c r="N5978" t="s">
        <v>42</v>
      </c>
      <c r="O5978">
        <v>9.3000000000000007</v>
      </c>
      <c r="P5978">
        <v>1.3</v>
      </c>
      <c r="Q5978" s="2">
        <v>5588.14</v>
      </c>
      <c r="R5978" t="s">
        <v>58</v>
      </c>
      <c r="S5978" s="2">
        <v>4450.8999999999996</v>
      </c>
      <c r="T5978">
        <v>3.7</v>
      </c>
      <c r="U5978" t="s">
        <v>86</v>
      </c>
      <c r="V5978">
        <v>2026</v>
      </c>
      <c r="W5978" t="s">
        <v>77</v>
      </c>
      <c r="X5978" s="2">
        <v>4450.8999999999996</v>
      </c>
      <c r="Y5978" s="2">
        <v>1137.24</v>
      </c>
      <c r="Z5978" s="2">
        <v>0.79600000000000004</v>
      </c>
      <c r="AA5978" s="2">
        <f>IF(Table1[[#This Row],[Bed Occupied]]="Yes",1,0)</f>
        <v>1</v>
      </c>
    </row>
    <row r="5979" spans="1:27" x14ac:dyDescent="0.25">
      <c r="A5979" t="s">
        <v>6071</v>
      </c>
      <c r="B5979" s="1">
        <v>46053</v>
      </c>
      <c r="C5979" s="1">
        <v>46053.7</v>
      </c>
      <c r="D5979" t="s">
        <v>39</v>
      </c>
      <c r="E5979" t="s">
        <v>28</v>
      </c>
      <c r="F5979" t="s">
        <v>29</v>
      </c>
      <c r="G5979" t="s">
        <v>30</v>
      </c>
      <c r="H5979" t="s">
        <v>49</v>
      </c>
      <c r="I5979" t="s">
        <v>32</v>
      </c>
      <c r="J5979">
        <v>0.7</v>
      </c>
      <c r="K5979" t="s">
        <v>57</v>
      </c>
      <c r="L5979">
        <v>84</v>
      </c>
      <c r="M5979" s="1">
        <v>46052</v>
      </c>
      <c r="N5979" t="s">
        <v>63</v>
      </c>
      <c r="O5979">
        <v>9</v>
      </c>
      <c r="P5979">
        <v>1</v>
      </c>
      <c r="Q5979" s="2">
        <v>1887.14</v>
      </c>
      <c r="R5979" t="s">
        <v>58</v>
      </c>
      <c r="S5979" s="2">
        <v>1113.68</v>
      </c>
      <c r="T5979">
        <v>2.8</v>
      </c>
      <c r="U5979" t="s">
        <v>86</v>
      </c>
      <c r="V5979">
        <v>2026</v>
      </c>
      <c r="W5979" t="s">
        <v>77</v>
      </c>
      <c r="X5979" s="2">
        <v>1113.68</v>
      </c>
      <c r="Y5979" s="2">
        <v>773.46</v>
      </c>
      <c r="Z5979" s="2">
        <v>0.59</v>
      </c>
      <c r="AA5979" s="2">
        <f>IF(Table1[[#This Row],[Bed Occupied]]="Yes",1,0)</f>
        <v>0</v>
      </c>
    </row>
    <row r="5980" spans="1:27" x14ac:dyDescent="0.25">
      <c r="A5980" t="s">
        <v>6072</v>
      </c>
      <c r="B5980" s="1">
        <v>46300</v>
      </c>
      <c r="C5980" s="1">
        <v>46301.5</v>
      </c>
      <c r="D5980" t="s">
        <v>39</v>
      </c>
      <c r="E5980" t="s">
        <v>52</v>
      </c>
      <c r="F5980" t="s">
        <v>29</v>
      </c>
      <c r="G5980" t="s">
        <v>67</v>
      </c>
      <c r="H5980" t="s">
        <v>81</v>
      </c>
      <c r="I5980" t="s">
        <v>41</v>
      </c>
      <c r="J5980">
        <v>1.5</v>
      </c>
      <c r="K5980" t="s">
        <v>33</v>
      </c>
      <c r="L5980">
        <v>85</v>
      </c>
      <c r="M5980" s="1">
        <v>46300</v>
      </c>
      <c r="N5980" t="s">
        <v>34</v>
      </c>
      <c r="O5980">
        <v>8</v>
      </c>
      <c r="P5980">
        <v>0</v>
      </c>
      <c r="Q5980" s="2">
        <v>2516.83</v>
      </c>
      <c r="R5980" t="s">
        <v>58</v>
      </c>
      <c r="S5980" s="2">
        <v>1555.24</v>
      </c>
      <c r="T5980">
        <v>4</v>
      </c>
      <c r="U5980" t="s">
        <v>36</v>
      </c>
      <c r="V5980">
        <v>2026</v>
      </c>
      <c r="W5980" t="s">
        <v>37</v>
      </c>
      <c r="X5980" s="2">
        <v>1555.24</v>
      </c>
      <c r="Y5980" s="2">
        <v>961.59</v>
      </c>
      <c r="Z5980" s="2">
        <v>0.61799999999999999</v>
      </c>
      <c r="AA5980" s="2">
        <f>IF(Table1[[#This Row],[Bed Occupied]]="Yes",1,0)</f>
        <v>1</v>
      </c>
    </row>
    <row r="5981" spans="1:27" x14ac:dyDescent="0.25">
      <c r="A5981" t="s">
        <v>6073</v>
      </c>
      <c r="B5981" s="1">
        <v>45791</v>
      </c>
      <c r="C5981" s="1">
        <v>45798.400000000001</v>
      </c>
      <c r="D5981" t="s">
        <v>102</v>
      </c>
      <c r="E5981" t="s">
        <v>52</v>
      </c>
      <c r="F5981" t="s">
        <v>48</v>
      </c>
      <c r="G5981" t="s">
        <v>67</v>
      </c>
      <c r="H5981" t="s">
        <v>81</v>
      </c>
      <c r="I5981" t="s">
        <v>32</v>
      </c>
      <c r="J5981">
        <v>7.4</v>
      </c>
      <c r="K5981" t="s">
        <v>33</v>
      </c>
      <c r="L5981">
        <v>64</v>
      </c>
      <c r="M5981" s="1">
        <v>45790</v>
      </c>
      <c r="N5981" t="s">
        <v>42</v>
      </c>
      <c r="O5981">
        <v>12</v>
      </c>
      <c r="P5981">
        <v>2</v>
      </c>
      <c r="Q5981" s="2">
        <v>16895.37</v>
      </c>
      <c r="R5981" t="s">
        <v>58</v>
      </c>
      <c r="S5981" s="2">
        <v>7786.49</v>
      </c>
      <c r="T5981">
        <v>3.3</v>
      </c>
      <c r="U5981" t="s">
        <v>122</v>
      </c>
      <c r="V5981">
        <v>2025</v>
      </c>
      <c r="W5981" t="s">
        <v>44</v>
      </c>
      <c r="X5981" s="2">
        <v>7786.49</v>
      </c>
      <c r="Y5981" s="2">
        <v>9108.8799999999992</v>
      </c>
      <c r="Z5981" s="2">
        <v>0.46100000000000002</v>
      </c>
      <c r="AA5981" s="2">
        <f>IF(Table1[[#This Row],[Bed Occupied]]="Yes",1,0)</f>
        <v>1</v>
      </c>
    </row>
    <row r="5982" spans="1:27" x14ac:dyDescent="0.25">
      <c r="A5982" t="s">
        <v>6074</v>
      </c>
      <c r="B5982" s="1">
        <v>45946</v>
      </c>
      <c r="C5982" s="1">
        <v>45949.2</v>
      </c>
      <c r="D5982" t="s">
        <v>96</v>
      </c>
      <c r="E5982" t="s">
        <v>52</v>
      </c>
      <c r="F5982" t="s">
        <v>29</v>
      </c>
      <c r="G5982" t="s">
        <v>30</v>
      </c>
      <c r="H5982" t="s">
        <v>40</v>
      </c>
      <c r="I5982" t="s">
        <v>32</v>
      </c>
      <c r="J5982">
        <v>3.2</v>
      </c>
      <c r="K5982" t="s">
        <v>33</v>
      </c>
      <c r="L5982">
        <v>40</v>
      </c>
      <c r="M5982" s="1">
        <v>45945</v>
      </c>
      <c r="N5982" t="s">
        <v>63</v>
      </c>
      <c r="O5982">
        <v>9.4</v>
      </c>
      <c r="P5982">
        <v>1.4</v>
      </c>
      <c r="Q5982" s="2">
        <v>4245.8</v>
      </c>
      <c r="R5982" t="s">
        <v>35</v>
      </c>
      <c r="S5982" s="2">
        <v>2676.97</v>
      </c>
      <c r="T5982">
        <v>4.0999999999999996</v>
      </c>
      <c r="U5982" t="s">
        <v>82</v>
      </c>
      <c r="V5982">
        <v>2025</v>
      </c>
      <c r="W5982" t="s">
        <v>69</v>
      </c>
      <c r="X5982" s="2">
        <v>2676.97</v>
      </c>
      <c r="Y5982" s="2">
        <v>1568.83</v>
      </c>
      <c r="Z5982" s="2">
        <v>0.63</v>
      </c>
      <c r="AA5982" s="2">
        <f>IF(Table1[[#This Row],[Bed Occupied]]="Yes",1,0)</f>
        <v>1</v>
      </c>
    </row>
    <row r="5983" spans="1:27" x14ac:dyDescent="0.25">
      <c r="A5983" t="s">
        <v>6075</v>
      </c>
      <c r="B5983" s="1">
        <v>45981</v>
      </c>
      <c r="C5983" s="1">
        <v>45981.7</v>
      </c>
      <c r="D5983" t="s">
        <v>51</v>
      </c>
      <c r="E5983" t="s">
        <v>52</v>
      </c>
      <c r="F5983" t="s">
        <v>48</v>
      </c>
      <c r="G5983" t="s">
        <v>67</v>
      </c>
      <c r="H5983" t="s">
        <v>56</v>
      </c>
      <c r="I5983" t="s">
        <v>41</v>
      </c>
      <c r="J5983">
        <v>0.7</v>
      </c>
      <c r="K5983" t="s">
        <v>33</v>
      </c>
      <c r="L5983">
        <v>26</v>
      </c>
      <c r="M5983" s="1">
        <v>45980</v>
      </c>
      <c r="N5983" t="s">
        <v>42</v>
      </c>
      <c r="O5983">
        <v>10.1</v>
      </c>
      <c r="P5983">
        <v>2.1</v>
      </c>
      <c r="Q5983" s="2">
        <v>7867.43</v>
      </c>
      <c r="R5983" t="s">
        <v>58</v>
      </c>
      <c r="S5983" s="2">
        <v>3703.6</v>
      </c>
      <c r="T5983">
        <v>4</v>
      </c>
      <c r="U5983" t="s">
        <v>71</v>
      </c>
      <c r="V5983">
        <v>2025</v>
      </c>
      <c r="W5983" t="s">
        <v>69</v>
      </c>
      <c r="X5983" s="2">
        <v>3703.6</v>
      </c>
      <c r="Y5983" s="2">
        <v>4163.83</v>
      </c>
      <c r="Z5983" s="2">
        <v>0.47099999999999997</v>
      </c>
      <c r="AA5983" s="2">
        <f>IF(Table1[[#This Row],[Bed Occupied]]="Yes",1,0)</f>
        <v>1</v>
      </c>
    </row>
    <row r="5984" spans="1:27" x14ac:dyDescent="0.25">
      <c r="A5984" t="s">
        <v>6076</v>
      </c>
      <c r="B5984" s="1">
        <v>45871</v>
      </c>
      <c r="C5984" s="1">
        <v>45871.4</v>
      </c>
      <c r="D5984" t="s">
        <v>39</v>
      </c>
      <c r="E5984" t="s">
        <v>28</v>
      </c>
      <c r="F5984" t="s">
        <v>48</v>
      </c>
      <c r="G5984" t="s">
        <v>30</v>
      </c>
      <c r="H5984" t="s">
        <v>31</v>
      </c>
      <c r="I5984" t="s">
        <v>32</v>
      </c>
      <c r="J5984">
        <v>0.4</v>
      </c>
      <c r="K5984" t="s">
        <v>33</v>
      </c>
      <c r="L5984">
        <v>141</v>
      </c>
      <c r="M5984" s="1">
        <v>45871</v>
      </c>
      <c r="N5984" t="s">
        <v>42</v>
      </c>
      <c r="O5984">
        <v>10.3</v>
      </c>
      <c r="P5984">
        <v>2.2999999999999998</v>
      </c>
      <c r="Q5984" s="2">
        <v>1834.45</v>
      </c>
      <c r="R5984" t="s">
        <v>85</v>
      </c>
      <c r="S5984" s="2">
        <v>1048.1400000000001</v>
      </c>
      <c r="T5984">
        <v>2.6</v>
      </c>
      <c r="U5984" t="s">
        <v>104</v>
      </c>
      <c r="V5984">
        <v>2025</v>
      </c>
      <c r="W5984" t="s">
        <v>83</v>
      </c>
      <c r="X5984" s="2">
        <v>1048.1400000000001</v>
      </c>
      <c r="Y5984" s="2">
        <v>786.31</v>
      </c>
      <c r="Z5984" s="2">
        <v>0.57099999999999995</v>
      </c>
      <c r="AA5984" s="2">
        <f>IF(Table1[[#This Row],[Bed Occupied]]="Yes",1,0)</f>
        <v>1</v>
      </c>
    </row>
    <row r="5985" spans="1:27" x14ac:dyDescent="0.25">
      <c r="A5985" t="s">
        <v>6077</v>
      </c>
      <c r="B5985" s="1">
        <v>45900</v>
      </c>
      <c r="C5985" s="1">
        <v>45906.9</v>
      </c>
      <c r="D5985" t="s">
        <v>88</v>
      </c>
      <c r="E5985" t="s">
        <v>52</v>
      </c>
      <c r="F5985" t="s">
        <v>48</v>
      </c>
      <c r="G5985" t="s">
        <v>67</v>
      </c>
      <c r="H5985" t="s">
        <v>56</v>
      </c>
      <c r="I5985" t="s">
        <v>32</v>
      </c>
      <c r="J5985">
        <v>6.9</v>
      </c>
      <c r="K5985" t="s">
        <v>33</v>
      </c>
      <c r="L5985">
        <v>63</v>
      </c>
      <c r="M5985" s="1">
        <v>45899</v>
      </c>
      <c r="N5985" t="s">
        <v>42</v>
      </c>
      <c r="O5985">
        <v>10.1</v>
      </c>
      <c r="P5985">
        <v>2.1</v>
      </c>
      <c r="Q5985" s="2">
        <v>35675.08</v>
      </c>
      <c r="R5985" t="s">
        <v>35</v>
      </c>
      <c r="S5985" s="2">
        <v>24502.6</v>
      </c>
      <c r="T5985">
        <v>3.3</v>
      </c>
      <c r="U5985" t="s">
        <v>104</v>
      </c>
      <c r="V5985">
        <v>2025</v>
      </c>
      <c r="W5985" t="s">
        <v>83</v>
      </c>
      <c r="X5985" s="2">
        <v>24502.6</v>
      </c>
      <c r="Y5985" s="2">
        <v>11172.48</v>
      </c>
      <c r="Z5985" s="2">
        <v>0.68700000000000006</v>
      </c>
      <c r="AA5985" s="2">
        <f>IF(Table1[[#This Row],[Bed Occupied]]="Yes",1,0)</f>
        <v>1</v>
      </c>
    </row>
    <row r="5986" spans="1:27" x14ac:dyDescent="0.25">
      <c r="A5986" t="s">
        <v>6078</v>
      </c>
      <c r="B5986" s="1">
        <v>46310</v>
      </c>
      <c r="C5986" s="1">
        <v>46313.5</v>
      </c>
      <c r="D5986" t="s">
        <v>46</v>
      </c>
      <c r="E5986" t="s">
        <v>47</v>
      </c>
      <c r="F5986" t="s">
        <v>92</v>
      </c>
      <c r="G5986" t="s">
        <v>53</v>
      </c>
      <c r="H5986" t="s">
        <v>40</v>
      </c>
      <c r="I5986" t="s">
        <v>32</v>
      </c>
      <c r="J5986">
        <v>3.5</v>
      </c>
      <c r="K5986" t="s">
        <v>57</v>
      </c>
      <c r="L5986">
        <v>50</v>
      </c>
      <c r="M5986" s="1">
        <v>46310</v>
      </c>
      <c r="N5986" t="s">
        <v>34</v>
      </c>
      <c r="O5986">
        <v>10.199999999999999</v>
      </c>
      <c r="P5986">
        <v>2.2000000000000002</v>
      </c>
      <c r="Q5986" s="2">
        <v>5094.78</v>
      </c>
      <c r="R5986" t="s">
        <v>35</v>
      </c>
      <c r="S5986" s="2">
        <v>3148.41</v>
      </c>
      <c r="T5986">
        <v>3.5</v>
      </c>
      <c r="U5986" t="s">
        <v>36</v>
      </c>
      <c r="V5986">
        <v>2026</v>
      </c>
      <c r="W5986" t="s">
        <v>72</v>
      </c>
      <c r="X5986" s="2">
        <v>3148.41</v>
      </c>
      <c r="Y5986" s="2">
        <v>1946.37</v>
      </c>
      <c r="Z5986" s="2">
        <v>0.61799999999999999</v>
      </c>
      <c r="AA5986" s="2">
        <f>IF(Table1[[#This Row],[Bed Occupied]]="Yes",1,0)</f>
        <v>0</v>
      </c>
    </row>
    <row r="5987" spans="1:27" x14ac:dyDescent="0.25">
      <c r="A5987" t="s">
        <v>6079</v>
      </c>
      <c r="B5987" s="1">
        <v>46063</v>
      </c>
      <c r="C5987" s="1">
        <v>46064</v>
      </c>
      <c r="D5987" t="s">
        <v>102</v>
      </c>
      <c r="E5987" t="s">
        <v>52</v>
      </c>
      <c r="F5987" t="s">
        <v>48</v>
      </c>
      <c r="G5987" t="s">
        <v>30</v>
      </c>
      <c r="H5987" t="s">
        <v>31</v>
      </c>
      <c r="I5987" t="s">
        <v>32</v>
      </c>
      <c r="J5987">
        <v>1</v>
      </c>
      <c r="K5987" t="s">
        <v>33</v>
      </c>
      <c r="L5987">
        <v>92</v>
      </c>
      <c r="M5987" s="1">
        <v>46063</v>
      </c>
      <c r="N5987" t="s">
        <v>42</v>
      </c>
      <c r="O5987">
        <v>9.1</v>
      </c>
      <c r="P5987">
        <v>1.1000000000000001</v>
      </c>
      <c r="Q5987" s="2">
        <v>8589.7900000000009</v>
      </c>
      <c r="R5987" t="s">
        <v>58</v>
      </c>
      <c r="S5987" s="2">
        <v>5418.09</v>
      </c>
      <c r="T5987">
        <v>3.9</v>
      </c>
      <c r="U5987" t="s">
        <v>68</v>
      </c>
      <c r="V5987">
        <v>2026</v>
      </c>
      <c r="W5987" t="s">
        <v>44</v>
      </c>
      <c r="X5987" s="2">
        <v>5418.09</v>
      </c>
      <c r="Y5987" s="2">
        <v>3171.7</v>
      </c>
      <c r="Z5987" s="2">
        <v>0.63100000000000001</v>
      </c>
      <c r="AA5987" s="2">
        <f>IF(Table1[[#This Row],[Bed Occupied]]="Yes",1,0)</f>
        <v>1</v>
      </c>
    </row>
    <row r="5988" spans="1:27" x14ac:dyDescent="0.25">
      <c r="A5988" t="s">
        <v>6080</v>
      </c>
      <c r="B5988" s="1">
        <v>46157</v>
      </c>
      <c r="C5988" s="1">
        <v>46158.400000000001</v>
      </c>
      <c r="D5988" t="s">
        <v>102</v>
      </c>
      <c r="E5988" t="s">
        <v>47</v>
      </c>
      <c r="F5988" t="s">
        <v>48</v>
      </c>
      <c r="G5988" t="s">
        <v>53</v>
      </c>
      <c r="H5988" t="s">
        <v>40</v>
      </c>
      <c r="I5988" t="s">
        <v>32</v>
      </c>
      <c r="J5988">
        <v>1.4</v>
      </c>
      <c r="K5988" t="s">
        <v>33</v>
      </c>
      <c r="L5988">
        <v>49</v>
      </c>
      <c r="M5988" s="1">
        <v>46156</v>
      </c>
      <c r="N5988" t="s">
        <v>34</v>
      </c>
      <c r="O5988">
        <v>15</v>
      </c>
      <c r="P5988">
        <v>3</v>
      </c>
      <c r="Q5988" s="2">
        <v>10204.15</v>
      </c>
      <c r="R5988" t="s">
        <v>35</v>
      </c>
      <c r="S5988" s="2">
        <v>6685.93</v>
      </c>
      <c r="T5988">
        <v>3.3</v>
      </c>
      <c r="U5988" t="s">
        <v>94</v>
      </c>
      <c r="V5988">
        <v>2026</v>
      </c>
      <c r="W5988" t="s">
        <v>72</v>
      </c>
      <c r="X5988" s="2">
        <v>6685.93</v>
      </c>
      <c r="Y5988" s="2">
        <v>3518.22</v>
      </c>
      <c r="Z5988" s="2">
        <v>0.65500000000000003</v>
      </c>
      <c r="AA5988" s="2">
        <f>IF(Table1[[#This Row],[Bed Occupied]]="Yes",1,0)</f>
        <v>1</v>
      </c>
    </row>
    <row r="5989" spans="1:27" x14ac:dyDescent="0.25">
      <c r="A5989" t="s">
        <v>6081</v>
      </c>
      <c r="B5989" s="1">
        <v>46360</v>
      </c>
      <c r="C5989" s="1">
        <v>46368.1</v>
      </c>
      <c r="D5989" t="s">
        <v>51</v>
      </c>
      <c r="E5989" t="s">
        <v>28</v>
      </c>
      <c r="F5989" t="s">
        <v>48</v>
      </c>
      <c r="G5989" t="s">
        <v>30</v>
      </c>
      <c r="H5989" t="s">
        <v>81</v>
      </c>
      <c r="I5989" t="s">
        <v>32</v>
      </c>
      <c r="J5989">
        <v>8.1</v>
      </c>
      <c r="K5989" t="s">
        <v>33</v>
      </c>
      <c r="L5989">
        <v>73</v>
      </c>
      <c r="M5989" s="1">
        <v>46360</v>
      </c>
      <c r="N5989" t="s">
        <v>34</v>
      </c>
      <c r="O5989">
        <v>9.5</v>
      </c>
      <c r="P5989">
        <v>1.5</v>
      </c>
      <c r="Q5989" s="2">
        <v>11400.64</v>
      </c>
      <c r="R5989" t="s">
        <v>35</v>
      </c>
      <c r="S5989" s="2">
        <v>7692.65</v>
      </c>
      <c r="T5989">
        <v>3.5</v>
      </c>
      <c r="U5989" t="s">
        <v>54</v>
      </c>
      <c r="V5989">
        <v>2026</v>
      </c>
      <c r="W5989" t="s">
        <v>77</v>
      </c>
      <c r="X5989" s="2">
        <v>7692.65</v>
      </c>
      <c r="Y5989" s="2">
        <v>3707.99</v>
      </c>
      <c r="Z5989" s="2">
        <v>0.67500000000000004</v>
      </c>
      <c r="AA5989" s="2">
        <f>IF(Table1[[#This Row],[Bed Occupied]]="Yes",1,0)</f>
        <v>1</v>
      </c>
    </row>
    <row r="5990" spans="1:27" x14ac:dyDescent="0.25">
      <c r="A5990" t="s">
        <v>6082</v>
      </c>
      <c r="B5990" s="1">
        <v>45679</v>
      </c>
      <c r="C5990" s="1">
        <v>45680.6</v>
      </c>
      <c r="D5990" t="s">
        <v>46</v>
      </c>
      <c r="E5990" t="s">
        <v>52</v>
      </c>
      <c r="F5990" t="s">
        <v>48</v>
      </c>
      <c r="G5990" t="s">
        <v>67</v>
      </c>
      <c r="H5990" t="s">
        <v>49</v>
      </c>
      <c r="I5990" t="s">
        <v>32</v>
      </c>
      <c r="J5990">
        <v>1.6</v>
      </c>
      <c r="K5990" t="s">
        <v>57</v>
      </c>
      <c r="L5990">
        <v>61</v>
      </c>
      <c r="M5990" s="1">
        <v>45679</v>
      </c>
      <c r="N5990" t="s">
        <v>34</v>
      </c>
      <c r="O5990">
        <v>13.2</v>
      </c>
      <c r="P5990">
        <v>1.2</v>
      </c>
      <c r="Q5990" s="2">
        <v>5752.95</v>
      </c>
      <c r="R5990" t="s">
        <v>35</v>
      </c>
      <c r="S5990" s="2">
        <v>3047.69</v>
      </c>
      <c r="T5990">
        <v>3.3</v>
      </c>
      <c r="U5990" t="s">
        <v>145</v>
      </c>
      <c r="V5990">
        <v>2025</v>
      </c>
      <c r="W5990" t="s">
        <v>69</v>
      </c>
      <c r="X5990" s="2">
        <v>3047.69</v>
      </c>
      <c r="Y5990" s="2">
        <v>2705.26</v>
      </c>
      <c r="Z5990" s="2">
        <v>0.53</v>
      </c>
      <c r="AA5990" s="2">
        <f>IF(Table1[[#This Row],[Bed Occupied]]="Yes",1,0)</f>
        <v>0</v>
      </c>
    </row>
    <row r="5991" spans="1:27" x14ac:dyDescent="0.25">
      <c r="A5991" t="s">
        <v>6083</v>
      </c>
      <c r="B5991" s="1">
        <v>46317</v>
      </c>
      <c r="C5991" s="1">
        <v>46318.6</v>
      </c>
      <c r="D5991" t="s">
        <v>39</v>
      </c>
      <c r="E5991" t="s">
        <v>28</v>
      </c>
      <c r="F5991" t="s">
        <v>29</v>
      </c>
      <c r="G5991" t="s">
        <v>67</v>
      </c>
      <c r="H5991" t="s">
        <v>31</v>
      </c>
      <c r="I5991" t="s">
        <v>32</v>
      </c>
      <c r="J5991">
        <v>1.6</v>
      </c>
      <c r="K5991" t="s">
        <v>33</v>
      </c>
      <c r="L5991">
        <v>103</v>
      </c>
      <c r="M5991" s="1">
        <v>46316</v>
      </c>
      <c r="N5991" t="s">
        <v>34</v>
      </c>
      <c r="O5991">
        <v>10.1</v>
      </c>
      <c r="P5991">
        <v>2.1</v>
      </c>
      <c r="Q5991" s="2">
        <v>1558.32</v>
      </c>
      <c r="R5991" t="s">
        <v>58</v>
      </c>
      <c r="S5991" s="2">
        <v>884.71</v>
      </c>
      <c r="T5991">
        <v>3</v>
      </c>
      <c r="U5991" t="s">
        <v>36</v>
      </c>
      <c r="V5991">
        <v>2026</v>
      </c>
      <c r="W5991" t="s">
        <v>69</v>
      </c>
      <c r="X5991" s="2">
        <v>884.71</v>
      </c>
      <c r="Y5991" s="2">
        <v>673.61</v>
      </c>
      <c r="Z5991" s="2">
        <v>0.56799999999999995</v>
      </c>
      <c r="AA5991" s="2">
        <f>IF(Table1[[#This Row],[Bed Occupied]]="Yes",1,0)</f>
        <v>1</v>
      </c>
    </row>
    <row r="5992" spans="1:27" x14ac:dyDescent="0.25">
      <c r="A5992" t="s">
        <v>6084</v>
      </c>
      <c r="B5992" s="1">
        <v>46057</v>
      </c>
      <c r="C5992" s="1">
        <v>46059.1</v>
      </c>
      <c r="D5992" t="s">
        <v>39</v>
      </c>
      <c r="E5992" t="s">
        <v>52</v>
      </c>
      <c r="F5992" t="s">
        <v>48</v>
      </c>
      <c r="G5992" t="s">
        <v>53</v>
      </c>
      <c r="H5992" t="s">
        <v>31</v>
      </c>
      <c r="I5992" t="s">
        <v>32</v>
      </c>
      <c r="J5992">
        <v>2.1</v>
      </c>
      <c r="K5992" t="s">
        <v>33</v>
      </c>
      <c r="L5992">
        <v>83</v>
      </c>
      <c r="M5992" s="1">
        <v>46056</v>
      </c>
      <c r="N5992" t="s">
        <v>42</v>
      </c>
      <c r="O5992">
        <v>9.9</v>
      </c>
      <c r="P5992">
        <v>1.9</v>
      </c>
      <c r="Q5992" s="2">
        <v>1921.01</v>
      </c>
      <c r="R5992" t="s">
        <v>58</v>
      </c>
      <c r="S5992" s="2">
        <v>1016.74</v>
      </c>
      <c r="T5992">
        <v>3.3</v>
      </c>
      <c r="U5992" t="s">
        <v>68</v>
      </c>
      <c r="V5992">
        <v>2026</v>
      </c>
      <c r="W5992" t="s">
        <v>44</v>
      </c>
      <c r="X5992" s="2">
        <v>1016.74</v>
      </c>
      <c r="Y5992" s="2">
        <v>904.27</v>
      </c>
      <c r="Z5992" s="2">
        <v>0.52900000000000003</v>
      </c>
      <c r="AA5992" s="2">
        <f>IF(Table1[[#This Row],[Bed Occupied]]="Yes",1,0)</f>
        <v>1</v>
      </c>
    </row>
    <row r="5993" spans="1:27" x14ac:dyDescent="0.25">
      <c r="A5993" t="s">
        <v>6085</v>
      </c>
      <c r="B5993" s="1">
        <v>46200</v>
      </c>
      <c r="C5993" s="1">
        <v>46202.400000000001</v>
      </c>
      <c r="D5993" t="s">
        <v>61</v>
      </c>
      <c r="E5993" t="s">
        <v>47</v>
      </c>
      <c r="F5993" t="s">
        <v>48</v>
      </c>
      <c r="G5993" t="s">
        <v>53</v>
      </c>
      <c r="H5993" t="s">
        <v>81</v>
      </c>
      <c r="I5993" t="s">
        <v>32</v>
      </c>
      <c r="J5993">
        <v>2.4</v>
      </c>
      <c r="K5993" t="s">
        <v>33</v>
      </c>
      <c r="L5993">
        <v>87</v>
      </c>
      <c r="M5993" s="1">
        <v>46199</v>
      </c>
      <c r="N5993" t="s">
        <v>63</v>
      </c>
      <c r="O5993">
        <v>13.1</v>
      </c>
      <c r="P5993">
        <v>1.1000000000000001</v>
      </c>
      <c r="Q5993" s="2">
        <v>12756.17</v>
      </c>
      <c r="R5993" t="s">
        <v>58</v>
      </c>
      <c r="S5993" s="2">
        <v>7714.39</v>
      </c>
      <c r="T5993">
        <v>3.1</v>
      </c>
      <c r="U5993" t="s">
        <v>126</v>
      </c>
      <c r="V5993">
        <v>2026</v>
      </c>
      <c r="W5993" t="s">
        <v>77</v>
      </c>
      <c r="X5993" s="2">
        <v>7714.39</v>
      </c>
      <c r="Y5993" s="2">
        <v>5041.78</v>
      </c>
      <c r="Z5993" s="2">
        <v>0.60499999999999998</v>
      </c>
      <c r="AA5993" s="2">
        <f>IF(Table1[[#This Row],[Bed Occupied]]="Yes",1,0)</f>
        <v>1</v>
      </c>
    </row>
    <row r="5994" spans="1:27" x14ac:dyDescent="0.25">
      <c r="A5994" t="s">
        <v>6086</v>
      </c>
      <c r="B5994" s="1">
        <v>46301</v>
      </c>
      <c r="C5994" s="1">
        <v>46304</v>
      </c>
      <c r="D5994" t="s">
        <v>102</v>
      </c>
      <c r="E5994" t="s">
        <v>28</v>
      </c>
      <c r="F5994" t="s">
        <v>48</v>
      </c>
      <c r="G5994" t="s">
        <v>30</v>
      </c>
      <c r="H5994" t="s">
        <v>76</v>
      </c>
      <c r="I5994" t="s">
        <v>41</v>
      </c>
      <c r="J5994">
        <v>3</v>
      </c>
      <c r="K5994" t="s">
        <v>33</v>
      </c>
      <c r="L5994">
        <v>14</v>
      </c>
      <c r="M5994" s="1">
        <v>46301</v>
      </c>
      <c r="N5994" t="s">
        <v>42</v>
      </c>
      <c r="O5994">
        <v>13.3</v>
      </c>
      <c r="P5994">
        <v>1.3</v>
      </c>
      <c r="Q5994" s="2">
        <v>9342.06</v>
      </c>
      <c r="R5994" t="s">
        <v>85</v>
      </c>
      <c r="S5994" s="2">
        <v>6875.4</v>
      </c>
      <c r="T5994">
        <v>3.7</v>
      </c>
      <c r="U5994" t="s">
        <v>36</v>
      </c>
      <c r="V5994">
        <v>2026</v>
      </c>
      <c r="W5994" t="s">
        <v>44</v>
      </c>
      <c r="X5994" s="2">
        <v>6875.4</v>
      </c>
      <c r="Y5994" s="2">
        <v>2466.66</v>
      </c>
      <c r="Z5994" s="2">
        <v>0.73599999999999999</v>
      </c>
      <c r="AA5994" s="2">
        <f>IF(Table1[[#This Row],[Bed Occupied]]="Yes",1,0)</f>
        <v>1</v>
      </c>
    </row>
    <row r="5995" spans="1:27" x14ac:dyDescent="0.25">
      <c r="A5995" t="s">
        <v>6087</v>
      </c>
      <c r="B5995" s="1">
        <v>46032</v>
      </c>
      <c r="C5995" s="1">
        <v>46035</v>
      </c>
      <c r="D5995" t="s">
        <v>96</v>
      </c>
      <c r="E5995" t="s">
        <v>28</v>
      </c>
      <c r="F5995" t="s">
        <v>48</v>
      </c>
      <c r="G5995" t="s">
        <v>30</v>
      </c>
      <c r="H5995" t="s">
        <v>81</v>
      </c>
      <c r="I5995" t="s">
        <v>32</v>
      </c>
      <c r="J5995">
        <v>3</v>
      </c>
      <c r="K5995" t="s">
        <v>33</v>
      </c>
      <c r="L5995">
        <v>53</v>
      </c>
      <c r="M5995" s="1">
        <v>46032</v>
      </c>
      <c r="N5995" t="s">
        <v>42</v>
      </c>
      <c r="O5995">
        <v>13.4</v>
      </c>
      <c r="P5995">
        <v>1.4</v>
      </c>
      <c r="Q5995" s="2">
        <v>4524.59</v>
      </c>
      <c r="R5995" t="s">
        <v>35</v>
      </c>
      <c r="S5995" s="2">
        <v>2234.5300000000002</v>
      </c>
      <c r="T5995">
        <v>3.8</v>
      </c>
      <c r="U5995" t="s">
        <v>86</v>
      </c>
      <c r="V5995">
        <v>2026</v>
      </c>
      <c r="W5995" t="s">
        <v>83</v>
      </c>
      <c r="X5995" s="2">
        <v>2234.5300000000002</v>
      </c>
      <c r="Y5995" s="2">
        <v>2290.06</v>
      </c>
      <c r="Z5995" s="2">
        <v>0.49399999999999999</v>
      </c>
      <c r="AA5995" s="2">
        <f>IF(Table1[[#This Row],[Bed Occupied]]="Yes",1,0)</f>
        <v>1</v>
      </c>
    </row>
    <row r="5996" spans="1:27" x14ac:dyDescent="0.25">
      <c r="A5996" t="s">
        <v>6088</v>
      </c>
      <c r="B5996" s="1">
        <v>46276</v>
      </c>
      <c r="C5996" s="1">
        <v>46276.9</v>
      </c>
      <c r="D5996" t="s">
        <v>61</v>
      </c>
      <c r="E5996" t="s">
        <v>52</v>
      </c>
      <c r="F5996" t="s">
        <v>48</v>
      </c>
      <c r="G5996" t="s">
        <v>53</v>
      </c>
      <c r="H5996" t="s">
        <v>40</v>
      </c>
      <c r="I5996" t="s">
        <v>41</v>
      </c>
      <c r="J5996">
        <v>0.9</v>
      </c>
      <c r="K5996" t="s">
        <v>57</v>
      </c>
      <c r="L5996">
        <v>84</v>
      </c>
      <c r="M5996" s="1">
        <v>46275</v>
      </c>
      <c r="N5996" t="s">
        <v>42</v>
      </c>
      <c r="O5996">
        <v>11.1</v>
      </c>
      <c r="P5996">
        <v>1.1000000000000001</v>
      </c>
      <c r="Q5996" s="2">
        <v>9097.02</v>
      </c>
      <c r="R5996" t="s">
        <v>85</v>
      </c>
      <c r="S5996" s="2">
        <v>5555.32</v>
      </c>
      <c r="T5996">
        <v>3.6</v>
      </c>
      <c r="U5996" t="s">
        <v>133</v>
      </c>
      <c r="V5996">
        <v>2026</v>
      </c>
      <c r="W5996" t="s">
        <v>72</v>
      </c>
      <c r="X5996" s="2">
        <v>5555.32</v>
      </c>
      <c r="Y5996" s="2">
        <v>3541.7</v>
      </c>
      <c r="Z5996" s="2">
        <v>0.61099999999999999</v>
      </c>
      <c r="AA5996" s="2">
        <f>IF(Table1[[#This Row],[Bed Occupied]]="Yes",1,0)</f>
        <v>0</v>
      </c>
    </row>
    <row r="5997" spans="1:27" x14ac:dyDescent="0.25">
      <c r="A5997" t="s">
        <v>6089</v>
      </c>
      <c r="B5997" s="1">
        <v>45911</v>
      </c>
      <c r="C5997" s="1">
        <v>45913.1</v>
      </c>
      <c r="D5997" t="s">
        <v>46</v>
      </c>
      <c r="E5997" t="s">
        <v>66</v>
      </c>
      <c r="F5997" t="s">
        <v>48</v>
      </c>
      <c r="G5997" t="s">
        <v>67</v>
      </c>
      <c r="H5997" t="s">
        <v>81</v>
      </c>
      <c r="I5997" t="s">
        <v>32</v>
      </c>
      <c r="J5997">
        <v>2.1</v>
      </c>
      <c r="K5997" t="s">
        <v>57</v>
      </c>
      <c r="L5997">
        <v>83</v>
      </c>
      <c r="M5997" s="1">
        <v>45910</v>
      </c>
      <c r="N5997" t="s">
        <v>34</v>
      </c>
      <c r="O5997">
        <v>8.1999999999999993</v>
      </c>
      <c r="P5997">
        <v>0.2</v>
      </c>
      <c r="Q5997" s="2">
        <v>4272.92</v>
      </c>
      <c r="R5997" t="s">
        <v>58</v>
      </c>
      <c r="S5997" s="2">
        <v>3083.58</v>
      </c>
      <c r="T5997">
        <v>4.4000000000000004</v>
      </c>
      <c r="U5997" t="s">
        <v>59</v>
      </c>
      <c r="V5997">
        <v>2025</v>
      </c>
      <c r="W5997" t="s">
        <v>69</v>
      </c>
      <c r="X5997" s="2">
        <v>3083.58</v>
      </c>
      <c r="Y5997" s="2">
        <v>1189.3399999999999</v>
      </c>
      <c r="Z5997" s="2">
        <v>0.72199999999999998</v>
      </c>
      <c r="AA5997" s="2">
        <f>IF(Table1[[#This Row],[Bed Occupied]]="Yes",1,0)</f>
        <v>0</v>
      </c>
    </row>
    <row r="5998" spans="1:27" x14ac:dyDescent="0.25">
      <c r="A5998" t="s">
        <v>6090</v>
      </c>
      <c r="B5998" s="1">
        <v>46366</v>
      </c>
      <c r="C5998" s="1">
        <v>46370.1</v>
      </c>
      <c r="D5998" t="s">
        <v>96</v>
      </c>
      <c r="E5998" t="s">
        <v>52</v>
      </c>
      <c r="F5998" t="s">
        <v>48</v>
      </c>
      <c r="G5998" t="s">
        <v>30</v>
      </c>
      <c r="H5998" t="s">
        <v>31</v>
      </c>
      <c r="I5998" t="s">
        <v>32</v>
      </c>
      <c r="J5998">
        <v>4.0999999999999996</v>
      </c>
      <c r="K5998" t="s">
        <v>57</v>
      </c>
      <c r="L5998">
        <v>47</v>
      </c>
      <c r="M5998" s="1">
        <v>46366</v>
      </c>
      <c r="N5998" t="s">
        <v>34</v>
      </c>
      <c r="O5998">
        <v>9.6</v>
      </c>
      <c r="P5998">
        <v>1.6</v>
      </c>
      <c r="Q5998" s="2">
        <v>3823.87</v>
      </c>
      <c r="R5998" t="s">
        <v>58</v>
      </c>
      <c r="S5998" s="2">
        <v>2150.5100000000002</v>
      </c>
      <c r="T5998">
        <v>3.6</v>
      </c>
      <c r="U5998" t="s">
        <v>54</v>
      </c>
      <c r="V5998">
        <v>2026</v>
      </c>
      <c r="W5998" t="s">
        <v>72</v>
      </c>
      <c r="X5998" s="2">
        <v>2150.5100000000002</v>
      </c>
      <c r="Y5998" s="2">
        <v>1673.36</v>
      </c>
      <c r="Z5998" s="2">
        <v>0.56200000000000006</v>
      </c>
      <c r="AA5998" s="2">
        <f>IF(Table1[[#This Row],[Bed Occupied]]="Yes",1,0)</f>
        <v>0</v>
      </c>
    </row>
    <row r="5999" spans="1:27" x14ac:dyDescent="0.25">
      <c r="A5999" t="s">
        <v>6091</v>
      </c>
      <c r="B5999" s="1">
        <v>46016</v>
      </c>
      <c r="C5999" s="1">
        <v>46019.4</v>
      </c>
      <c r="D5999" t="s">
        <v>46</v>
      </c>
      <c r="E5999" t="s">
        <v>66</v>
      </c>
      <c r="F5999" t="s">
        <v>29</v>
      </c>
      <c r="G5999" t="s">
        <v>30</v>
      </c>
      <c r="H5999" t="s">
        <v>81</v>
      </c>
      <c r="I5999" t="s">
        <v>32</v>
      </c>
      <c r="J5999">
        <v>3.4</v>
      </c>
      <c r="K5999" t="s">
        <v>33</v>
      </c>
      <c r="L5999">
        <v>38</v>
      </c>
      <c r="M5999" s="1">
        <v>46015</v>
      </c>
      <c r="N5999" t="s">
        <v>42</v>
      </c>
      <c r="O5999">
        <v>10.9</v>
      </c>
      <c r="P5999">
        <v>0.9</v>
      </c>
      <c r="Q5999" s="2">
        <v>6336.12</v>
      </c>
      <c r="R5999" t="s">
        <v>58</v>
      </c>
      <c r="S5999" s="2">
        <v>3713.81</v>
      </c>
      <c r="T5999">
        <v>4.0999999999999996</v>
      </c>
      <c r="U5999" t="s">
        <v>79</v>
      </c>
      <c r="V5999">
        <v>2025</v>
      </c>
      <c r="W5999" t="s">
        <v>69</v>
      </c>
      <c r="X5999" s="2">
        <v>3713.81</v>
      </c>
      <c r="Y5999" s="2">
        <v>2622.31</v>
      </c>
      <c r="Z5999" s="2">
        <v>0.58599999999999997</v>
      </c>
      <c r="AA5999" s="2">
        <f>IF(Table1[[#This Row],[Bed Occupied]]="Yes",1,0)</f>
        <v>1</v>
      </c>
    </row>
    <row r="6000" spans="1:27" x14ac:dyDescent="0.25">
      <c r="A6000" t="s">
        <v>6092</v>
      </c>
      <c r="B6000" s="1">
        <v>46188</v>
      </c>
      <c r="C6000" s="1">
        <v>46189.3</v>
      </c>
      <c r="D6000" t="s">
        <v>39</v>
      </c>
      <c r="E6000" t="s">
        <v>52</v>
      </c>
      <c r="F6000" t="s">
        <v>48</v>
      </c>
      <c r="G6000" t="s">
        <v>30</v>
      </c>
      <c r="H6000" t="s">
        <v>56</v>
      </c>
      <c r="I6000" t="s">
        <v>32</v>
      </c>
      <c r="J6000">
        <v>1.3</v>
      </c>
      <c r="K6000" t="s">
        <v>33</v>
      </c>
      <c r="L6000">
        <v>61</v>
      </c>
      <c r="M6000" s="1">
        <v>46187</v>
      </c>
      <c r="N6000" t="s">
        <v>63</v>
      </c>
      <c r="O6000">
        <v>13.1</v>
      </c>
      <c r="P6000">
        <v>1.1000000000000001</v>
      </c>
      <c r="Q6000" s="2">
        <v>2556.89</v>
      </c>
      <c r="R6000" t="s">
        <v>35</v>
      </c>
      <c r="S6000" s="2">
        <v>1544.44</v>
      </c>
      <c r="T6000">
        <v>3.3</v>
      </c>
      <c r="U6000" t="s">
        <v>126</v>
      </c>
      <c r="V6000">
        <v>2026</v>
      </c>
      <c r="W6000" t="s">
        <v>74</v>
      </c>
      <c r="X6000" s="2">
        <v>1544.44</v>
      </c>
      <c r="Y6000" s="2">
        <v>1012.45</v>
      </c>
      <c r="Z6000" s="2">
        <v>0.60399999999999998</v>
      </c>
      <c r="AA6000" s="2">
        <f>IF(Table1[[#This Row],[Bed Occupied]]="Yes",1,0)</f>
        <v>1</v>
      </c>
    </row>
    <row r="6001" spans="1:27" x14ac:dyDescent="0.25">
      <c r="A6001" t="s">
        <v>6093</v>
      </c>
      <c r="B6001" s="1">
        <v>46361</v>
      </c>
      <c r="C6001" s="1">
        <v>46366</v>
      </c>
      <c r="D6001" t="s">
        <v>46</v>
      </c>
      <c r="E6001" t="s">
        <v>52</v>
      </c>
      <c r="F6001" t="s">
        <v>29</v>
      </c>
      <c r="G6001" t="s">
        <v>30</v>
      </c>
      <c r="H6001" t="s">
        <v>81</v>
      </c>
      <c r="I6001" t="s">
        <v>32</v>
      </c>
      <c r="J6001">
        <v>5</v>
      </c>
      <c r="K6001" t="s">
        <v>33</v>
      </c>
      <c r="L6001">
        <v>76</v>
      </c>
      <c r="M6001" s="1">
        <v>46361</v>
      </c>
      <c r="N6001" t="s">
        <v>34</v>
      </c>
      <c r="O6001">
        <v>9</v>
      </c>
      <c r="P6001">
        <v>1</v>
      </c>
      <c r="Q6001" s="2">
        <v>6738.81</v>
      </c>
      <c r="R6001" t="s">
        <v>35</v>
      </c>
      <c r="S6001" s="2">
        <v>3488.71</v>
      </c>
      <c r="T6001">
        <v>2.7</v>
      </c>
      <c r="U6001" t="s">
        <v>54</v>
      </c>
      <c r="V6001">
        <v>2026</v>
      </c>
      <c r="W6001" t="s">
        <v>83</v>
      </c>
      <c r="X6001" s="2">
        <v>3488.71</v>
      </c>
      <c r="Y6001" s="2">
        <v>3250.1</v>
      </c>
      <c r="Z6001" s="2">
        <v>0.51800000000000002</v>
      </c>
      <c r="AA6001" s="2">
        <f>IF(Table1[[#This Row],[Bed Occupied]]="Yes",1,0)</f>
        <v>1</v>
      </c>
    </row>
    <row r="6002" spans="1:27" x14ac:dyDescent="0.25">
      <c r="A6002" t="s">
        <v>6094</v>
      </c>
      <c r="B6002" s="1">
        <v>45938</v>
      </c>
      <c r="C6002" s="1">
        <v>45940.1</v>
      </c>
      <c r="D6002" t="s">
        <v>51</v>
      </c>
      <c r="E6002" t="s">
        <v>47</v>
      </c>
      <c r="F6002" t="s">
        <v>92</v>
      </c>
      <c r="G6002" t="s">
        <v>67</v>
      </c>
      <c r="H6002" t="s">
        <v>49</v>
      </c>
      <c r="I6002" t="s">
        <v>32</v>
      </c>
      <c r="J6002">
        <v>2.1</v>
      </c>
      <c r="K6002" t="s">
        <v>57</v>
      </c>
      <c r="L6002">
        <v>80</v>
      </c>
      <c r="M6002" s="1">
        <v>45937</v>
      </c>
      <c r="N6002" t="s">
        <v>42</v>
      </c>
      <c r="O6002">
        <v>10.5</v>
      </c>
      <c r="P6002">
        <v>0.5</v>
      </c>
      <c r="Q6002" s="2">
        <v>6630.83</v>
      </c>
      <c r="R6002" t="s">
        <v>85</v>
      </c>
      <c r="S6002" s="2">
        <v>3611.65</v>
      </c>
      <c r="T6002">
        <v>3.2</v>
      </c>
      <c r="U6002" t="s">
        <v>82</v>
      </c>
      <c r="V6002">
        <v>2025</v>
      </c>
      <c r="W6002" t="s">
        <v>44</v>
      </c>
      <c r="X6002" s="2">
        <v>3611.65</v>
      </c>
      <c r="Y6002" s="2">
        <v>3019.18</v>
      </c>
      <c r="Z6002" s="2">
        <v>0.54500000000000004</v>
      </c>
      <c r="AA6002" s="2">
        <f>IF(Table1[[#This Row],[Bed Occupied]]="Yes",1,0)</f>
        <v>0</v>
      </c>
    </row>
    <row r="6003" spans="1:27" x14ac:dyDescent="0.25">
      <c r="A6003" t="s">
        <v>6095</v>
      </c>
      <c r="B6003" s="1">
        <v>45949</v>
      </c>
      <c r="C6003" s="1">
        <v>45950.7</v>
      </c>
      <c r="D6003" t="s">
        <v>61</v>
      </c>
      <c r="E6003" t="s">
        <v>28</v>
      </c>
      <c r="F6003" t="s">
        <v>48</v>
      </c>
      <c r="G6003" t="s">
        <v>67</v>
      </c>
      <c r="H6003" t="s">
        <v>62</v>
      </c>
      <c r="I6003" t="s">
        <v>32</v>
      </c>
      <c r="J6003">
        <v>1.7</v>
      </c>
      <c r="K6003" t="s">
        <v>33</v>
      </c>
      <c r="L6003">
        <v>92</v>
      </c>
      <c r="M6003" s="1">
        <v>45949</v>
      </c>
      <c r="N6003" t="s">
        <v>42</v>
      </c>
      <c r="O6003">
        <v>14.1</v>
      </c>
      <c r="P6003">
        <v>2.1</v>
      </c>
      <c r="Q6003" s="2">
        <v>11505.58</v>
      </c>
      <c r="R6003" t="s">
        <v>35</v>
      </c>
      <c r="S6003" s="2">
        <v>7168.01</v>
      </c>
      <c r="T6003">
        <v>3.6</v>
      </c>
      <c r="U6003" t="s">
        <v>82</v>
      </c>
      <c r="V6003">
        <v>2025</v>
      </c>
      <c r="W6003" t="s">
        <v>74</v>
      </c>
      <c r="X6003" s="2">
        <v>7168.01</v>
      </c>
      <c r="Y6003" s="2">
        <v>4337.57</v>
      </c>
      <c r="Z6003" s="2">
        <v>0.623</v>
      </c>
      <c r="AA6003" s="2">
        <f>IF(Table1[[#This Row],[Bed Occupied]]="Yes",1,0)</f>
        <v>1</v>
      </c>
    </row>
    <row r="6004" spans="1:27" x14ac:dyDescent="0.25">
      <c r="A6004" t="s">
        <v>6096</v>
      </c>
      <c r="B6004" s="1">
        <v>45837</v>
      </c>
      <c r="C6004" s="1">
        <v>45844</v>
      </c>
      <c r="D6004" t="s">
        <v>88</v>
      </c>
      <c r="E6004" t="s">
        <v>52</v>
      </c>
      <c r="F6004" t="s">
        <v>48</v>
      </c>
      <c r="G6004" t="s">
        <v>67</v>
      </c>
      <c r="H6004" t="s">
        <v>81</v>
      </c>
      <c r="I6004" t="s">
        <v>41</v>
      </c>
      <c r="J6004">
        <v>7</v>
      </c>
      <c r="K6004" t="s">
        <v>33</v>
      </c>
      <c r="L6004">
        <v>55</v>
      </c>
      <c r="M6004" s="1">
        <v>45836</v>
      </c>
      <c r="N6004" t="s">
        <v>63</v>
      </c>
      <c r="O6004">
        <v>9.6</v>
      </c>
      <c r="P6004">
        <v>1.6</v>
      </c>
      <c r="Q6004" s="2">
        <v>32230.66</v>
      </c>
      <c r="R6004" t="s">
        <v>35</v>
      </c>
      <c r="S6004" s="2">
        <v>25221.56</v>
      </c>
      <c r="T6004">
        <v>4.3</v>
      </c>
      <c r="U6004" t="s">
        <v>64</v>
      </c>
      <c r="V6004">
        <v>2025</v>
      </c>
      <c r="W6004" t="s">
        <v>83</v>
      </c>
      <c r="X6004" s="2">
        <v>25221.56</v>
      </c>
      <c r="Y6004" s="2">
        <v>7009.1</v>
      </c>
      <c r="Z6004" s="2">
        <v>0.78300000000000003</v>
      </c>
      <c r="AA6004" s="2">
        <f>IF(Table1[[#This Row],[Bed Occupied]]="Yes",1,0)</f>
        <v>1</v>
      </c>
    </row>
    <row r="6005" spans="1:27" x14ac:dyDescent="0.25">
      <c r="A6005" t="s">
        <v>6097</v>
      </c>
      <c r="B6005" s="1">
        <v>46305</v>
      </c>
      <c r="C6005" s="1">
        <v>46308.800000000003</v>
      </c>
      <c r="D6005" t="s">
        <v>88</v>
      </c>
      <c r="E6005" t="s">
        <v>28</v>
      </c>
      <c r="F6005" t="s">
        <v>48</v>
      </c>
      <c r="G6005" t="s">
        <v>30</v>
      </c>
      <c r="H6005" t="s">
        <v>81</v>
      </c>
      <c r="I6005" t="s">
        <v>32</v>
      </c>
      <c r="J6005">
        <v>3.8</v>
      </c>
      <c r="K6005" t="s">
        <v>33</v>
      </c>
      <c r="L6005">
        <v>53</v>
      </c>
      <c r="M6005" s="1">
        <v>46304</v>
      </c>
      <c r="N6005" t="s">
        <v>42</v>
      </c>
      <c r="O6005">
        <v>13.9</v>
      </c>
      <c r="P6005">
        <v>1.9</v>
      </c>
      <c r="Q6005" s="2">
        <v>22172.36</v>
      </c>
      <c r="R6005" t="s">
        <v>35</v>
      </c>
      <c r="S6005" s="2">
        <v>16857.509999999998</v>
      </c>
      <c r="T6005">
        <v>3.7</v>
      </c>
      <c r="U6005" t="s">
        <v>36</v>
      </c>
      <c r="V6005">
        <v>2026</v>
      </c>
      <c r="W6005" t="s">
        <v>77</v>
      </c>
      <c r="X6005" s="2">
        <v>16857.509999999998</v>
      </c>
      <c r="Y6005" s="2">
        <v>5314.85</v>
      </c>
      <c r="Z6005" s="2">
        <v>0.76</v>
      </c>
      <c r="AA6005" s="2">
        <f>IF(Table1[[#This Row],[Bed Occupied]]="Yes",1,0)</f>
        <v>1</v>
      </c>
    </row>
    <row r="6006" spans="1:27" x14ac:dyDescent="0.25">
      <c r="A6006" t="s">
        <v>6098</v>
      </c>
      <c r="B6006" s="1">
        <v>45723</v>
      </c>
      <c r="C6006" s="1">
        <v>45726.7</v>
      </c>
      <c r="D6006" t="s">
        <v>88</v>
      </c>
      <c r="E6006" t="s">
        <v>28</v>
      </c>
      <c r="F6006" t="s">
        <v>48</v>
      </c>
      <c r="G6006" t="s">
        <v>151</v>
      </c>
      <c r="H6006" t="s">
        <v>62</v>
      </c>
      <c r="I6006" t="s">
        <v>32</v>
      </c>
      <c r="J6006">
        <v>3.7</v>
      </c>
      <c r="K6006" t="s">
        <v>33</v>
      </c>
      <c r="L6006">
        <v>54</v>
      </c>
      <c r="M6006" s="1">
        <v>45723</v>
      </c>
      <c r="N6006" t="s">
        <v>42</v>
      </c>
      <c r="O6006">
        <v>12.9</v>
      </c>
      <c r="P6006">
        <v>0.9</v>
      </c>
      <c r="Q6006" s="2">
        <v>17293.419999999998</v>
      </c>
      <c r="R6006" t="s">
        <v>58</v>
      </c>
      <c r="S6006" s="2">
        <v>11797.32</v>
      </c>
      <c r="T6006">
        <v>4</v>
      </c>
      <c r="U6006" t="s">
        <v>173</v>
      </c>
      <c r="V6006">
        <v>2025</v>
      </c>
      <c r="W6006" t="s">
        <v>77</v>
      </c>
      <c r="X6006" s="2">
        <v>11797.32</v>
      </c>
      <c r="Y6006" s="2">
        <v>5496.1</v>
      </c>
      <c r="Z6006" s="2">
        <v>0.68200000000000005</v>
      </c>
      <c r="AA6006" s="2">
        <f>IF(Table1[[#This Row],[Bed Occupied]]="Yes",1,0)</f>
        <v>1</v>
      </c>
    </row>
    <row r="6007" spans="1:27" x14ac:dyDescent="0.25">
      <c r="A6007" t="s">
        <v>6099</v>
      </c>
      <c r="B6007" s="1">
        <v>45961</v>
      </c>
      <c r="C6007" s="1">
        <v>45962.400000000001</v>
      </c>
      <c r="D6007" t="s">
        <v>51</v>
      </c>
      <c r="E6007" t="s">
        <v>28</v>
      </c>
      <c r="F6007" t="s">
        <v>29</v>
      </c>
      <c r="G6007" t="s">
        <v>67</v>
      </c>
      <c r="H6007" t="s">
        <v>49</v>
      </c>
      <c r="I6007" t="s">
        <v>41</v>
      </c>
      <c r="J6007">
        <v>1.4</v>
      </c>
      <c r="K6007" t="s">
        <v>33</v>
      </c>
      <c r="L6007">
        <v>25</v>
      </c>
      <c r="M6007" s="1">
        <v>45960</v>
      </c>
      <c r="N6007" t="s">
        <v>42</v>
      </c>
      <c r="O6007">
        <v>8.6999999999999993</v>
      </c>
      <c r="P6007">
        <v>0.7</v>
      </c>
      <c r="Q6007" s="2">
        <v>11051.65</v>
      </c>
      <c r="R6007" t="s">
        <v>85</v>
      </c>
      <c r="S6007" s="2">
        <v>6542.46</v>
      </c>
      <c r="T6007">
        <v>4.7</v>
      </c>
      <c r="U6007" t="s">
        <v>82</v>
      </c>
      <c r="V6007">
        <v>2025</v>
      </c>
      <c r="W6007" t="s">
        <v>72</v>
      </c>
      <c r="X6007" s="2">
        <v>6542.46</v>
      </c>
      <c r="Y6007" s="2">
        <v>4509.1899999999996</v>
      </c>
      <c r="Z6007" s="2">
        <v>0.59199999999999997</v>
      </c>
      <c r="AA6007" s="2">
        <f>IF(Table1[[#This Row],[Bed Occupied]]="Yes",1,0)</f>
        <v>1</v>
      </c>
    </row>
    <row r="6008" spans="1:27" x14ac:dyDescent="0.25">
      <c r="A6008" t="s">
        <v>6100</v>
      </c>
      <c r="B6008" s="1">
        <v>46096</v>
      </c>
      <c r="C6008" s="1">
        <v>46098.6</v>
      </c>
      <c r="D6008" t="s">
        <v>96</v>
      </c>
      <c r="E6008" t="s">
        <v>28</v>
      </c>
      <c r="F6008" t="s">
        <v>48</v>
      </c>
      <c r="G6008" t="s">
        <v>67</v>
      </c>
      <c r="H6008" t="s">
        <v>76</v>
      </c>
      <c r="I6008" t="s">
        <v>32</v>
      </c>
      <c r="J6008">
        <v>2.6</v>
      </c>
      <c r="K6008" t="s">
        <v>33</v>
      </c>
      <c r="L6008">
        <v>89</v>
      </c>
      <c r="M6008" s="1">
        <v>46095</v>
      </c>
      <c r="N6008" t="s">
        <v>42</v>
      </c>
      <c r="O6008">
        <v>10.199999999999999</v>
      </c>
      <c r="P6008">
        <v>2.2000000000000002</v>
      </c>
      <c r="Q6008" s="2">
        <v>3438.13</v>
      </c>
      <c r="R6008" t="s">
        <v>35</v>
      </c>
      <c r="S6008" s="2">
        <v>2120.52</v>
      </c>
      <c r="T6008">
        <v>2.8</v>
      </c>
      <c r="U6008" t="s">
        <v>115</v>
      </c>
      <c r="V6008">
        <v>2026</v>
      </c>
      <c r="W6008" t="s">
        <v>83</v>
      </c>
      <c r="X6008" s="2">
        <v>2120.52</v>
      </c>
      <c r="Y6008" s="2">
        <v>1317.61</v>
      </c>
      <c r="Z6008" s="2">
        <v>0.61699999999999999</v>
      </c>
      <c r="AA6008" s="2">
        <f>IF(Table1[[#This Row],[Bed Occupied]]="Yes",1,0)</f>
        <v>1</v>
      </c>
    </row>
    <row r="6009" spans="1:27" x14ac:dyDescent="0.25">
      <c r="A6009" t="s">
        <v>6101</v>
      </c>
      <c r="B6009" s="1">
        <v>46300</v>
      </c>
      <c r="C6009" s="1">
        <v>46302.9</v>
      </c>
      <c r="D6009" t="s">
        <v>51</v>
      </c>
      <c r="E6009" t="s">
        <v>28</v>
      </c>
      <c r="F6009" t="s">
        <v>29</v>
      </c>
      <c r="G6009" t="s">
        <v>30</v>
      </c>
      <c r="H6009" t="s">
        <v>76</v>
      </c>
      <c r="I6009" t="s">
        <v>32</v>
      </c>
      <c r="J6009">
        <v>2.9</v>
      </c>
      <c r="K6009" t="s">
        <v>33</v>
      </c>
      <c r="L6009">
        <v>72</v>
      </c>
      <c r="M6009" s="1">
        <v>46299</v>
      </c>
      <c r="N6009" t="s">
        <v>42</v>
      </c>
      <c r="O6009">
        <v>12.9</v>
      </c>
      <c r="P6009">
        <v>2.9</v>
      </c>
      <c r="Q6009" s="2">
        <v>8929.86</v>
      </c>
      <c r="R6009" t="s">
        <v>35</v>
      </c>
      <c r="S6009" s="2">
        <v>4080.13</v>
      </c>
      <c r="T6009">
        <v>2.6</v>
      </c>
      <c r="U6009" t="s">
        <v>36</v>
      </c>
      <c r="V6009">
        <v>2026</v>
      </c>
      <c r="W6009" t="s">
        <v>74</v>
      </c>
      <c r="X6009" s="2">
        <v>4080.13</v>
      </c>
      <c r="Y6009" s="2">
        <v>4849.7299999999996</v>
      </c>
      <c r="Z6009" s="2">
        <v>0.45700000000000002</v>
      </c>
      <c r="AA6009" s="2">
        <f>IF(Table1[[#This Row],[Bed Occupied]]="Yes",1,0)</f>
        <v>1</v>
      </c>
    </row>
    <row r="6010" spans="1:27" x14ac:dyDescent="0.25">
      <c r="A6010" t="s">
        <v>6102</v>
      </c>
      <c r="B6010" s="1">
        <v>45762</v>
      </c>
      <c r="C6010" s="1">
        <v>45763.1</v>
      </c>
      <c r="D6010" t="s">
        <v>46</v>
      </c>
      <c r="E6010" t="s">
        <v>28</v>
      </c>
      <c r="F6010" t="s">
        <v>29</v>
      </c>
      <c r="G6010" t="s">
        <v>67</v>
      </c>
      <c r="H6010" t="s">
        <v>76</v>
      </c>
      <c r="I6010" t="s">
        <v>32</v>
      </c>
      <c r="J6010">
        <v>1.1000000000000001</v>
      </c>
      <c r="K6010" t="s">
        <v>57</v>
      </c>
      <c r="L6010">
        <v>50</v>
      </c>
      <c r="M6010" s="1">
        <v>45762</v>
      </c>
      <c r="N6010" t="s">
        <v>42</v>
      </c>
      <c r="O6010">
        <v>11.3</v>
      </c>
      <c r="P6010">
        <v>3.3</v>
      </c>
      <c r="Q6010" s="2">
        <v>4086.82</v>
      </c>
      <c r="R6010" t="s">
        <v>35</v>
      </c>
      <c r="S6010" s="2">
        <v>2485.34</v>
      </c>
      <c r="T6010">
        <v>3.3</v>
      </c>
      <c r="U6010" t="s">
        <v>89</v>
      </c>
      <c r="V6010">
        <v>2025</v>
      </c>
      <c r="W6010" t="s">
        <v>44</v>
      </c>
      <c r="X6010" s="2">
        <v>2485.34</v>
      </c>
      <c r="Y6010" s="2">
        <v>1601.48</v>
      </c>
      <c r="Z6010" s="2">
        <v>0.60799999999999998</v>
      </c>
      <c r="AA6010" s="2">
        <f>IF(Table1[[#This Row],[Bed Occupied]]="Yes",1,0)</f>
        <v>0</v>
      </c>
    </row>
    <row r="6011" spans="1:27" x14ac:dyDescent="0.25">
      <c r="A6011" t="s">
        <v>6103</v>
      </c>
      <c r="B6011" s="1">
        <v>45980</v>
      </c>
      <c r="C6011" s="1">
        <v>45988.2</v>
      </c>
      <c r="D6011" t="s">
        <v>61</v>
      </c>
      <c r="E6011" t="s">
        <v>47</v>
      </c>
      <c r="F6011" t="s">
        <v>29</v>
      </c>
      <c r="G6011" t="s">
        <v>67</v>
      </c>
      <c r="H6011" t="s">
        <v>56</v>
      </c>
      <c r="I6011" t="s">
        <v>32</v>
      </c>
      <c r="J6011">
        <v>8.1999999999999993</v>
      </c>
      <c r="K6011" t="s">
        <v>33</v>
      </c>
      <c r="L6011">
        <v>89</v>
      </c>
      <c r="M6011" s="1">
        <v>45979</v>
      </c>
      <c r="N6011" t="s">
        <v>42</v>
      </c>
      <c r="O6011">
        <v>9</v>
      </c>
      <c r="P6011">
        <v>1</v>
      </c>
      <c r="Q6011" s="2">
        <v>17917.740000000002</v>
      </c>
      <c r="R6011" t="s">
        <v>85</v>
      </c>
      <c r="S6011" s="2">
        <v>12640.56</v>
      </c>
      <c r="T6011">
        <v>3.7</v>
      </c>
      <c r="U6011" t="s">
        <v>71</v>
      </c>
      <c r="V6011">
        <v>2025</v>
      </c>
      <c r="W6011" t="s">
        <v>44</v>
      </c>
      <c r="X6011" s="2">
        <v>12640.56</v>
      </c>
      <c r="Y6011" s="2">
        <v>5277.18</v>
      </c>
      <c r="Z6011" s="2">
        <v>0.70499999999999996</v>
      </c>
      <c r="AA6011" s="2">
        <f>IF(Table1[[#This Row],[Bed Occupied]]="Yes",1,0)</f>
        <v>1</v>
      </c>
    </row>
    <row r="6012" spans="1:27" x14ac:dyDescent="0.25">
      <c r="A6012" t="s">
        <v>6104</v>
      </c>
      <c r="B6012" s="1">
        <v>45695</v>
      </c>
      <c r="C6012" s="1">
        <v>45695.8</v>
      </c>
      <c r="D6012" t="s">
        <v>39</v>
      </c>
      <c r="E6012" t="s">
        <v>47</v>
      </c>
      <c r="F6012" t="s">
        <v>48</v>
      </c>
      <c r="G6012" t="s">
        <v>67</v>
      </c>
      <c r="H6012" t="s">
        <v>49</v>
      </c>
      <c r="I6012" t="s">
        <v>32</v>
      </c>
      <c r="J6012">
        <v>0.8</v>
      </c>
      <c r="K6012" t="s">
        <v>57</v>
      </c>
      <c r="L6012">
        <v>136</v>
      </c>
      <c r="M6012" s="1">
        <v>45694</v>
      </c>
      <c r="N6012" t="s">
        <v>63</v>
      </c>
      <c r="O6012">
        <v>10.199999999999999</v>
      </c>
      <c r="P6012">
        <v>2.2000000000000002</v>
      </c>
      <c r="Q6012" s="2">
        <v>2410.5500000000002</v>
      </c>
      <c r="R6012" t="s">
        <v>35</v>
      </c>
      <c r="S6012" s="2">
        <v>1265.28</v>
      </c>
      <c r="T6012">
        <v>2.6</v>
      </c>
      <c r="U6012" t="s">
        <v>100</v>
      </c>
      <c r="V6012">
        <v>2025</v>
      </c>
      <c r="W6012" t="s">
        <v>72</v>
      </c>
      <c r="X6012" s="2">
        <v>1265.28</v>
      </c>
      <c r="Y6012" s="2">
        <v>1145.27</v>
      </c>
      <c r="Z6012" s="2">
        <v>0.52500000000000002</v>
      </c>
      <c r="AA6012" s="2">
        <f>IF(Table1[[#This Row],[Bed Occupied]]="Yes",1,0)</f>
        <v>0</v>
      </c>
    </row>
    <row r="6013" spans="1:27" x14ac:dyDescent="0.25">
      <c r="A6013" t="s">
        <v>6105</v>
      </c>
      <c r="B6013" s="1">
        <v>45813</v>
      </c>
      <c r="C6013" s="1">
        <v>45821.2</v>
      </c>
      <c r="D6013" t="s">
        <v>88</v>
      </c>
      <c r="E6013" t="s">
        <v>28</v>
      </c>
      <c r="F6013" t="s">
        <v>48</v>
      </c>
      <c r="G6013" t="s">
        <v>53</v>
      </c>
      <c r="H6013" t="s">
        <v>56</v>
      </c>
      <c r="I6013" t="s">
        <v>93</v>
      </c>
      <c r="J6013">
        <v>8.1999999999999993</v>
      </c>
      <c r="K6013" t="s">
        <v>33</v>
      </c>
      <c r="L6013">
        <v>63</v>
      </c>
      <c r="M6013" s="1">
        <v>45812</v>
      </c>
      <c r="N6013" t="s">
        <v>63</v>
      </c>
      <c r="O6013">
        <v>8.1</v>
      </c>
      <c r="P6013">
        <v>0.1</v>
      </c>
      <c r="Q6013" s="2">
        <v>29747.93</v>
      </c>
      <c r="R6013" t="s">
        <v>35</v>
      </c>
      <c r="S6013" s="2">
        <v>22578.9</v>
      </c>
      <c r="T6013">
        <v>3.9</v>
      </c>
      <c r="U6013" t="s">
        <v>64</v>
      </c>
      <c r="V6013">
        <v>2025</v>
      </c>
      <c r="W6013" t="s">
        <v>69</v>
      </c>
      <c r="X6013" s="2">
        <v>22578.9</v>
      </c>
      <c r="Y6013" s="2">
        <v>7169.03</v>
      </c>
      <c r="Z6013" s="2">
        <v>0.75900000000000001</v>
      </c>
      <c r="AA6013" s="2">
        <f>IF(Table1[[#This Row],[Bed Occupied]]="Yes",1,0)</f>
        <v>1</v>
      </c>
    </row>
    <row r="6014" spans="1:27" x14ac:dyDescent="0.25">
      <c r="A6014" t="s">
        <v>6106</v>
      </c>
      <c r="B6014" s="1">
        <v>45913</v>
      </c>
      <c r="C6014" s="1">
        <v>45924.800000000003</v>
      </c>
      <c r="D6014" t="s">
        <v>61</v>
      </c>
      <c r="E6014" t="s">
        <v>52</v>
      </c>
      <c r="F6014" t="s">
        <v>29</v>
      </c>
      <c r="G6014" t="s">
        <v>53</v>
      </c>
      <c r="H6014" t="s">
        <v>56</v>
      </c>
      <c r="I6014" t="s">
        <v>41</v>
      </c>
      <c r="J6014">
        <v>11.8</v>
      </c>
      <c r="K6014" t="s">
        <v>33</v>
      </c>
      <c r="L6014">
        <v>43</v>
      </c>
      <c r="M6014" s="1">
        <v>45912</v>
      </c>
      <c r="N6014" t="s">
        <v>63</v>
      </c>
      <c r="O6014">
        <v>8</v>
      </c>
      <c r="P6014">
        <v>0</v>
      </c>
      <c r="Q6014" s="2">
        <v>24673.68</v>
      </c>
      <c r="R6014" t="s">
        <v>35</v>
      </c>
      <c r="S6014" s="2">
        <v>16306.84</v>
      </c>
      <c r="T6014">
        <v>4.0999999999999996</v>
      </c>
      <c r="U6014" t="s">
        <v>59</v>
      </c>
      <c r="V6014">
        <v>2025</v>
      </c>
      <c r="W6014" t="s">
        <v>77</v>
      </c>
      <c r="X6014" s="2">
        <v>16306.84</v>
      </c>
      <c r="Y6014" s="2">
        <v>8366.84</v>
      </c>
      <c r="Z6014" s="2">
        <v>0.66100000000000003</v>
      </c>
      <c r="AA6014" s="2">
        <f>IF(Table1[[#This Row],[Bed Occupied]]="Yes",1,0)</f>
        <v>1</v>
      </c>
    </row>
    <row r="6015" spans="1:27" x14ac:dyDescent="0.25">
      <c r="A6015" t="s">
        <v>6107</v>
      </c>
      <c r="B6015" s="1">
        <v>45974</v>
      </c>
      <c r="C6015" s="1">
        <v>45985</v>
      </c>
      <c r="D6015" t="s">
        <v>88</v>
      </c>
      <c r="E6015" t="s">
        <v>66</v>
      </c>
      <c r="F6015" t="s">
        <v>29</v>
      </c>
      <c r="G6015" t="s">
        <v>53</v>
      </c>
      <c r="H6015" t="s">
        <v>40</v>
      </c>
      <c r="I6015" t="s">
        <v>32</v>
      </c>
      <c r="J6015">
        <v>11</v>
      </c>
      <c r="K6015" t="s">
        <v>33</v>
      </c>
      <c r="L6015">
        <v>71</v>
      </c>
      <c r="M6015" s="1">
        <v>45973</v>
      </c>
      <c r="N6015" t="s">
        <v>42</v>
      </c>
      <c r="O6015">
        <v>8.6999999999999993</v>
      </c>
      <c r="P6015">
        <v>0.7</v>
      </c>
      <c r="Q6015" s="2">
        <v>29505.53</v>
      </c>
      <c r="R6015" t="s">
        <v>85</v>
      </c>
      <c r="S6015" s="2">
        <v>24449.52</v>
      </c>
      <c r="T6015">
        <v>3.8</v>
      </c>
      <c r="U6015" t="s">
        <v>71</v>
      </c>
      <c r="V6015">
        <v>2025</v>
      </c>
      <c r="W6015" t="s">
        <v>69</v>
      </c>
      <c r="X6015" s="2">
        <v>24449.52</v>
      </c>
      <c r="Y6015" s="2">
        <v>5056.01</v>
      </c>
      <c r="Z6015" s="2">
        <v>0.82899999999999996</v>
      </c>
      <c r="AA6015" s="2">
        <f>IF(Table1[[#This Row],[Bed Occupied]]="Yes",1,0)</f>
        <v>1</v>
      </c>
    </row>
    <row r="6016" spans="1:27" x14ac:dyDescent="0.25">
      <c r="A6016" t="s">
        <v>6108</v>
      </c>
      <c r="B6016" s="1">
        <v>45954</v>
      </c>
      <c r="C6016" s="1">
        <v>45965</v>
      </c>
      <c r="D6016" t="s">
        <v>61</v>
      </c>
      <c r="E6016" t="s">
        <v>28</v>
      </c>
      <c r="F6016" t="s">
        <v>48</v>
      </c>
      <c r="G6016" t="s">
        <v>30</v>
      </c>
      <c r="H6016" t="s">
        <v>56</v>
      </c>
      <c r="I6016" t="s">
        <v>32</v>
      </c>
      <c r="J6016">
        <v>11</v>
      </c>
      <c r="K6016" t="s">
        <v>33</v>
      </c>
      <c r="L6016">
        <v>91</v>
      </c>
      <c r="M6016" s="1">
        <v>45954</v>
      </c>
      <c r="N6016" t="s">
        <v>42</v>
      </c>
      <c r="O6016">
        <v>11.7</v>
      </c>
      <c r="P6016">
        <v>1.7</v>
      </c>
      <c r="Q6016" s="2">
        <v>22441.59</v>
      </c>
      <c r="R6016" t="s">
        <v>35</v>
      </c>
      <c r="S6016" s="2">
        <v>14107.15</v>
      </c>
      <c r="T6016">
        <v>3</v>
      </c>
      <c r="U6016" t="s">
        <v>82</v>
      </c>
      <c r="V6016">
        <v>2025</v>
      </c>
      <c r="W6016" t="s">
        <v>77</v>
      </c>
      <c r="X6016" s="2">
        <v>14107.15</v>
      </c>
      <c r="Y6016" s="2">
        <v>8334.44</v>
      </c>
      <c r="Z6016" s="2">
        <v>0.629</v>
      </c>
      <c r="AA6016" s="2">
        <f>IF(Table1[[#This Row],[Bed Occupied]]="Yes",1,0)</f>
        <v>1</v>
      </c>
    </row>
    <row r="6017" spans="1:27" x14ac:dyDescent="0.25">
      <c r="A6017" t="s">
        <v>6109</v>
      </c>
      <c r="B6017" s="1">
        <v>46315</v>
      </c>
      <c r="C6017" s="1">
        <v>46321.1</v>
      </c>
      <c r="D6017" t="s">
        <v>102</v>
      </c>
      <c r="E6017" t="s">
        <v>47</v>
      </c>
      <c r="F6017" t="s">
        <v>29</v>
      </c>
      <c r="G6017" t="s">
        <v>30</v>
      </c>
      <c r="H6017" t="s">
        <v>49</v>
      </c>
      <c r="I6017" t="s">
        <v>41</v>
      </c>
      <c r="J6017">
        <v>6.1</v>
      </c>
      <c r="K6017" t="s">
        <v>33</v>
      </c>
      <c r="L6017">
        <v>63</v>
      </c>
      <c r="M6017" s="1">
        <v>46315</v>
      </c>
      <c r="N6017" t="s">
        <v>42</v>
      </c>
      <c r="O6017">
        <v>8.6999999999999993</v>
      </c>
      <c r="P6017">
        <v>0.7</v>
      </c>
      <c r="Q6017" s="2">
        <v>12627.55</v>
      </c>
      <c r="R6017" t="s">
        <v>85</v>
      </c>
      <c r="S6017" s="2">
        <v>8276.77</v>
      </c>
      <c r="T6017">
        <v>4.5999999999999996</v>
      </c>
      <c r="U6017" t="s">
        <v>36</v>
      </c>
      <c r="V6017">
        <v>2026</v>
      </c>
      <c r="W6017" t="s">
        <v>44</v>
      </c>
      <c r="X6017" s="2">
        <v>8276.77</v>
      </c>
      <c r="Y6017" s="2">
        <v>4350.78</v>
      </c>
      <c r="Z6017" s="2">
        <v>0.65500000000000003</v>
      </c>
      <c r="AA6017" s="2">
        <f>IF(Table1[[#This Row],[Bed Occupied]]="Yes",1,0)</f>
        <v>1</v>
      </c>
    </row>
    <row r="6018" spans="1:27" x14ac:dyDescent="0.25">
      <c r="A6018" t="s">
        <v>6110</v>
      </c>
      <c r="B6018" s="1">
        <v>45909</v>
      </c>
      <c r="C6018" s="1">
        <v>45909.8</v>
      </c>
      <c r="D6018" t="s">
        <v>39</v>
      </c>
      <c r="E6018" t="s">
        <v>28</v>
      </c>
      <c r="F6018" t="s">
        <v>29</v>
      </c>
      <c r="G6018" t="s">
        <v>30</v>
      </c>
      <c r="H6018" t="s">
        <v>31</v>
      </c>
      <c r="I6018" t="s">
        <v>32</v>
      </c>
      <c r="J6018">
        <v>0.8</v>
      </c>
      <c r="K6018" t="s">
        <v>33</v>
      </c>
      <c r="L6018">
        <v>105</v>
      </c>
      <c r="M6018" s="1">
        <v>45908</v>
      </c>
      <c r="N6018" t="s">
        <v>34</v>
      </c>
      <c r="O6018">
        <v>10</v>
      </c>
      <c r="P6018">
        <v>2</v>
      </c>
      <c r="Q6018" s="2">
        <v>1646.76</v>
      </c>
      <c r="R6018" t="s">
        <v>35</v>
      </c>
      <c r="S6018" s="2">
        <v>809.88</v>
      </c>
      <c r="T6018">
        <v>3.2</v>
      </c>
      <c r="U6018" t="s">
        <v>59</v>
      </c>
      <c r="V6018">
        <v>2025</v>
      </c>
      <c r="W6018" t="s">
        <v>37</v>
      </c>
      <c r="X6018" s="2">
        <v>809.88</v>
      </c>
      <c r="Y6018" s="2">
        <v>836.88</v>
      </c>
      <c r="Z6018" s="2">
        <v>0.49199999999999999</v>
      </c>
      <c r="AA6018" s="2">
        <f>IF(Table1[[#This Row],[Bed Occupied]]="Yes",1,0)</f>
        <v>1</v>
      </c>
    </row>
    <row r="6019" spans="1:27" x14ac:dyDescent="0.25">
      <c r="A6019" t="s">
        <v>6111</v>
      </c>
      <c r="B6019" s="1">
        <v>46124</v>
      </c>
      <c r="C6019" s="1">
        <v>46124.5</v>
      </c>
      <c r="D6019" t="s">
        <v>39</v>
      </c>
      <c r="E6019" t="s">
        <v>66</v>
      </c>
      <c r="F6019" t="s">
        <v>48</v>
      </c>
      <c r="G6019" t="s">
        <v>67</v>
      </c>
      <c r="H6019" t="s">
        <v>31</v>
      </c>
      <c r="I6019" t="s">
        <v>41</v>
      </c>
      <c r="J6019">
        <v>0.5</v>
      </c>
      <c r="K6019" t="s">
        <v>33</v>
      </c>
      <c r="L6019">
        <v>86</v>
      </c>
      <c r="M6019" s="1">
        <v>46123</v>
      </c>
      <c r="N6019" t="s">
        <v>34</v>
      </c>
      <c r="O6019">
        <v>8</v>
      </c>
      <c r="P6019">
        <v>0</v>
      </c>
      <c r="Q6019" s="2">
        <v>2058.23</v>
      </c>
      <c r="R6019" t="s">
        <v>35</v>
      </c>
      <c r="S6019" s="2">
        <v>1203.06</v>
      </c>
      <c r="T6019">
        <v>3.4</v>
      </c>
      <c r="U6019" t="s">
        <v>98</v>
      </c>
      <c r="V6019">
        <v>2026</v>
      </c>
      <c r="W6019" t="s">
        <v>83</v>
      </c>
      <c r="X6019" s="2">
        <v>1203.06</v>
      </c>
      <c r="Y6019" s="2">
        <v>855.17</v>
      </c>
      <c r="Z6019" s="2">
        <v>0.58499999999999996</v>
      </c>
      <c r="AA6019" s="2">
        <f>IF(Table1[[#This Row],[Bed Occupied]]="Yes",1,0)</f>
        <v>1</v>
      </c>
    </row>
    <row r="6020" spans="1:27" x14ac:dyDescent="0.25">
      <c r="A6020" t="s">
        <v>6112</v>
      </c>
      <c r="B6020" s="1">
        <v>46144</v>
      </c>
      <c r="C6020" s="1">
        <v>46146.5</v>
      </c>
      <c r="D6020" t="s">
        <v>102</v>
      </c>
      <c r="E6020" t="s">
        <v>47</v>
      </c>
      <c r="F6020" t="s">
        <v>29</v>
      </c>
      <c r="G6020" t="s">
        <v>67</v>
      </c>
      <c r="H6020" t="s">
        <v>76</v>
      </c>
      <c r="I6020" t="s">
        <v>32</v>
      </c>
      <c r="J6020">
        <v>2.5</v>
      </c>
      <c r="K6020" t="s">
        <v>57</v>
      </c>
      <c r="L6020">
        <v>94</v>
      </c>
      <c r="M6020" s="1">
        <v>46143</v>
      </c>
      <c r="N6020" t="s">
        <v>42</v>
      </c>
      <c r="O6020">
        <v>9.6</v>
      </c>
      <c r="P6020">
        <v>1.6</v>
      </c>
      <c r="Q6020" s="2">
        <v>10050.629999999999</v>
      </c>
      <c r="R6020" t="s">
        <v>35</v>
      </c>
      <c r="S6020" s="2">
        <v>6723.05</v>
      </c>
      <c r="T6020">
        <v>2.9</v>
      </c>
      <c r="U6020" t="s">
        <v>94</v>
      </c>
      <c r="V6020">
        <v>2026</v>
      </c>
      <c r="W6020" t="s">
        <v>77</v>
      </c>
      <c r="X6020" s="2">
        <v>6723.05</v>
      </c>
      <c r="Y6020" s="2">
        <v>3327.58</v>
      </c>
      <c r="Z6020" s="2">
        <v>0.66900000000000004</v>
      </c>
      <c r="AA6020" s="2">
        <f>IF(Table1[[#This Row],[Bed Occupied]]="Yes",1,0)</f>
        <v>0</v>
      </c>
    </row>
    <row r="6021" spans="1:27" x14ac:dyDescent="0.25">
      <c r="A6021" t="s">
        <v>6113</v>
      </c>
      <c r="B6021" s="1">
        <v>45709</v>
      </c>
      <c r="C6021" s="1">
        <v>45711.9</v>
      </c>
      <c r="D6021" t="s">
        <v>27</v>
      </c>
      <c r="E6021" t="s">
        <v>52</v>
      </c>
      <c r="F6021" t="s">
        <v>29</v>
      </c>
      <c r="G6021" t="s">
        <v>53</v>
      </c>
      <c r="H6021" t="s">
        <v>56</v>
      </c>
      <c r="I6021" t="s">
        <v>32</v>
      </c>
      <c r="J6021">
        <v>2.9</v>
      </c>
      <c r="K6021" t="s">
        <v>33</v>
      </c>
      <c r="L6021">
        <v>49</v>
      </c>
      <c r="M6021" s="1">
        <v>45709</v>
      </c>
      <c r="N6021" t="s">
        <v>42</v>
      </c>
      <c r="O6021">
        <v>12.8</v>
      </c>
      <c r="P6021">
        <v>0.8</v>
      </c>
      <c r="Q6021" s="2">
        <v>11142.51</v>
      </c>
      <c r="R6021" t="s">
        <v>35</v>
      </c>
      <c r="S6021" s="2">
        <v>6668.52</v>
      </c>
      <c r="T6021">
        <v>3.7</v>
      </c>
      <c r="U6021" t="s">
        <v>100</v>
      </c>
      <c r="V6021">
        <v>2025</v>
      </c>
      <c r="W6021" t="s">
        <v>77</v>
      </c>
      <c r="X6021" s="2">
        <v>6668.52</v>
      </c>
      <c r="Y6021" s="2">
        <v>4473.99</v>
      </c>
      <c r="Z6021" s="2">
        <v>0.59799999999999998</v>
      </c>
      <c r="AA6021" s="2">
        <f>IF(Table1[[#This Row],[Bed Occupied]]="Yes",1,0)</f>
        <v>1</v>
      </c>
    </row>
    <row r="6022" spans="1:27" x14ac:dyDescent="0.25">
      <c r="A6022" t="s">
        <v>6114</v>
      </c>
      <c r="B6022" s="1">
        <v>46091</v>
      </c>
      <c r="C6022" s="1">
        <v>46100.6</v>
      </c>
      <c r="D6022" t="s">
        <v>61</v>
      </c>
      <c r="E6022" t="s">
        <v>28</v>
      </c>
      <c r="F6022" t="s">
        <v>29</v>
      </c>
      <c r="G6022" t="s">
        <v>30</v>
      </c>
      <c r="H6022" t="s">
        <v>62</v>
      </c>
      <c r="I6022" t="s">
        <v>32</v>
      </c>
      <c r="J6022">
        <v>9.6</v>
      </c>
      <c r="K6022" t="s">
        <v>33</v>
      </c>
      <c r="L6022">
        <v>91</v>
      </c>
      <c r="M6022" s="1">
        <v>46090</v>
      </c>
      <c r="N6022" t="s">
        <v>63</v>
      </c>
      <c r="O6022">
        <v>10</v>
      </c>
      <c r="P6022">
        <v>0</v>
      </c>
      <c r="Q6022" s="2">
        <v>23145.62</v>
      </c>
      <c r="R6022" t="s">
        <v>35</v>
      </c>
      <c r="S6022" s="2">
        <v>16830.93</v>
      </c>
      <c r="T6022">
        <v>4.5999999999999996</v>
      </c>
      <c r="U6022" t="s">
        <v>115</v>
      </c>
      <c r="V6022">
        <v>2026</v>
      </c>
      <c r="W6022" t="s">
        <v>37</v>
      </c>
      <c r="X6022" s="2">
        <v>16830.93</v>
      </c>
      <c r="Y6022" s="2">
        <v>6314.69</v>
      </c>
      <c r="Z6022" s="2">
        <v>0.72699999999999998</v>
      </c>
      <c r="AA6022" s="2">
        <f>IF(Table1[[#This Row],[Bed Occupied]]="Yes",1,0)</f>
        <v>1</v>
      </c>
    </row>
    <row r="6023" spans="1:27" x14ac:dyDescent="0.25">
      <c r="A6023" t="s">
        <v>6115</v>
      </c>
      <c r="B6023" s="1">
        <v>46352</v>
      </c>
      <c r="C6023" s="1">
        <v>46354.9</v>
      </c>
      <c r="D6023" t="s">
        <v>61</v>
      </c>
      <c r="E6023" t="s">
        <v>66</v>
      </c>
      <c r="F6023" t="s">
        <v>48</v>
      </c>
      <c r="G6023" t="s">
        <v>30</v>
      </c>
      <c r="H6023" t="s">
        <v>76</v>
      </c>
      <c r="I6023" t="s">
        <v>93</v>
      </c>
      <c r="J6023">
        <v>2.9</v>
      </c>
      <c r="K6023" t="s">
        <v>33</v>
      </c>
      <c r="L6023">
        <v>39</v>
      </c>
      <c r="M6023" s="1">
        <v>46352</v>
      </c>
      <c r="N6023" t="s">
        <v>42</v>
      </c>
      <c r="O6023">
        <v>8.1999999999999993</v>
      </c>
      <c r="P6023">
        <v>0.2</v>
      </c>
      <c r="Q6023" s="2">
        <v>13232.97</v>
      </c>
      <c r="R6023" t="s">
        <v>58</v>
      </c>
      <c r="S6023" s="2">
        <v>9464.3700000000008</v>
      </c>
      <c r="T6023">
        <v>3.9</v>
      </c>
      <c r="U6023" t="s">
        <v>130</v>
      </c>
      <c r="V6023">
        <v>2026</v>
      </c>
      <c r="W6023" t="s">
        <v>72</v>
      </c>
      <c r="X6023" s="2">
        <v>9464.3700000000008</v>
      </c>
      <c r="Y6023" s="2">
        <v>3768.6</v>
      </c>
      <c r="Z6023" s="2">
        <v>0.71499999999999997</v>
      </c>
      <c r="AA6023" s="2">
        <f>IF(Table1[[#This Row],[Bed Occupied]]="Yes",1,0)</f>
        <v>1</v>
      </c>
    </row>
    <row r="6024" spans="1:27" x14ac:dyDescent="0.25">
      <c r="A6024" t="s">
        <v>6116</v>
      </c>
      <c r="B6024" s="1">
        <v>46068</v>
      </c>
      <c r="C6024" s="1">
        <v>46068.9</v>
      </c>
      <c r="D6024" t="s">
        <v>46</v>
      </c>
      <c r="E6024" t="s">
        <v>28</v>
      </c>
      <c r="F6024" t="s">
        <v>48</v>
      </c>
      <c r="G6024" t="s">
        <v>30</v>
      </c>
      <c r="H6024" t="s">
        <v>56</v>
      </c>
      <c r="I6024" t="s">
        <v>32</v>
      </c>
      <c r="J6024">
        <v>0.9</v>
      </c>
      <c r="K6024" t="s">
        <v>57</v>
      </c>
      <c r="L6024">
        <v>57</v>
      </c>
      <c r="M6024" s="1">
        <v>46067</v>
      </c>
      <c r="N6024" t="s">
        <v>34</v>
      </c>
      <c r="O6024">
        <v>9.6</v>
      </c>
      <c r="P6024">
        <v>1.6</v>
      </c>
      <c r="Q6024" s="2">
        <v>4959.32</v>
      </c>
      <c r="R6024" t="s">
        <v>35</v>
      </c>
      <c r="S6024" s="2">
        <v>2968.79</v>
      </c>
      <c r="T6024">
        <v>3.9</v>
      </c>
      <c r="U6024" t="s">
        <v>68</v>
      </c>
      <c r="V6024">
        <v>2026</v>
      </c>
      <c r="W6024" t="s">
        <v>83</v>
      </c>
      <c r="X6024" s="2">
        <v>2968.79</v>
      </c>
      <c r="Y6024" s="2">
        <v>1990.53</v>
      </c>
      <c r="Z6024" s="2">
        <v>0.59899999999999998</v>
      </c>
      <c r="AA6024" s="2">
        <f>IF(Table1[[#This Row],[Bed Occupied]]="Yes",1,0)</f>
        <v>0</v>
      </c>
    </row>
    <row r="6025" spans="1:27" x14ac:dyDescent="0.25">
      <c r="A6025" t="s">
        <v>6117</v>
      </c>
      <c r="B6025" s="1">
        <v>45743</v>
      </c>
      <c r="C6025" s="1">
        <v>45744.2</v>
      </c>
      <c r="D6025" t="s">
        <v>39</v>
      </c>
      <c r="E6025" t="s">
        <v>66</v>
      </c>
      <c r="F6025" t="s">
        <v>48</v>
      </c>
      <c r="G6025" t="s">
        <v>30</v>
      </c>
      <c r="H6025" t="s">
        <v>76</v>
      </c>
      <c r="I6025" t="s">
        <v>93</v>
      </c>
      <c r="J6025">
        <v>1.2</v>
      </c>
      <c r="K6025" t="s">
        <v>33</v>
      </c>
      <c r="L6025">
        <v>75</v>
      </c>
      <c r="M6025" s="1">
        <v>45743</v>
      </c>
      <c r="N6025" t="s">
        <v>42</v>
      </c>
      <c r="O6025">
        <v>12.2</v>
      </c>
      <c r="P6025">
        <v>2.2000000000000002</v>
      </c>
      <c r="Q6025" s="2">
        <v>1849.61</v>
      </c>
      <c r="R6025" t="s">
        <v>85</v>
      </c>
      <c r="S6025" s="2">
        <v>1042.67</v>
      </c>
      <c r="T6025">
        <v>3.2</v>
      </c>
      <c r="U6025" t="s">
        <v>173</v>
      </c>
      <c r="V6025">
        <v>2025</v>
      </c>
      <c r="W6025" t="s">
        <v>72</v>
      </c>
      <c r="X6025" s="2">
        <v>1042.67</v>
      </c>
      <c r="Y6025" s="2">
        <v>806.94</v>
      </c>
      <c r="Z6025" s="2">
        <v>0.56399999999999995</v>
      </c>
      <c r="AA6025" s="2">
        <f>IF(Table1[[#This Row],[Bed Occupied]]="Yes",1,0)</f>
        <v>1</v>
      </c>
    </row>
    <row r="6026" spans="1:27" x14ac:dyDescent="0.25">
      <c r="A6026" t="s">
        <v>6118</v>
      </c>
      <c r="B6026" s="1">
        <v>46316</v>
      </c>
      <c r="C6026" s="1">
        <v>46317</v>
      </c>
      <c r="D6026" t="s">
        <v>39</v>
      </c>
      <c r="E6026" t="s">
        <v>66</v>
      </c>
      <c r="F6026" t="s">
        <v>48</v>
      </c>
      <c r="G6026" t="s">
        <v>30</v>
      </c>
      <c r="H6026" t="s">
        <v>81</v>
      </c>
      <c r="I6026" t="s">
        <v>41</v>
      </c>
      <c r="J6026">
        <v>1</v>
      </c>
      <c r="K6026" t="s">
        <v>57</v>
      </c>
      <c r="L6026">
        <v>57</v>
      </c>
      <c r="M6026" s="1">
        <v>46316</v>
      </c>
      <c r="N6026" t="s">
        <v>63</v>
      </c>
      <c r="O6026">
        <v>8.1999999999999993</v>
      </c>
      <c r="P6026">
        <v>0.2</v>
      </c>
      <c r="Q6026" s="2">
        <v>1696.35</v>
      </c>
      <c r="R6026" t="s">
        <v>35</v>
      </c>
      <c r="S6026" s="2">
        <v>669.99</v>
      </c>
      <c r="T6026">
        <v>4</v>
      </c>
      <c r="U6026" t="s">
        <v>36</v>
      </c>
      <c r="V6026">
        <v>2026</v>
      </c>
      <c r="W6026" t="s">
        <v>69</v>
      </c>
      <c r="X6026" s="2">
        <v>669.99</v>
      </c>
      <c r="Y6026" s="2">
        <v>1026.3599999999999</v>
      </c>
      <c r="Z6026" s="2">
        <v>0.39500000000000002</v>
      </c>
      <c r="AA6026" s="2">
        <f>IF(Table1[[#This Row],[Bed Occupied]]="Yes",1,0)</f>
        <v>0</v>
      </c>
    </row>
    <row r="6027" spans="1:27" x14ac:dyDescent="0.25">
      <c r="A6027" t="s">
        <v>6119</v>
      </c>
      <c r="B6027" s="1">
        <v>45716</v>
      </c>
      <c r="C6027" s="1">
        <v>45716.5</v>
      </c>
      <c r="D6027" t="s">
        <v>39</v>
      </c>
      <c r="E6027" t="s">
        <v>52</v>
      </c>
      <c r="F6027" t="s">
        <v>29</v>
      </c>
      <c r="G6027" t="s">
        <v>30</v>
      </c>
      <c r="H6027" t="s">
        <v>49</v>
      </c>
      <c r="I6027" t="s">
        <v>32</v>
      </c>
      <c r="J6027">
        <v>0.5</v>
      </c>
      <c r="K6027" t="s">
        <v>33</v>
      </c>
      <c r="L6027">
        <v>90</v>
      </c>
      <c r="M6027" s="1">
        <v>45716</v>
      </c>
      <c r="N6027" t="s">
        <v>63</v>
      </c>
      <c r="O6027">
        <v>12.9</v>
      </c>
      <c r="P6027">
        <v>0.9</v>
      </c>
      <c r="Q6027" s="2">
        <v>1508.3</v>
      </c>
      <c r="R6027" t="s">
        <v>58</v>
      </c>
      <c r="S6027" s="2">
        <v>816.11</v>
      </c>
      <c r="T6027">
        <v>3.8</v>
      </c>
      <c r="U6027" t="s">
        <v>100</v>
      </c>
      <c r="V6027">
        <v>2025</v>
      </c>
      <c r="W6027" t="s">
        <v>77</v>
      </c>
      <c r="X6027" s="2">
        <v>816.11</v>
      </c>
      <c r="Y6027" s="2">
        <v>692.19</v>
      </c>
      <c r="Z6027" s="2">
        <v>0.54100000000000004</v>
      </c>
      <c r="AA6027" s="2">
        <f>IF(Table1[[#This Row],[Bed Occupied]]="Yes",1,0)</f>
        <v>1</v>
      </c>
    </row>
    <row r="6028" spans="1:27" x14ac:dyDescent="0.25">
      <c r="A6028" t="s">
        <v>6120</v>
      </c>
      <c r="B6028" s="1">
        <v>45862</v>
      </c>
      <c r="C6028" s="1">
        <v>45863.4</v>
      </c>
      <c r="D6028" t="s">
        <v>96</v>
      </c>
      <c r="E6028" t="s">
        <v>52</v>
      </c>
      <c r="F6028" t="s">
        <v>29</v>
      </c>
      <c r="G6028" t="s">
        <v>30</v>
      </c>
      <c r="H6028" t="s">
        <v>56</v>
      </c>
      <c r="I6028" t="s">
        <v>32</v>
      </c>
      <c r="J6028">
        <v>1.4</v>
      </c>
      <c r="K6028" t="s">
        <v>33</v>
      </c>
      <c r="L6028">
        <v>35</v>
      </c>
      <c r="M6028" s="1">
        <v>45862</v>
      </c>
      <c r="N6028" t="s">
        <v>34</v>
      </c>
      <c r="O6028">
        <v>9.3000000000000007</v>
      </c>
      <c r="P6028">
        <v>1.3</v>
      </c>
      <c r="Q6028" s="2">
        <v>3471.58</v>
      </c>
      <c r="R6028" t="s">
        <v>58</v>
      </c>
      <c r="S6028" s="2">
        <v>2208.09</v>
      </c>
      <c r="T6028">
        <v>4</v>
      </c>
      <c r="U6028" t="s">
        <v>135</v>
      </c>
      <c r="V6028">
        <v>2025</v>
      </c>
      <c r="W6028" t="s">
        <v>72</v>
      </c>
      <c r="X6028" s="2">
        <v>2208.09</v>
      </c>
      <c r="Y6028" s="2">
        <v>1263.49</v>
      </c>
      <c r="Z6028" s="2">
        <v>0.63600000000000001</v>
      </c>
      <c r="AA6028" s="2">
        <f>IF(Table1[[#This Row],[Bed Occupied]]="Yes",1,0)</f>
        <v>1</v>
      </c>
    </row>
    <row r="6029" spans="1:27" x14ac:dyDescent="0.25">
      <c r="A6029" t="s">
        <v>6121</v>
      </c>
      <c r="B6029" s="1">
        <v>45959</v>
      </c>
      <c r="C6029" s="1">
        <v>45967.9</v>
      </c>
      <c r="D6029" t="s">
        <v>51</v>
      </c>
      <c r="E6029" t="s">
        <v>47</v>
      </c>
      <c r="F6029" t="s">
        <v>29</v>
      </c>
      <c r="G6029" t="s">
        <v>53</v>
      </c>
      <c r="H6029" t="s">
        <v>40</v>
      </c>
      <c r="I6029" t="s">
        <v>32</v>
      </c>
      <c r="J6029">
        <v>8.9</v>
      </c>
      <c r="K6029" t="s">
        <v>33</v>
      </c>
      <c r="L6029">
        <v>64</v>
      </c>
      <c r="M6029" s="1">
        <v>45958</v>
      </c>
      <c r="N6029" t="s">
        <v>63</v>
      </c>
      <c r="O6029">
        <v>11.4</v>
      </c>
      <c r="P6029">
        <v>3.4</v>
      </c>
      <c r="Q6029" s="2">
        <v>12191.21</v>
      </c>
      <c r="R6029" t="s">
        <v>35</v>
      </c>
      <c r="S6029" s="2">
        <v>7114.74</v>
      </c>
      <c r="T6029">
        <v>2.9</v>
      </c>
      <c r="U6029" t="s">
        <v>82</v>
      </c>
      <c r="V6029">
        <v>2025</v>
      </c>
      <c r="W6029" t="s">
        <v>44</v>
      </c>
      <c r="X6029" s="2">
        <v>7114.74</v>
      </c>
      <c r="Y6029" s="2">
        <v>5076.47</v>
      </c>
      <c r="Z6029" s="2">
        <v>0.58399999999999996</v>
      </c>
      <c r="AA6029" s="2">
        <f>IF(Table1[[#This Row],[Bed Occupied]]="Yes",1,0)</f>
        <v>1</v>
      </c>
    </row>
    <row r="6030" spans="1:27" x14ac:dyDescent="0.25">
      <c r="A6030" t="s">
        <v>6122</v>
      </c>
      <c r="B6030" s="1">
        <v>45746</v>
      </c>
      <c r="C6030" s="1">
        <v>45747.4</v>
      </c>
      <c r="D6030" t="s">
        <v>39</v>
      </c>
      <c r="E6030" t="s">
        <v>52</v>
      </c>
      <c r="F6030" t="s">
        <v>48</v>
      </c>
      <c r="G6030" t="s">
        <v>30</v>
      </c>
      <c r="H6030" t="s">
        <v>56</v>
      </c>
      <c r="I6030" t="s">
        <v>41</v>
      </c>
      <c r="J6030">
        <v>1.4</v>
      </c>
      <c r="K6030" t="s">
        <v>33</v>
      </c>
      <c r="L6030">
        <v>84</v>
      </c>
      <c r="M6030" s="1">
        <v>45745</v>
      </c>
      <c r="N6030" t="s">
        <v>42</v>
      </c>
      <c r="O6030">
        <v>13</v>
      </c>
      <c r="P6030">
        <v>3</v>
      </c>
      <c r="Q6030" s="2">
        <v>2548.13</v>
      </c>
      <c r="R6030" t="s">
        <v>58</v>
      </c>
      <c r="S6030" s="2">
        <v>1547</v>
      </c>
      <c r="T6030">
        <v>2.2999999999999998</v>
      </c>
      <c r="U6030" t="s">
        <v>173</v>
      </c>
      <c r="V6030">
        <v>2025</v>
      </c>
      <c r="W6030" t="s">
        <v>83</v>
      </c>
      <c r="X6030" s="2">
        <v>1547</v>
      </c>
      <c r="Y6030" s="2">
        <v>1001.13</v>
      </c>
      <c r="Z6030" s="2">
        <v>0.60699999999999998</v>
      </c>
      <c r="AA6030" s="2">
        <f>IF(Table1[[#This Row],[Bed Occupied]]="Yes",1,0)</f>
        <v>1</v>
      </c>
    </row>
    <row r="6031" spans="1:27" x14ac:dyDescent="0.25">
      <c r="A6031" t="s">
        <v>6123</v>
      </c>
      <c r="B6031" s="1">
        <v>45898</v>
      </c>
      <c r="C6031" s="1">
        <v>45899.4</v>
      </c>
      <c r="D6031" t="s">
        <v>96</v>
      </c>
      <c r="E6031" t="s">
        <v>47</v>
      </c>
      <c r="F6031" t="s">
        <v>48</v>
      </c>
      <c r="G6031" t="s">
        <v>30</v>
      </c>
      <c r="H6031" t="s">
        <v>56</v>
      </c>
      <c r="I6031" t="s">
        <v>41</v>
      </c>
      <c r="J6031">
        <v>1.4</v>
      </c>
      <c r="K6031" t="s">
        <v>33</v>
      </c>
      <c r="L6031">
        <v>51</v>
      </c>
      <c r="M6031" s="1">
        <v>45897</v>
      </c>
      <c r="N6031" t="s">
        <v>42</v>
      </c>
      <c r="O6031">
        <v>10.3</v>
      </c>
      <c r="P6031">
        <v>0.3</v>
      </c>
      <c r="Q6031" s="2">
        <v>4395.59</v>
      </c>
      <c r="R6031" t="s">
        <v>35</v>
      </c>
      <c r="S6031" s="2">
        <v>2383.11</v>
      </c>
      <c r="T6031">
        <v>3.8</v>
      </c>
      <c r="U6031" t="s">
        <v>104</v>
      </c>
      <c r="V6031">
        <v>2025</v>
      </c>
      <c r="W6031" t="s">
        <v>72</v>
      </c>
      <c r="X6031" s="2">
        <v>2383.11</v>
      </c>
      <c r="Y6031" s="2">
        <v>2012.48</v>
      </c>
      <c r="Z6031" s="2">
        <v>0.54200000000000004</v>
      </c>
      <c r="AA6031" s="2">
        <f>IF(Table1[[#This Row],[Bed Occupied]]="Yes",1,0)</f>
        <v>1</v>
      </c>
    </row>
    <row r="6032" spans="1:27" x14ac:dyDescent="0.25">
      <c r="A6032" t="s">
        <v>6124</v>
      </c>
      <c r="B6032" s="1">
        <v>46024</v>
      </c>
      <c r="C6032" s="1">
        <v>46024.5</v>
      </c>
      <c r="D6032" t="s">
        <v>39</v>
      </c>
      <c r="E6032" t="s">
        <v>52</v>
      </c>
      <c r="F6032" t="s">
        <v>48</v>
      </c>
      <c r="G6032" t="s">
        <v>30</v>
      </c>
      <c r="H6032" t="s">
        <v>49</v>
      </c>
      <c r="I6032" t="s">
        <v>41</v>
      </c>
      <c r="J6032">
        <v>0.5</v>
      </c>
      <c r="K6032" t="s">
        <v>57</v>
      </c>
      <c r="L6032">
        <v>61</v>
      </c>
      <c r="M6032" s="1">
        <v>46023</v>
      </c>
      <c r="N6032" t="s">
        <v>42</v>
      </c>
      <c r="O6032">
        <v>10</v>
      </c>
      <c r="P6032">
        <v>0</v>
      </c>
      <c r="Q6032" s="2">
        <v>2060.9699999999998</v>
      </c>
      <c r="R6032" t="s">
        <v>35</v>
      </c>
      <c r="S6032" s="2">
        <v>1018.92</v>
      </c>
      <c r="T6032">
        <v>4.0999999999999996</v>
      </c>
      <c r="U6032" t="s">
        <v>86</v>
      </c>
      <c r="V6032">
        <v>2026</v>
      </c>
      <c r="W6032" t="s">
        <v>72</v>
      </c>
      <c r="X6032" s="2">
        <v>1018.92</v>
      </c>
      <c r="Y6032" s="2">
        <v>1042.05</v>
      </c>
      <c r="Z6032" s="2">
        <v>0.49399999999999999</v>
      </c>
      <c r="AA6032" s="2">
        <f>IF(Table1[[#This Row],[Bed Occupied]]="Yes",1,0)</f>
        <v>0</v>
      </c>
    </row>
    <row r="6033" spans="1:27" x14ac:dyDescent="0.25">
      <c r="A6033" t="s">
        <v>6125</v>
      </c>
      <c r="B6033" s="1">
        <v>45816</v>
      </c>
      <c r="C6033" s="1">
        <v>45825.599999999999</v>
      </c>
      <c r="D6033" t="s">
        <v>46</v>
      </c>
      <c r="E6033" t="s">
        <v>28</v>
      </c>
      <c r="F6033" t="s">
        <v>29</v>
      </c>
      <c r="G6033" t="s">
        <v>151</v>
      </c>
      <c r="H6033" t="s">
        <v>81</v>
      </c>
      <c r="I6033" t="s">
        <v>32</v>
      </c>
      <c r="J6033">
        <v>9.6</v>
      </c>
      <c r="K6033" t="s">
        <v>33</v>
      </c>
      <c r="L6033">
        <v>89</v>
      </c>
      <c r="M6033" s="1">
        <v>45816</v>
      </c>
      <c r="N6033" t="s">
        <v>42</v>
      </c>
      <c r="O6033">
        <v>14.1</v>
      </c>
      <c r="P6033">
        <v>2.1</v>
      </c>
      <c r="Q6033" s="2">
        <v>8436.5499999999993</v>
      </c>
      <c r="R6033" t="s">
        <v>58</v>
      </c>
      <c r="S6033" s="2">
        <v>5356.13</v>
      </c>
      <c r="T6033">
        <v>3.3</v>
      </c>
      <c r="U6033" t="s">
        <v>64</v>
      </c>
      <c r="V6033">
        <v>2025</v>
      </c>
      <c r="W6033" t="s">
        <v>74</v>
      </c>
      <c r="X6033" s="2">
        <v>5356.13</v>
      </c>
      <c r="Y6033" s="2">
        <v>3080.42</v>
      </c>
      <c r="Z6033" s="2">
        <v>0.63500000000000001</v>
      </c>
      <c r="AA6033" s="2">
        <f>IF(Table1[[#This Row],[Bed Occupied]]="Yes",1,0)</f>
        <v>1</v>
      </c>
    </row>
    <row r="6034" spans="1:27" x14ac:dyDescent="0.25">
      <c r="A6034" t="s">
        <v>6126</v>
      </c>
      <c r="B6034" s="1">
        <v>45978</v>
      </c>
      <c r="C6034" s="1">
        <v>45988.1</v>
      </c>
      <c r="D6034" t="s">
        <v>51</v>
      </c>
      <c r="E6034" t="s">
        <v>66</v>
      </c>
      <c r="F6034" t="s">
        <v>29</v>
      </c>
      <c r="G6034" t="s">
        <v>67</v>
      </c>
      <c r="H6034" t="s">
        <v>31</v>
      </c>
      <c r="I6034" t="s">
        <v>32</v>
      </c>
      <c r="J6034">
        <v>10.1</v>
      </c>
      <c r="K6034" t="s">
        <v>33</v>
      </c>
      <c r="L6034">
        <v>85</v>
      </c>
      <c r="M6034" s="1">
        <v>45977</v>
      </c>
      <c r="N6034" t="s">
        <v>34</v>
      </c>
      <c r="O6034">
        <v>13.4</v>
      </c>
      <c r="P6034">
        <v>1.4</v>
      </c>
      <c r="Q6034" s="2">
        <v>14096.01</v>
      </c>
      <c r="R6034" t="s">
        <v>58</v>
      </c>
      <c r="S6034" s="2">
        <v>7418.74</v>
      </c>
      <c r="T6034">
        <v>3.4</v>
      </c>
      <c r="U6034" t="s">
        <v>71</v>
      </c>
      <c r="V6034">
        <v>2025</v>
      </c>
      <c r="W6034" t="s">
        <v>74</v>
      </c>
      <c r="X6034" s="2">
        <v>7418.74</v>
      </c>
      <c r="Y6034" s="2">
        <v>6677.27</v>
      </c>
      <c r="Z6034" s="2">
        <v>0.52600000000000002</v>
      </c>
      <c r="AA6034" s="2">
        <f>IF(Table1[[#This Row],[Bed Occupied]]="Yes",1,0)</f>
        <v>1</v>
      </c>
    </row>
    <row r="6035" spans="1:27" x14ac:dyDescent="0.25">
      <c r="A6035" t="s">
        <v>6127</v>
      </c>
      <c r="B6035" s="1">
        <v>46145</v>
      </c>
      <c r="C6035" s="1">
        <v>46151.1</v>
      </c>
      <c r="D6035" t="s">
        <v>51</v>
      </c>
      <c r="E6035" t="s">
        <v>52</v>
      </c>
      <c r="F6035" t="s">
        <v>29</v>
      </c>
      <c r="G6035" t="s">
        <v>151</v>
      </c>
      <c r="H6035" t="s">
        <v>49</v>
      </c>
      <c r="I6035" t="s">
        <v>41</v>
      </c>
      <c r="J6035">
        <v>6.1</v>
      </c>
      <c r="K6035" t="s">
        <v>33</v>
      </c>
      <c r="L6035">
        <v>76</v>
      </c>
      <c r="M6035" s="1">
        <v>46145</v>
      </c>
      <c r="N6035" t="s">
        <v>34</v>
      </c>
      <c r="O6035">
        <v>10.6</v>
      </c>
      <c r="P6035">
        <v>2.6</v>
      </c>
      <c r="Q6035" s="2">
        <v>14593.22</v>
      </c>
      <c r="R6035" t="s">
        <v>58</v>
      </c>
      <c r="S6035" s="2">
        <v>8526.2999999999993</v>
      </c>
      <c r="T6035">
        <v>2.8</v>
      </c>
      <c r="U6035" t="s">
        <v>94</v>
      </c>
      <c r="V6035">
        <v>2026</v>
      </c>
      <c r="W6035" t="s">
        <v>74</v>
      </c>
      <c r="X6035" s="2">
        <v>8526.2999999999993</v>
      </c>
      <c r="Y6035" s="2">
        <v>6066.92</v>
      </c>
      <c r="Z6035" s="2">
        <v>0.58399999999999996</v>
      </c>
      <c r="AA6035" s="2">
        <f>IF(Table1[[#This Row],[Bed Occupied]]="Yes",1,0)</f>
        <v>1</v>
      </c>
    </row>
    <row r="6036" spans="1:27" x14ac:dyDescent="0.25">
      <c r="A6036" t="s">
        <v>6128</v>
      </c>
      <c r="B6036" s="1">
        <v>46197</v>
      </c>
      <c r="C6036" s="1">
        <v>46198.6</v>
      </c>
      <c r="D6036" t="s">
        <v>96</v>
      </c>
      <c r="E6036" t="s">
        <v>47</v>
      </c>
      <c r="F6036" t="s">
        <v>48</v>
      </c>
      <c r="G6036" t="s">
        <v>67</v>
      </c>
      <c r="H6036" t="s">
        <v>81</v>
      </c>
      <c r="I6036" t="s">
        <v>93</v>
      </c>
      <c r="J6036">
        <v>1.6</v>
      </c>
      <c r="K6036" t="s">
        <v>33</v>
      </c>
      <c r="L6036">
        <v>5</v>
      </c>
      <c r="M6036" s="1">
        <v>46197</v>
      </c>
      <c r="N6036" t="s">
        <v>42</v>
      </c>
      <c r="O6036">
        <v>10</v>
      </c>
      <c r="P6036">
        <v>2</v>
      </c>
      <c r="Q6036" s="2">
        <v>4657.46</v>
      </c>
      <c r="R6036" t="s">
        <v>35</v>
      </c>
      <c r="S6036" s="2">
        <v>2756.57</v>
      </c>
      <c r="T6036">
        <v>3.9</v>
      </c>
      <c r="U6036" t="s">
        <v>126</v>
      </c>
      <c r="V6036">
        <v>2026</v>
      </c>
      <c r="W6036" t="s">
        <v>69</v>
      </c>
      <c r="X6036" s="2">
        <v>2756.57</v>
      </c>
      <c r="Y6036" s="2">
        <v>1900.89</v>
      </c>
      <c r="Z6036" s="2">
        <v>0.59199999999999997</v>
      </c>
      <c r="AA6036" s="2">
        <f>IF(Table1[[#This Row],[Bed Occupied]]="Yes",1,0)</f>
        <v>1</v>
      </c>
    </row>
    <row r="6037" spans="1:27" x14ac:dyDescent="0.25">
      <c r="A6037" t="s">
        <v>6129</v>
      </c>
      <c r="B6037" s="1">
        <v>45906</v>
      </c>
      <c r="C6037" s="1">
        <v>45908.9</v>
      </c>
      <c r="D6037" t="s">
        <v>88</v>
      </c>
      <c r="E6037" t="s">
        <v>28</v>
      </c>
      <c r="F6037" t="s">
        <v>29</v>
      </c>
      <c r="G6037" t="s">
        <v>151</v>
      </c>
      <c r="H6037" t="s">
        <v>76</v>
      </c>
      <c r="I6037" t="s">
        <v>93</v>
      </c>
      <c r="J6037">
        <v>2.9</v>
      </c>
      <c r="K6037" t="s">
        <v>33</v>
      </c>
      <c r="L6037">
        <v>31</v>
      </c>
      <c r="M6037" s="1">
        <v>45905</v>
      </c>
      <c r="N6037" t="s">
        <v>63</v>
      </c>
      <c r="O6037">
        <v>8</v>
      </c>
      <c r="P6037">
        <v>0</v>
      </c>
      <c r="Q6037" s="2">
        <v>19985.330000000002</v>
      </c>
      <c r="R6037" t="s">
        <v>35</v>
      </c>
      <c r="S6037" s="2">
        <v>13576.14</v>
      </c>
      <c r="T6037">
        <v>5</v>
      </c>
      <c r="U6037" t="s">
        <v>59</v>
      </c>
      <c r="V6037">
        <v>2025</v>
      </c>
      <c r="W6037" t="s">
        <v>77</v>
      </c>
      <c r="X6037" s="2">
        <v>13576.14</v>
      </c>
      <c r="Y6037" s="2">
        <v>6409.19</v>
      </c>
      <c r="Z6037" s="2">
        <v>0.67900000000000005</v>
      </c>
      <c r="AA6037" s="2">
        <f>IF(Table1[[#This Row],[Bed Occupied]]="Yes",1,0)</f>
        <v>1</v>
      </c>
    </row>
    <row r="6038" spans="1:27" x14ac:dyDescent="0.25">
      <c r="A6038" t="s">
        <v>6130</v>
      </c>
      <c r="B6038" s="1">
        <v>46064</v>
      </c>
      <c r="C6038" s="1">
        <v>46064.5</v>
      </c>
      <c r="D6038" t="s">
        <v>39</v>
      </c>
      <c r="E6038" t="s">
        <v>28</v>
      </c>
      <c r="F6038" t="s">
        <v>48</v>
      </c>
      <c r="G6038" t="s">
        <v>30</v>
      </c>
      <c r="H6038" t="s">
        <v>56</v>
      </c>
      <c r="I6038" t="s">
        <v>41</v>
      </c>
      <c r="J6038">
        <v>0.5</v>
      </c>
      <c r="K6038" t="s">
        <v>33</v>
      </c>
      <c r="L6038">
        <v>86</v>
      </c>
      <c r="M6038" s="1">
        <v>46064</v>
      </c>
      <c r="N6038" t="s">
        <v>42</v>
      </c>
      <c r="O6038">
        <v>8.6</v>
      </c>
      <c r="P6038">
        <v>0.6</v>
      </c>
      <c r="Q6038" s="2">
        <v>1818.4</v>
      </c>
      <c r="R6038" t="s">
        <v>35</v>
      </c>
      <c r="S6038" s="2">
        <v>1226</v>
      </c>
      <c r="T6038">
        <v>2.9</v>
      </c>
      <c r="U6038" t="s">
        <v>68</v>
      </c>
      <c r="V6038">
        <v>2026</v>
      </c>
      <c r="W6038" t="s">
        <v>69</v>
      </c>
      <c r="X6038" s="2">
        <v>1226</v>
      </c>
      <c r="Y6038" s="2">
        <v>592.4</v>
      </c>
      <c r="Z6038" s="2">
        <v>0.67400000000000004</v>
      </c>
      <c r="AA6038" s="2">
        <f>IF(Table1[[#This Row],[Bed Occupied]]="Yes",1,0)</f>
        <v>1</v>
      </c>
    </row>
    <row r="6039" spans="1:27" x14ac:dyDescent="0.25">
      <c r="A6039" t="s">
        <v>6131</v>
      </c>
      <c r="B6039" s="1">
        <v>46042</v>
      </c>
      <c r="C6039" s="1">
        <v>46044.800000000003</v>
      </c>
      <c r="D6039" t="s">
        <v>51</v>
      </c>
      <c r="E6039" t="s">
        <v>28</v>
      </c>
      <c r="F6039" t="s">
        <v>29</v>
      </c>
      <c r="G6039" t="s">
        <v>30</v>
      </c>
      <c r="H6039" t="s">
        <v>62</v>
      </c>
      <c r="I6039" t="s">
        <v>32</v>
      </c>
      <c r="J6039">
        <v>2.8</v>
      </c>
      <c r="K6039" t="s">
        <v>33</v>
      </c>
      <c r="L6039">
        <v>44</v>
      </c>
      <c r="M6039" s="1">
        <v>46041</v>
      </c>
      <c r="N6039" t="s">
        <v>34</v>
      </c>
      <c r="O6039">
        <v>9.4</v>
      </c>
      <c r="P6039">
        <v>1.4</v>
      </c>
      <c r="Q6039" s="2">
        <v>9417.7000000000007</v>
      </c>
      <c r="R6039" t="s">
        <v>58</v>
      </c>
      <c r="S6039" s="2">
        <v>6765.1</v>
      </c>
      <c r="T6039">
        <v>3.7</v>
      </c>
      <c r="U6039" t="s">
        <v>86</v>
      </c>
      <c r="V6039">
        <v>2026</v>
      </c>
      <c r="W6039" t="s">
        <v>37</v>
      </c>
      <c r="X6039" s="2">
        <v>6765.1</v>
      </c>
      <c r="Y6039" s="2">
        <v>2652.6</v>
      </c>
      <c r="Z6039" s="2">
        <v>0.71799999999999997</v>
      </c>
      <c r="AA6039" s="2">
        <f>IF(Table1[[#This Row],[Bed Occupied]]="Yes",1,0)</f>
        <v>1</v>
      </c>
    </row>
    <row r="6040" spans="1:27" x14ac:dyDescent="0.25">
      <c r="A6040" t="s">
        <v>6132</v>
      </c>
      <c r="B6040" s="1">
        <v>46107</v>
      </c>
      <c r="C6040" s="1">
        <v>46108.800000000003</v>
      </c>
      <c r="D6040" t="s">
        <v>46</v>
      </c>
      <c r="E6040" t="s">
        <v>66</v>
      </c>
      <c r="F6040" t="s">
        <v>48</v>
      </c>
      <c r="G6040" t="s">
        <v>53</v>
      </c>
      <c r="H6040" t="s">
        <v>56</v>
      </c>
      <c r="I6040" t="s">
        <v>32</v>
      </c>
      <c r="J6040">
        <v>1.8</v>
      </c>
      <c r="K6040" t="s">
        <v>57</v>
      </c>
      <c r="L6040">
        <v>108</v>
      </c>
      <c r="M6040" s="1">
        <v>46106</v>
      </c>
      <c r="N6040" t="s">
        <v>34</v>
      </c>
      <c r="O6040">
        <v>9.1999999999999993</v>
      </c>
      <c r="P6040">
        <v>1.2</v>
      </c>
      <c r="Q6040" s="2">
        <v>3965.14</v>
      </c>
      <c r="R6040" t="s">
        <v>35</v>
      </c>
      <c r="S6040" s="2">
        <v>2146.83</v>
      </c>
      <c r="T6040">
        <v>3.7</v>
      </c>
      <c r="U6040" t="s">
        <v>115</v>
      </c>
      <c r="V6040">
        <v>2026</v>
      </c>
      <c r="W6040" t="s">
        <v>69</v>
      </c>
      <c r="X6040" s="2">
        <v>2146.83</v>
      </c>
      <c r="Y6040" s="2">
        <v>1818.31</v>
      </c>
      <c r="Z6040" s="2">
        <v>0.54100000000000004</v>
      </c>
      <c r="AA6040" s="2">
        <f>IF(Table1[[#This Row],[Bed Occupied]]="Yes",1,0)</f>
        <v>0</v>
      </c>
    </row>
    <row r="6041" spans="1:27" x14ac:dyDescent="0.25">
      <c r="A6041" t="s">
        <v>6133</v>
      </c>
      <c r="B6041" s="1">
        <v>45968</v>
      </c>
      <c r="C6041" s="1">
        <v>45971.6</v>
      </c>
      <c r="D6041" t="s">
        <v>27</v>
      </c>
      <c r="E6041" t="s">
        <v>28</v>
      </c>
      <c r="F6041" t="s">
        <v>29</v>
      </c>
      <c r="G6041" t="s">
        <v>151</v>
      </c>
      <c r="H6041" t="s">
        <v>31</v>
      </c>
      <c r="I6041" t="s">
        <v>32</v>
      </c>
      <c r="J6041">
        <v>3.6</v>
      </c>
      <c r="K6041" t="s">
        <v>33</v>
      </c>
      <c r="L6041">
        <v>69</v>
      </c>
      <c r="M6041" s="1">
        <v>45968</v>
      </c>
      <c r="N6041" t="s">
        <v>42</v>
      </c>
      <c r="O6041">
        <v>13.6</v>
      </c>
      <c r="P6041">
        <v>1.6</v>
      </c>
      <c r="Q6041" s="2">
        <v>7800.16</v>
      </c>
      <c r="R6041" t="s">
        <v>58</v>
      </c>
      <c r="S6041" s="2">
        <v>4553.59</v>
      </c>
      <c r="T6041">
        <v>3.4</v>
      </c>
      <c r="U6041" t="s">
        <v>71</v>
      </c>
      <c r="V6041">
        <v>2025</v>
      </c>
      <c r="W6041" t="s">
        <v>77</v>
      </c>
      <c r="X6041" s="2">
        <v>4553.59</v>
      </c>
      <c r="Y6041" s="2">
        <v>3246.57</v>
      </c>
      <c r="Z6041" s="2">
        <v>0.58399999999999996</v>
      </c>
      <c r="AA6041" s="2">
        <f>IF(Table1[[#This Row],[Bed Occupied]]="Yes",1,0)</f>
        <v>1</v>
      </c>
    </row>
    <row r="6042" spans="1:27" x14ac:dyDescent="0.25">
      <c r="A6042" t="s">
        <v>6134</v>
      </c>
      <c r="B6042" s="1">
        <v>45757</v>
      </c>
      <c r="C6042" s="1">
        <v>45762.400000000001</v>
      </c>
      <c r="D6042" t="s">
        <v>88</v>
      </c>
      <c r="E6042" t="s">
        <v>28</v>
      </c>
      <c r="F6042" t="s">
        <v>29</v>
      </c>
      <c r="G6042" t="s">
        <v>53</v>
      </c>
      <c r="H6042" t="s">
        <v>76</v>
      </c>
      <c r="I6042" t="s">
        <v>41</v>
      </c>
      <c r="J6042">
        <v>5.4</v>
      </c>
      <c r="K6042" t="s">
        <v>33</v>
      </c>
      <c r="L6042">
        <v>35</v>
      </c>
      <c r="M6042" s="1">
        <v>45757</v>
      </c>
      <c r="N6042" t="s">
        <v>63</v>
      </c>
      <c r="O6042">
        <v>10.199999999999999</v>
      </c>
      <c r="P6042">
        <v>0.2</v>
      </c>
      <c r="Q6042" s="2">
        <v>20358.53</v>
      </c>
      <c r="R6042" t="s">
        <v>35</v>
      </c>
      <c r="S6042" s="2">
        <v>14122.51</v>
      </c>
      <c r="T6042">
        <v>4</v>
      </c>
      <c r="U6042" t="s">
        <v>89</v>
      </c>
      <c r="V6042">
        <v>2025</v>
      </c>
      <c r="W6042" t="s">
        <v>72</v>
      </c>
      <c r="X6042" s="2">
        <v>14122.51</v>
      </c>
      <c r="Y6042" s="2">
        <v>6236.02</v>
      </c>
      <c r="Z6042" s="2">
        <v>0.69399999999999995</v>
      </c>
      <c r="AA6042" s="2">
        <f>IF(Table1[[#This Row],[Bed Occupied]]="Yes",1,0)</f>
        <v>1</v>
      </c>
    </row>
    <row r="6043" spans="1:27" x14ac:dyDescent="0.25">
      <c r="A6043" t="s">
        <v>6135</v>
      </c>
      <c r="B6043" s="1">
        <v>45836</v>
      </c>
      <c r="C6043" s="1">
        <v>45836.800000000003</v>
      </c>
      <c r="D6043" t="s">
        <v>96</v>
      </c>
      <c r="E6043" t="s">
        <v>28</v>
      </c>
      <c r="F6043" t="s">
        <v>29</v>
      </c>
      <c r="G6043" t="s">
        <v>67</v>
      </c>
      <c r="H6043" t="s">
        <v>81</v>
      </c>
      <c r="I6043" t="s">
        <v>32</v>
      </c>
      <c r="J6043">
        <v>0.8</v>
      </c>
      <c r="K6043" t="s">
        <v>33</v>
      </c>
      <c r="L6043">
        <v>77</v>
      </c>
      <c r="M6043" s="1">
        <v>45836</v>
      </c>
      <c r="N6043" t="s">
        <v>42</v>
      </c>
      <c r="O6043">
        <v>14.7</v>
      </c>
      <c r="P6043">
        <v>2.7</v>
      </c>
      <c r="Q6043" s="2">
        <v>3058.98</v>
      </c>
      <c r="R6043" t="s">
        <v>35</v>
      </c>
      <c r="S6043" s="2">
        <v>1955.25</v>
      </c>
      <c r="T6043">
        <v>3.3</v>
      </c>
      <c r="U6043" t="s">
        <v>64</v>
      </c>
      <c r="V6043">
        <v>2025</v>
      </c>
      <c r="W6043" t="s">
        <v>83</v>
      </c>
      <c r="X6043" s="2">
        <v>1955.25</v>
      </c>
      <c r="Y6043" s="2">
        <v>1103.73</v>
      </c>
      <c r="Z6043" s="2">
        <v>0.63900000000000001</v>
      </c>
      <c r="AA6043" s="2">
        <f>IF(Table1[[#This Row],[Bed Occupied]]="Yes",1,0)</f>
        <v>1</v>
      </c>
    </row>
    <row r="6044" spans="1:27" x14ac:dyDescent="0.25">
      <c r="A6044" t="s">
        <v>6136</v>
      </c>
      <c r="B6044" s="1">
        <v>45689</v>
      </c>
      <c r="C6044" s="1">
        <v>45690.5</v>
      </c>
      <c r="D6044" t="s">
        <v>51</v>
      </c>
      <c r="E6044" t="s">
        <v>52</v>
      </c>
      <c r="F6044" t="s">
        <v>29</v>
      </c>
      <c r="G6044" t="s">
        <v>30</v>
      </c>
      <c r="H6044" t="s">
        <v>76</v>
      </c>
      <c r="I6044" t="s">
        <v>41</v>
      </c>
      <c r="J6044">
        <v>1.5</v>
      </c>
      <c r="K6044" t="s">
        <v>33</v>
      </c>
      <c r="L6044">
        <v>52</v>
      </c>
      <c r="M6044" s="1">
        <v>45688</v>
      </c>
      <c r="N6044" t="s">
        <v>63</v>
      </c>
      <c r="O6044">
        <v>13.9</v>
      </c>
      <c r="P6044">
        <v>1.9</v>
      </c>
      <c r="Q6044" s="2">
        <v>6727.05</v>
      </c>
      <c r="R6044" t="s">
        <v>35</v>
      </c>
      <c r="S6044" s="2">
        <v>4232.3599999999997</v>
      </c>
      <c r="T6044">
        <v>3.9</v>
      </c>
      <c r="U6044" t="s">
        <v>100</v>
      </c>
      <c r="V6044">
        <v>2025</v>
      </c>
      <c r="W6044" t="s">
        <v>77</v>
      </c>
      <c r="X6044" s="2">
        <v>4232.3599999999997</v>
      </c>
      <c r="Y6044" s="2">
        <v>2494.69</v>
      </c>
      <c r="Z6044" s="2">
        <v>0.629</v>
      </c>
      <c r="AA6044" s="2">
        <f>IF(Table1[[#This Row],[Bed Occupied]]="Yes",1,0)</f>
        <v>1</v>
      </c>
    </row>
    <row r="6045" spans="1:27" x14ac:dyDescent="0.25">
      <c r="A6045" t="s">
        <v>6137</v>
      </c>
      <c r="B6045" s="1">
        <v>46336</v>
      </c>
      <c r="C6045" s="1">
        <v>46336.800000000003</v>
      </c>
      <c r="D6045" t="s">
        <v>39</v>
      </c>
      <c r="E6045" t="s">
        <v>28</v>
      </c>
      <c r="F6045" t="s">
        <v>29</v>
      </c>
      <c r="G6045" t="s">
        <v>30</v>
      </c>
      <c r="H6045" t="s">
        <v>76</v>
      </c>
      <c r="I6045" t="s">
        <v>41</v>
      </c>
      <c r="J6045">
        <v>0.8</v>
      </c>
      <c r="K6045" t="s">
        <v>33</v>
      </c>
      <c r="L6045">
        <v>100</v>
      </c>
      <c r="M6045" s="1">
        <v>46335</v>
      </c>
      <c r="N6045" t="s">
        <v>34</v>
      </c>
      <c r="O6045">
        <v>9.5</v>
      </c>
      <c r="P6045">
        <v>1.5</v>
      </c>
      <c r="Q6045" s="2">
        <v>2467.75</v>
      </c>
      <c r="R6045" t="s">
        <v>35</v>
      </c>
      <c r="S6045" s="2">
        <v>1542.49</v>
      </c>
      <c r="T6045">
        <v>3.6</v>
      </c>
      <c r="U6045" t="s">
        <v>130</v>
      </c>
      <c r="V6045">
        <v>2026</v>
      </c>
      <c r="W6045" t="s">
        <v>37</v>
      </c>
      <c r="X6045" s="2">
        <v>1542.49</v>
      </c>
      <c r="Y6045" s="2">
        <v>925.26</v>
      </c>
      <c r="Z6045" s="2">
        <v>0.625</v>
      </c>
      <c r="AA6045" s="2">
        <f>IF(Table1[[#This Row],[Bed Occupied]]="Yes",1,0)</f>
        <v>1</v>
      </c>
    </row>
    <row r="6046" spans="1:27" x14ac:dyDescent="0.25">
      <c r="A6046" t="s">
        <v>6138</v>
      </c>
      <c r="B6046" s="1">
        <v>46064</v>
      </c>
      <c r="C6046" s="1">
        <v>46067.4</v>
      </c>
      <c r="D6046" t="s">
        <v>27</v>
      </c>
      <c r="E6046" t="s">
        <v>47</v>
      </c>
      <c r="F6046" t="s">
        <v>48</v>
      </c>
      <c r="G6046" t="s">
        <v>30</v>
      </c>
      <c r="H6046" t="s">
        <v>31</v>
      </c>
      <c r="I6046" t="s">
        <v>32</v>
      </c>
      <c r="J6046">
        <v>3.4</v>
      </c>
      <c r="K6046" t="s">
        <v>33</v>
      </c>
      <c r="L6046">
        <v>116</v>
      </c>
      <c r="M6046" s="1">
        <v>46064</v>
      </c>
      <c r="N6046" t="s">
        <v>42</v>
      </c>
      <c r="O6046">
        <v>8.8000000000000007</v>
      </c>
      <c r="P6046">
        <v>0.8</v>
      </c>
      <c r="Q6046" s="2">
        <v>8159.96</v>
      </c>
      <c r="R6046" t="s">
        <v>58</v>
      </c>
      <c r="S6046" s="2">
        <v>5784.76</v>
      </c>
      <c r="T6046">
        <v>3.5</v>
      </c>
      <c r="U6046" t="s">
        <v>68</v>
      </c>
      <c r="V6046">
        <v>2026</v>
      </c>
      <c r="W6046" t="s">
        <v>69</v>
      </c>
      <c r="X6046" s="2">
        <v>5784.76</v>
      </c>
      <c r="Y6046" s="2">
        <v>2375.1999999999998</v>
      </c>
      <c r="Z6046" s="2">
        <v>0.70899999999999996</v>
      </c>
      <c r="AA6046" s="2">
        <f>IF(Table1[[#This Row],[Bed Occupied]]="Yes",1,0)</f>
        <v>1</v>
      </c>
    </row>
    <row r="6047" spans="1:27" x14ac:dyDescent="0.25">
      <c r="A6047" t="s">
        <v>6139</v>
      </c>
      <c r="B6047" s="1">
        <v>45912</v>
      </c>
      <c r="C6047" s="1">
        <v>45920</v>
      </c>
      <c r="D6047" t="s">
        <v>102</v>
      </c>
      <c r="E6047" t="s">
        <v>47</v>
      </c>
      <c r="F6047" t="s">
        <v>29</v>
      </c>
      <c r="G6047" t="s">
        <v>30</v>
      </c>
      <c r="H6047" t="s">
        <v>81</v>
      </c>
      <c r="I6047" t="s">
        <v>93</v>
      </c>
      <c r="J6047">
        <v>8</v>
      </c>
      <c r="K6047" t="s">
        <v>33</v>
      </c>
      <c r="L6047">
        <v>25</v>
      </c>
      <c r="M6047" s="1">
        <v>45911</v>
      </c>
      <c r="N6047" t="s">
        <v>42</v>
      </c>
      <c r="O6047">
        <v>12.7</v>
      </c>
      <c r="P6047">
        <v>0.7</v>
      </c>
      <c r="Q6047" s="2">
        <v>13029.71</v>
      </c>
      <c r="R6047" t="s">
        <v>35</v>
      </c>
      <c r="S6047" s="2">
        <v>7370.47</v>
      </c>
      <c r="T6047">
        <v>4.5999999999999996</v>
      </c>
      <c r="U6047" t="s">
        <v>59</v>
      </c>
      <c r="V6047">
        <v>2025</v>
      </c>
      <c r="W6047" t="s">
        <v>72</v>
      </c>
      <c r="X6047" s="2">
        <v>7370.47</v>
      </c>
      <c r="Y6047" s="2">
        <v>5659.24</v>
      </c>
      <c r="Z6047" s="2">
        <v>0.56599999999999995</v>
      </c>
      <c r="AA6047" s="2">
        <f>IF(Table1[[#This Row],[Bed Occupied]]="Yes",1,0)</f>
        <v>1</v>
      </c>
    </row>
    <row r="6048" spans="1:27" x14ac:dyDescent="0.25">
      <c r="A6048" t="s">
        <v>6140</v>
      </c>
      <c r="B6048" s="1">
        <v>46161</v>
      </c>
      <c r="C6048" s="1">
        <v>46162.2</v>
      </c>
      <c r="D6048" t="s">
        <v>39</v>
      </c>
      <c r="E6048" t="s">
        <v>47</v>
      </c>
      <c r="F6048" t="s">
        <v>29</v>
      </c>
      <c r="G6048" t="s">
        <v>30</v>
      </c>
      <c r="H6048" t="s">
        <v>31</v>
      </c>
      <c r="I6048" t="s">
        <v>32</v>
      </c>
      <c r="J6048">
        <v>1.2</v>
      </c>
      <c r="K6048" t="s">
        <v>33</v>
      </c>
      <c r="L6048">
        <v>102</v>
      </c>
      <c r="M6048" s="1">
        <v>46161</v>
      </c>
      <c r="N6048" t="s">
        <v>42</v>
      </c>
      <c r="O6048">
        <v>11.6</v>
      </c>
      <c r="P6048">
        <v>1.6</v>
      </c>
      <c r="Q6048" s="2">
        <v>1355.61</v>
      </c>
      <c r="R6048" t="s">
        <v>35</v>
      </c>
      <c r="S6048" s="2">
        <v>827.14</v>
      </c>
      <c r="T6048">
        <v>3.4</v>
      </c>
      <c r="U6048" t="s">
        <v>94</v>
      </c>
      <c r="V6048">
        <v>2026</v>
      </c>
      <c r="W6048" t="s">
        <v>44</v>
      </c>
      <c r="X6048" s="2">
        <v>827.14</v>
      </c>
      <c r="Y6048" s="2">
        <v>528.47</v>
      </c>
      <c r="Z6048" s="2">
        <v>0.61</v>
      </c>
      <c r="AA6048" s="2">
        <f>IF(Table1[[#This Row],[Bed Occupied]]="Yes",1,0)</f>
        <v>1</v>
      </c>
    </row>
    <row r="6049" spans="1:27" x14ac:dyDescent="0.25">
      <c r="A6049" t="s">
        <v>6141</v>
      </c>
      <c r="B6049" s="1">
        <v>45927</v>
      </c>
      <c r="C6049" s="1">
        <v>45931.3</v>
      </c>
      <c r="D6049" t="s">
        <v>27</v>
      </c>
      <c r="E6049" t="s">
        <v>47</v>
      </c>
      <c r="F6049" t="s">
        <v>48</v>
      </c>
      <c r="G6049" t="s">
        <v>30</v>
      </c>
      <c r="H6049" t="s">
        <v>81</v>
      </c>
      <c r="I6049" t="s">
        <v>32</v>
      </c>
      <c r="J6049">
        <v>4.3</v>
      </c>
      <c r="K6049" t="s">
        <v>33</v>
      </c>
      <c r="L6049">
        <v>96</v>
      </c>
      <c r="M6049" s="1">
        <v>45927</v>
      </c>
      <c r="N6049" t="s">
        <v>42</v>
      </c>
      <c r="O6049">
        <v>14.4</v>
      </c>
      <c r="P6049">
        <v>2.4</v>
      </c>
      <c r="Q6049" s="2">
        <v>10147.32</v>
      </c>
      <c r="R6049" t="s">
        <v>58</v>
      </c>
      <c r="S6049" s="2">
        <v>6424.06</v>
      </c>
      <c r="T6049">
        <v>2.6</v>
      </c>
      <c r="U6049" t="s">
        <v>59</v>
      </c>
      <c r="V6049">
        <v>2025</v>
      </c>
      <c r="W6049" t="s">
        <v>83</v>
      </c>
      <c r="X6049" s="2">
        <v>6424.06</v>
      </c>
      <c r="Y6049" s="2">
        <v>3723.26</v>
      </c>
      <c r="Z6049" s="2">
        <v>0.63300000000000001</v>
      </c>
      <c r="AA6049" s="2">
        <f>IF(Table1[[#This Row],[Bed Occupied]]="Yes",1,0)</f>
        <v>1</v>
      </c>
    </row>
    <row r="6050" spans="1:27" x14ac:dyDescent="0.25">
      <c r="A6050" t="s">
        <v>6142</v>
      </c>
      <c r="B6050" s="1">
        <v>45731</v>
      </c>
      <c r="C6050" s="1">
        <v>45735.5</v>
      </c>
      <c r="D6050" t="s">
        <v>27</v>
      </c>
      <c r="E6050" t="s">
        <v>47</v>
      </c>
      <c r="F6050" t="s">
        <v>48</v>
      </c>
      <c r="G6050" t="s">
        <v>53</v>
      </c>
      <c r="H6050" t="s">
        <v>49</v>
      </c>
      <c r="I6050" t="s">
        <v>41</v>
      </c>
      <c r="J6050">
        <v>4.5</v>
      </c>
      <c r="K6050" t="s">
        <v>33</v>
      </c>
      <c r="L6050">
        <v>26</v>
      </c>
      <c r="M6050" s="1">
        <v>45731</v>
      </c>
      <c r="N6050" t="s">
        <v>34</v>
      </c>
      <c r="O6050">
        <v>8.5</v>
      </c>
      <c r="P6050">
        <v>0.5</v>
      </c>
      <c r="Q6050" s="2">
        <v>10688.62</v>
      </c>
      <c r="R6050" t="s">
        <v>35</v>
      </c>
      <c r="S6050" s="2">
        <v>7009.66</v>
      </c>
      <c r="T6050">
        <v>4.2</v>
      </c>
      <c r="U6050" t="s">
        <v>173</v>
      </c>
      <c r="V6050">
        <v>2025</v>
      </c>
      <c r="W6050" t="s">
        <v>83</v>
      </c>
      <c r="X6050" s="2">
        <v>7009.66</v>
      </c>
      <c r="Y6050" s="2">
        <v>3678.96</v>
      </c>
      <c r="Z6050" s="2">
        <v>0.65600000000000003</v>
      </c>
      <c r="AA6050" s="2">
        <f>IF(Table1[[#This Row],[Bed Occupied]]="Yes",1,0)</f>
        <v>1</v>
      </c>
    </row>
    <row r="6051" spans="1:27" x14ac:dyDescent="0.25">
      <c r="A6051" t="s">
        <v>6143</v>
      </c>
      <c r="B6051" s="1">
        <v>45832</v>
      </c>
      <c r="C6051" s="1">
        <v>45834.2</v>
      </c>
      <c r="D6051" t="s">
        <v>39</v>
      </c>
      <c r="E6051" t="s">
        <v>52</v>
      </c>
      <c r="F6051" t="s">
        <v>29</v>
      </c>
      <c r="G6051" t="s">
        <v>30</v>
      </c>
      <c r="H6051" t="s">
        <v>49</v>
      </c>
      <c r="I6051" t="s">
        <v>93</v>
      </c>
      <c r="J6051">
        <v>2.2000000000000002</v>
      </c>
      <c r="K6051" t="s">
        <v>33</v>
      </c>
      <c r="L6051">
        <v>94</v>
      </c>
      <c r="M6051" s="1">
        <v>45832</v>
      </c>
      <c r="N6051" t="s">
        <v>42</v>
      </c>
      <c r="O6051">
        <v>12.1</v>
      </c>
      <c r="P6051">
        <v>0.1</v>
      </c>
      <c r="Q6051" s="2">
        <v>2167.36</v>
      </c>
      <c r="R6051" t="s">
        <v>58</v>
      </c>
      <c r="S6051" s="2">
        <v>1406.51</v>
      </c>
      <c r="T6051">
        <v>3.8</v>
      </c>
      <c r="U6051" t="s">
        <v>64</v>
      </c>
      <c r="V6051">
        <v>2025</v>
      </c>
      <c r="W6051" t="s">
        <v>44</v>
      </c>
      <c r="X6051" s="2">
        <v>1406.51</v>
      </c>
      <c r="Y6051" s="2">
        <v>760.85</v>
      </c>
      <c r="Z6051" s="2">
        <v>0.64900000000000002</v>
      </c>
      <c r="AA6051" s="2">
        <f>IF(Table1[[#This Row],[Bed Occupied]]="Yes",1,0)</f>
        <v>1</v>
      </c>
    </row>
    <row r="6052" spans="1:27" x14ac:dyDescent="0.25">
      <c r="A6052" t="s">
        <v>6144</v>
      </c>
      <c r="B6052" s="1">
        <v>46053</v>
      </c>
      <c r="C6052" s="1">
        <v>46073.5</v>
      </c>
      <c r="D6052" t="s">
        <v>46</v>
      </c>
      <c r="E6052" t="s">
        <v>28</v>
      </c>
      <c r="F6052" t="s">
        <v>48</v>
      </c>
      <c r="G6052" t="s">
        <v>30</v>
      </c>
      <c r="H6052" t="s">
        <v>62</v>
      </c>
      <c r="I6052" t="s">
        <v>41</v>
      </c>
      <c r="J6052">
        <v>20.5</v>
      </c>
      <c r="K6052" t="s">
        <v>33</v>
      </c>
      <c r="L6052">
        <v>71</v>
      </c>
      <c r="M6052" s="1">
        <v>46053</v>
      </c>
      <c r="N6052" t="s">
        <v>42</v>
      </c>
      <c r="O6052">
        <v>10.9</v>
      </c>
      <c r="P6052">
        <v>0.9</v>
      </c>
      <c r="Q6052" s="2">
        <v>12780.77</v>
      </c>
      <c r="R6052" t="s">
        <v>35</v>
      </c>
      <c r="S6052" s="2">
        <v>7424.32</v>
      </c>
      <c r="T6052">
        <v>4</v>
      </c>
      <c r="U6052" t="s">
        <v>86</v>
      </c>
      <c r="V6052">
        <v>2026</v>
      </c>
      <c r="W6052" t="s">
        <v>83</v>
      </c>
      <c r="X6052" s="2">
        <v>7424.32</v>
      </c>
      <c r="Y6052" s="2">
        <v>5356.45</v>
      </c>
      <c r="Z6052" s="2">
        <v>0.58099999999999996</v>
      </c>
      <c r="AA6052" s="2">
        <f>IF(Table1[[#This Row],[Bed Occupied]]="Yes",1,0)</f>
        <v>1</v>
      </c>
    </row>
    <row r="6053" spans="1:27" x14ac:dyDescent="0.25">
      <c r="A6053" t="s">
        <v>6145</v>
      </c>
      <c r="B6053" s="1">
        <v>46130</v>
      </c>
      <c r="C6053" s="1">
        <v>46131.7</v>
      </c>
      <c r="D6053" t="s">
        <v>46</v>
      </c>
      <c r="E6053" t="s">
        <v>47</v>
      </c>
      <c r="F6053" t="s">
        <v>48</v>
      </c>
      <c r="G6053" t="s">
        <v>30</v>
      </c>
      <c r="H6053" t="s">
        <v>56</v>
      </c>
      <c r="I6053" t="s">
        <v>41</v>
      </c>
      <c r="J6053">
        <v>1.7</v>
      </c>
      <c r="K6053" t="s">
        <v>33</v>
      </c>
      <c r="L6053">
        <v>63</v>
      </c>
      <c r="M6053" s="1">
        <v>46130</v>
      </c>
      <c r="N6053" t="s">
        <v>42</v>
      </c>
      <c r="O6053">
        <v>8.6999999999999993</v>
      </c>
      <c r="P6053">
        <v>0.7</v>
      </c>
      <c r="Q6053" s="2">
        <v>4391.7</v>
      </c>
      <c r="R6053" t="s">
        <v>85</v>
      </c>
      <c r="S6053" s="2">
        <v>2407.5100000000002</v>
      </c>
      <c r="T6053">
        <v>3.7</v>
      </c>
      <c r="U6053" t="s">
        <v>98</v>
      </c>
      <c r="V6053">
        <v>2026</v>
      </c>
      <c r="W6053" t="s">
        <v>83</v>
      </c>
      <c r="X6053" s="2">
        <v>2407.5100000000002</v>
      </c>
      <c r="Y6053" s="2">
        <v>1984.19</v>
      </c>
      <c r="Z6053" s="2">
        <v>0.54800000000000004</v>
      </c>
      <c r="AA6053" s="2">
        <f>IF(Table1[[#This Row],[Bed Occupied]]="Yes",1,0)</f>
        <v>1</v>
      </c>
    </row>
    <row r="6054" spans="1:27" x14ac:dyDescent="0.25">
      <c r="A6054" t="s">
        <v>6146</v>
      </c>
      <c r="B6054" s="1">
        <v>46337</v>
      </c>
      <c r="C6054" s="1">
        <v>46340.4</v>
      </c>
      <c r="D6054" t="s">
        <v>39</v>
      </c>
      <c r="E6054" t="s">
        <v>47</v>
      </c>
      <c r="F6054" t="s">
        <v>29</v>
      </c>
      <c r="G6054" t="s">
        <v>30</v>
      </c>
      <c r="H6054" t="s">
        <v>31</v>
      </c>
      <c r="I6054" t="s">
        <v>41</v>
      </c>
      <c r="J6054">
        <v>3.4</v>
      </c>
      <c r="K6054" t="s">
        <v>33</v>
      </c>
      <c r="L6054">
        <v>83</v>
      </c>
      <c r="M6054" s="1">
        <v>46337</v>
      </c>
      <c r="N6054" t="s">
        <v>42</v>
      </c>
      <c r="O6054">
        <v>9.9</v>
      </c>
      <c r="P6054">
        <v>1.9</v>
      </c>
      <c r="Q6054" s="2">
        <v>2033.12</v>
      </c>
      <c r="R6054" t="s">
        <v>35</v>
      </c>
      <c r="S6054" s="2">
        <v>1050.99</v>
      </c>
      <c r="T6054">
        <v>3.4</v>
      </c>
      <c r="U6054" t="s">
        <v>130</v>
      </c>
      <c r="V6054">
        <v>2026</v>
      </c>
      <c r="W6054" t="s">
        <v>69</v>
      </c>
      <c r="X6054" s="2">
        <v>1050.99</v>
      </c>
      <c r="Y6054" s="2">
        <v>982.13</v>
      </c>
      <c r="Z6054" s="2">
        <v>0.51700000000000002</v>
      </c>
      <c r="AA6054" s="2">
        <f>IF(Table1[[#This Row],[Bed Occupied]]="Yes",1,0)</f>
        <v>1</v>
      </c>
    </row>
    <row r="6055" spans="1:27" x14ac:dyDescent="0.25">
      <c r="A6055" t="s">
        <v>6147</v>
      </c>
      <c r="B6055" s="1">
        <v>45669</v>
      </c>
      <c r="C6055" s="1">
        <v>45670</v>
      </c>
      <c r="D6055" t="s">
        <v>51</v>
      </c>
      <c r="E6055" t="s">
        <v>52</v>
      </c>
      <c r="F6055" t="s">
        <v>48</v>
      </c>
      <c r="G6055" t="s">
        <v>30</v>
      </c>
      <c r="H6055" t="s">
        <v>49</v>
      </c>
      <c r="I6055" t="s">
        <v>41</v>
      </c>
      <c r="J6055">
        <v>1</v>
      </c>
      <c r="K6055" t="s">
        <v>33</v>
      </c>
      <c r="L6055">
        <v>78</v>
      </c>
      <c r="M6055" s="1">
        <v>45668</v>
      </c>
      <c r="N6055" t="s">
        <v>34</v>
      </c>
      <c r="O6055">
        <v>10.4</v>
      </c>
      <c r="P6055">
        <v>2.4</v>
      </c>
      <c r="Q6055" s="2">
        <v>8286.4</v>
      </c>
      <c r="R6055" t="s">
        <v>35</v>
      </c>
      <c r="S6055" s="2">
        <v>5843.99</v>
      </c>
      <c r="T6055">
        <v>3.6</v>
      </c>
      <c r="U6055" t="s">
        <v>145</v>
      </c>
      <c r="V6055">
        <v>2025</v>
      </c>
      <c r="W6055" t="s">
        <v>83</v>
      </c>
      <c r="X6055" s="2">
        <v>5843.99</v>
      </c>
      <c r="Y6055" s="2">
        <v>2442.41</v>
      </c>
      <c r="Z6055" s="2">
        <v>0.70499999999999996</v>
      </c>
      <c r="AA6055" s="2">
        <f>IF(Table1[[#This Row],[Bed Occupied]]="Yes",1,0)</f>
        <v>1</v>
      </c>
    </row>
    <row r="6056" spans="1:27" x14ac:dyDescent="0.25">
      <c r="A6056" t="s">
        <v>6148</v>
      </c>
      <c r="B6056" s="1">
        <v>45989</v>
      </c>
      <c r="C6056" s="1">
        <v>45991.1</v>
      </c>
      <c r="D6056" t="s">
        <v>46</v>
      </c>
      <c r="E6056" t="s">
        <v>28</v>
      </c>
      <c r="F6056" t="s">
        <v>29</v>
      </c>
      <c r="G6056" t="s">
        <v>30</v>
      </c>
      <c r="H6056" t="s">
        <v>62</v>
      </c>
      <c r="I6056" t="s">
        <v>41</v>
      </c>
      <c r="J6056">
        <v>2.1</v>
      </c>
      <c r="K6056" t="s">
        <v>33</v>
      </c>
      <c r="L6056">
        <v>46</v>
      </c>
      <c r="M6056" s="1">
        <v>45988</v>
      </c>
      <c r="N6056" t="s">
        <v>63</v>
      </c>
      <c r="O6056">
        <v>9.3000000000000007</v>
      </c>
      <c r="P6056">
        <v>1.3</v>
      </c>
      <c r="Q6056" s="2">
        <v>4326.25</v>
      </c>
      <c r="R6056" t="s">
        <v>35</v>
      </c>
      <c r="S6056" s="2">
        <v>2541.58</v>
      </c>
      <c r="T6056">
        <v>3.3</v>
      </c>
      <c r="U6056" t="s">
        <v>71</v>
      </c>
      <c r="V6056">
        <v>2025</v>
      </c>
      <c r="W6056" t="s">
        <v>72</v>
      </c>
      <c r="X6056" s="2">
        <v>2541.58</v>
      </c>
      <c r="Y6056" s="2">
        <v>1784.67</v>
      </c>
      <c r="Z6056" s="2">
        <v>0.58699999999999997</v>
      </c>
      <c r="AA6056" s="2">
        <f>IF(Table1[[#This Row],[Bed Occupied]]="Yes",1,0)</f>
        <v>1</v>
      </c>
    </row>
    <row r="6057" spans="1:27" x14ac:dyDescent="0.25">
      <c r="A6057" t="s">
        <v>6149</v>
      </c>
      <c r="B6057" s="1">
        <v>46014</v>
      </c>
      <c r="C6057" s="1">
        <v>46015.4</v>
      </c>
      <c r="D6057" t="s">
        <v>51</v>
      </c>
      <c r="E6057" t="s">
        <v>47</v>
      </c>
      <c r="F6057" t="s">
        <v>29</v>
      </c>
      <c r="G6057" t="s">
        <v>151</v>
      </c>
      <c r="H6057" t="s">
        <v>40</v>
      </c>
      <c r="I6057" t="s">
        <v>32</v>
      </c>
      <c r="J6057">
        <v>1.4</v>
      </c>
      <c r="K6057" t="s">
        <v>33</v>
      </c>
      <c r="L6057">
        <v>51</v>
      </c>
      <c r="M6057" s="1">
        <v>46013</v>
      </c>
      <c r="N6057" t="s">
        <v>42</v>
      </c>
      <c r="O6057">
        <v>9.8000000000000007</v>
      </c>
      <c r="P6057">
        <v>1.8</v>
      </c>
      <c r="Q6057" s="2">
        <v>9073.6299999999992</v>
      </c>
      <c r="R6057" t="s">
        <v>58</v>
      </c>
      <c r="S6057" s="2">
        <v>4699.5</v>
      </c>
      <c r="T6057">
        <v>3</v>
      </c>
      <c r="U6057" t="s">
        <v>79</v>
      </c>
      <c r="V6057">
        <v>2025</v>
      </c>
      <c r="W6057" t="s">
        <v>37</v>
      </c>
      <c r="X6057" s="2">
        <v>4699.5</v>
      </c>
      <c r="Y6057" s="2">
        <v>4374.13</v>
      </c>
      <c r="Z6057" s="2">
        <v>0.51800000000000002</v>
      </c>
      <c r="AA6057" s="2">
        <f>IF(Table1[[#This Row],[Bed Occupied]]="Yes",1,0)</f>
        <v>1</v>
      </c>
    </row>
    <row r="6058" spans="1:27" x14ac:dyDescent="0.25">
      <c r="A6058" t="s">
        <v>6150</v>
      </c>
      <c r="B6058" s="1">
        <v>46260</v>
      </c>
      <c r="C6058" s="1">
        <v>46262.9</v>
      </c>
      <c r="D6058" t="s">
        <v>96</v>
      </c>
      <c r="E6058" t="s">
        <v>52</v>
      </c>
      <c r="F6058" t="s">
        <v>92</v>
      </c>
      <c r="G6058" t="s">
        <v>67</v>
      </c>
      <c r="H6058" t="s">
        <v>76</v>
      </c>
      <c r="I6058" t="s">
        <v>32</v>
      </c>
      <c r="J6058">
        <v>2.9</v>
      </c>
      <c r="K6058" t="s">
        <v>33</v>
      </c>
      <c r="L6058">
        <v>51</v>
      </c>
      <c r="M6058" s="1">
        <v>46259</v>
      </c>
      <c r="N6058" t="s">
        <v>42</v>
      </c>
      <c r="O6058">
        <v>10.4</v>
      </c>
      <c r="P6058">
        <v>2.4</v>
      </c>
      <c r="Q6058" s="2">
        <v>2980.55</v>
      </c>
      <c r="R6058" t="s">
        <v>35</v>
      </c>
      <c r="S6058" s="2">
        <v>1946.24</v>
      </c>
      <c r="T6058">
        <v>3.7</v>
      </c>
      <c r="U6058" t="s">
        <v>138</v>
      </c>
      <c r="V6058">
        <v>2026</v>
      </c>
      <c r="W6058" t="s">
        <v>44</v>
      </c>
      <c r="X6058" s="2">
        <v>1946.24</v>
      </c>
      <c r="Y6058" s="2">
        <v>1034.31</v>
      </c>
      <c r="Z6058" s="2">
        <v>0.65300000000000002</v>
      </c>
      <c r="AA6058" s="2">
        <f>IF(Table1[[#This Row],[Bed Occupied]]="Yes",1,0)</f>
        <v>1</v>
      </c>
    </row>
    <row r="6059" spans="1:27" x14ac:dyDescent="0.25">
      <c r="A6059" t="s">
        <v>6151</v>
      </c>
      <c r="B6059" s="1">
        <v>46181</v>
      </c>
      <c r="C6059" s="1">
        <v>46187.1</v>
      </c>
      <c r="D6059" t="s">
        <v>102</v>
      </c>
      <c r="E6059" t="s">
        <v>28</v>
      </c>
      <c r="F6059" t="s">
        <v>29</v>
      </c>
      <c r="G6059" t="s">
        <v>30</v>
      </c>
      <c r="H6059" t="s">
        <v>76</v>
      </c>
      <c r="I6059" t="s">
        <v>41</v>
      </c>
      <c r="J6059">
        <v>6.1</v>
      </c>
      <c r="K6059" t="s">
        <v>33</v>
      </c>
      <c r="L6059">
        <v>40</v>
      </c>
      <c r="M6059" s="1">
        <v>46181</v>
      </c>
      <c r="N6059" t="s">
        <v>34</v>
      </c>
      <c r="O6059">
        <v>8.6999999999999993</v>
      </c>
      <c r="P6059">
        <v>0.7</v>
      </c>
      <c r="Q6059" s="2">
        <v>12413.12</v>
      </c>
      <c r="R6059" t="s">
        <v>35</v>
      </c>
      <c r="S6059" s="2">
        <v>6422.6</v>
      </c>
      <c r="T6059">
        <v>4</v>
      </c>
      <c r="U6059" t="s">
        <v>126</v>
      </c>
      <c r="V6059">
        <v>2026</v>
      </c>
      <c r="W6059" t="s">
        <v>37</v>
      </c>
      <c r="X6059" s="2">
        <v>6422.6</v>
      </c>
      <c r="Y6059" s="2">
        <v>5990.52</v>
      </c>
      <c r="Z6059" s="2">
        <v>0.51700000000000002</v>
      </c>
      <c r="AA6059" s="2">
        <f>IF(Table1[[#This Row],[Bed Occupied]]="Yes",1,0)</f>
        <v>1</v>
      </c>
    </row>
    <row r="6060" spans="1:27" x14ac:dyDescent="0.25">
      <c r="A6060" t="s">
        <v>6152</v>
      </c>
      <c r="B6060" s="1">
        <v>46137</v>
      </c>
      <c r="C6060" s="1">
        <v>46138.2</v>
      </c>
      <c r="D6060" t="s">
        <v>27</v>
      </c>
      <c r="E6060" t="s">
        <v>52</v>
      </c>
      <c r="F6060" t="s">
        <v>29</v>
      </c>
      <c r="G6060" t="s">
        <v>67</v>
      </c>
      <c r="H6060" t="s">
        <v>49</v>
      </c>
      <c r="I6060" t="s">
        <v>41</v>
      </c>
      <c r="J6060">
        <v>1.2</v>
      </c>
      <c r="K6060" t="s">
        <v>33</v>
      </c>
      <c r="L6060">
        <v>54</v>
      </c>
      <c r="M6060" s="1">
        <v>46136</v>
      </c>
      <c r="N6060" t="s">
        <v>42</v>
      </c>
      <c r="O6060">
        <v>9.3000000000000007</v>
      </c>
      <c r="P6060">
        <v>1.3</v>
      </c>
      <c r="Q6060" s="2">
        <v>11921.89</v>
      </c>
      <c r="R6060" t="s">
        <v>58</v>
      </c>
      <c r="S6060" s="2">
        <v>6402.11</v>
      </c>
      <c r="T6060">
        <v>4.3</v>
      </c>
      <c r="U6060" t="s">
        <v>98</v>
      </c>
      <c r="V6060">
        <v>2026</v>
      </c>
      <c r="W6060" t="s">
        <v>77</v>
      </c>
      <c r="X6060" s="2">
        <v>6402.11</v>
      </c>
      <c r="Y6060" s="2">
        <v>5519.78</v>
      </c>
      <c r="Z6060" s="2">
        <v>0.53700000000000003</v>
      </c>
      <c r="AA6060" s="2">
        <f>IF(Table1[[#This Row],[Bed Occupied]]="Yes",1,0)</f>
        <v>1</v>
      </c>
    </row>
    <row r="6061" spans="1:27" x14ac:dyDescent="0.25">
      <c r="A6061" t="s">
        <v>6153</v>
      </c>
      <c r="B6061" s="1">
        <v>46234</v>
      </c>
      <c r="C6061" s="1">
        <v>46245.7</v>
      </c>
      <c r="D6061" t="s">
        <v>88</v>
      </c>
      <c r="E6061" t="s">
        <v>66</v>
      </c>
      <c r="F6061" t="s">
        <v>92</v>
      </c>
      <c r="G6061" t="s">
        <v>30</v>
      </c>
      <c r="H6061" t="s">
        <v>31</v>
      </c>
      <c r="I6061" t="s">
        <v>32</v>
      </c>
      <c r="J6061">
        <v>11.7</v>
      </c>
      <c r="K6061" t="s">
        <v>33</v>
      </c>
      <c r="L6061">
        <v>48</v>
      </c>
      <c r="M6061" s="1">
        <v>46234</v>
      </c>
      <c r="N6061" t="s">
        <v>42</v>
      </c>
      <c r="O6061">
        <v>8</v>
      </c>
      <c r="P6061">
        <v>0</v>
      </c>
      <c r="Q6061" s="2">
        <v>41691.51</v>
      </c>
      <c r="R6061" t="s">
        <v>35</v>
      </c>
      <c r="S6061" s="2">
        <v>29227.439999999999</v>
      </c>
      <c r="T6061">
        <v>5</v>
      </c>
      <c r="U6061" t="s">
        <v>43</v>
      </c>
      <c r="V6061">
        <v>2026</v>
      </c>
      <c r="W6061" t="s">
        <v>77</v>
      </c>
      <c r="X6061" s="2">
        <v>29227.439999999999</v>
      </c>
      <c r="Y6061" s="2">
        <v>12464.07</v>
      </c>
      <c r="Z6061" s="2">
        <v>0.70099999999999996</v>
      </c>
      <c r="AA6061" s="2">
        <f>IF(Table1[[#This Row],[Bed Occupied]]="Yes",1,0)</f>
        <v>1</v>
      </c>
    </row>
    <row r="6062" spans="1:27" x14ac:dyDescent="0.25">
      <c r="A6062" t="s">
        <v>6154</v>
      </c>
      <c r="B6062" s="1">
        <v>45857</v>
      </c>
      <c r="C6062" s="1">
        <v>45860.4</v>
      </c>
      <c r="D6062" t="s">
        <v>46</v>
      </c>
      <c r="E6062" t="s">
        <v>47</v>
      </c>
      <c r="F6062" t="s">
        <v>48</v>
      </c>
      <c r="G6062" t="s">
        <v>30</v>
      </c>
      <c r="H6062" t="s">
        <v>56</v>
      </c>
      <c r="I6062" t="s">
        <v>32</v>
      </c>
      <c r="J6062">
        <v>3.4</v>
      </c>
      <c r="K6062" t="s">
        <v>33</v>
      </c>
      <c r="L6062">
        <v>59</v>
      </c>
      <c r="M6062" s="1">
        <v>45857</v>
      </c>
      <c r="N6062" t="s">
        <v>34</v>
      </c>
      <c r="O6062">
        <v>12.1</v>
      </c>
      <c r="P6062">
        <v>2.1</v>
      </c>
      <c r="Q6062" s="2">
        <v>4484.71</v>
      </c>
      <c r="R6062" t="s">
        <v>85</v>
      </c>
      <c r="S6062" s="2">
        <v>2498.83</v>
      </c>
      <c r="T6062">
        <v>3.9</v>
      </c>
      <c r="U6062" t="s">
        <v>135</v>
      </c>
      <c r="V6062">
        <v>2025</v>
      </c>
      <c r="W6062" t="s">
        <v>83</v>
      </c>
      <c r="X6062" s="2">
        <v>2498.83</v>
      </c>
      <c r="Y6062" s="2">
        <v>1985.88</v>
      </c>
      <c r="Z6062" s="2">
        <v>0.55700000000000005</v>
      </c>
      <c r="AA6062" s="2">
        <f>IF(Table1[[#This Row],[Bed Occupied]]="Yes",1,0)</f>
        <v>1</v>
      </c>
    </row>
    <row r="6063" spans="1:27" x14ac:dyDescent="0.25">
      <c r="A6063" t="s">
        <v>6155</v>
      </c>
      <c r="B6063" s="1">
        <v>45837</v>
      </c>
      <c r="C6063" s="1">
        <v>45838.8</v>
      </c>
      <c r="D6063" t="s">
        <v>39</v>
      </c>
      <c r="E6063" t="s">
        <v>47</v>
      </c>
      <c r="F6063" t="s">
        <v>48</v>
      </c>
      <c r="G6063" t="s">
        <v>30</v>
      </c>
      <c r="H6063" t="s">
        <v>62</v>
      </c>
      <c r="I6063" t="s">
        <v>93</v>
      </c>
      <c r="J6063">
        <v>1.8</v>
      </c>
      <c r="K6063" t="s">
        <v>33</v>
      </c>
      <c r="L6063">
        <v>79</v>
      </c>
      <c r="M6063" s="1">
        <v>45837</v>
      </c>
      <c r="N6063" t="s">
        <v>63</v>
      </c>
      <c r="O6063">
        <v>9.4</v>
      </c>
      <c r="P6063">
        <v>1.4</v>
      </c>
      <c r="Q6063" s="2">
        <v>2558.6799999999998</v>
      </c>
      <c r="R6063" t="s">
        <v>35</v>
      </c>
      <c r="S6063" s="2">
        <v>1531.92</v>
      </c>
      <c r="T6063">
        <v>3</v>
      </c>
      <c r="U6063" t="s">
        <v>64</v>
      </c>
      <c r="V6063">
        <v>2025</v>
      </c>
      <c r="W6063" t="s">
        <v>74</v>
      </c>
      <c r="X6063" s="2">
        <v>1531.92</v>
      </c>
      <c r="Y6063" s="2">
        <v>1026.76</v>
      </c>
      <c r="Z6063" s="2">
        <v>0.59899999999999998</v>
      </c>
      <c r="AA6063" s="2">
        <f>IF(Table1[[#This Row],[Bed Occupied]]="Yes",1,0)</f>
        <v>1</v>
      </c>
    </row>
    <row r="6064" spans="1:27" x14ac:dyDescent="0.25">
      <c r="A6064" t="s">
        <v>6156</v>
      </c>
      <c r="B6064" s="1">
        <v>46107</v>
      </c>
      <c r="C6064" s="1">
        <v>46114.6</v>
      </c>
      <c r="D6064" t="s">
        <v>51</v>
      </c>
      <c r="E6064" t="s">
        <v>52</v>
      </c>
      <c r="F6064" t="s">
        <v>48</v>
      </c>
      <c r="G6064" t="s">
        <v>30</v>
      </c>
      <c r="H6064" t="s">
        <v>76</v>
      </c>
      <c r="I6064" t="s">
        <v>32</v>
      </c>
      <c r="J6064">
        <v>7.6</v>
      </c>
      <c r="K6064" t="s">
        <v>33</v>
      </c>
      <c r="L6064">
        <v>102</v>
      </c>
      <c r="M6064" s="1">
        <v>46106</v>
      </c>
      <c r="N6064" t="s">
        <v>63</v>
      </c>
      <c r="O6064">
        <v>8.6999999999999993</v>
      </c>
      <c r="P6064">
        <v>0.7</v>
      </c>
      <c r="Q6064" s="2">
        <v>14578.96</v>
      </c>
      <c r="R6064" t="s">
        <v>35</v>
      </c>
      <c r="S6064" s="2">
        <v>7062.31</v>
      </c>
      <c r="T6064">
        <v>4.0999999999999996</v>
      </c>
      <c r="U6064" t="s">
        <v>115</v>
      </c>
      <c r="V6064">
        <v>2026</v>
      </c>
      <c r="W6064" t="s">
        <v>69</v>
      </c>
      <c r="X6064" s="2">
        <v>7062.31</v>
      </c>
      <c r="Y6064" s="2">
        <v>7516.65</v>
      </c>
      <c r="Z6064" s="2">
        <v>0.48399999999999999</v>
      </c>
      <c r="AA6064" s="2">
        <f>IF(Table1[[#This Row],[Bed Occupied]]="Yes",1,0)</f>
        <v>1</v>
      </c>
    </row>
    <row r="6065" spans="1:27" x14ac:dyDescent="0.25">
      <c r="A6065" t="s">
        <v>6157</v>
      </c>
      <c r="B6065" s="1">
        <v>45836</v>
      </c>
      <c r="C6065" s="1">
        <v>45842.8</v>
      </c>
      <c r="D6065" t="s">
        <v>61</v>
      </c>
      <c r="E6065" t="s">
        <v>52</v>
      </c>
      <c r="F6065" t="s">
        <v>48</v>
      </c>
      <c r="G6065" t="s">
        <v>53</v>
      </c>
      <c r="H6065" t="s">
        <v>56</v>
      </c>
      <c r="I6065" t="s">
        <v>93</v>
      </c>
      <c r="J6065">
        <v>6.8</v>
      </c>
      <c r="K6065" t="s">
        <v>33</v>
      </c>
      <c r="L6065">
        <v>64</v>
      </c>
      <c r="M6065" s="1">
        <v>45836</v>
      </c>
      <c r="N6065" t="s">
        <v>63</v>
      </c>
      <c r="O6065">
        <v>13.9</v>
      </c>
      <c r="P6065">
        <v>1.9</v>
      </c>
      <c r="Q6065" s="2">
        <v>20818.86</v>
      </c>
      <c r="R6065" t="s">
        <v>35</v>
      </c>
      <c r="S6065" s="2">
        <v>14147.76</v>
      </c>
      <c r="T6065">
        <v>3.7</v>
      </c>
      <c r="U6065" t="s">
        <v>64</v>
      </c>
      <c r="V6065">
        <v>2025</v>
      </c>
      <c r="W6065" t="s">
        <v>83</v>
      </c>
      <c r="X6065" s="2">
        <v>14147.76</v>
      </c>
      <c r="Y6065" s="2">
        <v>6671.1</v>
      </c>
      <c r="Z6065" s="2">
        <v>0.68</v>
      </c>
      <c r="AA6065" s="2">
        <f>IF(Table1[[#This Row],[Bed Occupied]]="Yes",1,0)</f>
        <v>1</v>
      </c>
    </row>
    <row r="6066" spans="1:27" x14ac:dyDescent="0.25">
      <c r="A6066" t="s">
        <v>6158</v>
      </c>
      <c r="B6066" s="1">
        <v>46093</v>
      </c>
      <c r="C6066" s="1">
        <v>46093.3</v>
      </c>
      <c r="D6066" t="s">
        <v>39</v>
      </c>
      <c r="E6066" t="s">
        <v>28</v>
      </c>
      <c r="F6066" t="s">
        <v>48</v>
      </c>
      <c r="G6066" t="s">
        <v>53</v>
      </c>
      <c r="H6066" t="s">
        <v>76</v>
      </c>
      <c r="I6066" t="s">
        <v>41</v>
      </c>
      <c r="J6066">
        <v>0.3</v>
      </c>
      <c r="K6066" t="s">
        <v>33</v>
      </c>
      <c r="L6066">
        <v>86</v>
      </c>
      <c r="M6066" s="1">
        <v>46092</v>
      </c>
      <c r="N6066" t="s">
        <v>63</v>
      </c>
      <c r="O6066">
        <v>10</v>
      </c>
      <c r="P6066">
        <v>0</v>
      </c>
      <c r="Q6066" s="2">
        <v>1829.94</v>
      </c>
      <c r="R6066" t="s">
        <v>35</v>
      </c>
      <c r="S6066" s="2">
        <v>1201.73</v>
      </c>
      <c r="T6066">
        <v>4.0999999999999996</v>
      </c>
      <c r="U6066" t="s">
        <v>115</v>
      </c>
      <c r="V6066">
        <v>2026</v>
      </c>
      <c r="W6066" t="s">
        <v>69</v>
      </c>
      <c r="X6066" s="2">
        <v>1201.73</v>
      </c>
      <c r="Y6066" s="2">
        <v>628.21</v>
      </c>
      <c r="Z6066" s="2">
        <v>0.65700000000000003</v>
      </c>
      <c r="AA6066" s="2">
        <f>IF(Table1[[#This Row],[Bed Occupied]]="Yes",1,0)</f>
        <v>1</v>
      </c>
    </row>
    <row r="6067" spans="1:27" x14ac:dyDescent="0.25">
      <c r="A6067" t="s">
        <v>6159</v>
      </c>
      <c r="B6067" s="1">
        <v>46354</v>
      </c>
      <c r="C6067" s="1">
        <v>46358.2</v>
      </c>
      <c r="D6067" t="s">
        <v>88</v>
      </c>
      <c r="E6067" t="s">
        <v>52</v>
      </c>
      <c r="F6067" t="s">
        <v>29</v>
      </c>
      <c r="G6067" t="s">
        <v>30</v>
      </c>
      <c r="H6067" t="s">
        <v>62</v>
      </c>
      <c r="I6067" t="s">
        <v>41</v>
      </c>
      <c r="J6067">
        <v>4.2</v>
      </c>
      <c r="K6067" t="s">
        <v>57</v>
      </c>
      <c r="L6067">
        <v>5</v>
      </c>
      <c r="M6067" s="1">
        <v>46353</v>
      </c>
      <c r="N6067" t="s">
        <v>42</v>
      </c>
      <c r="O6067">
        <v>12</v>
      </c>
      <c r="P6067">
        <v>0</v>
      </c>
      <c r="Q6067" s="2">
        <v>16544.21</v>
      </c>
      <c r="R6067" t="s">
        <v>35</v>
      </c>
      <c r="S6067" s="2">
        <v>10937.13</v>
      </c>
      <c r="T6067">
        <v>4.2</v>
      </c>
      <c r="U6067" t="s">
        <v>130</v>
      </c>
      <c r="V6067">
        <v>2026</v>
      </c>
      <c r="W6067" t="s">
        <v>77</v>
      </c>
      <c r="X6067" s="2">
        <v>10937.13</v>
      </c>
      <c r="Y6067" s="2">
        <v>5607.08</v>
      </c>
      <c r="Z6067" s="2">
        <v>0.66100000000000003</v>
      </c>
      <c r="AA6067" s="2">
        <f>IF(Table1[[#This Row],[Bed Occupied]]="Yes",1,0)</f>
        <v>0</v>
      </c>
    </row>
    <row r="6068" spans="1:27" x14ac:dyDescent="0.25">
      <c r="A6068" t="s">
        <v>6160</v>
      </c>
      <c r="B6068" s="1">
        <v>46360</v>
      </c>
      <c r="C6068" s="1">
        <v>46361.8</v>
      </c>
      <c r="D6068" t="s">
        <v>88</v>
      </c>
      <c r="E6068" t="s">
        <v>52</v>
      </c>
      <c r="F6068" t="s">
        <v>29</v>
      </c>
      <c r="G6068" t="s">
        <v>53</v>
      </c>
      <c r="H6068" t="s">
        <v>81</v>
      </c>
      <c r="I6068" t="s">
        <v>32</v>
      </c>
      <c r="J6068">
        <v>1.8</v>
      </c>
      <c r="K6068" t="s">
        <v>33</v>
      </c>
      <c r="L6068">
        <v>52</v>
      </c>
      <c r="M6068" s="1">
        <v>46359</v>
      </c>
      <c r="N6068" t="s">
        <v>34</v>
      </c>
      <c r="O6068">
        <v>14.1</v>
      </c>
      <c r="P6068">
        <v>2.1</v>
      </c>
      <c r="Q6068" s="2">
        <v>19151.060000000001</v>
      </c>
      <c r="R6068" t="s">
        <v>35</v>
      </c>
      <c r="S6068" s="2">
        <v>13354</v>
      </c>
      <c r="T6068">
        <v>3.3</v>
      </c>
      <c r="U6068" t="s">
        <v>54</v>
      </c>
      <c r="V6068">
        <v>2026</v>
      </c>
      <c r="W6068" t="s">
        <v>72</v>
      </c>
      <c r="X6068" s="2">
        <v>13354</v>
      </c>
      <c r="Y6068" s="2">
        <v>5797.06</v>
      </c>
      <c r="Z6068" s="2">
        <v>0.69699999999999995</v>
      </c>
      <c r="AA6068" s="2">
        <f>IF(Table1[[#This Row],[Bed Occupied]]="Yes",1,0)</f>
        <v>1</v>
      </c>
    </row>
    <row r="6069" spans="1:27" x14ac:dyDescent="0.25">
      <c r="A6069" t="s">
        <v>6161</v>
      </c>
      <c r="B6069" s="1">
        <v>46203</v>
      </c>
      <c r="C6069" s="1">
        <v>46203.1</v>
      </c>
      <c r="D6069" t="s">
        <v>39</v>
      </c>
      <c r="E6069" t="s">
        <v>28</v>
      </c>
      <c r="F6069" t="s">
        <v>29</v>
      </c>
      <c r="G6069" t="s">
        <v>30</v>
      </c>
      <c r="H6069" t="s">
        <v>49</v>
      </c>
      <c r="I6069" t="s">
        <v>32</v>
      </c>
      <c r="J6069">
        <v>0.1</v>
      </c>
      <c r="K6069" t="s">
        <v>33</v>
      </c>
      <c r="L6069">
        <v>120</v>
      </c>
      <c r="M6069" s="1">
        <v>46203</v>
      </c>
      <c r="N6069" t="s">
        <v>34</v>
      </c>
      <c r="O6069">
        <v>11.7</v>
      </c>
      <c r="P6069">
        <v>1.7</v>
      </c>
      <c r="Q6069" s="2">
        <v>1966.14</v>
      </c>
      <c r="R6069" t="s">
        <v>35</v>
      </c>
      <c r="S6069" s="2">
        <v>1045.8</v>
      </c>
      <c r="T6069">
        <v>3</v>
      </c>
      <c r="U6069" t="s">
        <v>126</v>
      </c>
      <c r="V6069">
        <v>2026</v>
      </c>
      <c r="W6069" t="s">
        <v>44</v>
      </c>
      <c r="X6069" s="2">
        <v>1045.8</v>
      </c>
      <c r="Y6069" s="2">
        <v>920.34</v>
      </c>
      <c r="Z6069" s="2">
        <v>0.53200000000000003</v>
      </c>
      <c r="AA6069" s="2">
        <f>IF(Table1[[#This Row],[Bed Occupied]]="Yes",1,0)</f>
        <v>1</v>
      </c>
    </row>
    <row r="6070" spans="1:27" x14ac:dyDescent="0.25">
      <c r="A6070" t="s">
        <v>6162</v>
      </c>
      <c r="B6070" s="1">
        <v>46188</v>
      </c>
      <c r="C6070" s="1">
        <v>46190.2</v>
      </c>
      <c r="D6070" t="s">
        <v>88</v>
      </c>
      <c r="E6070" t="s">
        <v>52</v>
      </c>
      <c r="F6070" t="s">
        <v>29</v>
      </c>
      <c r="G6070" t="s">
        <v>30</v>
      </c>
      <c r="H6070" t="s">
        <v>31</v>
      </c>
      <c r="I6070" t="s">
        <v>32</v>
      </c>
      <c r="J6070">
        <v>2.2000000000000002</v>
      </c>
      <c r="K6070" t="s">
        <v>57</v>
      </c>
      <c r="L6070">
        <v>72</v>
      </c>
      <c r="M6070" s="1">
        <v>46187</v>
      </c>
      <c r="N6070" t="s">
        <v>34</v>
      </c>
      <c r="O6070">
        <v>9.9</v>
      </c>
      <c r="P6070">
        <v>1.9</v>
      </c>
      <c r="Q6070" s="2">
        <v>20282.93</v>
      </c>
      <c r="R6070" t="s">
        <v>58</v>
      </c>
      <c r="S6070" s="2">
        <v>14993.61</v>
      </c>
      <c r="T6070">
        <v>3.3</v>
      </c>
      <c r="U6070" t="s">
        <v>126</v>
      </c>
      <c r="V6070">
        <v>2026</v>
      </c>
      <c r="W6070" t="s">
        <v>74</v>
      </c>
      <c r="X6070" s="2">
        <v>14993.61</v>
      </c>
      <c r="Y6070" s="2">
        <v>5289.32</v>
      </c>
      <c r="Z6070" s="2">
        <v>0.73899999999999999</v>
      </c>
      <c r="AA6070" s="2">
        <f>IF(Table1[[#This Row],[Bed Occupied]]="Yes",1,0)</f>
        <v>0</v>
      </c>
    </row>
    <row r="6071" spans="1:27" x14ac:dyDescent="0.25">
      <c r="A6071" t="s">
        <v>6163</v>
      </c>
      <c r="B6071" s="1">
        <v>46197</v>
      </c>
      <c r="C6071" s="1">
        <v>46198.400000000001</v>
      </c>
      <c r="D6071" t="s">
        <v>96</v>
      </c>
      <c r="E6071" t="s">
        <v>47</v>
      </c>
      <c r="F6071" t="s">
        <v>29</v>
      </c>
      <c r="G6071" t="s">
        <v>30</v>
      </c>
      <c r="H6071" t="s">
        <v>76</v>
      </c>
      <c r="I6071" t="s">
        <v>41</v>
      </c>
      <c r="J6071">
        <v>1.4</v>
      </c>
      <c r="K6071" t="s">
        <v>57</v>
      </c>
      <c r="L6071">
        <v>56</v>
      </c>
      <c r="M6071" s="1">
        <v>46196</v>
      </c>
      <c r="N6071" t="s">
        <v>42</v>
      </c>
      <c r="O6071">
        <v>8.5</v>
      </c>
      <c r="P6071">
        <v>0.5</v>
      </c>
      <c r="Q6071" s="2">
        <v>3706.17</v>
      </c>
      <c r="R6071" t="s">
        <v>58</v>
      </c>
      <c r="S6071" s="2">
        <v>1873.37</v>
      </c>
      <c r="T6071">
        <v>4.0999999999999996</v>
      </c>
      <c r="U6071" t="s">
        <v>126</v>
      </c>
      <c r="V6071">
        <v>2026</v>
      </c>
      <c r="W6071" t="s">
        <v>44</v>
      </c>
      <c r="X6071" s="2">
        <v>1873.37</v>
      </c>
      <c r="Y6071" s="2">
        <v>1832.8</v>
      </c>
      <c r="Z6071" s="2">
        <v>0.505</v>
      </c>
      <c r="AA6071" s="2">
        <f>IF(Table1[[#This Row],[Bed Occupied]]="Yes",1,0)</f>
        <v>0</v>
      </c>
    </row>
    <row r="6072" spans="1:27" x14ac:dyDescent="0.25">
      <c r="A6072" t="s">
        <v>6164</v>
      </c>
      <c r="B6072" s="1">
        <v>46123</v>
      </c>
      <c r="C6072" s="1">
        <v>46136.6</v>
      </c>
      <c r="D6072" t="s">
        <v>61</v>
      </c>
      <c r="E6072" t="s">
        <v>52</v>
      </c>
      <c r="F6072" t="s">
        <v>48</v>
      </c>
      <c r="G6072" t="s">
        <v>67</v>
      </c>
      <c r="H6072" t="s">
        <v>49</v>
      </c>
      <c r="I6072" t="s">
        <v>32</v>
      </c>
      <c r="J6072">
        <v>13.6</v>
      </c>
      <c r="K6072" t="s">
        <v>33</v>
      </c>
      <c r="L6072">
        <v>90</v>
      </c>
      <c r="M6072" s="1">
        <v>46123</v>
      </c>
      <c r="N6072" t="s">
        <v>63</v>
      </c>
      <c r="O6072">
        <v>10.7</v>
      </c>
      <c r="P6072">
        <v>2.7</v>
      </c>
      <c r="Q6072" s="2">
        <v>24173.38</v>
      </c>
      <c r="R6072" t="s">
        <v>35</v>
      </c>
      <c r="S6072" s="2">
        <v>14212.79</v>
      </c>
      <c r="T6072">
        <v>2.7</v>
      </c>
      <c r="U6072" t="s">
        <v>98</v>
      </c>
      <c r="V6072">
        <v>2026</v>
      </c>
      <c r="W6072" t="s">
        <v>83</v>
      </c>
      <c r="X6072" s="2">
        <v>14212.79</v>
      </c>
      <c r="Y6072" s="2">
        <v>9960.59</v>
      </c>
      <c r="Z6072" s="2">
        <v>0.58799999999999997</v>
      </c>
      <c r="AA6072" s="2">
        <f>IF(Table1[[#This Row],[Bed Occupied]]="Yes",1,0)</f>
        <v>1</v>
      </c>
    </row>
    <row r="6073" spans="1:27" x14ac:dyDescent="0.25">
      <c r="A6073" t="s">
        <v>6165</v>
      </c>
      <c r="B6073" s="1">
        <v>45678</v>
      </c>
      <c r="C6073" s="1">
        <v>45679.8</v>
      </c>
      <c r="D6073" t="s">
        <v>96</v>
      </c>
      <c r="E6073" t="s">
        <v>47</v>
      </c>
      <c r="F6073" t="s">
        <v>29</v>
      </c>
      <c r="G6073" t="s">
        <v>30</v>
      </c>
      <c r="H6073" t="s">
        <v>56</v>
      </c>
      <c r="I6073" t="s">
        <v>41</v>
      </c>
      <c r="J6073">
        <v>1.8</v>
      </c>
      <c r="K6073" t="s">
        <v>33</v>
      </c>
      <c r="L6073">
        <v>42</v>
      </c>
      <c r="M6073" s="1">
        <v>45678</v>
      </c>
      <c r="N6073" t="s">
        <v>34</v>
      </c>
      <c r="O6073">
        <v>8</v>
      </c>
      <c r="P6073">
        <v>0</v>
      </c>
      <c r="Q6073" s="2">
        <v>3249.71</v>
      </c>
      <c r="R6073" t="s">
        <v>35</v>
      </c>
      <c r="S6073" s="2">
        <v>1822.87</v>
      </c>
      <c r="T6073">
        <v>4.7</v>
      </c>
      <c r="U6073" t="s">
        <v>145</v>
      </c>
      <c r="V6073">
        <v>2025</v>
      </c>
      <c r="W6073" t="s">
        <v>44</v>
      </c>
      <c r="X6073" s="2">
        <v>1822.87</v>
      </c>
      <c r="Y6073" s="2">
        <v>1426.84</v>
      </c>
      <c r="Z6073" s="2">
        <v>0.56100000000000005</v>
      </c>
      <c r="AA6073" s="2">
        <f>IF(Table1[[#This Row],[Bed Occupied]]="Yes",1,0)</f>
        <v>1</v>
      </c>
    </row>
    <row r="6074" spans="1:27" x14ac:dyDescent="0.25">
      <c r="A6074" t="s">
        <v>6166</v>
      </c>
      <c r="B6074" s="1">
        <v>45756</v>
      </c>
      <c r="C6074" s="1">
        <v>45760.3</v>
      </c>
      <c r="D6074" t="s">
        <v>51</v>
      </c>
      <c r="E6074" t="s">
        <v>52</v>
      </c>
      <c r="F6074" t="s">
        <v>29</v>
      </c>
      <c r="G6074" t="s">
        <v>67</v>
      </c>
      <c r="H6074" t="s">
        <v>31</v>
      </c>
      <c r="I6074" t="s">
        <v>41</v>
      </c>
      <c r="J6074">
        <v>4.3</v>
      </c>
      <c r="K6074" t="s">
        <v>33</v>
      </c>
      <c r="L6074">
        <v>38</v>
      </c>
      <c r="M6074" s="1">
        <v>45756</v>
      </c>
      <c r="N6074" t="s">
        <v>63</v>
      </c>
      <c r="O6074">
        <v>13.2</v>
      </c>
      <c r="P6074">
        <v>1.2</v>
      </c>
      <c r="Q6074" s="2">
        <v>6658.25</v>
      </c>
      <c r="R6074" t="s">
        <v>35</v>
      </c>
      <c r="S6074" s="2">
        <v>4129.59</v>
      </c>
      <c r="T6074">
        <v>4.4000000000000004</v>
      </c>
      <c r="U6074" t="s">
        <v>89</v>
      </c>
      <c r="V6074">
        <v>2025</v>
      </c>
      <c r="W6074" t="s">
        <v>69</v>
      </c>
      <c r="X6074" s="2">
        <v>4129.59</v>
      </c>
      <c r="Y6074" s="2">
        <v>2528.66</v>
      </c>
      <c r="Z6074" s="2">
        <v>0.62</v>
      </c>
      <c r="AA6074" s="2">
        <f>IF(Table1[[#This Row],[Bed Occupied]]="Yes",1,0)</f>
        <v>1</v>
      </c>
    </row>
    <row r="6075" spans="1:27" x14ac:dyDescent="0.25">
      <c r="A6075" t="s">
        <v>6167</v>
      </c>
      <c r="B6075" s="1">
        <v>46033</v>
      </c>
      <c r="C6075" s="1">
        <v>46034.8</v>
      </c>
      <c r="D6075" t="s">
        <v>46</v>
      </c>
      <c r="E6075" t="s">
        <v>28</v>
      </c>
      <c r="F6075" t="s">
        <v>48</v>
      </c>
      <c r="G6075" t="s">
        <v>53</v>
      </c>
      <c r="H6075" t="s">
        <v>31</v>
      </c>
      <c r="I6075" t="s">
        <v>32</v>
      </c>
      <c r="J6075">
        <v>1.8</v>
      </c>
      <c r="K6075" t="s">
        <v>57</v>
      </c>
      <c r="L6075">
        <v>80</v>
      </c>
      <c r="M6075" s="1">
        <v>46033</v>
      </c>
      <c r="N6075" t="s">
        <v>63</v>
      </c>
      <c r="O6075">
        <v>8.9</v>
      </c>
      <c r="P6075">
        <v>0.9</v>
      </c>
      <c r="Q6075" s="2">
        <v>5703.79</v>
      </c>
      <c r="R6075" t="s">
        <v>35</v>
      </c>
      <c r="S6075" s="2">
        <v>3416.74</v>
      </c>
      <c r="T6075">
        <v>3.2</v>
      </c>
      <c r="U6075" t="s">
        <v>86</v>
      </c>
      <c r="V6075">
        <v>2026</v>
      </c>
      <c r="W6075" t="s">
        <v>74</v>
      </c>
      <c r="X6075" s="2">
        <v>3416.74</v>
      </c>
      <c r="Y6075" s="2">
        <v>2287.0500000000002</v>
      </c>
      <c r="Z6075" s="2">
        <v>0.59899999999999998</v>
      </c>
      <c r="AA6075" s="2">
        <f>IF(Table1[[#This Row],[Bed Occupied]]="Yes",1,0)</f>
        <v>0</v>
      </c>
    </row>
    <row r="6076" spans="1:27" x14ac:dyDescent="0.25">
      <c r="A6076" t="s">
        <v>6168</v>
      </c>
      <c r="B6076" s="1">
        <v>45697</v>
      </c>
      <c r="C6076" s="1">
        <v>45700.6</v>
      </c>
      <c r="D6076" t="s">
        <v>61</v>
      </c>
      <c r="E6076" t="s">
        <v>47</v>
      </c>
      <c r="F6076" t="s">
        <v>48</v>
      </c>
      <c r="G6076" t="s">
        <v>53</v>
      </c>
      <c r="H6076" t="s">
        <v>49</v>
      </c>
      <c r="I6076" t="s">
        <v>41</v>
      </c>
      <c r="J6076">
        <v>3.6</v>
      </c>
      <c r="K6076" t="s">
        <v>33</v>
      </c>
      <c r="L6076">
        <v>48</v>
      </c>
      <c r="M6076" s="1">
        <v>45696</v>
      </c>
      <c r="N6076" t="s">
        <v>42</v>
      </c>
      <c r="O6076">
        <v>8.8000000000000007</v>
      </c>
      <c r="P6076">
        <v>0.8</v>
      </c>
      <c r="Q6076" s="2">
        <v>12985.14</v>
      </c>
      <c r="R6076" t="s">
        <v>35</v>
      </c>
      <c r="S6076" s="2">
        <v>8227.7000000000007</v>
      </c>
      <c r="T6076">
        <v>3.7</v>
      </c>
      <c r="U6076" t="s">
        <v>100</v>
      </c>
      <c r="V6076">
        <v>2025</v>
      </c>
      <c r="W6076" t="s">
        <v>83</v>
      </c>
      <c r="X6076" s="2">
        <v>8227.7000000000007</v>
      </c>
      <c r="Y6076" s="2">
        <v>4757.4399999999996</v>
      </c>
      <c r="Z6076" s="2">
        <v>0.63400000000000001</v>
      </c>
      <c r="AA6076" s="2">
        <f>IF(Table1[[#This Row],[Bed Occupied]]="Yes",1,0)</f>
        <v>1</v>
      </c>
    </row>
    <row r="6077" spans="1:27" x14ac:dyDescent="0.25">
      <c r="A6077" t="s">
        <v>6169</v>
      </c>
      <c r="B6077" s="1">
        <v>45992</v>
      </c>
      <c r="C6077" s="1">
        <v>45993.1</v>
      </c>
      <c r="D6077" t="s">
        <v>39</v>
      </c>
      <c r="E6077" t="s">
        <v>47</v>
      </c>
      <c r="F6077" t="s">
        <v>48</v>
      </c>
      <c r="G6077" t="s">
        <v>30</v>
      </c>
      <c r="H6077" t="s">
        <v>49</v>
      </c>
      <c r="I6077" t="s">
        <v>32</v>
      </c>
      <c r="J6077">
        <v>1.1000000000000001</v>
      </c>
      <c r="K6077" t="s">
        <v>33</v>
      </c>
      <c r="L6077">
        <v>112</v>
      </c>
      <c r="M6077" s="1">
        <v>45992</v>
      </c>
      <c r="N6077" t="s">
        <v>63</v>
      </c>
      <c r="O6077">
        <v>9.9</v>
      </c>
      <c r="P6077">
        <v>1.9</v>
      </c>
      <c r="Q6077" s="2">
        <v>1908.33</v>
      </c>
      <c r="R6077" t="s">
        <v>35</v>
      </c>
      <c r="S6077" s="2">
        <v>1183.3499999999999</v>
      </c>
      <c r="T6077">
        <v>2.2999999999999998</v>
      </c>
      <c r="U6077" t="s">
        <v>79</v>
      </c>
      <c r="V6077">
        <v>2025</v>
      </c>
      <c r="W6077" t="s">
        <v>37</v>
      </c>
      <c r="X6077" s="2">
        <v>1183.3499999999999</v>
      </c>
      <c r="Y6077" s="2">
        <v>724.98</v>
      </c>
      <c r="Z6077" s="2">
        <v>0.62</v>
      </c>
      <c r="AA6077" s="2">
        <f>IF(Table1[[#This Row],[Bed Occupied]]="Yes",1,0)</f>
        <v>1</v>
      </c>
    </row>
    <row r="6078" spans="1:27" x14ac:dyDescent="0.25">
      <c r="A6078" t="s">
        <v>6170</v>
      </c>
      <c r="B6078" s="1">
        <v>46125</v>
      </c>
      <c r="C6078" s="1">
        <v>46127.9</v>
      </c>
      <c r="D6078" t="s">
        <v>27</v>
      </c>
      <c r="E6078" t="s">
        <v>28</v>
      </c>
      <c r="F6078" t="s">
        <v>48</v>
      </c>
      <c r="G6078" t="s">
        <v>30</v>
      </c>
      <c r="H6078" t="s">
        <v>62</v>
      </c>
      <c r="I6078" t="s">
        <v>32</v>
      </c>
      <c r="J6078">
        <v>2.9</v>
      </c>
      <c r="K6078" t="s">
        <v>33</v>
      </c>
      <c r="L6078">
        <v>81</v>
      </c>
      <c r="M6078" s="1">
        <v>46124</v>
      </c>
      <c r="N6078" t="s">
        <v>42</v>
      </c>
      <c r="O6078">
        <v>11.7</v>
      </c>
      <c r="P6078">
        <v>1.7</v>
      </c>
      <c r="Q6078" s="2">
        <v>10456.94</v>
      </c>
      <c r="R6078" t="s">
        <v>35</v>
      </c>
      <c r="S6078" s="2">
        <v>6732.41</v>
      </c>
      <c r="T6078">
        <v>2.4</v>
      </c>
      <c r="U6078" t="s">
        <v>98</v>
      </c>
      <c r="V6078">
        <v>2026</v>
      </c>
      <c r="W6078" t="s">
        <v>74</v>
      </c>
      <c r="X6078" s="2">
        <v>6732.41</v>
      </c>
      <c r="Y6078" s="2">
        <v>3724.53</v>
      </c>
      <c r="Z6078" s="2">
        <v>0.64400000000000002</v>
      </c>
      <c r="AA6078" s="2">
        <f>IF(Table1[[#This Row],[Bed Occupied]]="Yes",1,0)</f>
        <v>1</v>
      </c>
    </row>
    <row r="6079" spans="1:27" x14ac:dyDescent="0.25">
      <c r="A6079" t="s">
        <v>6171</v>
      </c>
      <c r="B6079" s="1">
        <v>46002</v>
      </c>
      <c r="C6079" s="1">
        <v>46003.5</v>
      </c>
      <c r="D6079" t="s">
        <v>39</v>
      </c>
      <c r="E6079" t="s">
        <v>28</v>
      </c>
      <c r="F6079" t="s">
        <v>48</v>
      </c>
      <c r="G6079" t="s">
        <v>30</v>
      </c>
      <c r="H6079" t="s">
        <v>49</v>
      </c>
      <c r="I6079" t="s">
        <v>32</v>
      </c>
      <c r="J6079">
        <v>1.5</v>
      </c>
      <c r="K6079" t="s">
        <v>57</v>
      </c>
      <c r="L6079">
        <v>100</v>
      </c>
      <c r="M6079" s="1">
        <v>46002</v>
      </c>
      <c r="N6079" t="s">
        <v>42</v>
      </c>
      <c r="O6079">
        <v>9.6999999999999993</v>
      </c>
      <c r="P6079">
        <v>1.7</v>
      </c>
      <c r="Q6079" s="2">
        <v>1868.19</v>
      </c>
      <c r="R6079" t="s">
        <v>35</v>
      </c>
      <c r="S6079" s="2">
        <v>952.49</v>
      </c>
      <c r="T6079">
        <v>2.8</v>
      </c>
      <c r="U6079" t="s">
        <v>79</v>
      </c>
      <c r="V6079">
        <v>2025</v>
      </c>
      <c r="W6079" t="s">
        <v>72</v>
      </c>
      <c r="X6079" s="2">
        <v>952.49</v>
      </c>
      <c r="Y6079" s="2">
        <v>915.7</v>
      </c>
      <c r="Z6079" s="2">
        <v>0.51</v>
      </c>
      <c r="AA6079" s="2">
        <f>IF(Table1[[#This Row],[Bed Occupied]]="Yes",1,0)</f>
        <v>0</v>
      </c>
    </row>
    <row r="6080" spans="1:27" x14ac:dyDescent="0.25">
      <c r="A6080" t="s">
        <v>6172</v>
      </c>
      <c r="B6080" s="1">
        <v>45751</v>
      </c>
      <c r="C6080" s="1">
        <v>45752.1</v>
      </c>
      <c r="D6080" t="s">
        <v>96</v>
      </c>
      <c r="E6080" t="s">
        <v>66</v>
      </c>
      <c r="F6080" t="s">
        <v>48</v>
      </c>
      <c r="G6080" t="s">
        <v>151</v>
      </c>
      <c r="H6080" t="s">
        <v>81</v>
      </c>
      <c r="I6080" t="s">
        <v>32</v>
      </c>
      <c r="J6080">
        <v>1.1000000000000001</v>
      </c>
      <c r="K6080" t="s">
        <v>57</v>
      </c>
      <c r="L6080">
        <v>78</v>
      </c>
      <c r="M6080" s="1">
        <v>45751</v>
      </c>
      <c r="N6080" t="s">
        <v>42</v>
      </c>
      <c r="O6080">
        <v>14.1</v>
      </c>
      <c r="P6080">
        <v>2.1</v>
      </c>
      <c r="Q6080" s="2">
        <v>2686.49</v>
      </c>
      <c r="R6080" t="s">
        <v>35</v>
      </c>
      <c r="S6080" s="2">
        <v>1099.98</v>
      </c>
      <c r="T6080">
        <v>3.6</v>
      </c>
      <c r="U6080" t="s">
        <v>89</v>
      </c>
      <c r="V6080">
        <v>2025</v>
      </c>
      <c r="W6080" t="s">
        <v>77</v>
      </c>
      <c r="X6080" s="2">
        <v>1099.98</v>
      </c>
      <c r="Y6080" s="2">
        <v>1586.51</v>
      </c>
      <c r="Z6080" s="2">
        <v>0.40899999999999997</v>
      </c>
      <c r="AA6080" s="2">
        <f>IF(Table1[[#This Row],[Bed Occupied]]="Yes",1,0)</f>
        <v>0</v>
      </c>
    </row>
    <row r="6081" spans="1:27" x14ac:dyDescent="0.25">
      <c r="A6081" t="s">
        <v>6173</v>
      </c>
      <c r="B6081" s="1">
        <v>46155</v>
      </c>
      <c r="C6081" s="1">
        <v>46155.5</v>
      </c>
      <c r="D6081" t="s">
        <v>96</v>
      </c>
      <c r="E6081" t="s">
        <v>28</v>
      </c>
      <c r="F6081" t="s">
        <v>48</v>
      </c>
      <c r="G6081" t="s">
        <v>53</v>
      </c>
      <c r="H6081" t="s">
        <v>81</v>
      </c>
      <c r="I6081" t="s">
        <v>41</v>
      </c>
      <c r="J6081">
        <v>0.5</v>
      </c>
      <c r="K6081" t="s">
        <v>57</v>
      </c>
      <c r="L6081">
        <v>45</v>
      </c>
      <c r="M6081" s="1">
        <v>46154</v>
      </c>
      <c r="N6081" t="s">
        <v>42</v>
      </c>
      <c r="O6081">
        <v>8.9</v>
      </c>
      <c r="P6081">
        <v>0.9</v>
      </c>
      <c r="Q6081" s="2">
        <v>3303.51</v>
      </c>
      <c r="R6081" t="s">
        <v>85</v>
      </c>
      <c r="S6081" s="2">
        <v>1986.39</v>
      </c>
      <c r="T6081">
        <v>3.7</v>
      </c>
      <c r="U6081" t="s">
        <v>94</v>
      </c>
      <c r="V6081">
        <v>2026</v>
      </c>
      <c r="W6081" t="s">
        <v>44</v>
      </c>
      <c r="X6081" s="2">
        <v>1986.39</v>
      </c>
      <c r="Y6081" s="2">
        <v>1317.12</v>
      </c>
      <c r="Z6081" s="2">
        <v>0.60099999999999998</v>
      </c>
      <c r="AA6081" s="2">
        <f>IF(Table1[[#This Row],[Bed Occupied]]="Yes",1,0)</f>
        <v>0</v>
      </c>
    </row>
    <row r="6082" spans="1:27" x14ac:dyDescent="0.25">
      <c r="A6082" t="s">
        <v>6174</v>
      </c>
      <c r="B6082" s="1">
        <v>46079</v>
      </c>
      <c r="C6082" s="1">
        <v>46079.8</v>
      </c>
      <c r="D6082" t="s">
        <v>51</v>
      </c>
      <c r="E6082" t="s">
        <v>52</v>
      </c>
      <c r="F6082" t="s">
        <v>48</v>
      </c>
      <c r="G6082" t="s">
        <v>53</v>
      </c>
      <c r="H6082" t="s">
        <v>31</v>
      </c>
      <c r="I6082" t="s">
        <v>41</v>
      </c>
      <c r="J6082">
        <v>0.8</v>
      </c>
      <c r="K6082" t="s">
        <v>33</v>
      </c>
      <c r="L6082">
        <v>55</v>
      </c>
      <c r="M6082" s="1">
        <v>46079</v>
      </c>
      <c r="N6082" t="s">
        <v>42</v>
      </c>
      <c r="O6082">
        <v>12.3</v>
      </c>
      <c r="P6082">
        <v>0.3</v>
      </c>
      <c r="Q6082" s="2">
        <v>5063.1499999999996</v>
      </c>
      <c r="R6082" t="s">
        <v>35</v>
      </c>
      <c r="S6082" s="2">
        <v>2959.94</v>
      </c>
      <c r="T6082">
        <v>4.3</v>
      </c>
      <c r="U6082" t="s">
        <v>68</v>
      </c>
      <c r="V6082">
        <v>2026</v>
      </c>
      <c r="W6082" t="s">
        <v>72</v>
      </c>
      <c r="X6082" s="2">
        <v>2959.94</v>
      </c>
      <c r="Y6082" s="2">
        <v>2103.21</v>
      </c>
      <c r="Z6082" s="2">
        <v>0.58499999999999996</v>
      </c>
      <c r="AA6082" s="2">
        <f>IF(Table1[[#This Row],[Bed Occupied]]="Yes",1,0)</f>
        <v>1</v>
      </c>
    </row>
    <row r="6083" spans="1:27" x14ac:dyDescent="0.25">
      <c r="A6083" t="s">
        <v>6175</v>
      </c>
      <c r="B6083" s="1">
        <v>46131</v>
      </c>
      <c r="C6083" s="1">
        <v>46134.3</v>
      </c>
      <c r="D6083" t="s">
        <v>96</v>
      </c>
      <c r="E6083" t="s">
        <v>47</v>
      </c>
      <c r="F6083" t="s">
        <v>48</v>
      </c>
      <c r="G6083" t="s">
        <v>67</v>
      </c>
      <c r="H6083" t="s">
        <v>49</v>
      </c>
      <c r="I6083" t="s">
        <v>41</v>
      </c>
      <c r="J6083">
        <v>3.3</v>
      </c>
      <c r="K6083" t="s">
        <v>57</v>
      </c>
      <c r="L6083">
        <v>26</v>
      </c>
      <c r="M6083" s="1">
        <v>46130</v>
      </c>
      <c r="N6083" t="s">
        <v>42</v>
      </c>
      <c r="O6083">
        <v>10.199999999999999</v>
      </c>
      <c r="P6083">
        <v>0.2</v>
      </c>
      <c r="Q6083" s="2">
        <v>4450.1099999999997</v>
      </c>
      <c r="R6083" t="s">
        <v>35</v>
      </c>
      <c r="S6083" s="2">
        <v>2240.1999999999998</v>
      </c>
      <c r="T6083">
        <v>4.5999999999999996</v>
      </c>
      <c r="U6083" t="s">
        <v>98</v>
      </c>
      <c r="V6083">
        <v>2026</v>
      </c>
      <c r="W6083" t="s">
        <v>83</v>
      </c>
      <c r="X6083" s="2">
        <v>2240.1999999999998</v>
      </c>
      <c r="Y6083" s="2">
        <v>2209.91</v>
      </c>
      <c r="Z6083" s="2">
        <v>0.503</v>
      </c>
      <c r="AA6083" s="2">
        <f>IF(Table1[[#This Row],[Bed Occupied]]="Yes",1,0)</f>
        <v>0</v>
      </c>
    </row>
    <row r="6084" spans="1:27" x14ac:dyDescent="0.25">
      <c r="A6084" t="s">
        <v>6176</v>
      </c>
      <c r="B6084" s="1">
        <v>45850</v>
      </c>
      <c r="C6084" s="1">
        <v>45850.1</v>
      </c>
      <c r="D6084" t="s">
        <v>39</v>
      </c>
      <c r="E6084" t="s">
        <v>52</v>
      </c>
      <c r="F6084" t="s">
        <v>48</v>
      </c>
      <c r="G6084" t="s">
        <v>67</v>
      </c>
      <c r="H6084" t="s">
        <v>40</v>
      </c>
      <c r="I6084" t="s">
        <v>41</v>
      </c>
      <c r="J6084">
        <v>0.1</v>
      </c>
      <c r="K6084" t="s">
        <v>33</v>
      </c>
      <c r="L6084">
        <v>104</v>
      </c>
      <c r="M6084" s="1">
        <v>45850</v>
      </c>
      <c r="N6084" t="s">
        <v>63</v>
      </c>
      <c r="O6084">
        <v>10.8</v>
      </c>
      <c r="P6084">
        <v>0.8</v>
      </c>
      <c r="Q6084" s="2">
        <v>2055.7600000000002</v>
      </c>
      <c r="R6084" t="s">
        <v>35</v>
      </c>
      <c r="S6084" s="2">
        <v>1392.82</v>
      </c>
      <c r="T6084">
        <v>3.4</v>
      </c>
      <c r="U6084" t="s">
        <v>135</v>
      </c>
      <c r="V6084">
        <v>2025</v>
      </c>
      <c r="W6084" t="s">
        <v>83</v>
      </c>
      <c r="X6084" s="2">
        <v>1392.82</v>
      </c>
      <c r="Y6084" s="2">
        <v>662.94</v>
      </c>
      <c r="Z6084" s="2">
        <v>0.67800000000000005</v>
      </c>
      <c r="AA6084" s="2">
        <f>IF(Table1[[#This Row],[Bed Occupied]]="Yes",1,0)</f>
        <v>1</v>
      </c>
    </row>
    <row r="6085" spans="1:27" x14ac:dyDescent="0.25">
      <c r="A6085" t="s">
        <v>6177</v>
      </c>
      <c r="B6085" s="1">
        <v>46009</v>
      </c>
      <c r="C6085" s="1">
        <v>46009.8</v>
      </c>
      <c r="D6085" t="s">
        <v>39</v>
      </c>
      <c r="E6085" t="s">
        <v>47</v>
      </c>
      <c r="F6085" t="s">
        <v>48</v>
      </c>
      <c r="G6085" t="s">
        <v>30</v>
      </c>
      <c r="H6085" t="s">
        <v>40</v>
      </c>
      <c r="I6085" t="s">
        <v>41</v>
      </c>
      <c r="J6085">
        <v>0.8</v>
      </c>
      <c r="K6085" t="s">
        <v>57</v>
      </c>
      <c r="L6085">
        <v>81</v>
      </c>
      <c r="M6085" s="1">
        <v>46009</v>
      </c>
      <c r="N6085" t="s">
        <v>42</v>
      </c>
      <c r="O6085">
        <v>10.3</v>
      </c>
      <c r="P6085">
        <v>2.2999999999999998</v>
      </c>
      <c r="Q6085" s="2">
        <v>1746.1</v>
      </c>
      <c r="R6085" t="s">
        <v>35</v>
      </c>
      <c r="S6085" s="2">
        <v>1181.92</v>
      </c>
      <c r="T6085">
        <v>3</v>
      </c>
      <c r="U6085" t="s">
        <v>79</v>
      </c>
      <c r="V6085">
        <v>2025</v>
      </c>
      <c r="W6085" t="s">
        <v>72</v>
      </c>
      <c r="X6085" s="2">
        <v>1181.92</v>
      </c>
      <c r="Y6085" s="2">
        <v>564.17999999999995</v>
      </c>
      <c r="Z6085" s="2">
        <v>0.67700000000000005</v>
      </c>
      <c r="AA6085" s="2">
        <f>IF(Table1[[#This Row],[Bed Occupied]]="Yes",1,0)</f>
        <v>0</v>
      </c>
    </row>
    <row r="6086" spans="1:27" x14ac:dyDescent="0.25">
      <c r="A6086" t="s">
        <v>6178</v>
      </c>
      <c r="B6086" s="1">
        <v>46259</v>
      </c>
      <c r="C6086" s="1">
        <v>46259.4</v>
      </c>
      <c r="D6086" t="s">
        <v>39</v>
      </c>
      <c r="E6086" t="s">
        <v>52</v>
      </c>
      <c r="F6086" t="s">
        <v>29</v>
      </c>
      <c r="G6086" t="s">
        <v>53</v>
      </c>
      <c r="H6086" t="s">
        <v>81</v>
      </c>
      <c r="I6086" t="s">
        <v>41</v>
      </c>
      <c r="J6086">
        <v>0.4</v>
      </c>
      <c r="K6086" t="s">
        <v>57</v>
      </c>
      <c r="L6086">
        <v>88</v>
      </c>
      <c r="M6086" s="1">
        <v>46259</v>
      </c>
      <c r="N6086" t="s">
        <v>34</v>
      </c>
      <c r="O6086">
        <v>8</v>
      </c>
      <c r="P6086">
        <v>0</v>
      </c>
      <c r="Q6086" s="2">
        <v>1694.15</v>
      </c>
      <c r="R6086" t="s">
        <v>35</v>
      </c>
      <c r="S6086" s="2">
        <v>1112.06</v>
      </c>
      <c r="T6086">
        <v>3.9</v>
      </c>
      <c r="U6086" t="s">
        <v>138</v>
      </c>
      <c r="V6086">
        <v>2026</v>
      </c>
      <c r="W6086" t="s">
        <v>44</v>
      </c>
      <c r="X6086" s="2">
        <v>1112.06</v>
      </c>
      <c r="Y6086" s="2">
        <v>582.09</v>
      </c>
      <c r="Z6086" s="2">
        <v>0.65600000000000003</v>
      </c>
      <c r="AA6086" s="2">
        <f>IF(Table1[[#This Row],[Bed Occupied]]="Yes",1,0)</f>
        <v>0</v>
      </c>
    </row>
    <row r="6087" spans="1:27" x14ac:dyDescent="0.25">
      <c r="A6087" t="s">
        <v>6179</v>
      </c>
      <c r="B6087" s="1">
        <v>46137</v>
      </c>
      <c r="C6087" s="1">
        <v>46142.1</v>
      </c>
      <c r="D6087" t="s">
        <v>51</v>
      </c>
      <c r="E6087" t="s">
        <v>47</v>
      </c>
      <c r="F6087" t="s">
        <v>48</v>
      </c>
      <c r="G6087" t="s">
        <v>53</v>
      </c>
      <c r="H6087" t="s">
        <v>31</v>
      </c>
      <c r="I6087" t="s">
        <v>41</v>
      </c>
      <c r="J6087">
        <v>5.0999999999999996</v>
      </c>
      <c r="K6087" t="s">
        <v>33</v>
      </c>
      <c r="L6087">
        <v>51</v>
      </c>
      <c r="M6087" s="1">
        <v>46136</v>
      </c>
      <c r="N6087" t="s">
        <v>63</v>
      </c>
      <c r="O6087">
        <v>8</v>
      </c>
      <c r="P6087">
        <v>0</v>
      </c>
      <c r="Q6087" s="2">
        <v>9187.1299999999992</v>
      </c>
      <c r="R6087" t="s">
        <v>85</v>
      </c>
      <c r="S6087" s="2">
        <v>5636.96</v>
      </c>
      <c r="T6087">
        <v>3.6</v>
      </c>
      <c r="U6087" t="s">
        <v>98</v>
      </c>
      <c r="V6087">
        <v>2026</v>
      </c>
      <c r="W6087" t="s">
        <v>77</v>
      </c>
      <c r="X6087" s="2">
        <v>5636.96</v>
      </c>
      <c r="Y6087" s="2">
        <v>3550.17</v>
      </c>
      <c r="Z6087" s="2">
        <v>0.61399999999999999</v>
      </c>
      <c r="AA6087" s="2">
        <f>IF(Table1[[#This Row],[Bed Occupied]]="Yes",1,0)</f>
        <v>1</v>
      </c>
    </row>
    <row r="6088" spans="1:27" x14ac:dyDescent="0.25">
      <c r="A6088" t="s">
        <v>6180</v>
      </c>
      <c r="B6088" s="1">
        <v>46011</v>
      </c>
      <c r="C6088" s="1">
        <v>46016.7</v>
      </c>
      <c r="D6088" t="s">
        <v>88</v>
      </c>
      <c r="E6088" t="s">
        <v>47</v>
      </c>
      <c r="F6088" t="s">
        <v>48</v>
      </c>
      <c r="G6088" t="s">
        <v>30</v>
      </c>
      <c r="H6088" t="s">
        <v>76</v>
      </c>
      <c r="I6088" t="s">
        <v>32</v>
      </c>
      <c r="J6088">
        <v>5.7</v>
      </c>
      <c r="K6088" t="s">
        <v>33</v>
      </c>
      <c r="L6088">
        <v>38</v>
      </c>
      <c r="M6088" s="1">
        <v>46011</v>
      </c>
      <c r="N6088" t="s">
        <v>42</v>
      </c>
      <c r="O6088">
        <v>10.1</v>
      </c>
      <c r="P6088">
        <v>0.1</v>
      </c>
      <c r="Q6088" s="2">
        <v>23896.98</v>
      </c>
      <c r="R6088" t="s">
        <v>35</v>
      </c>
      <c r="S6088" s="2">
        <v>12668.71</v>
      </c>
      <c r="T6088">
        <v>4.7</v>
      </c>
      <c r="U6088" t="s">
        <v>79</v>
      </c>
      <c r="V6088">
        <v>2025</v>
      </c>
      <c r="W6088" t="s">
        <v>83</v>
      </c>
      <c r="X6088" s="2">
        <v>12668.71</v>
      </c>
      <c r="Y6088" s="2">
        <v>11228.27</v>
      </c>
      <c r="Z6088" s="2">
        <v>0.53</v>
      </c>
      <c r="AA6088" s="2">
        <f>IF(Table1[[#This Row],[Bed Occupied]]="Yes",1,0)</f>
        <v>1</v>
      </c>
    </row>
    <row r="6089" spans="1:27" x14ac:dyDescent="0.25">
      <c r="A6089" t="s">
        <v>6181</v>
      </c>
      <c r="B6089" s="1">
        <v>46101</v>
      </c>
      <c r="C6089" s="1">
        <v>46102</v>
      </c>
      <c r="D6089" t="s">
        <v>39</v>
      </c>
      <c r="E6089" t="s">
        <v>52</v>
      </c>
      <c r="F6089" t="s">
        <v>48</v>
      </c>
      <c r="G6089" t="s">
        <v>30</v>
      </c>
      <c r="H6089" t="s">
        <v>62</v>
      </c>
      <c r="I6089" t="s">
        <v>41</v>
      </c>
      <c r="J6089">
        <v>1</v>
      </c>
      <c r="K6089" t="s">
        <v>33</v>
      </c>
      <c r="L6089">
        <v>81</v>
      </c>
      <c r="M6089" s="1">
        <v>46101</v>
      </c>
      <c r="N6089" t="s">
        <v>63</v>
      </c>
      <c r="O6089">
        <v>10.4</v>
      </c>
      <c r="P6089">
        <v>0.4</v>
      </c>
      <c r="Q6089" s="2">
        <v>1907.7</v>
      </c>
      <c r="R6089" t="s">
        <v>85</v>
      </c>
      <c r="S6089" s="2">
        <v>1240.99</v>
      </c>
      <c r="T6089">
        <v>3.6</v>
      </c>
      <c r="U6089" t="s">
        <v>115</v>
      </c>
      <c r="V6089">
        <v>2026</v>
      </c>
      <c r="W6089" t="s">
        <v>77</v>
      </c>
      <c r="X6089" s="2">
        <v>1240.99</v>
      </c>
      <c r="Y6089" s="2">
        <v>666.71</v>
      </c>
      <c r="Z6089" s="2">
        <v>0.65100000000000002</v>
      </c>
      <c r="AA6089" s="2">
        <f>IF(Table1[[#This Row],[Bed Occupied]]="Yes",1,0)</f>
        <v>1</v>
      </c>
    </row>
    <row r="6090" spans="1:27" x14ac:dyDescent="0.25">
      <c r="A6090" t="s">
        <v>6182</v>
      </c>
      <c r="B6090" s="1">
        <v>45937</v>
      </c>
      <c r="C6090" s="1">
        <v>45943.199999999997</v>
      </c>
      <c r="D6090" t="s">
        <v>88</v>
      </c>
      <c r="E6090" t="s">
        <v>47</v>
      </c>
      <c r="F6090" t="s">
        <v>29</v>
      </c>
      <c r="G6090" t="s">
        <v>53</v>
      </c>
      <c r="H6090" t="s">
        <v>40</v>
      </c>
      <c r="I6090" t="s">
        <v>41</v>
      </c>
      <c r="J6090">
        <v>6.2</v>
      </c>
      <c r="K6090" t="s">
        <v>33</v>
      </c>
      <c r="L6090">
        <v>14</v>
      </c>
      <c r="M6090" s="1">
        <v>45936</v>
      </c>
      <c r="N6090" t="s">
        <v>34</v>
      </c>
      <c r="O6090">
        <v>10.6</v>
      </c>
      <c r="P6090">
        <v>0.6</v>
      </c>
      <c r="Q6090" s="2">
        <v>24900.9</v>
      </c>
      <c r="R6090" t="s">
        <v>35</v>
      </c>
      <c r="S6090" s="2">
        <v>16553.29</v>
      </c>
      <c r="T6090">
        <v>5</v>
      </c>
      <c r="U6090" t="s">
        <v>82</v>
      </c>
      <c r="V6090">
        <v>2025</v>
      </c>
      <c r="W6090" t="s">
        <v>37</v>
      </c>
      <c r="X6090" s="2">
        <v>16553.29</v>
      </c>
      <c r="Y6090" s="2">
        <v>8347.61</v>
      </c>
      <c r="Z6090" s="2">
        <v>0.66500000000000004</v>
      </c>
      <c r="AA6090" s="2">
        <f>IF(Table1[[#This Row],[Bed Occupied]]="Yes",1,0)</f>
        <v>1</v>
      </c>
    </row>
    <row r="6091" spans="1:27" x14ac:dyDescent="0.25">
      <c r="A6091" t="s">
        <v>6183</v>
      </c>
      <c r="B6091" s="1">
        <v>46386</v>
      </c>
      <c r="C6091" s="1">
        <v>46388.800000000003</v>
      </c>
      <c r="D6091" t="s">
        <v>46</v>
      </c>
      <c r="E6091" t="s">
        <v>28</v>
      </c>
      <c r="F6091" t="s">
        <v>29</v>
      </c>
      <c r="G6091" t="s">
        <v>30</v>
      </c>
      <c r="H6091" t="s">
        <v>49</v>
      </c>
      <c r="I6091" t="s">
        <v>32</v>
      </c>
      <c r="J6091">
        <v>2.8</v>
      </c>
      <c r="K6091" t="s">
        <v>33</v>
      </c>
      <c r="L6091">
        <v>73</v>
      </c>
      <c r="M6091" s="1">
        <v>46385</v>
      </c>
      <c r="N6091" t="s">
        <v>63</v>
      </c>
      <c r="O6091">
        <v>12.7</v>
      </c>
      <c r="P6091">
        <v>0.7</v>
      </c>
      <c r="Q6091" s="2">
        <v>6592.88</v>
      </c>
      <c r="R6091" t="s">
        <v>35</v>
      </c>
      <c r="S6091" s="2">
        <v>3668.61</v>
      </c>
      <c r="T6091">
        <v>3.9</v>
      </c>
      <c r="U6091" t="s">
        <v>54</v>
      </c>
      <c r="V6091">
        <v>2026</v>
      </c>
      <c r="W6091" t="s">
        <v>44</v>
      </c>
      <c r="X6091" s="2">
        <v>3668.61</v>
      </c>
      <c r="Y6091" s="2">
        <v>2924.27</v>
      </c>
      <c r="Z6091" s="2">
        <v>0.55600000000000005</v>
      </c>
      <c r="AA6091" s="2">
        <f>IF(Table1[[#This Row],[Bed Occupied]]="Yes",1,0)</f>
        <v>1</v>
      </c>
    </row>
    <row r="6092" spans="1:27" x14ac:dyDescent="0.25">
      <c r="A6092" t="s">
        <v>6184</v>
      </c>
      <c r="B6092" s="1">
        <v>45836</v>
      </c>
      <c r="C6092" s="1">
        <v>45836.800000000003</v>
      </c>
      <c r="D6092" t="s">
        <v>46</v>
      </c>
      <c r="E6092" t="s">
        <v>28</v>
      </c>
      <c r="F6092" t="s">
        <v>29</v>
      </c>
      <c r="G6092" t="s">
        <v>53</v>
      </c>
      <c r="H6092" t="s">
        <v>81</v>
      </c>
      <c r="I6092" t="s">
        <v>32</v>
      </c>
      <c r="J6092">
        <v>0.8</v>
      </c>
      <c r="K6092" t="s">
        <v>33</v>
      </c>
      <c r="L6092">
        <v>6</v>
      </c>
      <c r="M6092" s="1">
        <v>45836</v>
      </c>
      <c r="N6092" t="s">
        <v>34</v>
      </c>
      <c r="O6092">
        <v>10.9</v>
      </c>
      <c r="P6092">
        <v>0.9</v>
      </c>
      <c r="Q6092" s="2">
        <v>3066.79</v>
      </c>
      <c r="R6092" t="s">
        <v>85</v>
      </c>
      <c r="S6092" s="2">
        <v>1974.87</v>
      </c>
      <c r="T6092">
        <v>4.8</v>
      </c>
      <c r="U6092" t="s">
        <v>64</v>
      </c>
      <c r="V6092">
        <v>2025</v>
      </c>
      <c r="W6092" t="s">
        <v>83</v>
      </c>
      <c r="X6092" s="2">
        <v>1974.87</v>
      </c>
      <c r="Y6092" s="2">
        <v>1091.92</v>
      </c>
      <c r="Z6092" s="2">
        <v>0.64400000000000002</v>
      </c>
      <c r="AA6092" s="2">
        <f>IF(Table1[[#This Row],[Bed Occupied]]="Yes",1,0)</f>
        <v>1</v>
      </c>
    </row>
    <row r="6093" spans="1:27" x14ac:dyDescent="0.25">
      <c r="A6093" t="s">
        <v>6185</v>
      </c>
      <c r="B6093" s="1">
        <v>45684</v>
      </c>
      <c r="C6093" s="1">
        <v>45685.9</v>
      </c>
      <c r="D6093" t="s">
        <v>46</v>
      </c>
      <c r="E6093" t="s">
        <v>47</v>
      </c>
      <c r="F6093" t="s">
        <v>48</v>
      </c>
      <c r="G6093" t="s">
        <v>67</v>
      </c>
      <c r="H6093" t="s">
        <v>31</v>
      </c>
      <c r="I6093" t="s">
        <v>41</v>
      </c>
      <c r="J6093">
        <v>1.9</v>
      </c>
      <c r="K6093" t="s">
        <v>33</v>
      </c>
      <c r="L6093">
        <v>33</v>
      </c>
      <c r="M6093" s="1">
        <v>45684</v>
      </c>
      <c r="N6093" t="s">
        <v>34</v>
      </c>
      <c r="O6093">
        <v>8.1</v>
      </c>
      <c r="P6093">
        <v>0.1</v>
      </c>
      <c r="Q6093" s="2">
        <v>4235.26</v>
      </c>
      <c r="R6093" t="s">
        <v>35</v>
      </c>
      <c r="S6093" s="2">
        <v>3015.12</v>
      </c>
      <c r="T6093">
        <v>4.3</v>
      </c>
      <c r="U6093" t="s">
        <v>145</v>
      </c>
      <c r="V6093">
        <v>2025</v>
      </c>
      <c r="W6093" t="s">
        <v>37</v>
      </c>
      <c r="X6093" s="2">
        <v>3015.12</v>
      </c>
      <c r="Y6093" s="2">
        <v>1220.1400000000001</v>
      </c>
      <c r="Z6093" s="2">
        <v>0.71199999999999997</v>
      </c>
      <c r="AA6093" s="2">
        <f>IF(Table1[[#This Row],[Bed Occupied]]="Yes",1,0)</f>
        <v>1</v>
      </c>
    </row>
    <row r="6094" spans="1:27" x14ac:dyDescent="0.25">
      <c r="A6094" t="s">
        <v>6186</v>
      </c>
      <c r="B6094" s="1">
        <v>45663</v>
      </c>
      <c r="C6094" s="1">
        <v>45665.1</v>
      </c>
      <c r="D6094" t="s">
        <v>61</v>
      </c>
      <c r="E6094" t="s">
        <v>28</v>
      </c>
      <c r="F6094" t="s">
        <v>48</v>
      </c>
      <c r="G6094" t="s">
        <v>67</v>
      </c>
      <c r="H6094" t="s">
        <v>49</v>
      </c>
      <c r="I6094" t="s">
        <v>41</v>
      </c>
      <c r="J6094">
        <v>2.1</v>
      </c>
      <c r="K6094" t="s">
        <v>33</v>
      </c>
      <c r="L6094">
        <v>60</v>
      </c>
      <c r="M6094" s="1">
        <v>45662</v>
      </c>
      <c r="N6094" t="s">
        <v>34</v>
      </c>
      <c r="O6094">
        <v>12.2</v>
      </c>
      <c r="P6094">
        <v>0.2</v>
      </c>
      <c r="Q6094" s="2">
        <v>14919.13</v>
      </c>
      <c r="R6094" t="s">
        <v>85</v>
      </c>
      <c r="S6094" s="2">
        <v>11226.12</v>
      </c>
      <c r="T6094">
        <v>3.8</v>
      </c>
      <c r="U6094" t="s">
        <v>145</v>
      </c>
      <c r="V6094">
        <v>2025</v>
      </c>
      <c r="W6094" t="s">
        <v>74</v>
      </c>
      <c r="X6094" s="2">
        <v>11226.12</v>
      </c>
      <c r="Y6094" s="2">
        <v>3693.01</v>
      </c>
      <c r="Z6094" s="2">
        <v>0.752</v>
      </c>
      <c r="AA6094" s="2">
        <f>IF(Table1[[#This Row],[Bed Occupied]]="Yes",1,0)</f>
        <v>1</v>
      </c>
    </row>
    <row r="6095" spans="1:27" x14ac:dyDescent="0.25">
      <c r="A6095" t="s">
        <v>6187</v>
      </c>
      <c r="B6095" s="1">
        <v>45941</v>
      </c>
      <c r="C6095" s="1">
        <v>45941.599999999999</v>
      </c>
      <c r="D6095" t="s">
        <v>39</v>
      </c>
      <c r="E6095" t="s">
        <v>47</v>
      </c>
      <c r="F6095" t="s">
        <v>29</v>
      </c>
      <c r="G6095" t="s">
        <v>67</v>
      </c>
      <c r="H6095" t="s">
        <v>31</v>
      </c>
      <c r="I6095" t="s">
        <v>32</v>
      </c>
      <c r="J6095">
        <v>0.6</v>
      </c>
      <c r="K6095" t="s">
        <v>57</v>
      </c>
      <c r="L6095">
        <v>83</v>
      </c>
      <c r="M6095" s="1">
        <v>45940</v>
      </c>
      <c r="N6095" t="s">
        <v>42</v>
      </c>
      <c r="O6095">
        <v>10.9</v>
      </c>
      <c r="P6095">
        <v>0.9</v>
      </c>
      <c r="Q6095" s="2">
        <v>2647.77</v>
      </c>
      <c r="R6095" t="s">
        <v>58</v>
      </c>
      <c r="S6095" s="2">
        <v>1563.14</v>
      </c>
      <c r="T6095">
        <v>4.3</v>
      </c>
      <c r="U6095" t="s">
        <v>82</v>
      </c>
      <c r="V6095">
        <v>2025</v>
      </c>
      <c r="W6095" t="s">
        <v>77</v>
      </c>
      <c r="X6095" s="2">
        <v>1563.14</v>
      </c>
      <c r="Y6095" s="2">
        <v>1084.6300000000001</v>
      </c>
      <c r="Z6095" s="2">
        <v>0.59</v>
      </c>
      <c r="AA6095" s="2">
        <f>IF(Table1[[#This Row],[Bed Occupied]]="Yes",1,0)</f>
        <v>0</v>
      </c>
    </row>
    <row r="6096" spans="1:27" x14ac:dyDescent="0.25">
      <c r="A6096" t="s">
        <v>6188</v>
      </c>
      <c r="B6096" s="1">
        <v>46212</v>
      </c>
      <c r="C6096" s="1">
        <v>46215.6</v>
      </c>
      <c r="D6096" t="s">
        <v>51</v>
      </c>
      <c r="E6096" t="s">
        <v>52</v>
      </c>
      <c r="F6096" t="s">
        <v>48</v>
      </c>
      <c r="G6096" t="s">
        <v>67</v>
      </c>
      <c r="H6096" t="s">
        <v>76</v>
      </c>
      <c r="I6096" t="s">
        <v>32</v>
      </c>
      <c r="J6096">
        <v>3.6</v>
      </c>
      <c r="K6096" t="s">
        <v>33</v>
      </c>
      <c r="L6096">
        <v>82</v>
      </c>
      <c r="M6096" s="1">
        <v>46212</v>
      </c>
      <c r="N6096" t="s">
        <v>63</v>
      </c>
      <c r="O6096">
        <v>9.6</v>
      </c>
      <c r="P6096">
        <v>1.6</v>
      </c>
      <c r="Q6096" s="2">
        <v>8310.3799999999992</v>
      </c>
      <c r="R6096" t="s">
        <v>35</v>
      </c>
      <c r="S6096" s="2">
        <v>5354.69</v>
      </c>
      <c r="T6096">
        <v>3.1</v>
      </c>
      <c r="U6096" t="s">
        <v>43</v>
      </c>
      <c r="V6096">
        <v>2026</v>
      </c>
      <c r="W6096" t="s">
        <v>72</v>
      </c>
      <c r="X6096" s="2">
        <v>5354.69</v>
      </c>
      <c r="Y6096" s="2">
        <v>2955.69</v>
      </c>
      <c r="Z6096" s="2">
        <v>0.64400000000000002</v>
      </c>
      <c r="AA6096" s="2">
        <f>IF(Table1[[#This Row],[Bed Occupied]]="Yes",1,0)</f>
        <v>1</v>
      </c>
    </row>
    <row r="6097" spans="1:27" x14ac:dyDescent="0.25">
      <c r="A6097" t="s">
        <v>6189</v>
      </c>
      <c r="B6097" s="1">
        <v>46299</v>
      </c>
      <c r="C6097" s="1">
        <v>46303.9</v>
      </c>
      <c r="D6097" t="s">
        <v>46</v>
      </c>
      <c r="E6097" t="s">
        <v>47</v>
      </c>
      <c r="F6097" t="s">
        <v>29</v>
      </c>
      <c r="G6097" t="s">
        <v>30</v>
      </c>
      <c r="H6097" t="s">
        <v>40</v>
      </c>
      <c r="I6097" t="s">
        <v>32</v>
      </c>
      <c r="J6097">
        <v>4.9000000000000004</v>
      </c>
      <c r="K6097" t="s">
        <v>33</v>
      </c>
      <c r="L6097">
        <v>57</v>
      </c>
      <c r="M6097" s="1">
        <v>46298</v>
      </c>
      <c r="N6097" t="s">
        <v>63</v>
      </c>
      <c r="O6097">
        <v>13.8</v>
      </c>
      <c r="P6097">
        <v>1.8</v>
      </c>
      <c r="Q6097" s="2">
        <v>7108.19</v>
      </c>
      <c r="R6097" t="s">
        <v>58</v>
      </c>
      <c r="S6097" s="2">
        <v>3722.25</v>
      </c>
      <c r="T6097">
        <v>3.4</v>
      </c>
      <c r="U6097" t="s">
        <v>36</v>
      </c>
      <c r="V6097">
        <v>2026</v>
      </c>
      <c r="W6097" t="s">
        <v>83</v>
      </c>
      <c r="X6097" s="2">
        <v>3722.25</v>
      </c>
      <c r="Y6097" s="2">
        <v>3385.94</v>
      </c>
      <c r="Z6097" s="2">
        <v>0.52400000000000002</v>
      </c>
      <c r="AA6097" s="2">
        <f>IF(Table1[[#This Row],[Bed Occupied]]="Yes",1,0)</f>
        <v>1</v>
      </c>
    </row>
    <row r="6098" spans="1:27" x14ac:dyDescent="0.25">
      <c r="A6098" t="s">
        <v>6190</v>
      </c>
      <c r="B6098" s="1">
        <v>45977</v>
      </c>
      <c r="C6098" s="1">
        <v>45983.4</v>
      </c>
      <c r="D6098" t="s">
        <v>27</v>
      </c>
      <c r="E6098" t="s">
        <v>52</v>
      </c>
      <c r="F6098" t="s">
        <v>29</v>
      </c>
      <c r="G6098" t="s">
        <v>151</v>
      </c>
      <c r="H6098" t="s">
        <v>31</v>
      </c>
      <c r="I6098" t="s">
        <v>32</v>
      </c>
      <c r="J6098">
        <v>6.4</v>
      </c>
      <c r="K6098" t="s">
        <v>57</v>
      </c>
      <c r="L6098">
        <v>80</v>
      </c>
      <c r="M6098" s="1">
        <v>45977</v>
      </c>
      <c r="N6098" t="s">
        <v>42</v>
      </c>
      <c r="O6098">
        <v>11.3</v>
      </c>
      <c r="P6098">
        <v>1.3</v>
      </c>
      <c r="Q6098" s="2">
        <v>10997.81</v>
      </c>
      <c r="R6098" t="s">
        <v>35</v>
      </c>
      <c r="S6098" s="2">
        <v>5857.92</v>
      </c>
      <c r="T6098">
        <v>3.1</v>
      </c>
      <c r="U6098" t="s">
        <v>71</v>
      </c>
      <c r="V6098">
        <v>2025</v>
      </c>
      <c r="W6098" t="s">
        <v>74</v>
      </c>
      <c r="X6098" s="2">
        <v>5857.92</v>
      </c>
      <c r="Y6098" s="2">
        <v>5139.8900000000003</v>
      </c>
      <c r="Z6098" s="2">
        <v>0.53300000000000003</v>
      </c>
      <c r="AA6098" s="2">
        <f>IF(Table1[[#This Row],[Bed Occupied]]="Yes",1,0)</f>
        <v>0</v>
      </c>
    </row>
    <row r="6099" spans="1:27" x14ac:dyDescent="0.25">
      <c r="A6099" t="s">
        <v>6191</v>
      </c>
      <c r="B6099" s="1">
        <v>45981</v>
      </c>
      <c r="C6099" s="1">
        <v>45986</v>
      </c>
      <c r="D6099" t="s">
        <v>61</v>
      </c>
      <c r="E6099" t="s">
        <v>28</v>
      </c>
      <c r="F6099" t="s">
        <v>48</v>
      </c>
      <c r="G6099" t="s">
        <v>151</v>
      </c>
      <c r="H6099" t="s">
        <v>62</v>
      </c>
      <c r="I6099" t="s">
        <v>32</v>
      </c>
      <c r="J6099">
        <v>5</v>
      </c>
      <c r="K6099" t="s">
        <v>57</v>
      </c>
      <c r="L6099">
        <v>75</v>
      </c>
      <c r="M6099" s="1">
        <v>45980</v>
      </c>
      <c r="N6099" t="s">
        <v>42</v>
      </c>
      <c r="O6099">
        <v>12.7</v>
      </c>
      <c r="P6099">
        <v>0.7</v>
      </c>
      <c r="Q6099" s="2">
        <v>15643.44</v>
      </c>
      <c r="R6099" t="s">
        <v>35</v>
      </c>
      <c r="S6099" s="2">
        <v>11338.34</v>
      </c>
      <c r="T6099">
        <v>3.4</v>
      </c>
      <c r="U6099" t="s">
        <v>71</v>
      </c>
      <c r="V6099">
        <v>2025</v>
      </c>
      <c r="W6099" t="s">
        <v>69</v>
      </c>
      <c r="X6099" s="2">
        <v>11338.34</v>
      </c>
      <c r="Y6099" s="2">
        <v>4305.1000000000004</v>
      </c>
      <c r="Z6099" s="2">
        <v>0.72499999999999998</v>
      </c>
      <c r="AA6099" s="2">
        <f>IF(Table1[[#This Row],[Bed Occupied]]="Yes",1,0)</f>
        <v>0</v>
      </c>
    </row>
    <row r="6100" spans="1:27" x14ac:dyDescent="0.25">
      <c r="A6100" t="s">
        <v>6192</v>
      </c>
      <c r="B6100" s="1">
        <v>45720</v>
      </c>
      <c r="C6100" s="1">
        <v>45720.7</v>
      </c>
      <c r="D6100" t="s">
        <v>39</v>
      </c>
      <c r="E6100" t="s">
        <v>28</v>
      </c>
      <c r="F6100" t="s">
        <v>48</v>
      </c>
      <c r="G6100" t="s">
        <v>67</v>
      </c>
      <c r="H6100" t="s">
        <v>62</v>
      </c>
      <c r="I6100" t="s">
        <v>32</v>
      </c>
      <c r="J6100">
        <v>0.7</v>
      </c>
      <c r="K6100" t="s">
        <v>33</v>
      </c>
      <c r="L6100">
        <v>117</v>
      </c>
      <c r="M6100" s="1">
        <v>45720</v>
      </c>
      <c r="N6100" t="s">
        <v>63</v>
      </c>
      <c r="O6100">
        <v>10.1</v>
      </c>
      <c r="P6100">
        <v>2.1</v>
      </c>
      <c r="Q6100" s="2">
        <v>1929.66</v>
      </c>
      <c r="R6100" t="s">
        <v>35</v>
      </c>
      <c r="S6100" s="2">
        <v>1156.55</v>
      </c>
      <c r="T6100">
        <v>2.9</v>
      </c>
      <c r="U6100" t="s">
        <v>173</v>
      </c>
      <c r="V6100">
        <v>2025</v>
      </c>
      <c r="W6100" t="s">
        <v>44</v>
      </c>
      <c r="X6100" s="2">
        <v>1156.55</v>
      </c>
      <c r="Y6100" s="2">
        <v>773.11</v>
      </c>
      <c r="Z6100" s="2">
        <v>0.59899999999999998</v>
      </c>
      <c r="AA6100" s="2">
        <f>IF(Table1[[#This Row],[Bed Occupied]]="Yes",1,0)</f>
        <v>1</v>
      </c>
    </row>
    <row r="6101" spans="1:27" x14ac:dyDescent="0.25">
      <c r="A6101" t="s">
        <v>6193</v>
      </c>
      <c r="B6101" s="1">
        <v>46036</v>
      </c>
      <c r="C6101" s="1">
        <v>46038.7</v>
      </c>
      <c r="D6101" t="s">
        <v>46</v>
      </c>
      <c r="E6101" t="s">
        <v>52</v>
      </c>
      <c r="F6101" t="s">
        <v>48</v>
      </c>
      <c r="G6101" t="s">
        <v>67</v>
      </c>
      <c r="H6101" t="s">
        <v>31</v>
      </c>
      <c r="I6101" t="s">
        <v>32</v>
      </c>
      <c r="J6101">
        <v>2.7</v>
      </c>
      <c r="K6101" t="s">
        <v>33</v>
      </c>
      <c r="L6101">
        <v>75</v>
      </c>
      <c r="M6101" s="1">
        <v>46036</v>
      </c>
      <c r="N6101" t="s">
        <v>34</v>
      </c>
      <c r="O6101">
        <v>10</v>
      </c>
      <c r="P6101">
        <v>0</v>
      </c>
      <c r="Q6101" s="2">
        <v>4753.97</v>
      </c>
      <c r="R6101" t="s">
        <v>35</v>
      </c>
      <c r="S6101" s="2">
        <v>2391.73</v>
      </c>
      <c r="T6101">
        <v>3.7</v>
      </c>
      <c r="U6101" t="s">
        <v>86</v>
      </c>
      <c r="V6101">
        <v>2026</v>
      </c>
      <c r="W6101" t="s">
        <v>69</v>
      </c>
      <c r="X6101" s="2">
        <v>2391.73</v>
      </c>
      <c r="Y6101" s="2">
        <v>2362.2399999999998</v>
      </c>
      <c r="Z6101" s="2">
        <v>0.503</v>
      </c>
      <c r="AA6101" s="2">
        <f>IF(Table1[[#This Row],[Bed Occupied]]="Yes",1,0)</f>
        <v>1</v>
      </c>
    </row>
    <row r="6102" spans="1:27" x14ac:dyDescent="0.25">
      <c r="A6102" t="s">
        <v>6194</v>
      </c>
      <c r="B6102" s="1">
        <v>45957</v>
      </c>
      <c r="C6102" s="1">
        <v>45962.8</v>
      </c>
      <c r="D6102" t="s">
        <v>27</v>
      </c>
      <c r="E6102" t="s">
        <v>47</v>
      </c>
      <c r="F6102" t="s">
        <v>29</v>
      </c>
      <c r="G6102" t="s">
        <v>67</v>
      </c>
      <c r="H6102" t="s">
        <v>76</v>
      </c>
      <c r="I6102" t="s">
        <v>32</v>
      </c>
      <c r="J6102">
        <v>5.8</v>
      </c>
      <c r="K6102" t="s">
        <v>33</v>
      </c>
      <c r="L6102">
        <v>85</v>
      </c>
      <c r="M6102" s="1">
        <v>45957</v>
      </c>
      <c r="N6102" t="s">
        <v>63</v>
      </c>
      <c r="O6102">
        <v>10.199999999999999</v>
      </c>
      <c r="P6102">
        <v>2.2000000000000002</v>
      </c>
      <c r="Q6102" s="2">
        <v>11669.99</v>
      </c>
      <c r="R6102" t="s">
        <v>58</v>
      </c>
      <c r="S6102" s="2">
        <v>7318.49</v>
      </c>
      <c r="T6102">
        <v>3.3</v>
      </c>
      <c r="U6102" t="s">
        <v>82</v>
      </c>
      <c r="V6102">
        <v>2025</v>
      </c>
      <c r="W6102" t="s">
        <v>37</v>
      </c>
      <c r="X6102" s="2">
        <v>7318.49</v>
      </c>
      <c r="Y6102" s="2">
        <v>4351.5</v>
      </c>
      <c r="Z6102" s="2">
        <v>0.627</v>
      </c>
      <c r="AA6102" s="2">
        <f>IF(Table1[[#This Row],[Bed Occupied]]="Yes",1,0)</f>
        <v>1</v>
      </c>
    </row>
    <row r="6103" spans="1:27" x14ac:dyDescent="0.25">
      <c r="A6103" t="s">
        <v>6195</v>
      </c>
      <c r="B6103" s="1">
        <v>46111</v>
      </c>
      <c r="C6103" s="1">
        <v>46112</v>
      </c>
      <c r="D6103" t="s">
        <v>96</v>
      </c>
      <c r="E6103" t="s">
        <v>47</v>
      </c>
      <c r="F6103" t="s">
        <v>48</v>
      </c>
      <c r="G6103" t="s">
        <v>67</v>
      </c>
      <c r="H6103" t="s">
        <v>56</v>
      </c>
      <c r="I6103" t="s">
        <v>41</v>
      </c>
      <c r="J6103">
        <v>1</v>
      </c>
      <c r="K6103" t="s">
        <v>33</v>
      </c>
      <c r="L6103">
        <v>36</v>
      </c>
      <c r="M6103" s="1">
        <v>46111</v>
      </c>
      <c r="N6103" t="s">
        <v>42</v>
      </c>
      <c r="O6103">
        <v>10.199999999999999</v>
      </c>
      <c r="P6103">
        <v>2.2000000000000002</v>
      </c>
      <c r="Q6103" s="2">
        <v>2481.84</v>
      </c>
      <c r="R6103" t="s">
        <v>58</v>
      </c>
      <c r="S6103" s="2">
        <v>1506.52</v>
      </c>
      <c r="T6103">
        <v>3.9</v>
      </c>
      <c r="U6103" t="s">
        <v>115</v>
      </c>
      <c r="V6103">
        <v>2026</v>
      </c>
      <c r="W6103" t="s">
        <v>37</v>
      </c>
      <c r="X6103" s="2">
        <v>1506.52</v>
      </c>
      <c r="Y6103" s="2">
        <v>975.32</v>
      </c>
      <c r="Z6103" s="2">
        <v>0.60699999999999998</v>
      </c>
      <c r="AA6103" s="2">
        <f>IF(Table1[[#This Row],[Bed Occupied]]="Yes",1,0)</f>
        <v>1</v>
      </c>
    </row>
    <row r="6104" spans="1:27" x14ac:dyDescent="0.25">
      <c r="A6104" t="s">
        <v>6196</v>
      </c>
      <c r="B6104" s="1">
        <v>46248</v>
      </c>
      <c r="C6104" s="1">
        <v>46249.8</v>
      </c>
      <c r="D6104" t="s">
        <v>96</v>
      </c>
      <c r="E6104" t="s">
        <v>52</v>
      </c>
      <c r="F6104" t="s">
        <v>48</v>
      </c>
      <c r="G6104" t="s">
        <v>151</v>
      </c>
      <c r="H6104" t="s">
        <v>62</v>
      </c>
      <c r="I6104" t="s">
        <v>32</v>
      </c>
      <c r="J6104">
        <v>1.8</v>
      </c>
      <c r="K6104" t="s">
        <v>33</v>
      </c>
      <c r="L6104">
        <v>106</v>
      </c>
      <c r="M6104" s="1">
        <v>46247</v>
      </c>
      <c r="N6104" t="s">
        <v>63</v>
      </c>
      <c r="O6104">
        <v>9.1999999999999993</v>
      </c>
      <c r="P6104">
        <v>1.2</v>
      </c>
      <c r="Q6104" s="2">
        <v>3944.58</v>
      </c>
      <c r="R6104" t="s">
        <v>35</v>
      </c>
      <c r="S6104" s="2">
        <v>2463.02</v>
      </c>
      <c r="T6104">
        <v>2.7</v>
      </c>
      <c r="U6104" t="s">
        <v>138</v>
      </c>
      <c r="V6104">
        <v>2026</v>
      </c>
      <c r="W6104" t="s">
        <v>72</v>
      </c>
      <c r="X6104" s="2">
        <v>2463.02</v>
      </c>
      <c r="Y6104" s="2">
        <v>1481.56</v>
      </c>
      <c r="Z6104" s="2">
        <v>0.624</v>
      </c>
      <c r="AA6104" s="2">
        <f>IF(Table1[[#This Row],[Bed Occupied]]="Yes",1,0)</f>
        <v>1</v>
      </c>
    </row>
    <row r="6105" spans="1:27" x14ac:dyDescent="0.25">
      <c r="A6105" t="s">
        <v>6197</v>
      </c>
      <c r="B6105" s="1">
        <v>46221</v>
      </c>
      <c r="C6105" s="1">
        <v>46222.8</v>
      </c>
      <c r="D6105" t="s">
        <v>46</v>
      </c>
      <c r="E6105" t="s">
        <v>28</v>
      </c>
      <c r="F6105" t="s">
        <v>29</v>
      </c>
      <c r="G6105" t="s">
        <v>30</v>
      </c>
      <c r="H6105" t="s">
        <v>49</v>
      </c>
      <c r="I6105" t="s">
        <v>41</v>
      </c>
      <c r="J6105">
        <v>1.8</v>
      </c>
      <c r="K6105" t="s">
        <v>33</v>
      </c>
      <c r="L6105">
        <v>37</v>
      </c>
      <c r="M6105" s="1">
        <v>46220</v>
      </c>
      <c r="N6105" t="s">
        <v>42</v>
      </c>
      <c r="O6105">
        <v>10.1</v>
      </c>
      <c r="P6105">
        <v>0.1</v>
      </c>
      <c r="Q6105" s="2">
        <v>4201.6400000000003</v>
      </c>
      <c r="R6105" t="s">
        <v>35</v>
      </c>
      <c r="S6105" s="2">
        <v>2637.33</v>
      </c>
      <c r="T6105">
        <v>4.5999999999999996</v>
      </c>
      <c r="U6105" t="s">
        <v>43</v>
      </c>
      <c r="V6105">
        <v>2026</v>
      </c>
      <c r="W6105" t="s">
        <v>77</v>
      </c>
      <c r="X6105" s="2">
        <v>2637.33</v>
      </c>
      <c r="Y6105" s="2">
        <v>1564.31</v>
      </c>
      <c r="Z6105" s="2">
        <v>0.628</v>
      </c>
      <c r="AA6105" s="2">
        <f>IF(Table1[[#This Row],[Bed Occupied]]="Yes",1,0)</f>
        <v>1</v>
      </c>
    </row>
    <row r="6106" spans="1:27" x14ac:dyDescent="0.25">
      <c r="A6106" t="s">
        <v>6198</v>
      </c>
      <c r="B6106" s="1">
        <v>46047</v>
      </c>
      <c r="C6106" s="1">
        <v>46049.3</v>
      </c>
      <c r="D6106" t="s">
        <v>61</v>
      </c>
      <c r="E6106" t="s">
        <v>47</v>
      </c>
      <c r="F6106" t="s">
        <v>92</v>
      </c>
      <c r="G6106" t="s">
        <v>30</v>
      </c>
      <c r="H6106" t="s">
        <v>76</v>
      </c>
      <c r="I6106" t="s">
        <v>41</v>
      </c>
      <c r="J6106">
        <v>2.2999999999999998</v>
      </c>
      <c r="K6106" t="s">
        <v>57</v>
      </c>
      <c r="L6106">
        <v>47</v>
      </c>
      <c r="M6106" s="1">
        <v>46046</v>
      </c>
      <c r="N6106" t="s">
        <v>63</v>
      </c>
      <c r="O6106">
        <v>11</v>
      </c>
      <c r="P6106">
        <v>3</v>
      </c>
      <c r="Q6106" s="2">
        <v>12069.54</v>
      </c>
      <c r="R6106" t="s">
        <v>35</v>
      </c>
      <c r="S6106" s="2">
        <v>7702.89</v>
      </c>
      <c r="T6106">
        <v>2.6</v>
      </c>
      <c r="U6106" t="s">
        <v>86</v>
      </c>
      <c r="V6106">
        <v>2026</v>
      </c>
      <c r="W6106" t="s">
        <v>83</v>
      </c>
      <c r="X6106" s="2">
        <v>7702.89</v>
      </c>
      <c r="Y6106" s="2">
        <v>4366.6499999999996</v>
      </c>
      <c r="Z6106" s="2">
        <v>0.63800000000000001</v>
      </c>
      <c r="AA6106" s="2">
        <f>IF(Table1[[#This Row],[Bed Occupied]]="Yes",1,0)</f>
        <v>0</v>
      </c>
    </row>
    <row r="6107" spans="1:27" x14ac:dyDescent="0.25">
      <c r="A6107" t="s">
        <v>6199</v>
      </c>
      <c r="B6107" s="1">
        <v>46217</v>
      </c>
      <c r="C6107" s="1">
        <v>46220.2</v>
      </c>
      <c r="D6107" t="s">
        <v>51</v>
      </c>
      <c r="E6107" t="s">
        <v>66</v>
      </c>
      <c r="F6107" t="s">
        <v>48</v>
      </c>
      <c r="G6107" t="s">
        <v>151</v>
      </c>
      <c r="H6107" t="s">
        <v>62</v>
      </c>
      <c r="I6107" t="s">
        <v>41</v>
      </c>
      <c r="J6107">
        <v>3.2</v>
      </c>
      <c r="K6107" t="s">
        <v>33</v>
      </c>
      <c r="L6107">
        <v>29</v>
      </c>
      <c r="M6107" s="1">
        <v>46217</v>
      </c>
      <c r="N6107" t="s">
        <v>34</v>
      </c>
      <c r="O6107">
        <v>9.1999999999999993</v>
      </c>
      <c r="P6107">
        <v>1.2</v>
      </c>
      <c r="Q6107" s="2">
        <v>8145.28</v>
      </c>
      <c r="R6107" t="s">
        <v>58</v>
      </c>
      <c r="S6107" s="2">
        <v>4472.57</v>
      </c>
      <c r="T6107">
        <v>4.0999999999999996</v>
      </c>
      <c r="U6107" t="s">
        <v>43</v>
      </c>
      <c r="V6107">
        <v>2026</v>
      </c>
      <c r="W6107" t="s">
        <v>44</v>
      </c>
      <c r="X6107" s="2">
        <v>4472.57</v>
      </c>
      <c r="Y6107" s="2">
        <v>3672.71</v>
      </c>
      <c r="Z6107" s="2">
        <v>0.54900000000000004</v>
      </c>
      <c r="AA6107" s="2">
        <f>IF(Table1[[#This Row],[Bed Occupied]]="Yes",1,0)</f>
        <v>1</v>
      </c>
    </row>
    <row r="6108" spans="1:27" x14ac:dyDescent="0.25">
      <c r="A6108" t="s">
        <v>6200</v>
      </c>
      <c r="B6108" s="1">
        <v>46109</v>
      </c>
      <c r="C6108" s="1">
        <v>46112</v>
      </c>
      <c r="D6108" t="s">
        <v>61</v>
      </c>
      <c r="E6108" t="s">
        <v>28</v>
      </c>
      <c r="F6108" t="s">
        <v>29</v>
      </c>
      <c r="G6108" t="s">
        <v>30</v>
      </c>
      <c r="H6108" t="s">
        <v>40</v>
      </c>
      <c r="I6108" t="s">
        <v>32</v>
      </c>
      <c r="J6108">
        <v>3</v>
      </c>
      <c r="K6108" t="s">
        <v>33</v>
      </c>
      <c r="L6108">
        <v>101</v>
      </c>
      <c r="M6108" s="1">
        <v>46108</v>
      </c>
      <c r="N6108" t="s">
        <v>42</v>
      </c>
      <c r="O6108">
        <v>10.199999999999999</v>
      </c>
      <c r="P6108">
        <v>0.2</v>
      </c>
      <c r="Q6108" s="2">
        <v>12696.7</v>
      </c>
      <c r="R6108" t="s">
        <v>85</v>
      </c>
      <c r="S6108" s="2">
        <v>8469.0400000000009</v>
      </c>
      <c r="T6108">
        <v>3.6</v>
      </c>
      <c r="U6108" t="s">
        <v>115</v>
      </c>
      <c r="V6108">
        <v>2026</v>
      </c>
      <c r="W6108" t="s">
        <v>77</v>
      </c>
      <c r="X6108" s="2">
        <v>8469.0400000000009</v>
      </c>
      <c r="Y6108" s="2">
        <v>4227.66</v>
      </c>
      <c r="Z6108" s="2">
        <v>0.66700000000000004</v>
      </c>
      <c r="AA6108" s="2">
        <f>IF(Table1[[#This Row],[Bed Occupied]]="Yes",1,0)</f>
        <v>1</v>
      </c>
    </row>
    <row r="6109" spans="1:27" x14ac:dyDescent="0.25">
      <c r="A6109" t="s">
        <v>6201</v>
      </c>
      <c r="B6109" s="1">
        <v>45737</v>
      </c>
      <c r="C6109" s="1">
        <v>45739.199999999997</v>
      </c>
      <c r="D6109" t="s">
        <v>96</v>
      </c>
      <c r="E6109" t="s">
        <v>52</v>
      </c>
      <c r="F6109" t="s">
        <v>48</v>
      </c>
      <c r="G6109" t="s">
        <v>53</v>
      </c>
      <c r="H6109" t="s">
        <v>76</v>
      </c>
      <c r="I6109" t="s">
        <v>32</v>
      </c>
      <c r="J6109">
        <v>2.2000000000000002</v>
      </c>
      <c r="K6109" t="s">
        <v>33</v>
      </c>
      <c r="L6109">
        <v>89</v>
      </c>
      <c r="M6109" s="1">
        <v>45736</v>
      </c>
      <c r="N6109" t="s">
        <v>42</v>
      </c>
      <c r="O6109">
        <v>9.3000000000000007</v>
      </c>
      <c r="P6109">
        <v>1.3</v>
      </c>
      <c r="Q6109" s="2">
        <v>3746.72</v>
      </c>
      <c r="R6109" t="s">
        <v>58</v>
      </c>
      <c r="S6109" s="2">
        <v>2315.9499999999998</v>
      </c>
      <c r="T6109">
        <v>3.1</v>
      </c>
      <c r="U6109" t="s">
        <v>173</v>
      </c>
      <c r="V6109">
        <v>2025</v>
      </c>
      <c r="W6109" t="s">
        <v>72</v>
      </c>
      <c r="X6109" s="2">
        <v>2315.9499999999998</v>
      </c>
      <c r="Y6109" s="2">
        <v>1430.77</v>
      </c>
      <c r="Z6109" s="2">
        <v>0.61799999999999999</v>
      </c>
      <c r="AA6109" s="2">
        <f>IF(Table1[[#This Row],[Bed Occupied]]="Yes",1,0)</f>
        <v>1</v>
      </c>
    </row>
    <row r="6110" spans="1:27" x14ac:dyDescent="0.25">
      <c r="A6110" t="s">
        <v>6202</v>
      </c>
      <c r="B6110" s="1">
        <v>45768</v>
      </c>
      <c r="C6110" s="1">
        <v>45768.7</v>
      </c>
      <c r="D6110" t="s">
        <v>39</v>
      </c>
      <c r="E6110" t="s">
        <v>28</v>
      </c>
      <c r="F6110" t="s">
        <v>29</v>
      </c>
      <c r="G6110" t="s">
        <v>30</v>
      </c>
      <c r="H6110" t="s">
        <v>40</v>
      </c>
      <c r="I6110" t="s">
        <v>93</v>
      </c>
      <c r="J6110">
        <v>0.7</v>
      </c>
      <c r="K6110" t="s">
        <v>33</v>
      </c>
      <c r="L6110">
        <v>60</v>
      </c>
      <c r="M6110" s="1">
        <v>45767</v>
      </c>
      <c r="N6110" t="s">
        <v>34</v>
      </c>
      <c r="O6110">
        <v>10.3</v>
      </c>
      <c r="P6110">
        <v>0.3</v>
      </c>
      <c r="Q6110" s="2">
        <v>1948.59</v>
      </c>
      <c r="R6110" t="s">
        <v>35</v>
      </c>
      <c r="S6110" s="2">
        <v>1236.02</v>
      </c>
      <c r="T6110">
        <v>3.9</v>
      </c>
      <c r="U6110" t="s">
        <v>89</v>
      </c>
      <c r="V6110">
        <v>2025</v>
      </c>
      <c r="W6110" t="s">
        <v>74</v>
      </c>
      <c r="X6110" s="2">
        <v>1236.02</v>
      </c>
      <c r="Y6110" s="2">
        <v>712.57</v>
      </c>
      <c r="Z6110" s="2">
        <v>0.63400000000000001</v>
      </c>
      <c r="AA6110" s="2">
        <f>IF(Table1[[#This Row],[Bed Occupied]]="Yes",1,0)</f>
        <v>1</v>
      </c>
    </row>
    <row r="6111" spans="1:27" x14ac:dyDescent="0.25">
      <c r="A6111" t="s">
        <v>6203</v>
      </c>
      <c r="B6111" s="1">
        <v>46238</v>
      </c>
      <c r="C6111" s="1">
        <v>46238.9</v>
      </c>
      <c r="D6111" t="s">
        <v>39</v>
      </c>
      <c r="E6111" t="s">
        <v>52</v>
      </c>
      <c r="F6111" t="s">
        <v>48</v>
      </c>
      <c r="G6111" t="s">
        <v>151</v>
      </c>
      <c r="H6111" t="s">
        <v>49</v>
      </c>
      <c r="I6111" t="s">
        <v>41</v>
      </c>
      <c r="J6111">
        <v>0.9</v>
      </c>
      <c r="K6111" t="s">
        <v>57</v>
      </c>
      <c r="L6111">
        <v>70</v>
      </c>
      <c r="M6111" s="1">
        <v>46238</v>
      </c>
      <c r="N6111" t="s">
        <v>34</v>
      </c>
      <c r="O6111">
        <v>8.4</v>
      </c>
      <c r="P6111">
        <v>0.4</v>
      </c>
      <c r="Q6111" s="2">
        <v>2868.7</v>
      </c>
      <c r="R6111" t="s">
        <v>35</v>
      </c>
      <c r="S6111" s="2">
        <v>1935.85</v>
      </c>
      <c r="T6111">
        <v>4.5</v>
      </c>
      <c r="U6111" t="s">
        <v>138</v>
      </c>
      <c r="V6111">
        <v>2026</v>
      </c>
      <c r="W6111" t="s">
        <v>44</v>
      </c>
      <c r="X6111" s="2">
        <v>1935.85</v>
      </c>
      <c r="Y6111" s="2">
        <v>932.85</v>
      </c>
      <c r="Z6111" s="2">
        <v>0.67500000000000004</v>
      </c>
      <c r="AA6111" s="2">
        <f>IF(Table1[[#This Row],[Bed Occupied]]="Yes",1,0)</f>
        <v>0</v>
      </c>
    </row>
    <row r="6112" spans="1:27" x14ac:dyDescent="0.25">
      <c r="A6112" t="s">
        <v>6204</v>
      </c>
      <c r="B6112" s="1">
        <v>45885</v>
      </c>
      <c r="C6112" s="1">
        <v>45885.3</v>
      </c>
      <c r="D6112" t="s">
        <v>39</v>
      </c>
      <c r="E6112" t="s">
        <v>47</v>
      </c>
      <c r="F6112" t="s">
        <v>48</v>
      </c>
      <c r="G6112" t="s">
        <v>53</v>
      </c>
      <c r="H6112" t="s">
        <v>40</v>
      </c>
      <c r="I6112" t="s">
        <v>41</v>
      </c>
      <c r="J6112">
        <v>0.3</v>
      </c>
      <c r="K6112" t="s">
        <v>33</v>
      </c>
      <c r="L6112">
        <v>69</v>
      </c>
      <c r="M6112" s="1">
        <v>45884</v>
      </c>
      <c r="N6112" t="s">
        <v>63</v>
      </c>
      <c r="O6112">
        <v>10.1</v>
      </c>
      <c r="P6112">
        <v>0.1</v>
      </c>
      <c r="Q6112" s="2">
        <v>1765.77</v>
      </c>
      <c r="R6112" t="s">
        <v>58</v>
      </c>
      <c r="S6112" s="2">
        <v>1027.8599999999999</v>
      </c>
      <c r="T6112">
        <v>4.5</v>
      </c>
      <c r="U6112" t="s">
        <v>104</v>
      </c>
      <c r="V6112">
        <v>2025</v>
      </c>
      <c r="W6112" t="s">
        <v>77</v>
      </c>
      <c r="X6112" s="2">
        <v>1027.8599999999999</v>
      </c>
      <c r="Y6112" s="2">
        <v>737.91</v>
      </c>
      <c r="Z6112" s="2">
        <v>0.58199999999999996</v>
      </c>
      <c r="AA6112" s="2">
        <f>IF(Table1[[#This Row],[Bed Occupied]]="Yes",1,0)</f>
        <v>1</v>
      </c>
    </row>
    <row r="6113" spans="1:27" x14ac:dyDescent="0.25">
      <c r="A6113" t="s">
        <v>6205</v>
      </c>
      <c r="B6113" s="1">
        <v>46268</v>
      </c>
      <c r="C6113" s="1">
        <v>46271.1</v>
      </c>
      <c r="D6113" t="s">
        <v>96</v>
      </c>
      <c r="E6113" t="s">
        <v>66</v>
      </c>
      <c r="F6113" t="s">
        <v>29</v>
      </c>
      <c r="G6113" t="s">
        <v>151</v>
      </c>
      <c r="H6113" t="s">
        <v>31</v>
      </c>
      <c r="I6113" t="s">
        <v>32</v>
      </c>
      <c r="J6113">
        <v>3.1</v>
      </c>
      <c r="K6113" t="s">
        <v>33</v>
      </c>
      <c r="L6113">
        <v>58</v>
      </c>
      <c r="M6113" s="1">
        <v>46267</v>
      </c>
      <c r="N6113" t="s">
        <v>63</v>
      </c>
      <c r="O6113">
        <v>12.5</v>
      </c>
      <c r="P6113">
        <v>2.5</v>
      </c>
      <c r="Q6113" s="2">
        <v>3869.74</v>
      </c>
      <c r="R6113" t="s">
        <v>58</v>
      </c>
      <c r="S6113" s="2">
        <v>1947.96</v>
      </c>
      <c r="T6113">
        <v>4</v>
      </c>
      <c r="U6113" t="s">
        <v>133</v>
      </c>
      <c r="V6113">
        <v>2026</v>
      </c>
      <c r="W6113" t="s">
        <v>69</v>
      </c>
      <c r="X6113" s="2">
        <v>1947.96</v>
      </c>
      <c r="Y6113" s="2">
        <v>1921.78</v>
      </c>
      <c r="Z6113" s="2">
        <v>0.503</v>
      </c>
      <c r="AA6113" s="2">
        <f>IF(Table1[[#This Row],[Bed Occupied]]="Yes",1,0)</f>
        <v>1</v>
      </c>
    </row>
    <row r="6114" spans="1:27" x14ac:dyDescent="0.25">
      <c r="A6114" t="s">
        <v>6206</v>
      </c>
      <c r="B6114" s="1">
        <v>45813</v>
      </c>
      <c r="C6114" s="1">
        <v>45816.1</v>
      </c>
      <c r="D6114" t="s">
        <v>96</v>
      </c>
      <c r="E6114" t="s">
        <v>52</v>
      </c>
      <c r="F6114" t="s">
        <v>48</v>
      </c>
      <c r="G6114" t="s">
        <v>151</v>
      </c>
      <c r="H6114" t="s">
        <v>81</v>
      </c>
      <c r="I6114" t="s">
        <v>32</v>
      </c>
      <c r="J6114">
        <v>3.1</v>
      </c>
      <c r="K6114" t="s">
        <v>33</v>
      </c>
      <c r="L6114">
        <v>28</v>
      </c>
      <c r="M6114" s="1">
        <v>45813</v>
      </c>
      <c r="N6114" t="s">
        <v>42</v>
      </c>
      <c r="O6114">
        <v>10</v>
      </c>
      <c r="P6114">
        <v>2</v>
      </c>
      <c r="Q6114" s="2">
        <v>4732.2</v>
      </c>
      <c r="R6114" t="s">
        <v>58</v>
      </c>
      <c r="S6114" s="2">
        <v>3005.85</v>
      </c>
      <c r="T6114">
        <v>3.9</v>
      </c>
      <c r="U6114" t="s">
        <v>64</v>
      </c>
      <c r="V6114">
        <v>2025</v>
      </c>
      <c r="W6114" t="s">
        <v>72</v>
      </c>
      <c r="X6114" s="2">
        <v>3005.85</v>
      </c>
      <c r="Y6114" s="2">
        <v>1726.35</v>
      </c>
      <c r="Z6114" s="2">
        <v>0.63500000000000001</v>
      </c>
      <c r="AA6114" s="2">
        <f>IF(Table1[[#This Row],[Bed Occupied]]="Yes",1,0)</f>
        <v>1</v>
      </c>
    </row>
    <row r="6115" spans="1:27" x14ac:dyDescent="0.25">
      <c r="A6115" t="s">
        <v>6207</v>
      </c>
      <c r="B6115" s="1">
        <v>45902</v>
      </c>
      <c r="C6115" s="1">
        <v>45903.3</v>
      </c>
      <c r="D6115" t="s">
        <v>46</v>
      </c>
      <c r="E6115" t="s">
        <v>28</v>
      </c>
      <c r="F6115" t="s">
        <v>48</v>
      </c>
      <c r="G6115" t="s">
        <v>30</v>
      </c>
      <c r="H6115" t="s">
        <v>49</v>
      </c>
      <c r="I6115" t="s">
        <v>32</v>
      </c>
      <c r="J6115">
        <v>1.3</v>
      </c>
      <c r="K6115" t="s">
        <v>33</v>
      </c>
      <c r="L6115">
        <v>80</v>
      </c>
      <c r="M6115" s="1">
        <v>45901</v>
      </c>
      <c r="N6115" t="s">
        <v>42</v>
      </c>
      <c r="O6115">
        <v>12</v>
      </c>
      <c r="P6115">
        <v>2</v>
      </c>
      <c r="Q6115" s="2">
        <v>4934.8999999999996</v>
      </c>
      <c r="R6115" t="s">
        <v>85</v>
      </c>
      <c r="S6115" s="2">
        <v>2936.16</v>
      </c>
      <c r="T6115">
        <v>3.2</v>
      </c>
      <c r="U6115" t="s">
        <v>59</v>
      </c>
      <c r="V6115">
        <v>2025</v>
      </c>
      <c r="W6115" t="s">
        <v>37</v>
      </c>
      <c r="X6115" s="2">
        <v>2936.16</v>
      </c>
      <c r="Y6115" s="2">
        <v>1998.74</v>
      </c>
      <c r="Z6115" s="2">
        <v>0.59499999999999997</v>
      </c>
      <c r="AA6115" s="2">
        <f>IF(Table1[[#This Row],[Bed Occupied]]="Yes",1,0)</f>
        <v>1</v>
      </c>
    </row>
    <row r="6116" spans="1:27" x14ac:dyDescent="0.25">
      <c r="A6116" t="s">
        <v>6208</v>
      </c>
      <c r="B6116" s="1">
        <v>45719</v>
      </c>
      <c r="C6116" s="1">
        <v>45720.4</v>
      </c>
      <c r="D6116" t="s">
        <v>46</v>
      </c>
      <c r="E6116" t="s">
        <v>47</v>
      </c>
      <c r="F6116" t="s">
        <v>92</v>
      </c>
      <c r="G6116" t="s">
        <v>67</v>
      </c>
      <c r="H6116" t="s">
        <v>76</v>
      </c>
      <c r="I6116" t="s">
        <v>32</v>
      </c>
      <c r="J6116">
        <v>1.4</v>
      </c>
      <c r="K6116" t="s">
        <v>33</v>
      </c>
      <c r="L6116">
        <v>86</v>
      </c>
      <c r="M6116" s="1">
        <v>45718</v>
      </c>
      <c r="N6116" t="s">
        <v>42</v>
      </c>
      <c r="O6116">
        <v>10.9</v>
      </c>
      <c r="P6116">
        <v>0.9</v>
      </c>
      <c r="Q6116" s="2">
        <v>4705.07</v>
      </c>
      <c r="R6116" t="s">
        <v>35</v>
      </c>
      <c r="S6116" s="2">
        <v>2413.88</v>
      </c>
      <c r="T6116">
        <v>3.9</v>
      </c>
      <c r="U6116" t="s">
        <v>173</v>
      </c>
      <c r="V6116">
        <v>2025</v>
      </c>
      <c r="W6116" t="s">
        <v>74</v>
      </c>
      <c r="X6116" s="2">
        <v>2413.88</v>
      </c>
      <c r="Y6116" s="2">
        <v>2291.19</v>
      </c>
      <c r="Z6116" s="2">
        <v>0.51300000000000001</v>
      </c>
      <c r="AA6116" s="2">
        <f>IF(Table1[[#This Row],[Bed Occupied]]="Yes",1,0)</f>
        <v>1</v>
      </c>
    </row>
    <row r="6117" spans="1:27" x14ac:dyDescent="0.25">
      <c r="A6117" t="s">
        <v>6209</v>
      </c>
      <c r="B6117" s="1">
        <v>45909</v>
      </c>
      <c r="C6117" s="1">
        <v>45910.1</v>
      </c>
      <c r="D6117" t="s">
        <v>39</v>
      </c>
      <c r="E6117" t="s">
        <v>28</v>
      </c>
      <c r="F6117" t="s">
        <v>29</v>
      </c>
      <c r="G6117" t="s">
        <v>67</v>
      </c>
      <c r="H6117" t="s">
        <v>31</v>
      </c>
      <c r="I6117" t="s">
        <v>32</v>
      </c>
      <c r="J6117">
        <v>1.1000000000000001</v>
      </c>
      <c r="K6117" t="s">
        <v>33</v>
      </c>
      <c r="L6117">
        <v>66</v>
      </c>
      <c r="M6117" s="1">
        <v>45909</v>
      </c>
      <c r="N6117" t="s">
        <v>42</v>
      </c>
      <c r="O6117">
        <v>11</v>
      </c>
      <c r="P6117">
        <v>1</v>
      </c>
      <c r="Q6117" s="2">
        <v>1949.92</v>
      </c>
      <c r="R6117" t="s">
        <v>35</v>
      </c>
      <c r="S6117" s="2">
        <v>1203.93</v>
      </c>
      <c r="T6117">
        <v>4</v>
      </c>
      <c r="U6117" t="s">
        <v>59</v>
      </c>
      <c r="V6117">
        <v>2025</v>
      </c>
      <c r="W6117" t="s">
        <v>44</v>
      </c>
      <c r="X6117" s="2">
        <v>1203.93</v>
      </c>
      <c r="Y6117" s="2">
        <v>745.99</v>
      </c>
      <c r="Z6117" s="2">
        <v>0.61699999999999999</v>
      </c>
      <c r="AA6117" s="2">
        <f>IF(Table1[[#This Row],[Bed Occupied]]="Yes",1,0)</f>
        <v>1</v>
      </c>
    </row>
    <row r="6118" spans="1:27" x14ac:dyDescent="0.25">
      <c r="A6118" t="s">
        <v>6210</v>
      </c>
      <c r="B6118" s="1">
        <v>46007</v>
      </c>
      <c r="C6118" s="1">
        <v>46009.2</v>
      </c>
      <c r="D6118" t="s">
        <v>102</v>
      </c>
      <c r="E6118" t="s">
        <v>47</v>
      </c>
      <c r="F6118" t="s">
        <v>48</v>
      </c>
      <c r="G6118" t="s">
        <v>53</v>
      </c>
      <c r="H6118" t="s">
        <v>40</v>
      </c>
      <c r="I6118" t="s">
        <v>32</v>
      </c>
      <c r="J6118">
        <v>2.2000000000000002</v>
      </c>
      <c r="K6118" t="s">
        <v>57</v>
      </c>
      <c r="L6118">
        <v>102</v>
      </c>
      <c r="M6118" s="1">
        <v>46007</v>
      </c>
      <c r="N6118" t="s">
        <v>42</v>
      </c>
      <c r="O6118">
        <v>8.1999999999999993</v>
      </c>
      <c r="P6118">
        <v>0.2</v>
      </c>
      <c r="Q6118" s="2">
        <v>10699.77</v>
      </c>
      <c r="R6118" t="s">
        <v>85</v>
      </c>
      <c r="S6118" s="2">
        <v>7540.26</v>
      </c>
      <c r="T6118">
        <v>3.1</v>
      </c>
      <c r="U6118" t="s">
        <v>79</v>
      </c>
      <c r="V6118">
        <v>2025</v>
      </c>
      <c r="W6118" t="s">
        <v>44</v>
      </c>
      <c r="X6118" s="2">
        <v>7540.26</v>
      </c>
      <c r="Y6118" s="2">
        <v>3159.51</v>
      </c>
      <c r="Z6118" s="2">
        <v>0.70499999999999996</v>
      </c>
      <c r="AA6118" s="2">
        <f>IF(Table1[[#This Row],[Bed Occupied]]="Yes",1,0)</f>
        <v>0</v>
      </c>
    </row>
    <row r="6119" spans="1:27" x14ac:dyDescent="0.25">
      <c r="A6119" t="s">
        <v>6211</v>
      </c>
      <c r="B6119" s="1">
        <v>45717</v>
      </c>
      <c r="C6119" s="1">
        <v>45720.800000000003</v>
      </c>
      <c r="D6119" t="s">
        <v>102</v>
      </c>
      <c r="E6119" t="s">
        <v>28</v>
      </c>
      <c r="F6119" t="s">
        <v>48</v>
      </c>
      <c r="G6119" t="s">
        <v>30</v>
      </c>
      <c r="H6119" t="s">
        <v>56</v>
      </c>
      <c r="I6119" t="s">
        <v>32</v>
      </c>
      <c r="J6119">
        <v>3.8</v>
      </c>
      <c r="K6119" t="s">
        <v>33</v>
      </c>
      <c r="L6119">
        <v>99</v>
      </c>
      <c r="M6119" s="1">
        <v>45716</v>
      </c>
      <c r="N6119" t="s">
        <v>34</v>
      </c>
      <c r="O6119">
        <v>10.5</v>
      </c>
      <c r="P6119">
        <v>0.5</v>
      </c>
      <c r="Q6119" s="2">
        <v>13387.12</v>
      </c>
      <c r="R6119" t="s">
        <v>58</v>
      </c>
      <c r="S6119" s="2">
        <v>8607.67</v>
      </c>
      <c r="T6119">
        <v>3.6</v>
      </c>
      <c r="U6119" t="s">
        <v>173</v>
      </c>
      <c r="V6119">
        <v>2025</v>
      </c>
      <c r="W6119" t="s">
        <v>77</v>
      </c>
      <c r="X6119" s="2">
        <v>8607.67</v>
      </c>
      <c r="Y6119" s="2">
        <v>4779.45</v>
      </c>
      <c r="Z6119" s="2">
        <v>0.64300000000000002</v>
      </c>
      <c r="AA6119" s="2">
        <f>IF(Table1[[#This Row],[Bed Occupied]]="Yes",1,0)</f>
        <v>1</v>
      </c>
    </row>
    <row r="6120" spans="1:27" x14ac:dyDescent="0.25">
      <c r="A6120" t="s">
        <v>6212</v>
      </c>
      <c r="B6120" s="1">
        <v>46023</v>
      </c>
      <c r="C6120" s="1">
        <v>46031.6</v>
      </c>
      <c r="D6120" t="s">
        <v>27</v>
      </c>
      <c r="E6120" t="s">
        <v>28</v>
      </c>
      <c r="F6120" t="s">
        <v>29</v>
      </c>
      <c r="G6120" t="s">
        <v>151</v>
      </c>
      <c r="H6120" t="s">
        <v>31</v>
      </c>
      <c r="I6120" t="s">
        <v>41</v>
      </c>
      <c r="J6120">
        <v>8.6</v>
      </c>
      <c r="K6120" t="s">
        <v>33</v>
      </c>
      <c r="L6120">
        <v>5</v>
      </c>
      <c r="M6120" s="1">
        <v>46023</v>
      </c>
      <c r="N6120" t="s">
        <v>34</v>
      </c>
      <c r="O6120">
        <v>11.1</v>
      </c>
      <c r="P6120">
        <v>1.1000000000000001</v>
      </c>
      <c r="Q6120" s="2">
        <v>16606.740000000002</v>
      </c>
      <c r="R6120" t="s">
        <v>58</v>
      </c>
      <c r="S6120" s="2">
        <v>11881.2</v>
      </c>
      <c r="T6120">
        <v>3.8</v>
      </c>
      <c r="U6120" t="s">
        <v>86</v>
      </c>
      <c r="V6120">
        <v>2026</v>
      </c>
      <c r="W6120" t="s">
        <v>72</v>
      </c>
      <c r="X6120" s="2">
        <v>11881.2</v>
      </c>
      <c r="Y6120" s="2">
        <v>4725.54</v>
      </c>
      <c r="Z6120" s="2">
        <v>0.71499999999999997</v>
      </c>
      <c r="AA6120" s="2">
        <f>IF(Table1[[#This Row],[Bed Occupied]]="Yes",1,0)</f>
        <v>1</v>
      </c>
    </row>
    <row r="6121" spans="1:27" x14ac:dyDescent="0.25">
      <c r="A6121" t="s">
        <v>6213</v>
      </c>
      <c r="B6121" s="1">
        <v>46045</v>
      </c>
      <c r="C6121" s="1">
        <v>46045.5</v>
      </c>
      <c r="D6121" t="s">
        <v>39</v>
      </c>
      <c r="E6121" t="s">
        <v>47</v>
      </c>
      <c r="F6121" t="s">
        <v>29</v>
      </c>
      <c r="G6121" t="s">
        <v>30</v>
      </c>
      <c r="H6121" t="s">
        <v>81</v>
      </c>
      <c r="I6121" t="s">
        <v>41</v>
      </c>
      <c r="J6121">
        <v>0.5</v>
      </c>
      <c r="K6121" t="s">
        <v>33</v>
      </c>
      <c r="L6121">
        <v>36</v>
      </c>
      <c r="M6121" s="1">
        <v>46044</v>
      </c>
      <c r="N6121" t="s">
        <v>34</v>
      </c>
      <c r="O6121">
        <v>10.4</v>
      </c>
      <c r="P6121">
        <v>0.4</v>
      </c>
      <c r="Q6121" s="2">
        <v>2261.35</v>
      </c>
      <c r="R6121" t="s">
        <v>35</v>
      </c>
      <c r="S6121" s="2">
        <v>1245.8399999999999</v>
      </c>
      <c r="T6121">
        <v>4.0999999999999996</v>
      </c>
      <c r="U6121" t="s">
        <v>86</v>
      </c>
      <c r="V6121">
        <v>2026</v>
      </c>
      <c r="W6121" t="s">
        <v>72</v>
      </c>
      <c r="X6121" s="2">
        <v>1245.8399999999999</v>
      </c>
      <c r="Y6121" s="2">
        <v>1015.51</v>
      </c>
      <c r="Z6121" s="2">
        <v>0.55100000000000005</v>
      </c>
      <c r="AA6121" s="2">
        <f>IF(Table1[[#This Row],[Bed Occupied]]="Yes",1,0)</f>
        <v>1</v>
      </c>
    </row>
    <row r="6122" spans="1:27" x14ac:dyDescent="0.25">
      <c r="A6122" t="s">
        <v>6214</v>
      </c>
      <c r="B6122" s="1">
        <v>46351</v>
      </c>
      <c r="C6122" s="1">
        <v>46352.800000000003</v>
      </c>
      <c r="D6122" t="s">
        <v>39</v>
      </c>
      <c r="E6122" t="s">
        <v>47</v>
      </c>
      <c r="F6122" t="s">
        <v>48</v>
      </c>
      <c r="G6122" t="s">
        <v>53</v>
      </c>
      <c r="H6122" t="s">
        <v>31</v>
      </c>
      <c r="I6122" t="s">
        <v>32</v>
      </c>
      <c r="J6122">
        <v>1.8</v>
      </c>
      <c r="K6122" t="s">
        <v>33</v>
      </c>
      <c r="L6122">
        <v>98</v>
      </c>
      <c r="M6122" s="1">
        <v>46350</v>
      </c>
      <c r="N6122" t="s">
        <v>63</v>
      </c>
      <c r="O6122">
        <v>9.1999999999999993</v>
      </c>
      <c r="P6122">
        <v>1.2</v>
      </c>
      <c r="Q6122" s="2">
        <v>2292.08</v>
      </c>
      <c r="R6122" t="s">
        <v>58</v>
      </c>
      <c r="S6122" s="2">
        <v>1229.3499999999999</v>
      </c>
      <c r="T6122">
        <v>3.6</v>
      </c>
      <c r="U6122" t="s">
        <v>130</v>
      </c>
      <c r="V6122">
        <v>2026</v>
      </c>
      <c r="W6122" t="s">
        <v>44</v>
      </c>
      <c r="X6122" s="2">
        <v>1229.3499999999999</v>
      </c>
      <c r="Y6122" s="2">
        <v>1062.73</v>
      </c>
      <c r="Z6122" s="2">
        <v>0.53600000000000003</v>
      </c>
      <c r="AA6122" s="2">
        <f>IF(Table1[[#This Row],[Bed Occupied]]="Yes",1,0)</f>
        <v>1</v>
      </c>
    </row>
    <row r="6123" spans="1:27" x14ac:dyDescent="0.25">
      <c r="A6123" t="s">
        <v>6215</v>
      </c>
      <c r="B6123" s="1">
        <v>46305</v>
      </c>
      <c r="C6123" s="1">
        <v>46307.5</v>
      </c>
      <c r="D6123" t="s">
        <v>88</v>
      </c>
      <c r="E6123" t="s">
        <v>28</v>
      </c>
      <c r="F6123" t="s">
        <v>48</v>
      </c>
      <c r="G6123" t="s">
        <v>67</v>
      </c>
      <c r="H6123" t="s">
        <v>62</v>
      </c>
      <c r="I6123" t="s">
        <v>93</v>
      </c>
      <c r="J6123">
        <v>2.5</v>
      </c>
      <c r="K6123" t="s">
        <v>57</v>
      </c>
      <c r="L6123">
        <v>49</v>
      </c>
      <c r="M6123" s="1">
        <v>46304</v>
      </c>
      <c r="N6123" t="s">
        <v>42</v>
      </c>
      <c r="O6123">
        <v>9.6</v>
      </c>
      <c r="P6123">
        <v>1.6</v>
      </c>
      <c r="Q6123" s="2">
        <v>20674.439999999999</v>
      </c>
      <c r="R6123" t="s">
        <v>58</v>
      </c>
      <c r="S6123" s="2">
        <v>15945.6</v>
      </c>
      <c r="T6123">
        <v>3.3</v>
      </c>
      <c r="U6123" t="s">
        <v>36</v>
      </c>
      <c r="V6123">
        <v>2026</v>
      </c>
      <c r="W6123" t="s">
        <v>77</v>
      </c>
      <c r="X6123" s="2">
        <v>15945.6</v>
      </c>
      <c r="Y6123" s="2">
        <v>4728.84</v>
      </c>
      <c r="Z6123" s="2">
        <v>0.77100000000000002</v>
      </c>
      <c r="AA6123" s="2">
        <f>IF(Table1[[#This Row],[Bed Occupied]]="Yes",1,0)</f>
        <v>0</v>
      </c>
    </row>
    <row r="6124" spans="1:27" x14ac:dyDescent="0.25">
      <c r="A6124" t="s">
        <v>6216</v>
      </c>
      <c r="B6124" s="1">
        <v>46198</v>
      </c>
      <c r="C6124" s="1">
        <v>46200.4</v>
      </c>
      <c r="D6124" t="s">
        <v>61</v>
      </c>
      <c r="E6124" t="s">
        <v>52</v>
      </c>
      <c r="F6124" t="s">
        <v>29</v>
      </c>
      <c r="G6124" t="s">
        <v>67</v>
      </c>
      <c r="H6124" t="s">
        <v>81</v>
      </c>
      <c r="I6124" t="s">
        <v>41</v>
      </c>
      <c r="J6124">
        <v>2.4</v>
      </c>
      <c r="K6124" t="s">
        <v>33</v>
      </c>
      <c r="L6124">
        <v>65</v>
      </c>
      <c r="M6124" s="1">
        <v>46198</v>
      </c>
      <c r="N6124" t="s">
        <v>63</v>
      </c>
      <c r="O6124">
        <v>11.5</v>
      </c>
      <c r="P6124">
        <v>1.5</v>
      </c>
      <c r="Q6124" s="2">
        <v>18123.95</v>
      </c>
      <c r="R6124" t="s">
        <v>58</v>
      </c>
      <c r="S6124" s="2">
        <v>11578.21</v>
      </c>
      <c r="T6124">
        <v>4.3</v>
      </c>
      <c r="U6124" t="s">
        <v>126</v>
      </c>
      <c r="V6124">
        <v>2026</v>
      </c>
      <c r="W6124" t="s">
        <v>72</v>
      </c>
      <c r="X6124" s="2">
        <v>11578.21</v>
      </c>
      <c r="Y6124" s="2">
        <v>6545.74</v>
      </c>
      <c r="Z6124" s="2">
        <v>0.63900000000000001</v>
      </c>
      <c r="AA6124" s="2">
        <f>IF(Table1[[#This Row],[Bed Occupied]]="Yes",1,0)</f>
        <v>1</v>
      </c>
    </row>
    <row r="6125" spans="1:27" x14ac:dyDescent="0.25">
      <c r="A6125" t="s">
        <v>6217</v>
      </c>
      <c r="B6125" s="1">
        <v>45782</v>
      </c>
      <c r="C6125" s="1">
        <v>45783.1</v>
      </c>
      <c r="D6125" t="s">
        <v>39</v>
      </c>
      <c r="E6125" t="s">
        <v>28</v>
      </c>
      <c r="F6125" t="s">
        <v>48</v>
      </c>
      <c r="G6125" t="s">
        <v>30</v>
      </c>
      <c r="H6125" t="s">
        <v>56</v>
      </c>
      <c r="I6125" t="s">
        <v>32</v>
      </c>
      <c r="J6125">
        <v>1.1000000000000001</v>
      </c>
      <c r="K6125" t="s">
        <v>57</v>
      </c>
      <c r="L6125">
        <v>100</v>
      </c>
      <c r="M6125" s="1">
        <v>45782</v>
      </c>
      <c r="N6125" t="s">
        <v>42</v>
      </c>
      <c r="O6125">
        <v>10.1</v>
      </c>
      <c r="P6125">
        <v>2.1</v>
      </c>
      <c r="Q6125" s="2">
        <v>1827.19</v>
      </c>
      <c r="R6125" t="s">
        <v>58</v>
      </c>
      <c r="S6125" s="2">
        <v>1191.9000000000001</v>
      </c>
      <c r="T6125">
        <v>3</v>
      </c>
      <c r="U6125" t="s">
        <v>122</v>
      </c>
      <c r="V6125">
        <v>2025</v>
      </c>
      <c r="W6125" t="s">
        <v>37</v>
      </c>
      <c r="X6125" s="2">
        <v>1191.9000000000001</v>
      </c>
      <c r="Y6125" s="2">
        <v>635.29</v>
      </c>
      <c r="Z6125" s="2">
        <v>0.65200000000000002</v>
      </c>
      <c r="AA6125" s="2">
        <f>IF(Table1[[#This Row],[Bed Occupied]]="Yes",1,0)</f>
        <v>0</v>
      </c>
    </row>
    <row r="6126" spans="1:27" x14ac:dyDescent="0.25">
      <c r="A6126" t="s">
        <v>6218</v>
      </c>
      <c r="B6126" s="1">
        <v>45755</v>
      </c>
      <c r="C6126" s="1">
        <v>45757.7</v>
      </c>
      <c r="D6126" t="s">
        <v>96</v>
      </c>
      <c r="E6126" t="s">
        <v>47</v>
      </c>
      <c r="F6126" t="s">
        <v>29</v>
      </c>
      <c r="G6126" t="s">
        <v>30</v>
      </c>
      <c r="H6126" t="s">
        <v>56</v>
      </c>
      <c r="I6126" t="s">
        <v>32</v>
      </c>
      <c r="J6126">
        <v>2.7</v>
      </c>
      <c r="K6126" t="s">
        <v>33</v>
      </c>
      <c r="L6126">
        <v>70</v>
      </c>
      <c r="M6126" s="1">
        <v>45754</v>
      </c>
      <c r="N6126" t="s">
        <v>42</v>
      </c>
      <c r="O6126">
        <v>13.3</v>
      </c>
      <c r="P6126">
        <v>1.3</v>
      </c>
      <c r="Q6126" s="2">
        <v>4228.9399999999996</v>
      </c>
      <c r="R6126" t="s">
        <v>58</v>
      </c>
      <c r="S6126" s="2">
        <v>2453.83</v>
      </c>
      <c r="T6126">
        <v>3.6</v>
      </c>
      <c r="U6126" t="s">
        <v>89</v>
      </c>
      <c r="V6126">
        <v>2025</v>
      </c>
      <c r="W6126" t="s">
        <v>37</v>
      </c>
      <c r="X6126" s="2">
        <v>2453.83</v>
      </c>
      <c r="Y6126" s="2">
        <v>1775.11</v>
      </c>
      <c r="Z6126" s="2">
        <v>0.57999999999999996</v>
      </c>
      <c r="AA6126" s="2">
        <f>IF(Table1[[#This Row],[Bed Occupied]]="Yes",1,0)</f>
        <v>1</v>
      </c>
    </row>
    <row r="6127" spans="1:27" x14ac:dyDescent="0.25">
      <c r="A6127" t="s">
        <v>6219</v>
      </c>
      <c r="B6127" s="1">
        <v>46230</v>
      </c>
      <c r="C6127" s="1">
        <v>46234.3</v>
      </c>
      <c r="D6127" t="s">
        <v>96</v>
      </c>
      <c r="E6127" t="s">
        <v>28</v>
      </c>
      <c r="F6127" t="s">
        <v>29</v>
      </c>
      <c r="G6127" t="s">
        <v>30</v>
      </c>
      <c r="H6127" t="s">
        <v>31</v>
      </c>
      <c r="I6127" t="s">
        <v>32</v>
      </c>
      <c r="J6127">
        <v>4.3</v>
      </c>
      <c r="K6127" t="s">
        <v>57</v>
      </c>
      <c r="L6127">
        <v>45</v>
      </c>
      <c r="M6127" s="1">
        <v>46230</v>
      </c>
      <c r="N6127" t="s">
        <v>34</v>
      </c>
      <c r="O6127">
        <v>13.2</v>
      </c>
      <c r="P6127">
        <v>1.2</v>
      </c>
      <c r="Q6127" s="2">
        <v>4994.53</v>
      </c>
      <c r="R6127" t="s">
        <v>85</v>
      </c>
      <c r="S6127" s="2">
        <v>3212.09</v>
      </c>
      <c r="T6127">
        <v>4</v>
      </c>
      <c r="U6127" t="s">
        <v>43</v>
      </c>
      <c r="V6127">
        <v>2026</v>
      </c>
      <c r="W6127" t="s">
        <v>37</v>
      </c>
      <c r="X6127" s="2">
        <v>3212.09</v>
      </c>
      <c r="Y6127" s="2">
        <v>1782.44</v>
      </c>
      <c r="Z6127" s="2">
        <v>0.64300000000000002</v>
      </c>
      <c r="AA6127" s="2">
        <f>IF(Table1[[#This Row],[Bed Occupied]]="Yes",1,0)</f>
        <v>0</v>
      </c>
    </row>
    <row r="6128" spans="1:27" x14ac:dyDescent="0.25">
      <c r="A6128" t="s">
        <v>6220</v>
      </c>
      <c r="B6128" s="1">
        <v>46332</v>
      </c>
      <c r="C6128" s="1">
        <v>46344</v>
      </c>
      <c r="D6128" t="s">
        <v>61</v>
      </c>
      <c r="E6128" t="s">
        <v>66</v>
      </c>
      <c r="F6128" t="s">
        <v>48</v>
      </c>
      <c r="G6128" t="s">
        <v>67</v>
      </c>
      <c r="H6128" t="s">
        <v>49</v>
      </c>
      <c r="I6128" t="s">
        <v>41</v>
      </c>
      <c r="J6128">
        <v>12</v>
      </c>
      <c r="K6128" t="s">
        <v>33</v>
      </c>
      <c r="L6128">
        <v>83</v>
      </c>
      <c r="M6128" s="1">
        <v>46332</v>
      </c>
      <c r="N6128" t="s">
        <v>42</v>
      </c>
      <c r="O6128">
        <v>12.6</v>
      </c>
      <c r="P6128">
        <v>0.6</v>
      </c>
      <c r="Q6128" s="2">
        <v>26497.47</v>
      </c>
      <c r="R6128" t="s">
        <v>35</v>
      </c>
      <c r="S6128" s="2">
        <v>18491.95</v>
      </c>
      <c r="T6128">
        <v>4</v>
      </c>
      <c r="U6128" t="s">
        <v>130</v>
      </c>
      <c r="V6128">
        <v>2026</v>
      </c>
      <c r="W6128" t="s">
        <v>77</v>
      </c>
      <c r="X6128" s="2">
        <v>18491.95</v>
      </c>
      <c r="Y6128" s="2">
        <v>8005.52</v>
      </c>
      <c r="Z6128" s="2">
        <v>0.69799999999999995</v>
      </c>
      <c r="AA6128" s="2">
        <f>IF(Table1[[#This Row],[Bed Occupied]]="Yes",1,0)</f>
        <v>1</v>
      </c>
    </row>
    <row r="6129" spans="1:27" x14ac:dyDescent="0.25">
      <c r="A6129" t="s">
        <v>6221</v>
      </c>
      <c r="B6129" s="1">
        <v>45983</v>
      </c>
      <c r="C6129" s="1">
        <v>45985.599999999999</v>
      </c>
      <c r="D6129" t="s">
        <v>51</v>
      </c>
      <c r="E6129" t="s">
        <v>28</v>
      </c>
      <c r="F6129" t="s">
        <v>48</v>
      </c>
      <c r="G6129" t="s">
        <v>67</v>
      </c>
      <c r="H6129" t="s">
        <v>49</v>
      </c>
      <c r="I6129" t="s">
        <v>32</v>
      </c>
      <c r="J6129">
        <v>2.6</v>
      </c>
      <c r="K6129" t="s">
        <v>57</v>
      </c>
      <c r="L6129">
        <v>73</v>
      </c>
      <c r="M6129" s="1">
        <v>45983</v>
      </c>
      <c r="N6129" t="s">
        <v>34</v>
      </c>
      <c r="O6129">
        <v>9.5</v>
      </c>
      <c r="P6129">
        <v>1.5</v>
      </c>
      <c r="Q6129" s="2">
        <v>7752.65</v>
      </c>
      <c r="R6129" t="s">
        <v>35</v>
      </c>
      <c r="S6129" s="2">
        <v>4232.92</v>
      </c>
      <c r="T6129">
        <v>3.7</v>
      </c>
      <c r="U6129" t="s">
        <v>71</v>
      </c>
      <c r="V6129">
        <v>2025</v>
      </c>
      <c r="W6129" t="s">
        <v>83</v>
      </c>
      <c r="X6129" s="2">
        <v>4232.92</v>
      </c>
      <c r="Y6129" s="2">
        <v>3519.73</v>
      </c>
      <c r="Z6129" s="2">
        <v>0.54600000000000004</v>
      </c>
      <c r="AA6129" s="2">
        <f>IF(Table1[[#This Row],[Bed Occupied]]="Yes",1,0)</f>
        <v>0</v>
      </c>
    </row>
    <row r="6130" spans="1:27" x14ac:dyDescent="0.25">
      <c r="A6130" t="s">
        <v>6222</v>
      </c>
      <c r="B6130" s="1">
        <v>45726</v>
      </c>
      <c r="C6130" s="1">
        <v>45727</v>
      </c>
      <c r="D6130" t="s">
        <v>39</v>
      </c>
      <c r="E6130" t="s">
        <v>52</v>
      </c>
      <c r="F6130" t="s">
        <v>29</v>
      </c>
      <c r="G6130" t="s">
        <v>53</v>
      </c>
      <c r="H6130" t="s">
        <v>49</v>
      </c>
      <c r="I6130" t="s">
        <v>32</v>
      </c>
      <c r="J6130">
        <v>1</v>
      </c>
      <c r="K6130" t="s">
        <v>33</v>
      </c>
      <c r="L6130">
        <v>71</v>
      </c>
      <c r="M6130" s="1">
        <v>45726</v>
      </c>
      <c r="N6130" t="s">
        <v>42</v>
      </c>
      <c r="O6130">
        <v>12.9</v>
      </c>
      <c r="P6130">
        <v>0.9</v>
      </c>
      <c r="Q6130" s="2">
        <v>2993.44</v>
      </c>
      <c r="R6130" t="s">
        <v>35</v>
      </c>
      <c r="S6130" s="2">
        <v>1378.51</v>
      </c>
      <c r="T6130">
        <v>4</v>
      </c>
      <c r="U6130" t="s">
        <v>173</v>
      </c>
      <c r="V6130">
        <v>2025</v>
      </c>
      <c r="W6130" t="s">
        <v>37</v>
      </c>
      <c r="X6130" s="2">
        <v>1378.51</v>
      </c>
      <c r="Y6130" s="2">
        <v>1614.93</v>
      </c>
      <c r="Z6130" s="2">
        <v>0.46100000000000002</v>
      </c>
      <c r="AA6130" s="2">
        <f>IF(Table1[[#This Row],[Bed Occupied]]="Yes",1,0)</f>
        <v>1</v>
      </c>
    </row>
    <row r="6131" spans="1:27" x14ac:dyDescent="0.25">
      <c r="A6131" t="s">
        <v>6223</v>
      </c>
      <c r="B6131" s="1">
        <v>45931</v>
      </c>
      <c r="C6131" s="1">
        <v>45934.3</v>
      </c>
      <c r="D6131" t="s">
        <v>46</v>
      </c>
      <c r="E6131" t="s">
        <v>28</v>
      </c>
      <c r="F6131" t="s">
        <v>48</v>
      </c>
      <c r="G6131" t="s">
        <v>30</v>
      </c>
      <c r="H6131" t="s">
        <v>40</v>
      </c>
      <c r="I6131" t="s">
        <v>32</v>
      </c>
      <c r="J6131">
        <v>3.3</v>
      </c>
      <c r="K6131" t="s">
        <v>33</v>
      </c>
      <c r="L6131">
        <v>51</v>
      </c>
      <c r="M6131" s="1">
        <v>45931</v>
      </c>
      <c r="N6131" t="s">
        <v>34</v>
      </c>
      <c r="O6131">
        <v>8</v>
      </c>
      <c r="P6131">
        <v>0</v>
      </c>
      <c r="Q6131" s="2">
        <v>6989.25</v>
      </c>
      <c r="R6131" t="s">
        <v>85</v>
      </c>
      <c r="S6131" s="2">
        <v>4451.57</v>
      </c>
      <c r="T6131">
        <v>3.9</v>
      </c>
      <c r="U6131" t="s">
        <v>82</v>
      </c>
      <c r="V6131">
        <v>2025</v>
      </c>
      <c r="W6131" t="s">
        <v>69</v>
      </c>
      <c r="X6131" s="2">
        <v>4451.57</v>
      </c>
      <c r="Y6131" s="2">
        <v>2537.6799999999998</v>
      </c>
      <c r="Z6131" s="2">
        <v>0.63700000000000001</v>
      </c>
      <c r="AA6131" s="2">
        <f>IF(Table1[[#This Row],[Bed Occupied]]="Yes",1,0)</f>
        <v>1</v>
      </c>
    </row>
    <row r="6132" spans="1:27" x14ac:dyDescent="0.25">
      <c r="A6132" t="s">
        <v>6224</v>
      </c>
      <c r="B6132" s="1">
        <v>45750</v>
      </c>
      <c r="C6132" s="1">
        <v>45751.7</v>
      </c>
      <c r="D6132" t="s">
        <v>96</v>
      </c>
      <c r="E6132" t="s">
        <v>47</v>
      </c>
      <c r="F6132" t="s">
        <v>48</v>
      </c>
      <c r="G6132" t="s">
        <v>30</v>
      </c>
      <c r="H6132" t="s">
        <v>40</v>
      </c>
      <c r="I6132" t="s">
        <v>41</v>
      </c>
      <c r="J6132">
        <v>1.7</v>
      </c>
      <c r="K6132" t="s">
        <v>33</v>
      </c>
      <c r="L6132">
        <v>42</v>
      </c>
      <c r="M6132" s="1">
        <v>45750</v>
      </c>
      <c r="N6132" t="s">
        <v>63</v>
      </c>
      <c r="O6132">
        <v>8.6999999999999993</v>
      </c>
      <c r="P6132">
        <v>0.7</v>
      </c>
      <c r="Q6132" s="2">
        <v>4145.99</v>
      </c>
      <c r="R6132" t="s">
        <v>35</v>
      </c>
      <c r="S6132" s="2">
        <v>2503.8000000000002</v>
      </c>
      <c r="T6132">
        <v>4</v>
      </c>
      <c r="U6132" t="s">
        <v>89</v>
      </c>
      <c r="V6132">
        <v>2025</v>
      </c>
      <c r="W6132" t="s">
        <v>72</v>
      </c>
      <c r="X6132" s="2">
        <v>2503.8000000000002</v>
      </c>
      <c r="Y6132" s="2">
        <v>1642.19</v>
      </c>
      <c r="Z6132" s="2">
        <v>0.60399999999999998</v>
      </c>
      <c r="AA6132" s="2">
        <f>IF(Table1[[#This Row],[Bed Occupied]]="Yes",1,0)</f>
        <v>1</v>
      </c>
    </row>
    <row r="6133" spans="1:27" x14ac:dyDescent="0.25">
      <c r="A6133" t="s">
        <v>6225</v>
      </c>
      <c r="B6133" s="1">
        <v>46344</v>
      </c>
      <c r="C6133" s="1">
        <v>46346.5</v>
      </c>
      <c r="D6133" t="s">
        <v>102</v>
      </c>
      <c r="E6133" t="s">
        <v>52</v>
      </c>
      <c r="F6133" t="s">
        <v>48</v>
      </c>
      <c r="G6133" t="s">
        <v>151</v>
      </c>
      <c r="H6133" t="s">
        <v>56</v>
      </c>
      <c r="I6133" t="s">
        <v>32</v>
      </c>
      <c r="J6133">
        <v>2.5</v>
      </c>
      <c r="K6133" t="s">
        <v>57</v>
      </c>
      <c r="L6133">
        <v>65</v>
      </c>
      <c r="M6133" s="1">
        <v>46344</v>
      </c>
      <c r="N6133" t="s">
        <v>63</v>
      </c>
      <c r="O6133">
        <v>15</v>
      </c>
      <c r="P6133">
        <v>3</v>
      </c>
      <c r="Q6133" s="2">
        <v>8914.07</v>
      </c>
      <c r="R6133" t="s">
        <v>35</v>
      </c>
      <c r="S6133" s="2">
        <v>4982.2700000000004</v>
      </c>
      <c r="T6133">
        <v>3.2</v>
      </c>
      <c r="U6133" t="s">
        <v>130</v>
      </c>
      <c r="V6133">
        <v>2026</v>
      </c>
      <c r="W6133" t="s">
        <v>69</v>
      </c>
      <c r="X6133" s="2">
        <v>4982.2700000000004</v>
      </c>
      <c r="Y6133" s="2">
        <v>3931.8</v>
      </c>
      <c r="Z6133" s="2">
        <v>0.55900000000000005</v>
      </c>
      <c r="AA6133" s="2">
        <f>IF(Table1[[#This Row],[Bed Occupied]]="Yes",1,0)</f>
        <v>0</v>
      </c>
    </row>
    <row r="6134" spans="1:27" x14ac:dyDescent="0.25">
      <c r="A6134" t="s">
        <v>6226</v>
      </c>
      <c r="B6134" s="1">
        <v>46185</v>
      </c>
      <c r="C6134" s="1">
        <v>46186.2</v>
      </c>
      <c r="D6134" t="s">
        <v>96</v>
      </c>
      <c r="E6134" t="s">
        <v>28</v>
      </c>
      <c r="F6134" t="s">
        <v>48</v>
      </c>
      <c r="G6134" t="s">
        <v>53</v>
      </c>
      <c r="H6134" t="s">
        <v>62</v>
      </c>
      <c r="I6134" t="s">
        <v>32</v>
      </c>
      <c r="J6134">
        <v>1.2</v>
      </c>
      <c r="K6134" t="s">
        <v>33</v>
      </c>
      <c r="L6134">
        <v>53</v>
      </c>
      <c r="M6134" s="1">
        <v>46185</v>
      </c>
      <c r="N6134" t="s">
        <v>42</v>
      </c>
      <c r="O6134">
        <v>8.8000000000000007</v>
      </c>
      <c r="P6134">
        <v>0.8</v>
      </c>
      <c r="Q6134" s="2">
        <v>3947.86</v>
      </c>
      <c r="R6134" t="s">
        <v>35</v>
      </c>
      <c r="S6134" s="2">
        <v>2439.44</v>
      </c>
      <c r="T6134">
        <v>3.8</v>
      </c>
      <c r="U6134" t="s">
        <v>126</v>
      </c>
      <c r="V6134">
        <v>2026</v>
      </c>
      <c r="W6134" t="s">
        <v>77</v>
      </c>
      <c r="X6134" s="2">
        <v>2439.44</v>
      </c>
      <c r="Y6134" s="2">
        <v>1508.42</v>
      </c>
      <c r="Z6134" s="2">
        <v>0.61799999999999999</v>
      </c>
      <c r="AA6134" s="2">
        <f>IF(Table1[[#This Row],[Bed Occupied]]="Yes",1,0)</f>
        <v>1</v>
      </c>
    </row>
    <row r="6135" spans="1:27" x14ac:dyDescent="0.25">
      <c r="A6135" t="s">
        <v>6227</v>
      </c>
      <c r="B6135" s="1">
        <v>45828</v>
      </c>
      <c r="C6135" s="1">
        <v>45833</v>
      </c>
      <c r="D6135" t="s">
        <v>51</v>
      </c>
      <c r="E6135" t="s">
        <v>28</v>
      </c>
      <c r="F6135" t="s">
        <v>29</v>
      </c>
      <c r="G6135" t="s">
        <v>30</v>
      </c>
      <c r="H6135" t="s">
        <v>81</v>
      </c>
      <c r="I6135" t="s">
        <v>32</v>
      </c>
      <c r="J6135">
        <v>5</v>
      </c>
      <c r="K6135" t="s">
        <v>33</v>
      </c>
      <c r="L6135">
        <v>79</v>
      </c>
      <c r="M6135" s="1">
        <v>45828</v>
      </c>
      <c r="N6135" t="s">
        <v>63</v>
      </c>
      <c r="O6135">
        <v>9.4</v>
      </c>
      <c r="P6135">
        <v>1.4</v>
      </c>
      <c r="Q6135" s="2">
        <v>7264</v>
      </c>
      <c r="R6135" t="s">
        <v>35</v>
      </c>
      <c r="S6135" s="2">
        <v>4964.4799999999996</v>
      </c>
      <c r="T6135">
        <v>3.6</v>
      </c>
      <c r="U6135" t="s">
        <v>64</v>
      </c>
      <c r="V6135">
        <v>2025</v>
      </c>
      <c r="W6135" t="s">
        <v>77</v>
      </c>
      <c r="X6135" s="2">
        <v>4964.4799999999996</v>
      </c>
      <c r="Y6135" s="2">
        <v>2299.52</v>
      </c>
      <c r="Z6135" s="2">
        <v>0.68300000000000005</v>
      </c>
      <c r="AA6135" s="2">
        <f>IF(Table1[[#This Row],[Bed Occupied]]="Yes",1,0)</f>
        <v>1</v>
      </c>
    </row>
    <row r="6136" spans="1:27" x14ac:dyDescent="0.25">
      <c r="A6136" t="s">
        <v>6228</v>
      </c>
      <c r="B6136" s="1">
        <v>45814</v>
      </c>
      <c r="C6136" s="1">
        <v>45818.3</v>
      </c>
      <c r="D6136" t="s">
        <v>96</v>
      </c>
      <c r="E6136" t="s">
        <v>28</v>
      </c>
      <c r="F6136" t="s">
        <v>48</v>
      </c>
      <c r="G6136" t="s">
        <v>53</v>
      </c>
      <c r="H6136" t="s">
        <v>40</v>
      </c>
      <c r="I6136" t="s">
        <v>32</v>
      </c>
      <c r="J6136">
        <v>4.3</v>
      </c>
      <c r="K6136" t="s">
        <v>33</v>
      </c>
      <c r="L6136">
        <v>66</v>
      </c>
      <c r="M6136" s="1">
        <v>45814</v>
      </c>
      <c r="N6136" t="s">
        <v>42</v>
      </c>
      <c r="O6136">
        <v>13.6</v>
      </c>
      <c r="P6136">
        <v>1.6</v>
      </c>
      <c r="Q6136" s="2">
        <v>4150.67</v>
      </c>
      <c r="R6136" t="s">
        <v>35</v>
      </c>
      <c r="S6136" s="2">
        <v>2189.73</v>
      </c>
      <c r="T6136">
        <v>3.4</v>
      </c>
      <c r="U6136" t="s">
        <v>64</v>
      </c>
      <c r="V6136">
        <v>2025</v>
      </c>
      <c r="W6136" t="s">
        <v>77</v>
      </c>
      <c r="X6136" s="2">
        <v>2189.73</v>
      </c>
      <c r="Y6136" s="2">
        <v>1960.94</v>
      </c>
      <c r="Z6136" s="2">
        <v>0.52800000000000002</v>
      </c>
      <c r="AA6136" s="2">
        <f>IF(Table1[[#This Row],[Bed Occupied]]="Yes",1,0)</f>
        <v>1</v>
      </c>
    </row>
    <row r="6137" spans="1:27" x14ac:dyDescent="0.25">
      <c r="A6137" t="s">
        <v>6229</v>
      </c>
      <c r="B6137" s="1">
        <v>45714</v>
      </c>
      <c r="C6137" s="1">
        <v>45714.8</v>
      </c>
      <c r="D6137" t="s">
        <v>102</v>
      </c>
      <c r="E6137" t="s">
        <v>52</v>
      </c>
      <c r="F6137" t="s">
        <v>29</v>
      </c>
      <c r="G6137" t="s">
        <v>151</v>
      </c>
      <c r="H6137" t="s">
        <v>40</v>
      </c>
      <c r="I6137" t="s">
        <v>32</v>
      </c>
      <c r="J6137">
        <v>0.8</v>
      </c>
      <c r="K6137" t="s">
        <v>33</v>
      </c>
      <c r="L6137">
        <v>48</v>
      </c>
      <c r="M6137" s="1">
        <v>45713</v>
      </c>
      <c r="N6137" t="s">
        <v>42</v>
      </c>
      <c r="O6137">
        <v>14.6</v>
      </c>
      <c r="P6137">
        <v>2.6</v>
      </c>
      <c r="Q6137" s="2">
        <v>9361.34</v>
      </c>
      <c r="R6137" t="s">
        <v>85</v>
      </c>
      <c r="S6137" s="2">
        <v>4718.01</v>
      </c>
      <c r="T6137">
        <v>3.4</v>
      </c>
      <c r="U6137" t="s">
        <v>100</v>
      </c>
      <c r="V6137">
        <v>2025</v>
      </c>
      <c r="W6137" t="s">
        <v>44</v>
      </c>
      <c r="X6137" s="2">
        <v>4718.01</v>
      </c>
      <c r="Y6137" s="2">
        <v>4643.33</v>
      </c>
      <c r="Z6137" s="2">
        <v>0.504</v>
      </c>
      <c r="AA6137" s="2">
        <f>IF(Table1[[#This Row],[Bed Occupied]]="Yes",1,0)</f>
        <v>1</v>
      </c>
    </row>
    <row r="6138" spans="1:27" x14ac:dyDescent="0.25">
      <c r="A6138" t="s">
        <v>6230</v>
      </c>
      <c r="B6138" s="1">
        <v>46230</v>
      </c>
      <c r="C6138" s="1">
        <v>46231.5</v>
      </c>
      <c r="D6138" t="s">
        <v>96</v>
      </c>
      <c r="E6138" t="s">
        <v>47</v>
      </c>
      <c r="F6138" t="s">
        <v>92</v>
      </c>
      <c r="G6138" t="s">
        <v>151</v>
      </c>
      <c r="H6138" t="s">
        <v>76</v>
      </c>
      <c r="I6138" t="s">
        <v>32</v>
      </c>
      <c r="J6138">
        <v>1.5</v>
      </c>
      <c r="K6138" t="s">
        <v>33</v>
      </c>
      <c r="L6138">
        <v>82</v>
      </c>
      <c r="M6138" s="1">
        <v>46229</v>
      </c>
      <c r="N6138" t="s">
        <v>34</v>
      </c>
      <c r="O6138">
        <v>12.7</v>
      </c>
      <c r="P6138">
        <v>2.7</v>
      </c>
      <c r="Q6138" s="2">
        <v>3180.48</v>
      </c>
      <c r="R6138" t="s">
        <v>35</v>
      </c>
      <c r="S6138" s="2">
        <v>1998.1</v>
      </c>
      <c r="T6138">
        <v>2.8</v>
      </c>
      <c r="U6138" t="s">
        <v>43</v>
      </c>
      <c r="V6138">
        <v>2026</v>
      </c>
      <c r="W6138" t="s">
        <v>74</v>
      </c>
      <c r="X6138" s="2">
        <v>1998.1</v>
      </c>
      <c r="Y6138" s="2">
        <v>1182.3800000000001</v>
      </c>
      <c r="Z6138" s="2">
        <v>0.628</v>
      </c>
      <c r="AA6138" s="2">
        <f>IF(Table1[[#This Row],[Bed Occupied]]="Yes",1,0)</f>
        <v>1</v>
      </c>
    </row>
    <row r="6139" spans="1:27" x14ac:dyDescent="0.25">
      <c r="A6139" t="s">
        <v>6231</v>
      </c>
      <c r="B6139" s="1">
        <v>45820</v>
      </c>
      <c r="C6139" s="1">
        <v>45820.3</v>
      </c>
      <c r="D6139" t="s">
        <v>39</v>
      </c>
      <c r="E6139" t="s">
        <v>47</v>
      </c>
      <c r="F6139" t="s">
        <v>29</v>
      </c>
      <c r="G6139" t="s">
        <v>53</v>
      </c>
      <c r="H6139" t="s">
        <v>31</v>
      </c>
      <c r="I6139" t="s">
        <v>32</v>
      </c>
      <c r="J6139">
        <v>0.3</v>
      </c>
      <c r="K6139" t="s">
        <v>33</v>
      </c>
      <c r="L6139">
        <v>98</v>
      </c>
      <c r="M6139" s="1">
        <v>45819</v>
      </c>
      <c r="N6139" t="s">
        <v>42</v>
      </c>
      <c r="O6139">
        <v>11.2</v>
      </c>
      <c r="P6139">
        <v>1.2</v>
      </c>
      <c r="Q6139" s="2">
        <v>2423.9899999999998</v>
      </c>
      <c r="R6139" t="s">
        <v>35</v>
      </c>
      <c r="S6139" s="2">
        <v>1590.97</v>
      </c>
      <c r="T6139">
        <v>3.7</v>
      </c>
      <c r="U6139" t="s">
        <v>64</v>
      </c>
      <c r="V6139">
        <v>2025</v>
      </c>
      <c r="W6139" t="s">
        <v>69</v>
      </c>
      <c r="X6139" s="2">
        <v>1590.97</v>
      </c>
      <c r="Y6139" s="2">
        <v>833.02</v>
      </c>
      <c r="Z6139" s="2">
        <v>0.65600000000000003</v>
      </c>
      <c r="AA6139" s="2">
        <f>IF(Table1[[#This Row],[Bed Occupied]]="Yes",1,0)</f>
        <v>1</v>
      </c>
    </row>
    <row r="6140" spans="1:27" x14ac:dyDescent="0.25">
      <c r="A6140" t="s">
        <v>6232</v>
      </c>
      <c r="B6140" s="1">
        <v>45984</v>
      </c>
      <c r="C6140" s="1">
        <v>45990</v>
      </c>
      <c r="D6140" t="s">
        <v>61</v>
      </c>
      <c r="E6140" t="s">
        <v>47</v>
      </c>
      <c r="F6140" t="s">
        <v>29</v>
      </c>
      <c r="G6140" t="s">
        <v>67</v>
      </c>
      <c r="H6140" t="s">
        <v>40</v>
      </c>
      <c r="I6140" t="s">
        <v>32</v>
      </c>
      <c r="J6140">
        <v>6</v>
      </c>
      <c r="K6140" t="s">
        <v>57</v>
      </c>
      <c r="L6140">
        <v>93</v>
      </c>
      <c r="M6140" s="1">
        <v>45984</v>
      </c>
      <c r="N6140" t="s">
        <v>42</v>
      </c>
      <c r="O6140">
        <v>9</v>
      </c>
      <c r="P6140">
        <v>1</v>
      </c>
      <c r="Q6140" s="2">
        <v>17828.259999999998</v>
      </c>
      <c r="R6140" t="s">
        <v>58</v>
      </c>
      <c r="S6140" s="2">
        <v>10981.62</v>
      </c>
      <c r="T6140">
        <v>3.5</v>
      </c>
      <c r="U6140" t="s">
        <v>71</v>
      </c>
      <c r="V6140">
        <v>2025</v>
      </c>
      <c r="W6140" t="s">
        <v>74</v>
      </c>
      <c r="X6140" s="2">
        <v>10981.62</v>
      </c>
      <c r="Y6140" s="2">
        <v>6846.64</v>
      </c>
      <c r="Z6140" s="2">
        <v>0.61599999999999999</v>
      </c>
      <c r="AA6140" s="2">
        <f>IF(Table1[[#This Row],[Bed Occupied]]="Yes",1,0)</f>
        <v>0</v>
      </c>
    </row>
    <row r="6141" spans="1:27" x14ac:dyDescent="0.25">
      <c r="A6141" t="s">
        <v>6233</v>
      </c>
      <c r="B6141" s="1">
        <v>46154</v>
      </c>
      <c r="C6141" s="1">
        <v>46154.6</v>
      </c>
      <c r="D6141" t="s">
        <v>39</v>
      </c>
      <c r="E6141" t="s">
        <v>66</v>
      </c>
      <c r="F6141" t="s">
        <v>29</v>
      </c>
      <c r="G6141" t="s">
        <v>30</v>
      </c>
      <c r="H6141" t="s">
        <v>40</v>
      </c>
      <c r="I6141" t="s">
        <v>32</v>
      </c>
      <c r="J6141">
        <v>0.6</v>
      </c>
      <c r="K6141" t="s">
        <v>57</v>
      </c>
      <c r="L6141">
        <v>102</v>
      </c>
      <c r="M6141" s="1">
        <v>46154</v>
      </c>
      <c r="N6141" t="s">
        <v>42</v>
      </c>
      <c r="O6141">
        <v>10.4</v>
      </c>
      <c r="P6141">
        <v>2.4</v>
      </c>
      <c r="Q6141" s="2">
        <v>1561.96</v>
      </c>
      <c r="R6141" t="s">
        <v>58</v>
      </c>
      <c r="S6141" s="2">
        <v>978.47</v>
      </c>
      <c r="T6141">
        <v>3.2</v>
      </c>
      <c r="U6141" t="s">
        <v>94</v>
      </c>
      <c r="V6141">
        <v>2026</v>
      </c>
      <c r="W6141" t="s">
        <v>44</v>
      </c>
      <c r="X6141" s="2">
        <v>978.47</v>
      </c>
      <c r="Y6141" s="2">
        <v>583.49</v>
      </c>
      <c r="Z6141" s="2">
        <v>0.626</v>
      </c>
      <c r="AA6141" s="2">
        <f>IF(Table1[[#This Row],[Bed Occupied]]="Yes",1,0)</f>
        <v>0</v>
      </c>
    </row>
    <row r="6142" spans="1:27" x14ac:dyDescent="0.25">
      <c r="A6142" t="s">
        <v>6234</v>
      </c>
      <c r="B6142" s="1">
        <v>46282</v>
      </c>
      <c r="C6142" s="1">
        <v>46284.2</v>
      </c>
      <c r="D6142" t="s">
        <v>39</v>
      </c>
      <c r="E6142" t="s">
        <v>52</v>
      </c>
      <c r="F6142" t="s">
        <v>48</v>
      </c>
      <c r="G6142" t="s">
        <v>67</v>
      </c>
      <c r="H6142" t="s">
        <v>81</v>
      </c>
      <c r="I6142" t="s">
        <v>32</v>
      </c>
      <c r="J6142">
        <v>2.2000000000000002</v>
      </c>
      <c r="K6142" t="s">
        <v>33</v>
      </c>
      <c r="L6142">
        <v>93</v>
      </c>
      <c r="M6142" s="1">
        <v>46281</v>
      </c>
      <c r="N6142" t="s">
        <v>42</v>
      </c>
      <c r="O6142">
        <v>10.5</v>
      </c>
      <c r="P6142">
        <v>2.5</v>
      </c>
      <c r="Q6142" s="2">
        <v>2467.13</v>
      </c>
      <c r="R6142" t="s">
        <v>85</v>
      </c>
      <c r="S6142" s="2">
        <v>1480.02</v>
      </c>
      <c r="T6142">
        <v>3</v>
      </c>
      <c r="U6142" t="s">
        <v>133</v>
      </c>
      <c r="V6142">
        <v>2026</v>
      </c>
      <c r="W6142" t="s">
        <v>69</v>
      </c>
      <c r="X6142" s="2">
        <v>1480.02</v>
      </c>
      <c r="Y6142" s="2">
        <v>987.11</v>
      </c>
      <c r="Z6142" s="2">
        <v>0.6</v>
      </c>
      <c r="AA6142" s="2">
        <f>IF(Table1[[#This Row],[Bed Occupied]]="Yes",1,0)</f>
        <v>1</v>
      </c>
    </row>
    <row r="6143" spans="1:27" x14ac:dyDescent="0.25">
      <c r="A6143" t="s">
        <v>6235</v>
      </c>
      <c r="B6143" s="1">
        <v>45891</v>
      </c>
      <c r="C6143" s="1">
        <v>45893.4</v>
      </c>
      <c r="D6143" t="s">
        <v>46</v>
      </c>
      <c r="E6143" t="s">
        <v>28</v>
      </c>
      <c r="F6143" t="s">
        <v>29</v>
      </c>
      <c r="G6143" t="s">
        <v>53</v>
      </c>
      <c r="H6143" t="s">
        <v>76</v>
      </c>
      <c r="I6143" t="s">
        <v>32</v>
      </c>
      <c r="J6143">
        <v>2.4</v>
      </c>
      <c r="K6143" t="s">
        <v>33</v>
      </c>
      <c r="L6143">
        <v>81</v>
      </c>
      <c r="M6143" s="1">
        <v>45890</v>
      </c>
      <c r="N6143" t="s">
        <v>34</v>
      </c>
      <c r="O6143">
        <v>9.5</v>
      </c>
      <c r="P6143">
        <v>1.5</v>
      </c>
      <c r="Q6143" s="2">
        <v>5542.67</v>
      </c>
      <c r="R6143" t="s">
        <v>58</v>
      </c>
      <c r="S6143" s="2">
        <v>3233.75</v>
      </c>
      <c r="T6143">
        <v>3.7</v>
      </c>
      <c r="U6143" t="s">
        <v>104</v>
      </c>
      <c r="V6143">
        <v>2025</v>
      </c>
      <c r="W6143" t="s">
        <v>72</v>
      </c>
      <c r="X6143" s="2">
        <v>3233.75</v>
      </c>
      <c r="Y6143" s="2">
        <v>2308.92</v>
      </c>
      <c r="Z6143" s="2">
        <v>0.58299999999999996</v>
      </c>
      <c r="AA6143" s="2">
        <f>IF(Table1[[#This Row],[Bed Occupied]]="Yes",1,0)</f>
        <v>1</v>
      </c>
    </row>
    <row r="6144" spans="1:27" x14ac:dyDescent="0.25">
      <c r="A6144" t="s">
        <v>6236</v>
      </c>
      <c r="B6144" s="1">
        <v>46143</v>
      </c>
      <c r="C6144" s="1">
        <v>46149</v>
      </c>
      <c r="D6144" t="s">
        <v>61</v>
      </c>
      <c r="E6144" t="s">
        <v>47</v>
      </c>
      <c r="F6144" t="s">
        <v>48</v>
      </c>
      <c r="G6144" t="s">
        <v>30</v>
      </c>
      <c r="H6144" t="s">
        <v>56</v>
      </c>
      <c r="I6144" t="s">
        <v>32</v>
      </c>
      <c r="J6144">
        <v>6</v>
      </c>
      <c r="K6144" t="s">
        <v>33</v>
      </c>
      <c r="L6144">
        <v>86</v>
      </c>
      <c r="M6144" s="1">
        <v>46142</v>
      </c>
      <c r="N6144" t="s">
        <v>63</v>
      </c>
      <c r="O6144">
        <v>13.5</v>
      </c>
      <c r="P6144">
        <v>1.5</v>
      </c>
      <c r="Q6144" s="2">
        <v>13742.92</v>
      </c>
      <c r="R6144" t="s">
        <v>35</v>
      </c>
      <c r="S6144" s="2">
        <v>9549.0499999999993</v>
      </c>
      <c r="T6144">
        <v>3.3</v>
      </c>
      <c r="U6144" t="s">
        <v>94</v>
      </c>
      <c r="V6144">
        <v>2026</v>
      </c>
      <c r="W6144" t="s">
        <v>72</v>
      </c>
      <c r="X6144" s="2">
        <v>9549.0499999999993</v>
      </c>
      <c r="Y6144" s="2">
        <v>4193.87</v>
      </c>
      <c r="Z6144" s="2">
        <v>0.69499999999999995</v>
      </c>
      <c r="AA6144" s="2">
        <f>IF(Table1[[#This Row],[Bed Occupied]]="Yes",1,0)</f>
        <v>1</v>
      </c>
    </row>
    <row r="6145" spans="1:27" x14ac:dyDescent="0.25">
      <c r="A6145" t="s">
        <v>6237</v>
      </c>
      <c r="B6145" s="1">
        <v>45877</v>
      </c>
      <c r="C6145" s="1">
        <v>45879.1</v>
      </c>
      <c r="D6145" t="s">
        <v>61</v>
      </c>
      <c r="E6145" t="s">
        <v>28</v>
      </c>
      <c r="F6145" t="s">
        <v>48</v>
      </c>
      <c r="G6145" t="s">
        <v>30</v>
      </c>
      <c r="H6145" t="s">
        <v>76</v>
      </c>
      <c r="I6145" t="s">
        <v>32</v>
      </c>
      <c r="J6145">
        <v>2.1</v>
      </c>
      <c r="K6145" t="s">
        <v>33</v>
      </c>
      <c r="L6145">
        <v>86</v>
      </c>
      <c r="M6145" s="1">
        <v>45876</v>
      </c>
      <c r="N6145" t="s">
        <v>63</v>
      </c>
      <c r="O6145">
        <v>14.4</v>
      </c>
      <c r="P6145">
        <v>2.4</v>
      </c>
      <c r="Q6145" s="2">
        <v>16253.5</v>
      </c>
      <c r="R6145" t="s">
        <v>85</v>
      </c>
      <c r="S6145" s="2">
        <v>10237.700000000001</v>
      </c>
      <c r="T6145">
        <v>3.4</v>
      </c>
      <c r="U6145" t="s">
        <v>104</v>
      </c>
      <c r="V6145">
        <v>2025</v>
      </c>
      <c r="W6145" t="s">
        <v>72</v>
      </c>
      <c r="X6145" s="2">
        <v>10237.700000000001</v>
      </c>
      <c r="Y6145" s="2">
        <v>6015.8</v>
      </c>
      <c r="Z6145" s="2">
        <v>0.63</v>
      </c>
      <c r="AA6145" s="2">
        <f>IF(Table1[[#This Row],[Bed Occupied]]="Yes",1,0)</f>
        <v>1</v>
      </c>
    </row>
    <row r="6146" spans="1:27" x14ac:dyDescent="0.25">
      <c r="A6146" t="s">
        <v>6238</v>
      </c>
      <c r="B6146" s="1">
        <v>45789</v>
      </c>
      <c r="C6146" s="1">
        <v>45792.6</v>
      </c>
      <c r="D6146" t="s">
        <v>51</v>
      </c>
      <c r="E6146" t="s">
        <v>52</v>
      </c>
      <c r="F6146" t="s">
        <v>29</v>
      </c>
      <c r="G6146" t="s">
        <v>30</v>
      </c>
      <c r="H6146" t="s">
        <v>62</v>
      </c>
      <c r="I6146" t="s">
        <v>32</v>
      </c>
      <c r="J6146">
        <v>3.6</v>
      </c>
      <c r="K6146" t="s">
        <v>33</v>
      </c>
      <c r="L6146">
        <v>30</v>
      </c>
      <c r="M6146" s="1">
        <v>45788</v>
      </c>
      <c r="N6146" t="s">
        <v>42</v>
      </c>
      <c r="O6146">
        <v>9.3000000000000007</v>
      </c>
      <c r="P6146">
        <v>1.3</v>
      </c>
      <c r="Q6146" s="2">
        <v>9661.7999999999993</v>
      </c>
      <c r="R6146" t="s">
        <v>58</v>
      </c>
      <c r="S6146" s="2">
        <v>5158.62</v>
      </c>
      <c r="T6146">
        <v>4.5</v>
      </c>
      <c r="U6146" t="s">
        <v>122</v>
      </c>
      <c r="V6146">
        <v>2025</v>
      </c>
      <c r="W6146" t="s">
        <v>74</v>
      </c>
      <c r="X6146" s="2">
        <v>5158.62</v>
      </c>
      <c r="Y6146" s="2">
        <v>4503.18</v>
      </c>
      <c r="Z6146" s="2">
        <v>0.53400000000000003</v>
      </c>
      <c r="AA6146" s="2">
        <f>IF(Table1[[#This Row],[Bed Occupied]]="Yes",1,0)</f>
        <v>1</v>
      </c>
    </row>
    <row r="6147" spans="1:27" x14ac:dyDescent="0.25">
      <c r="A6147" t="s">
        <v>6239</v>
      </c>
      <c r="B6147" s="1">
        <v>46055</v>
      </c>
      <c r="C6147" s="1">
        <v>46056.1</v>
      </c>
      <c r="D6147" t="s">
        <v>39</v>
      </c>
      <c r="E6147" t="s">
        <v>28</v>
      </c>
      <c r="F6147" t="s">
        <v>29</v>
      </c>
      <c r="G6147" t="s">
        <v>67</v>
      </c>
      <c r="H6147" t="s">
        <v>56</v>
      </c>
      <c r="I6147" t="s">
        <v>32</v>
      </c>
      <c r="J6147">
        <v>1.1000000000000001</v>
      </c>
      <c r="K6147" t="s">
        <v>57</v>
      </c>
      <c r="L6147">
        <v>115</v>
      </c>
      <c r="M6147" s="1">
        <v>46055</v>
      </c>
      <c r="N6147" t="s">
        <v>42</v>
      </c>
      <c r="O6147">
        <v>13.7</v>
      </c>
      <c r="P6147">
        <v>1.7</v>
      </c>
      <c r="Q6147" s="2">
        <v>2352.69</v>
      </c>
      <c r="R6147" t="s">
        <v>35</v>
      </c>
      <c r="S6147" s="2">
        <v>1421.85</v>
      </c>
      <c r="T6147">
        <v>2.8</v>
      </c>
      <c r="U6147" t="s">
        <v>68</v>
      </c>
      <c r="V6147">
        <v>2026</v>
      </c>
      <c r="W6147" t="s">
        <v>37</v>
      </c>
      <c r="X6147" s="2">
        <v>1421.85</v>
      </c>
      <c r="Y6147" s="2">
        <v>930.84</v>
      </c>
      <c r="Z6147" s="2">
        <v>0.60399999999999998</v>
      </c>
      <c r="AA6147" s="2">
        <f>IF(Table1[[#This Row],[Bed Occupied]]="Yes",1,0)</f>
        <v>0</v>
      </c>
    </row>
    <row r="6148" spans="1:27" x14ac:dyDescent="0.25">
      <c r="A6148" t="s">
        <v>6240</v>
      </c>
      <c r="B6148" s="1">
        <v>46251</v>
      </c>
      <c r="C6148" s="1">
        <v>46254.5</v>
      </c>
      <c r="D6148" t="s">
        <v>46</v>
      </c>
      <c r="E6148" t="s">
        <v>47</v>
      </c>
      <c r="F6148" t="s">
        <v>48</v>
      </c>
      <c r="G6148" t="s">
        <v>30</v>
      </c>
      <c r="H6148" t="s">
        <v>56</v>
      </c>
      <c r="I6148" t="s">
        <v>93</v>
      </c>
      <c r="J6148">
        <v>3.5</v>
      </c>
      <c r="K6148" t="s">
        <v>57</v>
      </c>
      <c r="L6148">
        <v>37</v>
      </c>
      <c r="M6148" s="1">
        <v>46251</v>
      </c>
      <c r="N6148" t="s">
        <v>42</v>
      </c>
      <c r="O6148">
        <v>10</v>
      </c>
      <c r="P6148">
        <v>0</v>
      </c>
      <c r="Q6148" s="2">
        <v>6014.84</v>
      </c>
      <c r="R6148" t="s">
        <v>35</v>
      </c>
      <c r="S6148" s="2">
        <v>3645.52</v>
      </c>
      <c r="T6148">
        <v>4.8</v>
      </c>
      <c r="U6148" t="s">
        <v>138</v>
      </c>
      <c r="V6148">
        <v>2026</v>
      </c>
      <c r="W6148" t="s">
        <v>37</v>
      </c>
      <c r="X6148" s="2">
        <v>3645.52</v>
      </c>
      <c r="Y6148" s="2">
        <v>2369.3200000000002</v>
      </c>
      <c r="Z6148" s="2">
        <v>0.60599999999999998</v>
      </c>
      <c r="AA6148" s="2">
        <f>IF(Table1[[#This Row],[Bed Occupied]]="Yes",1,0)</f>
        <v>0</v>
      </c>
    </row>
    <row r="6149" spans="1:27" x14ac:dyDescent="0.25">
      <c r="A6149" t="s">
        <v>6241</v>
      </c>
      <c r="B6149" s="1">
        <v>46099</v>
      </c>
      <c r="C6149" s="1">
        <v>46100.6</v>
      </c>
      <c r="D6149" t="s">
        <v>46</v>
      </c>
      <c r="E6149" t="s">
        <v>28</v>
      </c>
      <c r="F6149" t="s">
        <v>29</v>
      </c>
      <c r="G6149" t="s">
        <v>67</v>
      </c>
      <c r="H6149" t="s">
        <v>40</v>
      </c>
      <c r="I6149" t="s">
        <v>41</v>
      </c>
      <c r="J6149">
        <v>1.6</v>
      </c>
      <c r="K6149" t="s">
        <v>57</v>
      </c>
      <c r="L6149">
        <v>54</v>
      </c>
      <c r="M6149" s="1">
        <v>46098</v>
      </c>
      <c r="N6149" t="s">
        <v>42</v>
      </c>
      <c r="O6149">
        <v>12.7</v>
      </c>
      <c r="P6149">
        <v>0.7</v>
      </c>
      <c r="Q6149" s="2">
        <v>4589.04</v>
      </c>
      <c r="R6149" t="s">
        <v>85</v>
      </c>
      <c r="S6149" s="2">
        <v>2006.27</v>
      </c>
      <c r="T6149">
        <v>3.7</v>
      </c>
      <c r="U6149" t="s">
        <v>115</v>
      </c>
      <c r="V6149">
        <v>2026</v>
      </c>
      <c r="W6149" t="s">
        <v>44</v>
      </c>
      <c r="X6149" s="2">
        <v>2006.27</v>
      </c>
      <c r="Y6149" s="2">
        <v>2582.77</v>
      </c>
      <c r="Z6149" s="2">
        <v>0.437</v>
      </c>
      <c r="AA6149" s="2">
        <f>IF(Table1[[#This Row],[Bed Occupied]]="Yes",1,0)</f>
        <v>0</v>
      </c>
    </row>
    <row r="6150" spans="1:27" x14ac:dyDescent="0.25">
      <c r="A6150" t="s">
        <v>6242</v>
      </c>
      <c r="B6150" s="1">
        <v>45673</v>
      </c>
      <c r="C6150" s="1">
        <v>45679.4</v>
      </c>
      <c r="D6150" t="s">
        <v>102</v>
      </c>
      <c r="E6150" t="s">
        <v>52</v>
      </c>
      <c r="F6150" t="s">
        <v>29</v>
      </c>
      <c r="G6150" t="s">
        <v>53</v>
      </c>
      <c r="H6150" t="s">
        <v>40</v>
      </c>
      <c r="I6150" t="s">
        <v>32</v>
      </c>
      <c r="J6150">
        <v>6.4</v>
      </c>
      <c r="K6150" t="s">
        <v>57</v>
      </c>
      <c r="L6150">
        <v>100</v>
      </c>
      <c r="M6150" s="1">
        <v>45672</v>
      </c>
      <c r="N6150" t="s">
        <v>42</v>
      </c>
      <c r="O6150">
        <v>9.5</v>
      </c>
      <c r="P6150">
        <v>1.5</v>
      </c>
      <c r="Q6150" s="2">
        <v>14661.22</v>
      </c>
      <c r="R6150" t="s">
        <v>35</v>
      </c>
      <c r="S6150" s="2">
        <v>8050.93</v>
      </c>
      <c r="T6150">
        <v>2.7</v>
      </c>
      <c r="U6150" t="s">
        <v>145</v>
      </c>
      <c r="V6150">
        <v>2025</v>
      </c>
      <c r="W6150" t="s">
        <v>69</v>
      </c>
      <c r="X6150" s="2">
        <v>8050.93</v>
      </c>
      <c r="Y6150" s="2">
        <v>6610.29</v>
      </c>
      <c r="Z6150" s="2">
        <v>0.54900000000000004</v>
      </c>
      <c r="AA6150" s="2">
        <f>IF(Table1[[#This Row],[Bed Occupied]]="Yes",1,0)</f>
        <v>0</v>
      </c>
    </row>
    <row r="6151" spans="1:27" x14ac:dyDescent="0.25">
      <c r="A6151" t="s">
        <v>6243</v>
      </c>
      <c r="B6151" s="1">
        <v>45693</v>
      </c>
      <c r="C6151" s="1">
        <v>45700.1</v>
      </c>
      <c r="D6151" t="s">
        <v>88</v>
      </c>
      <c r="E6151" t="s">
        <v>28</v>
      </c>
      <c r="F6151" t="s">
        <v>29</v>
      </c>
      <c r="G6151" t="s">
        <v>30</v>
      </c>
      <c r="H6151" t="s">
        <v>40</v>
      </c>
      <c r="I6151" t="s">
        <v>32</v>
      </c>
      <c r="J6151">
        <v>7.1</v>
      </c>
      <c r="K6151" t="s">
        <v>57</v>
      </c>
      <c r="L6151">
        <v>65</v>
      </c>
      <c r="M6151" s="1">
        <v>45692</v>
      </c>
      <c r="N6151" t="s">
        <v>63</v>
      </c>
      <c r="O6151">
        <v>8.8000000000000007</v>
      </c>
      <c r="P6151">
        <v>0.8</v>
      </c>
      <c r="Q6151" s="2">
        <v>27037.58</v>
      </c>
      <c r="R6151" t="s">
        <v>35</v>
      </c>
      <c r="S6151" s="2">
        <v>18376.580000000002</v>
      </c>
      <c r="T6151">
        <v>3.7</v>
      </c>
      <c r="U6151" t="s">
        <v>100</v>
      </c>
      <c r="V6151">
        <v>2025</v>
      </c>
      <c r="W6151" t="s">
        <v>44</v>
      </c>
      <c r="X6151" s="2">
        <v>18376.580000000002</v>
      </c>
      <c r="Y6151" s="2">
        <v>8661</v>
      </c>
      <c r="Z6151" s="2">
        <v>0.68</v>
      </c>
      <c r="AA6151" s="2">
        <f>IF(Table1[[#This Row],[Bed Occupied]]="Yes",1,0)</f>
        <v>0</v>
      </c>
    </row>
    <row r="6152" spans="1:27" x14ac:dyDescent="0.25">
      <c r="A6152" t="s">
        <v>6244</v>
      </c>
      <c r="B6152" s="1">
        <v>45776</v>
      </c>
      <c r="C6152" s="1">
        <v>45778.3</v>
      </c>
      <c r="D6152" t="s">
        <v>39</v>
      </c>
      <c r="E6152" t="s">
        <v>47</v>
      </c>
      <c r="F6152" t="s">
        <v>29</v>
      </c>
      <c r="G6152" t="s">
        <v>151</v>
      </c>
      <c r="H6152" t="s">
        <v>81</v>
      </c>
      <c r="I6152" t="s">
        <v>93</v>
      </c>
      <c r="J6152">
        <v>2.2999999999999998</v>
      </c>
      <c r="K6152" t="s">
        <v>57</v>
      </c>
      <c r="L6152">
        <v>76</v>
      </c>
      <c r="M6152" s="1">
        <v>45776</v>
      </c>
      <c r="N6152" t="s">
        <v>42</v>
      </c>
      <c r="O6152">
        <v>12</v>
      </c>
      <c r="P6152">
        <v>0</v>
      </c>
      <c r="Q6152" s="2">
        <v>2318.69</v>
      </c>
      <c r="R6152" t="s">
        <v>35</v>
      </c>
      <c r="S6152" s="2">
        <v>1417.87</v>
      </c>
      <c r="T6152">
        <v>4.0999999999999996</v>
      </c>
      <c r="U6152" t="s">
        <v>89</v>
      </c>
      <c r="V6152">
        <v>2025</v>
      </c>
      <c r="W6152" t="s">
        <v>44</v>
      </c>
      <c r="X6152" s="2">
        <v>1417.87</v>
      </c>
      <c r="Y6152" s="2">
        <v>900.82</v>
      </c>
      <c r="Z6152" s="2">
        <v>0.61099999999999999</v>
      </c>
      <c r="AA6152" s="2">
        <f>IF(Table1[[#This Row],[Bed Occupied]]="Yes",1,0)</f>
        <v>0</v>
      </c>
    </row>
    <row r="6153" spans="1:27" x14ac:dyDescent="0.25">
      <c r="A6153" t="s">
        <v>6245</v>
      </c>
      <c r="B6153" s="1">
        <v>45931</v>
      </c>
      <c r="C6153" s="1">
        <v>45932.7</v>
      </c>
      <c r="D6153" t="s">
        <v>88</v>
      </c>
      <c r="E6153" t="s">
        <v>47</v>
      </c>
      <c r="F6153" t="s">
        <v>29</v>
      </c>
      <c r="G6153" t="s">
        <v>67</v>
      </c>
      <c r="H6153" t="s">
        <v>49</v>
      </c>
      <c r="I6153" t="s">
        <v>41</v>
      </c>
      <c r="J6153">
        <v>1.7</v>
      </c>
      <c r="K6153" t="s">
        <v>57</v>
      </c>
      <c r="L6153">
        <v>20</v>
      </c>
      <c r="M6153" s="1">
        <v>45930</v>
      </c>
      <c r="N6153" t="s">
        <v>42</v>
      </c>
      <c r="O6153">
        <v>12.1</v>
      </c>
      <c r="P6153">
        <v>0.1</v>
      </c>
      <c r="Q6153" s="2">
        <v>20644.03</v>
      </c>
      <c r="R6153" t="s">
        <v>58</v>
      </c>
      <c r="S6153" s="2">
        <v>12977.75</v>
      </c>
      <c r="T6153">
        <v>3.7</v>
      </c>
      <c r="U6153" t="s">
        <v>82</v>
      </c>
      <c r="V6153">
        <v>2025</v>
      </c>
      <c r="W6153" t="s">
        <v>44</v>
      </c>
      <c r="X6153" s="2">
        <v>12977.75</v>
      </c>
      <c r="Y6153" s="2">
        <v>7666.28</v>
      </c>
      <c r="Z6153" s="2">
        <v>0.629</v>
      </c>
      <c r="AA6153" s="2">
        <f>IF(Table1[[#This Row],[Bed Occupied]]="Yes",1,0)</f>
        <v>0</v>
      </c>
    </row>
    <row r="6154" spans="1:27" x14ac:dyDescent="0.25">
      <c r="A6154" t="s">
        <v>6246</v>
      </c>
      <c r="B6154" s="1">
        <v>45869</v>
      </c>
      <c r="C6154" s="1">
        <v>45873.599999999999</v>
      </c>
      <c r="D6154" t="s">
        <v>61</v>
      </c>
      <c r="E6154" t="s">
        <v>66</v>
      </c>
      <c r="F6154" t="s">
        <v>48</v>
      </c>
      <c r="G6154" t="s">
        <v>30</v>
      </c>
      <c r="H6154" t="s">
        <v>62</v>
      </c>
      <c r="I6154" t="s">
        <v>41</v>
      </c>
      <c r="J6154">
        <v>4.5999999999999996</v>
      </c>
      <c r="K6154" t="s">
        <v>33</v>
      </c>
      <c r="L6154">
        <v>105</v>
      </c>
      <c r="M6154" s="1">
        <v>45869</v>
      </c>
      <c r="N6154" t="s">
        <v>42</v>
      </c>
      <c r="O6154">
        <v>10</v>
      </c>
      <c r="P6154">
        <v>0</v>
      </c>
      <c r="Q6154" s="2">
        <v>16383.21</v>
      </c>
      <c r="R6154" t="s">
        <v>35</v>
      </c>
      <c r="S6154" s="2">
        <v>10498.73</v>
      </c>
      <c r="T6154">
        <v>3.6</v>
      </c>
      <c r="U6154" t="s">
        <v>135</v>
      </c>
      <c r="V6154">
        <v>2025</v>
      </c>
      <c r="W6154" t="s">
        <v>72</v>
      </c>
      <c r="X6154" s="2">
        <v>10498.73</v>
      </c>
      <c r="Y6154" s="2">
        <v>5884.48</v>
      </c>
      <c r="Z6154" s="2">
        <v>0.64100000000000001</v>
      </c>
      <c r="AA6154" s="2">
        <f>IF(Table1[[#This Row],[Bed Occupied]]="Yes",1,0)</f>
        <v>1</v>
      </c>
    </row>
    <row r="6155" spans="1:27" x14ac:dyDescent="0.25">
      <c r="A6155" t="s">
        <v>6247</v>
      </c>
      <c r="B6155" s="1">
        <v>46170</v>
      </c>
      <c r="C6155" s="1">
        <v>46172.3</v>
      </c>
      <c r="D6155" t="s">
        <v>46</v>
      </c>
      <c r="E6155" t="s">
        <v>47</v>
      </c>
      <c r="F6155" t="s">
        <v>48</v>
      </c>
      <c r="G6155" t="s">
        <v>30</v>
      </c>
      <c r="H6155" t="s">
        <v>49</v>
      </c>
      <c r="I6155" t="s">
        <v>41</v>
      </c>
      <c r="J6155">
        <v>2.2999999999999998</v>
      </c>
      <c r="K6155" t="s">
        <v>33</v>
      </c>
      <c r="L6155">
        <v>49</v>
      </c>
      <c r="M6155" s="1">
        <v>46170</v>
      </c>
      <c r="N6155" t="s">
        <v>63</v>
      </c>
      <c r="O6155">
        <v>8</v>
      </c>
      <c r="P6155">
        <v>0</v>
      </c>
      <c r="Q6155" s="2">
        <v>5556.69</v>
      </c>
      <c r="R6155" t="s">
        <v>35</v>
      </c>
      <c r="S6155" s="2">
        <v>3924.47</v>
      </c>
      <c r="T6155">
        <v>4.7</v>
      </c>
      <c r="U6155" t="s">
        <v>94</v>
      </c>
      <c r="V6155">
        <v>2026</v>
      </c>
      <c r="W6155" t="s">
        <v>72</v>
      </c>
      <c r="X6155" s="2">
        <v>3924.47</v>
      </c>
      <c r="Y6155" s="2">
        <v>1632.22</v>
      </c>
      <c r="Z6155" s="2">
        <v>0.70599999999999996</v>
      </c>
      <c r="AA6155" s="2">
        <f>IF(Table1[[#This Row],[Bed Occupied]]="Yes",1,0)</f>
        <v>1</v>
      </c>
    </row>
    <row r="6156" spans="1:27" x14ac:dyDescent="0.25">
      <c r="A6156" t="s">
        <v>6248</v>
      </c>
      <c r="B6156" s="1">
        <v>45674</v>
      </c>
      <c r="C6156" s="1">
        <v>45690.5</v>
      </c>
      <c r="D6156" t="s">
        <v>88</v>
      </c>
      <c r="E6156" t="s">
        <v>28</v>
      </c>
      <c r="F6156" t="s">
        <v>48</v>
      </c>
      <c r="G6156" t="s">
        <v>30</v>
      </c>
      <c r="H6156" t="s">
        <v>81</v>
      </c>
      <c r="I6156" t="s">
        <v>93</v>
      </c>
      <c r="J6156">
        <v>16.5</v>
      </c>
      <c r="K6156" t="s">
        <v>33</v>
      </c>
      <c r="L6156">
        <v>29</v>
      </c>
      <c r="M6156" s="1">
        <v>45673</v>
      </c>
      <c r="N6156" t="s">
        <v>63</v>
      </c>
      <c r="O6156">
        <v>13</v>
      </c>
      <c r="P6156">
        <v>1</v>
      </c>
      <c r="Q6156" s="2">
        <v>41209.339999999997</v>
      </c>
      <c r="R6156" t="s">
        <v>35</v>
      </c>
      <c r="S6156" s="2">
        <v>29835.88</v>
      </c>
      <c r="T6156">
        <v>4.3</v>
      </c>
      <c r="U6156" t="s">
        <v>145</v>
      </c>
      <c r="V6156">
        <v>2025</v>
      </c>
      <c r="W6156" t="s">
        <v>72</v>
      </c>
      <c r="X6156" s="2">
        <v>29835.88</v>
      </c>
      <c r="Y6156" s="2">
        <v>11373.46</v>
      </c>
      <c r="Z6156" s="2">
        <v>0.72399999999999998</v>
      </c>
      <c r="AA6156" s="2">
        <f>IF(Table1[[#This Row],[Bed Occupied]]="Yes",1,0)</f>
        <v>1</v>
      </c>
    </row>
    <row r="6157" spans="1:27" x14ac:dyDescent="0.25">
      <c r="A6157" t="s">
        <v>6249</v>
      </c>
      <c r="B6157" s="1">
        <v>46343</v>
      </c>
      <c r="C6157" s="1">
        <v>46347</v>
      </c>
      <c r="D6157" t="s">
        <v>46</v>
      </c>
      <c r="E6157" t="s">
        <v>52</v>
      </c>
      <c r="F6157" t="s">
        <v>29</v>
      </c>
      <c r="G6157" t="s">
        <v>30</v>
      </c>
      <c r="H6157" t="s">
        <v>31</v>
      </c>
      <c r="I6157" t="s">
        <v>32</v>
      </c>
      <c r="J6157">
        <v>4</v>
      </c>
      <c r="K6157" t="s">
        <v>57</v>
      </c>
      <c r="L6157">
        <v>62</v>
      </c>
      <c r="M6157" s="1">
        <v>46342</v>
      </c>
      <c r="N6157" t="s">
        <v>63</v>
      </c>
      <c r="O6157">
        <v>11.9</v>
      </c>
      <c r="P6157">
        <v>1.9</v>
      </c>
      <c r="Q6157" s="2">
        <v>5400</v>
      </c>
      <c r="R6157" t="s">
        <v>35</v>
      </c>
      <c r="S6157" s="2">
        <v>3227.83</v>
      </c>
      <c r="T6157">
        <v>3.1</v>
      </c>
      <c r="U6157" t="s">
        <v>130</v>
      </c>
      <c r="V6157">
        <v>2026</v>
      </c>
      <c r="W6157" t="s">
        <v>37</v>
      </c>
      <c r="X6157" s="2">
        <v>3227.83</v>
      </c>
      <c r="Y6157" s="2">
        <v>2172.17</v>
      </c>
      <c r="Z6157" s="2">
        <v>0.59799999999999998</v>
      </c>
      <c r="AA6157" s="2">
        <f>IF(Table1[[#This Row],[Bed Occupied]]="Yes",1,0)</f>
        <v>0</v>
      </c>
    </row>
    <row r="6158" spans="1:27" x14ac:dyDescent="0.25">
      <c r="A6158" t="s">
        <v>6250</v>
      </c>
      <c r="B6158" s="1">
        <v>46183</v>
      </c>
      <c r="C6158" s="1">
        <v>46184</v>
      </c>
      <c r="D6158" t="s">
        <v>39</v>
      </c>
      <c r="E6158" t="s">
        <v>28</v>
      </c>
      <c r="F6158" t="s">
        <v>48</v>
      </c>
      <c r="G6158" t="s">
        <v>53</v>
      </c>
      <c r="H6158" t="s">
        <v>56</v>
      </c>
      <c r="I6158" t="s">
        <v>32</v>
      </c>
      <c r="J6158">
        <v>1</v>
      </c>
      <c r="K6158" t="s">
        <v>33</v>
      </c>
      <c r="L6158">
        <v>84</v>
      </c>
      <c r="M6158" s="1">
        <v>46183</v>
      </c>
      <c r="N6158" t="s">
        <v>34</v>
      </c>
      <c r="O6158">
        <v>10</v>
      </c>
      <c r="P6158">
        <v>2</v>
      </c>
      <c r="Q6158" s="2">
        <v>2258.94</v>
      </c>
      <c r="R6158" t="s">
        <v>35</v>
      </c>
      <c r="S6158" s="2">
        <v>1301.92</v>
      </c>
      <c r="T6158">
        <v>3.4</v>
      </c>
      <c r="U6158" t="s">
        <v>126</v>
      </c>
      <c r="V6158">
        <v>2026</v>
      </c>
      <c r="W6158" t="s">
        <v>69</v>
      </c>
      <c r="X6158" s="2">
        <v>1301.92</v>
      </c>
      <c r="Y6158" s="2">
        <v>957.02</v>
      </c>
      <c r="Z6158" s="2">
        <v>0.57599999999999996</v>
      </c>
      <c r="AA6158" s="2">
        <f>IF(Table1[[#This Row],[Bed Occupied]]="Yes",1,0)</f>
        <v>1</v>
      </c>
    </row>
    <row r="6159" spans="1:27" x14ac:dyDescent="0.25">
      <c r="A6159" t="s">
        <v>6251</v>
      </c>
      <c r="B6159" s="1">
        <v>46233</v>
      </c>
      <c r="C6159" s="1">
        <v>46237.8</v>
      </c>
      <c r="D6159" t="s">
        <v>51</v>
      </c>
      <c r="E6159" t="s">
        <v>66</v>
      </c>
      <c r="F6159" t="s">
        <v>29</v>
      </c>
      <c r="G6159" t="s">
        <v>53</v>
      </c>
      <c r="H6159" t="s">
        <v>31</v>
      </c>
      <c r="I6159" t="s">
        <v>32</v>
      </c>
      <c r="J6159">
        <v>4.8</v>
      </c>
      <c r="K6159" t="s">
        <v>33</v>
      </c>
      <c r="L6159">
        <v>40</v>
      </c>
      <c r="M6159" s="1">
        <v>46233</v>
      </c>
      <c r="N6159" t="s">
        <v>34</v>
      </c>
      <c r="O6159">
        <v>15.2</v>
      </c>
      <c r="P6159">
        <v>3.2</v>
      </c>
      <c r="Q6159" s="2">
        <v>12390.26</v>
      </c>
      <c r="R6159" t="s">
        <v>35</v>
      </c>
      <c r="S6159" s="2">
        <v>8164.23</v>
      </c>
      <c r="T6159">
        <v>3.4</v>
      </c>
      <c r="U6159" t="s">
        <v>43</v>
      </c>
      <c r="V6159">
        <v>2026</v>
      </c>
      <c r="W6159" t="s">
        <v>72</v>
      </c>
      <c r="X6159" s="2">
        <v>8164.23</v>
      </c>
      <c r="Y6159" s="2">
        <v>4226.03</v>
      </c>
      <c r="Z6159" s="2">
        <v>0.65900000000000003</v>
      </c>
      <c r="AA6159" s="2">
        <f>IF(Table1[[#This Row],[Bed Occupied]]="Yes",1,0)</f>
        <v>1</v>
      </c>
    </row>
    <row r="6160" spans="1:27" x14ac:dyDescent="0.25">
      <c r="A6160" t="s">
        <v>6252</v>
      </c>
      <c r="B6160" s="1">
        <v>46060</v>
      </c>
      <c r="C6160" s="1">
        <v>46060.7</v>
      </c>
      <c r="D6160" t="s">
        <v>39</v>
      </c>
      <c r="E6160" t="s">
        <v>28</v>
      </c>
      <c r="F6160" t="s">
        <v>48</v>
      </c>
      <c r="G6160" t="s">
        <v>53</v>
      </c>
      <c r="H6160" t="s">
        <v>62</v>
      </c>
      <c r="I6160" t="s">
        <v>41</v>
      </c>
      <c r="J6160">
        <v>0.7</v>
      </c>
      <c r="K6160" t="s">
        <v>33</v>
      </c>
      <c r="L6160">
        <v>102</v>
      </c>
      <c r="M6160" s="1">
        <v>46059</v>
      </c>
      <c r="N6160" t="s">
        <v>42</v>
      </c>
      <c r="O6160">
        <v>9.1</v>
      </c>
      <c r="P6160">
        <v>1.1000000000000001</v>
      </c>
      <c r="Q6160" s="2">
        <v>1739.7</v>
      </c>
      <c r="R6160" t="s">
        <v>35</v>
      </c>
      <c r="S6160" s="2">
        <v>1013.38</v>
      </c>
      <c r="T6160">
        <v>4</v>
      </c>
      <c r="U6160" t="s">
        <v>68</v>
      </c>
      <c r="V6160">
        <v>2026</v>
      </c>
      <c r="W6160" t="s">
        <v>77</v>
      </c>
      <c r="X6160" s="2">
        <v>1013.38</v>
      </c>
      <c r="Y6160" s="2">
        <v>726.32</v>
      </c>
      <c r="Z6160" s="2">
        <v>0.58299999999999996</v>
      </c>
      <c r="AA6160" s="2">
        <f>IF(Table1[[#This Row],[Bed Occupied]]="Yes",1,0)</f>
        <v>1</v>
      </c>
    </row>
    <row r="6161" spans="1:27" x14ac:dyDescent="0.25">
      <c r="A6161" t="s">
        <v>6253</v>
      </c>
      <c r="B6161" s="1">
        <v>46215</v>
      </c>
      <c r="C6161" s="1">
        <v>46217.4</v>
      </c>
      <c r="D6161" t="s">
        <v>96</v>
      </c>
      <c r="E6161" t="s">
        <v>28</v>
      </c>
      <c r="F6161" t="s">
        <v>48</v>
      </c>
      <c r="G6161" t="s">
        <v>67</v>
      </c>
      <c r="H6161" t="s">
        <v>56</v>
      </c>
      <c r="I6161" t="s">
        <v>41</v>
      </c>
      <c r="J6161">
        <v>2.4</v>
      </c>
      <c r="K6161" t="s">
        <v>33</v>
      </c>
      <c r="L6161">
        <v>21</v>
      </c>
      <c r="M6161" s="1">
        <v>46215</v>
      </c>
      <c r="N6161" t="s">
        <v>34</v>
      </c>
      <c r="O6161">
        <v>8.9</v>
      </c>
      <c r="P6161">
        <v>0.9</v>
      </c>
      <c r="Q6161" s="2">
        <v>3909.1</v>
      </c>
      <c r="R6161" t="s">
        <v>35</v>
      </c>
      <c r="S6161" s="2">
        <v>2176.61</v>
      </c>
      <c r="T6161">
        <v>4.3</v>
      </c>
      <c r="U6161" t="s">
        <v>43</v>
      </c>
      <c r="V6161">
        <v>2026</v>
      </c>
      <c r="W6161" t="s">
        <v>74</v>
      </c>
      <c r="X6161" s="2">
        <v>2176.61</v>
      </c>
      <c r="Y6161" s="2">
        <v>1732.49</v>
      </c>
      <c r="Z6161" s="2">
        <v>0.55700000000000005</v>
      </c>
      <c r="AA6161" s="2">
        <f>IF(Table1[[#This Row],[Bed Occupied]]="Yes",1,0)</f>
        <v>1</v>
      </c>
    </row>
    <row r="6162" spans="1:27" x14ac:dyDescent="0.25">
      <c r="A6162" t="s">
        <v>6254</v>
      </c>
      <c r="B6162" s="1">
        <v>46351</v>
      </c>
      <c r="C6162" s="1">
        <v>46361.599999999999</v>
      </c>
      <c r="D6162" t="s">
        <v>46</v>
      </c>
      <c r="E6162" t="s">
        <v>52</v>
      </c>
      <c r="F6162" t="s">
        <v>29</v>
      </c>
      <c r="G6162" t="s">
        <v>67</v>
      </c>
      <c r="H6162" t="s">
        <v>40</v>
      </c>
      <c r="I6162" t="s">
        <v>32</v>
      </c>
      <c r="J6162">
        <v>10.6</v>
      </c>
      <c r="K6162" t="s">
        <v>33</v>
      </c>
      <c r="L6162">
        <v>62</v>
      </c>
      <c r="M6162" s="1">
        <v>46350</v>
      </c>
      <c r="N6162" t="s">
        <v>34</v>
      </c>
      <c r="O6162">
        <v>10.3</v>
      </c>
      <c r="P6162">
        <v>2.2999999999999998</v>
      </c>
      <c r="Q6162" s="2">
        <v>7468.38</v>
      </c>
      <c r="R6162" t="s">
        <v>35</v>
      </c>
      <c r="S6162" s="2">
        <v>4474.54</v>
      </c>
      <c r="T6162">
        <v>3</v>
      </c>
      <c r="U6162" t="s">
        <v>130</v>
      </c>
      <c r="V6162">
        <v>2026</v>
      </c>
      <c r="W6162" t="s">
        <v>44</v>
      </c>
      <c r="X6162" s="2">
        <v>4474.54</v>
      </c>
      <c r="Y6162" s="2">
        <v>2993.84</v>
      </c>
      <c r="Z6162" s="2">
        <v>0.59899999999999998</v>
      </c>
      <c r="AA6162" s="2">
        <f>IF(Table1[[#This Row],[Bed Occupied]]="Yes",1,0)</f>
        <v>1</v>
      </c>
    </row>
    <row r="6163" spans="1:27" x14ac:dyDescent="0.25">
      <c r="A6163" t="s">
        <v>6255</v>
      </c>
      <c r="B6163" s="1">
        <v>46033</v>
      </c>
      <c r="C6163" s="1">
        <v>46034.2</v>
      </c>
      <c r="D6163" t="s">
        <v>96</v>
      </c>
      <c r="E6163" t="s">
        <v>66</v>
      </c>
      <c r="F6163" t="s">
        <v>29</v>
      </c>
      <c r="G6163" t="s">
        <v>30</v>
      </c>
      <c r="H6163" t="s">
        <v>56</v>
      </c>
      <c r="I6163" t="s">
        <v>32</v>
      </c>
      <c r="J6163">
        <v>1.2</v>
      </c>
      <c r="K6163" t="s">
        <v>57</v>
      </c>
      <c r="L6163">
        <v>58</v>
      </c>
      <c r="M6163" s="1">
        <v>46032</v>
      </c>
      <c r="N6163" t="s">
        <v>63</v>
      </c>
      <c r="O6163">
        <v>9.6</v>
      </c>
      <c r="P6163">
        <v>1.6</v>
      </c>
      <c r="Q6163" s="2">
        <v>4442.83</v>
      </c>
      <c r="R6163" t="s">
        <v>58</v>
      </c>
      <c r="S6163" s="2">
        <v>2885.82</v>
      </c>
      <c r="T6163">
        <v>3.4</v>
      </c>
      <c r="U6163" t="s">
        <v>86</v>
      </c>
      <c r="V6163">
        <v>2026</v>
      </c>
      <c r="W6163" t="s">
        <v>83</v>
      </c>
      <c r="X6163" s="2">
        <v>2885.82</v>
      </c>
      <c r="Y6163" s="2">
        <v>1557.01</v>
      </c>
      <c r="Z6163" s="2">
        <v>0.65</v>
      </c>
      <c r="AA6163" s="2">
        <f>IF(Table1[[#This Row],[Bed Occupied]]="Yes",1,0)</f>
        <v>0</v>
      </c>
    </row>
    <row r="6164" spans="1:27" x14ac:dyDescent="0.25">
      <c r="A6164" t="s">
        <v>6256</v>
      </c>
      <c r="B6164" s="1">
        <v>46313</v>
      </c>
      <c r="C6164" s="1">
        <v>46315</v>
      </c>
      <c r="D6164" t="s">
        <v>96</v>
      </c>
      <c r="E6164" t="s">
        <v>47</v>
      </c>
      <c r="F6164" t="s">
        <v>29</v>
      </c>
      <c r="G6164" t="s">
        <v>67</v>
      </c>
      <c r="H6164" t="s">
        <v>40</v>
      </c>
      <c r="I6164" t="s">
        <v>41</v>
      </c>
      <c r="J6164">
        <v>2</v>
      </c>
      <c r="K6164" t="s">
        <v>33</v>
      </c>
      <c r="L6164">
        <v>61</v>
      </c>
      <c r="M6164" s="1">
        <v>46312</v>
      </c>
      <c r="N6164" t="s">
        <v>63</v>
      </c>
      <c r="O6164">
        <v>10.5</v>
      </c>
      <c r="P6164">
        <v>2.5</v>
      </c>
      <c r="Q6164" s="2">
        <v>4287.62</v>
      </c>
      <c r="R6164" t="s">
        <v>85</v>
      </c>
      <c r="S6164" s="2">
        <v>2547.38</v>
      </c>
      <c r="T6164">
        <v>3.5</v>
      </c>
      <c r="U6164" t="s">
        <v>36</v>
      </c>
      <c r="V6164">
        <v>2026</v>
      </c>
      <c r="W6164" t="s">
        <v>83</v>
      </c>
      <c r="X6164" s="2">
        <v>2547.38</v>
      </c>
      <c r="Y6164" s="2">
        <v>1740.24</v>
      </c>
      <c r="Z6164" s="2">
        <v>0.59399999999999997</v>
      </c>
      <c r="AA6164" s="2">
        <f>IF(Table1[[#This Row],[Bed Occupied]]="Yes",1,0)</f>
        <v>1</v>
      </c>
    </row>
    <row r="6165" spans="1:27" x14ac:dyDescent="0.25">
      <c r="A6165" t="s">
        <v>6257</v>
      </c>
      <c r="B6165" s="1">
        <v>46322</v>
      </c>
      <c r="C6165" s="1">
        <v>46323.9</v>
      </c>
      <c r="D6165" t="s">
        <v>27</v>
      </c>
      <c r="E6165" t="s">
        <v>66</v>
      </c>
      <c r="F6165" t="s">
        <v>29</v>
      </c>
      <c r="G6165" t="s">
        <v>67</v>
      </c>
      <c r="H6165" t="s">
        <v>49</v>
      </c>
      <c r="I6165" t="s">
        <v>32</v>
      </c>
      <c r="J6165">
        <v>1.9</v>
      </c>
      <c r="K6165" t="s">
        <v>33</v>
      </c>
      <c r="L6165">
        <v>66</v>
      </c>
      <c r="M6165" s="1">
        <v>46322</v>
      </c>
      <c r="N6165" t="s">
        <v>42</v>
      </c>
      <c r="O6165">
        <v>10.1</v>
      </c>
      <c r="P6165">
        <v>2.1</v>
      </c>
      <c r="Q6165" s="2">
        <v>8371.26</v>
      </c>
      <c r="R6165" t="s">
        <v>35</v>
      </c>
      <c r="S6165" s="2">
        <v>5302.76</v>
      </c>
      <c r="T6165">
        <v>2.9</v>
      </c>
      <c r="U6165" t="s">
        <v>36</v>
      </c>
      <c r="V6165">
        <v>2026</v>
      </c>
      <c r="W6165" t="s">
        <v>44</v>
      </c>
      <c r="X6165" s="2">
        <v>5302.76</v>
      </c>
      <c r="Y6165" s="2">
        <v>3068.5</v>
      </c>
      <c r="Z6165" s="2">
        <v>0.63300000000000001</v>
      </c>
      <c r="AA6165" s="2">
        <f>IF(Table1[[#This Row],[Bed Occupied]]="Yes",1,0)</f>
        <v>1</v>
      </c>
    </row>
    <row r="6166" spans="1:27" x14ac:dyDescent="0.25">
      <c r="A6166" t="s">
        <v>6258</v>
      </c>
      <c r="B6166" s="1">
        <v>46314</v>
      </c>
      <c r="C6166" s="1">
        <v>46316</v>
      </c>
      <c r="D6166" t="s">
        <v>61</v>
      </c>
      <c r="E6166" t="s">
        <v>47</v>
      </c>
      <c r="F6166" t="s">
        <v>48</v>
      </c>
      <c r="G6166" t="s">
        <v>30</v>
      </c>
      <c r="H6166" t="s">
        <v>62</v>
      </c>
      <c r="I6166" t="s">
        <v>41</v>
      </c>
      <c r="J6166">
        <v>2</v>
      </c>
      <c r="K6166" t="s">
        <v>33</v>
      </c>
      <c r="L6166">
        <v>65</v>
      </c>
      <c r="M6166" s="1">
        <v>46313</v>
      </c>
      <c r="N6166" t="s">
        <v>42</v>
      </c>
      <c r="O6166">
        <v>10.9</v>
      </c>
      <c r="P6166">
        <v>2.9</v>
      </c>
      <c r="Q6166" s="2">
        <v>12423.62</v>
      </c>
      <c r="R6166" t="s">
        <v>85</v>
      </c>
      <c r="S6166" s="2">
        <v>9077.39</v>
      </c>
      <c r="T6166">
        <v>3.2</v>
      </c>
      <c r="U6166" t="s">
        <v>36</v>
      </c>
      <c r="V6166">
        <v>2026</v>
      </c>
      <c r="W6166" t="s">
        <v>74</v>
      </c>
      <c r="X6166" s="2">
        <v>9077.39</v>
      </c>
      <c r="Y6166" s="2">
        <v>3346.23</v>
      </c>
      <c r="Z6166" s="2">
        <v>0.73099999999999998</v>
      </c>
      <c r="AA6166" s="2">
        <f>IF(Table1[[#This Row],[Bed Occupied]]="Yes",1,0)</f>
        <v>1</v>
      </c>
    </row>
    <row r="6167" spans="1:27" x14ac:dyDescent="0.25">
      <c r="A6167" t="s">
        <v>6259</v>
      </c>
      <c r="B6167" s="1">
        <v>45831</v>
      </c>
      <c r="C6167" s="1">
        <v>45832.800000000003</v>
      </c>
      <c r="D6167" t="s">
        <v>39</v>
      </c>
      <c r="E6167" t="s">
        <v>52</v>
      </c>
      <c r="F6167" t="s">
        <v>29</v>
      </c>
      <c r="G6167" t="s">
        <v>151</v>
      </c>
      <c r="H6167" t="s">
        <v>49</v>
      </c>
      <c r="I6167" t="s">
        <v>41</v>
      </c>
      <c r="J6167">
        <v>1.8</v>
      </c>
      <c r="K6167" t="s">
        <v>33</v>
      </c>
      <c r="L6167">
        <v>84</v>
      </c>
      <c r="M6167" s="1">
        <v>45831</v>
      </c>
      <c r="N6167" t="s">
        <v>42</v>
      </c>
      <c r="O6167">
        <v>8</v>
      </c>
      <c r="P6167">
        <v>0</v>
      </c>
      <c r="Q6167" s="2">
        <v>2559.33</v>
      </c>
      <c r="R6167" t="s">
        <v>35</v>
      </c>
      <c r="S6167" s="2">
        <v>1404.23</v>
      </c>
      <c r="T6167">
        <v>3.9</v>
      </c>
      <c r="U6167" t="s">
        <v>64</v>
      </c>
      <c r="V6167">
        <v>2025</v>
      </c>
      <c r="W6167" t="s">
        <v>37</v>
      </c>
      <c r="X6167" s="2">
        <v>1404.23</v>
      </c>
      <c r="Y6167" s="2">
        <v>1155.0999999999999</v>
      </c>
      <c r="Z6167" s="2">
        <v>0.54900000000000004</v>
      </c>
      <c r="AA6167" s="2">
        <f>IF(Table1[[#This Row],[Bed Occupied]]="Yes",1,0)</f>
        <v>1</v>
      </c>
    </row>
    <row r="6168" spans="1:27" x14ac:dyDescent="0.25">
      <c r="A6168" t="s">
        <v>6260</v>
      </c>
      <c r="B6168" s="1">
        <v>46295</v>
      </c>
      <c r="C6168" s="1">
        <v>46295.7</v>
      </c>
      <c r="D6168" t="s">
        <v>96</v>
      </c>
      <c r="E6168" t="s">
        <v>47</v>
      </c>
      <c r="F6168" t="s">
        <v>48</v>
      </c>
      <c r="G6168" t="s">
        <v>67</v>
      </c>
      <c r="H6168" t="s">
        <v>56</v>
      </c>
      <c r="I6168" t="s">
        <v>32</v>
      </c>
      <c r="J6168">
        <v>0.7</v>
      </c>
      <c r="K6168" t="s">
        <v>33</v>
      </c>
      <c r="L6168">
        <v>35</v>
      </c>
      <c r="M6168" s="1">
        <v>46294</v>
      </c>
      <c r="N6168" t="s">
        <v>34</v>
      </c>
      <c r="O6168">
        <v>9.3000000000000007</v>
      </c>
      <c r="P6168">
        <v>1.3</v>
      </c>
      <c r="Q6168" s="2">
        <v>3315.55</v>
      </c>
      <c r="R6168" t="s">
        <v>58</v>
      </c>
      <c r="S6168" s="2">
        <v>1252.8699999999999</v>
      </c>
      <c r="T6168">
        <v>3.3</v>
      </c>
      <c r="U6168" t="s">
        <v>133</v>
      </c>
      <c r="V6168">
        <v>2026</v>
      </c>
      <c r="W6168" t="s">
        <v>44</v>
      </c>
      <c r="X6168" s="2">
        <v>1252.8699999999999</v>
      </c>
      <c r="Y6168" s="2">
        <v>2062.6799999999998</v>
      </c>
      <c r="Z6168" s="2">
        <v>0.378</v>
      </c>
      <c r="AA6168" s="2">
        <f>IF(Table1[[#This Row],[Bed Occupied]]="Yes",1,0)</f>
        <v>1</v>
      </c>
    </row>
    <row r="6169" spans="1:27" x14ac:dyDescent="0.25">
      <c r="A6169" t="s">
        <v>6261</v>
      </c>
      <c r="B6169" s="1">
        <v>46013</v>
      </c>
      <c r="C6169" s="1">
        <v>46014.3</v>
      </c>
      <c r="D6169" t="s">
        <v>39</v>
      </c>
      <c r="E6169" t="s">
        <v>66</v>
      </c>
      <c r="F6169" t="s">
        <v>29</v>
      </c>
      <c r="G6169" t="s">
        <v>53</v>
      </c>
      <c r="H6169" t="s">
        <v>62</v>
      </c>
      <c r="I6169" t="s">
        <v>32</v>
      </c>
      <c r="J6169">
        <v>1.3</v>
      </c>
      <c r="K6169" t="s">
        <v>57</v>
      </c>
      <c r="L6169">
        <v>73</v>
      </c>
      <c r="M6169" s="1">
        <v>46012</v>
      </c>
      <c r="N6169" t="s">
        <v>42</v>
      </c>
      <c r="O6169">
        <v>12.2</v>
      </c>
      <c r="P6169">
        <v>2.2000000000000002</v>
      </c>
      <c r="Q6169" s="2">
        <v>2261.81</v>
      </c>
      <c r="R6169" t="s">
        <v>85</v>
      </c>
      <c r="S6169" s="2">
        <v>1372.61</v>
      </c>
      <c r="T6169">
        <v>2.8</v>
      </c>
      <c r="U6169" t="s">
        <v>79</v>
      </c>
      <c r="V6169">
        <v>2025</v>
      </c>
      <c r="W6169" t="s">
        <v>74</v>
      </c>
      <c r="X6169" s="2">
        <v>1372.61</v>
      </c>
      <c r="Y6169" s="2">
        <v>889.2</v>
      </c>
      <c r="Z6169" s="2">
        <v>0.60699999999999998</v>
      </c>
      <c r="AA6169" s="2">
        <f>IF(Table1[[#This Row],[Bed Occupied]]="Yes",1,0)</f>
        <v>0</v>
      </c>
    </row>
    <row r="6170" spans="1:27" x14ac:dyDescent="0.25">
      <c r="A6170" t="s">
        <v>6262</v>
      </c>
      <c r="B6170" s="1">
        <v>45989</v>
      </c>
      <c r="C6170" s="1">
        <v>45993.599999999999</v>
      </c>
      <c r="D6170" t="s">
        <v>46</v>
      </c>
      <c r="E6170" t="s">
        <v>66</v>
      </c>
      <c r="F6170" t="s">
        <v>48</v>
      </c>
      <c r="G6170" t="s">
        <v>67</v>
      </c>
      <c r="H6170" t="s">
        <v>62</v>
      </c>
      <c r="I6170" t="s">
        <v>41</v>
      </c>
      <c r="J6170">
        <v>4.5999999999999996</v>
      </c>
      <c r="K6170" t="s">
        <v>33</v>
      </c>
      <c r="L6170">
        <v>27</v>
      </c>
      <c r="M6170" s="1">
        <v>45989</v>
      </c>
      <c r="N6170" t="s">
        <v>63</v>
      </c>
      <c r="O6170">
        <v>11.7</v>
      </c>
      <c r="P6170">
        <v>1.7</v>
      </c>
      <c r="Q6170" s="2">
        <v>5303.59</v>
      </c>
      <c r="R6170" t="s">
        <v>85</v>
      </c>
      <c r="S6170" s="2">
        <v>3267.89</v>
      </c>
      <c r="T6170">
        <v>3.7</v>
      </c>
      <c r="U6170" t="s">
        <v>71</v>
      </c>
      <c r="V6170">
        <v>2025</v>
      </c>
      <c r="W6170" t="s">
        <v>77</v>
      </c>
      <c r="X6170" s="2">
        <v>3267.89</v>
      </c>
      <c r="Y6170" s="2">
        <v>2035.7</v>
      </c>
      <c r="Z6170" s="2">
        <v>0.61599999999999999</v>
      </c>
      <c r="AA6170" s="2">
        <f>IF(Table1[[#This Row],[Bed Occupied]]="Yes",1,0)</f>
        <v>1</v>
      </c>
    </row>
    <row r="6171" spans="1:27" x14ac:dyDescent="0.25">
      <c r="A6171" t="s">
        <v>6263</v>
      </c>
      <c r="B6171" s="1">
        <v>46212</v>
      </c>
      <c r="C6171" s="1">
        <v>46212.7</v>
      </c>
      <c r="D6171" t="s">
        <v>39</v>
      </c>
      <c r="E6171" t="s">
        <v>66</v>
      </c>
      <c r="F6171" t="s">
        <v>29</v>
      </c>
      <c r="G6171" t="s">
        <v>30</v>
      </c>
      <c r="H6171" t="s">
        <v>40</v>
      </c>
      <c r="I6171" t="s">
        <v>32</v>
      </c>
      <c r="J6171">
        <v>0.7</v>
      </c>
      <c r="K6171" t="s">
        <v>33</v>
      </c>
      <c r="L6171">
        <v>104</v>
      </c>
      <c r="M6171" s="1">
        <v>46212</v>
      </c>
      <c r="N6171" t="s">
        <v>63</v>
      </c>
      <c r="O6171">
        <v>8.6999999999999993</v>
      </c>
      <c r="P6171">
        <v>0.7</v>
      </c>
      <c r="Q6171" s="2">
        <v>2133.69</v>
      </c>
      <c r="R6171" t="s">
        <v>35</v>
      </c>
      <c r="S6171" s="2">
        <v>1157.8800000000001</v>
      </c>
      <c r="T6171">
        <v>4.3</v>
      </c>
      <c r="U6171" t="s">
        <v>43</v>
      </c>
      <c r="V6171">
        <v>2026</v>
      </c>
      <c r="W6171" t="s">
        <v>72</v>
      </c>
      <c r="X6171" s="2">
        <v>1157.8800000000001</v>
      </c>
      <c r="Y6171" s="2">
        <v>975.81</v>
      </c>
      <c r="Z6171" s="2">
        <v>0.54300000000000004</v>
      </c>
      <c r="AA6171" s="2">
        <f>IF(Table1[[#This Row],[Bed Occupied]]="Yes",1,0)</f>
        <v>1</v>
      </c>
    </row>
    <row r="6172" spans="1:27" x14ac:dyDescent="0.25">
      <c r="A6172" t="s">
        <v>6264</v>
      </c>
      <c r="B6172" s="1">
        <v>45675</v>
      </c>
      <c r="C6172" s="1">
        <v>45681</v>
      </c>
      <c r="D6172" t="s">
        <v>46</v>
      </c>
      <c r="E6172" t="s">
        <v>47</v>
      </c>
      <c r="F6172" t="s">
        <v>29</v>
      </c>
      <c r="G6172" t="s">
        <v>53</v>
      </c>
      <c r="H6172" t="s">
        <v>49</v>
      </c>
      <c r="I6172" t="s">
        <v>41</v>
      </c>
      <c r="J6172">
        <v>6</v>
      </c>
      <c r="K6172" t="s">
        <v>33</v>
      </c>
      <c r="L6172">
        <v>42</v>
      </c>
      <c r="M6172" s="1">
        <v>45674</v>
      </c>
      <c r="N6172" t="s">
        <v>42</v>
      </c>
      <c r="O6172">
        <v>13.2</v>
      </c>
      <c r="P6172">
        <v>1.2</v>
      </c>
      <c r="Q6172" s="2">
        <v>6595.19</v>
      </c>
      <c r="R6172" t="s">
        <v>35</v>
      </c>
      <c r="S6172" s="2">
        <v>3784.73</v>
      </c>
      <c r="T6172">
        <v>4.2</v>
      </c>
      <c r="U6172" t="s">
        <v>145</v>
      </c>
      <c r="V6172">
        <v>2025</v>
      </c>
      <c r="W6172" t="s">
        <v>77</v>
      </c>
      <c r="X6172" s="2">
        <v>3784.73</v>
      </c>
      <c r="Y6172" s="2">
        <v>2810.46</v>
      </c>
      <c r="Z6172" s="2">
        <v>0.57399999999999995</v>
      </c>
      <c r="AA6172" s="2">
        <f>IF(Table1[[#This Row],[Bed Occupied]]="Yes",1,0)</f>
        <v>1</v>
      </c>
    </row>
    <row r="6173" spans="1:27" x14ac:dyDescent="0.25">
      <c r="A6173" t="s">
        <v>6265</v>
      </c>
      <c r="B6173" s="1">
        <v>45898</v>
      </c>
      <c r="C6173" s="1">
        <v>45904.7</v>
      </c>
      <c r="D6173" t="s">
        <v>102</v>
      </c>
      <c r="E6173" t="s">
        <v>47</v>
      </c>
      <c r="F6173" t="s">
        <v>48</v>
      </c>
      <c r="G6173" t="s">
        <v>30</v>
      </c>
      <c r="H6173" t="s">
        <v>49</v>
      </c>
      <c r="I6173" t="s">
        <v>41</v>
      </c>
      <c r="J6173">
        <v>6.7</v>
      </c>
      <c r="K6173" t="s">
        <v>57</v>
      </c>
      <c r="L6173">
        <v>43</v>
      </c>
      <c r="M6173" s="1">
        <v>45898</v>
      </c>
      <c r="N6173" t="s">
        <v>34</v>
      </c>
      <c r="O6173">
        <v>11.1</v>
      </c>
      <c r="P6173">
        <v>1.1000000000000001</v>
      </c>
      <c r="Q6173" s="2">
        <v>14703.04</v>
      </c>
      <c r="R6173" t="s">
        <v>35</v>
      </c>
      <c r="S6173" s="2">
        <v>10225.629999999999</v>
      </c>
      <c r="T6173">
        <v>4.0999999999999996</v>
      </c>
      <c r="U6173" t="s">
        <v>104</v>
      </c>
      <c r="V6173">
        <v>2025</v>
      </c>
      <c r="W6173" t="s">
        <v>77</v>
      </c>
      <c r="X6173" s="2">
        <v>10225.629999999999</v>
      </c>
      <c r="Y6173" s="2">
        <v>4477.41</v>
      </c>
      <c r="Z6173" s="2">
        <v>0.69499999999999995</v>
      </c>
      <c r="AA6173" s="2">
        <f>IF(Table1[[#This Row],[Bed Occupied]]="Yes",1,0)</f>
        <v>0</v>
      </c>
    </row>
    <row r="6174" spans="1:27" x14ac:dyDescent="0.25">
      <c r="A6174" t="s">
        <v>6266</v>
      </c>
      <c r="B6174" s="1">
        <v>45880</v>
      </c>
      <c r="C6174" s="1">
        <v>45880.7</v>
      </c>
      <c r="D6174" t="s">
        <v>39</v>
      </c>
      <c r="E6174" t="s">
        <v>52</v>
      </c>
      <c r="F6174" t="s">
        <v>48</v>
      </c>
      <c r="G6174" t="s">
        <v>67</v>
      </c>
      <c r="H6174" t="s">
        <v>40</v>
      </c>
      <c r="I6174" t="s">
        <v>41</v>
      </c>
      <c r="J6174">
        <v>0.7</v>
      </c>
      <c r="K6174" t="s">
        <v>57</v>
      </c>
      <c r="L6174">
        <v>87</v>
      </c>
      <c r="M6174" s="1">
        <v>45880</v>
      </c>
      <c r="N6174" t="s">
        <v>34</v>
      </c>
      <c r="O6174">
        <v>8.4</v>
      </c>
      <c r="P6174">
        <v>0.4</v>
      </c>
      <c r="Q6174" s="2">
        <v>1782.9</v>
      </c>
      <c r="R6174" t="s">
        <v>58</v>
      </c>
      <c r="S6174" s="2">
        <v>1082.6400000000001</v>
      </c>
      <c r="T6174">
        <v>3.2</v>
      </c>
      <c r="U6174" t="s">
        <v>104</v>
      </c>
      <c r="V6174">
        <v>2025</v>
      </c>
      <c r="W6174" t="s">
        <v>37</v>
      </c>
      <c r="X6174" s="2">
        <v>1082.6400000000001</v>
      </c>
      <c r="Y6174" s="2">
        <v>700.26</v>
      </c>
      <c r="Z6174" s="2">
        <v>0.60699999999999998</v>
      </c>
      <c r="AA6174" s="2">
        <f>IF(Table1[[#This Row],[Bed Occupied]]="Yes",1,0)</f>
        <v>0</v>
      </c>
    </row>
    <row r="6175" spans="1:27" x14ac:dyDescent="0.25">
      <c r="A6175" t="s">
        <v>6267</v>
      </c>
      <c r="B6175" s="1">
        <v>46191</v>
      </c>
      <c r="C6175" s="1">
        <v>46192.9</v>
      </c>
      <c r="D6175" t="s">
        <v>88</v>
      </c>
      <c r="E6175" t="s">
        <v>47</v>
      </c>
      <c r="F6175" t="s">
        <v>48</v>
      </c>
      <c r="G6175" t="s">
        <v>30</v>
      </c>
      <c r="H6175" t="s">
        <v>76</v>
      </c>
      <c r="I6175" t="s">
        <v>41</v>
      </c>
      <c r="J6175">
        <v>1.9</v>
      </c>
      <c r="K6175" t="s">
        <v>57</v>
      </c>
      <c r="L6175">
        <v>10</v>
      </c>
      <c r="M6175" s="1">
        <v>46190</v>
      </c>
      <c r="N6175" t="s">
        <v>63</v>
      </c>
      <c r="O6175">
        <v>8</v>
      </c>
      <c r="P6175">
        <v>0</v>
      </c>
      <c r="Q6175" s="2">
        <v>18364.88</v>
      </c>
      <c r="R6175" t="s">
        <v>58</v>
      </c>
      <c r="S6175" s="2">
        <v>14847.64</v>
      </c>
      <c r="T6175">
        <v>4.7</v>
      </c>
      <c r="U6175" t="s">
        <v>126</v>
      </c>
      <c r="V6175">
        <v>2026</v>
      </c>
      <c r="W6175" t="s">
        <v>69</v>
      </c>
      <c r="X6175" s="2">
        <v>14847.64</v>
      </c>
      <c r="Y6175" s="2">
        <v>3517.24</v>
      </c>
      <c r="Z6175" s="2">
        <v>0.80800000000000005</v>
      </c>
      <c r="AA6175" s="2">
        <f>IF(Table1[[#This Row],[Bed Occupied]]="Yes",1,0)</f>
        <v>0</v>
      </c>
    </row>
    <row r="6176" spans="1:27" x14ac:dyDescent="0.25">
      <c r="A6176" t="s">
        <v>6268</v>
      </c>
      <c r="B6176" s="1">
        <v>45774</v>
      </c>
      <c r="C6176" s="1">
        <v>45775.4</v>
      </c>
      <c r="D6176" t="s">
        <v>39</v>
      </c>
      <c r="E6176" t="s">
        <v>28</v>
      </c>
      <c r="F6176" t="s">
        <v>48</v>
      </c>
      <c r="G6176" t="s">
        <v>30</v>
      </c>
      <c r="H6176" t="s">
        <v>62</v>
      </c>
      <c r="I6176" t="s">
        <v>32</v>
      </c>
      <c r="J6176">
        <v>1.4</v>
      </c>
      <c r="K6176" t="s">
        <v>33</v>
      </c>
      <c r="L6176">
        <v>97</v>
      </c>
      <c r="M6176" s="1">
        <v>45773</v>
      </c>
      <c r="N6176" t="s">
        <v>42</v>
      </c>
      <c r="O6176">
        <v>11.5</v>
      </c>
      <c r="P6176">
        <v>3.5</v>
      </c>
      <c r="Q6176" s="2">
        <v>2089.4</v>
      </c>
      <c r="R6176" t="s">
        <v>58</v>
      </c>
      <c r="S6176" s="2">
        <v>1245.52</v>
      </c>
      <c r="T6176">
        <v>2.4</v>
      </c>
      <c r="U6176" t="s">
        <v>89</v>
      </c>
      <c r="V6176">
        <v>2025</v>
      </c>
      <c r="W6176" t="s">
        <v>83</v>
      </c>
      <c r="X6176" s="2">
        <v>1245.52</v>
      </c>
      <c r="Y6176" s="2">
        <v>843.88</v>
      </c>
      <c r="Z6176" s="2">
        <v>0.59599999999999997</v>
      </c>
      <c r="AA6176" s="2">
        <f>IF(Table1[[#This Row],[Bed Occupied]]="Yes",1,0)</f>
        <v>1</v>
      </c>
    </row>
    <row r="6177" spans="1:27" x14ac:dyDescent="0.25">
      <c r="A6177" t="s">
        <v>6269</v>
      </c>
      <c r="B6177" s="1">
        <v>46180</v>
      </c>
      <c r="C6177" s="1">
        <v>46183.1</v>
      </c>
      <c r="D6177" t="s">
        <v>51</v>
      </c>
      <c r="E6177" t="s">
        <v>52</v>
      </c>
      <c r="F6177" t="s">
        <v>92</v>
      </c>
      <c r="G6177" t="s">
        <v>30</v>
      </c>
      <c r="H6177" t="s">
        <v>62</v>
      </c>
      <c r="I6177" t="s">
        <v>41</v>
      </c>
      <c r="J6177">
        <v>3.1</v>
      </c>
      <c r="K6177" t="s">
        <v>57</v>
      </c>
      <c r="L6177">
        <v>48</v>
      </c>
      <c r="M6177" s="1">
        <v>46180</v>
      </c>
      <c r="N6177" t="s">
        <v>42</v>
      </c>
      <c r="O6177">
        <v>9</v>
      </c>
      <c r="P6177">
        <v>1</v>
      </c>
      <c r="Q6177" s="2">
        <v>8350.81</v>
      </c>
      <c r="R6177" t="s">
        <v>35</v>
      </c>
      <c r="S6177" s="2">
        <v>4933.49</v>
      </c>
      <c r="T6177">
        <v>4.0999999999999996</v>
      </c>
      <c r="U6177" t="s">
        <v>126</v>
      </c>
      <c r="V6177">
        <v>2026</v>
      </c>
      <c r="W6177" t="s">
        <v>74</v>
      </c>
      <c r="X6177" s="2">
        <v>4933.49</v>
      </c>
      <c r="Y6177" s="2">
        <v>3417.32</v>
      </c>
      <c r="Z6177" s="2">
        <v>0.59099999999999997</v>
      </c>
      <c r="AA6177" s="2">
        <f>IF(Table1[[#This Row],[Bed Occupied]]="Yes",1,0)</f>
        <v>0</v>
      </c>
    </row>
    <row r="6178" spans="1:27" x14ac:dyDescent="0.25">
      <c r="A6178" t="s">
        <v>6270</v>
      </c>
      <c r="B6178" s="1">
        <v>46374</v>
      </c>
      <c r="C6178" s="1">
        <v>46375.1</v>
      </c>
      <c r="D6178" t="s">
        <v>39</v>
      </c>
      <c r="E6178" t="s">
        <v>28</v>
      </c>
      <c r="F6178" t="s">
        <v>48</v>
      </c>
      <c r="G6178" t="s">
        <v>30</v>
      </c>
      <c r="H6178" t="s">
        <v>76</v>
      </c>
      <c r="I6178" t="s">
        <v>32</v>
      </c>
      <c r="J6178">
        <v>1.1000000000000001</v>
      </c>
      <c r="K6178" t="s">
        <v>33</v>
      </c>
      <c r="L6178">
        <v>85</v>
      </c>
      <c r="M6178" s="1">
        <v>46373</v>
      </c>
      <c r="N6178" t="s">
        <v>34</v>
      </c>
      <c r="O6178">
        <v>10.8</v>
      </c>
      <c r="P6178">
        <v>0.8</v>
      </c>
      <c r="Q6178" s="2">
        <v>2814.59</v>
      </c>
      <c r="R6178" t="s">
        <v>58</v>
      </c>
      <c r="S6178" s="2">
        <v>1751.99</v>
      </c>
      <c r="T6178">
        <v>3.6</v>
      </c>
      <c r="U6178" t="s">
        <v>54</v>
      </c>
      <c r="V6178">
        <v>2026</v>
      </c>
      <c r="W6178" t="s">
        <v>72</v>
      </c>
      <c r="X6178" s="2">
        <v>1751.99</v>
      </c>
      <c r="Y6178" s="2">
        <v>1062.5999999999999</v>
      </c>
      <c r="Z6178" s="2">
        <v>0.622</v>
      </c>
      <c r="AA6178" s="2">
        <f>IF(Table1[[#This Row],[Bed Occupied]]="Yes",1,0)</f>
        <v>1</v>
      </c>
    </row>
    <row r="6179" spans="1:27" x14ac:dyDescent="0.25">
      <c r="A6179" t="s">
        <v>6271</v>
      </c>
      <c r="B6179" s="1">
        <v>46147</v>
      </c>
      <c r="C6179" s="1">
        <v>46151.6</v>
      </c>
      <c r="D6179" t="s">
        <v>51</v>
      </c>
      <c r="E6179" t="s">
        <v>47</v>
      </c>
      <c r="F6179" t="s">
        <v>29</v>
      </c>
      <c r="G6179" t="s">
        <v>30</v>
      </c>
      <c r="H6179" t="s">
        <v>40</v>
      </c>
      <c r="I6179" t="s">
        <v>41</v>
      </c>
      <c r="J6179">
        <v>4.5999999999999996</v>
      </c>
      <c r="K6179" t="s">
        <v>33</v>
      </c>
      <c r="L6179">
        <v>91</v>
      </c>
      <c r="M6179" s="1">
        <v>46147</v>
      </c>
      <c r="N6179" t="s">
        <v>42</v>
      </c>
      <c r="O6179">
        <v>8.1999999999999993</v>
      </c>
      <c r="P6179">
        <v>0.2</v>
      </c>
      <c r="Q6179" s="2">
        <v>8743.2999999999993</v>
      </c>
      <c r="R6179" t="s">
        <v>35</v>
      </c>
      <c r="S6179" s="2">
        <v>5439.1</v>
      </c>
      <c r="T6179">
        <v>4.3</v>
      </c>
      <c r="U6179" t="s">
        <v>94</v>
      </c>
      <c r="V6179">
        <v>2026</v>
      </c>
      <c r="W6179" t="s">
        <v>44</v>
      </c>
      <c r="X6179" s="2">
        <v>5439.1</v>
      </c>
      <c r="Y6179" s="2">
        <v>3304.2</v>
      </c>
      <c r="Z6179" s="2">
        <v>0.622</v>
      </c>
      <c r="AA6179" s="2">
        <f>IF(Table1[[#This Row],[Bed Occupied]]="Yes",1,0)</f>
        <v>1</v>
      </c>
    </row>
    <row r="6180" spans="1:27" x14ac:dyDescent="0.25">
      <c r="A6180" t="s">
        <v>6272</v>
      </c>
      <c r="B6180" s="1">
        <v>46180</v>
      </c>
      <c r="C6180" s="1">
        <v>46180.9</v>
      </c>
      <c r="D6180" t="s">
        <v>51</v>
      </c>
      <c r="E6180" t="s">
        <v>66</v>
      </c>
      <c r="F6180" t="s">
        <v>29</v>
      </c>
      <c r="G6180" t="s">
        <v>53</v>
      </c>
      <c r="H6180" t="s">
        <v>56</v>
      </c>
      <c r="I6180" t="s">
        <v>32</v>
      </c>
      <c r="J6180">
        <v>0.9</v>
      </c>
      <c r="K6180" t="s">
        <v>57</v>
      </c>
      <c r="L6180">
        <v>36</v>
      </c>
      <c r="M6180" s="1">
        <v>46180</v>
      </c>
      <c r="N6180" t="s">
        <v>42</v>
      </c>
      <c r="O6180">
        <v>10.1</v>
      </c>
      <c r="P6180">
        <v>2.1</v>
      </c>
      <c r="Q6180" s="2">
        <v>8329.7999999999993</v>
      </c>
      <c r="R6180" t="s">
        <v>58</v>
      </c>
      <c r="S6180" s="2">
        <v>5217.17</v>
      </c>
      <c r="T6180">
        <v>3.2</v>
      </c>
      <c r="U6180" t="s">
        <v>126</v>
      </c>
      <c r="V6180">
        <v>2026</v>
      </c>
      <c r="W6180" t="s">
        <v>74</v>
      </c>
      <c r="X6180" s="2">
        <v>5217.17</v>
      </c>
      <c r="Y6180" s="2">
        <v>3112.63</v>
      </c>
      <c r="Z6180" s="2">
        <v>0.626</v>
      </c>
      <c r="AA6180" s="2">
        <f>IF(Table1[[#This Row],[Bed Occupied]]="Yes",1,0)</f>
        <v>0</v>
      </c>
    </row>
    <row r="6181" spans="1:27" x14ac:dyDescent="0.25">
      <c r="A6181" t="s">
        <v>6273</v>
      </c>
      <c r="B6181" s="1">
        <v>46090</v>
      </c>
      <c r="C6181" s="1">
        <v>46092.2</v>
      </c>
      <c r="D6181" t="s">
        <v>102</v>
      </c>
      <c r="E6181" t="s">
        <v>52</v>
      </c>
      <c r="F6181" t="s">
        <v>48</v>
      </c>
      <c r="G6181" t="s">
        <v>67</v>
      </c>
      <c r="H6181" t="s">
        <v>62</v>
      </c>
      <c r="I6181" t="s">
        <v>93</v>
      </c>
      <c r="J6181">
        <v>2.2000000000000002</v>
      </c>
      <c r="K6181" t="s">
        <v>57</v>
      </c>
      <c r="L6181">
        <v>67</v>
      </c>
      <c r="M6181" s="1">
        <v>46089</v>
      </c>
      <c r="N6181" t="s">
        <v>42</v>
      </c>
      <c r="O6181">
        <v>9.1</v>
      </c>
      <c r="P6181">
        <v>1.1000000000000001</v>
      </c>
      <c r="Q6181" s="2">
        <v>10884.65</v>
      </c>
      <c r="R6181" t="s">
        <v>85</v>
      </c>
      <c r="S6181" s="2">
        <v>6598.08</v>
      </c>
      <c r="T6181">
        <v>3.7</v>
      </c>
      <c r="U6181" t="s">
        <v>115</v>
      </c>
      <c r="V6181">
        <v>2026</v>
      </c>
      <c r="W6181" t="s">
        <v>74</v>
      </c>
      <c r="X6181" s="2">
        <v>6598.08</v>
      </c>
      <c r="Y6181" s="2">
        <v>4286.57</v>
      </c>
      <c r="Z6181" s="2">
        <v>0.60599999999999998</v>
      </c>
      <c r="AA6181" s="2">
        <f>IF(Table1[[#This Row],[Bed Occupied]]="Yes",1,0)</f>
        <v>0</v>
      </c>
    </row>
    <row r="6182" spans="1:27" x14ac:dyDescent="0.25">
      <c r="A6182" t="s">
        <v>6274</v>
      </c>
      <c r="B6182" s="1">
        <v>45865</v>
      </c>
      <c r="C6182" s="1">
        <v>45867.7</v>
      </c>
      <c r="D6182" t="s">
        <v>39</v>
      </c>
      <c r="E6182" t="s">
        <v>47</v>
      </c>
      <c r="F6182" t="s">
        <v>48</v>
      </c>
      <c r="G6182" t="s">
        <v>30</v>
      </c>
      <c r="H6182" t="s">
        <v>49</v>
      </c>
      <c r="I6182" t="s">
        <v>93</v>
      </c>
      <c r="J6182">
        <v>2.7</v>
      </c>
      <c r="K6182" t="s">
        <v>33</v>
      </c>
      <c r="L6182">
        <v>89</v>
      </c>
      <c r="M6182" s="1">
        <v>45864</v>
      </c>
      <c r="N6182" t="s">
        <v>63</v>
      </c>
      <c r="O6182">
        <v>8.6999999999999993</v>
      </c>
      <c r="P6182">
        <v>0.7</v>
      </c>
      <c r="Q6182" s="2">
        <v>2559.9299999999998</v>
      </c>
      <c r="R6182" t="s">
        <v>58</v>
      </c>
      <c r="S6182" s="2">
        <v>1396.91</v>
      </c>
      <c r="T6182">
        <v>4</v>
      </c>
      <c r="U6182" t="s">
        <v>135</v>
      </c>
      <c r="V6182">
        <v>2025</v>
      </c>
      <c r="W6182" t="s">
        <v>83</v>
      </c>
      <c r="X6182" s="2">
        <v>1396.91</v>
      </c>
      <c r="Y6182" s="2">
        <v>1163.02</v>
      </c>
      <c r="Z6182" s="2">
        <v>0.54600000000000004</v>
      </c>
      <c r="AA6182" s="2">
        <f>IF(Table1[[#This Row],[Bed Occupied]]="Yes",1,0)</f>
        <v>1</v>
      </c>
    </row>
    <row r="6183" spans="1:27" x14ac:dyDescent="0.25">
      <c r="A6183" t="s">
        <v>6275</v>
      </c>
      <c r="B6183" s="1">
        <v>45860</v>
      </c>
      <c r="C6183" s="1">
        <v>45862.1</v>
      </c>
      <c r="D6183" t="s">
        <v>96</v>
      </c>
      <c r="E6183" t="s">
        <v>28</v>
      </c>
      <c r="F6183" t="s">
        <v>48</v>
      </c>
      <c r="G6183" t="s">
        <v>67</v>
      </c>
      <c r="H6183" t="s">
        <v>62</v>
      </c>
      <c r="I6183" t="s">
        <v>41</v>
      </c>
      <c r="J6183">
        <v>2.1</v>
      </c>
      <c r="K6183" t="s">
        <v>33</v>
      </c>
      <c r="L6183">
        <v>50</v>
      </c>
      <c r="M6183" s="1">
        <v>45859</v>
      </c>
      <c r="N6183" t="s">
        <v>34</v>
      </c>
      <c r="O6183">
        <v>9.1999999999999993</v>
      </c>
      <c r="P6183">
        <v>1.2</v>
      </c>
      <c r="Q6183" s="2">
        <v>2129.67</v>
      </c>
      <c r="R6183" t="s">
        <v>58</v>
      </c>
      <c r="S6183" s="2">
        <v>1145.6300000000001</v>
      </c>
      <c r="T6183">
        <v>3.9</v>
      </c>
      <c r="U6183" t="s">
        <v>135</v>
      </c>
      <c r="V6183">
        <v>2025</v>
      </c>
      <c r="W6183" t="s">
        <v>37</v>
      </c>
      <c r="X6183" s="2">
        <v>1145.6300000000001</v>
      </c>
      <c r="Y6183" s="2">
        <v>984.04</v>
      </c>
      <c r="Z6183" s="2">
        <v>0.53800000000000003</v>
      </c>
      <c r="AA6183" s="2">
        <f>IF(Table1[[#This Row],[Bed Occupied]]="Yes",1,0)</f>
        <v>1</v>
      </c>
    </row>
    <row r="6184" spans="1:27" x14ac:dyDescent="0.25">
      <c r="A6184" t="s">
        <v>6276</v>
      </c>
      <c r="B6184" s="1">
        <v>46370</v>
      </c>
      <c r="C6184" s="1">
        <v>46373.8</v>
      </c>
      <c r="D6184" t="s">
        <v>46</v>
      </c>
      <c r="E6184" t="s">
        <v>52</v>
      </c>
      <c r="F6184" t="s">
        <v>29</v>
      </c>
      <c r="G6184" t="s">
        <v>53</v>
      </c>
      <c r="H6184" t="s">
        <v>62</v>
      </c>
      <c r="I6184" t="s">
        <v>32</v>
      </c>
      <c r="J6184">
        <v>3.8</v>
      </c>
      <c r="K6184" t="s">
        <v>57</v>
      </c>
      <c r="L6184">
        <v>67</v>
      </c>
      <c r="M6184" s="1">
        <v>46370</v>
      </c>
      <c r="N6184" t="s">
        <v>34</v>
      </c>
      <c r="O6184">
        <v>11.3</v>
      </c>
      <c r="P6184">
        <v>1.3</v>
      </c>
      <c r="Q6184" s="2">
        <v>4378.97</v>
      </c>
      <c r="R6184" t="s">
        <v>35</v>
      </c>
      <c r="S6184" s="2">
        <v>2720.2</v>
      </c>
      <c r="T6184">
        <v>2.9</v>
      </c>
      <c r="U6184" t="s">
        <v>54</v>
      </c>
      <c r="V6184">
        <v>2026</v>
      </c>
      <c r="W6184" t="s">
        <v>37</v>
      </c>
      <c r="X6184" s="2">
        <v>2720.2</v>
      </c>
      <c r="Y6184" s="2">
        <v>1658.77</v>
      </c>
      <c r="Z6184" s="2">
        <v>0.621</v>
      </c>
      <c r="AA6184" s="2">
        <f>IF(Table1[[#This Row],[Bed Occupied]]="Yes",1,0)</f>
        <v>0</v>
      </c>
    </row>
    <row r="6185" spans="1:27" x14ac:dyDescent="0.25">
      <c r="A6185" t="s">
        <v>6277</v>
      </c>
      <c r="B6185" s="1">
        <v>46040</v>
      </c>
      <c r="C6185" s="1">
        <v>46044.5</v>
      </c>
      <c r="D6185" t="s">
        <v>61</v>
      </c>
      <c r="E6185" t="s">
        <v>28</v>
      </c>
      <c r="F6185" t="s">
        <v>48</v>
      </c>
      <c r="G6185" t="s">
        <v>30</v>
      </c>
      <c r="H6185" t="s">
        <v>76</v>
      </c>
      <c r="I6185" t="s">
        <v>32</v>
      </c>
      <c r="J6185">
        <v>4.5</v>
      </c>
      <c r="K6185" t="s">
        <v>33</v>
      </c>
      <c r="L6185">
        <v>109</v>
      </c>
      <c r="M6185" s="1">
        <v>46040</v>
      </c>
      <c r="N6185" t="s">
        <v>42</v>
      </c>
      <c r="O6185">
        <v>8.6</v>
      </c>
      <c r="P6185">
        <v>0.6</v>
      </c>
      <c r="Q6185" s="2">
        <v>14743.41</v>
      </c>
      <c r="R6185" t="s">
        <v>35</v>
      </c>
      <c r="S6185" s="2">
        <v>10305.19</v>
      </c>
      <c r="T6185">
        <v>3.2</v>
      </c>
      <c r="U6185" t="s">
        <v>86</v>
      </c>
      <c r="V6185">
        <v>2026</v>
      </c>
      <c r="W6185" t="s">
        <v>74</v>
      </c>
      <c r="X6185" s="2">
        <v>10305.19</v>
      </c>
      <c r="Y6185" s="2">
        <v>4438.22</v>
      </c>
      <c r="Z6185" s="2">
        <v>0.69899999999999995</v>
      </c>
      <c r="AA6185" s="2">
        <f>IF(Table1[[#This Row],[Bed Occupied]]="Yes",1,0)</f>
        <v>1</v>
      </c>
    </row>
    <row r="6186" spans="1:27" x14ac:dyDescent="0.25">
      <c r="A6186" t="s">
        <v>6278</v>
      </c>
      <c r="B6186" s="1">
        <v>46302</v>
      </c>
      <c r="C6186" s="1">
        <v>46307.1</v>
      </c>
      <c r="D6186" t="s">
        <v>27</v>
      </c>
      <c r="E6186" t="s">
        <v>47</v>
      </c>
      <c r="F6186" t="s">
        <v>48</v>
      </c>
      <c r="G6186" t="s">
        <v>67</v>
      </c>
      <c r="H6186" t="s">
        <v>31</v>
      </c>
      <c r="I6186" t="s">
        <v>32</v>
      </c>
      <c r="J6186">
        <v>5.0999999999999996</v>
      </c>
      <c r="K6186" t="s">
        <v>57</v>
      </c>
      <c r="L6186">
        <v>72</v>
      </c>
      <c r="M6186" s="1">
        <v>46302</v>
      </c>
      <c r="N6186" t="s">
        <v>34</v>
      </c>
      <c r="O6186">
        <v>14.1</v>
      </c>
      <c r="P6186">
        <v>2.1</v>
      </c>
      <c r="Q6186" s="2">
        <v>13213.58</v>
      </c>
      <c r="R6186" t="s">
        <v>35</v>
      </c>
      <c r="S6186" s="2">
        <v>6240.53</v>
      </c>
      <c r="T6186">
        <v>3.2</v>
      </c>
      <c r="U6186" t="s">
        <v>36</v>
      </c>
      <c r="V6186">
        <v>2026</v>
      </c>
      <c r="W6186" t="s">
        <v>69</v>
      </c>
      <c r="X6186" s="2">
        <v>6240.53</v>
      </c>
      <c r="Y6186" s="2">
        <v>6973.05</v>
      </c>
      <c r="Z6186" s="2">
        <v>0.47199999999999998</v>
      </c>
      <c r="AA6186" s="2">
        <f>IF(Table1[[#This Row],[Bed Occupied]]="Yes",1,0)</f>
        <v>0</v>
      </c>
    </row>
    <row r="6187" spans="1:27" x14ac:dyDescent="0.25">
      <c r="A6187" t="s">
        <v>6279</v>
      </c>
      <c r="B6187" s="1">
        <v>46234</v>
      </c>
      <c r="C6187" s="1">
        <v>46241.5</v>
      </c>
      <c r="D6187" t="s">
        <v>27</v>
      </c>
      <c r="E6187" t="s">
        <v>52</v>
      </c>
      <c r="F6187" t="s">
        <v>48</v>
      </c>
      <c r="G6187" t="s">
        <v>67</v>
      </c>
      <c r="H6187" t="s">
        <v>56</v>
      </c>
      <c r="I6187" t="s">
        <v>41</v>
      </c>
      <c r="J6187">
        <v>7.5</v>
      </c>
      <c r="K6187" t="s">
        <v>33</v>
      </c>
      <c r="L6187">
        <v>62</v>
      </c>
      <c r="M6187" s="1">
        <v>46233</v>
      </c>
      <c r="N6187" t="s">
        <v>42</v>
      </c>
      <c r="O6187">
        <v>8.1</v>
      </c>
      <c r="P6187">
        <v>0.1</v>
      </c>
      <c r="Q6187" s="2">
        <v>13238.11</v>
      </c>
      <c r="R6187" t="s">
        <v>85</v>
      </c>
      <c r="S6187" s="2">
        <v>7757.96</v>
      </c>
      <c r="T6187">
        <v>3.4</v>
      </c>
      <c r="U6187" t="s">
        <v>43</v>
      </c>
      <c r="V6187">
        <v>2026</v>
      </c>
      <c r="W6187" t="s">
        <v>72</v>
      </c>
      <c r="X6187" s="2">
        <v>7757.96</v>
      </c>
      <c r="Y6187" s="2">
        <v>5480.15</v>
      </c>
      <c r="Z6187" s="2">
        <v>0.58599999999999997</v>
      </c>
      <c r="AA6187" s="2">
        <f>IF(Table1[[#This Row],[Bed Occupied]]="Yes",1,0)</f>
        <v>1</v>
      </c>
    </row>
    <row r="6188" spans="1:27" x14ac:dyDescent="0.25">
      <c r="A6188" t="s">
        <v>6280</v>
      </c>
      <c r="B6188" s="1">
        <v>46303</v>
      </c>
      <c r="C6188" s="1">
        <v>46303.199999999997</v>
      </c>
      <c r="D6188" t="s">
        <v>39</v>
      </c>
      <c r="E6188" t="s">
        <v>66</v>
      </c>
      <c r="F6188" t="s">
        <v>29</v>
      </c>
      <c r="G6188" t="s">
        <v>53</v>
      </c>
      <c r="H6188" t="s">
        <v>56</v>
      </c>
      <c r="I6188" t="s">
        <v>41</v>
      </c>
      <c r="J6188">
        <v>0.2</v>
      </c>
      <c r="K6188" t="s">
        <v>33</v>
      </c>
      <c r="L6188">
        <v>76</v>
      </c>
      <c r="M6188" s="1">
        <v>46302</v>
      </c>
      <c r="N6188" t="s">
        <v>42</v>
      </c>
      <c r="O6188">
        <v>10.4</v>
      </c>
      <c r="P6188">
        <v>0.4</v>
      </c>
      <c r="Q6188" s="2">
        <v>1726.27</v>
      </c>
      <c r="R6188" t="s">
        <v>35</v>
      </c>
      <c r="S6188" s="2">
        <v>836.49</v>
      </c>
      <c r="T6188">
        <v>3.7</v>
      </c>
      <c r="U6188" t="s">
        <v>36</v>
      </c>
      <c r="V6188">
        <v>2026</v>
      </c>
      <c r="W6188" t="s">
        <v>69</v>
      </c>
      <c r="X6188" s="2">
        <v>836.49</v>
      </c>
      <c r="Y6188" s="2">
        <v>889.78</v>
      </c>
      <c r="Z6188" s="2">
        <v>0.48499999999999999</v>
      </c>
      <c r="AA6188" s="2">
        <f>IF(Table1[[#This Row],[Bed Occupied]]="Yes",1,0)</f>
        <v>1</v>
      </c>
    </row>
    <row r="6189" spans="1:27" x14ac:dyDescent="0.25">
      <c r="A6189" t="s">
        <v>6281</v>
      </c>
      <c r="B6189" s="1">
        <v>45681</v>
      </c>
      <c r="C6189" s="1">
        <v>45686.2</v>
      </c>
      <c r="D6189" t="s">
        <v>102</v>
      </c>
      <c r="E6189" t="s">
        <v>52</v>
      </c>
      <c r="F6189" t="s">
        <v>48</v>
      </c>
      <c r="G6189" t="s">
        <v>67</v>
      </c>
      <c r="H6189" t="s">
        <v>62</v>
      </c>
      <c r="I6189" t="s">
        <v>41</v>
      </c>
      <c r="J6189">
        <v>5.2</v>
      </c>
      <c r="K6189" t="s">
        <v>57</v>
      </c>
      <c r="L6189">
        <v>41</v>
      </c>
      <c r="M6189" s="1">
        <v>45681</v>
      </c>
      <c r="N6189" t="s">
        <v>34</v>
      </c>
      <c r="O6189">
        <v>8.1</v>
      </c>
      <c r="P6189">
        <v>0.1</v>
      </c>
      <c r="Q6189" s="2">
        <v>12946.84</v>
      </c>
      <c r="R6189" t="s">
        <v>58</v>
      </c>
      <c r="S6189" s="2">
        <v>7639.95</v>
      </c>
      <c r="T6189">
        <v>3.7</v>
      </c>
      <c r="U6189" t="s">
        <v>145</v>
      </c>
      <c r="V6189">
        <v>2025</v>
      </c>
      <c r="W6189" t="s">
        <v>77</v>
      </c>
      <c r="X6189" s="2">
        <v>7639.95</v>
      </c>
      <c r="Y6189" s="2">
        <v>5306.89</v>
      </c>
      <c r="Z6189" s="2">
        <v>0.59</v>
      </c>
      <c r="AA6189" s="2">
        <f>IF(Table1[[#This Row],[Bed Occupied]]="Yes",1,0)</f>
        <v>0</v>
      </c>
    </row>
    <row r="6190" spans="1:27" x14ac:dyDescent="0.25">
      <c r="A6190" t="s">
        <v>6282</v>
      </c>
      <c r="B6190" s="1">
        <v>46322</v>
      </c>
      <c r="C6190" s="1">
        <v>46323</v>
      </c>
      <c r="D6190" t="s">
        <v>39</v>
      </c>
      <c r="E6190" t="s">
        <v>47</v>
      </c>
      <c r="F6190" t="s">
        <v>48</v>
      </c>
      <c r="G6190" t="s">
        <v>30</v>
      </c>
      <c r="H6190" t="s">
        <v>31</v>
      </c>
      <c r="I6190" t="s">
        <v>41</v>
      </c>
      <c r="J6190">
        <v>1</v>
      </c>
      <c r="K6190" t="s">
        <v>33</v>
      </c>
      <c r="L6190">
        <v>77</v>
      </c>
      <c r="M6190" s="1">
        <v>46322</v>
      </c>
      <c r="N6190" t="s">
        <v>63</v>
      </c>
      <c r="O6190">
        <v>8.6</v>
      </c>
      <c r="P6190">
        <v>0.6</v>
      </c>
      <c r="Q6190" s="2">
        <v>1677.24</v>
      </c>
      <c r="R6190" t="s">
        <v>35</v>
      </c>
      <c r="S6190" s="2">
        <v>912.09</v>
      </c>
      <c r="T6190">
        <v>3.3</v>
      </c>
      <c r="U6190" t="s">
        <v>36</v>
      </c>
      <c r="V6190">
        <v>2026</v>
      </c>
      <c r="W6190" t="s">
        <v>44</v>
      </c>
      <c r="X6190" s="2">
        <v>912.09</v>
      </c>
      <c r="Y6190" s="2">
        <v>765.15</v>
      </c>
      <c r="Z6190" s="2">
        <v>0.54400000000000004</v>
      </c>
      <c r="AA6190" s="2">
        <f>IF(Table1[[#This Row],[Bed Occupied]]="Yes",1,0)</f>
        <v>1</v>
      </c>
    </row>
    <row r="6191" spans="1:27" x14ac:dyDescent="0.25">
      <c r="A6191" t="s">
        <v>6283</v>
      </c>
      <c r="B6191" s="1">
        <v>46002</v>
      </c>
      <c r="C6191" s="1">
        <v>46007.8</v>
      </c>
      <c r="D6191" t="s">
        <v>102</v>
      </c>
      <c r="E6191" t="s">
        <v>47</v>
      </c>
      <c r="F6191" t="s">
        <v>48</v>
      </c>
      <c r="G6191" t="s">
        <v>30</v>
      </c>
      <c r="H6191" t="s">
        <v>56</v>
      </c>
      <c r="I6191" t="s">
        <v>32</v>
      </c>
      <c r="J6191">
        <v>5.8</v>
      </c>
      <c r="K6191" t="s">
        <v>57</v>
      </c>
      <c r="L6191">
        <v>53</v>
      </c>
      <c r="M6191" s="1">
        <v>46002</v>
      </c>
      <c r="N6191" t="s">
        <v>34</v>
      </c>
      <c r="O6191">
        <v>12.7</v>
      </c>
      <c r="P6191">
        <v>0.7</v>
      </c>
      <c r="Q6191" s="2">
        <v>14229.1</v>
      </c>
      <c r="R6191" t="s">
        <v>58</v>
      </c>
      <c r="S6191" s="2">
        <v>8948.5</v>
      </c>
      <c r="T6191">
        <v>3.9</v>
      </c>
      <c r="U6191" t="s">
        <v>79</v>
      </c>
      <c r="V6191">
        <v>2025</v>
      </c>
      <c r="W6191" t="s">
        <v>72</v>
      </c>
      <c r="X6191" s="2">
        <v>8948.5</v>
      </c>
      <c r="Y6191" s="2">
        <v>5280.6</v>
      </c>
      <c r="Z6191" s="2">
        <v>0.629</v>
      </c>
      <c r="AA6191" s="2">
        <f>IF(Table1[[#This Row],[Bed Occupied]]="Yes",1,0)</f>
        <v>0</v>
      </c>
    </row>
    <row r="6192" spans="1:27" x14ac:dyDescent="0.25">
      <c r="A6192" t="s">
        <v>6284</v>
      </c>
      <c r="B6192" s="1">
        <v>45898</v>
      </c>
      <c r="C6192" s="1">
        <v>45900.4</v>
      </c>
      <c r="D6192" t="s">
        <v>102</v>
      </c>
      <c r="E6192" t="s">
        <v>28</v>
      </c>
      <c r="F6192" t="s">
        <v>48</v>
      </c>
      <c r="G6192" t="s">
        <v>67</v>
      </c>
      <c r="H6192" t="s">
        <v>49</v>
      </c>
      <c r="I6192" t="s">
        <v>41</v>
      </c>
      <c r="J6192">
        <v>2.4</v>
      </c>
      <c r="K6192" t="s">
        <v>33</v>
      </c>
      <c r="L6192">
        <v>33</v>
      </c>
      <c r="M6192" s="1">
        <v>45897</v>
      </c>
      <c r="N6192" t="s">
        <v>42</v>
      </c>
      <c r="O6192">
        <v>12.6</v>
      </c>
      <c r="P6192">
        <v>0.6</v>
      </c>
      <c r="Q6192" s="2">
        <v>10866.39</v>
      </c>
      <c r="R6192" t="s">
        <v>58</v>
      </c>
      <c r="S6192" s="2">
        <v>6858.38</v>
      </c>
      <c r="T6192">
        <v>4.3</v>
      </c>
      <c r="U6192" t="s">
        <v>104</v>
      </c>
      <c r="V6192">
        <v>2025</v>
      </c>
      <c r="W6192" t="s">
        <v>72</v>
      </c>
      <c r="X6192" s="2">
        <v>6858.38</v>
      </c>
      <c r="Y6192" s="2">
        <v>4008.01</v>
      </c>
      <c r="Z6192" s="2">
        <v>0.63100000000000001</v>
      </c>
      <c r="AA6192" s="2">
        <f>IF(Table1[[#This Row],[Bed Occupied]]="Yes",1,0)</f>
        <v>1</v>
      </c>
    </row>
    <row r="6193" spans="1:27" x14ac:dyDescent="0.25">
      <c r="A6193" t="s">
        <v>6285</v>
      </c>
      <c r="B6193" s="1">
        <v>46234</v>
      </c>
      <c r="C6193" s="1">
        <v>46236.4</v>
      </c>
      <c r="D6193" t="s">
        <v>51</v>
      </c>
      <c r="E6193" t="s">
        <v>28</v>
      </c>
      <c r="F6193" t="s">
        <v>48</v>
      </c>
      <c r="G6193" t="s">
        <v>30</v>
      </c>
      <c r="H6193" t="s">
        <v>62</v>
      </c>
      <c r="I6193" t="s">
        <v>32</v>
      </c>
      <c r="J6193">
        <v>2.4</v>
      </c>
      <c r="K6193" t="s">
        <v>33</v>
      </c>
      <c r="L6193">
        <v>103</v>
      </c>
      <c r="M6193" s="1">
        <v>46234</v>
      </c>
      <c r="N6193" t="s">
        <v>34</v>
      </c>
      <c r="O6193">
        <v>10.4</v>
      </c>
      <c r="P6193">
        <v>2.4</v>
      </c>
      <c r="Q6193" s="2">
        <v>9383.3700000000008</v>
      </c>
      <c r="R6193" t="s">
        <v>35</v>
      </c>
      <c r="S6193" s="2">
        <v>6829.43</v>
      </c>
      <c r="T6193">
        <v>3.1</v>
      </c>
      <c r="U6193" t="s">
        <v>43</v>
      </c>
      <c r="V6193">
        <v>2026</v>
      </c>
      <c r="W6193" t="s">
        <v>77</v>
      </c>
      <c r="X6193" s="2">
        <v>6829.43</v>
      </c>
      <c r="Y6193" s="2">
        <v>2553.94</v>
      </c>
      <c r="Z6193" s="2">
        <v>0.72799999999999998</v>
      </c>
      <c r="AA6193" s="2">
        <f>IF(Table1[[#This Row],[Bed Occupied]]="Yes",1,0)</f>
        <v>1</v>
      </c>
    </row>
    <row r="6194" spans="1:27" x14ac:dyDescent="0.25">
      <c r="A6194" t="s">
        <v>6286</v>
      </c>
      <c r="B6194" s="1">
        <v>46294</v>
      </c>
      <c r="C6194" s="1">
        <v>46295.3</v>
      </c>
      <c r="D6194" t="s">
        <v>27</v>
      </c>
      <c r="E6194" t="s">
        <v>52</v>
      </c>
      <c r="F6194" t="s">
        <v>29</v>
      </c>
      <c r="G6194" t="s">
        <v>53</v>
      </c>
      <c r="H6194" t="s">
        <v>76</v>
      </c>
      <c r="I6194" t="s">
        <v>32</v>
      </c>
      <c r="J6194">
        <v>1.3</v>
      </c>
      <c r="K6194" t="s">
        <v>33</v>
      </c>
      <c r="L6194">
        <v>132</v>
      </c>
      <c r="M6194" s="1">
        <v>46293</v>
      </c>
      <c r="N6194" t="s">
        <v>63</v>
      </c>
      <c r="O6194">
        <v>14.6</v>
      </c>
      <c r="P6194">
        <v>2.6</v>
      </c>
      <c r="Q6194" s="2">
        <v>11179.24</v>
      </c>
      <c r="R6194" t="s">
        <v>58</v>
      </c>
      <c r="S6194" s="2">
        <v>7293.03</v>
      </c>
      <c r="T6194">
        <v>2.6</v>
      </c>
      <c r="U6194" t="s">
        <v>133</v>
      </c>
      <c r="V6194">
        <v>2026</v>
      </c>
      <c r="W6194" t="s">
        <v>37</v>
      </c>
      <c r="X6194" s="2">
        <v>7293.03</v>
      </c>
      <c r="Y6194" s="2">
        <v>3886.21</v>
      </c>
      <c r="Z6194" s="2">
        <v>0.65200000000000002</v>
      </c>
      <c r="AA6194" s="2">
        <f>IF(Table1[[#This Row],[Bed Occupied]]="Yes",1,0)</f>
        <v>1</v>
      </c>
    </row>
    <row r="6195" spans="1:27" x14ac:dyDescent="0.25">
      <c r="A6195" t="s">
        <v>6287</v>
      </c>
      <c r="B6195" s="1">
        <v>46294</v>
      </c>
      <c r="C6195" s="1">
        <v>46299.5</v>
      </c>
      <c r="D6195" t="s">
        <v>88</v>
      </c>
      <c r="E6195" t="s">
        <v>47</v>
      </c>
      <c r="F6195" t="s">
        <v>48</v>
      </c>
      <c r="G6195" t="s">
        <v>30</v>
      </c>
      <c r="H6195" t="s">
        <v>81</v>
      </c>
      <c r="I6195" t="s">
        <v>41</v>
      </c>
      <c r="J6195">
        <v>5.5</v>
      </c>
      <c r="K6195" t="s">
        <v>33</v>
      </c>
      <c r="L6195">
        <v>34</v>
      </c>
      <c r="M6195" s="1">
        <v>46294</v>
      </c>
      <c r="N6195" t="s">
        <v>42</v>
      </c>
      <c r="O6195">
        <v>8</v>
      </c>
      <c r="P6195">
        <v>0</v>
      </c>
      <c r="Q6195" s="2">
        <v>24063.43</v>
      </c>
      <c r="R6195" t="s">
        <v>58</v>
      </c>
      <c r="S6195" s="2">
        <v>18247.580000000002</v>
      </c>
      <c r="T6195">
        <v>4.4000000000000004</v>
      </c>
      <c r="U6195" t="s">
        <v>133</v>
      </c>
      <c r="V6195">
        <v>2026</v>
      </c>
      <c r="W6195" t="s">
        <v>44</v>
      </c>
      <c r="X6195" s="2">
        <v>18247.580000000002</v>
      </c>
      <c r="Y6195" s="2">
        <v>5815.85</v>
      </c>
      <c r="Z6195" s="2">
        <v>0.75800000000000001</v>
      </c>
      <c r="AA6195" s="2">
        <f>IF(Table1[[#This Row],[Bed Occupied]]="Yes",1,0)</f>
        <v>1</v>
      </c>
    </row>
    <row r="6196" spans="1:27" x14ac:dyDescent="0.25">
      <c r="A6196" t="s">
        <v>6288</v>
      </c>
      <c r="B6196" s="1">
        <v>45908</v>
      </c>
      <c r="C6196" s="1">
        <v>45908.3</v>
      </c>
      <c r="D6196" t="s">
        <v>39</v>
      </c>
      <c r="E6196" t="s">
        <v>66</v>
      </c>
      <c r="F6196" t="s">
        <v>48</v>
      </c>
      <c r="G6196" t="s">
        <v>30</v>
      </c>
      <c r="H6196" t="s">
        <v>62</v>
      </c>
      <c r="I6196" t="s">
        <v>41</v>
      </c>
      <c r="J6196">
        <v>0.3</v>
      </c>
      <c r="K6196" t="s">
        <v>33</v>
      </c>
      <c r="L6196">
        <v>90</v>
      </c>
      <c r="M6196" s="1">
        <v>45907</v>
      </c>
      <c r="N6196" t="s">
        <v>63</v>
      </c>
      <c r="O6196">
        <v>9.4</v>
      </c>
      <c r="P6196">
        <v>1.4</v>
      </c>
      <c r="Q6196" s="2">
        <v>1893.66</v>
      </c>
      <c r="R6196" t="s">
        <v>35</v>
      </c>
      <c r="S6196" s="2">
        <v>936.77</v>
      </c>
      <c r="T6196">
        <v>3.7</v>
      </c>
      <c r="U6196" t="s">
        <v>59</v>
      </c>
      <c r="V6196">
        <v>2025</v>
      </c>
      <c r="W6196" t="s">
        <v>74</v>
      </c>
      <c r="X6196" s="2">
        <v>936.77</v>
      </c>
      <c r="Y6196" s="2">
        <v>956.89</v>
      </c>
      <c r="Z6196" s="2">
        <v>0.495</v>
      </c>
      <c r="AA6196" s="2">
        <f>IF(Table1[[#This Row],[Bed Occupied]]="Yes",1,0)</f>
        <v>1</v>
      </c>
    </row>
    <row r="6197" spans="1:27" x14ac:dyDescent="0.25">
      <c r="A6197" t="s">
        <v>6289</v>
      </c>
      <c r="B6197" s="1">
        <v>46263</v>
      </c>
      <c r="C6197" s="1">
        <v>46265.4</v>
      </c>
      <c r="D6197" t="s">
        <v>46</v>
      </c>
      <c r="E6197" t="s">
        <v>52</v>
      </c>
      <c r="F6197" t="s">
        <v>29</v>
      </c>
      <c r="G6197" t="s">
        <v>30</v>
      </c>
      <c r="H6197" t="s">
        <v>76</v>
      </c>
      <c r="I6197" t="s">
        <v>32</v>
      </c>
      <c r="J6197">
        <v>2.4</v>
      </c>
      <c r="K6197" t="s">
        <v>57</v>
      </c>
      <c r="L6197">
        <v>70</v>
      </c>
      <c r="M6197" s="1">
        <v>46262</v>
      </c>
      <c r="N6197" t="s">
        <v>34</v>
      </c>
      <c r="O6197">
        <v>10.1</v>
      </c>
      <c r="P6197">
        <v>2.1</v>
      </c>
      <c r="Q6197" s="2">
        <v>4380.2299999999996</v>
      </c>
      <c r="R6197" t="s">
        <v>85</v>
      </c>
      <c r="S6197" s="2">
        <v>2496.35</v>
      </c>
      <c r="T6197">
        <v>3.3</v>
      </c>
      <c r="U6197" t="s">
        <v>138</v>
      </c>
      <c r="V6197">
        <v>2026</v>
      </c>
      <c r="W6197" t="s">
        <v>77</v>
      </c>
      <c r="X6197" s="2">
        <v>2496.35</v>
      </c>
      <c r="Y6197" s="2">
        <v>1883.88</v>
      </c>
      <c r="Z6197" s="2">
        <v>0.56999999999999995</v>
      </c>
      <c r="AA6197" s="2">
        <f>IF(Table1[[#This Row],[Bed Occupied]]="Yes",1,0)</f>
        <v>0</v>
      </c>
    </row>
    <row r="6198" spans="1:27" x14ac:dyDescent="0.25">
      <c r="A6198" t="s">
        <v>6290</v>
      </c>
      <c r="B6198" s="1">
        <v>46234</v>
      </c>
      <c r="C6198" s="1">
        <v>46238.7</v>
      </c>
      <c r="D6198" t="s">
        <v>61</v>
      </c>
      <c r="E6198" t="s">
        <v>28</v>
      </c>
      <c r="F6198" t="s">
        <v>29</v>
      </c>
      <c r="G6198" t="s">
        <v>53</v>
      </c>
      <c r="H6198" t="s">
        <v>40</v>
      </c>
      <c r="I6198" t="s">
        <v>32</v>
      </c>
      <c r="J6198">
        <v>4.7</v>
      </c>
      <c r="K6198" t="s">
        <v>57</v>
      </c>
      <c r="L6198">
        <v>93</v>
      </c>
      <c r="M6198" s="1">
        <v>46234</v>
      </c>
      <c r="N6198" t="s">
        <v>63</v>
      </c>
      <c r="O6198">
        <v>9.5</v>
      </c>
      <c r="P6198">
        <v>1.5</v>
      </c>
      <c r="Q6198" s="2">
        <v>13414.12</v>
      </c>
      <c r="R6198" t="s">
        <v>35</v>
      </c>
      <c r="S6198" s="2">
        <v>7981.42</v>
      </c>
      <c r="T6198">
        <v>3.4</v>
      </c>
      <c r="U6198" t="s">
        <v>43</v>
      </c>
      <c r="V6198">
        <v>2026</v>
      </c>
      <c r="W6198" t="s">
        <v>77</v>
      </c>
      <c r="X6198" s="2">
        <v>7981.42</v>
      </c>
      <c r="Y6198" s="2">
        <v>5432.7</v>
      </c>
      <c r="Z6198" s="2">
        <v>0.59499999999999997</v>
      </c>
      <c r="AA6198" s="2">
        <f>IF(Table1[[#This Row],[Bed Occupied]]="Yes",1,0)</f>
        <v>0</v>
      </c>
    </row>
    <row r="6199" spans="1:27" x14ac:dyDescent="0.25">
      <c r="A6199" t="s">
        <v>6291</v>
      </c>
      <c r="B6199" s="1">
        <v>46088</v>
      </c>
      <c r="C6199" s="1">
        <v>46090.1</v>
      </c>
      <c r="D6199" t="s">
        <v>27</v>
      </c>
      <c r="E6199" t="s">
        <v>52</v>
      </c>
      <c r="F6199" t="s">
        <v>29</v>
      </c>
      <c r="G6199" t="s">
        <v>67</v>
      </c>
      <c r="H6199" t="s">
        <v>31</v>
      </c>
      <c r="I6199" t="s">
        <v>41</v>
      </c>
      <c r="J6199">
        <v>2.1</v>
      </c>
      <c r="K6199" t="s">
        <v>57</v>
      </c>
      <c r="L6199">
        <v>65</v>
      </c>
      <c r="M6199" s="1">
        <v>46088</v>
      </c>
      <c r="N6199" t="s">
        <v>34</v>
      </c>
      <c r="O6199">
        <v>8.6999999999999993</v>
      </c>
      <c r="P6199">
        <v>0.7</v>
      </c>
      <c r="Q6199" s="2">
        <v>9426.43</v>
      </c>
      <c r="R6199" t="s">
        <v>35</v>
      </c>
      <c r="S6199" s="2">
        <v>6277.19</v>
      </c>
      <c r="T6199">
        <v>3.9</v>
      </c>
      <c r="U6199" t="s">
        <v>115</v>
      </c>
      <c r="V6199">
        <v>2026</v>
      </c>
      <c r="W6199" t="s">
        <v>83</v>
      </c>
      <c r="X6199" s="2">
        <v>6277.19</v>
      </c>
      <c r="Y6199" s="2">
        <v>3149.24</v>
      </c>
      <c r="Z6199" s="2">
        <v>0.66600000000000004</v>
      </c>
      <c r="AA6199" s="2">
        <f>IF(Table1[[#This Row],[Bed Occupied]]="Yes",1,0)</f>
        <v>0</v>
      </c>
    </row>
    <row r="6200" spans="1:27" x14ac:dyDescent="0.25">
      <c r="A6200" t="s">
        <v>6292</v>
      </c>
      <c r="B6200" s="1">
        <v>46099</v>
      </c>
      <c r="C6200" s="1">
        <v>46099.8</v>
      </c>
      <c r="D6200" t="s">
        <v>102</v>
      </c>
      <c r="E6200" t="s">
        <v>28</v>
      </c>
      <c r="F6200" t="s">
        <v>48</v>
      </c>
      <c r="G6200" t="s">
        <v>30</v>
      </c>
      <c r="H6200" t="s">
        <v>81</v>
      </c>
      <c r="I6200" t="s">
        <v>93</v>
      </c>
      <c r="J6200">
        <v>0.8</v>
      </c>
      <c r="K6200" t="s">
        <v>33</v>
      </c>
      <c r="L6200">
        <v>64</v>
      </c>
      <c r="M6200" s="1">
        <v>46098</v>
      </c>
      <c r="N6200" t="s">
        <v>34</v>
      </c>
      <c r="O6200">
        <v>8</v>
      </c>
      <c r="P6200">
        <v>0</v>
      </c>
      <c r="Q6200" s="2">
        <v>9354.9599999999991</v>
      </c>
      <c r="R6200" t="s">
        <v>35</v>
      </c>
      <c r="S6200" s="2">
        <v>5829.34</v>
      </c>
      <c r="T6200">
        <v>4.5999999999999996</v>
      </c>
      <c r="U6200" t="s">
        <v>115</v>
      </c>
      <c r="V6200">
        <v>2026</v>
      </c>
      <c r="W6200" t="s">
        <v>44</v>
      </c>
      <c r="X6200" s="2">
        <v>5829.34</v>
      </c>
      <c r="Y6200" s="2">
        <v>3525.62</v>
      </c>
      <c r="Z6200" s="2">
        <v>0.623</v>
      </c>
      <c r="AA6200" s="2">
        <f>IF(Table1[[#This Row],[Bed Occupied]]="Yes",1,0)</f>
        <v>1</v>
      </c>
    </row>
    <row r="6201" spans="1:27" x14ac:dyDescent="0.25">
      <c r="A6201" t="s">
        <v>6293</v>
      </c>
      <c r="B6201" s="1">
        <v>45725</v>
      </c>
      <c r="C6201" s="1">
        <v>45725.599999999999</v>
      </c>
      <c r="D6201" t="s">
        <v>102</v>
      </c>
      <c r="E6201" t="s">
        <v>28</v>
      </c>
      <c r="F6201" t="s">
        <v>48</v>
      </c>
      <c r="G6201" t="s">
        <v>53</v>
      </c>
      <c r="H6201" t="s">
        <v>40</v>
      </c>
      <c r="I6201" t="s">
        <v>93</v>
      </c>
      <c r="J6201">
        <v>0.6</v>
      </c>
      <c r="K6201" t="s">
        <v>33</v>
      </c>
      <c r="L6201">
        <v>73</v>
      </c>
      <c r="M6201" s="1">
        <v>45724</v>
      </c>
      <c r="N6201" t="s">
        <v>34</v>
      </c>
      <c r="O6201">
        <v>11.8</v>
      </c>
      <c r="P6201">
        <v>1.8</v>
      </c>
      <c r="Q6201" s="2">
        <v>10181.98</v>
      </c>
      <c r="R6201" t="s">
        <v>35</v>
      </c>
      <c r="S6201" s="2">
        <v>6104.17</v>
      </c>
      <c r="T6201">
        <v>3.2</v>
      </c>
      <c r="U6201" t="s">
        <v>173</v>
      </c>
      <c r="V6201">
        <v>2025</v>
      </c>
      <c r="W6201" t="s">
        <v>83</v>
      </c>
      <c r="X6201" s="2">
        <v>6104.17</v>
      </c>
      <c r="Y6201" s="2">
        <v>4077.81</v>
      </c>
      <c r="Z6201" s="2">
        <v>0.6</v>
      </c>
      <c r="AA6201" s="2">
        <f>IF(Table1[[#This Row],[Bed Occupied]]="Yes",1,0)</f>
        <v>1</v>
      </c>
    </row>
    <row r="6202" spans="1:27" x14ac:dyDescent="0.25">
      <c r="A6202" t="s">
        <v>6294</v>
      </c>
      <c r="B6202" s="1">
        <v>46031</v>
      </c>
      <c r="C6202" s="1">
        <v>46031.4</v>
      </c>
      <c r="D6202" t="s">
        <v>39</v>
      </c>
      <c r="E6202" t="s">
        <v>47</v>
      </c>
      <c r="F6202" t="s">
        <v>29</v>
      </c>
      <c r="G6202" t="s">
        <v>30</v>
      </c>
      <c r="H6202" t="s">
        <v>40</v>
      </c>
      <c r="I6202" t="s">
        <v>32</v>
      </c>
      <c r="J6202">
        <v>0.4</v>
      </c>
      <c r="K6202" t="s">
        <v>57</v>
      </c>
      <c r="L6202">
        <v>84</v>
      </c>
      <c r="M6202" s="1">
        <v>46031</v>
      </c>
      <c r="N6202" t="s">
        <v>63</v>
      </c>
      <c r="O6202">
        <v>10.1</v>
      </c>
      <c r="P6202">
        <v>2.1</v>
      </c>
      <c r="Q6202" s="2">
        <v>2079.13</v>
      </c>
      <c r="R6202" t="s">
        <v>35</v>
      </c>
      <c r="S6202" s="2">
        <v>1325.21</v>
      </c>
      <c r="T6202">
        <v>2.9</v>
      </c>
      <c r="U6202" t="s">
        <v>86</v>
      </c>
      <c r="V6202">
        <v>2026</v>
      </c>
      <c r="W6202" t="s">
        <v>77</v>
      </c>
      <c r="X6202" s="2">
        <v>1325.21</v>
      </c>
      <c r="Y6202" s="2">
        <v>753.92</v>
      </c>
      <c r="Z6202" s="2">
        <v>0.63700000000000001</v>
      </c>
      <c r="AA6202" s="2">
        <f>IF(Table1[[#This Row],[Bed Occupied]]="Yes",1,0)</f>
        <v>0</v>
      </c>
    </row>
    <row r="6203" spans="1:27" x14ac:dyDescent="0.25">
      <c r="A6203" t="s">
        <v>6295</v>
      </c>
      <c r="B6203" s="1">
        <v>45994</v>
      </c>
      <c r="C6203" s="1">
        <v>45994.6</v>
      </c>
      <c r="D6203" t="s">
        <v>102</v>
      </c>
      <c r="E6203" t="s">
        <v>52</v>
      </c>
      <c r="F6203" t="s">
        <v>48</v>
      </c>
      <c r="G6203" t="s">
        <v>30</v>
      </c>
      <c r="H6203" t="s">
        <v>49</v>
      </c>
      <c r="I6203" t="s">
        <v>41</v>
      </c>
      <c r="J6203">
        <v>0.6</v>
      </c>
      <c r="K6203" t="s">
        <v>33</v>
      </c>
      <c r="L6203">
        <v>96</v>
      </c>
      <c r="M6203" s="1">
        <v>45994</v>
      </c>
      <c r="N6203" t="s">
        <v>63</v>
      </c>
      <c r="O6203">
        <v>12.5</v>
      </c>
      <c r="P6203">
        <v>0.5</v>
      </c>
      <c r="Q6203" s="2">
        <v>9442.4</v>
      </c>
      <c r="R6203" t="s">
        <v>35</v>
      </c>
      <c r="S6203" s="2">
        <v>5701.72</v>
      </c>
      <c r="T6203">
        <v>3.5</v>
      </c>
      <c r="U6203" t="s">
        <v>79</v>
      </c>
      <c r="V6203">
        <v>2025</v>
      </c>
      <c r="W6203" t="s">
        <v>69</v>
      </c>
      <c r="X6203" s="2">
        <v>5701.72</v>
      </c>
      <c r="Y6203" s="2">
        <v>3740.68</v>
      </c>
      <c r="Z6203" s="2">
        <v>0.60399999999999998</v>
      </c>
      <c r="AA6203" s="2">
        <f>IF(Table1[[#This Row],[Bed Occupied]]="Yes",1,0)</f>
        <v>1</v>
      </c>
    </row>
    <row r="6204" spans="1:27" x14ac:dyDescent="0.25">
      <c r="A6204" t="s">
        <v>6296</v>
      </c>
      <c r="B6204" s="1">
        <v>46179</v>
      </c>
      <c r="C6204" s="1">
        <v>46181.9</v>
      </c>
      <c r="D6204" t="s">
        <v>46</v>
      </c>
      <c r="E6204" t="s">
        <v>52</v>
      </c>
      <c r="F6204" t="s">
        <v>48</v>
      </c>
      <c r="G6204" t="s">
        <v>30</v>
      </c>
      <c r="H6204" t="s">
        <v>49</v>
      </c>
      <c r="I6204" t="s">
        <v>41</v>
      </c>
      <c r="J6204">
        <v>2.9</v>
      </c>
      <c r="K6204" t="s">
        <v>33</v>
      </c>
      <c r="L6204">
        <v>42</v>
      </c>
      <c r="M6204" s="1">
        <v>46179</v>
      </c>
      <c r="N6204" t="s">
        <v>34</v>
      </c>
      <c r="O6204">
        <v>12.6</v>
      </c>
      <c r="P6204">
        <v>0.6</v>
      </c>
      <c r="Q6204" s="2">
        <v>6833.29</v>
      </c>
      <c r="R6204" t="s">
        <v>35</v>
      </c>
      <c r="S6204" s="2">
        <v>4578.5600000000004</v>
      </c>
      <c r="T6204">
        <v>4.2</v>
      </c>
      <c r="U6204" t="s">
        <v>126</v>
      </c>
      <c r="V6204">
        <v>2026</v>
      </c>
      <c r="W6204" t="s">
        <v>83</v>
      </c>
      <c r="X6204" s="2">
        <v>4578.5600000000004</v>
      </c>
      <c r="Y6204" s="2">
        <v>2254.73</v>
      </c>
      <c r="Z6204" s="2">
        <v>0.67</v>
      </c>
      <c r="AA6204" s="2">
        <f>IF(Table1[[#This Row],[Bed Occupied]]="Yes",1,0)</f>
        <v>1</v>
      </c>
    </row>
    <row r="6205" spans="1:27" x14ac:dyDescent="0.25">
      <c r="A6205" t="s">
        <v>6297</v>
      </c>
      <c r="B6205" s="1">
        <v>46312</v>
      </c>
      <c r="C6205" s="1">
        <v>46316</v>
      </c>
      <c r="D6205" t="s">
        <v>39</v>
      </c>
      <c r="E6205" t="s">
        <v>66</v>
      </c>
      <c r="F6205" t="s">
        <v>48</v>
      </c>
      <c r="G6205" t="s">
        <v>151</v>
      </c>
      <c r="H6205" t="s">
        <v>62</v>
      </c>
      <c r="I6205" t="s">
        <v>41</v>
      </c>
      <c r="J6205">
        <v>4</v>
      </c>
      <c r="K6205" t="s">
        <v>33</v>
      </c>
      <c r="L6205">
        <v>77</v>
      </c>
      <c r="M6205" s="1">
        <v>46311</v>
      </c>
      <c r="N6205" t="s">
        <v>42</v>
      </c>
      <c r="O6205">
        <v>10.1</v>
      </c>
      <c r="P6205">
        <v>0.1</v>
      </c>
      <c r="Q6205" s="2">
        <v>2407.65</v>
      </c>
      <c r="R6205" t="s">
        <v>58</v>
      </c>
      <c r="S6205" s="2">
        <v>1587.22</v>
      </c>
      <c r="T6205">
        <v>4.2</v>
      </c>
      <c r="U6205" t="s">
        <v>36</v>
      </c>
      <c r="V6205">
        <v>2026</v>
      </c>
      <c r="W6205" t="s">
        <v>77</v>
      </c>
      <c r="X6205" s="2">
        <v>1587.22</v>
      </c>
      <c r="Y6205" s="2">
        <v>820.43</v>
      </c>
      <c r="Z6205" s="2">
        <v>0.65900000000000003</v>
      </c>
      <c r="AA6205" s="2">
        <f>IF(Table1[[#This Row],[Bed Occupied]]="Yes",1,0)</f>
        <v>1</v>
      </c>
    </row>
    <row r="6206" spans="1:27" x14ac:dyDescent="0.25">
      <c r="A6206" t="s">
        <v>6298</v>
      </c>
      <c r="B6206" s="1">
        <v>46386</v>
      </c>
      <c r="C6206" s="1">
        <v>46386.400000000001</v>
      </c>
      <c r="D6206" t="s">
        <v>39</v>
      </c>
      <c r="E6206" t="s">
        <v>47</v>
      </c>
      <c r="F6206" t="s">
        <v>48</v>
      </c>
      <c r="G6206" t="s">
        <v>53</v>
      </c>
      <c r="H6206" t="s">
        <v>62</v>
      </c>
      <c r="I6206" t="s">
        <v>32</v>
      </c>
      <c r="J6206">
        <v>0.4</v>
      </c>
      <c r="K6206" t="s">
        <v>33</v>
      </c>
      <c r="L6206">
        <v>93</v>
      </c>
      <c r="M6206" s="1">
        <v>46386</v>
      </c>
      <c r="N6206" t="s">
        <v>42</v>
      </c>
      <c r="O6206">
        <v>8</v>
      </c>
      <c r="P6206">
        <v>0</v>
      </c>
      <c r="Q6206" s="2">
        <v>1803.73</v>
      </c>
      <c r="R6206" t="s">
        <v>35</v>
      </c>
      <c r="S6206" s="2">
        <v>977.37</v>
      </c>
      <c r="T6206">
        <v>4</v>
      </c>
      <c r="U6206" t="s">
        <v>54</v>
      </c>
      <c r="V6206">
        <v>2026</v>
      </c>
      <c r="W6206" t="s">
        <v>69</v>
      </c>
      <c r="X6206" s="2">
        <v>977.37</v>
      </c>
      <c r="Y6206" s="2">
        <v>826.36</v>
      </c>
      <c r="Z6206" s="2">
        <v>0.54200000000000004</v>
      </c>
      <c r="AA6206" s="2">
        <f>IF(Table1[[#This Row],[Bed Occupied]]="Yes",1,0)</f>
        <v>1</v>
      </c>
    </row>
    <row r="6207" spans="1:27" x14ac:dyDescent="0.25">
      <c r="A6207" t="s">
        <v>6299</v>
      </c>
      <c r="B6207" s="1">
        <v>45966</v>
      </c>
      <c r="C6207" s="1">
        <v>45978.400000000001</v>
      </c>
      <c r="D6207" t="s">
        <v>46</v>
      </c>
      <c r="E6207" t="s">
        <v>28</v>
      </c>
      <c r="F6207" t="s">
        <v>48</v>
      </c>
      <c r="G6207" t="s">
        <v>53</v>
      </c>
      <c r="H6207" t="s">
        <v>76</v>
      </c>
      <c r="I6207" t="s">
        <v>41</v>
      </c>
      <c r="J6207">
        <v>12.4</v>
      </c>
      <c r="K6207" t="s">
        <v>33</v>
      </c>
      <c r="L6207">
        <v>33</v>
      </c>
      <c r="M6207" s="1">
        <v>45965</v>
      </c>
      <c r="N6207" t="s">
        <v>42</v>
      </c>
      <c r="O6207">
        <v>8</v>
      </c>
      <c r="P6207">
        <v>0</v>
      </c>
      <c r="Q6207" s="2">
        <v>9645.93</v>
      </c>
      <c r="R6207" t="s">
        <v>85</v>
      </c>
      <c r="S6207" s="2">
        <v>6335.54</v>
      </c>
      <c r="T6207">
        <v>4.4000000000000004</v>
      </c>
      <c r="U6207" t="s">
        <v>71</v>
      </c>
      <c r="V6207">
        <v>2025</v>
      </c>
      <c r="W6207" t="s">
        <v>44</v>
      </c>
      <c r="X6207" s="2">
        <v>6335.54</v>
      </c>
      <c r="Y6207" s="2">
        <v>3310.39</v>
      </c>
      <c r="Z6207" s="2">
        <v>0.65700000000000003</v>
      </c>
      <c r="AA6207" s="2">
        <f>IF(Table1[[#This Row],[Bed Occupied]]="Yes",1,0)</f>
        <v>1</v>
      </c>
    </row>
    <row r="6208" spans="1:27" x14ac:dyDescent="0.25">
      <c r="A6208" t="s">
        <v>6300</v>
      </c>
      <c r="B6208" s="1">
        <v>45832</v>
      </c>
      <c r="C6208" s="1">
        <v>45836.5</v>
      </c>
      <c r="D6208" t="s">
        <v>61</v>
      </c>
      <c r="E6208" t="s">
        <v>47</v>
      </c>
      <c r="F6208" t="s">
        <v>29</v>
      </c>
      <c r="G6208" t="s">
        <v>30</v>
      </c>
      <c r="H6208" t="s">
        <v>62</v>
      </c>
      <c r="I6208" t="s">
        <v>32</v>
      </c>
      <c r="J6208">
        <v>4.5</v>
      </c>
      <c r="K6208" t="s">
        <v>57</v>
      </c>
      <c r="L6208">
        <v>96</v>
      </c>
      <c r="M6208" s="1">
        <v>45832</v>
      </c>
      <c r="N6208" t="s">
        <v>63</v>
      </c>
      <c r="O6208">
        <v>13.6</v>
      </c>
      <c r="P6208">
        <v>1.6</v>
      </c>
      <c r="Q6208" s="2">
        <v>13345.41</v>
      </c>
      <c r="R6208" t="s">
        <v>35</v>
      </c>
      <c r="S6208" s="2">
        <v>8898.2000000000007</v>
      </c>
      <c r="T6208">
        <v>3.2</v>
      </c>
      <c r="U6208" t="s">
        <v>64</v>
      </c>
      <c r="V6208">
        <v>2025</v>
      </c>
      <c r="W6208" t="s">
        <v>44</v>
      </c>
      <c r="X6208" s="2">
        <v>8898.2000000000007</v>
      </c>
      <c r="Y6208" s="2">
        <v>4447.21</v>
      </c>
      <c r="Z6208" s="2">
        <v>0.66700000000000004</v>
      </c>
      <c r="AA6208" s="2">
        <f>IF(Table1[[#This Row],[Bed Occupied]]="Yes",1,0)</f>
        <v>0</v>
      </c>
    </row>
    <row r="6209" spans="1:27" x14ac:dyDescent="0.25">
      <c r="A6209" t="s">
        <v>6301</v>
      </c>
      <c r="B6209" s="1">
        <v>46165</v>
      </c>
      <c r="C6209" s="1">
        <v>46169.1</v>
      </c>
      <c r="D6209" t="s">
        <v>51</v>
      </c>
      <c r="E6209" t="s">
        <v>28</v>
      </c>
      <c r="F6209" t="s">
        <v>48</v>
      </c>
      <c r="G6209" t="s">
        <v>67</v>
      </c>
      <c r="H6209" t="s">
        <v>56</v>
      </c>
      <c r="I6209" t="s">
        <v>32</v>
      </c>
      <c r="J6209">
        <v>4.0999999999999996</v>
      </c>
      <c r="K6209" t="s">
        <v>33</v>
      </c>
      <c r="L6209">
        <v>86</v>
      </c>
      <c r="M6209" s="1">
        <v>46164</v>
      </c>
      <c r="N6209" t="s">
        <v>63</v>
      </c>
      <c r="O6209">
        <v>13.2</v>
      </c>
      <c r="P6209">
        <v>1.2</v>
      </c>
      <c r="Q6209" s="2">
        <v>10833.13</v>
      </c>
      <c r="R6209" t="s">
        <v>35</v>
      </c>
      <c r="S6209" s="2">
        <v>6243.75</v>
      </c>
      <c r="T6209">
        <v>3.2</v>
      </c>
      <c r="U6209" t="s">
        <v>94</v>
      </c>
      <c r="V6209">
        <v>2026</v>
      </c>
      <c r="W6209" t="s">
        <v>77</v>
      </c>
      <c r="X6209" s="2">
        <v>6243.75</v>
      </c>
      <c r="Y6209" s="2">
        <v>4589.38</v>
      </c>
      <c r="Z6209" s="2">
        <v>0.57599999999999996</v>
      </c>
      <c r="AA6209" s="2">
        <f>IF(Table1[[#This Row],[Bed Occupied]]="Yes",1,0)</f>
        <v>1</v>
      </c>
    </row>
    <row r="6210" spans="1:27" x14ac:dyDescent="0.25">
      <c r="A6210" t="s">
        <v>6302</v>
      </c>
      <c r="B6210" s="1">
        <v>46210</v>
      </c>
      <c r="C6210" s="1">
        <v>46210.7</v>
      </c>
      <c r="D6210" t="s">
        <v>46</v>
      </c>
      <c r="E6210" t="s">
        <v>28</v>
      </c>
      <c r="F6210" t="s">
        <v>48</v>
      </c>
      <c r="G6210" t="s">
        <v>67</v>
      </c>
      <c r="H6210" t="s">
        <v>40</v>
      </c>
      <c r="I6210" t="s">
        <v>32</v>
      </c>
      <c r="J6210">
        <v>0.7</v>
      </c>
      <c r="K6210" t="s">
        <v>57</v>
      </c>
      <c r="L6210">
        <v>75</v>
      </c>
      <c r="M6210" s="1">
        <v>46209</v>
      </c>
      <c r="N6210" t="s">
        <v>42</v>
      </c>
      <c r="O6210">
        <v>8</v>
      </c>
      <c r="P6210">
        <v>0</v>
      </c>
      <c r="Q6210" s="2">
        <v>4554.01</v>
      </c>
      <c r="R6210" t="s">
        <v>85</v>
      </c>
      <c r="S6210" s="2">
        <v>2794.75</v>
      </c>
      <c r="T6210">
        <v>3.7</v>
      </c>
      <c r="U6210" t="s">
        <v>43</v>
      </c>
      <c r="V6210">
        <v>2026</v>
      </c>
      <c r="W6210" t="s">
        <v>37</v>
      </c>
      <c r="X6210" s="2">
        <v>2794.75</v>
      </c>
      <c r="Y6210" s="2">
        <v>1759.26</v>
      </c>
      <c r="Z6210" s="2">
        <v>0.61399999999999999</v>
      </c>
      <c r="AA6210" s="2">
        <f>IF(Table1[[#This Row],[Bed Occupied]]="Yes",1,0)</f>
        <v>0</v>
      </c>
    </row>
    <row r="6211" spans="1:27" x14ac:dyDescent="0.25">
      <c r="A6211" t="s">
        <v>6303</v>
      </c>
      <c r="B6211" s="1">
        <v>46160</v>
      </c>
      <c r="C6211" s="1">
        <v>46162.1</v>
      </c>
      <c r="D6211" t="s">
        <v>96</v>
      </c>
      <c r="E6211" t="s">
        <v>28</v>
      </c>
      <c r="F6211" t="s">
        <v>29</v>
      </c>
      <c r="G6211" t="s">
        <v>30</v>
      </c>
      <c r="H6211" t="s">
        <v>56</v>
      </c>
      <c r="I6211" t="s">
        <v>41</v>
      </c>
      <c r="J6211">
        <v>2.1</v>
      </c>
      <c r="K6211" t="s">
        <v>57</v>
      </c>
      <c r="L6211">
        <v>27</v>
      </c>
      <c r="M6211" s="1">
        <v>46159</v>
      </c>
      <c r="N6211" t="s">
        <v>42</v>
      </c>
      <c r="O6211">
        <v>10.199999999999999</v>
      </c>
      <c r="P6211">
        <v>2.2000000000000002</v>
      </c>
      <c r="Q6211" s="2">
        <v>3684.13</v>
      </c>
      <c r="R6211" t="s">
        <v>35</v>
      </c>
      <c r="S6211" s="2">
        <v>1749.14</v>
      </c>
      <c r="T6211">
        <v>3.7</v>
      </c>
      <c r="U6211" t="s">
        <v>94</v>
      </c>
      <c r="V6211">
        <v>2026</v>
      </c>
      <c r="W6211" t="s">
        <v>74</v>
      </c>
      <c r="X6211" s="2">
        <v>1749.14</v>
      </c>
      <c r="Y6211" s="2">
        <v>1934.99</v>
      </c>
      <c r="Z6211" s="2">
        <v>0.47499999999999998</v>
      </c>
      <c r="AA6211" s="2">
        <f>IF(Table1[[#This Row],[Bed Occupied]]="Yes",1,0)</f>
        <v>0</v>
      </c>
    </row>
    <row r="6212" spans="1:27" x14ac:dyDescent="0.25">
      <c r="A6212" t="s">
        <v>6304</v>
      </c>
      <c r="B6212" s="1">
        <v>45856</v>
      </c>
      <c r="C6212" s="1">
        <v>45856.7</v>
      </c>
      <c r="D6212" t="s">
        <v>39</v>
      </c>
      <c r="E6212" t="s">
        <v>52</v>
      </c>
      <c r="F6212" t="s">
        <v>92</v>
      </c>
      <c r="G6212" t="s">
        <v>30</v>
      </c>
      <c r="H6212" t="s">
        <v>31</v>
      </c>
      <c r="I6212" t="s">
        <v>32</v>
      </c>
      <c r="J6212">
        <v>0.7</v>
      </c>
      <c r="K6212" t="s">
        <v>33</v>
      </c>
      <c r="L6212">
        <v>51</v>
      </c>
      <c r="M6212" s="1">
        <v>45856</v>
      </c>
      <c r="N6212" t="s">
        <v>42</v>
      </c>
      <c r="O6212">
        <v>8.5</v>
      </c>
      <c r="P6212">
        <v>0.5</v>
      </c>
      <c r="Q6212" s="2">
        <v>2121.41</v>
      </c>
      <c r="R6212" t="s">
        <v>35</v>
      </c>
      <c r="S6212" s="2">
        <v>1161.95</v>
      </c>
      <c r="T6212">
        <v>3.9</v>
      </c>
      <c r="U6212" t="s">
        <v>135</v>
      </c>
      <c r="V6212">
        <v>2025</v>
      </c>
      <c r="W6212" t="s">
        <v>77</v>
      </c>
      <c r="X6212" s="2">
        <v>1161.95</v>
      </c>
      <c r="Y6212" s="2">
        <v>959.46</v>
      </c>
      <c r="Z6212" s="2">
        <v>0.54800000000000004</v>
      </c>
      <c r="AA6212" s="2">
        <f>IF(Table1[[#This Row],[Bed Occupied]]="Yes",1,0)</f>
        <v>1</v>
      </c>
    </row>
    <row r="6213" spans="1:27" x14ac:dyDescent="0.25">
      <c r="A6213" t="s">
        <v>6305</v>
      </c>
      <c r="B6213" s="1">
        <v>46357</v>
      </c>
      <c r="C6213" s="1">
        <v>46361.8</v>
      </c>
      <c r="D6213" t="s">
        <v>96</v>
      </c>
      <c r="E6213" t="s">
        <v>28</v>
      </c>
      <c r="F6213" t="s">
        <v>29</v>
      </c>
      <c r="G6213" t="s">
        <v>53</v>
      </c>
      <c r="H6213" t="s">
        <v>56</v>
      </c>
      <c r="I6213" t="s">
        <v>93</v>
      </c>
      <c r="J6213">
        <v>4.8</v>
      </c>
      <c r="K6213" t="s">
        <v>33</v>
      </c>
      <c r="L6213">
        <v>5</v>
      </c>
      <c r="M6213" s="1">
        <v>46356</v>
      </c>
      <c r="N6213" t="s">
        <v>34</v>
      </c>
      <c r="O6213">
        <v>11</v>
      </c>
      <c r="P6213">
        <v>1</v>
      </c>
      <c r="Q6213" s="2">
        <v>4665.54</v>
      </c>
      <c r="R6213" t="s">
        <v>85</v>
      </c>
      <c r="S6213" s="2">
        <v>2776.31</v>
      </c>
      <c r="T6213">
        <v>4.0999999999999996</v>
      </c>
      <c r="U6213" t="s">
        <v>54</v>
      </c>
      <c r="V6213">
        <v>2026</v>
      </c>
      <c r="W6213" t="s">
        <v>37</v>
      </c>
      <c r="X6213" s="2">
        <v>2776.31</v>
      </c>
      <c r="Y6213" s="2">
        <v>1889.23</v>
      </c>
      <c r="Z6213" s="2">
        <v>0.59499999999999997</v>
      </c>
      <c r="AA6213" s="2">
        <f>IF(Table1[[#This Row],[Bed Occupied]]="Yes",1,0)</f>
        <v>1</v>
      </c>
    </row>
    <row r="6214" spans="1:27" x14ac:dyDescent="0.25">
      <c r="A6214" t="s">
        <v>6306</v>
      </c>
      <c r="B6214" s="1">
        <v>45681</v>
      </c>
      <c r="C6214" s="1">
        <v>45681.7</v>
      </c>
      <c r="D6214" t="s">
        <v>27</v>
      </c>
      <c r="E6214" t="s">
        <v>47</v>
      </c>
      <c r="F6214" t="s">
        <v>48</v>
      </c>
      <c r="G6214" t="s">
        <v>30</v>
      </c>
      <c r="H6214" t="s">
        <v>49</v>
      </c>
      <c r="I6214" t="s">
        <v>32</v>
      </c>
      <c r="J6214">
        <v>0.7</v>
      </c>
      <c r="K6214" t="s">
        <v>57</v>
      </c>
      <c r="L6214">
        <v>80</v>
      </c>
      <c r="M6214" s="1">
        <v>45680</v>
      </c>
      <c r="N6214" t="s">
        <v>42</v>
      </c>
      <c r="O6214">
        <v>11</v>
      </c>
      <c r="P6214">
        <v>3</v>
      </c>
      <c r="Q6214" s="2">
        <v>8987.2199999999993</v>
      </c>
      <c r="R6214" t="s">
        <v>85</v>
      </c>
      <c r="S6214" s="2">
        <v>5503.24</v>
      </c>
      <c r="T6214">
        <v>3.5</v>
      </c>
      <c r="U6214" t="s">
        <v>145</v>
      </c>
      <c r="V6214">
        <v>2025</v>
      </c>
      <c r="W6214" t="s">
        <v>72</v>
      </c>
      <c r="X6214" s="2">
        <v>5503.24</v>
      </c>
      <c r="Y6214" s="2">
        <v>3483.98</v>
      </c>
      <c r="Z6214" s="2">
        <v>0.61199999999999999</v>
      </c>
      <c r="AA6214" s="2">
        <f>IF(Table1[[#This Row],[Bed Occupied]]="Yes",1,0)</f>
        <v>0</v>
      </c>
    </row>
    <row r="6215" spans="1:27" x14ac:dyDescent="0.25">
      <c r="A6215" t="s">
        <v>6307</v>
      </c>
      <c r="B6215" s="1">
        <v>45965</v>
      </c>
      <c r="C6215" s="1">
        <v>45968.800000000003</v>
      </c>
      <c r="D6215" t="s">
        <v>88</v>
      </c>
      <c r="E6215" t="s">
        <v>52</v>
      </c>
      <c r="F6215" t="s">
        <v>48</v>
      </c>
      <c r="G6215" t="s">
        <v>67</v>
      </c>
      <c r="H6215" t="s">
        <v>81</v>
      </c>
      <c r="I6215" t="s">
        <v>32</v>
      </c>
      <c r="J6215">
        <v>3.8</v>
      </c>
      <c r="K6215" t="s">
        <v>57</v>
      </c>
      <c r="L6215">
        <v>56</v>
      </c>
      <c r="M6215" s="1">
        <v>45964</v>
      </c>
      <c r="N6215" t="s">
        <v>63</v>
      </c>
      <c r="O6215">
        <v>11.3</v>
      </c>
      <c r="P6215">
        <v>1.3</v>
      </c>
      <c r="Q6215" s="2">
        <v>20833.02</v>
      </c>
      <c r="R6215" t="s">
        <v>35</v>
      </c>
      <c r="S6215" s="2">
        <v>16347.42</v>
      </c>
      <c r="T6215">
        <v>3.5</v>
      </c>
      <c r="U6215" t="s">
        <v>71</v>
      </c>
      <c r="V6215">
        <v>2025</v>
      </c>
      <c r="W6215" t="s">
        <v>37</v>
      </c>
      <c r="X6215" s="2">
        <v>16347.42</v>
      </c>
      <c r="Y6215" s="2">
        <v>4485.6000000000004</v>
      </c>
      <c r="Z6215" s="2">
        <v>0.78500000000000003</v>
      </c>
      <c r="AA6215" s="2">
        <f>IF(Table1[[#This Row],[Bed Occupied]]="Yes",1,0)</f>
        <v>0</v>
      </c>
    </row>
    <row r="6216" spans="1:27" x14ac:dyDescent="0.25">
      <c r="A6216" t="s">
        <v>6308</v>
      </c>
      <c r="B6216" s="1">
        <v>45938</v>
      </c>
      <c r="C6216" s="1">
        <v>45938.5</v>
      </c>
      <c r="D6216" t="s">
        <v>39</v>
      </c>
      <c r="E6216" t="s">
        <v>28</v>
      </c>
      <c r="F6216" t="s">
        <v>48</v>
      </c>
      <c r="G6216" t="s">
        <v>30</v>
      </c>
      <c r="H6216" t="s">
        <v>40</v>
      </c>
      <c r="I6216" t="s">
        <v>93</v>
      </c>
      <c r="J6216">
        <v>0.5</v>
      </c>
      <c r="K6216" t="s">
        <v>33</v>
      </c>
      <c r="L6216">
        <v>67</v>
      </c>
      <c r="M6216" s="1">
        <v>45938</v>
      </c>
      <c r="N6216" t="s">
        <v>42</v>
      </c>
      <c r="O6216">
        <v>11.2</v>
      </c>
      <c r="P6216">
        <v>1.2</v>
      </c>
      <c r="Q6216" s="2">
        <v>2455.0100000000002</v>
      </c>
      <c r="R6216" t="s">
        <v>85</v>
      </c>
      <c r="S6216" s="2">
        <v>1365.27</v>
      </c>
      <c r="T6216">
        <v>3.7</v>
      </c>
      <c r="U6216" t="s">
        <v>82</v>
      </c>
      <c r="V6216">
        <v>2025</v>
      </c>
      <c r="W6216" t="s">
        <v>69</v>
      </c>
      <c r="X6216" s="2">
        <v>1365.27</v>
      </c>
      <c r="Y6216" s="2">
        <v>1089.74</v>
      </c>
      <c r="Z6216" s="2">
        <v>0.55600000000000005</v>
      </c>
      <c r="AA6216" s="2">
        <f>IF(Table1[[#This Row],[Bed Occupied]]="Yes",1,0)</f>
        <v>1</v>
      </c>
    </row>
    <row r="6217" spans="1:27" x14ac:dyDescent="0.25">
      <c r="A6217" t="s">
        <v>6309</v>
      </c>
      <c r="B6217" s="1">
        <v>46026</v>
      </c>
      <c r="C6217" s="1">
        <v>46030.2</v>
      </c>
      <c r="D6217" t="s">
        <v>51</v>
      </c>
      <c r="E6217" t="s">
        <v>28</v>
      </c>
      <c r="F6217" t="s">
        <v>48</v>
      </c>
      <c r="G6217" t="s">
        <v>67</v>
      </c>
      <c r="H6217" t="s">
        <v>76</v>
      </c>
      <c r="I6217" t="s">
        <v>41</v>
      </c>
      <c r="J6217">
        <v>4.2</v>
      </c>
      <c r="K6217" t="s">
        <v>33</v>
      </c>
      <c r="L6217">
        <v>38</v>
      </c>
      <c r="M6217" s="1">
        <v>46025</v>
      </c>
      <c r="N6217" t="s">
        <v>42</v>
      </c>
      <c r="O6217">
        <v>9.8000000000000007</v>
      </c>
      <c r="P6217">
        <v>1.8</v>
      </c>
      <c r="Q6217" s="2">
        <v>7892.98</v>
      </c>
      <c r="R6217" t="s">
        <v>35</v>
      </c>
      <c r="S6217" s="2">
        <v>4793.32</v>
      </c>
      <c r="T6217">
        <v>4.3</v>
      </c>
      <c r="U6217" t="s">
        <v>86</v>
      </c>
      <c r="V6217">
        <v>2026</v>
      </c>
      <c r="W6217" t="s">
        <v>83</v>
      </c>
      <c r="X6217" s="2">
        <v>4793.32</v>
      </c>
      <c r="Y6217" s="2">
        <v>3099.66</v>
      </c>
      <c r="Z6217" s="2">
        <v>0.60699999999999998</v>
      </c>
      <c r="AA6217" s="2">
        <f>IF(Table1[[#This Row],[Bed Occupied]]="Yes",1,0)</f>
        <v>1</v>
      </c>
    </row>
    <row r="6218" spans="1:27" x14ac:dyDescent="0.25">
      <c r="A6218" t="s">
        <v>6310</v>
      </c>
      <c r="B6218" s="1">
        <v>46073</v>
      </c>
      <c r="C6218" s="1">
        <v>46073.3</v>
      </c>
      <c r="D6218" t="s">
        <v>102</v>
      </c>
      <c r="E6218" t="s">
        <v>47</v>
      </c>
      <c r="F6218" t="s">
        <v>48</v>
      </c>
      <c r="G6218" t="s">
        <v>30</v>
      </c>
      <c r="H6218" t="s">
        <v>62</v>
      </c>
      <c r="I6218" t="s">
        <v>32</v>
      </c>
      <c r="J6218">
        <v>0.3</v>
      </c>
      <c r="K6218" t="s">
        <v>57</v>
      </c>
      <c r="L6218">
        <v>75</v>
      </c>
      <c r="M6218" s="1">
        <v>46072</v>
      </c>
      <c r="N6218" t="s">
        <v>42</v>
      </c>
      <c r="O6218">
        <v>8.5</v>
      </c>
      <c r="P6218">
        <v>0.5</v>
      </c>
      <c r="Q6218" s="2">
        <v>7589.51</v>
      </c>
      <c r="R6218" t="s">
        <v>35</v>
      </c>
      <c r="S6218" s="2">
        <v>4650.71</v>
      </c>
      <c r="T6218">
        <v>3.6</v>
      </c>
      <c r="U6218" t="s">
        <v>68</v>
      </c>
      <c r="V6218">
        <v>2026</v>
      </c>
      <c r="W6218" t="s">
        <v>72</v>
      </c>
      <c r="X6218" s="2">
        <v>4650.71</v>
      </c>
      <c r="Y6218" s="2">
        <v>2938.8</v>
      </c>
      <c r="Z6218" s="2">
        <v>0.61299999999999999</v>
      </c>
      <c r="AA6218" s="2">
        <f>IF(Table1[[#This Row],[Bed Occupied]]="Yes",1,0)</f>
        <v>0</v>
      </c>
    </row>
    <row r="6219" spans="1:27" x14ac:dyDescent="0.25">
      <c r="A6219" t="s">
        <v>6311</v>
      </c>
      <c r="B6219" s="1">
        <v>45868</v>
      </c>
      <c r="C6219" s="1">
        <v>45876.5</v>
      </c>
      <c r="D6219" t="s">
        <v>51</v>
      </c>
      <c r="E6219" t="s">
        <v>28</v>
      </c>
      <c r="F6219" t="s">
        <v>48</v>
      </c>
      <c r="G6219" t="s">
        <v>30</v>
      </c>
      <c r="H6219" t="s">
        <v>76</v>
      </c>
      <c r="I6219" t="s">
        <v>41</v>
      </c>
      <c r="J6219">
        <v>8.5</v>
      </c>
      <c r="K6219" t="s">
        <v>33</v>
      </c>
      <c r="L6219">
        <v>48</v>
      </c>
      <c r="M6219" s="1">
        <v>45868</v>
      </c>
      <c r="N6219" t="s">
        <v>34</v>
      </c>
      <c r="O6219">
        <v>8.9</v>
      </c>
      <c r="P6219">
        <v>0.9</v>
      </c>
      <c r="Q6219" s="2">
        <v>12176.5</v>
      </c>
      <c r="R6219" t="s">
        <v>35</v>
      </c>
      <c r="S6219" s="2">
        <v>6189.6</v>
      </c>
      <c r="T6219">
        <v>3.6</v>
      </c>
      <c r="U6219" t="s">
        <v>135</v>
      </c>
      <c r="V6219">
        <v>2025</v>
      </c>
      <c r="W6219" t="s">
        <v>69</v>
      </c>
      <c r="X6219" s="2">
        <v>6189.6</v>
      </c>
      <c r="Y6219" s="2">
        <v>5986.9</v>
      </c>
      <c r="Z6219" s="2">
        <v>0.50800000000000001</v>
      </c>
      <c r="AA6219" s="2">
        <f>IF(Table1[[#This Row],[Bed Occupied]]="Yes",1,0)</f>
        <v>1</v>
      </c>
    </row>
    <row r="6220" spans="1:27" x14ac:dyDescent="0.25">
      <c r="A6220" t="s">
        <v>6312</v>
      </c>
      <c r="B6220" s="1">
        <v>46380</v>
      </c>
      <c r="C6220" s="1">
        <v>46381.2</v>
      </c>
      <c r="D6220" t="s">
        <v>39</v>
      </c>
      <c r="E6220" t="s">
        <v>52</v>
      </c>
      <c r="F6220" t="s">
        <v>48</v>
      </c>
      <c r="G6220" t="s">
        <v>67</v>
      </c>
      <c r="H6220" t="s">
        <v>76</v>
      </c>
      <c r="I6220" t="s">
        <v>41</v>
      </c>
      <c r="J6220">
        <v>1.2</v>
      </c>
      <c r="K6220" t="s">
        <v>57</v>
      </c>
      <c r="L6220">
        <v>66</v>
      </c>
      <c r="M6220" s="1">
        <v>46379</v>
      </c>
      <c r="N6220" t="s">
        <v>42</v>
      </c>
      <c r="O6220">
        <v>12</v>
      </c>
      <c r="P6220">
        <v>0</v>
      </c>
      <c r="Q6220" s="2">
        <v>1756.56</v>
      </c>
      <c r="R6220" t="s">
        <v>58</v>
      </c>
      <c r="S6220" s="2">
        <v>1060.1600000000001</v>
      </c>
      <c r="T6220">
        <v>3.9</v>
      </c>
      <c r="U6220" t="s">
        <v>54</v>
      </c>
      <c r="V6220">
        <v>2026</v>
      </c>
      <c r="W6220" t="s">
        <v>69</v>
      </c>
      <c r="X6220" s="2">
        <v>1060.1600000000001</v>
      </c>
      <c r="Y6220" s="2">
        <v>696.4</v>
      </c>
      <c r="Z6220" s="2">
        <v>0.60399999999999998</v>
      </c>
      <c r="AA6220" s="2">
        <f>IF(Table1[[#This Row],[Bed Occupied]]="Yes",1,0)</f>
        <v>0</v>
      </c>
    </row>
    <row r="6221" spans="1:27" x14ac:dyDescent="0.25">
      <c r="A6221" t="s">
        <v>6313</v>
      </c>
      <c r="B6221" s="1">
        <v>45819</v>
      </c>
      <c r="C6221" s="1">
        <v>45822.7</v>
      </c>
      <c r="D6221" t="s">
        <v>102</v>
      </c>
      <c r="E6221" t="s">
        <v>47</v>
      </c>
      <c r="F6221" t="s">
        <v>48</v>
      </c>
      <c r="G6221" t="s">
        <v>151</v>
      </c>
      <c r="H6221" t="s">
        <v>56</v>
      </c>
      <c r="I6221" t="s">
        <v>41</v>
      </c>
      <c r="J6221">
        <v>3.7</v>
      </c>
      <c r="K6221" t="s">
        <v>33</v>
      </c>
      <c r="L6221">
        <v>16</v>
      </c>
      <c r="M6221" s="1">
        <v>45818</v>
      </c>
      <c r="N6221" t="s">
        <v>34</v>
      </c>
      <c r="O6221">
        <v>10</v>
      </c>
      <c r="P6221">
        <v>0</v>
      </c>
      <c r="Q6221" s="2">
        <v>8675.7800000000007</v>
      </c>
      <c r="R6221" t="s">
        <v>35</v>
      </c>
      <c r="S6221" s="2">
        <v>5544.08</v>
      </c>
      <c r="T6221">
        <v>4.5</v>
      </c>
      <c r="U6221" t="s">
        <v>64</v>
      </c>
      <c r="V6221">
        <v>2025</v>
      </c>
      <c r="W6221" t="s">
        <v>44</v>
      </c>
      <c r="X6221" s="2">
        <v>5544.08</v>
      </c>
      <c r="Y6221" s="2">
        <v>3131.7</v>
      </c>
      <c r="Z6221" s="2">
        <v>0.63900000000000001</v>
      </c>
      <c r="AA6221" s="2">
        <f>IF(Table1[[#This Row],[Bed Occupied]]="Yes",1,0)</f>
        <v>1</v>
      </c>
    </row>
    <row r="6222" spans="1:27" x14ac:dyDescent="0.25">
      <c r="A6222" t="s">
        <v>6314</v>
      </c>
      <c r="B6222" s="1">
        <v>45928</v>
      </c>
      <c r="C6222" s="1">
        <v>45929.599999999999</v>
      </c>
      <c r="D6222" t="s">
        <v>61</v>
      </c>
      <c r="E6222" t="s">
        <v>52</v>
      </c>
      <c r="F6222" t="s">
        <v>48</v>
      </c>
      <c r="G6222" t="s">
        <v>151</v>
      </c>
      <c r="H6222" t="s">
        <v>81</v>
      </c>
      <c r="I6222" t="s">
        <v>93</v>
      </c>
      <c r="J6222">
        <v>1.6</v>
      </c>
      <c r="K6222" t="s">
        <v>57</v>
      </c>
      <c r="L6222">
        <v>45</v>
      </c>
      <c r="M6222" s="1">
        <v>45928</v>
      </c>
      <c r="N6222" t="s">
        <v>63</v>
      </c>
      <c r="O6222">
        <v>8.8000000000000007</v>
      </c>
      <c r="P6222">
        <v>0.8</v>
      </c>
      <c r="Q6222" s="2">
        <v>16376.92</v>
      </c>
      <c r="R6222" t="s">
        <v>58</v>
      </c>
      <c r="S6222" s="2">
        <v>8909.65</v>
      </c>
      <c r="T6222">
        <v>4.3</v>
      </c>
      <c r="U6222" t="s">
        <v>59</v>
      </c>
      <c r="V6222">
        <v>2025</v>
      </c>
      <c r="W6222" t="s">
        <v>74</v>
      </c>
      <c r="X6222" s="2">
        <v>8909.65</v>
      </c>
      <c r="Y6222" s="2">
        <v>7467.27</v>
      </c>
      <c r="Z6222" s="2">
        <v>0.54400000000000004</v>
      </c>
      <c r="AA6222" s="2">
        <f>IF(Table1[[#This Row],[Bed Occupied]]="Yes",1,0)</f>
        <v>0</v>
      </c>
    </row>
    <row r="6223" spans="1:27" x14ac:dyDescent="0.25">
      <c r="A6223" t="s">
        <v>6315</v>
      </c>
      <c r="B6223" s="1">
        <v>46363</v>
      </c>
      <c r="C6223" s="1">
        <v>46369.1</v>
      </c>
      <c r="D6223" t="s">
        <v>27</v>
      </c>
      <c r="E6223" t="s">
        <v>47</v>
      </c>
      <c r="F6223" t="s">
        <v>48</v>
      </c>
      <c r="G6223" t="s">
        <v>30</v>
      </c>
      <c r="H6223" t="s">
        <v>56</v>
      </c>
      <c r="I6223" t="s">
        <v>32</v>
      </c>
      <c r="J6223">
        <v>6.1</v>
      </c>
      <c r="K6223" t="s">
        <v>33</v>
      </c>
      <c r="L6223">
        <v>97</v>
      </c>
      <c r="M6223" s="1">
        <v>46362</v>
      </c>
      <c r="N6223" t="s">
        <v>34</v>
      </c>
      <c r="O6223">
        <v>9.1</v>
      </c>
      <c r="P6223">
        <v>1.1000000000000001</v>
      </c>
      <c r="Q6223" s="2">
        <v>13560.3</v>
      </c>
      <c r="R6223" t="s">
        <v>35</v>
      </c>
      <c r="S6223" s="2">
        <v>6533.54</v>
      </c>
      <c r="T6223">
        <v>3.2</v>
      </c>
      <c r="U6223" t="s">
        <v>54</v>
      </c>
      <c r="V6223">
        <v>2026</v>
      </c>
      <c r="W6223" t="s">
        <v>74</v>
      </c>
      <c r="X6223" s="2">
        <v>6533.54</v>
      </c>
      <c r="Y6223" s="2">
        <v>7026.76</v>
      </c>
      <c r="Z6223" s="2">
        <v>0.48199999999999998</v>
      </c>
      <c r="AA6223" s="2">
        <f>IF(Table1[[#This Row],[Bed Occupied]]="Yes",1,0)</f>
        <v>1</v>
      </c>
    </row>
    <row r="6224" spans="1:27" x14ac:dyDescent="0.25">
      <c r="A6224" t="s">
        <v>6316</v>
      </c>
      <c r="B6224" s="1">
        <v>46347</v>
      </c>
      <c r="C6224" s="1">
        <v>46352.3</v>
      </c>
      <c r="D6224" t="s">
        <v>51</v>
      </c>
      <c r="E6224" t="s">
        <v>47</v>
      </c>
      <c r="F6224" t="s">
        <v>29</v>
      </c>
      <c r="G6224" t="s">
        <v>30</v>
      </c>
      <c r="H6224" t="s">
        <v>56</v>
      </c>
      <c r="I6224" t="s">
        <v>32</v>
      </c>
      <c r="J6224">
        <v>5.3</v>
      </c>
      <c r="K6224" t="s">
        <v>33</v>
      </c>
      <c r="L6224">
        <v>58</v>
      </c>
      <c r="M6224" s="1">
        <v>46347</v>
      </c>
      <c r="N6224" t="s">
        <v>63</v>
      </c>
      <c r="O6224">
        <v>9.4</v>
      </c>
      <c r="P6224">
        <v>1.4</v>
      </c>
      <c r="Q6224" s="2">
        <v>9826.11</v>
      </c>
      <c r="R6224" t="s">
        <v>58</v>
      </c>
      <c r="S6224" s="2">
        <v>5628.3</v>
      </c>
      <c r="T6224">
        <v>3.3</v>
      </c>
      <c r="U6224" t="s">
        <v>130</v>
      </c>
      <c r="V6224">
        <v>2026</v>
      </c>
      <c r="W6224" t="s">
        <v>83</v>
      </c>
      <c r="X6224" s="2">
        <v>5628.3</v>
      </c>
      <c r="Y6224" s="2">
        <v>4197.8100000000004</v>
      </c>
      <c r="Z6224" s="2">
        <v>0.57299999999999995</v>
      </c>
      <c r="AA6224" s="2">
        <f>IF(Table1[[#This Row],[Bed Occupied]]="Yes",1,0)</f>
        <v>1</v>
      </c>
    </row>
    <row r="6225" spans="1:27" x14ac:dyDescent="0.25">
      <c r="A6225" t="s">
        <v>6317</v>
      </c>
      <c r="B6225" s="1">
        <v>45922</v>
      </c>
      <c r="C6225" s="1">
        <v>45929</v>
      </c>
      <c r="D6225" t="s">
        <v>102</v>
      </c>
      <c r="E6225" t="s">
        <v>52</v>
      </c>
      <c r="F6225" t="s">
        <v>48</v>
      </c>
      <c r="G6225" t="s">
        <v>67</v>
      </c>
      <c r="H6225" t="s">
        <v>40</v>
      </c>
      <c r="I6225" t="s">
        <v>41</v>
      </c>
      <c r="J6225">
        <v>7</v>
      </c>
      <c r="K6225" t="s">
        <v>33</v>
      </c>
      <c r="L6225">
        <v>57</v>
      </c>
      <c r="M6225" s="1">
        <v>45922</v>
      </c>
      <c r="N6225" t="s">
        <v>42</v>
      </c>
      <c r="O6225">
        <v>12.3</v>
      </c>
      <c r="P6225">
        <v>0.3</v>
      </c>
      <c r="Q6225" s="2">
        <v>15635.2</v>
      </c>
      <c r="R6225" t="s">
        <v>35</v>
      </c>
      <c r="S6225" s="2">
        <v>10848.26</v>
      </c>
      <c r="T6225">
        <v>3.9</v>
      </c>
      <c r="U6225" t="s">
        <v>59</v>
      </c>
      <c r="V6225">
        <v>2025</v>
      </c>
      <c r="W6225" t="s">
        <v>37</v>
      </c>
      <c r="X6225" s="2">
        <v>10848.26</v>
      </c>
      <c r="Y6225" s="2">
        <v>4786.9399999999996</v>
      </c>
      <c r="Z6225" s="2">
        <v>0.69399999999999995</v>
      </c>
      <c r="AA6225" s="2">
        <f>IF(Table1[[#This Row],[Bed Occupied]]="Yes",1,0)</f>
        <v>1</v>
      </c>
    </row>
    <row r="6226" spans="1:27" x14ac:dyDescent="0.25">
      <c r="A6226" t="s">
        <v>6318</v>
      </c>
      <c r="B6226" s="1">
        <v>46005</v>
      </c>
      <c r="C6226" s="1">
        <v>46007.5</v>
      </c>
      <c r="D6226" t="s">
        <v>102</v>
      </c>
      <c r="E6226" t="s">
        <v>47</v>
      </c>
      <c r="F6226" t="s">
        <v>29</v>
      </c>
      <c r="G6226" t="s">
        <v>30</v>
      </c>
      <c r="H6226" t="s">
        <v>49</v>
      </c>
      <c r="I6226" t="s">
        <v>32</v>
      </c>
      <c r="J6226">
        <v>2.5</v>
      </c>
      <c r="K6226" t="s">
        <v>33</v>
      </c>
      <c r="L6226">
        <v>95</v>
      </c>
      <c r="M6226" s="1">
        <v>46004</v>
      </c>
      <c r="N6226" t="s">
        <v>34</v>
      </c>
      <c r="O6226">
        <v>10</v>
      </c>
      <c r="P6226">
        <v>2</v>
      </c>
      <c r="Q6226" s="2">
        <v>10352.11</v>
      </c>
      <c r="R6226" t="s">
        <v>35</v>
      </c>
      <c r="S6226" s="2">
        <v>8106.74</v>
      </c>
      <c r="T6226">
        <v>3.4</v>
      </c>
      <c r="U6226" t="s">
        <v>79</v>
      </c>
      <c r="V6226">
        <v>2025</v>
      </c>
      <c r="W6226" t="s">
        <v>83</v>
      </c>
      <c r="X6226" s="2">
        <v>8106.74</v>
      </c>
      <c r="Y6226" s="2">
        <v>2245.37</v>
      </c>
      <c r="Z6226" s="2">
        <v>0.78300000000000003</v>
      </c>
      <c r="AA6226" s="2">
        <f>IF(Table1[[#This Row],[Bed Occupied]]="Yes",1,0)</f>
        <v>1</v>
      </c>
    </row>
    <row r="6227" spans="1:27" x14ac:dyDescent="0.25">
      <c r="A6227" t="s">
        <v>6319</v>
      </c>
      <c r="B6227" s="1">
        <v>46036</v>
      </c>
      <c r="C6227" s="1">
        <v>46036.5</v>
      </c>
      <c r="D6227" t="s">
        <v>96</v>
      </c>
      <c r="E6227" t="s">
        <v>66</v>
      </c>
      <c r="F6227" t="s">
        <v>48</v>
      </c>
      <c r="G6227" t="s">
        <v>53</v>
      </c>
      <c r="H6227" t="s">
        <v>40</v>
      </c>
      <c r="I6227" t="s">
        <v>93</v>
      </c>
      <c r="J6227">
        <v>0.5</v>
      </c>
      <c r="K6227" t="s">
        <v>57</v>
      </c>
      <c r="L6227">
        <v>21</v>
      </c>
      <c r="M6227" s="1">
        <v>46035</v>
      </c>
      <c r="N6227" t="s">
        <v>34</v>
      </c>
      <c r="O6227">
        <v>11</v>
      </c>
      <c r="P6227">
        <v>1</v>
      </c>
      <c r="Q6227" s="2">
        <v>2975.4</v>
      </c>
      <c r="R6227" t="s">
        <v>85</v>
      </c>
      <c r="S6227" s="2">
        <v>1370.91</v>
      </c>
      <c r="T6227">
        <v>4.3</v>
      </c>
      <c r="U6227" t="s">
        <v>86</v>
      </c>
      <c r="V6227">
        <v>2026</v>
      </c>
      <c r="W6227" t="s">
        <v>44</v>
      </c>
      <c r="X6227" s="2">
        <v>1370.91</v>
      </c>
      <c r="Y6227" s="2">
        <v>1604.49</v>
      </c>
      <c r="Z6227" s="2">
        <v>0.46100000000000002</v>
      </c>
      <c r="AA6227" s="2">
        <f>IF(Table1[[#This Row],[Bed Occupied]]="Yes",1,0)</f>
        <v>0</v>
      </c>
    </row>
    <row r="6228" spans="1:27" x14ac:dyDescent="0.25">
      <c r="A6228" t="s">
        <v>6320</v>
      </c>
      <c r="B6228" s="1">
        <v>45738</v>
      </c>
      <c r="C6228" s="1">
        <v>45740.5</v>
      </c>
      <c r="D6228" t="s">
        <v>61</v>
      </c>
      <c r="E6228" t="s">
        <v>66</v>
      </c>
      <c r="F6228" t="s">
        <v>29</v>
      </c>
      <c r="G6228" t="s">
        <v>67</v>
      </c>
      <c r="H6228" t="s">
        <v>62</v>
      </c>
      <c r="I6228" t="s">
        <v>32</v>
      </c>
      <c r="J6228">
        <v>2.5</v>
      </c>
      <c r="K6228" t="s">
        <v>33</v>
      </c>
      <c r="L6228">
        <v>77</v>
      </c>
      <c r="M6228" s="1">
        <v>45737</v>
      </c>
      <c r="N6228" t="s">
        <v>42</v>
      </c>
      <c r="O6228">
        <v>14.5</v>
      </c>
      <c r="P6228">
        <v>2.5</v>
      </c>
      <c r="Q6228" s="2">
        <v>11637.81</v>
      </c>
      <c r="R6228" t="s">
        <v>85</v>
      </c>
      <c r="S6228" s="2">
        <v>8816.06</v>
      </c>
      <c r="T6228">
        <v>3.5</v>
      </c>
      <c r="U6228" t="s">
        <v>173</v>
      </c>
      <c r="V6228">
        <v>2025</v>
      </c>
      <c r="W6228" t="s">
        <v>77</v>
      </c>
      <c r="X6228" s="2">
        <v>8816.06</v>
      </c>
      <c r="Y6228" s="2">
        <v>2821.75</v>
      </c>
      <c r="Z6228" s="2">
        <v>0.75800000000000001</v>
      </c>
      <c r="AA6228" s="2">
        <f>IF(Table1[[#This Row],[Bed Occupied]]="Yes",1,0)</f>
        <v>1</v>
      </c>
    </row>
    <row r="6229" spans="1:27" x14ac:dyDescent="0.25">
      <c r="A6229" t="s">
        <v>6321</v>
      </c>
      <c r="B6229" s="1">
        <v>46015</v>
      </c>
      <c r="C6229" s="1">
        <v>46025.599999999999</v>
      </c>
      <c r="D6229" t="s">
        <v>88</v>
      </c>
      <c r="E6229" t="s">
        <v>52</v>
      </c>
      <c r="F6229" t="s">
        <v>48</v>
      </c>
      <c r="G6229" t="s">
        <v>67</v>
      </c>
      <c r="H6229" t="s">
        <v>49</v>
      </c>
      <c r="I6229" t="s">
        <v>32</v>
      </c>
      <c r="J6229">
        <v>10.6</v>
      </c>
      <c r="K6229" t="s">
        <v>33</v>
      </c>
      <c r="L6229">
        <v>68</v>
      </c>
      <c r="M6229" s="1">
        <v>46015</v>
      </c>
      <c r="N6229" t="s">
        <v>63</v>
      </c>
      <c r="O6229">
        <v>9.4</v>
      </c>
      <c r="P6229">
        <v>1.4</v>
      </c>
      <c r="Q6229" s="2">
        <v>33015.17</v>
      </c>
      <c r="R6229" t="s">
        <v>58</v>
      </c>
      <c r="S6229" s="2">
        <v>26071.81</v>
      </c>
      <c r="T6229">
        <v>3.8</v>
      </c>
      <c r="U6229" t="s">
        <v>79</v>
      </c>
      <c r="V6229">
        <v>2025</v>
      </c>
      <c r="W6229" t="s">
        <v>69</v>
      </c>
      <c r="X6229" s="2">
        <v>26071.81</v>
      </c>
      <c r="Y6229" s="2">
        <v>6943.36</v>
      </c>
      <c r="Z6229" s="2">
        <v>0.79</v>
      </c>
      <c r="AA6229" s="2">
        <f>IF(Table1[[#This Row],[Bed Occupied]]="Yes",1,0)</f>
        <v>1</v>
      </c>
    </row>
    <row r="6230" spans="1:27" x14ac:dyDescent="0.25">
      <c r="A6230" t="s">
        <v>6322</v>
      </c>
      <c r="B6230" s="1">
        <v>46151</v>
      </c>
      <c r="C6230" s="1">
        <v>46153.3</v>
      </c>
      <c r="D6230" t="s">
        <v>51</v>
      </c>
      <c r="E6230" t="s">
        <v>47</v>
      </c>
      <c r="F6230" t="s">
        <v>29</v>
      </c>
      <c r="G6230" t="s">
        <v>67</v>
      </c>
      <c r="H6230" t="s">
        <v>40</v>
      </c>
      <c r="I6230" t="s">
        <v>32</v>
      </c>
      <c r="J6230">
        <v>2.2999999999999998</v>
      </c>
      <c r="K6230" t="s">
        <v>33</v>
      </c>
      <c r="L6230">
        <v>97</v>
      </c>
      <c r="M6230" s="1">
        <v>46151</v>
      </c>
      <c r="N6230" t="s">
        <v>63</v>
      </c>
      <c r="O6230">
        <v>10</v>
      </c>
      <c r="P6230">
        <v>2</v>
      </c>
      <c r="Q6230" s="2">
        <v>7724.77</v>
      </c>
      <c r="R6230" t="s">
        <v>35</v>
      </c>
      <c r="S6230" s="2">
        <v>4364.49</v>
      </c>
      <c r="T6230">
        <v>2.9</v>
      </c>
      <c r="U6230" t="s">
        <v>94</v>
      </c>
      <c r="V6230">
        <v>2026</v>
      </c>
      <c r="W6230" t="s">
        <v>83</v>
      </c>
      <c r="X6230" s="2">
        <v>4364.49</v>
      </c>
      <c r="Y6230" s="2">
        <v>3360.28</v>
      </c>
      <c r="Z6230" s="2">
        <v>0.56499999999999995</v>
      </c>
      <c r="AA6230" s="2">
        <f>IF(Table1[[#This Row],[Bed Occupied]]="Yes",1,0)</f>
        <v>1</v>
      </c>
    </row>
    <row r="6231" spans="1:27" x14ac:dyDescent="0.25">
      <c r="A6231" t="s">
        <v>6323</v>
      </c>
      <c r="B6231" s="1">
        <v>45734</v>
      </c>
      <c r="C6231" s="1">
        <v>45740.1</v>
      </c>
      <c r="D6231" t="s">
        <v>96</v>
      </c>
      <c r="E6231" t="s">
        <v>52</v>
      </c>
      <c r="F6231" t="s">
        <v>29</v>
      </c>
      <c r="G6231" t="s">
        <v>30</v>
      </c>
      <c r="H6231" t="s">
        <v>40</v>
      </c>
      <c r="I6231" t="s">
        <v>41</v>
      </c>
      <c r="J6231">
        <v>6.1</v>
      </c>
      <c r="K6231" t="s">
        <v>33</v>
      </c>
      <c r="L6231">
        <v>23</v>
      </c>
      <c r="M6231" s="1">
        <v>45733</v>
      </c>
      <c r="N6231" t="s">
        <v>42</v>
      </c>
      <c r="O6231">
        <v>14.3</v>
      </c>
      <c r="P6231">
        <v>2.2999999999999998</v>
      </c>
      <c r="Q6231" s="2">
        <v>4246.6899999999996</v>
      </c>
      <c r="R6231" t="s">
        <v>35</v>
      </c>
      <c r="S6231" s="2">
        <v>2900.45</v>
      </c>
      <c r="T6231">
        <v>4</v>
      </c>
      <c r="U6231" t="s">
        <v>173</v>
      </c>
      <c r="V6231">
        <v>2025</v>
      </c>
      <c r="W6231" t="s">
        <v>37</v>
      </c>
      <c r="X6231" s="2">
        <v>2900.45</v>
      </c>
      <c r="Y6231" s="2">
        <v>1346.24</v>
      </c>
      <c r="Z6231" s="2">
        <v>0.68300000000000005</v>
      </c>
      <c r="AA6231" s="2">
        <f>IF(Table1[[#This Row],[Bed Occupied]]="Yes",1,0)</f>
        <v>1</v>
      </c>
    </row>
    <row r="6232" spans="1:27" x14ac:dyDescent="0.25">
      <c r="A6232" t="s">
        <v>6324</v>
      </c>
      <c r="B6232" s="1">
        <v>45746</v>
      </c>
      <c r="C6232" s="1">
        <v>45753.2</v>
      </c>
      <c r="D6232" t="s">
        <v>61</v>
      </c>
      <c r="E6232" t="s">
        <v>52</v>
      </c>
      <c r="F6232" t="s">
        <v>48</v>
      </c>
      <c r="G6232" t="s">
        <v>53</v>
      </c>
      <c r="H6232" t="s">
        <v>56</v>
      </c>
      <c r="I6232" t="s">
        <v>32</v>
      </c>
      <c r="J6232">
        <v>7.2</v>
      </c>
      <c r="K6232" t="s">
        <v>33</v>
      </c>
      <c r="L6232">
        <v>56</v>
      </c>
      <c r="M6232" s="1">
        <v>45746</v>
      </c>
      <c r="N6232" t="s">
        <v>42</v>
      </c>
      <c r="O6232">
        <v>9.6</v>
      </c>
      <c r="P6232">
        <v>1.6</v>
      </c>
      <c r="Q6232" s="2">
        <v>21022.31</v>
      </c>
      <c r="R6232" t="s">
        <v>85</v>
      </c>
      <c r="S6232" s="2">
        <v>14463.19</v>
      </c>
      <c r="T6232">
        <v>3.9</v>
      </c>
      <c r="U6232" t="s">
        <v>173</v>
      </c>
      <c r="V6232">
        <v>2025</v>
      </c>
      <c r="W6232" t="s">
        <v>74</v>
      </c>
      <c r="X6232" s="2">
        <v>14463.19</v>
      </c>
      <c r="Y6232" s="2">
        <v>6559.12</v>
      </c>
      <c r="Z6232" s="2">
        <v>0.68799999999999994</v>
      </c>
      <c r="AA6232" s="2">
        <f>IF(Table1[[#This Row],[Bed Occupied]]="Yes",1,0)</f>
        <v>1</v>
      </c>
    </row>
    <row r="6233" spans="1:27" x14ac:dyDescent="0.25">
      <c r="A6233" t="s">
        <v>6325</v>
      </c>
      <c r="B6233" s="1">
        <v>45855</v>
      </c>
      <c r="C6233" s="1">
        <v>45860.6</v>
      </c>
      <c r="D6233" t="s">
        <v>96</v>
      </c>
      <c r="E6233" t="s">
        <v>52</v>
      </c>
      <c r="F6233" t="s">
        <v>29</v>
      </c>
      <c r="G6233" t="s">
        <v>67</v>
      </c>
      <c r="H6233" t="s">
        <v>40</v>
      </c>
      <c r="I6233" t="s">
        <v>32</v>
      </c>
      <c r="J6233">
        <v>5.6</v>
      </c>
      <c r="K6233" t="s">
        <v>33</v>
      </c>
      <c r="L6233">
        <v>83</v>
      </c>
      <c r="M6233" s="1">
        <v>45854</v>
      </c>
      <c r="N6233" t="s">
        <v>42</v>
      </c>
      <c r="O6233">
        <v>15</v>
      </c>
      <c r="P6233">
        <v>3</v>
      </c>
      <c r="Q6233" s="2">
        <v>4186.6400000000003</v>
      </c>
      <c r="R6233" t="s">
        <v>58</v>
      </c>
      <c r="S6233" s="2">
        <v>2329.2399999999998</v>
      </c>
      <c r="T6233">
        <v>3.1</v>
      </c>
      <c r="U6233" t="s">
        <v>135</v>
      </c>
      <c r="V6233">
        <v>2025</v>
      </c>
      <c r="W6233" t="s">
        <v>69</v>
      </c>
      <c r="X6233" s="2">
        <v>2329.2399999999998</v>
      </c>
      <c r="Y6233" s="2">
        <v>1857.4</v>
      </c>
      <c r="Z6233" s="2">
        <v>0.55600000000000005</v>
      </c>
      <c r="AA6233" s="2">
        <f>IF(Table1[[#This Row],[Bed Occupied]]="Yes",1,0)</f>
        <v>1</v>
      </c>
    </row>
    <row r="6234" spans="1:27" x14ac:dyDescent="0.25">
      <c r="A6234" t="s">
        <v>6326</v>
      </c>
      <c r="B6234" s="1">
        <v>45801</v>
      </c>
      <c r="C6234" s="1">
        <v>45803.5</v>
      </c>
      <c r="D6234" t="s">
        <v>27</v>
      </c>
      <c r="E6234" t="s">
        <v>52</v>
      </c>
      <c r="F6234" t="s">
        <v>29</v>
      </c>
      <c r="G6234" t="s">
        <v>53</v>
      </c>
      <c r="H6234" t="s">
        <v>31</v>
      </c>
      <c r="I6234" t="s">
        <v>93</v>
      </c>
      <c r="J6234">
        <v>2.5</v>
      </c>
      <c r="K6234" t="s">
        <v>33</v>
      </c>
      <c r="L6234">
        <v>66</v>
      </c>
      <c r="M6234" s="1">
        <v>45800</v>
      </c>
      <c r="N6234" t="s">
        <v>42</v>
      </c>
      <c r="O6234">
        <v>9.5</v>
      </c>
      <c r="P6234">
        <v>1.5</v>
      </c>
      <c r="Q6234" s="2">
        <v>11941.08</v>
      </c>
      <c r="R6234" t="s">
        <v>35</v>
      </c>
      <c r="S6234" s="2">
        <v>6247.25</v>
      </c>
      <c r="T6234">
        <v>3.7</v>
      </c>
      <c r="U6234" t="s">
        <v>122</v>
      </c>
      <c r="V6234">
        <v>2025</v>
      </c>
      <c r="W6234" t="s">
        <v>77</v>
      </c>
      <c r="X6234" s="2">
        <v>6247.25</v>
      </c>
      <c r="Y6234" s="2">
        <v>5693.83</v>
      </c>
      <c r="Z6234" s="2">
        <v>0.52300000000000002</v>
      </c>
      <c r="AA6234" s="2">
        <f>IF(Table1[[#This Row],[Bed Occupied]]="Yes",1,0)</f>
        <v>1</v>
      </c>
    </row>
    <row r="6235" spans="1:27" x14ac:dyDescent="0.25">
      <c r="A6235" t="s">
        <v>6327</v>
      </c>
      <c r="B6235" s="1">
        <v>45702</v>
      </c>
      <c r="C6235" s="1">
        <v>45706.3</v>
      </c>
      <c r="D6235" t="s">
        <v>102</v>
      </c>
      <c r="E6235" t="s">
        <v>47</v>
      </c>
      <c r="F6235" t="s">
        <v>29</v>
      </c>
      <c r="G6235" t="s">
        <v>30</v>
      </c>
      <c r="H6235" t="s">
        <v>62</v>
      </c>
      <c r="I6235" t="s">
        <v>93</v>
      </c>
      <c r="J6235">
        <v>4.3</v>
      </c>
      <c r="K6235" t="s">
        <v>57</v>
      </c>
      <c r="L6235">
        <v>52</v>
      </c>
      <c r="M6235" s="1">
        <v>45702</v>
      </c>
      <c r="N6235" t="s">
        <v>42</v>
      </c>
      <c r="O6235">
        <v>10.6</v>
      </c>
      <c r="P6235">
        <v>0.6</v>
      </c>
      <c r="Q6235" s="2">
        <v>10940.09</v>
      </c>
      <c r="R6235" t="s">
        <v>85</v>
      </c>
      <c r="S6235" s="2">
        <v>6849.86</v>
      </c>
      <c r="T6235">
        <v>4.5999999999999996</v>
      </c>
      <c r="U6235" t="s">
        <v>100</v>
      </c>
      <c r="V6235">
        <v>2025</v>
      </c>
      <c r="W6235" t="s">
        <v>77</v>
      </c>
      <c r="X6235" s="2">
        <v>6849.86</v>
      </c>
      <c r="Y6235" s="2">
        <v>4090.23</v>
      </c>
      <c r="Z6235" s="2">
        <v>0.626</v>
      </c>
      <c r="AA6235" s="2">
        <f>IF(Table1[[#This Row],[Bed Occupied]]="Yes",1,0)</f>
        <v>0</v>
      </c>
    </row>
    <row r="6236" spans="1:27" x14ac:dyDescent="0.25">
      <c r="A6236" t="s">
        <v>6328</v>
      </c>
      <c r="B6236" s="1">
        <v>45866</v>
      </c>
      <c r="C6236" s="1">
        <v>45867.199999999997</v>
      </c>
      <c r="D6236" t="s">
        <v>46</v>
      </c>
      <c r="E6236" t="s">
        <v>28</v>
      </c>
      <c r="F6236" t="s">
        <v>48</v>
      </c>
      <c r="G6236" t="s">
        <v>30</v>
      </c>
      <c r="H6236" t="s">
        <v>62</v>
      </c>
      <c r="I6236" t="s">
        <v>32</v>
      </c>
      <c r="J6236">
        <v>1.2</v>
      </c>
      <c r="K6236" t="s">
        <v>57</v>
      </c>
      <c r="L6236">
        <v>81</v>
      </c>
      <c r="M6236" s="1">
        <v>45866</v>
      </c>
      <c r="N6236" t="s">
        <v>63</v>
      </c>
      <c r="O6236">
        <v>12.3</v>
      </c>
      <c r="P6236">
        <v>0.3</v>
      </c>
      <c r="Q6236" s="2">
        <v>3441.51</v>
      </c>
      <c r="R6236" t="s">
        <v>85</v>
      </c>
      <c r="S6236" s="2">
        <v>2039.04</v>
      </c>
      <c r="T6236">
        <v>3.4</v>
      </c>
      <c r="U6236" t="s">
        <v>135</v>
      </c>
      <c r="V6236">
        <v>2025</v>
      </c>
      <c r="W6236" t="s">
        <v>37</v>
      </c>
      <c r="X6236" s="2">
        <v>2039.04</v>
      </c>
      <c r="Y6236" s="2">
        <v>1402.47</v>
      </c>
      <c r="Z6236" s="2">
        <v>0.59199999999999997</v>
      </c>
      <c r="AA6236" s="2">
        <f>IF(Table1[[#This Row],[Bed Occupied]]="Yes",1,0)</f>
        <v>0</v>
      </c>
    </row>
    <row r="6237" spans="1:27" x14ac:dyDescent="0.25">
      <c r="A6237" t="s">
        <v>6329</v>
      </c>
      <c r="B6237" s="1">
        <v>45935</v>
      </c>
      <c r="C6237" s="1">
        <v>45941.4</v>
      </c>
      <c r="D6237" t="s">
        <v>27</v>
      </c>
      <c r="E6237" t="s">
        <v>52</v>
      </c>
      <c r="F6237" t="s">
        <v>29</v>
      </c>
      <c r="G6237" t="s">
        <v>151</v>
      </c>
      <c r="H6237" t="s">
        <v>31</v>
      </c>
      <c r="I6237" t="s">
        <v>32</v>
      </c>
      <c r="J6237">
        <v>6.4</v>
      </c>
      <c r="K6237" t="s">
        <v>33</v>
      </c>
      <c r="L6237">
        <v>59</v>
      </c>
      <c r="M6237" s="1">
        <v>45935</v>
      </c>
      <c r="N6237" t="s">
        <v>34</v>
      </c>
      <c r="O6237">
        <v>11.7</v>
      </c>
      <c r="P6237">
        <v>1.7</v>
      </c>
      <c r="Q6237" s="2">
        <v>13611.09</v>
      </c>
      <c r="R6237" t="s">
        <v>35</v>
      </c>
      <c r="S6237" s="2">
        <v>10403.34</v>
      </c>
      <c r="T6237">
        <v>3.4</v>
      </c>
      <c r="U6237" t="s">
        <v>82</v>
      </c>
      <c r="V6237">
        <v>2025</v>
      </c>
      <c r="W6237" t="s">
        <v>74</v>
      </c>
      <c r="X6237" s="2">
        <v>10403.34</v>
      </c>
      <c r="Y6237" s="2">
        <v>3207.75</v>
      </c>
      <c r="Z6237" s="2">
        <v>0.76400000000000001</v>
      </c>
      <c r="AA6237" s="2">
        <f>IF(Table1[[#This Row],[Bed Occupied]]="Yes",1,0)</f>
        <v>1</v>
      </c>
    </row>
    <row r="6238" spans="1:27" x14ac:dyDescent="0.25">
      <c r="A6238" t="s">
        <v>6330</v>
      </c>
      <c r="B6238" s="1">
        <v>45715</v>
      </c>
      <c r="C6238" s="1">
        <v>45720.9</v>
      </c>
      <c r="D6238" t="s">
        <v>61</v>
      </c>
      <c r="E6238" t="s">
        <v>47</v>
      </c>
      <c r="F6238" t="s">
        <v>48</v>
      </c>
      <c r="G6238" t="s">
        <v>67</v>
      </c>
      <c r="H6238" t="s">
        <v>31</v>
      </c>
      <c r="I6238" t="s">
        <v>32</v>
      </c>
      <c r="J6238">
        <v>5.9</v>
      </c>
      <c r="K6238" t="s">
        <v>33</v>
      </c>
      <c r="L6238">
        <v>92</v>
      </c>
      <c r="M6238" s="1">
        <v>45715</v>
      </c>
      <c r="N6238" t="s">
        <v>42</v>
      </c>
      <c r="O6238">
        <v>8.1999999999999993</v>
      </c>
      <c r="P6238">
        <v>0.2</v>
      </c>
      <c r="Q6238" s="2">
        <v>16507.09</v>
      </c>
      <c r="R6238" t="s">
        <v>85</v>
      </c>
      <c r="S6238" s="2">
        <v>9957.8700000000008</v>
      </c>
      <c r="T6238">
        <v>3.5</v>
      </c>
      <c r="U6238" t="s">
        <v>100</v>
      </c>
      <c r="V6238">
        <v>2025</v>
      </c>
      <c r="W6238" t="s">
        <v>72</v>
      </c>
      <c r="X6238" s="2">
        <v>9957.8700000000008</v>
      </c>
      <c r="Y6238" s="2">
        <v>6549.22</v>
      </c>
      <c r="Z6238" s="2">
        <v>0.60299999999999998</v>
      </c>
      <c r="AA6238" s="2">
        <f>IF(Table1[[#This Row],[Bed Occupied]]="Yes",1,0)</f>
        <v>1</v>
      </c>
    </row>
    <row r="6239" spans="1:27" x14ac:dyDescent="0.25">
      <c r="A6239" t="s">
        <v>6331</v>
      </c>
      <c r="B6239" s="1">
        <v>45693</v>
      </c>
      <c r="C6239" s="1">
        <v>45699.9</v>
      </c>
      <c r="D6239" t="s">
        <v>61</v>
      </c>
      <c r="E6239" t="s">
        <v>52</v>
      </c>
      <c r="F6239" t="s">
        <v>48</v>
      </c>
      <c r="G6239" t="s">
        <v>151</v>
      </c>
      <c r="H6239" t="s">
        <v>40</v>
      </c>
      <c r="I6239" t="s">
        <v>41</v>
      </c>
      <c r="J6239">
        <v>6.9</v>
      </c>
      <c r="K6239" t="s">
        <v>33</v>
      </c>
      <c r="L6239">
        <v>55</v>
      </c>
      <c r="M6239" s="1">
        <v>45692</v>
      </c>
      <c r="N6239" t="s">
        <v>63</v>
      </c>
      <c r="O6239">
        <v>8.8000000000000007</v>
      </c>
      <c r="P6239">
        <v>0.8</v>
      </c>
      <c r="Q6239" s="2">
        <v>15112.2</v>
      </c>
      <c r="R6239" t="s">
        <v>35</v>
      </c>
      <c r="S6239" s="2">
        <v>9170.6</v>
      </c>
      <c r="T6239">
        <v>3.6</v>
      </c>
      <c r="U6239" t="s">
        <v>100</v>
      </c>
      <c r="V6239">
        <v>2025</v>
      </c>
      <c r="W6239" t="s">
        <v>44</v>
      </c>
      <c r="X6239" s="2">
        <v>9170.6</v>
      </c>
      <c r="Y6239" s="2">
        <v>5941.6</v>
      </c>
      <c r="Z6239" s="2">
        <v>0.60699999999999998</v>
      </c>
      <c r="AA6239" s="2">
        <f>IF(Table1[[#This Row],[Bed Occupied]]="Yes",1,0)</f>
        <v>1</v>
      </c>
    </row>
    <row r="6240" spans="1:27" x14ac:dyDescent="0.25">
      <c r="A6240" t="s">
        <v>6332</v>
      </c>
      <c r="B6240" s="1">
        <v>45928</v>
      </c>
      <c r="C6240" s="1">
        <v>45928.800000000003</v>
      </c>
      <c r="D6240" t="s">
        <v>39</v>
      </c>
      <c r="E6240" t="s">
        <v>52</v>
      </c>
      <c r="F6240" t="s">
        <v>29</v>
      </c>
      <c r="G6240" t="s">
        <v>53</v>
      </c>
      <c r="H6240" t="s">
        <v>56</v>
      </c>
      <c r="I6240" t="s">
        <v>41</v>
      </c>
      <c r="J6240">
        <v>0.8</v>
      </c>
      <c r="K6240" t="s">
        <v>57</v>
      </c>
      <c r="L6240">
        <v>86</v>
      </c>
      <c r="M6240" s="1">
        <v>45927</v>
      </c>
      <c r="N6240" t="s">
        <v>42</v>
      </c>
      <c r="O6240">
        <v>10.9</v>
      </c>
      <c r="P6240">
        <v>2.9</v>
      </c>
      <c r="Q6240" s="2">
        <v>2035.7</v>
      </c>
      <c r="R6240" t="s">
        <v>35</v>
      </c>
      <c r="S6240" s="2">
        <v>1118.33</v>
      </c>
      <c r="T6240">
        <v>3.5</v>
      </c>
      <c r="U6240" t="s">
        <v>59</v>
      </c>
      <c r="V6240">
        <v>2025</v>
      </c>
      <c r="W6240" t="s">
        <v>83</v>
      </c>
      <c r="X6240" s="2">
        <v>1118.33</v>
      </c>
      <c r="Y6240" s="2">
        <v>917.37</v>
      </c>
      <c r="Z6240" s="2">
        <v>0.54900000000000004</v>
      </c>
      <c r="AA6240" s="2">
        <f>IF(Table1[[#This Row],[Bed Occupied]]="Yes",1,0)</f>
        <v>0</v>
      </c>
    </row>
    <row r="6241" spans="1:27" x14ac:dyDescent="0.25">
      <c r="A6241" t="s">
        <v>6333</v>
      </c>
      <c r="B6241" s="1">
        <v>45744</v>
      </c>
      <c r="C6241" s="1">
        <v>45747</v>
      </c>
      <c r="D6241" t="s">
        <v>46</v>
      </c>
      <c r="E6241" t="s">
        <v>52</v>
      </c>
      <c r="F6241" t="s">
        <v>29</v>
      </c>
      <c r="G6241" t="s">
        <v>151</v>
      </c>
      <c r="H6241" t="s">
        <v>62</v>
      </c>
      <c r="I6241" t="s">
        <v>41</v>
      </c>
      <c r="J6241">
        <v>3</v>
      </c>
      <c r="K6241" t="s">
        <v>33</v>
      </c>
      <c r="L6241">
        <v>54</v>
      </c>
      <c r="M6241" s="1">
        <v>45744</v>
      </c>
      <c r="N6241" t="s">
        <v>42</v>
      </c>
      <c r="O6241">
        <v>8.5</v>
      </c>
      <c r="P6241">
        <v>0.5</v>
      </c>
      <c r="Q6241" s="2">
        <v>4363.04</v>
      </c>
      <c r="R6241" t="s">
        <v>35</v>
      </c>
      <c r="S6241" s="2">
        <v>3269.54</v>
      </c>
      <c r="T6241">
        <v>3.7</v>
      </c>
      <c r="U6241" t="s">
        <v>173</v>
      </c>
      <c r="V6241">
        <v>2025</v>
      </c>
      <c r="W6241" t="s">
        <v>77</v>
      </c>
      <c r="X6241" s="2">
        <v>3269.54</v>
      </c>
      <c r="Y6241" s="2">
        <v>1093.5</v>
      </c>
      <c r="Z6241" s="2">
        <v>0.749</v>
      </c>
      <c r="AA6241" s="2">
        <f>IF(Table1[[#This Row],[Bed Occupied]]="Yes",1,0)</f>
        <v>1</v>
      </c>
    </row>
    <row r="6242" spans="1:27" x14ac:dyDescent="0.25">
      <c r="A6242" t="s">
        <v>6334</v>
      </c>
      <c r="B6242" s="1">
        <v>45978</v>
      </c>
      <c r="C6242" s="1">
        <v>45982.400000000001</v>
      </c>
      <c r="D6242" t="s">
        <v>61</v>
      </c>
      <c r="E6242" t="s">
        <v>28</v>
      </c>
      <c r="F6242" t="s">
        <v>92</v>
      </c>
      <c r="G6242" t="s">
        <v>30</v>
      </c>
      <c r="H6242" t="s">
        <v>81</v>
      </c>
      <c r="I6242" t="s">
        <v>93</v>
      </c>
      <c r="J6242">
        <v>4.4000000000000004</v>
      </c>
      <c r="K6242" t="s">
        <v>33</v>
      </c>
      <c r="L6242">
        <v>78</v>
      </c>
      <c r="M6242" s="1">
        <v>45977</v>
      </c>
      <c r="N6242" t="s">
        <v>34</v>
      </c>
      <c r="O6242">
        <v>11.7</v>
      </c>
      <c r="P6242">
        <v>1.7</v>
      </c>
      <c r="Q6242" s="2">
        <v>11463.79</v>
      </c>
      <c r="R6242" t="s">
        <v>58</v>
      </c>
      <c r="S6242" s="2">
        <v>6774.76</v>
      </c>
      <c r="T6242">
        <v>3.5</v>
      </c>
      <c r="U6242" t="s">
        <v>71</v>
      </c>
      <c r="V6242">
        <v>2025</v>
      </c>
      <c r="W6242" t="s">
        <v>74</v>
      </c>
      <c r="X6242" s="2">
        <v>6774.76</v>
      </c>
      <c r="Y6242" s="2">
        <v>4689.03</v>
      </c>
      <c r="Z6242" s="2">
        <v>0.59099999999999997</v>
      </c>
      <c r="AA6242" s="2">
        <f>IF(Table1[[#This Row],[Bed Occupied]]="Yes",1,0)</f>
        <v>1</v>
      </c>
    </row>
    <row r="6243" spans="1:27" x14ac:dyDescent="0.25">
      <c r="A6243" t="s">
        <v>6335</v>
      </c>
      <c r="B6243" s="1">
        <v>45962</v>
      </c>
      <c r="C6243" s="1">
        <v>45963.4</v>
      </c>
      <c r="D6243" t="s">
        <v>96</v>
      </c>
      <c r="E6243" t="s">
        <v>47</v>
      </c>
      <c r="F6243" t="s">
        <v>48</v>
      </c>
      <c r="G6243" t="s">
        <v>30</v>
      </c>
      <c r="H6243" t="s">
        <v>31</v>
      </c>
      <c r="I6243" t="s">
        <v>41</v>
      </c>
      <c r="J6243">
        <v>1.4</v>
      </c>
      <c r="K6243" t="s">
        <v>57</v>
      </c>
      <c r="L6243">
        <v>46</v>
      </c>
      <c r="M6243" s="1">
        <v>45962</v>
      </c>
      <c r="N6243" t="s">
        <v>63</v>
      </c>
      <c r="O6243">
        <v>12.9</v>
      </c>
      <c r="P6243">
        <v>0.9</v>
      </c>
      <c r="Q6243" s="2">
        <v>3826.22</v>
      </c>
      <c r="R6243" t="s">
        <v>85</v>
      </c>
      <c r="S6243" s="2">
        <v>2481.25</v>
      </c>
      <c r="T6243">
        <v>3.9</v>
      </c>
      <c r="U6243" t="s">
        <v>71</v>
      </c>
      <c r="V6243">
        <v>2025</v>
      </c>
      <c r="W6243" t="s">
        <v>83</v>
      </c>
      <c r="X6243" s="2">
        <v>2481.25</v>
      </c>
      <c r="Y6243" s="2">
        <v>1344.97</v>
      </c>
      <c r="Z6243" s="2">
        <v>0.64800000000000002</v>
      </c>
      <c r="AA6243" s="2">
        <f>IF(Table1[[#This Row],[Bed Occupied]]="Yes",1,0)</f>
        <v>0</v>
      </c>
    </row>
    <row r="6244" spans="1:27" x14ac:dyDescent="0.25">
      <c r="A6244" t="s">
        <v>6336</v>
      </c>
      <c r="B6244" s="1">
        <v>45936</v>
      </c>
      <c r="C6244" s="1">
        <v>45937.2</v>
      </c>
      <c r="D6244" t="s">
        <v>39</v>
      </c>
      <c r="E6244" t="s">
        <v>47</v>
      </c>
      <c r="F6244" t="s">
        <v>29</v>
      </c>
      <c r="G6244" t="s">
        <v>53</v>
      </c>
      <c r="H6244" t="s">
        <v>49</v>
      </c>
      <c r="I6244" t="s">
        <v>32</v>
      </c>
      <c r="J6244">
        <v>1.2</v>
      </c>
      <c r="K6244" t="s">
        <v>33</v>
      </c>
      <c r="L6244">
        <v>105</v>
      </c>
      <c r="M6244" s="1">
        <v>45935</v>
      </c>
      <c r="N6244" t="s">
        <v>63</v>
      </c>
      <c r="O6244">
        <v>12.8</v>
      </c>
      <c r="P6244">
        <v>2.8</v>
      </c>
      <c r="Q6244" s="2">
        <v>2552.04</v>
      </c>
      <c r="R6244" t="s">
        <v>85</v>
      </c>
      <c r="S6244" s="2">
        <v>1241.6500000000001</v>
      </c>
      <c r="T6244">
        <v>3.2</v>
      </c>
      <c r="U6244" t="s">
        <v>82</v>
      </c>
      <c r="V6244">
        <v>2025</v>
      </c>
      <c r="W6244" t="s">
        <v>74</v>
      </c>
      <c r="X6244" s="2">
        <v>1241.6500000000001</v>
      </c>
      <c r="Y6244" s="2">
        <v>1310.3900000000001</v>
      </c>
      <c r="Z6244" s="2">
        <v>0.48699999999999999</v>
      </c>
      <c r="AA6244" s="2">
        <f>IF(Table1[[#This Row],[Bed Occupied]]="Yes",1,0)</f>
        <v>1</v>
      </c>
    </row>
    <row r="6245" spans="1:27" x14ac:dyDescent="0.25">
      <c r="A6245" t="s">
        <v>6337</v>
      </c>
      <c r="B6245" s="1">
        <v>45776</v>
      </c>
      <c r="C6245" s="1">
        <v>45777.3</v>
      </c>
      <c r="D6245" t="s">
        <v>39</v>
      </c>
      <c r="E6245" t="s">
        <v>47</v>
      </c>
      <c r="F6245" t="s">
        <v>29</v>
      </c>
      <c r="G6245" t="s">
        <v>53</v>
      </c>
      <c r="H6245" t="s">
        <v>76</v>
      </c>
      <c r="I6245" t="s">
        <v>32</v>
      </c>
      <c r="J6245">
        <v>1.3</v>
      </c>
      <c r="K6245" t="s">
        <v>57</v>
      </c>
      <c r="L6245">
        <v>105</v>
      </c>
      <c r="M6245" s="1">
        <v>45775</v>
      </c>
      <c r="N6245" t="s">
        <v>63</v>
      </c>
      <c r="O6245">
        <v>12.6</v>
      </c>
      <c r="P6245">
        <v>0.6</v>
      </c>
      <c r="Q6245" s="2">
        <v>1891.91</v>
      </c>
      <c r="R6245" t="s">
        <v>35</v>
      </c>
      <c r="S6245" s="2">
        <v>1146.31</v>
      </c>
      <c r="T6245">
        <v>3.8</v>
      </c>
      <c r="U6245" t="s">
        <v>89</v>
      </c>
      <c r="V6245">
        <v>2025</v>
      </c>
      <c r="W6245" t="s">
        <v>37</v>
      </c>
      <c r="X6245" s="2">
        <v>1146.31</v>
      </c>
      <c r="Y6245" s="2">
        <v>745.6</v>
      </c>
      <c r="Z6245" s="2">
        <v>0.60599999999999998</v>
      </c>
      <c r="AA6245" s="2">
        <f>IF(Table1[[#This Row],[Bed Occupied]]="Yes",1,0)</f>
        <v>0</v>
      </c>
    </row>
    <row r="6246" spans="1:27" x14ac:dyDescent="0.25">
      <c r="A6246" t="s">
        <v>6338</v>
      </c>
      <c r="B6246" s="1">
        <v>46080</v>
      </c>
      <c r="C6246" s="1">
        <v>46084.9</v>
      </c>
      <c r="D6246" t="s">
        <v>51</v>
      </c>
      <c r="E6246" t="s">
        <v>52</v>
      </c>
      <c r="F6246" t="s">
        <v>29</v>
      </c>
      <c r="G6246" t="s">
        <v>67</v>
      </c>
      <c r="H6246" t="s">
        <v>76</v>
      </c>
      <c r="I6246" t="s">
        <v>41</v>
      </c>
      <c r="J6246">
        <v>4.9000000000000004</v>
      </c>
      <c r="K6246" t="s">
        <v>33</v>
      </c>
      <c r="L6246">
        <v>57</v>
      </c>
      <c r="M6246" s="1">
        <v>46079</v>
      </c>
      <c r="N6246" t="s">
        <v>42</v>
      </c>
      <c r="O6246">
        <v>10.7</v>
      </c>
      <c r="P6246">
        <v>0.7</v>
      </c>
      <c r="Q6246" s="2">
        <v>12126.29</v>
      </c>
      <c r="R6246" t="s">
        <v>35</v>
      </c>
      <c r="S6246" s="2">
        <v>7347.23</v>
      </c>
      <c r="T6246">
        <v>3.3</v>
      </c>
      <c r="U6246" t="s">
        <v>68</v>
      </c>
      <c r="V6246">
        <v>2026</v>
      </c>
      <c r="W6246" t="s">
        <v>72</v>
      </c>
      <c r="X6246" s="2">
        <v>7347.23</v>
      </c>
      <c r="Y6246" s="2">
        <v>4779.0600000000004</v>
      </c>
      <c r="Z6246" s="2">
        <v>0.60599999999999998</v>
      </c>
      <c r="AA6246" s="2">
        <f>IF(Table1[[#This Row],[Bed Occupied]]="Yes",1,0)</f>
        <v>1</v>
      </c>
    </row>
    <row r="6247" spans="1:27" x14ac:dyDescent="0.25">
      <c r="A6247" t="s">
        <v>6339</v>
      </c>
      <c r="B6247" s="1">
        <v>46385</v>
      </c>
      <c r="C6247" s="1">
        <v>46386.400000000001</v>
      </c>
      <c r="D6247" t="s">
        <v>96</v>
      </c>
      <c r="E6247" t="s">
        <v>28</v>
      </c>
      <c r="F6247" t="s">
        <v>48</v>
      </c>
      <c r="G6247" t="s">
        <v>67</v>
      </c>
      <c r="H6247" t="s">
        <v>56</v>
      </c>
      <c r="I6247" t="s">
        <v>41</v>
      </c>
      <c r="J6247">
        <v>1.4</v>
      </c>
      <c r="K6247" t="s">
        <v>33</v>
      </c>
      <c r="L6247">
        <v>24</v>
      </c>
      <c r="M6247" s="1">
        <v>46385</v>
      </c>
      <c r="N6247" t="s">
        <v>42</v>
      </c>
      <c r="O6247">
        <v>10</v>
      </c>
      <c r="P6247">
        <v>0</v>
      </c>
      <c r="Q6247" s="2">
        <v>3901.23</v>
      </c>
      <c r="R6247" t="s">
        <v>85</v>
      </c>
      <c r="S6247" s="2">
        <v>2059.91</v>
      </c>
      <c r="T6247">
        <v>4</v>
      </c>
      <c r="U6247" t="s">
        <v>54</v>
      </c>
      <c r="V6247">
        <v>2026</v>
      </c>
      <c r="W6247" t="s">
        <v>44</v>
      </c>
      <c r="X6247" s="2">
        <v>2059.91</v>
      </c>
      <c r="Y6247" s="2">
        <v>1841.32</v>
      </c>
      <c r="Z6247" s="2">
        <v>0.52800000000000002</v>
      </c>
      <c r="AA6247" s="2">
        <f>IF(Table1[[#This Row],[Bed Occupied]]="Yes",1,0)</f>
        <v>1</v>
      </c>
    </row>
    <row r="6248" spans="1:27" x14ac:dyDescent="0.25">
      <c r="A6248" t="s">
        <v>6340</v>
      </c>
      <c r="B6248" s="1">
        <v>45862</v>
      </c>
      <c r="C6248" s="1">
        <v>45868.2</v>
      </c>
      <c r="D6248" t="s">
        <v>27</v>
      </c>
      <c r="E6248" t="s">
        <v>52</v>
      </c>
      <c r="F6248" t="s">
        <v>48</v>
      </c>
      <c r="G6248" t="s">
        <v>151</v>
      </c>
      <c r="H6248" t="s">
        <v>76</v>
      </c>
      <c r="I6248" t="s">
        <v>93</v>
      </c>
      <c r="J6248">
        <v>6.2</v>
      </c>
      <c r="K6248" t="s">
        <v>33</v>
      </c>
      <c r="L6248">
        <v>48</v>
      </c>
      <c r="M6248" s="1">
        <v>45862</v>
      </c>
      <c r="N6248" t="s">
        <v>34</v>
      </c>
      <c r="O6248">
        <v>9.8000000000000007</v>
      </c>
      <c r="P6248">
        <v>1.8</v>
      </c>
      <c r="Q6248" s="2">
        <v>13676.89</v>
      </c>
      <c r="R6248" t="s">
        <v>58</v>
      </c>
      <c r="S6248" s="2">
        <v>9205.52</v>
      </c>
      <c r="T6248">
        <v>3.3</v>
      </c>
      <c r="U6248" t="s">
        <v>135</v>
      </c>
      <c r="V6248">
        <v>2025</v>
      </c>
      <c r="W6248" t="s">
        <v>72</v>
      </c>
      <c r="X6248" s="2">
        <v>9205.52</v>
      </c>
      <c r="Y6248" s="2">
        <v>4471.37</v>
      </c>
      <c r="Z6248" s="2">
        <v>0.67300000000000004</v>
      </c>
      <c r="AA6248" s="2">
        <f>IF(Table1[[#This Row],[Bed Occupied]]="Yes",1,0)</f>
        <v>1</v>
      </c>
    </row>
    <row r="6249" spans="1:27" x14ac:dyDescent="0.25">
      <c r="A6249" t="s">
        <v>6341</v>
      </c>
      <c r="B6249" s="1">
        <v>46209</v>
      </c>
      <c r="C6249" s="1">
        <v>46210.6</v>
      </c>
      <c r="D6249" t="s">
        <v>39</v>
      </c>
      <c r="E6249" t="s">
        <v>66</v>
      </c>
      <c r="F6249" t="s">
        <v>29</v>
      </c>
      <c r="G6249" t="s">
        <v>30</v>
      </c>
      <c r="H6249" t="s">
        <v>62</v>
      </c>
      <c r="I6249" t="s">
        <v>93</v>
      </c>
      <c r="J6249">
        <v>1.6</v>
      </c>
      <c r="K6249" t="s">
        <v>33</v>
      </c>
      <c r="L6249">
        <v>82</v>
      </c>
      <c r="M6249" s="1">
        <v>46209</v>
      </c>
      <c r="N6249" t="s">
        <v>63</v>
      </c>
      <c r="O6249">
        <v>12.7</v>
      </c>
      <c r="P6249">
        <v>0.7</v>
      </c>
      <c r="Q6249" s="2">
        <v>2026.91</v>
      </c>
      <c r="R6249" t="s">
        <v>35</v>
      </c>
      <c r="S6249" s="2">
        <v>1078.26</v>
      </c>
      <c r="T6249">
        <v>3.5</v>
      </c>
      <c r="U6249" t="s">
        <v>43</v>
      </c>
      <c r="V6249">
        <v>2026</v>
      </c>
      <c r="W6249" t="s">
        <v>37</v>
      </c>
      <c r="X6249" s="2">
        <v>1078.26</v>
      </c>
      <c r="Y6249" s="2">
        <v>948.65</v>
      </c>
      <c r="Z6249" s="2">
        <v>0.53200000000000003</v>
      </c>
      <c r="AA6249" s="2">
        <f>IF(Table1[[#This Row],[Bed Occupied]]="Yes",1,0)</f>
        <v>1</v>
      </c>
    </row>
    <row r="6250" spans="1:27" x14ac:dyDescent="0.25">
      <c r="A6250" t="s">
        <v>6342</v>
      </c>
      <c r="B6250" s="1">
        <v>46160</v>
      </c>
      <c r="C6250" s="1">
        <v>46166.2</v>
      </c>
      <c r="D6250" t="s">
        <v>61</v>
      </c>
      <c r="E6250" t="s">
        <v>52</v>
      </c>
      <c r="F6250" t="s">
        <v>29</v>
      </c>
      <c r="G6250" t="s">
        <v>67</v>
      </c>
      <c r="H6250" t="s">
        <v>56</v>
      </c>
      <c r="I6250" t="s">
        <v>32</v>
      </c>
      <c r="J6250">
        <v>6.2</v>
      </c>
      <c r="K6250" t="s">
        <v>33</v>
      </c>
      <c r="L6250">
        <v>97</v>
      </c>
      <c r="M6250" s="1">
        <v>46160</v>
      </c>
      <c r="N6250" t="s">
        <v>34</v>
      </c>
      <c r="O6250">
        <v>9.9</v>
      </c>
      <c r="P6250">
        <v>1.9</v>
      </c>
      <c r="Q6250" s="2">
        <v>16508.509999999998</v>
      </c>
      <c r="R6250" t="s">
        <v>35</v>
      </c>
      <c r="S6250" s="2">
        <v>9295.7800000000007</v>
      </c>
      <c r="T6250">
        <v>3</v>
      </c>
      <c r="U6250" t="s">
        <v>94</v>
      </c>
      <c r="V6250">
        <v>2026</v>
      </c>
      <c r="W6250" t="s">
        <v>37</v>
      </c>
      <c r="X6250" s="2">
        <v>9295.7800000000007</v>
      </c>
      <c r="Y6250" s="2">
        <v>7212.73</v>
      </c>
      <c r="Z6250" s="2">
        <v>0.56299999999999994</v>
      </c>
      <c r="AA6250" s="2">
        <f>IF(Table1[[#This Row],[Bed Occupied]]="Yes",1,0)</f>
        <v>1</v>
      </c>
    </row>
    <row r="6251" spans="1:27" x14ac:dyDescent="0.25">
      <c r="A6251" t="s">
        <v>6343</v>
      </c>
      <c r="B6251" s="1">
        <v>46049</v>
      </c>
      <c r="C6251" s="1">
        <v>46054.7</v>
      </c>
      <c r="D6251" t="s">
        <v>102</v>
      </c>
      <c r="E6251" t="s">
        <v>52</v>
      </c>
      <c r="F6251" t="s">
        <v>29</v>
      </c>
      <c r="G6251" t="s">
        <v>30</v>
      </c>
      <c r="H6251" t="s">
        <v>76</v>
      </c>
      <c r="I6251" t="s">
        <v>32</v>
      </c>
      <c r="J6251">
        <v>5.7</v>
      </c>
      <c r="K6251" t="s">
        <v>33</v>
      </c>
      <c r="L6251">
        <v>58</v>
      </c>
      <c r="M6251" s="1">
        <v>46049</v>
      </c>
      <c r="N6251" t="s">
        <v>42</v>
      </c>
      <c r="O6251">
        <v>9.9</v>
      </c>
      <c r="P6251">
        <v>1.9</v>
      </c>
      <c r="Q6251" s="2">
        <v>13930.01</v>
      </c>
      <c r="R6251" t="s">
        <v>85</v>
      </c>
      <c r="S6251" s="2">
        <v>8376.15</v>
      </c>
      <c r="T6251">
        <v>3.1</v>
      </c>
      <c r="U6251" t="s">
        <v>86</v>
      </c>
      <c r="V6251">
        <v>2026</v>
      </c>
      <c r="W6251" t="s">
        <v>44</v>
      </c>
      <c r="X6251" s="2">
        <v>8376.15</v>
      </c>
      <c r="Y6251" s="2">
        <v>5553.86</v>
      </c>
      <c r="Z6251" s="2">
        <v>0.60099999999999998</v>
      </c>
      <c r="AA6251" s="2">
        <f>IF(Table1[[#This Row],[Bed Occupied]]="Yes",1,0)</f>
        <v>1</v>
      </c>
    </row>
    <row r="6252" spans="1:27" x14ac:dyDescent="0.25">
      <c r="A6252" t="s">
        <v>6344</v>
      </c>
      <c r="B6252" s="1">
        <v>46235</v>
      </c>
      <c r="C6252" s="1">
        <v>46237.8</v>
      </c>
      <c r="D6252" t="s">
        <v>102</v>
      </c>
      <c r="E6252" t="s">
        <v>66</v>
      </c>
      <c r="F6252" t="s">
        <v>92</v>
      </c>
      <c r="G6252" t="s">
        <v>30</v>
      </c>
      <c r="H6252" t="s">
        <v>81</v>
      </c>
      <c r="I6252" t="s">
        <v>41</v>
      </c>
      <c r="J6252">
        <v>2.8</v>
      </c>
      <c r="K6252" t="s">
        <v>33</v>
      </c>
      <c r="L6252">
        <v>26</v>
      </c>
      <c r="M6252" s="1">
        <v>46235</v>
      </c>
      <c r="N6252" t="s">
        <v>63</v>
      </c>
      <c r="O6252">
        <v>8</v>
      </c>
      <c r="P6252">
        <v>0</v>
      </c>
      <c r="Q6252" s="2">
        <v>11981.63</v>
      </c>
      <c r="R6252" t="s">
        <v>35</v>
      </c>
      <c r="S6252" s="2">
        <v>6769.16</v>
      </c>
      <c r="T6252">
        <v>4.4000000000000004</v>
      </c>
      <c r="U6252" t="s">
        <v>138</v>
      </c>
      <c r="V6252">
        <v>2026</v>
      </c>
      <c r="W6252" t="s">
        <v>83</v>
      </c>
      <c r="X6252" s="2">
        <v>6769.16</v>
      </c>
      <c r="Y6252" s="2">
        <v>5212.47</v>
      </c>
      <c r="Z6252" s="2">
        <v>0.56499999999999995</v>
      </c>
      <c r="AA6252" s="2">
        <f>IF(Table1[[#This Row],[Bed Occupied]]="Yes",1,0)</f>
        <v>1</v>
      </c>
    </row>
    <row r="6253" spans="1:27" x14ac:dyDescent="0.25">
      <c r="A6253" t="s">
        <v>6345</v>
      </c>
      <c r="B6253" s="1">
        <v>46335</v>
      </c>
      <c r="C6253" s="1">
        <v>46336.3</v>
      </c>
      <c r="D6253" t="s">
        <v>51</v>
      </c>
      <c r="E6253" t="s">
        <v>47</v>
      </c>
      <c r="F6253" t="s">
        <v>48</v>
      </c>
      <c r="G6253" t="s">
        <v>67</v>
      </c>
      <c r="H6253" t="s">
        <v>81</v>
      </c>
      <c r="I6253" t="s">
        <v>32</v>
      </c>
      <c r="J6253">
        <v>1.3</v>
      </c>
      <c r="K6253" t="s">
        <v>57</v>
      </c>
      <c r="L6253">
        <v>45</v>
      </c>
      <c r="M6253" s="1">
        <v>46334</v>
      </c>
      <c r="N6253" t="s">
        <v>63</v>
      </c>
      <c r="O6253">
        <v>8.9</v>
      </c>
      <c r="P6253">
        <v>0.9</v>
      </c>
      <c r="Q6253" s="2">
        <v>6145.12</v>
      </c>
      <c r="R6253" t="s">
        <v>35</v>
      </c>
      <c r="S6253" s="2">
        <v>3782.65</v>
      </c>
      <c r="T6253">
        <v>4.7</v>
      </c>
      <c r="U6253" t="s">
        <v>130</v>
      </c>
      <c r="V6253">
        <v>2026</v>
      </c>
      <c r="W6253" t="s">
        <v>74</v>
      </c>
      <c r="X6253" s="2">
        <v>3782.65</v>
      </c>
      <c r="Y6253" s="2">
        <v>2362.4699999999998</v>
      </c>
      <c r="Z6253" s="2">
        <v>0.61599999999999999</v>
      </c>
      <c r="AA6253" s="2">
        <f>IF(Table1[[#This Row],[Bed Occupied]]="Yes",1,0)</f>
        <v>0</v>
      </c>
    </row>
    <row r="6254" spans="1:27" x14ac:dyDescent="0.25">
      <c r="A6254" t="s">
        <v>6346</v>
      </c>
      <c r="B6254" s="1">
        <v>45967</v>
      </c>
      <c r="C6254" s="1">
        <v>45972.5</v>
      </c>
      <c r="D6254" t="s">
        <v>51</v>
      </c>
      <c r="E6254" t="s">
        <v>52</v>
      </c>
      <c r="F6254" t="s">
        <v>48</v>
      </c>
      <c r="G6254" t="s">
        <v>53</v>
      </c>
      <c r="H6254" t="s">
        <v>81</v>
      </c>
      <c r="I6254" t="s">
        <v>32</v>
      </c>
      <c r="J6254">
        <v>5.5</v>
      </c>
      <c r="K6254" t="s">
        <v>33</v>
      </c>
      <c r="L6254">
        <v>52</v>
      </c>
      <c r="M6254" s="1">
        <v>45966</v>
      </c>
      <c r="N6254" t="s">
        <v>42</v>
      </c>
      <c r="O6254">
        <v>10</v>
      </c>
      <c r="P6254">
        <v>2</v>
      </c>
      <c r="Q6254" s="2">
        <v>10395.99</v>
      </c>
      <c r="R6254" t="s">
        <v>58</v>
      </c>
      <c r="S6254" s="2">
        <v>6059.13</v>
      </c>
      <c r="T6254">
        <v>4.2</v>
      </c>
      <c r="U6254" t="s">
        <v>71</v>
      </c>
      <c r="V6254">
        <v>2025</v>
      </c>
      <c r="W6254" t="s">
        <v>69</v>
      </c>
      <c r="X6254" s="2">
        <v>6059.13</v>
      </c>
      <c r="Y6254" s="2">
        <v>4336.8599999999997</v>
      </c>
      <c r="Z6254" s="2">
        <v>0.58299999999999996</v>
      </c>
      <c r="AA6254" s="2">
        <f>IF(Table1[[#This Row],[Bed Occupied]]="Yes",1,0)</f>
        <v>1</v>
      </c>
    </row>
    <row r="6255" spans="1:27" x14ac:dyDescent="0.25">
      <c r="A6255" t="s">
        <v>6347</v>
      </c>
      <c r="B6255" s="1">
        <v>46029</v>
      </c>
      <c r="C6255" s="1">
        <v>46029.7</v>
      </c>
      <c r="D6255" t="s">
        <v>39</v>
      </c>
      <c r="E6255" t="s">
        <v>47</v>
      </c>
      <c r="F6255" t="s">
        <v>29</v>
      </c>
      <c r="G6255" t="s">
        <v>53</v>
      </c>
      <c r="H6255" t="s">
        <v>81</v>
      </c>
      <c r="I6255" t="s">
        <v>32</v>
      </c>
      <c r="J6255">
        <v>0.7</v>
      </c>
      <c r="K6255" t="s">
        <v>57</v>
      </c>
      <c r="L6255">
        <v>90</v>
      </c>
      <c r="M6255" s="1">
        <v>46029</v>
      </c>
      <c r="N6255" t="s">
        <v>42</v>
      </c>
      <c r="O6255">
        <v>9.8000000000000007</v>
      </c>
      <c r="P6255">
        <v>1.8</v>
      </c>
      <c r="Q6255" s="2">
        <v>1857.84</v>
      </c>
      <c r="R6255" t="s">
        <v>85</v>
      </c>
      <c r="S6255" s="2">
        <v>1251.8900000000001</v>
      </c>
      <c r="T6255">
        <v>3.5</v>
      </c>
      <c r="U6255" t="s">
        <v>86</v>
      </c>
      <c r="V6255">
        <v>2026</v>
      </c>
      <c r="W6255" t="s">
        <v>69</v>
      </c>
      <c r="X6255" s="2">
        <v>1251.8900000000001</v>
      </c>
      <c r="Y6255" s="2">
        <v>605.95000000000005</v>
      </c>
      <c r="Z6255" s="2">
        <v>0.67400000000000004</v>
      </c>
      <c r="AA6255" s="2">
        <f>IF(Table1[[#This Row],[Bed Occupied]]="Yes",1,0)</f>
        <v>0</v>
      </c>
    </row>
    <row r="6256" spans="1:27" x14ac:dyDescent="0.25">
      <c r="A6256" t="s">
        <v>6348</v>
      </c>
      <c r="B6256" s="1">
        <v>45817</v>
      </c>
      <c r="C6256" s="1">
        <v>45817.8</v>
      </c>
      <c r="D6256" t="s">
        <v>102</v>
      </c>
      <c r="E6256" t="s">
        <v>66</v>
      </c>
      <c r="F6256" t="s">
        <v>48</v>
      </c>
      <c r="G6256" t="s">
        <v>151</v>
      </c>
      <c r="H6256" t="s">
        <v>31</v>
      </c>
      <c r="I6256" t="s">
        <v>41</v>
      </c>
      <c r="J6256">
        <v>0.8</v>
      </c>
      <c r="K6256" t="s">
        <v>33</v>
      </c>
      <c r="L6256">
        <v>37</v>
      </c>
      <c r="M6256" s="1">
        <v>45816</v>
      </c>
      <c r="N6256" t="s">
        <v>63</v>
      </c>
      <c r="O6256">
        <v>9.4</v>
      </c>
      <c r="P6256">
        <v>1.4</v>
      </c>
      <c r="Q6256" s="2">
        <v>8700.27</v>
      </c>
      <c r="R6256" t="s">
        <v>35</v>
      </c>
      <c r="S6256" s="2">
        <v>5227.55</v>
      </c>
      <c r="T6256">
        <v>5</v>
      </c>
      <c r="U6256" t="s">
        <v>64</v>
      </c>
      <c r="V6256">
        <v>2025</v>
      </c>
      <c r="W6256" t="s">
        <v>74</v>
      </c>
      <c r="X6256" s="2">
        <v>5227.55</v>
      </c>
      <c r="Y6256" s="2">
        <v>3472.72</v>
      </c>
      <c r="Z6256" s="2">
        <v>0.60099999999999998</v>
      </c>
      <c r="AA6256" s="2">
        <f>IF(Table1[[#This Row],[Bed Occupied]]="Yes",1,0)</f>
        <v>1</v>
      </c>
    </row>
    <row r="6257" spans="1:27" x14ac:dyDescent="0.25">
      <c r="A6257" t="s">
        <v>6349</v>
      </c>
      <c r="B6257" s="1">
        <v>45664</v>
      </c>
      <c r="C6257" s="1">
        <v>45664.7</v>
      </c>
      <c r="D6257" t="s">
        <v>39</v>
      </c>
      <c r="E6257" t="s">
        <v>28</v>
      </c>
      <c r="F6257" t="s">
        <v>29</v>
      </c>
      <c r="G6257" t="s">
        <v>30</v>
      </c>
      <c r="H6257" t="s">
        <v>62</v>
      </c>
      <c r="I6257" t="s">
        <v>93</v>
      </c>
      <c r="J6257">
        <v>0.7</v>
      </c>
      <c r="K6257" t="s">
        <v>33</v>
      </c>
      <c r="L6257">
        <v>70</v>
      </c>
      <c r="M6257" s="1">
        <v>45663</v>
      </c>
      <c r="N6257" t="s">
        <v>34</v>
      </c>
      <c r="O6257">
        <v>13.3</v>
      </c>
      <c r="P6257">
        <v>1.3</v>
      </c>
      <c r="Q6257" s="2">
        <v>1682.96</v>
      </c>
      <c r="R6257" t="s">
        <v>35</v>
      </c>
      <c r="S6257" s="2">
        <v>1003.96</v>
      </c>
      <c r="T6257">
        <v>3.5</v>
      </c>
      <c r="U6257" t="s">
        <v>145</v>
      </c>
      <c r="V6257">
        <v>2025</v>
      </c>
      <c r="W6257" t="s">
        <v>37</v>
      </c>
      <c r="X6257" s="2">
        <v>1003.96</v>
      </c>
      <c r="Y6257" s="2">
        <v>679</v>
      </c>
      <c r="Z6257" s="2">
        <v>0.59699999999999998</v>
      </c>
      <c r="AA6257" s="2">
        <f>IF(Table1[[#This Row],[Bed Occupied]]="Yes",1,0)</f>
        <v>1</v>
      </c>
    </row>
    <row r="6258" spans="1:27" x14ac:dyDescent="0.25">
      <c r="A6258" t="s">
        <v>6350</v>
      </c>
      <c r="B6258" s="1">
        <v>45778</v>
      </c>
      <c r="C6258" s="1">
        <v>45781</v>
      </c>
      <c r="D6258" t="s">
        <v>46</v>
      </c>
      <c r="E6258" t="s">
        <v>52</v>
      </c>
      <c r="F6258" t="s">
        <v>48</v>
      </c>
      <c r="G6258" t="s">
        <v>30</v>
      </c>
      <c r="H6258" t="s">
        <v>49</v>
      </c>
      <c r="I6258" t="s">
        <v>32</v>
      </c>
      <c r="J6258">
        <v>3</v>
      </c>
      <c r="K6258" t="s">
        <v>33</v>
      </c>
      <c r="L6258">
        <v>43</v>
      </c>
      <c r="M6258" s="1">
        <v>45778</v>
      </c>
      <c r="N6258" t="s">
        <v>42</v>
      </c>
      <c r="O6258">
        <v>9.3000000000000007</v>
      </c>
      <c r="P6258">
        <v>1.3</v>
      </c>
      <c r="Q6258" s="2">
        <v>4340.59</v>
      </c>
      <c r="R6258" t="s">
        <v>85</v>
      </c>
      <c r="S6258" s="2">
        <v>2258.27</v>
      </c>
      <c r="T6258">
        <v>4</v>
      </c>
      <c r="U6258" t="s">
        <v>122</v>
      </c>
      <c r="V6258">
        <v>2025</v>
      </c>
      <c r="W6258" t="s">
        <v>72</v>
      </c>
      <c r="X6258" s="2">
        <v>2258.27</v>
      </c>
      <c r="Y6258" s="2">
        <v>2082.3200000000002</v>
      </c>
      <c r="Z6258" s="2">
        <v>0.52</v>
      </c>
      <c r="AA6258" s="2">
        <f>IF(Table1[[#This Row],[Bed Occupied]]="Yes",1,0)</f>
        <v>1</v>
      </c>
    </row>
    <row r="6259" spans="1:27" x14ac:dyDescent="0.25">
      <c r="A6259" t="s">
        <v>6351</v>
      </c>
      <c r="B6259" s="1">
        <v>45756</v>
      </c>
      <c r="C6259" s="1">
        <v>45766.1</v>
      </c>
      <c r="D6259" t="s">
        <v>61</v>
      </c>
      <c r="E6259" t="s">
        <v>47</v>
      </c>
      <c r="F6259" t="s">
        <v>29</v>
      </c>
      <c r="G6259" t="s">
        <v>30</v>
      </c>
      <c r="H6259" t="s">
        <v>81</v>
      </c>
      <c r="I6259" t="s">
        <v>41</v>
      </c>
      <c r="J6259">
        <v>10.1</v>
      </c>
      <c r="K6259" t="s">
        <v>33</v>
      </c>
      <c r="L6259">
        <v>27</v>
      </c>
      <c r="M6259" s="1">
        <v>45755</v>
      </c>
      <c r="N6259" t="s">
        <v>42</v>
      </c>
      <c r="O6259">
        <v>10.3</v>
      </c>
      <c r="P6259">
        <v>0.3</v>
      </c>
      <c r="Q6259" s="2">
        <v>21440.62</v>
      </c>
      <c r="R6259" t="s">
        <v>35</v>
      </c>
      <c r="S6259" s="2">
        <v>13601.98</v>
      </c>
      <c r="T6259">
        <v>4.5</v>
      </c>
      <c r="U6259" t="s">
        <v>89</v>
      </c>
      <c r="V6259">
        <v>2025</v>
      </c>
      <c r="W6259" t="s">
        <v>44</v>
      </c>
      <c r="X6259" s="2">
        <v>13601.98</v>
      </c>
      <c r="Y6259" s="2">
        <v>7838.64</v>
      </c>
      <c r="Z6259" s="2">
        <v>0.63400000000000001</v>
      </c>
      <c r="AA6259" s="2">
        <f>IF(Table1[[#This Row],[Bed Occupied]]="Yes",1,0)</f>
        <v>1</v>
      </c>
    </row>
    <row r="6260" spans="1:27" x14ac:dyDescent="0.25">
      <c r="A6260" t="s">
        <v>6352</v>
      </c>
      <c r="B6260" s="1">
        <v>46067</v>
      </c>
      <c r="C6260" s="1">
        <v>46071.4</v>
      </c>
      <c r="D6260" t="s">
        <v>51</v>
      </c>
      <c r="E6260" t="s">
        <v>28</v>
      </c>
      <c r="F6260" t="s">
        <v>48</v>
      </c>
      <c r="G6260" t="s">
        <v>30</v>
      </c>
      <c r="H6260" t="s">
        <v>40</v>
      </c>
      <c r="I6260" t="s">
        <v>41</v>
      </c>
      <c r="J6260">
        <v>4.4000000000000004</v>
      </c>
      <c r="K6260" t="s">
        <v>57</v>
      </c>
      <c r="L6260">
        <v>52</v>
      </c>
      <c r="M6260" s="1">
        <v>46066</v>
      </c>
      <c r="N6260" t="s">
        <v>34</v>
      </c>
      <c r="O6260">
        <v>12</v>
      </c>
      <c r="P6260">
        <v>0</v>
      </c>
      <c r="Q6260" s="2">
        <v>9691.19</v>
      </c>
      <c r="R6260" t="s">
        <v>85</v>
      </c>
      <c r="S6260" s="2">
        <v>5284.63</v>
      </c>
      <c r="T6260">
        <v>5</v>
      </c>
      <c r="U6260" t="s">
        <v>68</v>
      </c>
      <c r="V6260">
        <v>2026</v>
      </c>
      <c r="W6260" t="s">
        <v>77</v>
      </c>
      <c r="X6260" s="2">
        <v>5284.63</v>
      </c>
      <c r="Y6260" s="2">
        <v>4406.5600000000004</v>
      </c>
      <c r="Z6260" s="2">
        <v>0.54500000000000004</v>
      </c>
      <c r="AA6260" s="2">
        <f>IF(Table1[[#This Row],[Bed Occupied]]="Yes",1,0)</f>
        <v>0</v>
      </c>
    </row>
    <row r="6261" spans="1:27" x14ac:dyDescent="0.25">
      <c r="A6261" t="s">
        <v>6353</v>
      </c>
      <c r="B6261" s="1">
        <v>46091</v>
      </c>
      <c r="C6261" s="1">
        <v>46095.8</v>
      </c>
      <c r="D6261" t="s">
        <v>46</v>
      </c>
      <c r="E6261" t="s">
        <v>52</v>
      </c>
      <c r="F6261" t="s">
        <v>29</v>
      </c>
      <c r="G6261" t="s">
        <v>30</v>
      </c>
      <c r="H6261" t="s">
        <v>31</v>
      </c>
      <c r="I6261" t="s">
        <v>41</v>
      </c>
      <c r="J6261">
        <v>4.8</v>
      </c>
      <c r="K6261" t="s">
        <v>33</v>
      </c>
      <c r="L6261">
        <v>42</v>
      </c>
      <c r="M6261" s="1">
        <v>46091</v>
      </c>
      <c r="N6261" t="s">
        <v>34</v>
      </c>
      <c r="O6261">
        <v>9.8000000000000007</v>
      </c>
      <c r="P6261">
        <v>1.8</v>
      </c>
      <c r="Q6261" s="2">
        <v>5818.88</v>
      </c>
      <c r="R6261" t="s">
        <v>35</v>
      </c>
      <c r="S6261" s="2">
        <v>3846.79</v>
      </c>
      <c r="T6261">
        <v>3.9</v>
      </c>
      <c r="U6261" t="s">
        <v>115</v>
      </c>
      <c r="V6261">
        <v>2026</v>
      </c>
      <c r="W6261" t="s">
        <v>44</v>
      </c>
      <c r="X6261" s="2">
        <v>3846.79</v>
      </c>
      <c r="Y6261" s="2">
        <v>1972.09</v>
      </c>
      <c r="Z6261" s="2">
        <v>0.66100000000000003</v>
      </c>
      <c r="AA6261" s="2">
        <f>IF(Table1[[#This Row],[Bed Occupied]]="Yes",1,0)</f>
        <v>1</v>
      </c>
    </row>
    <row r="6262" spans="1:27" x14ac:dyDescent="0.25">
      <c r="A6262" t="s">
        <v>6354</v>
      </c>
      <c r="B6262" s="1">
        <v>46237</v>
      </c>
      <c r="C6262" s="1">
        <v>46241.3</v>
      </c>
      <c r="D6262" t="s">
        <v>46</v>
      </c>
      <c r="E6262" t="s">
        <v>66</v>
      </c>
      <c r="F6262" t="s">
        <v>48</v>
      </c>
      <c r="G6262" t="s">
        <v>30</v>
      </c>
      <c r="H6262" t="s">
        <v>56</v>
      </c>
      <c r="I6262" t="s">
        <v>41</v>
      </c>
      <c r="J6262">
        <v>4.3</v>
      </c>
      <c r="K6262" t="s">
        <v>33</v>
      </c>
      <c r="L6262">
        <v>51</v>
      </c>
      <c r="M6262" s="1">
        <v>46237</v>
      </c>
      <c r="N6262" t="s">
        <v>42</v>
      </c>
      <c r="O6262">
        <v>12.8</v>
      </c>
      <c r="P6262">
        <v>0.8</v>
      </c>
      <c r="Q6262" s="2">
        <v>6551.44</v>
      </c>
      <c r="R6262" t="s">
        <v>35</v>
      </c>
      <c r="S6262" s="2">
        <v>3567.56</v>
      </c>
      <c r="T6262">
        <v>3.8</v>
      </c>
      <c r="U6262" t="s">
        <v>138</v>
      </c>
      <c r="V6262">
        <v>2026</v>
      </c>
      <c r="W6262" t="s">
        <v>37</v>
      </c>
      <c r="X6262" s="2">
        <v>3567.56</v>
      </c>
      <c r="Y6262" s="2">
        <v>2983.88</v>
      </c>
      <c r="Z6262" s="2">
        <v>0.54500000000000004</v>
      </c>
      <c r="AA6262" s="2">
        <f>IF(Table1[[#This Row],[Bed Occupied]]="Yes",1,0)</f>
        <v>1</v>
      </c>
    </row>
    <row r="6263" spans="1:27" x14ac:dyDescent="0.25">
      <c r="A6263" t="s">
        <v>6355</v>
      </c>
      <c r="B6263" s="1">
        <v>45827</v>
      </c>
      <c r="C6263" s="1">
        <v>45828.3</v>
      </c>
      <c r="D6263" t="s">
        <v>39</v>
      </c>
      <c r="E6263" t="s">
        <v>52</v>
      </c>
      <c r="F6263" t="s">
        <v>29</v>
      </c>
      <c r="G6263" t="s">
        <v>67</v>
      </c>
      <c r="H6263" t="s">
        <v>76</v>
      </c>
      <c r="I6263" t="s">
        <v>32</v>
      </c>
      <c r="J6263">
        <v>1.3</v>
      </c>
      <c r="K6263" t="s">
        <v>57</v>
      </c>
      <c r="L6263">
        <v>115</v>
      </c>
      <c r="M6263" s="1">
        <v>45827</v>
      </c>
      <c r="N6263" t="s">
        <v>63</v>
      </c>
      <c r="O6263">
        <v>10.199999999999999</v>
      </c>
      <c r="P6263">
        <v>0.2</v>
      </c>
      <c r="Q6263" s="2">
        <v>1541.3</v>
      </c>
      <c r="R6263" t="s">
        <v>85</v>
      </c>
      <c r="S6263" s="2">
        <v>833.81</v>
      </c>
      <c r="T6263">
        <v>3.1</v>
      </c>
      <c r="U6263" t="s">
        <v>64</v>
      </c>
      <c r="V6263">
        <v>2025</v>
      </c>
      <c r="W6263" t="s">
        <v>72</v>
      </c>
      <c r="X6263" s="2">
        <v>833.81</v>
      </c>
      <c r="Y6263" s="2">
        <v>707.49</v>
      </c>
      <c r="Z6263" s="2">
        <v>0.54100000000000004</v>
      </c>
      <c r="AA6263" s="2">
        <f>IF(Table1[[#This Row],[Bed Occupied]]="Yes",1,0)</f>
        <v>0</v>
      </c>
    </row>
    <row r="6264" spans="1:27" x14ac:dyDescent="0.25">
      <c r="A6264" t="s">
        <v>6356</v>
      </c>
      <c r="B6264" s="1">
        <v>46219</v>
      </c>
      <c r="C6264" s="1">
        <v>46223.7</v>
      </c>
      <c r="D6264" t="s">
        <v>88</v>
      </c>
      <c r="E6264" t="s">
        <v>52</v>
      </c>
      <c r="F6264" t="s">
        <v>29</v>
      </c>
      <c r="G6264" t="s">
        <v>30</v>
      </c>
      <c r="H6264" t="s">
        <v>76</v>
      </c>
      <c r="I6264" t="s">
        <v>32</v>
      </c>
      <c r="J6264">
        <v>4.7</v>
      </c>
      <c r="K6264" t="s">
        <v>33</v>
      </c>
      <c r="L6264">
        <v>57</v>
      </c>
      <c r="M6264" s="1">
        <v>46219</v>
      </c>
      <c r="N6264" t="s">
        <v>42</v>
      </c>
      <c r="O6264">
        <v>10.6</v>
      </c>
      <c r="P6264">
        <v>0.6</v>
      </c>
      <c r="Q6264" s="2">
        <v>24417.26</v>
      </c>
      <c r="R6264" t="s">
        <v>35</v>
      </c>
      <c r="S6264" s="2">
        <v>18018.23</v>
      </c>
      <c r="T6264">
        <v>3.1</v>
      </c>
      <c r="U6264" t="s">
        <v>43</v>
      </c>
      <c r="V6264">
        <v>2026</v>
      </c>
      <c r="W6264" t="s">
        <v>72</v>
      </c>
      <c r="X6264" s="2">
        <v>18018.23</v>
      </c>
      <c r="Y6264" s="2">
        <v>6399.03</v>
      </c>
      <c r="Z6264" s="2">
        <v>0.73799999999999999</v>
      </c>
      <c r="AA6264" s="2">
        <f>IF(Table1[[#This Row],[Bed Occupied]]="Yes",1,0)</f>
        <v>1</v>
      </c>
    </row>
    <row r="6265" spans="1:27" x14ac:dyDescent="0.25">
      <c r="A6265" t="s">
        <v>6357</v>
      </c>
      <c r="B6265" s="1">
        <v>46329</v>
      </c>
      <c r="C6265" s="1">
        <v>46330.9</v>
      </c>
      <c r="D6265" t="s">
        <v>61</v>
      </c>
      <c r="E6265" t="s">
        <v>52</v>
      </c>
      <c r="F6265" t="s">
        <v>29</v>
      </c>
      <c r="G6265" t="s">
        <v>67</v>
      </c>
      <c r="H6265" t="s">
        <v>31</v>
      </c>
      <c r="I6265" t="s">
        <v>32</v>
      </c>
      <c r="J6265">
        <v>1.9</v>
      </c>
      <c r="K6265" t="s">
        <v>33</v>
      </c>
      <c r="L6265">
        <v>87</v>
      </c>
      <c r="M6265" s="1">
        <v>46329</v>
      </c>
      <c r="N6265" t="s">
        <v>42</v>
      </c>
      <c r="O6265">
        <v>13.4</v>
      </c>
      <c r="P6265">
        <v>1.4</v>
      </c>
      <c r="Q6265" s="2">
        <v>9143.7900000000009</v>
      </c>
      <c r="R6265" t="s">
        <v>35</v>
      </c>
      <c r="S6265" s="2">
        <v>5643.34</v>
      </c>
      <c r="T6265">
        <v>3.9</v>
      </c>
      <c r="U6265" t="s">
        <v>130</v>
      </c>
      <c r="V6265">
        <v>2026</v>
      </c>
      <c r="W6265" t="s">
        <v>44</v>
      </c>
      <c r="X6265" s="2">
        <v>5643.34</v>
      </c>
      <c r="Y6265" s="2">
        <v>3500.45</v>
      </c>
      <c r="Z6265" s="2">
        <v>0.61699999999999999</v>
      </c>
      <c r="AA6265" s="2">
        <f>IF(Table1[[#This Row],[Bed Occupied]]="Yes",1,0)</f>
        <v>1</v>
      </c>
    </row>
    <row r="6266" spans="1:27" x14ac:dyDescent="0.25">
      <c r="A6266" t="s">
        <v>6358</v>
      </c>
      <c r="B6266" s="1">
        <v>46089</v>
      </c>
      <c r="C6266" s="1">
        <v>46092.6</v>
      </c>
      <c r="D6266" t="s">
        <v>39</v>
      </c>
      <c r="E6266" t="s">
        <v>47</v>
      </c>
      <c r="F6266" t="s">
        <v>48</v>
      </c>
      <c r="G6266" t="s">
        <v>151</v>
      </c>
      <c r="H6266" t="s">
        <v>40</v>
      </c>
      <c r="I6266" t="s">
        <v>93</v>
      </c>
      <c r="J6266">
        <v>3.6</v>
      </c>
      <c r="K6266" t="s">
        <v>33</v>
      </c>
      <c r="L6266">
        <v>91</v>
      </c>
      <c r="M6266" s="1">
        <v>46088</v>
      </c>
      <c r="N6266" t="s">
        <v>42</v>
      </c>
      <c r="O6266">
        <v>13.3</v>
      </c>
      <c r="P6266">
        <v>1.3</v>
      </c>
      <c r="Q6266" s="2">
        <v>2424.15</v>
      </c>
      <c r="R6266" t="s">
        <v>58</v>
      </c>
      <c r="S6266" s="2">
        <v>1611.04</v>
      </c>
      <c r="T6266">
        <v>3.1</v>
      </c>
      <c r="U6266" t="s">
        <v>115</v>
      </c>
      <c r="V6266">
        <v>2026</v>
      </c>
      <c r="W6266" t="s">
        <v>83</v>
      </c>
      <c r="X6266" s="2">
        <v>1611.04</v>
      </c>
      <c r="Y6266" s="2">
        <v>813.11</v>
      </c>
      <c r="Z6266" s="2">
        <v>0.66500000000000004</v>
      </c>
      <c r="AA6266" s="2">
        <f>IF(Table1[[#This Row],[Bed Occupied]]="Yes",1,0)</f>
        <v>1</v>
      </c>
    </row>
    <row r="6267" spans="1:27" x14ac:dyDescent="0.25">
      <c r="A6267" t="s">
        <v>6359</v>
      </c>
      <c r="B6267" s="1">
        <v>46360</v>
      </c>
      <c r="C6267" s="1">
        <v>46360.7</v>
      </c>
      <c r="D6267" t="s">
        <v>39</v>
      </c>
      <c r="E6267" t="s">
        <v>47</v>
      </c>
      <c r="F6267" t="s">
        <v>29</v>
      </c>
      <c r="G6267" t="s">
        <v>53</v>
      </c>
      <c r="H6267" t="s">
        <v>40</v>
      </c>
      <c r="I6267" t="s">
        <v>41</v>
      </c>
      <c r="J6267">
        <v>0.7</v>
      </c>
      <c r="K6267" t="s">
        <v>57</v>
      </c>
      <c r="L6267">
        <v>101</v>
      </c>
      <c r="M6267" s="1">
        <v>46360</v>
      </c>
      <c r="N6267" t="s">
        <v>42</v>
      </c>
      <c r="O6267">
        <v>9.6999999999999993</v>
      </c>
      <c r="P6267">
        <v>1.7</v>
      </c>
      <c r="Q6267" s="2">
        <v>1113.98</v>
      </c>
      <c r="R6267" t="s">
        <v>35</v>
      </c>
      <c r="S6267" s="2">
        <v>776.96</v>
      </c>
      <c r="T6267">
        <v>3.4</v>
      </c>
      <c r="U6267" t="s">
        <v>54</v>
      </c>
      <c r="V6267">
        <v>2026</v>
      </c>
      <c r="W6267" t="s">
        <v>77</v>
      </c>
      <c r="X6267" s="2">
        <v>776.96</v>
      </c>
      <c r="Y6267" s="2">
        <v>337.02</v>
      </c>
      <c r="Z6267" s="2">
        <v>0.69699999999999995</v>
      </c>
      <c r="AA6267" s="2">
        <f>IF(Table1[[#This Row],[Bed Occupied]]="Yes",1,0)</f>
        <v>0</v>
      </c>
    </row>
    <row r="6268" spans="1:27" x14ac:dyDescent="0.25">
      <c r="A6268" t="s">
        <v>6360</v>
      </c>
      <c r="B6268" s="1">
        <v>46097</v>
      </c>
      <c r="C6268" s="1">
        <v>46097.8</v>
      </c>
      <c r="D6268" t="s">
        <v>39</v>
      </c>
      <c r="E6268" t="s">
        <v>47</v>
      </c>
      <c r="F6268" t="s">
        <v>29</v>
      </c>
      <c r="G6268" t="s">
        <v>53</v>
      </c>
      <c r="H6268" t="s">
        <v>76</v>
      </c>
      <c r="I6268" t="s">
        <v>93</v>
      </c>
      <c r="J6268">
        <v>0.8</v>
      </c>
      <c r="K6268" t="s">
        <v>57</v>
      </c>
      <c r="L6268">
        <v>63</v>
      </c>
      <c r="M6268" s="1">
        <v>46096</v>
      </c>
      <c r="N6268" t="s">
        <v>34</v>
      </c>
      <c r="O6268">
        <v>9.6</v>
      </c>
      <c r="P6268">
        <v>1.6</v>
      </c>
      <c r="Q6268" s="2">
        <v>1623.65</v>
      </c>
      <c r="R6268" t="s">
        <v>35</v>
      </c>
      <c r="S6268" s="2">
        <v>854.29</v>
      </c>
      <c r="T6268">
        <v>3.4</v>
      </c>
      <c r="U6268" t="s">
        <v>115</v>
      </c>
      <c r="V6268">
        <v>2026</v>
      </c>
      <c r="W6268" t="s">
        <v>74</v>
      </c>
      <c r="X6268" s="2">
        <v>854.29</v>
      </c>
      <c r="Y6268" s="2">
        <v>769.36</v>
      </c>
      <c r="Z6268" s="2">
        <v>0.52600000000000002</v>
      </c>
      <c r="AA6268" s="2">
        <f>IF(Table1[[#This Row],[Bed Occupied]]="Yes",1,0)</f>
        <v>0</v>
      </c>
    </row>
    <row r="6269" spans="1:27" x14ac:dyDescent="0.25">
      <c r="A6269" t="s">
        <v>6361</v>
      </c>
      <c r="B6269" s="1">
        <v>45691</v>
      </c>
      <c r="C6269" s="1">
        <v>45691.9</v>
      </c>
      <c r="D6269" t="s">
        <v>39</v>
      </c>
      <c r="E6269" t="s">
        <v>66</v>
      </c>
      <c r="F6269" t="s">
        <v>29</v>
      </c>
      <c r="G6269" t="s">
        <v>53</v>
      </c>
      <c r="H6269" t="s">
        <v>40</v>
      </c>
      <c r="I6269" t="s">
        <v>32</v>
      </c>
      <c r="J6269">
        <v>0.9</v>
      </c>
      <c r="K6269" t="s">
        <v>57</v>
      </c>
      <c r="L6269">
        <v>114</v>
      </c>
      <c r="M6269" s="1">
        <v>45690</v>
      </c>
      <c r="N6269" t="s">
        <v>42</v>
      </c>
      <c r="O6269">
        <v>8.8000000000000007</v>
      </c>
      <c r="P6269">
        <v>0.8</v>
      </c>
      <c r="Q6269" s="2">
        <v>1954.1</v>
      </c>
      <c r="R6269" t="s">
        <v>58</v>
      </c>
      <c r="S6269" s="2">
        <v>1232.52</v>
      </c>
      <c r="T6269">
        <v>3.1</v>
      </c>
      <c r="U6269" t="s">
        <v>100</v>
      </c>
      <c r="V6269">
        <v>2025</v>
      </c>
      <c r="W6269" t="s">
        <v>74</v>
      </c>
      <c r="X6269" s="2">
        <v>1232.52</v>
      </c>
      <c r="Y6269" s="2">
        <v>721.58</v>
      </c>
      <c r="Z6269" s="2">
        <v>0.63100000000000001</v>
      </c>
      <c r="AA6269" s="2">
        <f>IF(Table1[[#This Row],[Bed Occupied]]="Yes",1,0)</f>
        <v>0</v>
      </c>
    </row>
    <row r="6270" spans="1:27" x14ac:dyDescent="0.25">
      <c r="A6270" t="s">
        <v>6362</v>
      </c>
      <c r="B6270" s="1">
        <v>46174</v>
      </c>
      <c r="C6270" s="1">
        <v>46175.8</v>
      </c>
      <c r="D6270" t="s">
        <v>46</v>
      </c>
      <c r="E6270" t="s">
        <v>28</v>
      </c>
      <c r="F6270" t="s">
        <v>29</v>
      </c>
      <c r="G6270" t="s">
        <v>30</v>
      </c>
      <c r="H6270" t="s">
        <v>81</v>
      </c>
      <c r="I6270" t="s">
        <v>41</v>
      </c>
      <c r="J6270">
        <v>1.8</v>
      </c>
      <c r="K6270" t="s">
        <v>33</v>
      </c>
      <c r="L6270">
        <v>29</v>
      </c>
      <c r="M6270" s="1">
        <v>46173</v>
      </c>
      <c r="N6270" t="s">
        <v>42</v>
      </c>
      <c r="O6270">
        <v>9.1999999999999993</v>
      </c>
      <c r="P6270">
        <v>1.2</v>
      </c>
      <c r="Q6270" s="2">
        <v>3758.99</v>
      </c>
      <c r="R6270" t="s">
        <v>58</v>
      </c>
      <c r="S6270" s="2">
        <v>2027.22</v>
      </c>
      <c r="T6270">
        <v>4.0999999999999996</v>
      </c>
      <c r="U6270" t="s">
        <v>126</v>
      </c>
      <c r="V6270">
        <v>2026</v>
      </c>
      <c r="W6270" t="s">
        <v>74</v>
      </c>
      <c r="X6270" s="2">
        <v>2027.22</v>
      </c>
      <c r="Y6270" s="2">
        <v>1731.77</v>
      </c>
      <c r="Z6270" s="2">
        <v>0.53900000000000003</v>
      </c>
      <c r="AA6270" s="2">
        <f>IF(Table1[[#This Row],[Bed Occupied]]="Yes",1,0)</f>
        <v>1</v>
      </c>
    </row>
    <row r="6271" spans="1:27" x14ac:dyDescent="0.25">
      <c r="A6271" t="s">
        <v>6363</v>
      </c>
      <c r="B6271" s="1">
        <v>46025</v>
      </c>
      <c r="C6271" s="1">
        <v>46029.8</v>
      </c>
      <c r="D6271" t="s">
        <v>51</v>
      </c>
      <c r="E6271" t="s">
        <v>52</v>
      </c>
      <c r="F6271" t="s">
        <v>29</v>
      </c>
      <c r="G6271" t="s">
        <v>53</v>
      </c>
      <c r="H6271" t="s">
        <v>62</v>
      </c>
      <c r="I6271" t="s">
        <v>41</v>
      </c>
      <c r="J6271">
        <v>4.8</v>
      </c>
      <c r="K6271" t="s">
        <v>33</v>
      </c>
      <c r="L6271">
        <v>54</v>
      </c>
      <c r="M6271" s="1">
        <v>46024</v>
      </c>
      <c r="N6271" t="s">
        <v>34</v>
      </c>
      <c r="O6271">
        <v>12.5</v>
      </c>
      <c r="P6271">
        <v>0.5</v>
      </c>
      <c r="Q6271" s="2">
        <v>8374.0499999999993</v>
      </c>
      <c r="R6271" t="s">
        <v>85</v>
      </c>
      <c r="S6271" s="2">
        <v>4845.2700000000004</v>
      </c>
      <c r="T6271">
        <v>4.5999999999999996</v>
      </c>
      <c r="U6271" t="s">
        <v>86</v>
      </c>
      <c r="V6271">
        <v>2026</v>
      </c>
      <c r="W6271" t="s">
        <v>77</v>
      </c>
      <c r="X6271" s="2">
        <v>4845.2700000000004</v>
      </c>
      <c r="Y6271" s="2">
        <v>3528.78</v>
      </c>
      <c r="Z6271" s="2">
        <v>0.57899999999999996</v>
      </c>
      <c r="AA6271" s="2">
        <f>IF(Table1[[#This Row],[Bed Occupied]]="Yes",1,0)</f>
        <v>1</v>
      </c>
    </row>
    <row r="6272" spans="1:27" x14ac:dyDescent="0.25">
      <c r="A6272" t="s">
        <v>6364</v>
      </c>
      <c r="B6272" s="1">
        <v>46068</v>
      </c>
      <c r="C6272" s="1">
        <v>46070.8</v>
      </c>
      <c r="D6272" t="s">
        <v>61</v>
      </c>
      <c r="E6272" t="s">
        <v>52</v>
      </c>
      <c r="F6272" t="s">
        <v>29</v>
      </c>
      <c r="G6272" t="s">
        <v>53</v>
      </c>
      <c r="H6272" t="s">
        <v>76</v>
      </c>
      <c r="I6272" t="s">
        <v>41</v>
      </c>
      <c r="J6272">
        <v>2.8</v>
      </c>
      <c r="K6272" t="s">
        <v>33</v>
      </c>
      <c r="L6272">
        <v>79</v>
      </c>
      <c r="M6272" s="1">
        <v>46068</v>
      </c>
      <c r="N6272" t="s">
        <v>42</v>
      </c>
      <c r="O6272">
        <v>11</v>
      </c>
      <c r="P6272">
        <v>1</v>
      </c>
      <c r="Q6272" s="2">
        <v>16240.17</v>
      </c>
      <c r="R6272" t="s">
        <v>35</v>
      </c>
      <c r="S6272" s="2">
        <v>11391.02</v>
      </c>
      <c r="T6272">
        <v>3.7</v>
      </c>
      <c r="U6272" t="s">
        <v>68</v>
      </c>
      <c r="V6272">
        <v>2026</v>
      </c>
      <c r="W6272" t="s">
        <v>74</v>
      </c>
      <c r="X6272" s="2">
        <v>11391.02</v>
      </c>
      <c r="Y6272" s="2">
        <v>4849.1499999999996</v>
      </c>
      <c r="Z6272" s="2">
        <v>0.70099999999999996</v>
      </c>
      <c r="AA6272" s="2">
        <f>IF(Table1[[#This Row],[Bed Occupied]]="Yes",1,0)</f>
        <v>1</v>
      </c>
    </row>
    <row r="6273" spans="1:27" x14ac:dyDescent="0.25">
      <c r="A6273" t="s">
        <v>6365</v>
      </c>
      <c r="B6273" s="1">
        <v>45669</v>
      </c>
      <c r="C6273" s="1">
        <v>45671.199999999997</v>
      </c>
      <c r="D6273" t="s">
        <v>46</v>
      </c>
      <c r="E6273" t="s">
        <v>66</v>
      </c>
      <c r="F6273" t="s">
        <v>29</v>
      </c>
      <c r="G6273" t="s">
        <v>30</v>
      </c>
      <c r="H6273" t="s">
        <v>81</v>
      </c>
      <c r="I6273" t="s">
        <v>32</v>
      </c>
      <c r="J6273">
        <v>2.2000000000000002</v>
      </c>
      <c r="K6273" t="s">
        <v>57</v>
      </c>
      <c r="L6273">
        <v>60</v>
      </c>
      <c r="M6273" s="1">
        <v>45669</v>
      </c>
      <c r="N6273" t="s">
        <v>42</v>
      </c>
      <c r="O6273">
        <v>10.7</v>
      </c>
      <c r="P6273">
        <v>2.7</v>
      </c>
      <c r="Q6273" s="2">
        <v>3783.72</v>
      </c>
      <c r="R6273" t="s">
        <v>58</v>
      </c>
      <c r="S6273" s="2">
        <v>2264.14</v>
      </c>
      <c r="T6273">
        <v>2.9</v>
      </c>
      <c r="U6273" t="s">
        <v>145</v>
      </c>
      <c r="V6273">
        <v>2025</v>
      </c>
      <c r="W6273" t="s">
        <v>74</v>
      </c>
      <c r="X6273" s="2">
        <v>2264.14</v>
      </c>
      <c r="Y6273" s="2">
        <v>1519.58</v>
      </c>
      <c r="Z6273" s="2">
        <v>0.59799999999999998</v>
      </c>
      <c r="AA6273" s="2">
        <f>IF(Table1[[#This Row],[Bed Occupied]]="Yes",1,0)</f>
        <v>0</v>
      </c>
    </row>
    <row r="6274" spans="1:27" x14ac:dyDescent="0.25">
      <c r="A6274" t="s">
        <v>6366</v>
      </c>
      <c r="B6274" s="1">
        <v>46156</v>
      </c>
      <c r="C6274" s="1">
        <v>46158.3</v>
      </c>
      <c r="D6274" t="s">
        <v>27</v>
      </c>
      <c r="E6274" t="s">
        <v>52</v>
      </c>
      <c r="F6274" t="s">
        <v>29</v>
      </c>
      <c r="G6274" t="s">
        <v>53</v>
      </c>
      <c r="H6274" t="s">
        <v>81</v>
      </c>
      <c r="I6274" t="s">
        <v>32</v>
      </c>
      <c r="J6274">
        <v>2.2999999999999998</v>
      </c>
      <c r="K6274" t="s">
        <v>33</v>
      </c>
      <c r="L6274">
        <v>63</v>
      </c>
      <c r="M6274" s="1">
        <v>46156</v>
      </c>
      <c r="N6274" t="s">
        <v>42</v>
      </c>
      <c r="O6274">
        <v>10.6</v>
      </c>
      <c r="P6274">
        <v>2.6</v>
      </c>
      <c r="Q6274" s="2">
        <v>9408.6200000000008</v>
      </c>
      <c r="R6274" t="s">
        <v>58</v>
      </c>
      <c r="S6274" s="2">
        <v>6021.33</v>
      </c>
      <c r="T6274">
        <v>3</v>
      </c>
      <c r="U6274" t="s">
        <v>94</v>
      </c>
      <c r="V6274">
        <v>2026</v>
      </c>
      <c r="W6274" t="s">
        <v>72</v>
      </c>
      <c r="X6274" s="2">
        <v>6021.33</v>
      </c>
      <c r="Y6274" s="2">
        <v>3387.29</v>
      </c>
      <c r="Z6274" s="2">
        <v>0.64</v>
      </c>
      <c r="AA6274" s="2">
        <f>IF(Table1[[#This Row],[Bed Occupied]]="Yes",1,0)</f>
        <v>1</v>
      </c>
    </row>
    <row r="6275" spans="1:27" x14ac:dyDescent="0.25">
      <c r="A6275" t="s">
        <v>6367</v>
      </c>
      <c r="B6275" s="1">
        <v>45915</v>
      </c>
      <c r="C6275" s="1">
        <v>45917.1</v>
      </c>
      <c r="D6275" t="s">
        <v>46</v>
      </c>
      <c r="E6275" t="s">
        <v>47</v>
      </c>
      <c r="F6275" t="s">
        <v>48</v>
      </c>
      <c r="G6275" t="s">
        <v>67</v>
      </c>
      <c r="H6275" t="s">
        <v>76</v>
      </c>
      <c r="I6275" t="s">
        <v>32</v>
      </c>
      <c r="J6275">
        <v>2.1</v>
      </c>
      <c r="K6275" t="s">
        <v>33</v>
      </c>
      <c r="L6275">
        <v>57</v>
      </c>
      <c r="M6275" s="1">
        <v>45915</v>
      </c>
      <c r="N6275" t="s">
        <v>34</v>
      </c>
      <c r="O6275">
        <v>10.6</v>
      </c>
      <c r="P6275">
        <v>2.6</v>
      </c>
      <c r="Q6275" s="2">
        <v>6321.87</v>
      </c>
      <c r="R6275" t="s">
        <v>35</v>
      </c>
      <c r="S6275" s="2">
        <v>4146.5</v>
      </c>
      <c r="T6275">
        <v>3.1</v>
      </c>
      <c r="U6275" t="s">
        <v>59</v>
      </c>
      <c r="V6275">
        <v>2025</v>
      </c>
      <c r="W6275" t="s">
        <v>37</v>
      </c>
      <c r="X6275" s="2">
        <v>4146.5</v>
      </c>
      <c r="Y6275" s="2">
        <v>2175.37</v>
      </c>
      <c r="Z6275" s="2">
        <v>0.65600000000000003</v>
      </c>
      <c r="AA6275" s="2">
        <f>IF(Table1[[#This Row],[Bed Occupied]]="Yes",1,0)</f>
        <v>1</v>
      </c>
    </row>
    <row r="6276" spans="1:27" x14ac:dyDescent="0.25">
      <c r="A6276" t="s">
        <v>6368</v>
      </c>
      <c r="B6276" s="1">
        <v>46091</v>
      </c>
      <c r="C6276" s="1">
        <v>46091.4</v>
      </c>
      <c r="D6276" t="s">
        <v>39</v>
      </c>
      <c r="E6276" t="s">
        <v>47</v>
      </c>
      <c r="F6276" t="s">
        <v>29</v>
      </c>
      <c r="G6276" t="s">
        <v>30</v>
      </c>
      <c r="H6276" t="s">
        <v>62</v>
      </c>
      <c r="I6276" t="s">
        <v>41</v>
      </c>
      <c r="J6276">
        <v>0.4</v>
      </c>
      <c r="K6276" t="s">
        <v>57</v>
      </c>
      <c r="L6276">
        <v>58</v>
      </c>
      <c r="M6276" s="1">
        <v>46091</v>
      </c>
      <c r="N6276" t="s">
        <v>42</v>
      </c>
      <c r="O6276">
        <v>12.8</v>
      </c>
      <c r="P6276">
        <v>0.8</v>
      </c>
      <c r="Q6276" s="2">
        <v>1923.27</v>
      </c>
      <c r="R6276" t="s">
        <v>58</v>
      </c>
      <c r="S6276" s="2">
        <v>1241.44</v>
      </c>
      <c r="T6276">
        <v>3.6</v>
      </c>
      <c r="U6276" t="s">
        <v>115</v>
      </c>
      <c r="V6276">
        <v>2026</v>
      </c>
      <c r="W6276" t="s">
        <v>44</v>
      </c>
      <c r="X6276" s="2">
        <v>1241.44</v>
      </c>
      <c r="Y6276" s="2">
        <v>681.83</v>
      </c>
      <c r="Z6276" s="2">
        <v>0.64500000000000002</v>
      </c>
      <c r="AA6276" s="2">
        <f>IF(Table1[[#This Row],[Bed Occupied]]="Yes",1,0)</f>
        <v>0</v>
      </c>
    </row>
    <row r="6277" spans="1:27" x14ac:dyDescent="0.25">
      <c r="A6277" t="s">
        <v>6369</v>
      </c>
      <c r="B6277" s="1">
        <v>46317</v>
      </c>
      <c r="C6277" s="1">
        <v>46318</v>
      </c>
      <c r="D6277" t="s">
        <v>102</v>
      </c>
      <c r="E6277" t="s">
        <v>47</v>
      </c>
      <c r="F6277" t="s">
        <v>48</v>
      </c>
      <c r="G6277" t="s">
        <v>67</v>
      </c>
      <c r="H6277" t="s">
        <v>31</v>
      </c>
      <c r="I6277" t="s">
        <v>41</v>
      </c>
      <c r="J6277">
        <v>1</v>
      </c>
      <c r="K6277" t="s">
        <v>33</v>
      </c>
      <c r="L6277">
        <v>26</v>
      </c>
      <c r="M6277" s="1">
        <v>46317</v>
      </c>
      <c r="N6277" t="s">
        <v>42</v>
      </c>
      <c r="O6277">
        <v>11.2</v>
      </c>
      <c r="P6277">
        <v>1.2</v>
      </c>
      <c r="Q6277" s="2">
        <v>9399.2000000000007</v>
      </c>
      <c r="R6277" t="s">
        <v>35</v>
      </c>
      <c r="S6277" s="2">
        <v>5856.33</v>
      </c>
      <c r="T6277">
        <v>3.5</v>
      </c>
      <c r="U6277" t="s">
        <v>36</v>
      </c>
      <c r="V6277">
        <v>2026</v>
      </c>
      <c r="W6277" t="s">
        <v>72</v>
      </c>
      <c r="X6277" s="2">
        <v>5856.33</v>
      </c>
      <c r="Y6277" s="2">
        <v>3542.87</v>
      </c>
      <c r="Z6277" s="2">
        <v>0.623</v>
      </c>
      <c r="AA6277" s="2">
        <f>IF(Table1[[#This Row],[Bed Occupied]]="Yes",1,0)</f>
        <v>1</v>
      </c>
    </row>
    <row r="6278" spans="1:27" x14ac:dyDescent="0.25">
      <c r="A6278" t="s">
        <v>6370</v>
      </c>
      <c r="B6278" s="1">
        <v>46137</v>
      </c>
      <c r="C6278" s="1">
        <v>46144.4</v>
      </c>
      <c r="D6278" t="s">
        <v>46</v>
      </c>
      <c r="E6278" t="s">
        <v>47</v>
      </c>
      <c r="F6278" t="s">
        <v>29</v>
      </c>
      <c r="G6278" t="s">
        <v>53</v>
      </c>
      <c r="H6278" t="s">
        <v>56</v>
      </c>
      <c r="I6278" t="s">
        <v>32</v>
      </c>
      <c r="J6278">
        <v>7.4</v>
      </c>
      <c r="K6278" t="s">
        <v>57</v>
      </c>
      <c r="L6278">
        <v>87</v>
      </c>
      <c r="M6278" s="1">
        <v>46137</v>
      </c>
      <c r="N6278" t="s">
        <v>34</v>
      </c>
      <c r="O6278">
        <v>10</v>
      </c>
      <c r="P6278">
        <v>2</v>
      </c>
      <c r="Q6278" s="2">
        <v>6708.62</v>
      </c>
      <c r="R6278" t="s">
        <v>35</v>
      </c>
      <c r="S6278" s="2">
        <v>3702.71</v>
      </c>
      <c r="T6278">
        <v>3.2</v>
      </c>
      <c r="U6278" t="s">
        <v>98</v>
      </c>
      <c r="V6278">
        <v>2026</v>
      </c>
      <c r="W6278" t="s">
        <v>83</v>
      </c>
      <c r="X6278" s="2">
        <v>3702.71</v>
      </c>
      <c r="Y6278" s="2">
        <v>3005.91</v>
      </c>
      <c r="Z6278" s="2">
        <v>0.55200000000000005</v>
      </c>
      <c r="AA6278" s="2">
        <f>IF(Table1[[#This Row],[Bed Occupied]]="Yes",1,0)</f>
        <v>0</v>
      </c>
    </row>
    <row r="6279" spans="1:27" x14ac:dyDescent="0.25">
      <c r="A6279" t="s">
        <v>6371</v>
      </c>
      <c r="B6279" s="1">
        <v>45922</v>
      </c>
      <c r="C6279" s="1">
        <v>45923.8</v>
      </c>
      <c r="D6279" t="s">
        <v>39</v>
      </c>
      <c r="E6279" t="s">
        <v>28</v>
      </c>
      <c r="F6279" t="s">
        <v>48</v>
      </c>
      <c r="G6279" t="s">
        <v>67</v>
      </c>
      <c r="H6279" t="s">
        <v>31</v>
      </c>
      <c r="I6279" t="s">
        <v>32</v>
      </c>
      <c r="J6279">
        <v>1.8</v>
      </c>
      <c r="K6279" t="s">
        <v>33</v>
      </c>
      <c r="L6279">
        <v>110</v>
      </c>
      <c r="M6279" s="1">
        <v>45922</v>
      </c>
      <c r="N6279" t="s">
        <v>42</v>
      </c>
      <c r="O6279">
        <v>13.1</v>
      </c>
      <c r="P6279">
        <v>1.1000000000000001</v>
      </c>
      <c r="Q6279" s="2">
        <v>1868.35</v>
      </c>
      <c r="R6279" t="s">
        <v>35</v>
      </c>
      <c r="S6279" s="2">
        <v>1083.75</v>
      </c>
      <c r="T6279">
        <v>3.6</v>
      </c>
      <c r="U6279" t="s">
        <v>59</v>
      </c>
      <c r="V6279">
        <v>2025</v>
      </c>
      <c r="W6279" t="s">
        <v>37</v>
      </c>
      <c r="X6279" s="2">
        <v>1083.75</v>
      </c>
      <c r="Y6279" s="2">
        <v>784.6</v>
      </c>
      <c r="Z6279" s="2">
        <v>0.57999999999999996</v>
      </c>
      <c r="AA6279" s="2">
        <f>IF(Table1[[#This Row],[Bed Occupied]]="Yes",1,0)</f>
        <v>1</v>
      </c>
    </row>
    <row r="6280" spans="1:27" x14ac:dyDescent="0.25">
      <c r="A6280" t="s">
        <v>6372</v>
      </c>
      <c r="B6280" s="1">
        <v>46215</v>
      </c>
      <c r="C6280" s="1">
        <v>46217.5</v>
      </c>
      <c r="D6280" t="s">
        <v>39</v>
      </c>
      <c r="E6280" t="s">
        <v>47</v>
      </c>
      <c r="F6280" t="s">
        <v>29</v>
      </c>
      <c r="G6280" t="s">
        <v>30</v>
      </c>
      <c r="H6280" t="s">
        <v>49</v>
      </c>
      <c r="I6280" t="s">
        <v>32</v>
      </c>
      <c r="J6280">
        <v>2.5</v>
      </c>
      <c r="K6280" t="s">
        <v>33</v>
      </c>
      <c r="L6280">
        <v>87</v>
      </c>
      <c r="M6280" s="1">
        <v>46215</v>
      </c>
      <c r="N6280" t="s">
        <v>42</v>
      </c>
      <c r="O6280">
        <v>13</v>
      </c>
      <c r="P6280">
        <v>1</v>
      </c>
      <c r="Q6280" s="2">
        <v>2189.6</v>
      </c>
      <c r="R6280" t="s">
        <v>58</v>
      </c>
      <c r="S6280" s="2">
        <v>1137.44</v>
      </c>
      <c r="T6280">
        <v>3.7</v>
      </c>
      <c r="U6280" t="s">
        <v>43</v>
      </c>
      <c r="V6280">
        <v>2026</v>
      </c>
      <c r="W6280" t="s">
        <v>74</v>
      </c>
      <c r="X6280" s="2">
        <v>1137.44</v>
      </c>
      <c r="Y6280" s="2">
        <v>1052.1600000000001</v>
      </c>
      <c r="Z6280" s="2">
        <v>0.51900000000000002</v>
      </c>
      <c r="AA6280" s="2">
        <f>IF(Table1[[#This Row],[Bed Occupied]]="Yes",1,0)</f>
        <v>1</v>
      </c>
    </row>
    <row r="6281" spans="1:27" x14ac:dyDescent="0.25">
      <c r="A6281" t="s">
        <v>6373</v>
      </c>
      <c r="B6281" s="1">
        <v>46173</v>
      </c>
      <c r="C6281" s="1">
        <v>46184</v>
      </c>
      <c r="D6281" t="s">
        <v>61</v>
      </c>
      <c r="E6281" t="s">
        <v>47</v>
      </c>
      <c r="F6281" t="s">
        <v>48</v>
      </c>
      <c r="G6281" t="s">
        <v>67</v>
      </c>
      <c r="H6281" t="s">
        <v>49</v>
      </c>
      <c r="I6281" t="s">
        <v>41</v>
      </c>
      <c r="J6281">
        <v>11</v>
      </c>
      <c r="K6281" t="s">
        <v>33</v>
      </c>
      <c r="L6281">
        <v>42</v>
      </c>
      <c r="M6281" s="1">
        <v>46173</v>
      </c>
      <c r="N6281" t="s">
        <v>42</v>
      </c>
      <c r="O6281">
        <v>10.1</v>
      </c>
      <c r="P6281">
        <v>0.1</v>
      </c>
      <c r="Q6281" s="2">
        <v>18707.580000000002</v>
      </c>
      <c r="R6281" t="s">
        <v>35</v>
      </c>
      <c r="S6281" s="2">
        <v>13229.3</v>
      </c>
      <c r="T6281">
        <v>4.2</v>
      </c>
      <c r="U6281" t="s">
        <v>94</v>
      </c>
      <c r="V6281">
        <v>2026</v>
      </c>
      <c r="W6281" t="s">
        <v>74</v>
      </c>
      <c r="X6281" s="2">
        <v>13229.3</v>
      </c>
      <c r="Y6281" s="2">
        <v>5478.28</v>
      </c>
      <c r="Z6281" s="2">
        <v>0.70699999999999996</v>
      </c>
      <c r="AA6281" s="2">
        <f>IF(Table1[[#This Row],[Bed Occupied]]="Yes",1,0)</f>
        <v>1</v>
      </c>
    </row>
    <row r="6282" spans="1:27" x14ac:dyDescent="0.25">
      <c r="A6282" t="s">
        <v>6374</v>
      </c>
      <c r="B6282" s="1">
        <v>45723</v>
      </c>
      <c r="C6282" s="1">
        <v>45724.3</v>
      </c>
      <c r="D6282" t="s">
        <v>46</v>
      </c>
      <c r="E6282" t="s">
        <v>52</v>
      </c>
      <c r="F6282" t="s">
        <v>48</v>
      </c>
      <c r="G6282" t="s">
        <v>30</v>
      </c>
      <c r="H6282" t="s">
        <v>81</v>
      </c>
      <c r="I6282" t="s">
        <v>41</v>
      </c>
      <c r="J6282">
        <v>1.3</v>
      </c>
      <c r="K6282" t="s">
        <v>33</v>
      </c>
      <c r="L6282">
        <v>24</v>
      </c>
      <c r="M6282" s="1">
        <v>45723</v>
      </c>
      <c r="N6282" t="s">
        <v>42</v>
      </c>
      <c r="O6282">
        <v>9.1</v>
      </c>
      <c r="P6282">
        <v>1.1000000000000001</v>
      </c>
      <c r="Q6282" s="2">
        <v>5596.69</v>
      </c>
      <c r="R6282" t="s">
        <v>58</v>
      </c>
      <c r="S6282" s="2">
        <v>3238.83</v>
      </c>
      <c r="T6282">
        <v>3.8</v>
      </c>
      <c r="U6282" t="s">
        <v>173</v>
      </c>
      <c r="V6282">
        <v>2025</v>
      </c>
      <c r="W6282" t="s">
        <v>77</v>
      </c>
      <c r="X6282" s="2">
        <v>3238.83</v>
      </c>
      <c r="Y6282" s="2">
        <v>2357.86</v>
      </c>
      <c r="Z6282" s="2">
        <v>0.57899999999999996</v>
      </c>
      <c r="AA6282" s="2">
        <f>IF(Table1[[#This Row],[Bed Occupied]]="Yes",1,0)</f>
        <v>1</v>
      </c>
    </row>
    <row r="6283" spans="1:27" x14ac:dyDescent="0.25">
      <c r="A6283" t="s">
        <v>6375</v>
      </c>
      <c r="B6283" s="1">
        <v>46328</v>
      </c>
      <c r="C6283" s="1">
        <v>46335.7</v>
      </c>
      <c r="D6283" t="s">
        <v>102</v>
      </c>
      <c r="E6283" t="s">
        <v>66</v>
      </c>
      <c r="F6283" t="s">
        <v>29</v>
      </c>
      <c r="G6283" t="s">
        <v>151</v>
      </c>
      <c r="H6283" t="s">
        <v>81</v>
      </c>
      <c r="I6283" t="s">
        <v>93</v>
      </c>
      <c r="J6283">
        <v>7.7</v>
      </c>
      <c r="K6283" t="s">
        <v>33</v>
      </c>
      <c r="L6283">
        <v>32</v>
      </c>
      <c r="M6283" s="1">
        <v>46327</v>
      </c>
      <c r="N6283" t="s">
        <v>63</v>
      </c>
      <c r="O6283">
        <v>13.5</v>
      </c>
      <c r="P6283">
        <v>1.5</v>
      </c>
      <c r="Q6283" s="2">
        <v>15397.87</v>
      </c>
      <c r="R6283" t="s">
        <v>35</v>
      </c>
      <c r="S6283" s="2">
        <v>8525.2900000000009</v>
      </c>
      <c r="T6283">
        <v>3.8</v>
      </c>
      <c r="U6283" t="s">
        <v>130</v>
      </c>
      <c r="V6283">
        <v>2026</v>
      </c>
      <c r="W6283" t="s">
        <v>74</v>
      </c>
      <c r="X6283" s="2">
        <v>8525.2900000000009</v>
      </c>
      <c r="Y6283" s="2">
        <v>6872.58</v>
      </c>
      <c r="Z6283" s="2">
        <v>0.55400000000000005</v>
      </c>
      <c r="AA6283" s="2">
        <f>IF(Table1[[#This Row],[Bed Occupied]]="Yes",1,0)</f>
        <v>1</v>
      </c>
    </row>
    <row r="6284" spans="1:27" x14ac:dyDescent="0.25">
      <c r="A6284" t="s">
        <v>6376</v>
      </c>
      <c r="B6284" s="1">
        <v>46012</v>
      </c>
      <c r="C6284" s="1">
        <v>46017.4</v>
      </c>
      <c r="D6284" t="s">
        <v>46</v>
      </c>
      <c r="E6284" t="s">
        <v>47</v>
      </c>
      <c r="F6284" t="s">
        <v>29</v>
      </c>
      <c r="G6284" t="s">
        <v>53</v>
      </c>
      <c r="H6284" t="s">
        <v>31</v>
      </c>
      <c r="I6284" t="s">
        <v>41</v>
      </c>
      <c r="J6284">
        <v>5.4</v>
      </c>
      <c r="K6284" t="s">
        <v>33</v>
      </c>
      <c r="L6284">
        <v>61</v>
      </c>
      <c r="M6284" s="1">
        <v>46012</v>
      </c>
      <c r="N6284" t="s">
        <v>34</v>
      </c>
      <c r="O6284">
        <v>9.5</v>
      </c>
      <c r="P6284">
        <v>1.5</v>
      </c>
      <c r="Q6284" s="2">
        <v>4999.8599999999997</v>
      </c>
      <c r="R6284" t="s">
        <v>58</v>
      </c>
      <c r="S6284" s="2">
        <v>3352.19</v>
      </c>
      <c r="T6284">
        <v>3.8</v>
      </c>
      <c r="U6284" t="s">
        <v>79</v>
      </c>
      <c r="V6284">
        <v>2025</v>
      </c>
      <c r="W6284" t="s">
        <v>74</v>
      </c>
      <c r="X6284" s="2">
        <v>3352.19</v>
      </c>
      <c r="Y6284" s="2">
        <v>1647.67</v>
      </c>
      <c r="Z6284" s="2">
        <v>0.67</v>
      </c>
      <c r="AA6284" s="2">
        <f>IF(Table1[[#This Row],[Bed Occupied]]="Yes",1,0)</f>
        <v>1</v>
      </c>
    </row>
    <row r="6285" spans="1:27" x14ac:dyDescent="0.25">
      <c r="A6285" t="s">
        <v>6377</v>
      </c>
      <c r="B6285" s="1">
        <v>45957</v>
      </c>
      <c r="C6285" s="1">
        <v>45960.3</v>
      </c>
      <c r="D6285" t="s">
        <v>61</v>
      </c>
      <c r="E6285" t="s">
        <v>52</v>
      </c>
      <c r="F6285" t="s">
        <v>29</v>
      </c>
      <c r="G6285" t="s">
        <v>53</v>
      </c>
      <c r="H6285" t="s">
        <v>62</v>
      </c>
      <c r="I6285" t="s">
        <v>32</v>
      </c>
      <c r="J6285">
        <v>3.3</v>
      </c>
      <c r="K6285" t="s">
        <v>57</v>
      </c>
      <c r="L6285">
        <v>83</v>
      </c>
      <c r="M6285" s="1">
        <v>45957</v>
      </c>
      <c r="N6285" t="s">
        <v>34</v>
      </c>
      <c r="O6285">
        <v>10.1</v>
      </c>
      <c r="P6285">
        <v>2.1</v>
      </c>
      <c r="Q6285" s="2">
        <v>16887.25</v>
      </c>
      <c r="R6285" t="s">
        <v>35</v>
      </c>
      <c r="S6285" s="2">
        <v>11131.44</v>
      </c>
      <c r="T6285">
        <v>3.2</v>
      </c>
      <c r="U6285" t="s">
        <v>82</v>
      </c>
      <c r="V6285">
        <v>2025</v>
      </c>
      <c r="W6285" t="s">
        <v>37</v>
      </c>
      <c r="X6285" s="2">
        <v>11131.44</v>
      </c>
      <c r="Y6285" s="2">
        <v>5755.81</v>
      </c>
      <c r="Z6285" s="2">
        <v>0.65900000000000003</v>
      </c>
      <c r="AA6285" s="2">
        <f>IF(Table1[[#This Row],[Bed Occupied]]="Yes",1,0)</f>
        <v>0</v>
      </c>
    </row>
    <row r="6286" spans="1:27" x14ac:dyDescent="0.25">
      <c r="A6286" t="s">
        <v>6378</v>
      </c>
      <c r="B6286" s="1">
        <v>46243</v>
      </c>
      <c r="C6286" s="1">
        <v>46247.1</v>
      </c>
      <c r="D6286" t="s">
        <v>102</v>
      </c>
      <c r="E6286" t="s">
        <v>47</v>
      </c>
      <c r="F6286" t="s">
        <v>29</v>
      </c>
      <c r="G6286" t="s">
        <v>30</v>
      </c>
      <c r="H6286" t="s">
        <v>31</v>
      </c>
      <c r="I6286" t="s">
        <v>32</v>
      </c>
      <c r="J6286">
        <v>4.0999999999999996</v>
      </c>
      <c r="K6286" t="s">
        <v>33</v>
      </c>
      <c r="L6286">
        <v>108</v>
      </c>
      <c r="M6286" s="1">
        <v>46242</v>
      </c>
      <c r="N6286" t="s">
        <v>63</v>
      </c>
      <c r="O6286">
        <v>11.1</v>
      </c>
      <c r="P6286">
        <v>3.1</v>
      </c>
      <c r="Q6286" s="2">
        <v>13139.71</v>
      </c>
      <c r="R6286" t="s">
        <v>35</v>
      </c>
      <c r="S6286" s="2">
        <v>7556.89</v>
      </c>
      <c r="T6286">
        <v>2.7</v>
      </c>
      <c r="U6286" t="s">
        <v>138</v>
      </c>
      <c r="V6286">
        <v>2026</v>
      </c>
      <c r="W6286" t="s">
        <v>83</v>
      </c>
      <c r="X6286" s="2">
        <v>7556.89</v>
      </c>
      <c r="Y6286" s="2">
        <v>5582.82</v>
      </c>
      <c r="Z6286" s="2">
        <v>0.57499999999999996</v>
      </c>
      <c r="AA6286" s="2">
        <f>IF(Table1[[#This Row],[Bed Occupied]]="Yes",1,0)</f>
        <v>1</v>
      </c>
    </row>
    <row r="6287" spans="1:27" x14ac:dyDescent="0.25">
      <c r="A6287" t="s">
        <v>6379</v>
      </c>
      <c r="B6287" s="1">
        <v>45764</v>
      </c>
      <c r="C6287" s="1">
        <v>45765.8</v>
      </c>
      <c r="D6287" t="s">
        <v>39</v>
      </c>
      <c r="E6287" t="s">
        <v>52</v>
      </c>
      <c r="F6287" t="s">
        <v>29</v>
      </c>
      <c r="G6287" t="s">
        <v>30</v>
      </c>
      <c r="H6287" t="s">
        <v>81</v>
      </c>
      <c r="I6287" t="s">
        <v>32</v>
      </c>
      <c r="J6287">
        <v>1.8</v>
      </c>
      <c r="K6287" t="s">
        <v>33</v>
      </c>
      <c r="L6287">
        <v>99</v>
      </c>
      <c r="M6287" s="1">
        <v>45764</v>
      </c>
      <c r="N6287" t="s">
        <v>42</v>
      </c>
      <c r="O6287">
        <v>13.8</v>
      </c>
      <c r="P6287">
        <v>1.8</v>
      </c>
      <c r="Q6287" s="2">
        <v>2282.0700000000002</v>
      </c>
      <c r="R6287" t="s">
        <v>58</v>
      </c>
      <c r="S6287" s="2">
        <v>1480.1</v>
      </c>
      <c r="T6287">
        <v>2.6</v>
      </c>
      <c r="U6287" t="s">
        <v>89</v>
      </c>
      <c r="V6287">
        <v>2025</v>
      </c>
      <c r="W6287" t="s">
        <v>72</v>
      </c>
      <c r="X6287" s="2">
        <v>1480.1</v>
      </c>
      <c r="Y6287" s="2">
        <v>801.97</v>
      </c>
      <c r="Z6287" s="2">
        <v>0.64900000000000002</v>
      </c>
      <c r="AA6287" s="2">
        <f>IF(Table1[[#This Row],[Bed Occupied]]="Yes",1,0)</f>
        <v>1</v>
      </c>
    </row>
    <row r="6288" spans="1:27" x14ac:dyDescent="0.25">
      <c r="A6288" t="s">
        <v>6380</v>
      </c>
      <c r="B6288" s="1">
        <v>45805</v>
      </c>
      <c r="C6288" s="1">
        <v>45813.599999999999</v>
      </c>
      <c r="D6288" t="s">
        <v>88</v>
      </c>
      <c r="E6288" t="s">
        <v>28</v>
      </c>
      <c r="F6288" t="s">
        <v>48</v>
      </c>
      <c r="G6288" t="s">
        <v>30</v>
      </c>
      <c r="H6288" t="s">
        <v>40</v>
      </c>
      <c r="I6288" t="s">
        <v>32</v>
      </c>
      <c r="J6288">
        <v>8.6</v>
      </c>
      <c r="K6288" t="s">
        <v>33</v>
      </c>
      <c r="L6288">
        <v>40</v>
      </c>
      <c r="M6288" s="1">
        <v>45804</v>
      </c>
      <c r="N6288" t="s">
        <v>42</v>
      </c>
      <c r="O6288">
        <v>9.1999999999999993</v>
      </c>
      <c r="P6288">
        <v>1.2</v>
      </c>
      <c r="Q6288" s="2">
        <v>36916.04</v>
      </c>
      <c r="R6288" t="s">
        <v>35</v>
      </c>
      <c r="S6288" s="2">
        <v>29364.86</v>
      </c>
      <c r="T6288">
        <v>3.9</v>
      </c>
      <c r="U6288" t="s">
        <v>122</v>
      </c>
      <c r="V6288">
        <v>2025</v>
      </c>
      <c r="W6288" t="s">
        <v>44</v>
      </c>
      <c r="X6288" s="2">
        <v>29364.86</v>
      </c>
      <c r="Y6288" s="2">
        <v>7551.18</v>
      </c>
      <c r="Z6288" s="2">
        <v>0.79500000000000004</v>
      </c>
      <c r="AA6288" s="2">
        <f>IF(Table1[[#This Row],[Bed Occupied]]="Yes",1,0)</f>
        <v>1</v>
      </c>
    </row>
    <row r="6289" spans="1:27" x14ac:dyDescent="0.25">
      <c r="A6289" t="s">
        <v>6381</v>
      </c>
      <c r="B6289" s="1">
        <v>46118</v>
      </c>
      <c r="C6289" s="1">
        <v>46119.7</v>
      </c>
      <c r="D6289" t="s">
        <v>96</v>
      </c>
      <c r="E6289" t="s">
        <v>28</v>
      </c>
      <c r="F6289" t="s">
        <v>29</v>
      </c>
      <c r="G6289" t="s">
        <v>67</v>
      </c>
      <c r="H6289" t="s">
        <v>56</v>
      </c>
      <c r="I6289" t="s">
        <v>41</v>
      </c>
      <c r="J6289">
        <v>1.7</v>
      </c>
      <c r="K6289" t="s">
        <v>33</v>
      </c>
      <c r="L6289">
        <v>52</v>
      </c>
      <c r="M6289" s="1">
        <v>46118</v>
      </c>
      <c r="N6289" t="s">
        <v>34</v>
      </c>
      <c r="O6289">
        <v>8</v>
      </c>
      <c r="P6289">
        <v>0</v>
      </c>
      <c r="Q6289" s="2">
        <v>3567.8</v>
      </c>
      <c r="R6289" t="s">
        <v>58</v>
      </c>
      <c r="S6289" s="2">
        <v>1629.7</v>
      </c>
      <c r="T6289">
        <v>4.0999999999999996</v>
      </c>
      <c r="U6289" t="s">
        <v>98</v>
      </c>
      <c r="V6289">
        <v>2026</v>
      </c>
      <c r="W6289" t="s">
        <v>37</v>
      </c>
      <c r="X6289" s="2">
        <v>1629.7</v>
      </c>
      <c r="Y6289" s="2">
        <v>1938.1</v>
      </c>
      <c r="Z6289" s="2">
        <v>0.45700000000000002</v>
      </c>
      <c r="AA6289" s="2">
        <f>IF(Table1[[#This Row],[Bed Occupied]]="Yes",1,0)</f>
        <v>1</v>
      </c>
    </row>
    <row r="6290" spans="1:27" x14ac:dyDescent="0.25">
      <c r="A6290" t="s">
        <v>6382</v>
      </c>
      <c r="B6290" s="1">
        <v>45736</v>
      </c>
      <c r="C6290" s="1">
        <v>45737.1</v>
      </c>
      <c r="D6290" t="s">
        <v>39</v>
      </c>
      <c r="E6290" t="s">
        <v>52</v>
      </c>
      <c r="F6290" t="s">
        <v>29</v>
      </c>
      <c r="G6290" t="s">
        <v>30</v>
      </c>
      <c r="H6290" t="s">
        <v>56</v>
      </c>
      <c r="I6290" t="s">
        <v>32</v>
      </c>
      <c r="J6290">
        <v>1.1000000000000001</v>
      </c>
      <c r="K6290" t="s">
        <v>33</v>
      </c>
      <c r="L6290">
        <v>70</v>
      </c>
      <c r="M6290" s="1">
        <v>45736</v>
      </c>
      <c r="N6290" t="s">
        <v>34</v>
      </c>
      <c r="O6290">
        <v>13.8</v>
      </c>
      <c r="P6290">
        <v>1.8</v>
      </c>
      <c r="Q6290" s="2">
        <v>2548.86</v>
      </c>
      <c r="R6290" t="s">
        <v>85</v>
      </c>
      <c r="S6290" s="2">
        <v>1647.69</v>
      </c>
      <c r="T6290">
        <v>4.0999999999999996</v>
      </c>
      <c r="U6290" t="s">
        <v>173</v>
      </c>
      <c r="V6290">
        <v>2025</v>
      </c>
      <c r="W6290" t="s">
        <v>72</v>
      </c>
      <c r="X6290" s="2">
        <v>1647.69</v>
      </c>
      <c r="Y6290" s="2">
        <v>901.17</v>
      </c>
      <c r="Z6290" s="2">
        <v>0.64600000000000002</v>
      </c>
      <c r="AA6290" s="2">
        <f>IF(Table1[[#This Row],[Bed Occupied]]="Yes",1,0)</f>
        <v>1</v>
      </c>
    </row>
    <row r="6291" spans="1:27" x14ac:dyDescent="0.25">
      <c r="A6291" t="s">
        <v>6383</v>
      </c>
      <c r="B6291" s="1">
        <v>45936</v>
      </c>
      <c r="C6291" s="1">
        <v>45940.7</v>
      </c>
      <c r="D6291" t="s">
        <v>51</v>
      </c>
      <c r="E6291" t="s">
        <v>28</v>
      </c>
      <c r="F6291" t="s">
        <v>48</v>
      </c>
      <c r="G6291" t="s">
        <v>67</v>
      </c>
      <c r="H6291" t="s">
        <v>49</v>
      </c>
      <c r="I6291" t="s">
        <v>32</v>
      </c>
      <c r="J6291">
        <v>4.7</v>
      </c>
      <c r="K6291" t="s">
        <v>33</v>
      </c>
      <c r="L6291">
        <v>78</v>
      </c>
      <c r="M6291" s="1">
        <v>45935</v>
      </c>
      <c r="N6291" t="s">
        <v>63</v>
      </c>
      <c r="O6291">
        <v>9.4</v>
      </c>
      <c r="P6291">
        <v>1.4</v>
      </c>
      <c r="Q6291" s="2">
        <v>10325.719999999999</v>
      </c>
      <c r="R6291" t="s">
        <v>35</v>
      </c>
      <c r="S6291" s="2">
        <v>6293.17</v>
      </c>
      <c r="T6291">
        <v>3.6</v>
      </c>
      <c r="U6291" t="s">
        <v>82</v>
      </c>
      <c r="V6291">
        <v>2025</v>
      </c>
      <c r="W6291" t="s">
        <v>74</v>
      </c>
      <c r="X6291" s="2">
        <v>6293.17</v>
      </c>
      <c r="Y6291" s="2">
        <v>4032.55</v>
      </c>
      <c r="Z6291" s="2">
        <v>0.60899999999999999</v>
      </c>
      <c r="AA6291" s="2">
        <f>IF(Table1[[#This Row],[Bed Occupied]]="Yes",1,0)</f>
        <v>1</v>
      </c>
    </row>
    <row r="6292" spans="1:27" x14ac:dyDescent="0.25">
      <c r="A6292" t="s">
        <v>6384</v>
      </c>
      <c r="B6292" s="1">
        <v>46008</v>
      </c>
      <c r="C6292" s="1">
        <v>46011.199999999997</v>
      </c>
      <c r="D6292" t="s">
        <v>61</v>
      </c>
      <c r="E6292" t="s">
        <v>28</v>
      </c>
      <c r="F6292" t="s">
        <v>48</v>
      </c>
      <c r="G6292" t="s">
        <v>30</v>
      </c>
      <c r="H6292" t="s">
        <v>40</v>
      </c>
      <c r="I6292" t="s">
        <v>41</v>
      </c>
      <c r="J6292">
        <v>3.2</v>
      </c>
      <c r="K6292" t="s">
        <v>33</v>
      </c>
      <c r="L6292">
        <v>38</v>
      </c>
      <c r="M6292" s="1">
        <v>46008</v>
      </c>
      <c r="N6292" t="s">
        <v>42</v>
      </c>
      <c r="O6292">
        <v>8.1</v>
      </c>
      <c r="P6292">
        <v>0.1</v>
      </c>
      <c r="Q6292" s="2">
        <v>15515.34</v>
      </c>
      <c r="R6292" t="s">
        <v>35</v>
      </c>
      <c r="S6292" s="2">
        <v>11144.43</v>
      </c>
      <c r="T6292">
        <v>3.9</v>
      </c>
      <c r="U6292" t="s">
        <v>79</v>
      </c>
      <c r="V6292">
        <v>2025</v>
      </c>
      <c r="W6292" t="s">
        <v>69</v>
      </c>
      <c r="X6292" s="2">
        <v>11144.43</v>
      </c>
      <c r="Y6292" s="2">
        <v>4370.91</v>
      </c>
      <c r="Z6292" s="2">
        <v>0.71799999999999997</v>
      </c>
      <c r="AA6292" s="2">
        <f>IF(Table1[[#This Row],[Bed Occupied]]="Yes",1,0)</f>
        <v>1</v>
      </c>
    </row>
    <row r="6293" spans="1:27" x14ac:dyDescent="0.25">
      <c r="A6293" t="s">
        <v>6385</v>
      </c>
      <c r="B6293" s="1">
        <v>46223</v>
      </c>
      <c r="C6293" s="1">
        <v>46227.8</v>
      </c>
      <c r="D6293" t="s">
        <v>102</v>
      </c>
      <c r="E6293" t="s">
        <v>28</v>
      </c>
      <c r="F6293" t="s">
        <v>29</v>
      </c>
      <c r="G6293" t="s">
        <v>67</v>
      </c>
      <c r="H6293" t="s">
        <v>56</v>
      </c>
      <c r="I6293" t="s">
        <v>32</v>
      </c>
      <c r="J6293">
        <v>4.8</v>
      </c>
      <c r="K6293" t="s">
        <v>33</v>
      </c>
      <c r="L6293">
        <v>31</v>
      </c>
      <c r="M6293" s="1">
        <v>46222</v>
      </c>
      <c r="N6293" t="s">
        <v>34</v>
      </c>
      <c r="O6293">
        <v>13.6</v>
      </c>
      <c r="P6293">
        <v>1.6</v>
      </c>
      <c r="Q6293" s="2">
        <v>11639.32</v>
      </c>
      <c r="R6293" t="s">
        <v>35</v>
      </c>
      <c r="S6293" s="2">
        <v>7168.92</v>
      </c>
      <c r="T6293">
        <v>4</v>
      </c>
      <c r="U6293" t="s">
        <v>43</v>
      </c>
      <c r="V6293">
        <v>2026</v>
      </c>
      <c r="W6293" t="s">
        <v>74</v>
      </c>
      <c r="X6293" s="2">
        <v>7168.92</v>
      </c>
      <c r="Y6293" s="2">
        <v>4470.3999999999996</v>
      </c>
      <c r="Z6293" s="2">
        <v>0.61599999999999999</v>
      </c>
      <c r="AA6293" s="2">
        <f>IF(Table1[[#This Row],[Bed Occupied]]="Yes",1,0)</f>
        <v>1</v>
      </c>
    </row>
    <row r="6294" spans="1:27" x14ac:dyDescent="0.25">
      <c r="A6294" t="s">
        <v>6386</v>
      </c>
      <c r="B6294" s="1">
        <v>45678</v>
      </c>
      <c r="C6294" s="1">
        <v>45679.9</v>
      </c>
      <c r="D6294" t="s">
        <v>102</v>
      </c>
      <c r="E6294" t="s">
        <v>52</v>
      </c>
      <c r="F6294" t="s">
        <v>48</v>
      </c>
      <c r="G6294" t="s">
        <v>30</v>
      </c>
      <c r="H6294" t="s">
        <v>76</v>
      </c>
      <c r="I6294" t="s">
        <v>32</v>
      </c>
      <c r="J6294">
        <v>1.9</v>
      </c>
      <c r="K6294" t="s">
        <v>33</v>
      </c>
      <c r="L6294">
        <v>68</v>
      </c>
      <c r="M6294" s="1">
        <v>45678</v>
      </c>
      <c r="N6294" t="s">
        <v>34</v>
      </c>
      <c r="O6294">
        <v>11.8</v>
      </c>
      <c r="P6294">
        <v>1.8</v>
      </c>
      <c r="Q6294" s="2">
        <v>6909.95</v>
      </c>
      <c r="R6294" t="s">
        <v>85</v>
      </c>
      <c r="S6294" s="2">
        <v>4441.3999999999996</v>
      </c>
      <c r="T6294">
        <v>3.7</v>
      </c>
      <c r="U6294" t="s">
        <v>145</v>
      </c>
      <c r="V6294">
        <v>2025</v>
      </c>
      <c r="W6294" t="s">
        <v>44</v>
      </c>
      <c r="X6294" s="2">
        <v>4441.3999999999996</v>
      </c>
      <c r="Y6294" s="2">
        <v>2468.5500000000002</v>
      </c>
      <c r="Z6294" s="2">
        <v>0.64300000000000002</v>
      </c>
      <c r="AA6294" s="2">
        <f>IF(Table1[[#This Row],[Bed Occupied]]="Yes",1,0)</f>
        <v>1</v>
      </c>
    </row>
    <row r="6295" spans="1:27" x14ac:dyDescent="0.25">
      <c r="A6295" t="s">
        <v>6387</v>
      </c>
      <c r="B6295" s="1">
        <v>46207</v>
      </c>
      <c r="C6295" s="1">
        <v>46214.9</v>
      </c>
      <c r="D6295" t="s">
        <v>102</v>
      </c>
      <c r="E6295" t="s">
        <v>28</v>
      </c>
      <c r="F6295" t="s">
        <v>48</v>
      </c>
      <c r="G6295" t="s">
        <v>30</v>
      </c>
      <c r="H6295" t="s">
        <v>81</v>
      </c>
      <c r="I6295" t="s">
        <v>41</v>
      </c>
      <c r="J6295">
        <v>7.9</v>
      </c>
      <c r="K6295" t="s">
        <v>33</v>
      </c>
      <c r="L6295">
        <v>60</v>
      </c>
      <c r="M6295" s="1">
        <v>46207</v>
      </c>
      <c r="N6295" t="s">
        <v>42</v>
      </c>
      <c r="O6295">
        <v>11.2</v>
      </c>
      <c r="P6295">
        <v>1.2</v>
      </c>
      <c r="Q6295" s="2">
        <v>12109.81</v>
      </c>
      <c r="R6295" t="s">
        <v>58</v>
      </c>
      <c r="S6295" s="2">
        <v>7287.02</v>
      </c>
      <c r="T6295">
        <v>4.0999999999999996</v>
      </c>
      <c r="U6295" t="s">
        <v>43</v>
      </c>
      <c r="V6295">
        <v>2026</v>
      </c>
      <c r="W6295" t="s">
        <v>83</v>
      </c>
      <c r="X6295" s="2">
        <v>7287.02</v>
      </c>
      <c r="Y6295" s="2">
        <v>4822.79</v>
      </c>
      <c r="Z6295" s="2">
        <v>0.60199999999999998</v>
      </c>
      <c r="AA6295" s="2">
        <f>IF(Table1[[#This Row],[Bed Occupied]]="Yes",1,0)</f>
        <v>1</v>
      </c>
    </row>
    <row r="6296" spans="1:27" x14ac:dyDescent="0.25">
      <c r="A6296" t="s">
        <v>6388</v>
      </c>
      <c r="B6296" s="1">
        <v>46377</v>
      </c>
      <c r="C6296" s="1">
        <v>46388.1</v>
      </c>
      <c r="D6296" t="s">
        <v>88</v>
      </c>
      <c r="E6296" t="s">
        <v>52</v>
      </c>
      <c r="F6296" t="s">
        <v>29</v>
      </c>
      <c r="G6296" t="s">
        <v>53</v>
      </c>
      <c r="H6296" t="s">
        <v>31</v>
      </c>
      <c r="I6296" t="s">
        <v>41</v>
      </c>
      <c r="J6296">
        <v>11.1</v>
      </c>
      <c r="K6296" t="s">
        <v>33</v>
      </c>
      <c r="L6296">
        <v>29</v>
      </c>
      <c r="M6296" s="1">
        <v>46377</v>
      </c>
      <c r="N6296" t="s">
        <v>42</v>
      </c>
      <c r="O6296">
        <v>11.9</v>
      </c>
      <c r="P6296">
        <v>1.9</v>
      </c>
      <c r="Q6296" s="2">
        <v>33489.769999999997</v>
      </c>
      <c r="R6296" t="s">
        <v>58</v>
      </c>
      <c r="S6296" s="2">
        <v>26106.51</v>
      </c>
      <c r="T6296">
        <v>4.3</v>
      </c>
      <c r="U6296" t="s">
        <v>54</v>
      </c>
      <c r="V6296">
        <v>2026</v>
      </c>
      <c r="W6296" t="s">
        <v>37</v>
      </c>
      <c r="X6296" s="2">
        <v>26106.51</v>
      </c>
      <c r="Y6296" s="2">
        <v>7383.26</v>
      </c>
      <c r="Z6296" s="2">
        <v>0.78</v>
      </c>
      <c r="AA6296" s="2">
        <f>IF(Table1[[#This Row],[Bed Occupied]]="Yes",1,0)</f>
        <v>1</v>
      </c>
    </row>
    <row r="6297" spans="1:27" x14ac:dyDescent="0.25">
      <c r="A6297" t="s">
        <v>6389</v>
      </c>
      <c r="B6297" s="1">
        <v>45983</v>
      </c>
      <c r="C6297" s="1">
        <v>45984.800000000003</v>
      </c>
      <c r="D6297" t="s">
        <v>39</v>
      </c>
      <c r="E6297" t="s">
        <v>47</v>
      </c>
      <c r="F6297" t="s">
        <v>29</v>
      </c>
      <c r="G6297" t="s">
        <v>67</v>
      </c>
      <c r="H6297" t="s">
        <v>81</v>
      </c>
      <c r="I6297" t="s">
        <v>32</v>
      </c>
      <c r="J6297">
        <v>1.8</v>
      </c>
      <c r="K6297" t="s">
        <v>57</v>
      </c>
      <c r="L6297">
        <v>102</v>
      </c>
      <c r="M6297" s="1">
        <v>45983</v>
      </c>
      <c r="N6297" t="s">
        <v>42</v>
      </c>
      <c r="O6297">
        <v>9.5</v>
      </c>
      <c r="P6297">
        <v>1.5</v>
      </c>
      <c r="Q6297" s="2">
        <v>2038.59</v>
      </c>
      <c r="R6297" t="s">
        <v>58</v>
      </c>
      <c r="S6297" s="2">
        <v>1100.26</v>
      </c>
      <c r="T6297">
        <v>2.8</v>
      </c>
      <c r="U6297" t="s">
        <v>71</v>
      </c>
      <c r="V6297">
        <v>2025</v>
      </c>
      <c r="W6297" t="s">
        <v>83</v>
      </c>
      <c r="X6297" s="2">
        <v>1100.26</v>
      </c>
      <c r="Y6297" s="2">
        <v>938.33</v>
      </c>
      <c r="Z6297" s="2">
        <v>0.54</v>
      </c>
      <c r="AA6297" s="2">
        <f>IF(Table1[[#This Row],[Bed Occupied]]="Yes",1,0)</f>
        <v>0</v>
      </c>
    </row>
    <row r="6298" spans="1:27" x14ac:dyDescent="0.25">
      <c r="A6298" t="s">
        <v>6390</v>
      </c>
      <c r="B6298" s="1">
        <v>46088</v>
      </c>
      <c r="C6298" s="1">
        <v>46092.800000000003</v>
      </c>
      <c r="D6298" t="s">
        <v>27</v>
      </c>
      <c r="E6298" t="s">
        <v>47</v>
      </c>
      <c r="F6298" t="s">
        <v>29</v>
      </c>
      <c r="G6298" t="s">
        <v>53</v>
      </c>
      <c r="H6298" t="s">
        <v>76</v>
      </c>
      <c r="I6298" t="s">
        <v>41</v>
      </c>
      <c r="J6298">
        <v>4.8</v>
      </c>
      <c r="K6298" t="s">
        <v>57</v>
      </c>
      <c r="L6298">
        <v>8</v>
      </c>
      <c r="M6298" s="1">
        <v>46088</v>
      </c>
      <c r="N6298" t="s">
        <v>63</v>
      </c>
      <c r="O6298">
        <v>10</v>
      </c>
      <c r="P6298">
        <v>0</v>
      </c>
      <c r="Q6298" s="2">
        <v>9703.25</v>
      </c>
      <c r="R6298" t="s">
        <v>85</v>
      </c>
      <c r="S6298" s="2">
        <v>6710.5</v>
      </c>
      <c r="T6298">
        <v>5</v>
      </c>
      <c r="U6298" t="s">
        <v>115</v>
      </c>
      <c r="V6298">
        <v>2026</v>
      </c>
      <c r="W6298" t="s">
        <v>83</v>
      </c>
      <c r="X6298" s="2">
        <v>6710.5</v>
      </c>
      <c r="Y6298" s="2">
        <v>2992.75</v>
      </c>
      <c r="Z6298" s="2">
        <v>0.69199999999999995</v>
      </c>
      <c r="AA6298" s="2">
        <f>IF(Table1[[#This Row],[Bed Occupied]]="Yes",1,0)</f>
        <v>0</v>
      </c>
    </row>
    <row r="6299" spans="1:27" x14ac:dyDescent="0.25">
      <c r="A6299" t="s">
        <v>6391</v>
      </c>
      <c r="B6299" s="1">
        <v>46088</v>
      </c>
      <c r="C6299" s="1">
        <v>46094.8</v>
      </c>
      <c r="D6299" t="s">
        <v>88</v>
      </c>
      <c r="E6299" t="s">
        <v>28</v>
      </c>
      <c r="F6299" t="s">
        <v>29</v>
      </c>
      <c r="G6299" t="s">
        <v>53</v>
      </c>
      <c r="H6299" t="s">
        <v>56</v>
      </c>
      <c r="I6299" t="s">
        <v>41</v>
      </c>
      <c r="J6299">
        <v>6.8</v>
      </c>
      <c r="K6299" t="s">
        <v>33</v>
      </c>
      <c r="L6299">
        <v>22</v>
      </c>
      <c r="M6299" s="1">
        <v>46088</v>
      </c>
      <c r="N6299" t="s">
        <v>42</v>
      </c>
      <c r="O6299">
        <v>8.1999999999999993</v>
      </c>
      <c r="P6299">
        <v>0.2</v>
      </c>
      <c r="Q6299" s="2">
        <v>25993.07</v>
      </c>
      <c r="R6299" t="s">
        <v>35</v>
      </c>
      <c r="S6299" s="2">
        <v>18993.66</v>
      </c>
      <c r="T6299">
        <v>3.9</v>
      </c>
      <c r="U6299" t="s">
        <v>115</v>
      </c>
      <c r="V6299">
        <v>2026</v>
      </c>
      <c r="W6299" t="s">
        <v>83</v>
      </c>
      <c r="X6299" s="2">
        <v>18993.66</v>
      </c>
      <c r="Y6299" s="2">
        <v>6999.41</v>
      </c>
      <c r="Z6299" s="2">
        <v>0.73099999999999998</v>
      </c>
      <c r="AA6299" s="2">
        <f>IF(Table1[[#This Row],[Bed Occupied]]="Yes",1,0)</f>
        <v>1</v>
      </c>
    </row>
    <row r="6300" spans="1:27" x14ac:dyDescent="0.25">
      <c r="A6300" t="s">
        <v>6392</v>
      </c>
      <c r="B6300" s="1">
        <v>46045</v>
      </c>
      <c r="C6300" s="1">
        <v>46047</v>
      </c>
      <c r="D6300" t="s">
        <v>39</v>
      </c>
      <c r="E6300" t="s">
        <v>52</v>
      </c>
      <c r="F6300" t="s">
        <v>29</v>
      </c>
      <c r="G6300" t="s">
        <v>53</v>
      </c>
      <c r="H6300" t="s">
        <v>81</v>
      </c>
      <c r="I6300" t="s">
        <v>41</v>
      </c>
      <c r="J6300">
        <v>2</v>
      </c>
      <c r="K6300" t="s">
        <v>57</v>
      </c>
      <c r="L6300">
        <v>72</v>
      </c>
      <c r="M6300" s="1">
        <v>46044</v>
      </c>
      <c r="N6300" t="s">
        <v>34</v>
      </c>
      <c r="O6300">
        <v>12</v>
      </c>
      <c r="P6300">
        <v>0</v>
      </c>
      <c r="Q6300" s="2">
        <v>2322.0500000000002</v>
      </c>
      <c r="R6300" t="s">
        <v>58</v>
      </c>
      <c r="S6300" s="2">
        <v>1452.22</v>
      </c>
      <c r="T6300">
        <v>4.4000000000000004</v>
      </c>
      <c r="U6300" t="s">
        <v>86</v>
      </c>
      <c r="V6300">
        <v>2026</v>
      </c>
      <c r="W6300" t="s">
        <v>72</v>
      </c>
      <c r="X6300" s="2">
        <v>1452.22</v>
      </c>
      <c r="Y6300" s="2">
        <v>869.83</v>
      </c>
      <c r="Z6300" s="2">
        <v>0.625</v>
      </c>
      <c r="AA6300" s="2">
        <f>IF(Table1[[#This Row],[Bed Occupied]]="Yes",1,0)</f>
        <v>0</v>
      </c>
    </row>
    <row r="6301" spans="1:27" x14ac:dyDescent="0.25">
      <c r="A6301" t="s">
        <v>6393</v>
      </c>
      <c r="B6301" s="1">
        <v>45974</v>
      </c>
      <c r="C6301" s="1">
        <v>45976.4</v>
      </c>
      <c r="D6301" t="s">
        <v>88</v>
      </c>
      <c r="E6301" t="s">
        <v>28</v>
      </c>
      <c r="F6301" t="s">
        <v>29</v>
      </c>
      <c r="G6301" t="s">
        <v>30</v>
      </c>
      <c r="H6301" t="s">
        <v>76</v>
      </c>
      <c r="I6301" t="s">
        <v>41</v>
      </c>
      <c r="J6301">
        <v>2.4</v>
      </c>
      <c r="K6301" t="s">
        <v>33</v>
      </c>
      <c r="L6301">
        <v>36</v>
      </c>
      <c r="M6301" s="1">
        <v>45974</v>
      </c>
      <c r="N6301" t="s">
        <v>42</v>
      </c>
      <c r="O6301">
        <v>11.3</v>
      </c>
      <c r="P6301">
        <v>1.3</v>
      </c>
      <c r="Q6301" s="2">
        <v>23970.94</v>
      </c>
      <c r="R6301" t="s">
        <v>85</v>
      </c>
      <c r="S6301" s="2">
        <v>15807.5</v>
      </c>
      <c r="T6301">
        <v>4.2</v>
      </c>
      <c r="U6301" t="s">
        <v>71</v>
      </c>
      <c r="V6301">
        <v>2025</v>
      </c>
      <c r="W6301" t="s">
        <v>72</v>
      </c>
      <c r="X6301" s="2">
        <v>15807.5</v>
      </c>
      <c r="Y6301" s="2">
        <v>8163.44</v>
      </c>
      <c r="Z6301" s="2">
        <v>0.65900000000000003</v>
      </c>
      <c r="AA6301" s="2">
        <f>IF(Table1[[#This Row],[Bed Occupied]]="Yes",1,0)</f>
        <v>1</v>
      </c>
    </row>
    <row r="6302" spans="1:27" x14ac:dyDescent="0.25">
      <c r="A6302" t="s">
        <v>6394</v>
      </c>
      <c r="B6302" s="1">
        <v>46121</v>
      </c>
      <c r="C6302" s="1">
        <v>46124.1</v>
      </c>
      <c r="D6302" t="s">
        <v>88</v>
      </c>
      <c r="E6302" t="s">
        <v>47</v>
      </c>
      <c r="F6302" t="s">
        <v>48</v>
      </c>
      <c r="G6302" t="s">
        <v>30</v>
      </c>
      <c r="H6302" t="s">
        <v>40</v>
      </c>
      <c r="I6302" t="s">
        <v>41</v>
      </c>
      <c r="J6302">
        <v>3.1</v>
      </c>
      <c r="K6302" t="s">
        <v>33</v>
      </c>
      <c r="L6302">
        <v>6</v>
      </c>
      <c r="M6302" s="1">
        <v>46121</v>
      </c>
      <c r="N6302" t="s">
        <v>42</v>
      </c>
      <c r="O6302">
        <v>9.3000000000000007</v>
      </c>
      <c r="P6302">
        <v>1.3</v>
      </c>
      <c r="Q6302" s="2">
        <v>18745.150000000001</v>
      </c>
      <c r="R6302" t="s">
        <v>58</v>
      </c>
      <c r="S6302" s="2">
        <v>13972.01</v>
      </c>
      <c r="T6302">
        <v>3.4</v>
      </c>
      <c r="U6302" t="s">
        <v>98</v>
      </c>
      <c r="V6302">
        <v>2026</v>
      </c>
      <c r="W6302" t="s">
        <v>72</v>
      </c>
      <c r="X6302" s="2">
        <v>13972.01</v>
      </c>
      <c r="Y6302" s="2">
        <v>4773.1400000000003</v>
      </c>
      <c r="Z6302" s="2">
        <v>0.745</v>
      </c>
      <c r="AA6302" s="2">
        <f>IF(Table1[[#This Row],[Bed Occupied]]="Yes",1,0)</f>
        <v>1</v>
      </c>
    </row>
    <row r="6303" spans="1:27" x14ac:dyDescent="0.25">
      <c r="A6303" t="s">
        <v>6395</v>
      </c>
      <c r="B6303" s="1">
        <v>46317</v>
      </c>
      <c r="C6303" s="1">
        <v>46323.4</v>
      </c>
      <c r="D6303" t="s">
        <v>61</v>
      </c>
      <c r="E6303" t="s">
        <v>52</v>
      </c>
      <c r="F6303" t="s">
        <v>48</v>
      </c>
      <c r="G6303" t="s">
        <v>67</v>
      </c>
      <c r="H6303" t="s">
        <v>56</v>
      </c>
      <c r="I6303" t="s">
        <v>32</v>
      </c>
      <c r="J6303">
        <v>6.4</v>
      </c>
      <c r="K6303" t="s">
        <v>33</v>
      </c>
      <c r="L6303">
        <v>100</v>
      </c>
      <c r="M6303" s="1">
        <v>46316</v>
      </c>
      <c r="N6303" t="s">
        <v>63</v>
      </c>
      <c r="O6303">
        <v>10.9</v>
      </c>
      <c r="P6303">
        <v>0.9</v>
      </c>
      <c r="Q6303" s="2">
        <v>18904.419999999998</v>
      </c>
      <c r="R6303" t="s">
        <v>35</v>
      </c>
      <c r="S6303" s="2">
        <v>13081.71</v>
      </c>
      <c r="T6303">
        <v>3.6</v>
      </c>
      <c r="U6303" t="s">
        <v>36</v>
      </c>
      <c r="V6303">
        <v>2026</v>
      </c>
      <c r="W6303" t="s">
        <v>69</v>
      </c>
      <c r="X6303" s="2">
        <v>13081.71</v>
      </c>
      <c r="Y6303" s="2">
        <v>5822.71</v>
      </c>
      <c r="Z6303" s="2">
        <v>0.69199999999999995</v>
      </c>
      <c r="AA6303" s="2">
        <f>IF(Table1[[#This Row],[Bed Occupied]]="Yes",1,0)</f>
        <v>1</v>
      </c>
    </row>
    <row r="6304" spans="1:27" x14ac:dyDescent="0.25">
      <c r="A6304" t="s">
        <v>6396</v>
      </c>
      <c r="B6304" s="1">
        <v>45820</v>
      </c>
      <c r="C6304" s="1">
        <v>45821</v>
      </c>
      <c r="D6304" t="s">
        <v>39</v>
      </c>
      <c r="E6304" t="s">
        <v>47</v>
      </c>
      <c r="F6304" t="s">
        <v>48</v>
      </c>
      <c r="G6304" t="s">
        <v>151</v>
      </c>
      <c r="H6304" t="s">
        <v>62</v>
      </c>
      <c r="I6304" t="s">
        <v>32</v>
      </c>
      <c r="J6304">
        <v>1</v>
      </c>
      <c r="K6304" t="s">
        <v>33</v>
      </c>
      <c r="L6304">
        <v>91</v>
      </c>
      <c r="M6304" s="1">
        <v>45820</v>
      </c>
      <c r="N6304" t="s">
        <v>42</v>
      </c>
      <c r="O6304">
        <v>11</v>
      </c>
      <c r="P6304">
        <v>1</v>
      </c>
      <c r="Q6304" s="2">
        <v>2606.12</v>
      </c>
      <c r="R6304" t="s">
        <v>85</v>
      </c>
      <c r="S6304" s="2">
        <v>1801.5</v>
      </c>
      <c r="T6304">
        <v>3.3</v>
      </c>
      <c r="U6304" t="s">
        <v>64</v>
      </c>
      <c r="V6304">
        <v>2025</v>
      </c>
      <c r="W6304" t="s">
        <v>72</v>
      </c>
      <c r="X6304" s="2">
        <v>1801.5</v>
      </c>
      <c r="Y6304" s="2">
        <v>804.62</v>
      </c>
      <c r="Z6304" s="2">
        <v>0.69099999999999995</v>
      </c>
      <c r="AA6304" s="2">
        <f>IF(Table1[[#This Row],[Bed Occupied]]="Yes",1,0)</f>
        <v>1</v>
      </c>
    </row>
    <row r="6305" spans="1:27" x14ac:dyDescent="0.25">
      <c r="A6305" t="s">
        <v>6397</v>
      </c>
      <c r="B6305" s="1">
        <v>45925</v>
      </c>
      <c r="C6305" s="1">
        <v>45926.8</v>
      </c>
      <c r="D6305" t="s">
        <v>46</v>
      </c>
      <c r="E6305" t="s">
        <v>28</v>
      </c>
      <c r="F6305" t="s">
        <v>48</v>
      </c>
      <c r="G6305" t="s">
        <v>53</v>
      </c>
      <c r="H6305" t="s">
        <v>49</v>
      </c>
      <c r="I6305" t="s">
        <v>41</v>
      </c>
      <c r="J6305">
        <v>1.8</v>
      </c>
      <c r="K6305" t="s">
        <v>57</v>
      </c>
      <c r="L6305">
        <v>35</v>
      </c>
      <c r="M6305" s="1">
        <v>45925</v>
      </c>
      <c r="N6305" t="s">
        <v>42</v>
      </c>
      <c r="O6305">
        <v>13</v>
      </c>
      <c r="P6305">
        <v>1</v>
      </c>
      <c r="Q6305" s="2">
        <v>5586</v>
      </c>
      <c r="R6305" t="s">
        <v>35</v>
      </c>
      <c r="S6305" s="2">
        <v>3529.6</v>
      </c>
      <c r="T6305">
        <v>4.8</v>
      </c>
      <c r="U6305" t="s">
        <v>59</v>
      </c>
      <c r="V6305">
        <v>2025</v>
      </c>
      <c r="W6305" t="s">
        <v>72</v>
      </c>
      <c r="X6305" s="2">
        <v>3529.6</v>
      </c>
      <c r="Y6305" s="2">
        <v>2056.4</v>
      </c>
      <c r="Z6305" s="2">
        <v>0.63200000000000001</v>
      </c>
      <c r="AA6305" s="2">
        <f>IF(Table1[[#This Row],[Bed Occupied]]="Yes",1,0)</f>
        <v>0</v>
      </c>
    </row>
    <row r="6306" spans="1:27" x14ac:dyDescent="0.25">
      <c r="A6306" t="s">
        <v>6398</v>
      </c>
      <c r="B6306" s="1">
        <v>46115</v>
      </c>
      <c r="C6306" s="1">
        <v>46123.8</v>
      </c>
      <c r="D6306" t="s">
        <v>61</v>
      </c>
      <c r="E6306" t="s">
        <v>28</v>
      </c>
      <c r="F6306" t="s">
        <v>48</v>
      </c>
      <c r="G6306" t="s">
        <v>67</v>
      </c>
      <c r="H6306" t="s">
        <v>40</v>
      </c>
      <c r="I6306" t="s">
        <v>41</v>
      </c>
      <c r="J6306">
        <v>8.8000000000000007</v>
      </c>
      <c r="K6306" t="s">
        <v>33</v>
      </c>
      <c r="L6306">
        <v>70</v>
      </c>
      <c r="M6306" s="1">
        <v>46115</v>
      </c>
      <c r="N6306" t="s">
        <v>42</v>
      </c>
      <c r="O6306">
        <v>8</v>
      </c>
      <c r="P6306">
        <v>0</v>
      </c>
      <c r="Q6306" s="2">
        <v>18987.18</v>
      </c>
      <c r="R6306" t="s">
        <v>35</v>
      </c>
      <c r="S6306" s="2">
        <v>11861.52</v>
      </c>
      <c r="T6306">
        <v>4</v>
      </c>
      <c r="U6306" t="s">
        <v>98</v>
      </c>
      <c r="V6306">
        <v>2026</v>
      </c>
      <c r="W6306" t="s">
        <v>77</v>
      </c>
      <c r="X6306" s="2">
        <v>11861.52</v>
      </c>
      <c r="Y6306" s="2">
        <v>7125.66</v>
      </c>
      <c r="Z6306" s="2">
        <v>0.625</v>
      </c>
      <c r="AA6306" s="2">
        <f>IF(Table1[[#This Row],[Bed Occupied]]="Yes",1,0)</f>
        <v>1</v>
      </c>
    </row>
    <row r="6307" spans="1:27" x14ac:dyDescent="0.25">
      <c r="A6307" t="s">
        <v>6399</v>
      </c>
      <c r="B6307" s="1">
        <v>45972</v>
      </c>
      <c r="C6307" s="1">
        <v>45978.400000000001</v>
      </c>
      <c r="D6307" t="s">
        <v>88</v>
      </c>
      <c r="E6307" t="s">
        <v>28</v>
      </c>
      <c r="F6307" t="s">
        <v>48</v>
      </c>
      <c r="G6307" t="s">
        <v>30</v>
      </c>
      <c r="H6307" t="s">
        <v>49</v>
      </c>
      <c r="I6307" t="s">
        <v>32</v>
      </c>
      <c r="J6307">
        <v>6.4</v>
      </c>
      <c r="K6307" t="s">
        <v>33</v>
      </c>
      <c r="L6307">
        <v>29</v>
      </c>
      <c r="M6307" s="1">
        <v>45971</v>
      </c>
      <c r="N6307" t="s">
        <v>42</v>
      </c>
      <c r="O6307">
        <v>8.8000000000000007</v>
      </c>
      <c r="P6307">
        <v>0.8</v>
      </c>
      <c r="Q6307" s="2">
        <v>26564.47</v>
      </c>
      <c r="R6307" t="s">
        <v>35</v>
      </c>
      <c r="S6307" s="2">
        <v>18123.060000000001</v>
      </c>
      <c r="T6307">
        <v>3.9</v>
      </c>
      <c r="U6307" t="s">
        <v>71</v>
      </c>
      <c r="V6307">
        <v>2025</v>
      </c>
      <c r="W6307" t="s">
        <v>37</v>
      </c>
      <c r="X6307" s="2">
        <v>18123.060000000001</v>
      </c>
      <c r="Y6307" s="2">
        <v>8441.41</v>
      </c>
      <c r="Z6307" s="2">
        <v>0.68200000000000005</v>
      </c>
      <c r="AA6307" s="2">
        <f>IF(Table1[[#This Row],[Bed Occupied]]="Yes",1,0)</f>
        <v>1</v>
      </c>
    </row>
    <row r="6308" spans="1:27" x14ac:dyDescent="0.25">
      <c r="A6308" t="s">
        <v>6400</v>
      </c>
      <c r="B6308" s="1">
        <v>45780</v>
      </c>
      <c r="C6308" s="1">
        <v>45781.3</v>
      </c>
      <c r="D6308" t="s">
        <v>39</v>
      </c>
      <c r="E6308" t="s">
        <v>66</v>
      </c>
      <c r="F6308" t="s">
        <v>48</v>
      </c>
      <c r="G6308" t="s">
        <v>67</v>
      </c>
      <c r="H6308" t="s">
        <v>49</v>
      </c>
      <c r="I6308" t="s">
        <v>41</v>
      </c>
      <c r="J6308">
        <v>1.3</v>
      </c>
      <c r="K6308" t="s">
        <v>33</v>
      </c>
      <c r="L6308">
        <v>90</v>
      </c>
      <c r="M6308" s="1">
        <v>45779</v>
      </c>
      <c r="N6308" t="s">
        <v>42</v>
      </c>
      <c r="O6308">
        <v>8.8000000000000007</v>
      </c>
      <c r="P6308">
        <v>0.8</v>
      </c>
      <c r="Q6308" s="2">
        <v>2100.52</v>
      </c>
      <c r="R6308" t="s">
        <v>85</v>
      </c>
      <c r="S6308" s="2">
        <v>1314.23</v>
      </c>
      <c r="T6308">
        <v>3.3</v>
      </c>
      <c r="U6308" t="s">
        <v>122</v>
      </c>
      <c r="V6308">
        <v>2025</v>
      </c>
      <c r="W6308" t="s">
        <v>77</v>
      </c>
      <c r="X6308" s="2">
        <v>1314.23</v>
      </c>
      <c r="Y6308" s="2">
        <v>786.29</v>
      </c>
      <c r="Z6308" s="2">
        <v>0.626</v>
      </c>
      <c r="AA6308" s="2">
        <f>IF(Table1[[#This Row],[Bed Occupied]]="Yes",1,0)</f>
        <v>1</v>
      </c>
    </row>
    <row r="6309" spans="1:27" x14ac:dyDescent="0.25">
      <c r="A6309" t="s">
        <v>6401</v>
      </c>
      <c r="B6309" s="1">
        <v>45899</v>
      </c>
      <c r="C6309" s="1">
        <v>45907.9</v>
      </c>
      <c r="D6309" t="s">
        <v>61</v>
      </c>
      <c r="E6309" t="s">
        <v>52</v>
      </c>
      <c r="F6309" t="s">
        <v>29</v>
      </c>
      <c r="G6309" t="s">
        <v>67</v>
      </c>
      <c r="H6309" t="s">
        <v>40</v>
      </c>
      <c r="I6309" t="s">
        <v>32</v>
      </c>
      <c r="J6309">
        <v>8.9</v>
      </c>
      <c r="K6309" t="s">
        <v>33</v>
      </c>
      <c r="L6309">
        <v>61</v>
      </c>
      <c r="M6309" s="1">
        <v>45899</v>
      </c>
      <c r="N6309" t="s">
        <v>63</v>
      </c>
      <c r="O6309">
        <v>10.6</v>
      </c>
      <c r="P6309">
        <v>2.6</v>
      </c>
      <c r="Q6309" s="2">
        <v>22192.41</v>
      </c>
      <c r="R6309" t="s">
        <v>35</v>
      </c>
      <c r="S6309" s="2">
        <v>13928</v>
      </c>
      <c r="T6309">
        <v>3.2</v>
      </c>
      <c r="U6309" t="s">
        <v>104</v>
      </c>
      <c r="V6309">
        <v>2025</v>
      </c>
      <c r="W6309" t="s">
        <v>83</v>
      </c>
      <c r="X6309" s="2">
        <v>13928</v>
      </c>
      <c r="Y6309" s="2">
        <v>8264.41</v>
      </c>
      <c r="Z6309" s="2">
        <v>0.628</v>
      </c>
      <c r="AA6309" s="2">
        <f>IF(Table1[[#This Row],[Bed Occupied]]="Yes",1,0)</f>
        <v>1</v>
      </c>
    </row>
    <row r="6310" spans="1:27" x14ac:dyDescent="0.25">
      <c r="A6310" t="s">
        <v>6402</v>
      </c>
      <c r="B6310" s="1">
        <v>45757</v>
      </c>
      <c r="C6310" s="1">
        <v>45758.7</v>
      </c>
      <c r="D6310" t="s">
        <v>96</v>
      </c>
      <c r="E6310" t="s">
        <v>66</v>
      </c>
      <c r="F6310" t="s">
        <v>29</v>
      </c>
      <c r="G6310" t="s">
        <v>53</v>
      </c>
      <c r="H6310" t="s">
        <v>76</v>
      </c>
      <c r="I6310" t="s">
        <v>41</v>
      </c>
      <c r="J6310">
        <v>1.7</v>
      </c>
      <c r="K6310" t="s">
        <v>33</v>
      </c>
      <c r="L6310">
        <v>47</v>
      </c>
      <c r="M6310" s="1">
        <v>45757</v>
      </c>
      <c r="N6310" t="s">
        <v>42</v>
      </c>
      <c r="O6310">
        <v>8.4</v>
      </c>
      <c r="P6310">
        <v>0.4</v>
      </c>
      <c r="Q6310" s="2">
        <v>3533.44</v>
      </c>
      <c r="R6310" t="s">
        <v>85</v>
      </c>
      <c r="S6310" s="2">
        <v>1903.93</v>
      </c>
      <c r="T6310">
        <v>4.2</v>
      </c>
      <c r="U6310" t="s">
        <v>89</v>
      </c>
      <c r="V6310">
        <v>2025</v>
      </c>
      <c r="W6310" t="s">
        <v>72</v>
      </c>
      <c r="X6310" s="2">
        <v>1903.93</v>
      </c>
      <c r="Y6310" s="2">
        <v>1629.51</v>
      </c>
      <c r="Z6310" s="2">
        <v>0.53900000000000003</v>
      </c>
      <c r="AA6310" s="2">
        <f>IF(Table1[[#This Row],[Bed Occupied]]="Yes",1,0)</f>
        <v>1</v>
      </c>
    </row>
    <row r="6311" spans="1:27" x14ac:dyDescent="0.25">
      <c r="A6311" t="s">
        <v>6403</v>
      </c>
      <c r="B6311" s="1">
        <v>46357</v>
      </c>
      <c r="C6311" s="1">
        <v>46360.4</v>
      </c>
      <c r="D6311" t="s">
        <v>39</v>
      </c>
      <c r="E6311" t="s">
        <v>66</v>
      </c>
      <c r="F6311" t="s">
        <v>48</v>
      </c>
      <c r="G6311" t="s">
        <v>30</v>
      </c>
      <c r="H6311" t="s">
        <v>76</v>
      </c>
      <c r="I6311" t="s">
        <v>41</v>
      </c>
      <c r="J6311">
        <v>3.4</v>
      </c>
      <c r="K6311" t="s">
        <v>33</v>
      </c>
      <c r="L6311">
        <v>71</v>
      </c>
      <c r="M6311" s="1">
        <v>46357</v>
      </c>
      <c r="N6311" t="s">
        <v>34</v>
      </c>
      <c r="O6311">
        <v>10</v>
      </c>
      <c r="P6311">
        <v>0</v>
      </c>
      <c r="Q6311" s="2">
        <v>2586.11</v>
      </c>
      <c r="R6311" t="s">
        <v>35</v>
      </c>
      <c r="S6311" s="2">
        <v>1366.63</v>
      </c>
      <c r="T6311">
        <v>3.7</v>
      </c>
      <c r="U6311" t="s">
        <v>54</v>
      </c>
      <c r="V6311">
        <v>2026</v>
      </c>
      <c r="W6311" t="s">
        <v>44</v>
      </c>
      <c r="X6311" s="2">
        <v>1366.63</v>
      </c>
      <c r="Y6311" s="2">
        <v>1219.48</v>
      </c>
      <c r="Z6311" s="2">
        <v>0.52800000000000002</v>
      </c>
      <c r="AA6311" s="2">
        <f>IF(Table1[[#This Row],[Bed Occupied]]="Yes",1,0)</f>
        <v>1</v>
      </c>
    </row>
    <row r="6312" spans="1:27" x14ac:dyDescent="0.25">
      <c r="A6312" t="s">
        <v>6404</v>
      </c>
      <c r="B6312" s="1">
        <v>46242</v>
      </c>
      <c r="C6312" s="1">
        <v>46242.8</v>
      </c>
      <c r="D6312" t="s">
        <v>96</v>
      </c>
      <c r="E6312" t="s">
        <v>52</v>
      </c>
      <c r="F6312" t="s">
        <v>29</v>
      </c>
      <c r="G6312" t="s">
        <v>30</v>
      </c>
      <c r="H6312" t="s">
        <v>31</v>
      </c>
      <c r="I6312" t="s">
        <v>32</v>
      </c>
      <c r="J6312">
        <v>0.8</v>
      </c>
      <c r="K6312" t="s">
        <v>33</v>
      </c>
      <c r="L6312">
        <v>57</v>
      </c>
      <c r="M6312" s="1">
        <v>46241</v>
      </c>
      <c r="N6312" t="s">
        <v>42</v>
      </c>
      <c r="O6312">
        <v>9.4</v>
      </c>
      <c r="P6312">
        <v>1.4</v>
      </c>
      <c r="Q6312" s="2">
        <v>3851.81</v>
      </c>
      <c r="R6312" t="s">
        <v>58</v>
      </c>
      <c r="S6312" s="2">
        <v>2226.29</v>
      </c>
      <c r="T6312">
        <v>3.6</v>
      </c>
      <c r="U6312" t="s">
        <v>138</v>
      </c>
      <c r="V6312">
        <v>2026</v>
      </c>
      <c r="W6312" t="s">
        <v>77</v>
      </c>
      <c r="X6312" s="2">
        <v>2226.29</v>
      </c>
      <c r="Y6312" s="2">
        <v>1625.52</v>
      </c>
      <c r="Z6312" s="2">
        <v>0.57799999999999996</v>
      </c>
      <c r="AA6312" s="2">
        <f>IF(Table1[[#This Row],[Bed Occupied]]="Yes",1,0)</f>
        <v>1</v>
      </c>
    </row>
    <row r="6313" spans="1:27" x14ac:dyDescent="0.25">
      <c r="A6313" t="s">
        <v>6405</v>
      </c>
      <c r="B6313" s="1">
        <v>45735</v>
      </c>
      <c r="C6313" s="1">
        <v>45743.8</v>
      </c>
      <c r="D6313" t="s">
        <v>61</v>
      </c>
      <c r="E6313" t="s">
        <v>52</v>
      </c>
      <c r="F6313" t="s">
        <v>29</v>
      </c>
      <c r="G6313" t="s">
        <v>30</v>
      </c>
      <c r="H6313" t="s">
        <v>31</v>
      </c>
      <c r="I6313" t="s">
        <v>41</v>
      </c>
      <c r="J6313">
        <v>8.8000000000000007</v>
      </c>
      <c r="K6313" t="s">
        <v>33</v>
      </c>
      <c r="L6313">
        <v>5</v>
      </c>
      <c r="M6313" s="1">
        <v>45734</v>
      </c>
      <c r="N6313" t="s">
        <v>63</v>
      </c>
      <c r="O6313">
        <v>8.4</v>
      </c>
      <c r="P6313">
        <v>0.4</v>
      </c>
      <c r="Q6313" s="2">
        <v>18365.990000000002</v>
      </c>
      <c r="R6313" t="s">
        <v>35</v>
      </c>
      <c r="S6313" s="2">
        <v>12363.16</v>
      </c>
      <c r="T6313">
        <v>5</v>
      </c>
      <c r="U6313" t="s">
        <v>173</v>
      </c>
      <c r="V6313">
        <v>2025</v>
      </c>
      <c r="W6313" t="s">
        <v>44</v>
      </c>
      <c r="X6313" s="2">
        <v>12363.16</v>
      </c>
      <c r="Y6313" s="2">
        <v>6002.83</v>
      </c>
      <c r="Z6313" s="2">
        <v>0.67300000000000004</v>
      </c>
      <c r="AA6313" s="2">
        <f>IF(Table1[[#This Row],[Bed Occupied]]="Yes",1,0)</f>
        <v>1</v>
      </c>
    </row>
    <row r="6314" spans="1:27" x14ac:dyDescent="0.25">
      <c r="A6314" t="s">
        <v>6406</v>
      </c>
      <c r="B6314" s="1">
        <v>46346</v>
      </c>
      <c r="C6314" s="1">
        <v>46348.3</v>
      </c>
      <c r="D6314" t="s">
        <v>51</v>
      </c>
      <c r="E6314" t="s">
        <v>66</v>
      </c>
      <c r="F6314" t="s">
        <v>29</v>
      </c>
      <c r="G6314" t="s">
        <v>30</v>
      </c>
      <c r="H6314" t="s">
        <v>49</v>
      </c>
      <c r="I6314" t="s">
        <v>32</v>
      </c>
      <c r="J6314">
        <v>2.2999999999999998</v>
      </c>
      <c r="K6314" t="s">
        <v>33</v>
      </c>
      <c r="L6314">
        <v>64</v>
      </c>
      <c r="M6314" s="1">
        <v>46345</v>
      </c>
      <c r="N6314" t="s">
        <v>42</v>
      </c>
      <c r="O6314">
        <v>9</v>
      </c>
      <c r="P6314">
        <v>1</v>
      </c>
      <c r="Q6314" s="2">
        <v>6761.15</v>
      </c>
      <c r="R6314" t="s">
        <v>35</v>
      </c>
      <c r="S6314" s="2">
        <v>3924.38</v>
      </c>
      <c r="T6314">
        <v>3.9</v>
      </c>
      <c r="U6314" t="s">
        <v>130</v>
      </c>
      <c r="V6314">
        <v>2026</v>
      </c>
      <c r="W6314" t="s">
        <v>72</v>
      </c>
      <c r="X6314" s="2">
        <v>3924.38</v>
      </c>
      <c r="Y6314" s="2">
        <v>2836.77</v>
      </c>
      <c r="Z6314" s="2">
        <v>0.57999999999999996</v>
      </c>
      <c r="AA6314" s="2">
        <f>IF(Table1[[#This Row],[Bed Occupied]]="Yes",1,0)</f>
        <v>1</v>
      </c>
    </row>
    <row r="6315" spans="1:27" x14ac:dyDescent="0.25">
      <c r="A6315" t="s">
        <v>6407</v>
      </c>
      <c r="B6315" s="1">
        <v>46223</v>
      </c>
      <c r="C6315" s="1">
        <v>46229.8</v>
      </c>
      <c r="D6315" t="s">
        <v>27</v>
      </c>
      <c r="E6315" t="s">
        <v>28</v>
      </c>
      <c r="F6315" t="s">
        <v>92</v>
      </c>
      <c r="G6315" t="s">
        <v>67</v>
      </c>
      <c r="H6315" t="s">
        <v>81</v>
      </c>
      <c r="I6315" t="s">
        <v>32</v>
      </c>
      <c r="J6315">
        <v>6.8</v>
      </c>
      <c r="K6315" t="s">
        <v>33</v>
      </c>
      <c r="L6315">
        <v>76</v>
      </c>
      <c r="M6315" s="1">
        <v>46223</v>
      </c>
      <c r="N6315" t="s">
        <v>42</v>
      </c>
      <c r="O6315">
        <v>11.8</v>
      </c>
      <c r="P6315">
        <v>1.8</v>
      </c>
      <c r="Q6315" s="2">
        <v>14053.77</v>
      </c>
      <c r="R6315" t="s">
        <v>35</v>
      </c>
      <c r="S6315" s="2">
        <v>10283.14</v>
      </c>
      <c r="T6315">
        <v>3.4</v>
      </c>
      <c r="U6315" t="s">
        <v>43</v>
      </c>
      <c r="V6315">
        <v>2026</v>
      </c>
      <c r="W6315" t="s">
        <v>37</v>
      </c>
      <c r="X6315" s="2">
        <v>10283.14</v>
      </c>
      <c r="Y6315" s="2">
        <v>3770.63</v>
      </c>
      <c r="Z6315" s="2">
        <v>0.73199999999999998</v>
      </c>
      <c r="AA6315" s="2">
        <f>IF(Table1[[#This Row],[Bed Occupied]]="Yes",1,0)</f>
        <v>1</v>
      </c>
    </row>
    <row r="6316" spans="1:27" x14ac:dyDescent="0.25">
      <c r="A6316" t="s">
        <v>6408</v>
      </c>
      <c r="B6316" s="1">
        <v>45970</v>
      </c>
      <c r="C6316" s="1">
        <v>45973.4</v>
      </c>
      <c r="D6316" t="s">
        <v>88</v>
      </c>
      <c r="E6316" t="s">
        <v>47</v>
      </c>
      <c r="F6316" t="s">
        <v>29</v>
      </c>
      <c r="G6316" t="s">
        <v>30</v>
      </c>
      <c r="H6316" t="s">
        <v>56</v>
      </c>
      <c r="I6316" t="s">
        <v>93</v>
      </c>
      <c r="J6316">
        <v>3.4</v>
      </c>
      <c r="K6316" t="s">
        <v>33</v>
      </c>
      <c r="L6316">
        <v>53</v>
      </c>
      <c r="M6316" s="1">
        <v>45970</v>
      </c>
      <c r="N6316" t="s">
        <v>34</v>
      </c>
      <c r="O6316">
        <v>9.1999999999999993</v>
      </c>
      <c r="P6316">
        <v>1.2</v>
      </c>
      <c r="Q6316" s="2">
        <v>20949.52</v>
      </c>
      <c r="R6316" t="s">
        <v>85</v>
      </c>
      <c r="S6316" s="2">
        <v>15801.5</v>
      </c>
      <c r="T6316">
        <v>3.8</v>
      </c>
      <c r="U6316" t="s">
        <v>71</v>
      </c>
      <c r="V6316">
        <v>2025</v>
      </c>
      <c r="W6316" t="s">
        <v>74</v>
      </c>
      <c r="X6316" s="2">
        <v>15801.5</v>
      </c>
      <c r="Y6316" s="2">
        <v>5148.0200000000004</v>
      </c>
      <c r="Z6316" s="2">
        <v>0.754</v>
      </c>
      <c r="AA6316" s="2">
        <f>IF(Table1[[#This Row],[Bed Occupied]]="Yes",1,0)</f>
        <v>1</v>
      </c>
    </row>
    <row r="6317" spans="1:27" x14ac:dyDescent="0.25">
      <c r="A6317" t="s">
        <v>6409</v>
      </c>
      <c r="B6317" s="1">
        <v>46255</v>
      </c>
      <c r="C6317" s="1">
        <v>46255.6</v>
      </c>
      <c r="D6317" t="s">
        <v>96</v>
      </c>
      <c r="E6317" t="s">
        <v>28</v>
      </c>
      <c r="F6317" t="s">
        <v>29</v>
      </c>
      <c r="G6317" t="s">
        <v>67</v>
      </c>
      <c r="H6317" t="s">
        <v>31</v>
      </c>
      <c r="I6317" t="s">
        <v>32</v>
      </c>
      <c r="J6317">
        <v>0.6</v>
      </c>
      <c r="K6317" t="s">
        <v>57</v>
      </c>
      <c r="L6317">
        <v>59</v>
      </c>
      <c r="M6317" s="1">
        <v>46254</v>
      </c>
      <c r="N6317" t="s">
        <v>42</v>
      </c>
      <c r="O6317">
        <v>10.199999999999999</v>
      </c>
      <c r="P6317">
        <v>0.2</v>
      </c>
      <c r="Q6317" s="2">
        <v>3697.87</v>
      </c>
      <c r="R6317" t="s">
        <v>35</v>
      </c>
      <c r="S6317" s="2">
        <v>2497.89</v>
      </c>
      <c r="T6317">
        <v>4.0999999999999996</v>
      </c>
      <c r="U6317" t="s">
        <v>138</v>
      </c>
      <c r="V6317">
        <v>2026</v>
      </c>
      <c r="W6317" t="s">
        <v>72</v>
      </c>
      <c r="X6317" s="2">
        <v>2497.89</v>
      </c>
      <c r="Y6317" s="2">
        <v>1199.98</v>
      </c>
      <c r="Z6317" s="2">
        <v>0.67500000000000004</v>
      </c>
      <c r="AA6317" s="2">
        <f>IF(Table1[[#This Row],[Bed Occupied]]="Yes",1,0)</f>
        <v>0</v>
      </c>
    </row>
    <row r="6318" spans="1:27" x14ac:dyDescent="0.25">
      <c r="A6318" t="s">
        <v>6410</v>
      </c>
      <c r="B6318" s="1">
        <v>46309</v>
      </c>
      <c r="C6318" s="1">
        <v>46315.8</v>
      </c>
      <c r="D6318" t="s">
        <v>27</v>
      </c>
      <c r="E6318" t="s">
        <v>52</v>
      </c>
      <c r="F6318" t="s">
        <v>29</v>
      </c>
      <c r="G6318" t="s">
        <v>53</v>
      </c>
      <c r="H6318" t="s">
        <v>56</v>
      </c>
      <c r="I6318" t="s">
        <v>32</v>
      </c>
      <c r="J6318">
        <v>6.8</v>
      </c>
      <c r="K6318" t="s">
        <v>33</v>
      </c>
      <c r="L6318">
        <v>68</v>
      </c>
      <c r="M6318" s="1">
        <v>46308</v>
      </c>
      <c r="N6318" t="s">
        <v>34</v>
      </c>
      <c r="O6318">
        <v>8.6</v>
      </c>
      <c r="P6318">
        <v>0.6</v>
      </c>
      <c r="Q6318" s="2">
        <v>14800.77</v>
      </c>
      <c r="R6318" t="s">
        <v>58</v>
      </c>
      <c r="S6318" s="2">
        <v>9440.7000000000007</v>
      </c>
      <c r="T6318">
        <v>3.8</v>
      </c>
      <c r="U6318" t="s">
        <v>36</v>
      </c>
      <c r="V6318">
        <v>2026</v>
      </c>
      <c r="W6318" t="s">
        <v>44</v>
      </c>
      <c r="X6318" s="2">
        <v>9440.7000000000007</v>
      </c>
      <c r="Y6318" s="2">
        <v>5360.07</v>
      </c>
      <c r="Z6318" s="2">
        <v>0.63800000000000001</v>
      </c>
      <c r="AA6318" s="2">
        <f>IF(Table1[[#This Row],[Bed Occupied]]="Yes",1,0)</f>
        <v>1</v>
      </c>
    </row>
    <row r="6319" spans="1:27" x14ac:dyDescent="0.25">
      <c r="A6319" t="s">
        <v>6411</v>
      </c>
      <c r="B6319" s="1">
        <v>45851</v>
      </c>
      <c r="C6319" s="1">
        <v>45852.5</v>
      </c>
      <c r="D6319" t="s">
        <v>96</v>
      </c>
      <c r="E6319" t="s">
        <v>47</v>
      </c>
      <c r="F6319" t="s">
        <v>48</v>
      </c>
      <c r="G6319" t="s">
        <v>30</v>
      </c>
      <c r="H6319" t="s">
        <v>40</v>
      </c>
      <c r="I6319" t="s">
        <v>41</v>
      </c>
      <c r="J6319">
        <v>1.5</v>
      </c>
      <c r="K6319" t="s">
        <v>33</v>
      </c>
      <c r="L6319">
        <v>50</v>
      </c>
      <c r="M6319" s="1">
        <v>45850</v>
      </c>
      <c r="N6319" t="s">
        <v>63</v>
      </c>
      <c r="O6319">
        <v>13.3</v>
      </c>
      <c r="P6319">
        <v>1.3</v>
      </c>
      <c r="Q6319" s="2">
        <v>2339.7600000000002</v>
      </c>
      <c r="R6319" t="s">
        <v>85</v>
      </c>
      <c r="S6319" s="2">
        <v>1230.79</v>
      </c>
      <c r="T6319">
        <v>4.0999999999999996</v>
      </c>
      <c r="U6319" t="s">
        <v>135</v>
      </c>
      <c r="V6319">
        <v>2025</v>
      </c>
      <c r="W6319" t="s">
        <v>83</v>
      </c>
      <c r="X6319" s="2">
        <v>1230.79</v>
      </c>
      <c r="Y6319" s="2">
        <v>1108.97</v>
      </c>
      <c r="Z6319" s="2">
        <v>0.52600000000000002</v>
      </c>
      <c r="AA6319" s="2">
        <f>IF(Table1[[#This Row],[Bed Occupied]]="Yes",1,0)</f>
        <v>1</v>
      </c>
    </row>
    <row r="6320" spans="1:27" x14ac:dyDescent="0.25">
      <c r="A6320" t="s">
        <v>6412</v>
      </c>
      <c r="B6320" s="1">
        <v>46324</v>
      </c>
      <c r="C6320" s="1">
        <v>46324.6</v>
      </c>
      <c r="D6320" t="s">
        <v>96</v>
      </c>
      <c r="E6320" t="s">
        <v>52</v>
      </c>
      <c r="F6320" t="s">
        <v>29</v>
      </c>
      <c r="G6320" t="s">
        <v>67</v>
      </c>
      <c r="H6320" t="s">
        <v>81</v>
      </c>
      <c r="I6320" t="s">
        <v>41</v>
      </c>
      <c r="J6320">
        <v>0.6</v>
      </c>
      <c r="K6320" t="s">
        <v>57</v>
      </c>
      <c r="L6320">
        <v>26</v>
      </c>
      <c r="M6320" s="1">
        <v>46323</v>
      </c>
      <c r="N6320" t="s">
        <v>42</v>
      </c>
      <c r="O6320">
        <v>10.8</v>
      </c>
      <c r="P6320">
        <v>0.8</v>
      </c>
      <c r="Q6320" s="2">
        <v>2677.78</v>
      </c>
      <c r="R6320" t="s">
        <v>35</v>
      </c>
      <c r="S6320" s="2">
        <v>1366.54</v>
      </c>
      <c r="T6320">
        <v>4.0999999999999996</v>
      </c>
      <c r="U6320" t="s">
        <v>36</v>
      </c>
      <c r="V6320">
        <v>2026</v>
      </c>
      <c r="W6320" t="s">
        <v>69</v>
      </c>
      <c r="X6320" s="2">
        <v>1366.54</v>
      </c>
      <c r="Y6320" s="2">
        <v>1311.24</v>
      </c>
      <c r="Z6320" s="2">
        <v>0.51</v>
      </c>
      <c r="AA6320" s="2">
        <f>IF(Table1[[#This Row],[Bed Occupied]]="Yes",1,0)</f>
        <v>0</v>
      </c>
    </row>
    <row r="6321" spans="1:27" x14ac:dyDescent="0.25">
      <c r="A6321" t="s">
        <v>6413</v>
      </c>
      <c r="B6321" s="1">
        <v>45828</v>
      </c>
      <c r="C6321" s="1">
        <v>45833.2</v>
      </c>
      <c r="D6321" t="s">
        <v>46</v>
      </c>
      <c r="E6321" t="s">
        <v>47</v>
      </c>
      <c r="F6321" t="s">
        <v>29</v>
      </c>
      <c r="G6321" t="s">
        <v>53</v>
      </c>
      <c r="H6321" t="s">
        <v>49</v>
      </c>
      <c r="I6321" t="s">
        <v>32</v>
      </c>
      <c r="J6321">
        <v>5.2</v>
      </c>
      <c r="K6321" t="s">
        <v>57</v>
      </c>
      <c r="L6321">
        <v>84</v>
      </c>
      <c r="M6321" s="1">
        <v>45827</v>
      </c>
      <c r="N6321" t="s">
        <v>63</v>
      </c>
      <c r="O6321">
        <v>13.7</v>
      </c>
      <c r="P6321">
        <v>1.7</v>
      </c>
      <c r="Q6321" s="2">
        <v>6278.88</v>
      </c>
      <c r="R6321" t="s">
        <v>35</v>
      </c>
      <c r="S6321" s="2">
        <v>3658.19</v>
      </c>
      <c r="T6321">
        <v>2.9</v>
      </c>
      <c r="U6321" t="s">
        <v>64</v>
      </c>
      <c r="V6321">
        <v>2025</v>
      </c>
      <c r="W6321" t="s">
        <v>72</v>
      </c>
      <c r="X6321" s="2">
        <v>3658.19</v>
      </c>
      <c r="Y6321" s="2">
        <v>2620.69</v>
      </c>
      <c r="Z6321" s="2">
        <v>0.58299999999999996</v>
      </c>
      <c r="AA6321" s="2">
        <f>IF(Table1[[#This Row],[Bed Occupied]]="Yes",1,0)</f>
        <v>0</v>
      </c>
    </row>
    <row r="6322" spans="1:27" x14ac:dyDescent="0.25">
      <c r="A6322" t="s">
        <v>6414</v>
      </c>
      <c r="B6322" s="1">
        <v>46154</v>
      </c>
      <c r="C6322" s="1">
        <v>46160.800000000003</v>
      </c>
      <c r="D6322" t="s">
        <v>88</v>
      </c>
      <c r="E6322" t="s">
        <v>47</v>
      </c>
      <c r="F6322" t="s">
        <v>48</v>
      </c>
      <c r="G6322" t="s">
        <v>67</v>
      </c>
      <c r="H6322" t="s">
        <v>62</v>
      </c>
      <c r="I6322" t="s">
        <v>41</v>
      </c>
      <c r="J6322">
        <v>6.8</v>
      </c>
      <c r="K6322" t="s">
        <v>33</v>
      </c>
      <c r="L6322">
        <v>30</v>
      </c>
      <c r="M6322" s="1">
        <v>46154</v>
      </c>
      <c r="N6322" t="s">
        <v>42</v>
      </c>
      <c r="O6322">
        <v>12.7</v>
      </c>
      <c r="P6322">
        <v>0.7</v>
      </c>
      <c r="Q6322" s="2">
        <v>23604.13</v>
      </c>
      <c r="R6322" t="s">
        <v>35</v>
      </c>
      <c r="S6322" s="2">
        <v>18061.78</v>
      </c>
      <c r="T6322">
        <v>4.4000000000000004</v>
      </c>
      <c r="U6322" t="s">
        <v>94</v>
      </c>
      <c r="V6322">
        <v>2026</v>
      </c>
      <c r="W6322" t="s">
        <v>44</v>
      </c>
      <c r="X6322" s="2">
        <v>18061.78</v>
      </c>
      <c r="Y6322" s="2">
        <v>5542.35</v>
      </c>
      <c r="Z6322" s="2">
        <v>0.76500000000000001</v>
      </c>
      <c r="AA6322" s="2">
        <f>IF(Table1[[#This Row],[Bed Occupied]]="Yes",1,0)</f>
        <v>1</v>
      </c>
    </row>
    <row r="6323" spans="1:27" x14ac:dyDescent="0.25">
      <c r="A6323" t="s">
        <v>6415</v>
      </c>
      <c r="B6323" s="1">
        <v>46012</v>
      </c>
      <c r="C6323" s="1">
        <v>46014.8</v>
      </c>
      <c r="D6323" t="s">
        <v>27</v>
      </c>
      <c r="E6323" t="s">
        <v>47</v>
      </c>
      <c r="F6323" t="s">
        <v>48</v>
      </c>
      <c r="G6323" t="s">
        <v>67</v>
      </c>
      <c r="H6323" t="s">
        <v>56</v>
      </c>
      <c r="I6323" t="s">
        <v>32</v>
      </c>
      <c r="J6323">
        <v>2.8</v>
      </c>
      <c r="K6323" t="s">
        <v>33</v>
      </c>
      <c r="L6323">
        <v>64</v>
      </c>
      <c r="M6323" s="1">
        <v>46011</v>
      </c>
      <c r="N6323" t="s">
        <v>42</v>
      </c>
      <c r="O6323">
        <v>14</v>
      </c>
      <c r="P6323">
        <v>2</v>
      </c>
      <c r="Q6323" s="2">
        <v>9246.18</v>
      </c>
      <c r="R6323" t="s">
        <v>35</v>
      </c>
      <c r="S6323" s="2">
        <v>5660.25</v>
      </c>
      <c r="T6323">
        <v>3</v>
      </c>
      <c r="U6323" t="s">
        <v>79</v>
      </c>
      <c r="V6323">
        <v>2025</v>
      </c>
      <c r="W6323" t="s">
        <v>83</v>
      </c>
      <c r="X6323" s="2">
        <v>5660.25</v>
      </c>
      <c r="Y6323" s="2">
        <v>3585.93</v>
      </c>
      <c r="Z6323" s="2">
        <v>0.61199999999999999</v>
      </c>
      <c r="AA6323" s="2">
        <f>IF(Table1[[#This Row],[Bed Occupied]]="Yes",1,0)</f>
        <v>1</v>
      </c>
    </row>
    <row r="6324" spans="1:27" x14ac:dyDescent="0.25">
      <c r="A6324" t="s">
        <v>6416</v>
      </c>
      <c r="B6324" s="1">
        <v>46295</v>
      </c>
      <c r="C6324" s="1">
        <v>46300.6</v>
      </c>
      <c r="D6324" t="s">
        <v>61</v>
      </c>
      <c r="E6324" t="s">
        <v>28</v>
      </c>
      <c r="F6324" t="s">
        <v>48</v>
      </c>
      <c r="G6324" t="s">
        <v>67</v>
      </c>
      <c r="H6324" t="s">
        <v>40</v>
      </c>
      <c r="I6324" t="s">
        <v>41</v>
      </c>
      <c r="J6324">
        <v>5.6</v>
      </c>
      <c r="K6324" t="s">
        <v>57</v>
      </c>
      <c r="L6324">
        <v>77</v>
      </c>
      <c r="M6324" s="1">
        <v>46295</v>
      </c>
      <c r="N6324" t="s">
        <v>42</v>
      </c>
      <c r="O6324">
        <v>12.5</v>
      </c>
      <c r="P6324">
        <v>0.5</v>
      </c>
      <c r="Q6324" s="2">
        <v>14346.91</v>
      </c>
      <c r="R6324" t="s">
        <v>58</v>
      </c>
      <c r="S6324" s="2">
        <v>10206.59</v>
      </c>
      <c r="T6324">
        <v>3.6</v>
      </c>
      <c r="U6324" t="s">
        <v>133</v>
      </c>
      <c r="V6324">
        <v>2026</v>
      </c>
      <c r="W6324" t="s">
        <v>69</v>
      </c>
      <c r="X6324" s="2">
        <v>10206.59</v>
      </c>
      <c r="Y6324" s="2">
        <v>4140.32</v>
      </c>
      <c r="Z6324" s="2">
        <v>0.71099999999999997</v>
      </c>
      <c r="AA6324" s="2">
        <f>IF(Table1[[#This Row],[Bed Occupied]]="Yes",1,0)</f>
        <v>0</v>
      </c>
    </row>
    <row r="6325" spans="1:27" x14ac:dyDescent="0.25">
      <c r="A6325" t="s">
        <v>6417</v>
      </c>
      <c r="B6325" s="1">
        <v>46358</v>
      </c>
      <c r="C6325" s="1">
        <v>46358.9</v>
      </c>
      <c r="D6325" t="s">
        <v>39</v>
      </c>
      <c r="E6325" t="s">
        <v>28</v>
      </c>
      <c r="F6325" t="s">
        <v>48</v>
      </c>
      <c r="G6325" t="s">
        <v>30</v>
      </c>
      <c r="H6325" t="s">
        <v>49</v>
      </c>
      <c r="I6325" t="s">
        <v>32</v>
      </c>
      <c r="J6325">
        <v>0.9</v>
      </c>
      <c r="K6325" t="s">
        <v>33</v>
      </c>
      <c r="L6325">
        <v>111</v>
      </c>
      <c r="M6325" s="1">
        <v>46358</v>
      </c>
      <c r="N6325" t="s">
        <v>63</v>
      </c>
      <c r="O6325">
        <v>9.8000000000000007</v>
      </c>
      <c r="P6325">
        <v>1.8</v>
      </c>
      <c r="Q6325" s="2">
        <v>1804.11</v>
      </c>
      <c r="R6325" t="s">
        <v>35</v>
      </c>
      <c r="S6325" s="2">
        <v>1198.29</v>
      </c>
      <c r="T6325">
        <v>3.2</v>
      </c>
      <c r="U6325" t="s">
        <v>54</v>
      </c>
      <c r="V6325">
        <v>2026</v>
      </c>
      <c r="W6325" t="s">
        <v>69</v>
      </c>
      <c r="X6325" s="2">
        <v>1198.29</v>
      </c>
      <c r="Y6325" s="2">
        <v>605.82000000000005</v>
      </c>
      <c r="Z6325" s="2">
        <v>0.66400000000000003</v>
      </c>
      <c r="AA6325" s="2">
        <f>IF(Table1[[#This Row],[Bed Occupied]]="Yes",1,0)</f>
        <v>1</v>
      </c>
    </row>
    <row r="6326" spans="1:27" x14ac:dyDescent="0.25">
      <c r="A6326" t="s">
        <v>6418</v>
      </c>
      <c r="B6326" s="1">
        <v>45735</v>
      </c>
      <c r="C6326" s="1">
        <v>45735.8</v>
      </c>
      <c r="D6326" t="s">
        <v>39</v>
      </c>
      <c r="E6326" t="s">
        <v>47</v>
      </c>
      <c r="F6326" t="s">
        <v>29</v>
      </c>
      <c r="G6326" t="s">
        <v>30</v>
      </c>
      <c r="H6326" t="s">
        <v>62</v>
      </c>
      <c r="I6326" t="s">
        <v>41</v>
      </c>
      <c r="J6326">
        <v>0.8</v>
      </c>
      <c r="K6326" t="s">
        <v>57</v>
      </c>
      <c r="L6326">
        <v>91</v>
      </c>
      <c r="M6326" s="1">
        <v>45735</v>
      </c>
      <c r="N6326" t="s">
        <v>42</v>
      </c>
      <c r="O6326">
        <v>8</v>
      </c>
      <c r="P6326">
        <v>0</v>
      </c>
      <c r="Q6326" s="2">
        <v>1596.23</v>
      </c>
      <c r="R6326" t="s">
        <v>35</v>
      </c>
      <c r="S6326" s="2">
        <v>848.55</v>
      </c>
      <c r="T6326">
        <v>3.8</v>
      </c>
      <c r="U6326" t="s">
        <v>173</v>
      </c>
      <c r="V6326">
        <v>2025</v>
      </c>
      <c r="W6326" t="s">
        <v>69</v>
      </c>
      <c r="X6326" s="2">
        <v>848.55</v>
      </c>
      <c r="Y6326" s="2">
        <v>747.68</v>
      </c>
      <c r="Z6326" s="2">
        <v>0.53200000000000003</v>
      </c>
      <c r="AA6326" s="2">
        <f>IF(Table1[[#This Row],[Bed Occupied]]="Yes",1,0)</f>
        <v>0</v>
      </c>
    </row>
    <row r="6327" spans="1:27" x14ac:dyDescent="0.25">
      <c r="A6327" t="s">
        <v>6419</v>
      </c>
      <c r="B6327" s="1">
        <v>46218</v>
      </c>
      <c r="C6327" s="1">
        <v>46223.9</v>
      </c>
      <c r="D6327" t="s">
        <v>51</v>
      </c>
      <c r="E6327" t="s">
        <v>52</v>
      </c>
      <c r="F6327" t="s">
        <v>48</v>
      </c>
      <c r="G6327" t="s">
        <v>30</v>
      </c>
      <c r="H6327" t="s">
        <v>56</v>
      </c>
      <c r="I6327" t="s">
        <v>41</v>
      </c>
      <c r="J6327">
        <v>5.9</v>
      </c>
      <c r="K6327" t="s">
        <v>33</v>
      </c>
      <c r="L6327">
        <v>47</v>
      </c>
      <c r="M6327" s="1">
        <v>46218</v>
      </c>
      <c r="N6327" t="s">
        <v>42</v>
      </c>
      <c r="O6327">
        <v>8.1999999999999993</v>
      </c>
      <c r="P6327">
        <v>0.2</v>
      </c>
      <c r="Q6327" s="2">
        <v>11612.47</v>
      </c>
      <c r="R6327" t="s">
        <v>35</v>
      </c>
      <c r="S6327" s="2">
        <v>6201.41</v>
      </c>
      <c r="T6327">
        <v>3.9</v>
      </c>
      <c r="U6327" t="s">
        <v>43</v>
      </c>
      <c r="V6327">
        <v>2026</v>
      </c>
      <c r="W6327" t="s">
        <v>69</v>
      </c>
      <c r="X6327" s="2">
        <v>6201.41</v>
      </c>
      <c r="Y6327" s="2">
        <v>5411.06</v>
      </c>
      <c r="Z6327" s="2">
        <v>0.53400000000000003</v>
      </c>
      <c r="AA6327" s="2">
        <f>IF(Table1[[#This Row],[Bed Occupied]]="Yes",1,0)</f>
        <v>1</v>
      </c>
    </row>
    <row r="6328" spans="1:27" x14ac:dyDescent="0.25">
      <c r="A6328" t="s">
        <v>6420</v>
      </c>
      <c r="B6328" s="1">
        <v>46385</v>
      </c>
      <c r="C6328" s="1">
        <v>46386.2</v>
      </c>
      <c r="D6328" t="s">
        <v>39</v>
      </c>
      <c r="E6328" t="s">
        <v>28</v>
      </c>
      <c r="F6328" t="s">
        <v>29</v>
      </c>
      <c r="G6328" t="s">
        <v>30</v>
      </c>
      <c r="H6328" t="s">
        <v>81</v>
      </c>
      <c r="I6328" t="s">
        <v>32</v>
      </c>
      <c r="J6328">
        <v>1.2</v>
      </c>
      <c r="K6328" t="s">
        <v>33</v>
      </c>
      <c r="L6328">
        <v>111</v>
      </c>
      <c r="M6328" s="1">
        <v>46385</v>
      </c>
      <c r="N6328" t="s">
        <v>34</v>
      </c>
      <c r="O6328">
        <v>9.6999999999999993</v>
      </c>
      <c r="P6328">
        <v>1.7</v>
      </c>
      <c r="Q6328" s="2">
        <v>2340.87</v>
      </c>
      <c r="R6328" t="s">
        <v>35</v>
      </c>
      <c r="S6328" s="2">
        <v>1490.88</v>
      </c>
      <c r="T6328">
        <v>3.3</v>
      </c>
      <c r="U6328" t="s">
        <v>54</v>
      </c>
      <c r="V6328">
        <v>2026</v>
      </c>
      <c r="W6328" t="s">
        <v>44</v>
      </c>
      <c r="X6328" s="2">
        <v>1490.88</v>
      </c>
      <c r="Y6328" s="2">
        <v>849.99</v>
      </c>
      <c r="Z6328" s="2">
        <v>0.63700000000000001</v>
      </c>
      <c r="AA6328" s="2">
        <f>IF(Table1[[#This Row],[Bed Occupied]]="Yes",1,0)</f>
        <v>1</v>
      </c>
    </row>
    <row r="6329" spans="1:27" x14ac:dyDescent="0.25">
      <c r="A6329" t="s">
        <v>6421</v>
      </c>
      <c r="B6329" s="1">
        <v>45689</v>
      </c>
      <c r="C6329" s="1">
        <v>45690.8</v>
      </c>
      <c r="D6329" t="s">
        <v>102</v>
      </c>
      <c r="E6329" t="s">
        <v>28</v>
      </c>
      <c r="F6329" t="s">
        <v>48</v>
      </c>
      <c r="G6329" t="s">
        <v>53</v>
      </c>
      <c r="H6329" t="s">
        <v>31</v>
      </c>
      <c r="I6329" t="s">
        <v>32</v>
      </c>
      <c r="J6329">
        <v>1.8</v>
      </c>
      <c r="K6329" t="s">
        <v>57</v>
      </c>
      <c r="L6329">
        <v>105</v>
      </c>
      <c r="M6329" s="1">
        <v>45689</v>
      </c>
      <c r="N6329" t="s">
        <v>63</v>
      </c>
      <c r="O6329">
        <v>11.2</v>
      </c>
      <c r="P6329">
        <v>3.2</v>
      </c>
      <c r="Q6329" s="2">
        <v>10724.87</v>
      </c>
      <c r="R6329" t="s">
        <v>35</v>
      </c>
      <c r="S6329" s="2">
        <v>6822.5</v>
      </c>
      <c r="T6329">
        <v>3.2</v>
      </c>
      <c r="U6329" t="s">
        <v>100</v>
      </c>
      <c r="V6329">
        <v>2025</v>
      </c>
      <c r="W6329" t="s">
        <v>83</v>
      </c>
      <c r="X6329" s="2">
        <v>6822.5</v>
      </c>
      <c r="Y6329" s="2">
        <v>3902.37</v>
      </c>
      <c r="Z6329" s="2">
        <v>0.63600000000000001</v>
      </c>
      <c r="AA6329" s="2">
        <f>IF(Table1[[#This Row],[Bed Occupied]]="Yes",1,0)</f>
        <v>0</v>
      </c>
    </row>
    <row r="6330" spans="1:27" x14ac:dyDescent="0.25">
      <c r="A6330" t="s">
        <v>6422</v>
      </c>
      <c r="B6330" s="1">
        <v>45942</v>
      </c>
      <c r="C6330" s="1">
        <v>45945.4</v>
      </c>
      <c r="D6330" t="s">
        <v>51</v>
      </c>
      <c r="E6330" t="s">
        <v>47</v>
      </c>
      <c r="F6330" t="s">
        <v>29</v>
      </c>
      <c r="G6330" t="s">
        <v>30</v>
      </c>
      <c r="H6330" t="s">
        <v>76</v>
      </c>
      <c r="I6330" t="s">
        <v>32</v>
      </c>
      <c r="J6330">
        <v>3.4</v>
      </c>
      <c r="K6330" t="s">
        <v>33</v>
      </c>
      <c r="L6330">
        <v>78</v>
      </c>
      <c r="M6330" s="1">
        <v>45941</v>
      </c>
      <c r="N6330" t="s">
        <v>63</v>
      </c>
      <c r="O6330">
        <v>9.3000000000000007</v>
      </c>
      <c r="P6330">
        <v>1.3</v>
      </c>
      <c r="Q6330" s="2">
        <v>13016.84</v>
      </c>
      <c r="R6330" t="s">
        <v>58</v>
      </c>
      <c r="S6330" s="2">
        <v>8064.29</v>
      </c>
      <c r="T6330">
        <v>3.4</v>
      </c>
      <c r="U6330" t="s">
        <v>82</v>
      </c>
      <c r="V6330">
        <v>2025</v>
      </c>
      <c r="W6330" t="s">
        <v>83</v>
      </c>
      <c r="X6330" s="2">
        <v>8064.29</v>
      </c>
      <c r="Y6330" s="2">
        <v>4952.55</v>
      </c>
      <c r="Z6330" s="2">
        <v>0.62</v>
      </c>
      <c r="AA6330" s="2">
        <f>IF(Table1[[#This Row],[Bed Occupied]]="Yes",1,0)</f>
        <v>1</v>
      </c>
    </row>
    <row r="6331" spans="1:27" x14ac:dyDescent="0.25">
      <c r="A6331" t="s">
        <v>6423</v>
      </c>
      <c r="B6331" s="1">
        <v>46213</v>
      </c>
      <c r="C6331" s="1">
        <v>46214.7</v>
      </c>
      <c r="D6331" t="s">
        <v>39</v>
      </c>
      <c r="E6331" t="s">
        <v>28</v>
      </c>
      <c r="F6331" t="s">
        <v>29</v>
      </c>
      <c r="G6331" t="s">
        <v>151</v>
      </c>
      <c r="H6331" t="s">
        <v>49</v>
      </c>
      <c r="I6331" t="s">
        <v>93</v>
      </c>
      <c r="J6331">
        <v>1.7</v>
      </c>
      <c r="K6331" t="s">
        <v>33</v>
      </c>
      <c r="L6331">
        <v>68</v>
      </c>
      <c r="M6331" s="1">
        <v>46213</v>
      </c>
      <c r="N6331" t="s">
        <v>63</v>
      </c>
      <c r="O6331">
        <v>8</v>
      </c>
      <c r="P6331">
        <v>0</v>
      </c>
      <c r="Q6331" s="2">
        <v>2443.9899999999998</v>
      </c>
      <c r="R6331" t="s">
        <v>35</v>
      </c>
      <c r="S6331" s="2">
        <v>1519.78</v>
      </c>
      <c r="T6331">
        <v>4.0999999999999996</v>
      </c>
      <c r="U6331" t="s">
        <v>43</v>
      </c>
      <c r="V6331">
        <v>2026</v>
      </c>
      <c r="W6331" t="s">
        <v>77</v>
      </c>
      <c r="X6331" s="2">
        <v>1519.78</v>
      </c>
      <c r="Y6331" s="2">
        <v>924.21</v>
      </c>
      <c r="Z6331" s="2">
        <v>0.622</v>
      </c>
      <c r="AA6331" s="2">
        <f>IF(Table1[[#This Row],[Bed Occupied]]="Yes",1,0)</f>
        <v>1</v>
      </c>
    </row>
    <row r="6332" spans="1:27" x14ac:dyDescent="0.25">
      <c r="A6332" t="s">
        <v>6424</v>
      </c>
      <c r="B6332" s="1">
        <v>45779</v>
      </c>
      <c r="C6332" s="1">
        <v>45780.4</v>
      </c>
      <c r="D6332" t="s">
        <v>102</v>
      </c>
      <c r="E6332" t="s">
        <v>66</v>
      </c>
      <c r="F6332" t="s">
        <v>29</v>
      </c>
      <c r="G6332" t="s">
        <v>53</v>
      </c>
      <c r="H6332" t="s">
        <v>31</v>
      </c>
      <c r="I6332" t="s">
        <v>32</v>
      </c>
      <c r="J6332">
        <v>1.4</v>
      </c>
      <c r="K6332" t="s">
        <v>33</v>
      </c>
      <c r="L6332">
        <v>98</v>
      </c>
      <c r="M6332" s="1">
        <v>45778</v>
      </c>
      <c r="N6332" t="s">
        <v>63</v>
      </c>
      <c r="O6332">
        <v>9.1999999999999993</v>
      </c>
      <c r="P6332">
        <v>1.2</v>
      </c>
      <c r="Q6332" s="2">
        <v>11222.29</v>
      </c>
      <c r="R6332" t="s">
        <v>35</v>
      </c>
      <c r="S6332" s="2">
        <v>5930.35</v>
      </c>
      <c r="T6332">
        <v>3.4</v>
      </c>
      <c r="U6332" t="s">
        <v>122</v>
      </c>
      <c r="V6332">
        <v>2025</v>
      </c>
      <c r="W6332" t="s">
        <v>72</v>
      </c>
      <c r="X6332" s="2">
        <v>5930.35</v>
      </c>
      <c r="Y6332" s="2">
        <v>5291.94</v>
      </c>
      <c r="Z6332" s="2">
        <v>0.52800000000000002</v>
      </c>
      <c r="AA6332" s="2">
        <f>IF(Table1[[#This Row],[Bed Occupied]]="Yes",1,0)</f>
        <v>1</v>
      </c>
    </row>
    <row r="6333" spans="1:27" x14ac:dyDescent="0.25">
      <c r="A6333" t="s">
        <v>6425</v>
      </c>
      <c r="B6333" s="1">
        <v>46112</v>
      </c>
      <c r="C6333" s="1">
        <v>46119.4</v>
      </c>
      <c r="D6333" t="s">
        <v>51</v>
      </c>
      <c r="E6333" t="s">
        <v>66</v>
      </c>
      <c r="F6333" t="s">
        <v>29</v>
      </c>
      <c r="G6333" t="s">
        <v>53</v>
      </c>
      <c r="H6333" t="s">
        <v>56</v>
      </c>
      <c r="I6333" t="s">
        <v>93</v>
      </c>
      <c r="J6333">
        <v>7.4</v>
      </c>
      <c r="K6333" t="s">
        <v>33</v>
      </c>
      <c r="L6333">
        <v>62</v>
      </c>
      <c r="M6333" s="1">
        <v>46111</v>
      </c>
      <c r="N6333" t="s">
        <v>42</v>
      </c>
      <c r="O6333">
        <v>12.7</v>
      </c>
      <c r="P6333">
        <v>0.7</v>
      </c>
      <c r="Q6333" s="2">
        <v>12065.06</v>
      </c>
      <c r="R6333" t="s">
        <v>58</v>
      </c>
      <c r="S6333" s="2">
        <v>7558.46</v>
      </c>
      <c r="T6333">
        <v>4.5</v>
      </c>
      <c r="U6333" t="s">
        <v>115</v>
      </c>
      <c r="V6333">
        <v>2026</v>
      </c>
      <c r="W6333" t="s">
        <v>37</v>
      </c>
      <c r="X6333" s="2">
        <v>7558.46</v>
      </c>
      <c r="Y6333" s="2">
        <v>4506.6000000000004</v>
      </c>
      <c r="Z6333" s="2">
        <v>0.626</v>
      </c>
      <c r="AA6333" s="2">
        <f>IF(Table1[[#This Row],[Bed Occupied]]="Yes",1,0)</f>
        <v>1</v>
      </c>
    </row>
    <row r="6334" spans="1:27" x14ac:dyDescent="0.25">
      <c r="A6334" t="s">
        <v>6426</v>
      </c>
      <c r="B6334" s="1">
        <v>46274</v>
      </c>
      <c r="C6334" s="1">
        <v>46278.2</v>
      </c>
      <c r="D6334" t="s">
        <v>27</v>
      </c>
      <c r="E6334" t="s">
        <v>52</v>
      </c>
      <c r="F6334" t="s">
        <v>29</v>
      </c>
      <c r="G6334" t="s">
        <v>53</v>
      </c>
      <c r="H6334" t="s">
        <v>40</v>
      </c>
      <c r="I6334" t="s">
        <v>32</v>
      </c>
      <c r="J6334">
        <v>4.2</v>
      </c>
      <c r="K6334" t="s">
        <v>33</v>
      </c>
      <c r="L6334">
        <v>72</v>
      </c>
      <c r="M6334" s="1">
        <v>46273</v>
      </c>
      <c r="N6334" t="s">
        <v>42</v>
      </c>
      <c r="O6334">
        <v>11.1</v>
      </c>
      <c r="P6334">
        <v>1.1000000000000001</v>
      </c>
      <c r="Q6334" s="2">
        <v>10597.3</v>
      </c>
      <c r="R6334" t="s">
        <v>58</v>
      </c>
      <c r="S6334" s="2">
        <v>6791.05</v>
      </c>
      <c r="T6334">
        <v>3.4</v>
      </c>
      <c r="U6334" t="s">
        <v>133</v>
      </c>
      <c r="V6334">
        <v>2026</v>
      </c>
      <c r="W6334" t="s">
        <v>44</v>
      </c>
      <c r="X6334" s="2">
        <v>6791.05</v>
      </c>
      <c r="Y6334" s="2">
        <v>3806.25</v>
      </c>
      <c r="Z6334" s="2">
        <v>0.64100000000000001</v>
      </c>
      <c r="AA6334" s="2">
        <f>IF(Table1[[#This Row],[Bed Occupied]]="Yes",1,0)</f>
        <v>1</v>
      </c>
    </row>
    <row r="6335" spans="1:27" x14ac:dyDescent="0.25">
      <c r="A6335" t="s">
        <v>6427</v>
      </c>
      <c r="B6335" s="1">
        <v>46075</v>
      </c>
      <c r="C6335" s="1">
        <v>46081.3</v>
      </c>
      <c r="D6335" t="s">
        <v>88</v>
      </c>
      <c r="E6335" t="s">
        <v>52</v>
      </c>
      <c r="F6335" t="s">
        <v>48</v>
      </c>
      <c r="G6335" t="s">
        <v>30</v>
      </c>
      <c r="H6335" t="s">
        <v>40</v>
      </c>
      <c r="I6335" t="s">
        <v>32</v>
      </c>
      <c r="J6335">
        <v>6.3</v>
      </c>
      <c r="K6335" t="s">
        <v>33</v>
      </c>
      <c r="L6335">
        <v>81</v>
      </c>
      <c r="M6335" s="1">
        <v>46075</v>
      </c>
      <c r="N6335" t="s">
        <v>63</v>
      </c>
      <c r="O6335">
        <v>14.9</v>
      </c>
      <c r="P6335">
        <v>2.9</v>
      </c>
      <c r="Q6335" s="2">
        <v>30153.94</v>
      </c>
      <c r="R6335" t="s">
        <v>58</v>
      </c>
      <c r="S6335" s="2">
        <v>22546.52</v>
      </c>
      <c r="T6335">
        <v>2.2999999999999998</v>
      </c>
      <c r="U6335" t="s">
        <v>68</v>
      </c>
      <c r="V6335">
        <v>2026</v>
      </c>
      <c r="W6335" t="s">
        <v>74</v>
      </c>
      <c r="X6335" s="2">
        <v>22546.52</v>
      </c>
      <c r="Y6335" s="2">
        <v>7607.42</v>
      </c>
      <c r="Z6335" s="2">
        <v>0.748</v>
      </c>
      <c r="AA6335" s="2">
        <f>IF(Table1[[#This Row],[Bed Occupied]]="Yes",1,0)</f>
        <v>1</v>
      </c>
    </row>
    <row r="6336" spans="1:27" x14ac:dyDescent="0.25">
      <c r="A6336" t="s">
        <v>6428</v>
      </c>
      <c r="B6336" s="1">
        <v>46197</v>
      </c>
      <c r="C6336" s="1">
        <v>46200.1</v>
      </c>
      <c r="D6336" t="s">
        <v>46</v>
      </c>
      <c r="E6336" t="s">
        <v>47</v>
      </c>
      <c r="F6336" t="s">
        <v>48</v>
      </c>
      <c r="G6336" t="s">
        <v>67</v>
      </c>
      <c r="H6336" t="s">
        <v>31</v>
      </c>
      <c r="I6336" t="s">
        <v>93</v>
      </c>
      <c r="J6336">
        <v>3.1</v>
      </c>
      <c r="K6336" t="s">
        <v>33</v>
      </c>
      <c r="L6336">
        <v>18</v>
      </c>
      <c r="M6336" s="1">
        <v>46197</v>
      </c>
      <c r="N6336" t="s">
        <v>63</v>
      </c>
      <c r="O6336">
        <v>8.5</v>
      </c>
      <c r="P6336">
        <v>0.5</v>
      </c>
      <c r="Q6336" s="2">
        <v>5289.45</v>
      </c>
      <c r="R6336" t="s">
        <v>85</v>
      </c>
      <c r="S6336" s="2">
        <v>2817.76</v>
      </c>
      <c r="T6336">
        <v>4.4000000000000004</v>
      </c>
      <c r="U6336" t="s">
        <v>126</v>
      </c>
      <c r="V6336">
        <v>2026</v>
      </c>
      <c r="W6336" t="s">
        <v>69</v>
      </c>
      <c r="X6336" s="2">
        <v>2817.76</v>
      </c>
      <c r="Y6336" s="2">
        <v>2471.69</v>
      </c>
      <c r="Z6336" s="2">
        <v>0.53300000000000003</v>
      </c>
      <c r="AA6336" s="2">
        <f>IF(Table1[[#This Row],[Bed Occupied]]="Yes",1,0)</f>
        <v>1</v>
      </c>
    </row>
    <row r="6337" spans="1:27" x14ac:dyDescent="0.25">
      <c r="A6337" t="s">
        <v>6429</v>
      </c>
      <c r="B6337" s="1">
        <v>46381</v>
      </c>
      <c r="C6337" s="1">
        <v>46386.2</v>
      </c>
      <c r="D6337" t="s">
        <v>96</v>
      </c>
      <c r="E6337" t="s">
        <v>52</v>
      </c>
      <c r="F6337" t="s">
        <v>29</v>
      </c>
      <c r="G6337" t="s">
        <v>151</v>
      </c>
      <c r="H6337" t="s">
        <v>76</v>
      </c>
      <c r="I6337" t="s">
        <v>41</v>
      </c>
      <c r="J6337">
        <v>5.2</v>
      </c>
      <c r="K6337" t="s">
        <v>33</v>
      </c>
      <c r="L6337">
        <v>45</v>
      </c>
      <c r="M6337" s="1">
        <v>46381</v>
      </c>
      <c r="N6337" t="s">
        <v>42</v>
      </c>
      <c r="O6337">
        <v>12.5</v>
      </c>
      <c r="P6337">
        <v>0.5</v>
      </c>
      <c r="Q6337" s="2">
        <v>4580.95</v>
      </c>
      <c r="R6337" t="s">
        <v>58</v>
      </c>
      <c r="S6337" s="2">
        <v>2633.31</v>
      </c>
      <c r="T6337">
        <v>3.6</v>
      </c>
      <c r="U6337" t="s">
        <v>54</v>
      </c>
      <c r="V6337">
        <v>2026</v>
      </c>
      <c r="W6337" t="s">
        <v>77</v>
      </c>
      <c r="X6337" s="2">
        <v>2633.31</v>
      </c>
      <c r="Y6337" s="2">
        <v>1947.64</v>
      </c>
      <c r="Z6337" s="2">
        <v>0.57499999999999996</v>
      </c>
      <c r="AA6337" s="2">
        <f>IF(Table1[[#This Row],[Bed Occupied]]="Yes",1,0)</f>
        <v>1</v>
      </c>
    </row>
    <row r="6338" spans="1:27" x14ac:dyDescent="0.25">
      <c r="A6338" t="s">
        <v>6430</v>
      </c>
      <c r="B6338" s="1">
        <v>45669</v>
      </c>
      <c r="C6338" s="1">
        <v>45674.8</v>
      </c>
      <c r="D6338" t="s">
        <v>88</v>
      </c>
      <c r="E6338" t="s">
        <v>28</v>
      </c>
      <c r="F6338" t="s">
        <v>29</v>
      </c>
      <c r="G6338" t="s">
        <v>30</v>
      </c>
      <c r="H6338" t="s">
        <v>49</v>
      </c>
      <c r="I6338" t="s">
        <v>41</v>
      </c>
      <c r="J6338">
        <v>5.8</v>
      </c>
      <c r="K6338" t="s">
        <v>33</v>
      </c>
      <c r="L6338">
        <v>46</v>
      </c>
      <c r="M6338" s="1">
        <v>45668</v>
      </c>
      <c r="N6338" t="s">
        <v>42</v>
      </c>
      <c r="O6338">
        <v>9.6999999999999993</v>
      </c>
      <c r="P6338">
        <v>1.7</v>
      </c>
      <c r="Q6338" s="2">
        <v>24729.01</v>
      </c>
      <c r="R6338" t="s">
        <v>35</v>
      </c>
      <c r="S6338" s="2">
        <v>17087.3</v>
      </c>
      <c r="T6338">
        <v>3.9</v>
      </c>
      <c r="U6338" t="s">
        <v>145</v>
      </c>
      <c r="V6338">
        <v>2025</v>
      </c>
      <c r="W6338" t="s">
        <v>83</v>
      </c>
      <c r="X6338" s="2">
        <v>17087.3</v>
      </c>
      <c r="Y6338" s="2">
        <v>7641.71</v>
      </c>
      <c r="Z6338" s="2">
        <v>0.69099999999999995</v>
      </c>
      <c r="AA6338" s="2">
        <f>IF(Table1[[#This Row],[Bed Occupied]]="Yes",1,0)</f>
        <v>1</v>
      </c>
    </row>
    <row r="6339" spans="1:27" x14ac:dyDescent="0.25">
      <c r="A6339" t="s">
        <v>6431</v>
      </c>
      <c r="B6339" s="1">
        <v>45929</v>
      </c>
      <c r="C6339" s="1">
        <v>45932.3</v>
      </c>
      <c r="D6339" t="s">
        <v>61</v>
      </c>
      <c r="E6339" t="s">
        <v>47</v>
      </c>
      <c r="F6339" t="s">
        <v>48</v>
      </c>
      <c r="G6339" t="s">
        <v>30</v>
      </c>
      <c r="H6339" t="s">
        <v>49</v>
      </c>
      <c r="I6339" t="s">
        <v>93</v>
      </c>
      <c r="J6339">
        <v>3.3</v>
      </c>
      <c r="K6339" t="s">
        <v>33</v>
      </c>
      <c r="L6339">
        <v>79</v>
      </c>
      <c r="M6339" s="1">
        <v>45929</v>
      </c>
      <c r="N6339" t="s">
        <v>34</v>
      </c>
      <c r="O6339">
        <v>11.2</v>
      </c>
      <c r="P6339">
        <v>1.2</v>
      </c>
      <c r="Q6339" s="2">
        <v>15817.91</v>
      </c>
      <c r="R6339" t="s">
        <v>35</v>
      </c>
      <c r="S6339" s="2">
        <v>11430.38</v>
      </c>
      <c r="T6339">
        <v>3.5</v>
      </c>
      <c r="U6339" t="s">
        <v>59</v>
      </c>
      <c r="V6339">
        <v>2025</v>
      </c>
      <c r="W6339" t="s">
        <v>37</v>
      </c>
      <c r="X6339" s="2">
        <v>11430.38</v>
      </c>
      <c r="Y6339" s="2">
        <v>4387.53</v>
      </c>
      <c r="Z6339" s="2">
        <v>0.72299999999999998</v>
      </c>
      <c r="AA6339" s="2">
        <f>IF(Table1[[#This Row],[Bed Occupied]]="Yes",1,0)</f>
        <v>1</v>
      </c>
    </row>
    <row r="6340" spans="1:27" x14ac:dyDescent="0.25">
      <c r="A6340" t="s">
        <v>6432</v>
      </c>
      <c r="B6340" s="1">
        <v>46168</v>
      </c>
      <c r="C6340" s="1">
        <v>46168.9</v>
      </c>
      <c r="D6340" t="s">
        <v>39</v>
      </c>
      <c r="E6340" t="s">
        <v>52</v>
      </c>
      <c r="F6340" t="s">
        <v>48</v>
      </c>
      <c r="G6340" t="s">
        <v>30</v>
      </c>
      <c r="H6340" t="s">
        <v>31</v>
      </c>
      <c r="I6340" t="s">
        <v>93</v>
      </c>
      <c r="J6340">
        <v>0.9</v>
      </c>
      <c r="K6340" t="s">
        <v>33</v>
      </c>
      <c r="L6340">
        <v>59</v>
      </c>
      <c r="M6340" s="1">
        <v>46167</v>
      </c>
      <c r="N6340" t="s">
        <v>42</v>
      </c>
      <c r="O6340">
        <v>10</v>
      </c>
      <c r="P6340">
        <v>2</v>
      </c>
      <c r="Q6340" s="2">
        <v>2282.9499999999998</v>
      </c>
      <c r="R6340" t="s">
        <v>35</v>
      </c>
      <c r="S6340" s="2">
        <v>1312.23</v>
      </c>
      <c r="T6340">
        <v>3.4</v>
      </c>
      <c r="U6340" t="s">
        <v>94</v>
      </c>
      <c r="V6340">
        <v>2026</v>
      </c>
      <c r="W6340" t="s">
        <v>37</v>
      </c>
      <c r="X6340" s="2">
        <v>1312.23</v>
      </c>
      <c r="Y6340" s="2">
        <v>970.72</v>
      </c>
      <c r="Z6340" s="2">
        <v>0.57499999999999996</v>
      </c>
      <c r="AA6340" s="2">
        <f>IF(Table1[[#This Row],[Bed Occupied]]="Yes",1,0)</f>
        <v>1</v>
      </c>
    </row>
    <row r="6341" spans="1:27" x14ac:dyDescent="0.25">
      <c r="A6341" t="s">
        <v>6433</v>
      </c>
      <c r="B6341" s="1">
        <v>46057</v>
      </c>
      <c r="C6341" s="1">
        <v>46058.9</v>
      </c>
      <c r="D6341" t="s">
        <v>39</v>
      </c>
      <c r="E6341" t="s">
        <v>66</v>
      </c>
      <c r="F6341" t="s">
        <v>29</v>
      </c>
      <c r="G6341" t="s">
        <v>67</v>
      </c>
      <c r="H6341" t="s">
        <v>81</v>
      </c>
      <c r="I6341" t="s">
        <v>32</v>
      </c>
      <c r="J6341">
        <v>1.9</v>
      </c>
      <c r="K6341" t="s">
        <v>57</v>
      </c>
      <c r="L6341">
        <v>78</v>
      </c>
      <c r="M6341" s="1">
        <v>46056</v>
      </c>
      <c r="N6341" t="s">
        <v>42</v>
      </c>
      <c r="O6341">
        <v>9.1</v>
      </c>
      <c r="P6341">
        <v>1.1000000000000001</v>
      </c>
      <c r="Q6341" s="2">
        <v>2525.16</v>
      </c>
      <c r="R6341" t="s">
        <v>58</v>
      </c>
      <c r="S6341" s="2">
        <v>1373.68</v>
      </c>
      <c r="T6341">
        <v>3.7</v>
      </c>
      <c r="U6341" t="s">
        <v>68</v>
      </c>
      <c r="V6341">
        <v>2026</v>
      </c>
      <c r="W6341" t="s">
        <v>44</v>
      </c>
      <c r="X6341" s="2">
        <v>1373.68</v>
      </c>
      <c r="Y6341" s="2">
        <v>1151.48</v>
      </c>
      <c r="Z6341" s="2">
        <v>0.54400000000000004</v>
      </c>
      <c r="AA6341" s="2">
        <f>IF(Table1[[#This Row],[Bed Occupied]]="Yes",1,0)</f>
        <v>0</v>
      </c>
    </row>
    <row r="6342" spans="1:27" x14ac:dyDescent="0.25">
      <c r="A6342" t="s">
        <v>6434</v>
      </c>
      <c r="B6342" s="1">
        <v>46227</v>
      </c>
      <c r="C6342" s="1">
        <v>46231.199999999997</v>
      </c>
      <c r="D6342" t="s">
        <v>46</v>
      </c>
      <c r="E6342" t="s">
        <v>47</v>
      </c>
      <c r="F6342" t="s">
        <v>48</v>
      </c>
      <c r="G6342" t="s">
        <v>30</v>
      </c>
      <c r="H6342" t="s">
        <v>56</v>
      </c>
      <c r="I6342" t="s">
        <v>32</v>
      </c>
      <c r="J6342">
        <v>4.2</v>
      </c>
      <c r="K6342" t="s">
        <v>33</v>
      </c>
      <c r="L6342">
        <v>69</v>
      </c>
      <c r="M6342" s="1">
        <v>46227</v>
      </c>
      <c r="N6342" t="s">
        <v>63</v>
      </c>
      <c r="O6342">
        <v>13.8</v>
      </c>
      <c r="P6342">
        <v>1.8</v>
      </c>
      <c r="Q6342" s="2">
        <v>5708.85</v>
      </c>
      <c r="R6342" t="s">
        <v>85</v>
      </c>
      <c r="S6342" s="2">
        <v>3028.83</v>
      </c>
      <c r="T6342">
        <v>3.6</v>
      </c>
      <c r="U6342" t="s">
        <v>43</v>
      </c>
      <c r="V6342">
        <v>2026</v>
      </c>
      <c r="W6342" t="s">
        <v>77</v>
      </c>
      <c r="X6342" s="2">
        <v>3028.83</v>
      </c>
      <c r="Y6342" s="2">
        <v>2680.02</v>
      </c>
      <c r="Z6342" s="2">
        <v>0.53100000000000003</v>
      </c>
      <c r="AA6342" s="2">
        <f>IF(Table1[[#This Row],[Bed Occupied]]="Yes",1,0)</f>
        <v>1</v>
      </c>
    </row>
    <row r="6343" spans="1:27" x14ac:dyDescent="0.25">
      <c r="A6343" t="s">
        <v>6435</v>
      </c>
      <c r="B6343" s="1">
        <v>46327</v>
      </c>
      <c r="C6343" s="1">
        <v>46330.7</v>
      </c>
      <c r="D6343" t="s">
        <v>27</v>
      </c>
      <c r="E6343" t="s">
        <v>66</v>
      </c>
      <c r="F6343" t="s">
        <v>48</v>
      </c>
      <c r="G6343" t="s">
        <v>67</v>
      </c>
      <c r="H6343" t="s">
        <v>31</v>
      </c>
      <c r="I6343" t="s">
        <v>32</v>
      </c>
      <c r="J6343">
        <v>3.7</v>
      </c>
      <c r="K6343" t="s">
        <v>57</v>
      </c>
      <c r="L6343">
        <v>93</v>
      </c>
      <c r="M6343" s="1">
        <v>46326</v>
      </c>
      <c r="N6343" t="s">
        <v>42</v>
      </c>
      <c r="O6343">
        <v>12.2</v>
      </c>
      <c r="P6343">
        <v>2.2000000000000002</v>
      </c>
      <c r="Q6343" s="2">
        <v>10970.17</v>
      </c>
      <c r="R6343" t="s">
        <v>35</v>
      </c>
      <c r="S6343" s="2">
        <v>7485.73</v>
      </c>
      <c r="T6343">
        <v>3</v>
      </c>
      <c r="U6343" t="s">
        <v>130</v>
      </c>
      <c r="V6343">
        <v>2026</v>
      </c>
      <c r="W6343" t="s">
        <v>83</v>
      </c>
      <c r="X6343" s="2">
        <v>7485.73</v>
      </c>
      <c r="Y6343" s="2">
        <v>3484.44</v>
      </c>
      <c r="Z6343" s="2">
        <v>0.68200000000000005</v>
      </c>
      <c r="AA6343" s="2">
        <f>IF(Table1[[#This Row],[Bed Occupied]]="Yes",1,0)</f>
        <v>0</v>
      </c>
    </row>
    <row r="6344" spans="1:27" x14ac:dyDescent="0.25">
      <c r="A6344" t="s">
        <v>6436</v>
      </c>
      <c r="B6344" s="1">
        <v>46104</v>
      </c>
      <c r="C6344" s="1">
        <v>46119.7</v>
      </c>
      <c r="D6344" t="s">
        <v>61</v>
      </c>
      <c r="E6344" t="s">
        <v>28</v>
      </c>
      <c r="F6344" t="s">
        <v>29</v>
      </c>
      <c r="G6344" t="s">
        <v>53</v>
      </c>
      <c r="H6344" t="s">
        <v>81</v>
      </c>
      <c r="I6344" t="s">
        <v>41</v>
      </c>
      <c r="J6344">
        <v>15.7</v>
      </c>
      <c r="K6344" t="s">
        <v>33</v>
      </c>
      <c r="L6344">
        <v>41</v>
      </c>
      <c r="M6344" s="1">
        <v>46103</v>
      </c>
      <c r="N6344" t="s">
        <v>42</v>
      </c>
      <c r="O6344">
        <v>10.1</v>
      </c>
      <c r="P6344">
        <v>2.1</v>
      </c>
      <c r="Q6344" s="2">
        <v>28999.01</v>
      </c>
      <c r="R6344" t="s">
        <v>35</v>
      </c>
      <c r="S6344" s="2">
        <v>20846.57</v>
      </c>
      <c r="T6344">
        <v>3.7</v>
      </c>
      <c r="U6344" t="s">
        <v>115</v>
      </c>
      <c r="V6344">
        <v>2026</v>
      </c>
      <c r="W6344" t="s">
        <v>74</v>
      </c>
      <c r="X6344" s="2">
        <v>20846.57</v>
      </c>
      <c r="Y6344" s="2">
        <v>8152.44</v>
      </c>
      <c r="Z6344" s="2">
        <v>0.71899999999999997</v>
      </c>
      <c r="AA6344" s="2">
        <f>IF(Table1[[#This Row],[Bed Occupied]]="Yes",1,0)</f>
        <v>1</v>
      </c>
    </row>
    <row r="6345" spans="1:27" x14ac:dyDescent="0.25">
      <c r="A6345" t="s">
        <v>6437</v>
      </c>
      <c r="B6345" s="1">
        <v>46154</v>
      </c>
      <c r="C6345" s="1">
        <v>46158</v>
      </c>
      <c r="D6345" t="s">
        <v>46</v>
      </c>
      <c r="E6345" t="s">
        <v>28</v>
      </c>
      <c r="F6345" t="s">
        <v>29</v>
      </c>
      <c r="G6345" t="s">
        <v>30</v>
      </c>
      <c r="H6345" t="s">
        <v>49</v>
      </c>
      <c r="I6345" t="s">
        <v>32</v>
      </c>
      <c r="J6345">
        <v>4</v>
      </c>
      <c r="K6345" t="s">
        <v>33</v>
      </c>
      <c r="L6345">
        <v>70</v>
      </c>
      <c r="M6345" s="1">
        <v>46153</v>
      </c>
      <c r="N6345" t="s">
        <v>34</v>
      </c>
      <c r="O6345">
        <v>9.1</v>
      </c>
      <c r="P6345">
        <v>1.1000000000000001</v>
      </c>
      <c r="Q6345" s="2">
        <v>7109.93</v>
      </c>
      <c r="R6345" t="s">
        <v>35</v>
      </c>
      <c r="S6345" s="2">
        <v>5015.38</v>
      </c>
      <c r="T6345">
        <v>3.6</v>
      </c>
      <c r="U6345" t="s">
        <v>94</v>
      </c>
      <c r="V6345">
        <v>2026</v>
      </c>
      <c r="W6345" t="s">
        <v>37</v>
      </c>
      <c r="X6345" s="2">
        <v>5015.38</v>
      </c>
      <c r="Y6345" s="2">
        <v>2094.5500000000002</v>
      </c>
      <c r="Z6345" s="2">
        <v>0.70499999999999996</v>
      </c>
      <c r="AA6345" s="2">
        <f>IF(Table1[[#This Row],[Bed Occupied]]="Yes",1,0)</f>
        <v>1</v>
      </c>
    </row>
    <row r="6346" spans="1:27" x14ac:dyDescent="0.25">
      <c r="A6346" t="s">
        <v>6438</v>
      </c>
      <c r="B6346" s="1">
        <v>46178</v>
      </c>
      <c r="C6346" s="1">
        <v>46179.4</v>
      </c>
      <c r="D6346" t="s">
        <v>46</v>
      </c>
      <c r="E6346" t="s">
        <v>47</v>
      </c>
      <c r="F6346" t="s">
        <v>29</v>
      </c>
      <c r="G6346" t="s">
        <v>53</v>
      </c>
      <c r="H6346" t="s">
        <v>56</v>
      </c>
      <c r="I6346" t="s">
        <v>41</v>
      </c>
      <c r="J6346">
        <v>1.4</v>
      </c>
      <c r="K6346" t="s">
        <v>33</v>
      </c>
      <c r="L6346">
        <v>14</v>
      </c>
      <c r="M6346" s="1">
        <v>46177</v>
      </c>
      <c r="N6346" t="s">
        <v>63</v>
      </c>
      <c r="O6346">
        <v>13.9</v>
      </c>
      <c r="P6346">
        <v>1.9</v>
      </c>
      <c r="Q6346" s="2">
        <v>3287.63</v>
      </c>
      <c r="R6346" t="s">
        <v>35</v>
      </c>
      <c r="S6346" s="2">
        <v>1876.17</v>
      </c>
      <c r="T6346">
        <v>4.0999999999999996</v>
      </c>
      <c r="U6346" t="s">
        <v>126</v>
      </c>
      <c r="V6346">
        <v>2026</v>
      </c>
      <c r="W6346" t="s">
        <v>72</v>
      </c>
      <c r="X6346" s="2">
        <v>1876.17</v>
      </c>
      <c r="Y6346" s="2">
        <v>1411.46</v>
      </c>
      <c r="Z6346" s="2">
        <v>0.57099999999999995</v>
      </c>
      <c r="AA6346" s="2">
        <f>IF(Table1[[#This Row],[Bed Occupied]]="Yes",1,0)</f>
        <v>1</v>
      </c>
    </row>
    <row r="6347" spans="1:27" x14ac:dyDescent="0.25">
      <c r="A6347" t="s">
        <v>6439</v>
      </c>
      <c r="B6347" s="1">
        <v>46359</v>
      </c>
      <c r="C6347" s="1">
        <v>46359.9</v>
      </c>
      <c r="D6347" t="s">
        <v>88</v>
      </c>
      <c r="E6347" t="s">
        <v>52</v>
      </c>
      <c r="F6347" t="s">
        <v>48</v>
      </c>
      <c r="G6347" t="s">
        <v>30</v>
      </c>
      <c r="H6347" t="s">
        <v>49</v>
      </c>
      <c r="I6347" t="s">
        <v>41</v>
      </c>
      <c r="J6347">
        <v>0.9</v>
      </c>
      <c r="K6347" t="s">
        <v>33</v>
      </c>
      <c r="L6347">
        <v>44</v>
      </c>
      <c r="M6347" s="1">
        <v>46358</v>
      </c>
      <c r="N6347" t="s">
        <v>42</v>
      </c>
      <c r="O6347">
        <v>9.4</v>
      </c>
      <c r="P6347">
        <v>1.4</v>
      </c>
      <c r="Q6347" s="2">
        <v>17476.63</v>
      </c>
      <c r="R6347" t="s">
        <v>58</v>
      </c>
      <c r="S6347" s="2">
        <v>11521</v>
      </c>
      <c r="T6347">
        <v>3.3</v>
      </c>
      <c r="U6347" t="s">
        <v>54</v>
      </c>
      <c r="V6347">
        <v>2026</v>
      </c>
      <c r="W6347" t="s">
        <v>69</v>
      </c>
      <c r="X6347" s="2">
        <v>11521</v>
      </c>
      <c r="Y6347" s="2">
        <v>5955.63</v>
      </c>
      <c r="Z6347" s="2">
        <v>0.65900000000000003</v>
      </c>
      <c r="AA6347" s="2">
        <f>IF(Table1[[#This Row],[Bed Occupied]]="Yes",1,0)</f>
        <v>1</v>
      </c>
    </row>
    <row r="6348" spans="1:27" x14ac:dyDescent="0.25">
      <c r="A6348" t="s">
        <v>6440</v>
      </c>
      <c r="B6348" s="1">
        <v>46198</v>
      </c>
      <c r="C6348" s="1">
        <v>46203.7</v>
      </c>
      <c r="D6348" t="s">
        <v>27</v>
      </c>
      <c r="E6348" t="s">
        <v>28</v>
      </c>
      <c r="F6348" t="s">
        <v>29</v>
      </c>
      <c r="G6348" t="s">
        <v>30</v>
      </c>
      <c r="H6348" t="s">
        <v>76</v>
      </c>
      <c r="I6348" t="s">
        <v>41</v>
      </c>
      <c r="J6348">
        <v>5.7</v>
      </c>
      <c r="K6348" t="s">
        <v>57</v>
      </c>
      <c r="L6348">
        <v>45</v>
      </c>
      <c r="M6348" s="1">
        <v>46197</v>
      </c>
      <c r="N6348" t="s">
        <v>42</v>
      </c>
      <c r="O6348">
        <v>9.6</v>
      </c>
      <c r="P6348">
        <v>1.6</v>
      </c>
      <c r="Q6348" s="2">
        <v>11242.81</v>
      </c>
      <c r="R6348" t="s">
        <v>35</v>
      </c>
      <c r="S6348" s="2">
        <v>6998.01</v>
      </c>
      <c r="T6348">
        <v>3.5</v>
      </c>
      <c r="U6348" t="s">
        <v>126</v>
      </c>
      <c r="V6348">
        <v>2026</v>
      </c>
      <c r="W6348" t="s">
        <v>69</v>
      </c>
      <c r="X6348" s="2">
        <v>6998.01</v>
      </c>
      <c r="Y6348" s="2">
        <v>4244.8</v>
      </c>
      <c r="Z6348" s="2">
        <v>0.622</v>
      </c>
      <c r="AA6348" s="2">
        <f>IF(Table1[[#This Row],[Bed Occupied]]="Yes",1,0)</f>
        <v>0</v>
      </c>
    </row>
    <row r="6349" spans="1:27" x14ac:dyDescent="0.25">
      <c r="A6349" t="s">
        <v>6441</v>
      </c>
      <c r="B6349" s="1">
        <v>46134</v>
      </c>
      <c r="C6349" s="1">
        <v>46134.8</v>
      </c>
      <c r="D6349" t="s">
        <v>39</v>
      </c>
      <c r="E6349" t="s">
        <v>52</v>
      </c>
      <c r="F6349" t="s">
        <v>29</v>
      </c>
      <c r="G6349" t="s">
        <v>30</v>
      </c>
      <c r="H6349" t="s">
        <v>40</v>
      </c>
      <c r="I6349" t="s">
        <v>32</v>
      </c>
      <c r="J6349">
        <v>0.8</v>
      </c>
      <c r="K6349" t="s">
        <v>57</v>
      </c>
      <c r="L6349">
        <v>97</v>
      </c>
      <c r="M6349" s="1">
        <v>46134</v>
      </c>
      <c r="N6349" t="s">
        <v>42</v>
      </c>
      <c r="O6349">
        <v>13</v>
      </c>
      <c r="P6349">
        <v>1</v>
      </c>
      <c r="Q6349" s="2">
        <v>1752.29</v>
      </c>
      <c r="R6349" t="s">
        <v>85</v>
      </c>
      <c r="S6349" s="2">
        <v>942.97</v>
      </c>
      <c r="T6349">
        <v>3.5</v>
      </c>
      <c r="U6349" t="s">
        <v>98</v>
      </c>
      <c r="V6349">
        <v>2026</v>
      </c>
      <c r="W6349" t="s">
        <v>69</v>
      </c>
      <c r="X6349" s="2">
        <v>942.97</v>
      </c>
      <c r="Y6349" s="2">
        <v>809.32</v>
      </c>
      <c r="Z6349" s="2">
        <v>0.53800000000000003</v>
      </c>
      <c r="AA6349" s="2">
        <f>IF(Table1[[#This Row],[Bed Occupied]]="Yes",1,0)</f>
        <v>0</v>
      </c>
    </row>
    <row r="6350" spans="1:27" x14ac:dyDescent="0.25">
      <c r="A6350" t="s">
        <v>6442</v>
      </c>
      <c r="B6350" s="1">
        <v>46354</v>
      </c>
      <c r="C6350" s="1">
        <v>46355.199999999997</v>
      </c>
      <c r="D6350" t="s">
        <v>61</v>
      </c>
      <c r="E6350" t="s">
        <v>52</v>
      </c>
      <c r="F6350" t="s">
        <v>48</v>
      </c>
      <c r="G6350" t="s">
        <v>53</v>
      </c>
      <c r="H6350" t="s">
        <v>62</v>
      </c>
      <c r="I6350" t="s">
        <v>32</v>
      </c>
      <c r="J6350">
        <v>1.2</v>
      </c>
      <c r="K6350" t="s">
        <v>33</v>
      </c>
      <c r="L6350">
        <v>101</v>
      </c>
      <c r="M6350" s="1">
        <v>46353</v>
      </c>
      <c r="N6350" t="s">
        <v>42</v>
      </c>
      <c r="O6350">
        <v>11.5</v>
      </c>
      <c r="P6350">
        <v>1.5</v>
      </c>
      <c r="Q6350" s="2">
        <v>10448.92</v>
      </c>
      <c r="R6350" t="s">
        <v>85</v>
      </c>
      <c r="S6350" s="2">
        <v>6501.88</v>
      </c>
      <c r="T6350">
        <v>3.4</v>
      </c>
      <c r="U6350" t="s">
        <v>130</v>
      </c>
      <c r="V6350">
        <v>2026</v>
      </c>
      <c r="W6350" t="s">
        <v>77</v>
      </c>
      <c r="X6350" s="2">
        <v>6501.88</v>
      </c>
      <c r="Y6350" s="2">
        <v>3947.04</v>
      </c>
      <c r="Z6350" s="2">
        <v>0.622</v>
      </c>
      <c r="AA6350" s="2">
        <f>IF(Table1[[#This Row],[Bed Occupied]]="Yes",1,0)</f>
        <v>1</v>
      </c>
    </row>
    <row r="6351" spans="1:27" x14ac:dyDescent="0.25">
      <c r="A6351" t="s">
        <v>6443</v>
      </c>
      <c r="B6351" s="1">
        <v>45778</v>
      </c>
      <c r="C6351" s="1">
        <v>45781</v>
      </c>
      <c r="D6351" t="s">
        <v>102</v>
      </c>
      <c r="E6351" t="s">
        <v>47</v>
      </c>
      <c r="F6351" t="s">
        <v>29</v>
      </c>
      <c r="G6351" t="s">
        <v>53</v>
      </c>
      <c r="H6351" t="s">
        <v>81</v>
      </c>
      <c r="I6351" t="s">
        <v>32</v>
      </c>
      <c r="J6351">
        <v>3</v>
      </c>
      <c r="K6351" t="s">
        <v>33</v>
      </c>
      <c r="L6351">
        <v>84</v>
      </c>
      <c r="M6351" s="1">
        <v>45778</v>
      </c>
      <c r="N6351" t="s">
        <v>42</v>
      </c>
      <c r="O6351">
        <v>9.4</v>
      </c>
      <c r="P6351">
        <v>1.4</v>
      </c>
      <c r="Q6351" s="2">
        <v>11966.51</v>
      </c>
      <c r="R6351" t="s">
        <v>35</v>
      </c>
      <c r="S6351" s="2">
        <v>7759.87</v>
      </c>
      <c r="T6351">
        <v>3.6</v>
      </c>
      <c r="U6351" t="s">
        <v>122</v>
      </c>
      <c r="V6351">
        <v>2025</v>
      </c>
      <c r="W6351" t="s">
        <v>72</v>
      </c>
      <c r="X6351" s="2">
        <v>7759.87</v>
      </c>
      <c r="Y6351" s="2">
        <v>4206.6400000000003</v>
      </c>
      <c r="Z6351" s="2">
        <v>0.64800000000000002</v>
      </c>
      <c r="AA6351" s="2">
        <f>IF(Table1[[#This Row],[Bed Occupied]]="Yes",1,0)</f>
        <v>1</v>
      </c>
    </row>
    <row r="6352" spans="1:27" x14ac:dyDescent="0.25">
      <c r="A6352" t="s">
        <v>6444</v>
      </c>
      <c r="B6352" s="1">
        <v>46104</v>
      </c>
      <c r="C6352" s="1">
        <v>46110.9</v>
      </c>
      <c r="D6352" t="s">
        <v>61</v>
      </c>
      <c r="E6352" t="s">
        <v>28</v>
      </c>
      <c r="F6352" t="s">
        <v>48</v>
      </c>
      <c r="G6352" t="s">
        <v>30</v>
      </c>
      <c r="H6352" t="s">
        <v>76</v>
      </c>
      <c r="I6352" t="s">
        <v>32</v>
      </c>
      <c r="J6352">
        <v>6.9</v>
      </c>
      <c r="K6352" t="s">
        <v>33</v>
      </c>
      <c r="L6352">
        <v>94</v>
      </c>
      <c r="M6352" s="1">
        <v>46103</v>
      </c>
      <c r="N6352" t="s">
        <v>42</v>
      </c>
      <c r="O6352">
        <v>9</v>
      </c>
      <c r="P6352">
        <v>1</v>
      </c>
      <c r="Q6352" s="2">
        <v>13198.38</v>
      </c>
      <c r="R6352" t="s">
        <v>35</v>
      </c>
      <c r="S6352" s="2">
        <v>9575.73</v>
      </c>
      <c r="T6352">
        <v>3.7</v>
      </c>
      <c r="U6352" t="s">
        <v>115</v>
      </c>
      <c r="V6352">
        <v>2026</v>
      </c>
      <c r="W6352" t="s">
        <v>74</v>
      </c>
      <c r="X6352" s="2">
        <v>9575.73</v>
      </c>
      <c r="Y6352" s="2">
        <v>3622.65</v>
      </c>
      <c r="Z6352" s="2">
        <v>0.72599999999999998</v>
      </c>
      <c r="AA6352" s="2">
        <f>IF(Table1[[#This Row],[Bed Occupied]]="Yes",1,0)</f>
        <v>1</v>
      </c>
    </row>
    <row r="6353" spans="1:27" x14ac:dyDescent="0.25">
      <c r="A6353" t="s">
        <v>6445</v>
      </c>
      <c r="B6353" s="1">
        <v>45866</v>
      </c>
      <c r="C6353" s="1">
        <v>45871.199999999997</v>
      </c>
      <c r="D6353" t="s">
        <v>88</v>
      </c>
      <c r="E6353" t="s">
        <v>52</v>
      </c>
      <c r="F6353" t="s">
        <v>29</v>
      </c>
      <c r="G6353" t="s">
        <v>30</v>
      </c>
      <c r="H6353" t="s">
        <v>76</v>
      </c>
      <c r="I6353" t="s">
        <v>32</v>
      </c>
      <c r="J6353">
        <v>5.2</v>
      </c>
      <c r="K6353" t="s">
        <v>57</v>
      </c>
      <c r="L6353">
        <v>69</v>
      </c>
      <c r="M6353" s="1">
        <v>45865</v>
      </c>
      <c r="N6353" t="s">
        <v>42</v>
      </c>
      <c r="O6353">
        <v>10.1</v>
      </c>
      <c r="P6353">
        <v>2.1</v>
      </c>
      <c r="Q6353" s="2">
        <v>23876.94</v>
      </c>
      <c r="R6353" t="s">
        <v>85</v>
      </c>
      <c r="S6353" s="2">
        <v>17783.34</v>
      </c>
      <c r="T6353">
        <v>3.2</v>
      </c>
      <c r="U6353" t="s">
        <v>135</v>
      </c>
      <c r="V6353">
        <v>2025</v>
      </c>
      <c r="W6353" t="s">
        <v>74</v>
      </c>
      <c r="X6353" s="2">
        <v>17783.34</v>
      </c>
      <c r="Y6353" s="2">
        <v>6093.6</v>
      </c>
      <c r="Z6353" s="2">
        <v>0.745</v>
      </c>
      <c r="AA6353" s="2">
        <f>IF(Table1[[#This Row],[Bed Occupied]]="Yes",1,0)</f>
        <v>0</v>
      </c>
    </row>
    <row r="6354" spans="1:27" x14ac:dyDescent="0.25">
      <c r="A6354" t="s">
        <v>6446</v>
      </c>
      <c r="B6354" s="1">
        <v>46327</v>
      </c>
      <c r="C6354" s="1">
        <v>46329.7</v>
      </c>
      <c r="D6354" t="s">
        <v>46</v>
      </c>
      <c r="E6354" t="s">
        <v>28</v>
      </c>
      <c r="F6354" t="s">
        <v>92</v>
      </c>
      <c r="G6354" t="s">
        <v>53</v>
      </c>
      <c r="H6354" t="s">
        <v>76</v>
      </c>
      <c r="I6354" t="s">
        <v>32</v>
      </c>
      <c r="J6354">
        <v>2.7</v>
      </c>
      <c r="K6354" t="s">
        <v>33</v>
      </c>
      <c r="L6354">
        <v>72</v>
      </c>
      <c r="M6354" s="1">
        <v>46326</v>
      </c>
      <c r="N6354" t="s">
        <v>34</v>
      </c>
      <c r="O6354">
        <v>10.1</v>
      </c>
      <c r="P6354">
        <v>2.1</v>
      </c>
      <c r="Q6354" s="2">
        <v>3803.9</v>
      </c>
      <c r="R6354" t="s">
        <v>58</v>
      </c>
      <c r="S6354" s="2">
        <v>2270.14</v>
      </c>
      <c r="T6354">
        <v>3.4</v>
      </c>
      <c r="U6354" t="s">
        <v>130</v>
      </c>
      <c r="V6354">
        <v>2026</v>
      </c>
      <c r="W6354" t="s">
        <v>83</v>
      </c>
      <c r="X6354" s="2">
        <v>2270.14</v>
      </c>
      <c r="Y6354" s="2">
        <v>1533.76</v>
      </c>
      <c r="Z6354" s="2">
        <v>0.59699999999999998</v>
      </c>
      <c r="AA6354" s="2">
        <f>IF(Table1[[#This Row],[Bed Occupied]]="Yes",1,0)</f>
        <v>1</v>
      </c>
    </row>
    <row r="6355" spans="1:27" x14ac:dyDescent="0.25">
      <c r="A6355" t="s">
        <v>6447</v>
      </c>
      <c r="B6355" s="1">
        <v>46106</v>
      </c>
      <c r="C6355" s="1">
        <v>46106.5</v>
      </c>
      <c r="D6355" t="s">
        <v>27</v>
      </c>
      <c r="E6355" t="s">
        <v>66</v>
      </c>
      <c r="F6355" t="s">
        <v>48</v>
      </c>
      <c r="G6355" t="s">
        <v>67</v>
      </c>
      <c r="H6355" t="s">
        <v>81</v>
      </c>
      <c r="I6355" t="s">
        <v>41</v>
      </c>
      <c r="J6355">
        <v>0.5</v>
      </c>
      <c r="K6355" t="s">
        <v>57</v>
      </c>
      <c r="L6355">
        <v>81</v>
      </c>
      <c r="M6355" s="1">
        <v>46105</v>
      </c>
      <c r="N6355" t="s">
        <v>42</v>
      </c>
      <c r="O6355">
        <v>12.8</v>
      </c>
      <c r="P6355">
        <v>0.8</v>
      </c>
      <c r="Q6355" s="2">
        <v>7109.69</v>
      </c>
      <c r="R6355" t="s">
        <v>85</v>
      </c>
      <c r="S6355" s="2">
        <v>4829.12</v>
      </c>
      <c r="T6355">
        <v>3.6</v>
      </c>
      <c r="U6355" t="s">
        <v>115</v>
      </c>
      <c r="V6355">
        <v>2026</v>
      </c>
      <c r="W6355" t="s">
        <v>44</v>
      </c>
      <c r="X6355" s="2">
        <v>4829.12</v>
      </c>
      <c r="Y6355" s="2">
        <v>2280.5700000000002</v>
      </c>
      <c r="Z6355" s="2">
        <v>0.67900000000000005</v>
      </c>
      <c r="AA6355" s="2">
        <f>IF(Table1[[#This Row],[Bed Occupied]]="Yes",1,0)</f>
        <v>0</v>
      </c>
    </row>
    <row r="6356" spans="1:27" x14ac:dyDescent="0.25">
      <c r="A6356" t="s">
        <v>6448</v>
      </c>
      <c r="B6356" s="1">
        <v>46245</v>
      </c>
      <c r="C6356" s="1">
        <v>46250.3</v>
      </c>
      <c r="D6356" t="s">
        <v>51</v>
      </c>
      <c r="E6356" t="s">
        <v>66</v>
      </c>
      <c r="F6356" t="s">
        <v>48</v>
      </c>
      <c r="G6356" t="s">
        <v>30</v>
      </c>
      <c r="H6356" t="s">
        <v>56</v>
      </c>
      <c r="I6356" t="s">
        <v>93</v>
      </c>
      <c r="J6356">
        <v>5.3</v>
      </c>
      <c r="K6356" t="s">
        <v>33</v>
      </c>
      <c r="L6356">
        <v>19</v>
      </c>
      <c r="M6356" s="1">
        <v>46244</v>
      </c>
      <c r="N6356" t="s">
        <v>42</v>
      </c>
      <c r="O6356">
        <v>12.7</v>
      </c>
      <c r="P6356">
        <v>0.7</v>
      </c>
      <c r="Q6356" s="2">
        <v>10410.76</v>
      </c>
      <c r="R6356" t="s">
        <v>35</v>
      </c>
      <c r="S6356" s="2">
        <v>6104.36</v>
      </c>
      <c r="T6356">
        <v>4.5</v>
      </c>
      <c r="U6356" t="s">
        <v>138</v>
      </c>
      <c r="V6356">
        <v>2026</v>
      </c>
      <c r="W6356" t="s">
        <v>37</v>
      </c>
      <c r="X6356" s="2">
        <v>6104.36</v>
      </c>
      <c r="Y6356" s="2">
        <v>4306.3999999999996</v>
      </c>
      <c r="Z6356" s="2">
        <v>0.58599999999999997</v>
      </c>
      <c r="AA6356" s="2">
        <f>IF(Table1[[#This Row],[Bed Occupied]]="Yes",1,0)</f>
        <v>1</v>
      </c>
    </row>
    <row r="6357" spans="1:27" x14ac:dyDescent="0.25">
      <c r="A6357" t="s">
        <v>6449</v>
      </c>
      <c r="B6357" s="1">
        <v>46178</v>
      </c>
      <c r="C6357" s="1">
        <v>46178.400000000001</v>
      </c>
      <c r="D6357" t="s">
        <v>96</v>
      </c>
      <c r="E6357" t="s">
        <v>47</v>
      </c>
      <c r="F6357" t="s">
        <v>29</v>
      </c>
      <c r="G6357" t="s">
        <v>67</v>
      </c>
      <c r="H6357" t="s">
        <v>62</v>
      </c>
      <c r="I6357" t="s">
        <v>93</v>
      </c>
      <c r="J6357">
        <v>0.4</v>
      </c>
      <c r="K6357" t="s">
        <v>33</v>
      </c>
      <c r="L6357">
        <v>34</v>
      </c>
      <c r="M6357" s="1">
        <v>46177</v>
      </c>
      <c r="N6357" t="s">
        <v>42</v>
      </c>
      <c r="O6357">
        <v>8.6999999999999993</v>
      </c>
      <c r="P6357">
        <v>0.7</v>
      </c>
      <c r="Q6357" s="2">
        <v>2876.61</v>
      </c>
      <c r="R6357" t="s">
        <v>35</v>
      </c>
      <c r="S6357" s="2">
        <v>1889.92</v>
      </c>
      <c r="T6357">
        <v>4</v>
      </c>
      <c r="U6357" t="s">
        <v>126</v>
      </c>
      <c r="V6357">
        <v>2026</v>
      </c>
      <c r="W6357" t="s">
        <v>72</v>
      </c>
      <c r="X6357" s="2">
        <v>1889.92</v>
      </c>
      <c r="Y6357" s="2">
        <v>986.69</v>
      </c>
      <c r="Z6357" s="2">
        <v>0.65700000000000003</v>
      </c>
      <c r="AA6357" s="2">
        <f>IF(Table1[[#This Row],[Bed Occupied]]="Yes",1,0)</f>
        <v>1</v>
      </c>
    </row>
    <row r="6358" spans="1:27" x14ac:dyDescent="0.25">
      <c r="A6358" t="s">
        <v>6450</v>
      </c>
      <c r="B6358" s="1">
        <v>45908</v>
      </c>
      <c r="C6358" s="1">
        <v>45909.2</v>
      </c>
      <c r="D6358" t="s">
        <v>96</v>
      </c>
      <c r="E6358" t="s">
        <v>52</v>
      </c>
      <c r="F6358" t="s">
        <v>29</v>
      </c>
      <c r="G6358" t="s">
        <v>53</v>
      </c>
      <c r="H6358" t="s">
        <v>49</v>
      </c>
      <c r="I6358" t="s">
        <v>32</v>
      </c>
      <c r="J6358">
        <v>1.2</v>
      </c>
      <c r="K6358" t="s">
        <v>33</v>
      </c>
      <c r="L6358">
        <v>58</v>
      </c>
      <c r="M6358" s="1">
        <v>45908</v>
      </c>
      <c r="N6358" t="s">
        <v>42</v>
      </c>
      <c r="O6358">
        <v>9.6</v>
      </c>
      <c r="P6358">
        <v>1.6</v>
      </c>
      <c r="Q6358" s="2">
        <v>3768.69</v>
      </c>
      <c r="R6358" t="s">
        <v>58</v>
      </c>
      <c r="S6358" s="2">
        <v>2826.31</v>
      </c>
      <c r="T6358">
        <v>3.2</v>
      </c>
      <c r="U6358" t="s">
        <v>59</v>
      </c>
      <c r="V6358">
        <v>2025</v>
      </c>
      <c r="W6358" t="s">
        <v>37</v>
      </c>
      <c r="X6358" s="2">
        <v>2826.31</v>
      </c>
      <c r="Y6358" s="2">
        <v>942.38</v>
      </c>
      <c r="Z6358" s="2">
        <v>0.75</v>
      </c>
      <c r="AA6358" s="2">
        <f>IF(Table1[[#This Row],[Bed Occupied]]="Yes",1,0)</f>
        <v>1</v>
      </c>
    </row>
    <row r="6359" spans="1:27" x14ac:dyDescent="0.25">
      <c r="A6359" t="s">
        <v>6451</v>
      </c>
      <c r="B6359" s="1">
        <v>46042</v>
      </c>
      <c r="C6359" s="1">
        <v>46045.3</v>
      </c>
      <c r="D6359" t="s">
        <v>46</v>
      </c>
      <c r="E6359" t="s">
        <v>52</v>
      </c>
      <c r="F6359" t="s">
        <v>48</v>
      </c>
      <c r="G6359" t="s">
        <v>30</v>
      </c>
      <c r="H6359" t="s">
        <v>56</v>
      </c>
      <c r="I6359" t="s">
        <v>41</v>
      </c>
      <c r="J6359">
        <v>3.3</v>
      </c>
      <c r="K6359" t="s">
        <v>33</v>
      </c>
      <c r="L6359">
        <v>36</v>
      </c>
      <c r="M6359" s="1">
        <v>46041</v>
      </c>
      <c r="N6359" t="s">
        <v>34</v>
      </c>
      <c r="O6359">
        <v>10.7</v>
      </c>
      <c r="P6359">
        <v>0.7</v>
      </c>
      <c r="Q6359" s="2">
        <v>6635.72</v>
      </c>
      <c r="R6359" t="s">
        <v>85</v>
      </c>
      <c r="S6359" s="2">
        <v>3664.39</v>
      </c>
      <c r="T6359">
        <v>5</v>
      </c>
      <c r="U6359" t="s">
        <v>86</v>
      </c>
      <c r="V6359">
        <v>2026</v>
      </c>
      <c r="W6359" t="s">
        <v>37</v>
      </c>
      <c r="X6359" s="2">
        <v>3664.39</v>
      </c>
      <c r="Y6359" s="2">
        <v>2971.33</v>
      </c>
      <c r="Z6359" s="2">
        <v>0.55200000000000005</v>
      </c>
      <c r="AA6359" s="2">
        <f>IF(Table1[[#This Row],[Bed Occupied]]="Yes",1,0)</f>
        <v>1</v>
      </c>
    </row>
    <row r="6360" spans="1:27" x14ac:dyDescent="0.25">
      <c r="A6360" t="s">
        <v>6452</v>
      </c>
      <c r="B6360" s="1">
        <v>46372</v>
      </c>
      <c r="C6360" s="1">
        <v>46373.5</v>
      </c>
      <c r="D6360" t="s">
        <v>46</v>
      </c>
      <c r="E6360" t="s">
        <v>52</v>
      </c>
      <c r="F6360" t="s">
        <v>29</v>
      </c>
      <c r="G6360" t="s">
        <v>30</v>
      </c>
      <c r="H6360" t="s">
        <v>40</v>
      </c>
      <c r="I6360" t="s">
        <v>41</v>
      </c>
      <c r="J6360">
        <v>1.5</v>
      </c>
      <c r="K6360" t="s">
        <v>33</v>
      </c>
      <c r="L6360">
        <v>49</v>
      </c>
      <c r="M6360" s="1">
        <v>46371</v>
      </c>
      <c r="N6360" t="s">
        <v>34</v>
      </c>
      <c r="O6360">
        <v>8.1</v>
      </c>
      <c r="P6360">
        <v>0.1</v>
      </c>
      <c r="Q6360" s="2">
        <v>6474.85</v>
      </c>
      <c r="R6360" t="s">
        <v>35</v>
      </c>
      <c r="S6360" s="2">
        <v>4289.9399999999996</v>
      </c>
      <c r="T6360">
        <v>4</v>
      </c>
      <c r="U6360" t="s">
        <v>54</v>
      </c>
      <c r="V6360">
        <v>2026</v>
      </c>
      <c r="W6360" t="s">
        <v>44</v>
      </c>
      <c r="X6360" s="2">
        <v>4289.9399999999996</v>
      </c>
      <c r="Y6360" s="2">
        <v>2184.91</v>
      </c>
      <c r="Z6360" s="2">
        <v>0.66300000000000003</v>
      </c>
      <c r="AA6360" s="2">
        <f>IF(Table1[[#This Row],[Bed Occupied]]="Yes",1,0)</f>
        <v>1</v>
      </c>
    </row>
    <row r="6361" spans="1:27" x14ac:dyDescent="0.25">
      <c r="A6361" t="s">
        <v>6453</v>
      </c>
      <c r="B6361" s="1">
        <v>46184</v>
      </c>
      <c r="C6361" s="1">
        <v>46185.8</v>
      </c>
      <c r="D6361" t="s">
        <v>46</v>
      </c>
      <c r="E6361" t="s">
        <v>52</v>
      </c>
      <c r="F6361" t="s">
        <v>48</v>
      </c>
      <c r="G6361" t="s">
        <v>30</v>
      </c>
      <c r="H6361" t="s">
        <v>56</v>
      </c>
      <c r="I6361" t="s">
        <v>41</v>
      </c>
      <c r="J6361">
        <v>1.8</v>
      </c>
      <c r="K6361" t="s">
        <v>33</v>
      </c>
      <c r="L6361">
        <v>44</v>
      </c>
      <c r="M6361" s="1">
        <v>46183</v>
      </c>
      <c r="N6361" t="s">
        <v>63</v>
      </c>
      <c r="O6361">
        <v>8.6999999999999993</v>
      </c>
      <c r="P6361">
        <v>0.7</v>
      </c>
      <c r="Q6361" s="2">
        <v>4949.6899999999996</v>
      </c>
      <c r="R6361" t="s">
        <v>58</v>
      </c>
      <c r="S6361" s="2">
        <v>3279.9</v>
      </c>
      <c r="T6361">
        <v>3.9</v>
      </c>
      <c r="U6361" t="s">
        <v>126</v>
      </c>
      <c r="V6361">
        <v>2026</v>
      </c>
      <c r="W6361" t="s">
        <v>69</v>
      </c>
      <c r="X6361" s="2">
        <v>3279.9</v>
      </c>
      <c r="Y6361" s="2">
        <v>1669.79</v>
      </c>
      <c r="Z6361" s="2">
        <v>0.66300000000000003</v>
      </c>
      <c r="AA6361" s="2">
        <f>IF(Table1[[#This Row],[Bed Occupied]]="Yes",1,0)</f>
        <v>1</v>
      </c>
    </row>
    <row r="6362" spans="1:27" x14ac:dyDescent="0.25">
      <c r="A6362" t="s">
        <v>6454</v>
      </c>
      <c r="B6362" s="1">
        <v>45783</v>
      </c>
      <c r="C6362" s="1">
        <v>45784.2</v>
      </c>
      <c r="D6362" t="s">
        <v>39</v>
      </c>
      <c r="E6362" t="s">
        <v>52</v>
      </c>
      <c r="F6362" t="s">
        <v>48</v>
      </c>
      <c r="G6362" t="s">
        <v>67</v>
      </c>
      <c r="H6362" t="s">
        <v>56</v>
      </c>
      <c r="I6362" t="s">
        <v>41</v>
      </c>
      <c r="J6362">
        <v>1.2</v>
      </c>
      <c r="K6362" t="s">
        <v>57</v>
      </c>
      <c r="L6362">
        <v>90</v>
      </c>
      <c r="M6362" s="1">
        <v>45783</v>
      </c>
      <c r="N6362" t="s">
        <v>42</v>
      </c>
      <c r="O6362">
        <v>8.8000000000000007</v>
      </c>
      <c r="P6362">
        <v>0.8</v>
      </c>
      <c r="Q6362" s="2">
        <v>2433.9899999999998</v>
      </c>
      <c r="R6362" t="s">
        <v>35</v>
      </c>
      <c r="S6362" s="2">
        <v>1488.7</v>
      </c>
      <c r="T6362">
        <v>3.2</v>
      </c>
      <c r="U6362" t="s">
        <v>122</v>
      </c>
      <c r="V6362">
        <v>2025</v>
      </c>
      <c r="W6362" t="s">
        <v>44</v>
      </c>
      <c r="X6362" s="2">
        <v>1488.7</v>
      </c>
      <c r="Y6362" s="2">
        <v>945.29</v>
      </c>
      <c r="Z6362" s="2">
        <v>0.61199999999999999</v>
      </c>
      <c r="AA6362" s="2">
        <f>IF(Table1[[#This Row],[Bed Occupied]]="Yes",1,0)</f>
        <v>0</v>
      </c>
    </row>
    <row r="6363" spans="1:27" x14ac:dyDescent="0.25">
      <c r="A6363" t="s">
        <v>6455</v>
      </c>
      <c r="B6363" s="1">
        <v>46181</v>
      </c>
      <c r="C6363" s="1">
        <v>46185.3</v>
      </c>
      <c r="D6363" t="s">
        <v>51</v>
      </c>
      <c r="E6363" t="s">
        <v>28</v>
      </c>
      <c r="F6363" t="s">
        <v>48</v>
      </c>
      <c r="G6363" t="s">
        <v>30</v>
      </c>
      <c r="H6363" t="s">
        <v>49</v>
      </c>
      <c r="I6363" t="s">
        <v>93</v>
      </c>
      <c r="J6363">
        <v>4.3</v>
      </c>
      <c r="K6363" t="s">
        <v>33</v>
      </c>
      <c r="L6363">
        <v>29</v>
      </c>
      <c r="M6363" s="1">
        <v>46180</v>
      </c>
      <c r="N6363" t="s">
        <v>34</v>
      </c>
      <c r="O6363">
        <v>12</v>
      </c>
      <c r="P6363">
        <v>0</v>
      </c>
      <c r="Q6363" s="2">
        <v>12059.53</v>
      </c>
      <c r="R6363" t="s">
        <v>35</v>
      </c>
      <c r="S6363" s="2">
        <v>8166.52</v>
      </c>
      <c r="T6363">
        <v>4.3</v>
      </c>
      <c r="U6363" t="s">
        <v>126</v>
      </c>
      <c r="V6363">
        <v>2026</v>
      </c>
      <c r="W6363" t="s">
        <v>74</v>
      </c>
      <c r="X6363" s="2">
        <v>8166.52</v>
      </c>
      <c r="Y6363" s="2">
        <v>3893.01</v>
      </c>
      <c r="Z6363" s="2">
        <v>0.67700000000000005</v>
      </c>
      <c r="AA6363" s="2">
        <f>IF(Table1[[#This Row],[Bed Occupied]]="Yes",1,0)</f>
        <v>1</v>
      </c>
    </row>
    <row r="6364" spans="1:27" x14ac:dyDescent="0.25">
      <c r="A6364" t="s">
        <v>6456</v>
      </c>
      <c r="B6364" s="1">
        <v>46011</v>
      </c>
      <c r="C6364" s="1">
        <v>46015.4</v>
      </c>
      <c r="D6364" t="s">
        <v>61</v>
      </c>
      <c r="E6364" t="s">
        <v>47</v>
      </c>
      <c r="F6364" t="s">
        <v>29</v>
      </c>
      <c r="G6364" t="s">
        <v>53</v>
      </c>
      <c r="H6364" t="s">
        <v>49</v>
      </c>
      <c r="I6364" t="s">
        <v>32</v>
      </c>
      <c r="J6364">
        <v>4.4000000000000004</v>
      </c>
      <c r="K6364" t="s">
        <v>33</v>
      </c>
      <c r="L6364">
        <v>126</v>
      </c>
      <c r="M6364" s="1">
        <v>46010</v>
      </c>
      <c r="N6364" t="s">
        <v>42</v>
      </c>
      <c r="O6364">
        <v>10.7</v>
      </c>
      <c r="P6364">
        <v>0.7</v>
      </c>
      <c r="Q6364" s="2">
        <v>14792.22</v>
      </c>
      <c r="R6364" t="s">
        <v>35</v>
      </c>
      <c r="S6364" s="2">
        <v>10077.77</v>
      </c>
      <c r="T6364">
        <v>2.9</v>
      </c>
      <c r="U6364" t="s">
        <v>79</v>
      </c>
      <c r="V6364">
        <v>2025</v>
      </c>
      <c r="W6364" t="s">
        <v>77</v>
      </c>
      <c r="X6364" s="2">
        <v>10077.77</v>
      </c>
      <c r="Y6364" s="2">
        <v>4714.45</v>
      </c>
      <c r="Z6364" s="2">
        <v>0.68100000000000005</v>
      </c>
      <c r="AA6364" s="2">
        <f>IF(Table1[[#This Row],[Bed Occupied]]="Yes",1,0)</f>
        <v>1</v>
      </c>
    </row>
    <row r="6365" spans="1:27" x14ac:dyDescent="0.25">
      <c r="A6365" t="s">
        <v>6457</v>
      </c>
      <c r="B6365" s="1">
        <v>46020</v>
      </c>
      <c r="C6365" s="1">
        <v>46020.5</v>
      </c>
      <c r="D6365" t="s">
        <v>51</v>
      </c>
      <c r="E6365" t="s">
        <v>28</v>
      </c>
      <c r="F6365" t="s">
        <v>48</v>
      </c>
      <c r="G6365" t="s">
        <v>53</v>
      </c>
      <c r="H6365" t="s">
        <v>81</v>
      </c>
      <c r="I6365" t="s">
        <v>41</v>
      </c>
      <c r="J6365">
        <v>0.5</v>
      </c>
      <c r="K6365" t="s">
        <v>33</v>
      </c>
      <c r="L6365">
        <v>43</v>
      </c>
      <c r="M6365" s="1">
        <v>46019</v>
      </c>
      <c r="N6365" t="s">
        <v>34</v>
      </c>
      <c r="O6365">
        <v>12</v>
      </c>
      <c r="P6365">
        <v>0</v>
      </c>
      <c r="Q6365" s="2">
        <v>9076.33</v>
      </c>
      <c r="R6365" t="s">
        <v>35</v>
      </c>
      <c r="S6365" s="2">
        <v>5799.15</v>
      </c>
      <c r="T6365">
        <v>4.0999999999999996</v>
      </c>
      <c r="U6365" t="s">
        <v>79</v>
      </c>
      <c r="V6365">
        <v>2025</v>
      </c>
      <c r="W6365" t="s">
        <v>74</v>
      </c>
      <c r="X6365" s="2">
        <v>5799.15</v>
      </c>
      <c r="Y6365" s="2">
        <v>3277.18</v>
      </c>
      <c r="Z6365" s="2">
        <v>0.63900000000000001</v>
      </c>
      <c r="AA6365" s="2">
        <f>IF(Table1[[#This Row],[Bed Occupied]]="Yes",1,0)</f>
        <v>1</v>
      </c>
    </row>
    <row r="6366" spans="1:27" x14ac:dyDescent="0.25">
      <c r="A6366" t="s">
        <v>6458</v>
      </c>
      <c r="B6366" s="1">
        <v>46332</v>
      </c>
      <c r="C6366" s="1">
        <v>46332.7</v>
      </c>
      <c r="D6366" t="s">
        <v>27</v>
      </c>
      <c r="E6366" t="s">
        <v>28</v>
      </c>
      <c r="F6366" t="s">
        <v>48</v>
      </c>
      <c r="G6366" t="s">
        <v>67</v>
      </c>
      <c r="H6366" t="s">
        <v>40</v>
      </c>
      <c r="I6366" t="s">
        <v>41</v>
      </c>
      <c r="J6366">
        <v>0.7</v>
      </c>
      <c r="K6366" t="s">
        <v>33</v>
      </c>
      <c r="L6366">
        <v>60</v>
      </c>
      <c r="M6366" s="1">
        <v>46332</v>
      </c>
      <c r="N6366" t="s">
        <v>42</v>
      </c>
      <c r="O6366">
        <v>8.5</v>
      </c>
      <c r="P6366">
        <v>0.5</v>
      </c>
      <c r="Q6366" s="2">
        <v>4951.93</v>
      </c>
      <c r="R6366" t="s">
        <v>35</v>
      </c>
      <c r="S6366" s="2">
        <v>3144.07</v>
      </c>
      <c r="T6366">
        <v>3.8</v>
      </c>
      <c r="U6366" t="s">
        <v>130</v>
      </c>
      <c r="V6366">
        <v>2026</v>
      </c>
      <c r="W6366" t="s">
        <v>77</v>
      </c>
      <c r="X6366" s="2">
        <v>3144.07</v>
      </c>
      <c r="Y6366" s="2">
        <v>1807.86</v>
      </c>
      <c r="Z6366" s="2">
        <v>0.63500000000000001</v>
      </c>
      <c r="AA6366" s="2">
        <f>IF(Table1[[#This Row],[Bed Occupied]]="Yes",1,0)</f>
        <v>1</v>
      </c>
    </row>
    <row r="6367" spans="1:27" x14ac:dyDescent="0.25">
      <c r="A6367" t="s">
        <v>6459</v>
      </c>
      <c r="B6367" s="1">
        <v>46310</v>
      </c>
      <c r="C6367" s="1">
        <v>46317.9</v>
      </c>
      <c r="D6367" t="s">
        <v>61</v>
      </c>
      <c r="E6367" t="s">
        <v>47</v>
      </c>
      <c r="F6367" t="s">
        <v>48</v>
      </c>
      <c r="G6367" t="s">
        <v>30</v>
      </c>
      <c r="H6367" t="s">
        <v>31</v>
      </c>
      <c r="I6367" t="s">
        <v>32</v>
      </c>
      <c r="J6367">
        <v>7.9</v>
      </c>
      <c r="K6367" t="s">
        <v>33</v>
      </c>
      <c r="L6367">
        <v>81</v>
      </c>
      <c r="M6367" s="1">
        <v>46309</v>
      </c>
      <c r="N6367" t="s">
        <v>42</v>
      </c>
      <c r="O6367">
        <v>13.4</v>
      </c>
      <c r="P6367">
        <v>1.4</v>
      </c>
      <c r="Q6367" s="2">
        <v>20344.95</v>
      </c>
      <c r="R6367" t="s">
        <v>35</v>
      </c>
      <c r="S6367" s="2">
        <v>13599.02</v>
      </c>
      <c r="T6367">
        <v>3.3</v>
      </c>
      <c r="U6367" t="s">
        <v>36</v>
      </c>
      <c r="V6367">
        <v>2026</v>
      </c>
      <c r="W6367" t="s">
        <v>69</v>
      </c>
      <c r="X6367" s="2">
        <v>13599.02</v>
      </c>
      <c r="Y6367" s="2">
        <v>6745.93</v>
      </c>
      <c r="Z6367" s="2">
        <v>0.66800000000000004</v>
      </c>
      <c r="AA6367" s="2">
        <f>IF(Table1[[#This Row],[Bed Occupied]]="Yes",1,0)</f>
        <v>1</v>
      </c>
    </row>
    <row r="6368" spans="1:27" x14ac:dyDescent="0.25">
      <c r="A6368" t="s">
        <v>6460</v>
      </c>
      <c r="B6368" s="1">
        <v>46363</v>
      </c>
      <c r="C6368" s="1">
        <v>46365.1</v>
      </c>
      <c r="D6368" t="s">
        <v>46</v>
      </c>
      <c r="E6368" t="s">
        <v>47</v>
      </c>
      <c r="F6368" t="s">
        <v>48</v>
      </c>
      <c r="G6368" t="s">
        <v>151</v>
      </c>
      <c r="H6368" t="s">
        <v>49</v>
      </c>
      <c r="I6368" t="s">
        <v>32</v>
      </c>
      <c r="J6368">
        <v>2.1</v>
      </c>
      <c r="K6368" t="s">
        <v>33</v>
      </c>
      <c r="L6368">
        <v>66</v>
      </c>
      <c r="M6368" s="1">
        <v>46362</v>
      </c>
      <c r="N6368" t="s">
        <v>42</v>
      </c>
      <c r="O6368">
        <v>9.1</v>
      </c>
      <c r="P6368">
        <v>1.1000000000000001</v>
      </c>
      <c r="Q6368" s="2">
        <v>6430.59</v>
      </c>
      <c r="R6368" t="s">
        <v>58</v>
      </c>
      <c r="S6368" s="2">
        <v>4039.48</v>
      </c>
      <c r="T6368">
        <v>3.2</v>
      </c>
      <c r="U6368" t="s">
        <v>54</v>
      </c>
      <c r="V6368">
        <v>2026</v>
      </c>
      <c r="W6368" t="s">
        <v>74</v>
      </c>
      <c r="X6368" s="2">
        <v>4039.48</v>
      </c>
      <c r="Y6368" s="2">
        <v>2391.11</v>
      </c>
      <c r="Z6368" s="2">
        <v>0.628</v>
      </c>
      <c r="AA6368" s="2">
        <f>IF(Table1[[#This Row],[Bed Occupied]]="Yes",1,0)</f>
        <v>1</v>
      </c>
    </row>
    <row r="6369" spans="1:27" x14ac:dyDescent="0.25">
      <c r="A6369" t="s">
        <v>6461</v>
      </c>
      <c r="B6369" s="1">
        <v>46293</v>
      </c>
      <c r="C6369" s="1">
        <v>46300.7</v>
      </c>
      <c r="D6369" t="s">
        <v>96</v>
      </c>
      <c r="E6369" t="s">
        <v>28</v>
      </c>
      <c r="F6369" t="s">
        <v>29</v>
      </c>
      <c r="G6369" t="s">
        <v>67</v>
      </c>
      <c r="H6369" t="s">
        <v>49</v>
      </c>
      <c r="I6369" t="s">
        <v>32</v>
      </c>
      <c r="J6369">
        <v>7.7</v>
      </c>
      <c r="K6369" t="s">
        <v>33</v>
      </c>
      <c r="L6369">
        <v>50</v>
      </c>
      <c r="M6369" s="1">
        <v>46292</v>
      </c>
      <c r="N6369" t="s">
        <v>42</v>
      </c>
      <c r="O6369">
        <v>11</v>
      </c>
      <c r="P6369">
        <v>3</v>
      </c>
      <c r="Q6369" s="2">
        <v>5369.59</v>
      </c>
      <c r="R6369" t="s">
        <v>58</v>
      </c>
      <c r="S6369" s="2">
        <v>3196.4</v>
      </c>
      <c r="T6369">
        <v>3.3</v>
      </c>
      <c r="U6369" t="s">
        <v>133</v>
      </c>
      <c r="V6369">
        <v>2026</v>
      </c>
      <c r="W6369" t="s">
        <v>74</v>
      </c>
      <c r="X6369" s="2">
        <v>3196.4</v>
      </c>
      <c r="Y6369" s="2">
        <v>2173.19</v>
      </c>
      <c r="Z6369" s="2">
        <v>0.59499999999999997</v>
      </c>
      <c r="AA6369" s="2">
        <f>IF(Table1[[#This Row],[Bed Occupied]]="Yes",1,0)</f>
        <v>1</v>
      </c>
    </row>
    <row r="6370" spans="1:27" x14ac:dyDescent="0.25">
      <c r="A6370" t="s">
        <v>6462</v>
      </c>
      <c r="B6370" s="1">
        <v>45750</v>
      </c>
      <c r="C6370" s="1">
        <v>45755.1</v>
      </c>
      <c r="D6370" t="s">
        <v>61</v>
      </c>
      <c r="E6370" t="s">
        <v>52</v>
      </c>
      <c r="F6370" t="s">
        <v>48</v>
      </c>
      <c r="G6370" t="s">
        <v>67</v>
      </c>
      <c r="H6370" t="s">
        <v>40</v>
      </c>
      <c r="I6370" t="s">
        <v>93</v>
      </c>
      <c r="J6370">
        <v>5.0999999999999996</v>
      </c>
      <c r="K6370" t="s">
        <v>33</v>
      </c>
      <c r="L6370">
        <v>64</v>
      </c>
      <c r="M6370" s="1">
        <v>45749</v>
      </c>
      <c r="N6370" t="s">
        <v>42</v>
      </c>
      <c r="O6370">
        <v>8</v>
      </c>
      <c r="P6370">
        <v>0</v>
      </c>
      <c r="Q6370" s="2">
        <v>16191.14</v>
      </c>
      <c r="R6370" t="s">
        <v>35</v>
      </c>
      <c r="S6370" s="2">
        <v>9669.0499999999993</v>
      </c>
      <c r="T6370">
        <v>4.2</v>
      </c>
      <c r="U6370" t="s">
        <v>89</v>
      </c>
      <c r="V6370">
        <v>2025</v>
      </c>
      <c r="W6370" t="s">
        <v>69</v>
      </c>
      <c r="X6370" s="2">
        <v>9669.0499999999993</v>
      </c>
      <c r="Y6370" s="2">
        <v>6522.09</v>
      </c>
      <c r="Z6370" s="2">
        <v>0.59699999999999998</v>
      </c>
      <c r="AA6370" s="2">
        <f>IF(Table1[[#This Row],[Bed Occupied]]="Yes",1,0)</f>
        <v>1</v>
      </c>
    </row>
    <row r="6371" spans="1:27" x14ac:dyDescent="0.25">
      <c r="A6371" t="s">
        <v>6463</v>
      </c>
      <c r="B6371" s="1">
        <v>46171</v>
      </c>
      <c r="C6371" s="1">
        <v>46174.3</v>
      </c>
      <c r="D6371" t="s">
        <v>39</v>
      </c>
      <c r="E6371" t="s">
        <v>52</v>
      </c>
      <c r="F6371" t="s">
        <v>48</v>
      </c>
      <c r="G6371" t="s">
        <v>151</v>
      </c>
      <c r="H6371" t="s">
        <v>31</v>
      </c>
      <c r="I6371" t="s">
        <v>41</v>
      </c>
      <c r="J6371">
        <v>3.3</v>
      </c>
      <c r="K6371" t="s">
        <v>57</v>
      </c>
      <c r="L6371">
        <v>85</v>
      </c>
      <c r="M6371" s="1">
        <v>46170</v>
      </c>
      <c r="N6371" t="s">
        <v>63</v>
      </c>
      <c r="O6371">
        <v>10.8</v>
      </c>
      <c r="P6371">
        <v>0.8</v>
      </c>
      <c r="Q6371" s="2">
        <v>2323.65</v>
      </c>
      <c r="R6371" t="s">
        <v>85</v>
      </c>
      <c r="S6371" s="2">
        <v>1418.7</v>
      </c>
      <c r="T6371">
        <v>3.7</v>
      </c>
      <c r="U6371" t="s">
        <v>94</v>
      </c>
      <c r="V6371">
        <v>2026</v>
      </c>
      <c r="W6371" t="s">
        <v>72</v>
      </c>
      <c r="X6371" s="2">
        <v>1418.7</v>
      </c>
      <c r="Y6371" s="2">
        <v>904.95</v>
      </c>
      <c r="Z6371" s="2">
        <v>0.61099999999999999</v>
      </c>
      <c r="AA6371" s="2">
        <f>IF(Table1[[#This Row],[Bed Occupied]]="Yes",1,0)</f>
        <v>0</v>
      </c>
    </row>
    <row r="6372" spans="1:27" x14ac:dyDescent="0.25">
      <c r="A6372" t="s">
        <v>6464</v>
      </c>
      <c r="B6372" s="1">
        <v>46381</v>
      </c>
      <c r="C6372" s="1">
        <v>46386.1</v>
      </c>
      <c r="D6372" t="s">
        <v>88</v>
      </c>
      <c r="E6372" t="s">
        <v>28</v>
      </c>
      <c r="F6372" t="s">
        <v>29</v>
      </c>
      <c r="G6372" t="s">
        <v>53</v>
      </c>
      <c r="H6372" t="s">
        <v>49</v>
      </c>
      <c r="I6372" t="s">
        <v>41</v>
      </c>
      <c r="J6372">
        <v>5.0999999999999996</v>
      </c>
      <c r="K6372" t="s">
        <v>57</v>
      </c>
      <c r="L6372">
        <v>5</v>
      </c>
      <c r="M6372" s="1">
        <v>46380</v>
      </c>
      <c r="N6372" t="s">
        <v>42</v>
      </c>
      <c r="O6372">
        <v>12</v>
      </c>
      <c r="P6372">
        <v>0</v>
      </c>
      <c r="Q6372" s="2">
        <v>28859.09</v>
      </c>
      <c r="R6372" t="s">
        <v>35</v>
      </c>
      <c r="S6372" s="2">
        <v>20353.37</v>
      </c>
      <c r="T6372">
        <v>4.7</v>
      </c>
      <c r="U6372" t="s">
        <v>54</v>
      </c>
      <c r="V6372">
        <v>2026</v>
      </c>
      <c r="W6372" t="s">
        <v>72</v>
      </c>
      <c r="X6372" s="2">
        <v>20353.37</v>
      </c>
      <c r="Y6372" s="2">
        <v>8505.7199999999993</v>
      </c>
      <c r="Z6372" s="2">
        <v>0.70499999999999996</v>
      </c>
      <c r="AA6372" s="2">
        <f>IF(Table1[[#This Row],[Bed Occupied]]="Yes",1,0)</f>
        <v>0</v>
      </c>
    </row>
    <row r="6373" spans="1:27" x14ac:dyDescent="0.25">
      <c r="A6373" t="s">
        <v>6465</v>
      </c>
      <c r="B6373" s="1">
        <v>46243</v>
      </c>
      <c r="C6373" s="1">
        <v>46243.7</v>
      </c>
      <c r="D6373" t="s">
        <v>39</v>
      </c>
      <c r="E6373" t="s">
        <v>52</v>
      </c>
      <c r="F6373" t="s">
        <v>29</v>
      </c>
      <c r="G6373" t="s">
        <v>67</v>
      </c>
      <c r="H6373" t="s">
        <v>56</v>
      </c>
      <c r="I6373" t="s">
        <v>32</v>
      </c>
      <c r="J6373">
        <v>0.7</v>
      </c>
      <c r="K6373" t="s">
        <v>57</v>
      </c>
      <c r="L6373">
        <v>94</v>
      </c>
      <c r="M6373" s="1">
        <v>46243</v>
      </c>
      <c r="N6373" t="s">
        <v>42</v>
      </c>
      <c r="O6373">
        <v>9.3000000000000007</v>
      </c>
      <c r="P6373">
        <v>1.3</v>
      </c>
      <c r="Q6373" s="2">
        <v>1353</v>
      </c>
      <c r="R6373" t="s">
        <v>58</v>
      </c>
      <c r="S6373" s="2">
        <v>739.6</v>
      </c>
      <c r="T6373">
        <v>3.3</v>
      </c>
      <c r="U6373" t="s">
        <v>138</v>
      </c>
      <c r="V6373">
        <v>2026</v>
      </c>
      <c r="W6373" t="s">
        <v>74</v>
      </c>
      <c r="X6373" s="2">
        <v>739.6</v>
      </c>
      <c r="Y6373" s="2">
        <v>613.4</v>
      </c>
      <c r="Z6373" s="2">
        <v>0.54700000000000004</v>
      </c>
      <c r="AA6373" s="2">
        <f>IF(Table1[[#This Row],[Bed Occupied]]="Yes",1,0)</f>
        <v>0</v>
      </c>
    </row>
    <row r="6374" spans="1:27" x14ac:dyDescent="0.25">
      <c r="A6374" t="s">
        <v>6466</v>
      </c>
      <c r="B6374" s="1">
        <v>46181</v>
      </c>
      <c r="C6374" s="1">
        <v>46182.6</v>
      </c>
      <c r="D6374" t="s">
        <v>39</v>
      </c>
      <c r="E6374" t="s">
        <v>28</v>
      </c>
      <c r="F6374" t="s">
        <v>29</v>
      </c>
      <c r="G6374" t="s">
        <v>30</v>
      </c>
      <c r="H6374" t="s">
        <v>40</v>
      </c>
      <c r="I6374" t="s">
        <v>32</v>
      </c>
      <c r="J6374">
        <v>1.6</v>
      </c>
      <c r="K6374" t="s">
        <v>33</v>
      </c>
      <c r="L6374">
        <v>93</v>
      </c>
      <c r="M6374" s="1">
        <v>46180</v>
      </c>
      <c r="N6374" t="s">
        <v>42</v>
      </c>
      <c r="O6374">
        <v>9.8000000000000007</v>
      </c>
      <c r="P6374">
        <v>1.8</v>
      </c>
      <c r="Q6374" s="2">
        <v>1947.24</v>
      </c>
      <c r="R6374" t="s">
        <v>58</v>
      </c>
      <c r="S6374" s="2">
        <v>1242.72</v>
      </c>
      <c r="T6374">
        <v>3.2</v>
      </c>
      <c r="U6374" t="s">
        <v>126</v>
      </c>
      <c r="V6374">
        <v>2026</v>
      </c>
      <c r="W6374" t="s">
        <v>74</v>
      </c>
      <c r="X6374" s="2">
        <v>1242.72</v>
      </c>
      <c r="Y6374" s="2">
        <v>704.52</v>
      </c>
      <c r="Z6374" s="2">
        <v>0.63800000000000001</v>
      </c>
      <c r="AA6374" s="2">
        <f>IF(Table1[[#This Row],[Bed Occupied]]="Yes",1,0)</f>
        <v>1</v>
      </c>
    </row>
    <row r="6375" spans="1:27" x14ac:dyDescent="0.25">
      <c r="A6375" t="s">
        <v>6467</v>
      </c>
      <c r="B6375" s="1">
        <v>46300</v>
      </c>
      <c r="C6375" s="1">
        <v>46309</v>
      </c>
      <c r="D6375" t="s">
        <v>61</v>
      </c>
      <c r="E6375" t="s">
        <v>47</v>
      </c>
      <c r="F6375" t="s">
        <v>48</v>
      </c>
      <c r="G6375" t="s">
        <v>30</v>
      </c>
      <c r="H6375" t="s">
        <v>49</v>
      </c>
      <c r="I6375" t="s">
        <v>41</v>
      </c>
      <c r="J6375">
        <v>9</v>
      </c>
      <c r="K6375" t="s">
        <v>33</v>
      </c>
      <c r="L6375">
        <v>102</v>
      </c>
      <c r="M6375" s="1">
        <v>46299</v>
      </c>
      <c r="N6375" t="s">
        <v>63</v>
      </c>
      <c r="O6375">
        <v>8.1</v>
      </c>
      <c r="P6375">
        <v>0.1</v>
      </c>
      <c r="Q6375" s="2">
        <v>22753.1</v>
      </c>
      <c r="R6375" t="s">
        <v>85</v>
      </c>
      <c r="S6375" s="2">
        <v>13742.14</v>
      </c>
      <c r="T6375">
        <v>4</v>
      </c>
      <c r="U6375" t="s">
        <v>36</v>
      </c>
      <c r="V6375">
        <v>2026</v>
      </c>
      <c r="W6375" t="s">
        <v>74</v>
      </c>
      <c r="X6375" s="2">
        <v>13742.14</v>
      </c>
      <c r="Y6375" s="2">
        <v>9010.9599999999991</v>
      </c>
      <c r="Z6375" s="2">
        <v>0.60399999999999998</v>
      </c>
      <c r="AA6375" s="2">
        <f>IF(Table1[[#This Row],[Bed Occupied]]="Yes",1,0)</f>
        <v>1</v>
      </c>
    </row>
    <row r="6376" spans="1:27" x14ac:dyDescent="0.25">
      <c r="A6376" t="s">
        <v>6468</v>
      </c>
      <c r="B6376" s="1">
        <v>45686</v>
      </c>
      <c r="C6376" s="1">
        <v>45688.9</v>
      </c>
      <c r="D6376" t="s">
        <v>102</v>
      </c>
      <c r="E6376" t="s">
        <v>52</v>
      </c>
      <c r="F6376" t="s">
        <v>48</v>
      </c>
      <c r="G6376" t="s">
        <v>151</v>
      </c>
      <c r="H6376" t="s">
        <v>81</v>
      </c>
      <c r="I6376" t="s">
        <v>32</v>
      </c>
      <c r="J6376">
        <v>2.9</v>
      </c>
      <c r="K6376" t="s">
        <v>33</v>
      </c>
      <c r="L6376">
        <v>85</v>
      </c>
      <c r="M6376" s="1">
        <v>45686</v>
      </c>
      <c r="N6376" t="s">
        <v>42</v>
      </c>
      <c r="O6376">
        <v>11.4</v>
      </c>
      <c r="P6376">
        <v>1.4</v>
      </c>
      <c r="Q6376" s="2">
        <v>11505.41</v>
      </c>
      <c r="R6376" t="s">
        <v>35</v>
      </c>
      <c r="S6376" s="2">
        <v>6946.2</v>
      </c>
      <c r="T6376">
        <v>4</v>
      </c>
      <c r="U6376" t="s">
        <v>145</v>
      </c>
      <c r="V6376">
        <v>2025</v>
      </c>
      <c r="W6376" t="s">
        <v>69</v>
      </c>
      <c r="X6376" s="2">
        <v>6946.2</v>
      </c>
      <c r="Y6376" s="2">
        <v>4559.21</v>
      </c>
      <c r="Z6376" s="2">
        <v>0.60399999999999998</v>
      </c>
      <c r="AA6376" s="2">
        <f>IF(Table1[[#This Row],[Bed Occupied]]="Yes",1,0)</f>
        <v>1</v>
      </c>
    </row>
    <row r="6377" spans="1:27" x14ac:dyDescent="0.25">
      <c r="A6377" t="s">
        <v>6469</v>
      </c>
      <c r="B6377" s="1">
        <v>45713</v>
      </c>
      <c r="C6377" s="1">
        <v>45717.2</v>
      </c>
      <c r="D6377" t="s">
        <v>46</v>
      </c>
      <c r="E6377" t="s">
        <v>28</v>
      </c>
      <c r="F6377" t="s">
        <v>29</v>
      </c>
      <c r="G6377" t="s">
        <v>53</v>
      </c>
      <c r="H6377" t="s">
        <v>49</v>
      </c>
      <c r="I6377" t="s">
        <v>32</v>
      </c>
      <c r="J6377">
        <v>4.2</v>
      </c>
      <c r="K6377" t="s">
        <v>33</v>
      </c>
      <c r="L6377">
        <v>92</v>
      </c>
      <c r="M6377" s="1">
        <v>45713</v>
      </c>
      <c r="N6377" t="s">
        <v>42</v>
      </c>
      <c r="O6377">
        <v>8.3000000000000007</v>
      </c>
      <c r="P6377">
        <v>0.3</v>
      </c>
      <c r="Q6377" s="2">
        <v>6960.97</v>
      </c>
      <c r="R6377" t="s">
        <v>35</v>
      </c>
      <c r="S6377" s="2">
        <v>3661.72</v>
      </c>
      <c r="T6377">
        <v>3.6</v>
      </c>
      <c r="U6377" t="s">
        <v>100</v>
      </c>
      <c r="V6377">
        <v>2025</v>
      </c>
      <c r="W6377" t="s">
        <v>44</v>
      </c>
      <c r="X6377" s="2">
        <v>3661.72</v>
      </c>
      <c r="Y6377" s="2">
        <v>3299.25</v>
      </c>
      <c r="Z6377" s="2">
        <v>0.52600000000000002</v>
      </c>
      <c r="AA6377" s="2">
        <f>IF(Table1[[#This Row],[Bed Occupied]]="Yes",1,0)</f>
        <v>1</v>
      </c>
    </row>
    <row r="6378" spans="1:27" x14ac:dyDescent="0.25">
      <c r="A6378" t="s">
        <v>6470</v>
      </c>
      <c r="B6378" s="1">
        <v>46335</v>
      </c>
      <c r="C6378" s="1">
        <v>46336</v>
      </c>
      <c r="D6378" t="s">
        <v>61</v>
      </c>
      <c r="E6378" t="s">
        <v>52</v>
      </c>
      <c r="F6378" t="s">
        <v>48</v>
      </c>
      <c r="G6378" t="s">
        <v>30</v>
      </c>
      <c r="H6378" t="s">
        <v>31</v>
      </c>
      <c r="I6378" t="s">
        <v>41</v>
      </c>
      <c r="J6378">
        <v>1</v>
      </c>
      <c r="K6378" t="s">
        <v>57</v>
      </c>
      <c r="L6378">
        <v>70</v>
      </c>
      <c r="M6378" s="1">
        <v>46335</v>
      </c>
      <c r="N6378" t="s">
        <v>42</v>
      </c>
      <c r="O6378">
        <v>8.5</v>
      </c>
      <c r="P6378">
        <v>0.5</v>
      </c>
      <c r="Q6378" s="2">
        <v>13600.98</v>
      </c>
      <c r="R6378" t="s">
        <v>35</v>
      </c>
      <c r="S6378" s="2">
        <v>8648.4699999999993</v>
      </c>
      <c r="T6378">
        <v>4.2</v>
      </c>
      <c r="U6378" t="s">
        <v>130</v>
      </c>
      <c r="V6378">
        <v>2026</v>
      </c>
      <c r="W6378" t="s">
        <v>37</v>
      </c>
      <c r="X6378" s="2">
        <v>8648.4699999999993</v>
      </c>
      <c r="Y6378" s="2">
        <v>4952.51</v>
      </c>
      <c r="Z6378" s="2">
        <v>0.63600000000000001</v>
      </c>
      <c r="AA6378" s="2">
        <f>IF(Table1[[#This Row],[Bed Occupied]]="Yes",1,0)</f>
        <v>0</v>
      </c>
    </row>
    <row r="6379" spans="1:27" x14ac:dyDescent="0.25">
      <c r="A6379" t="s">
        <v>6471</v>
      </c>
      <c r="B6379" s="1">
        <v>46385</v>
      </c>
      <c r="C6379" s="1">
        <v>46387.1</v>
      </c>
      <c r="D6379" t="s">
        <v>61</v>
      </c>
      <c r="E6379" t="s">
        <v>28</v>
      </c>
      <c r="F6379" t="s">
        <v>48</v>
      </c>
      <c r="G6379" t="s">
        <v>53</v>
      </c>
      <c r="H6379" t="s">
        <v>56</v>
      </c>
      <c r="I6379" t="s">
        <v>41</v>
      </c>
      <c r="J6379">
        <v>2.1</v>
      </c>
      <c r="K6379" t="s">
        <v>33</v>
      </c>
      <c r="L6379">
        <v>61</v>
      </c>
      <c r="M6379" s="1">
        <v>46384</v>
      </c>
      <c r="N6379" t="s">
        <v>42</v>
      </c>
      <c r="O6379">
        <v>12.1</v>
      </c>
      <c r="P6379">
        <v>0.1</v>
      </c>
      <c r="Q6379" s="2">
        <v>12271.87</v>
      </c>
      <c r="R6379" t="s">
        <v>35</v>
      </c>
      <c r="S6379" s="2">
        <v>9861.32</v>
      </c>
      <c r="T6379">
        <v>4.0999999999999996</v>
      </c>
      <c r="U6379" t="s">
        <v>54</v>
      </c>
      <c r="V6379">
        <v>2026</v>
      </c>
      <c r="W6379" t="s">
        <v>37</v>
      </c>
      <c r="X6379" s="2">
        <v>9861.32</v>
      </c>
      <c r="Y6379" s="2">
        <v>2410.5500000000002</v>
      </c>
      <c r="Z6379" s="2">
        <v>0.80400000000000005</v>
      </c>
      <c r="AA6379" s="2">
        <f>IF(Table1[[#This Row],[Bed Occupied]]="Yes",1,0)</f>
        <v>1</v>
      </c>
    </row>
    <row r="6380" spans="1:27" x14ac:dyDescent="0.25">
      <c r="A6380" t="s">
        <v>6472</v>
      </c>
      <c r="B6380" s="1">
        <v>45668</v>
      </c>
      <c r="C6380" s="1">
        <v>45675.8</v>
      </c>
      <c r="D6380" t="s">
        <v>88</v>
      </c>
      <c r="E6380" t="s">
        <v>28</v>
      </c>
      <c r="F6380" t="s">
        <v>48</v>
      </c>
      <c r="G6380" t="s">
        <v>53</v>
      </c>
      <c r="H6380" t="s">
        <v>31</v>
      </c>
      <c r="I6380" t="s">
        <v>41</v>
      </c>
      <c r="J6380">
        <v>7.8</v>
      </c>
      <c r="K6380" t="s">
        <v>57</v>
      </c>
      <c r="L6380">
        <v>32</v>
      </c>
      <c r="M6380" s="1">
        <v>45667</v>
      </c>
      <c r="N6380" t="s">
        <v>34</v>
      </c>
      <c r="O6380">
        <v>14</v>
      </c>
      <c r="P6380">
        <v>2</v>
      </c>
      <c r="Q6380" s="2">
        <v>30340.69</v>
      </c>
      <c r="R6380" t="s">
        <v>35</v>
      </c>
      <c r="S6380" s="2">
        <v>20452.96</v>
      </c>
      <c r="T6380">
        <v>3.9</v>
      </c>
      <c r="U6380" t="s">
        <v>145</v>
      </c>
      <c r="V6380">
        <v>2025</v>
      </c>
      <c r="W6380" t="s">
        <v>77</v>
      </c>
      <c r="X6380" s="2">
        <v>20452.96</v>
      </c>
      <c r="Y6380" s="2">
        <v>9887.73</v>
      </c>
      <c r="Z6380" s="2">
        <v>0.67400000000000004</v>
      </c>
      <c r="AA6380" s="2">
        <f>IF(Table1[[#This Row],[Bed Occupied]]="Yes",1,0)</f>
        <v>0</v>
      </c>
    </row>
    <row r="6381" spans="1:27" x14ac:dyDescent="0.25">
      <c r="A6381" t="s">
        <v>6473</v>
      </c>
      <c r="B6381" s="1">
        <v>46364</v>
      </c>
      <c r="C6381" s="1">
        <v>46366.5</v>
      </c>
      <c r="D6381" t="s">
        <v>102</v>
      </c>
      <c r="E6381" t="s">
        <v>47</v>
      </c>
      <c r="F6381" t="s">
        <v>48</v>
      </c>
      <c r="G6381" t="s">
        <v>30</v>
      </c>
      <c r="H6381" t="s">
        <v>40</v>
      </c>
      <c r="I6381" t="s">
        <v>32</v>
      </c>
      <c r="J6381">
        <v>2.5</v>
      </c>
      <c r="K6381" t="s">
        <v>33</v>
      </c>
      <c r="L6381">
        <v>90</v>
      </c>
      <c r="M6381" s="1">
        <v>46363</v>
      </c>
      <c r="N6381" t="s">
        <v>42</v>
      </c>
      <c r="O6381">
        <v>12.2</v>
      </c>
      <c r="P6381">
        <v>2.2000000000000002</v>
      </c>
      <c r="Q6381" s="2">
        <v>8381.7099999999991</v>
      </c>
      <c r="R6381" t="s">
        <v>35</v>
      </c>
      <c r="S6381" s="2">
        <v>5120.5600000000004</v>
      </c>
      <c r="T6381">
        <v>3.3</v>
      </c>
      <c r="U6381" t="s">
        <v>54</v>
      </c>
      <c r="V6381">
        <v>2026</v>
      </c>
      <c r="W6381" t="s">
        <v>37</v>
      </c>
      <c r="X6381" s="2">
        <v>5120.5600000000004</v>
      </c>
      <c r="Y6381" s="2">
        <v>3261.15</v>
      </c>
      <c r="Z6381" s="2">
        <v>0.61099999999999999</v>
      </c>
      <c r="AA6381" s="2">
        <f>IF(Table1[[#This Row],[Bed Occupied]]="Yes",1,0)</f>
        <v>1</v>
      </c>
    </row>
    <row r="6382" spans="1:27" x14ac:dyDescent="0.25">
      <c r="A6382" t="s">
        <v>6474</v>
      </c>
      <c r="B6382" s="1">
        <v>45842</v>
      </c>
      <c r="C6382" s="1">
        <v>45845.3</v>
      </c>
      <c r="D6382" t="s">
        <v>46</v>
      </c>
      <c r="E6382" t="s">
        <v>66</v>
      </c>
      <c r="F6382" t="s">
        <v>29</v>
      </c>
      <c r="G6382" t="s">
        <v>67</v>
      </c>
      <c r="H6382" t="s">
        <v>49</v>
      </c>
      <c r="I6382" t="s">
        <v>32</v>
      </c>
      <c r="J6382">
        <v>3.3</v>
      </c>
      <c r="K6382" t="s">
        <v>33</v>
      </c>
      <c r="L6382">
        <v>97</v>
      </c>
      <c r="M6382" s="1">
        <v>45841</v>
      </c>
      <c r="N6382" t="s">
        <v>42</v>
      </c>
      <c r="O6382">
        <v>10.1</v>
      </c>
      <c r="P6382">
        <v>2.1</v>
      </c>
      <c r="Q6382" s="2">
        <v>3891.56</v>
      </c>
      <c r="R6382" t="s">
        <v>35</v>
      </c>
      <c r="S6382" s="2">
        <v>2621.0500000000002</v>
      </c>
      <c r="T6382">
        <v>2.9</v>
      </c>
      <c r="U6382" t="s">
        <v>135</v>
      </c>
      <c r="V6382">
        <v>2025</v>
      </c>
      <c r="W6382" t="s">
        <v>72</v>
      </c>
      <c r="X6382" s="2">
        <v>2621.0500000000002</v>
      </c>
      <c r="Y6382" s="2">
        <v>1270.51</v>
      </c>
      <c r="Z6382" s="2">
        <v>0.67400000000000004</v>
      </c>
      <c r="AA6382" s="2">
        <f>IF(Table1[[#This Row],[Bed Occupied]]="Yes",1,0)</f>
        <v>1</v>
      </c>
    </row>
    <row r="6383" spans="1:27" x14ac:dyDescent="0.25">
      <c r="A6383" t="s">
        <v>6475</v>
      </c>
      <c r="B6383" s="1">
        <v>45894</v>
      </c>
      <c r="C6383" s="1">
        <v>45895.4</v>
      </c>
      <c r="D6383" t="s">
        <v>39</v>
      </c>
      <c r="E6383" t="s">
        <v>52</v>
      </c>
      <c r="F6383" t="s">
        <v>48</v>
      </c>
      <c r="G6383" t="s">
        <v>30</v>
      </c>
      <c r="H6383" t="s">
        <v>49</v>
      </c>
      <c r="I6383" t="s">
        <v>41</v>
      </c>
      <c r="J6383">
        <v>1.4</v>
      </c>
      <c r="K6383" t="s">
        <v>33</v>
      </c>
      <c r="L6383">
        <v>80</v>
      </c>
      <c r="M6383" s="1">
        <v>45894</v>
      </c>
      <c r="N6383" t="s">
        <v>42</v>
      </c>
      <c r="O6383">
        <v>11.9</v>
      </c>
      <c r="P6383">
        <v>1.9</v>
      </c>
      <c r="Q6383" s="2">
        <v>1831.86</v>
      </c>
      <c r="R6383" t="s">
        <v>35</v>
      </c>
      <c r="S6383" s="2">
        <v>1110.68</v>
      </c>
      <c r="T6383">
        <v>3</v>
      </c>
      <c r="U6383" t="s">
        <v>104</v>
      </c>
      <c r="V6383">
        <v>2025</v>
      </c>
      <c r="W6383" t="s">
        <v>37</v>
      </c>
      <c r="X6383" s="2">
        <v>1110.68</v>
      </c>
      <c r="Y6383" s="2">
        <v>721.18</v>
      </c>
      <c r="Z6383" s="2">
        <v>0.60599999999999998</v>
      </c>
      <c r="AA6383" s="2">
        <f>IF(Table1[[#This Row],[Bed Occupied]]="Yes",1,0)</f>
        <v>1</v>
      </c>
    </row>
    <row r="6384" spans="1:27" x14ac:dyDescent="0.25">
      <c r="A6384" t="s">
        <v>6476</v>
      </c>
      <c r="B6384" s="1">
        <v>46360</v>
      </c>
      <c r="C6384" s="1">
        <v>46362.9</v>
      </c>
      <c r="D6384" t="s">
        <v>96</v>
      </c>
      <c r="E6384" t="s">
        <v>47</v>
      </c>
      <c r="F6384" t="s">
        <v>29</v>
      </c>
      <c r="G6384" t="s">
        <v>53</v>
      </c>
      <c r="H6384" t="s">
        <v>62</v>
      </c>
      <c r="I6384" t="s">
        <v>32</v>
      </c>
      <c r="J6384">
        <v>2.9</v>
      </c>
      <c r="K6384" t="s">
        <v>33</v>
      </c>
      <c r="L6384">
        <v>49</v>
      </c>
      <c r="M6384" s="1">
        <v>46359</v>
      </c>
      <c r="N6384" t="s">
        <v>63</v>
      </c>
      <c r="O6384">
        <v>10.6</v>
      </c>
      <c r="P6384">
        <v>0.6</v>
      </c>
      <c r="Q6384" s="2">
        <v>3917.94</v>
      </c>
      <c r="R6384" t="s">
        <v>35</v>
      </c>
      <c r="S6384" s="2">
        <v>2200.65</v>
      </c>
      <c r="T6384">
        <v>4.2</v>
      </c>
      <c r="U6384" t="s">
        <v>54</v>
      </c>
      <c r="V6384">
        <v>2026</v>
      </c>
      <c r="W6384" t="s">
        <v>72</v>
      </c>
      <c r="X6384" s="2">
        <v>2200.65</v>
      </c>
      <c r="Y6384" s="2">
        <v>1717.29</v>
      </c>
      <c r="Z6384" s="2">
        <v>0.56200000000000006</v>
      </c>
      <c r="AA6384" s="2">
        <f>IF(Table1[[#This Row],[Bed Occupied]]="Yes",1,0)</f>
        <v>1</v>
      </c>
    </row>
    <row r="6385" spans="1:27" x14ac:dyDescent="0.25">
      <c r="A6385" t="s">
        <v>6477</v>
      </c>
      <c r="B6385" s="1">
        <v>45716</v>
      </c>
      <c r="C6385" s="1">
        <v>45723.8</v>
      </c>
      <c r="D6385" t="s">
        <v>61</v>
      </c>
      <c r="E6385" t="s">
        <v>28</v>
      </c>
      <c r="F6385" t="s">
        <v>48</v>
      </c>
      <c r="G6385" t="s">
        <v>30</v>
      </c>
      <c r="H6385" t="s">
        <v>81</v>
      </c>
      <c r="I6385" t="s">
        <v>32</v>
      </c>
      <c r="J6385">
        <v>7.8</v>
      </c>
      <c r="K6385" t="s">
        <v>33</v>
      </c>
      <c r="L6385">
        <v>102</v>
      </c>
      <c r="M6385" s="1">
        <v>45716</v>
      </c>
      <c r="N6385" t="s">
        <v>63</v>
      </c>
      <c r="O6385">
        <v>11</v>
      </c>
      <c r="P6385">
        <v>1</v>
      </c>
      <c r="Q6385" s="2">
        <v>17794.419999999998</v>
      </c>
      <c r="R6385" t="s">
        <v>35</v>
      </c>
      <c r="S6385" s="2">
        <v>11004.53</v>
      </c>
      <c r="T6385">
        <v>3.3</v>
      </c>
      <c r="U6385" t="s">
        <v>100</v>
      </c>
      <c r="V6385">
        <v>2025</v>
      </c>
      <c r="W6385" t="s">
        <v>77</v>
      </c>
      <c r="X6385" s="2">
        <v>11004.53</v>
      </c>
      <c r="Y6385" s="2">
        <v>6789.89</v>
      </c>
      <c r="Z6385" s="2">
        <v>0.61799999999999999</v>
      </c>
      <c r="AA6385" s="2">
        <f>IF(Table1[[#This Row],[Bed Occupied]]="Yes",1,0)</f>
        <v>1</v>
      </c>
    </row>
    <row r="6386" spans="1:27" x14ac:dyDescent="0.25">
      <c r="A6386" t="s">
        <v>6478</v>
      </c>
      <c r="B6386" s="1">
        <v>46361</v>
      </c>
      <c r="C6386" s="1">
        <v>46364.5</v>
      </c>
      <c r="D6386" t="s">
        <v>96</v>
      </c>
      <c r="E6386" t="s">
        <v>52</v>
      </c>
      <c r="F6386" t="s">
        <v>48</v>
      </c>
      <c r="G6386" t="s">
        <v>67</v>
      </c>
      <c r="H6386" t="s">
        <v>56</v>
      </c>
      <c r="I6386" t="s">
        <v>32</v>
      </c>
      <c r="J6386">
        <v>3.5</v>
      </c>
      <c r="K6386" t="s">
        <v>33</v>
      </c>
      <c r="L6386">
        <v>45</v>
      </c>
      <c r="M6386" s="1">
        <v>46360</v>
      </c>
      <c r="N6386" t="s">
        <v>34</v>
      </c>
      <c r="O6386">
        <v>10.3</v>
      </c>
      <c r="P6386">
        <v>2.2999999999999998</v>
      </c>
      <c r="Q6386" s="2">
        <v>4154.63</v>
      </c>
      <c r="R6386" t="s">
        <v>85</v>
      </c>
      <c r="S6386" s="2">
        <v>2536.04</v>
      </c>
      <c r="T6386">
        <v>3</v>
      </c>
      <c r="U6386" t="s">
        <v>54</v>
      </c>
      <c r="V6386">
        <v>2026</v>
      </c>
      <c r="W6386" t="s">
        <v>77</v>
      </c>
      <c r="X6386" s="2">
        <v>2536.04</v>
      </c>
      <c r="Y6386" s="2">
        <v>1618.59</v>
      </c>
      <c r="Z6386" s="2">
        <v>0.61</v>
      </c>
      <c r="AA6386" s="2">
        <f>IF(Table1[[#This Row],[Bed Occupied]]="Yes",1,0)</f>
        <v>1</v>
      </c>
    </row>
    <row r="6387" spans="1:27" x14ac:dyDescent="0.25">
      <c r="A6387" t="s">
        <v>6479</v>
      </c>
      <c r="B6387" s="1">
        <v>46379</v>
      </c>
      <c r="C6387" s="1">
        <v>46380.5</v>
      </c>
      <c r="D6387" t="s">
        <v>27</v>
      </c>
      <c r="E6387" t="s">
        <v>66</v>
      </c>
      <c r="F6387" t="s">
        <v>29</v>
      </c>
      <c r="G6387" t="s">
        <v>30</v>
      </c>
      <c r="H6387" t="s">
        <v>49</v>
      </c>
      <c r="I6387" t="s">
        <v>32</v>
      </c>
      <c r="J6387">
        <v>1.5</v>
      </c>
      <c r="K6387" t="s">
        <v>33</v>
      </c>
      <c r="L6387">
        <v>87</v>
      </c>
      <c r="M6387" s="1">
        <v>46379</v>
      </c>
      <c r="N6387" t="s">
        <v>63</v>
      </c>
      <c r="O6387">
        <v>9.3000000000000007</v>
      </c>
      <c r="P6387">
        <v>1.3</v>
      </c>
      <c r="Q6387" s="2">
        <v>9061.2999999999993</v>
      </c>
      <c r="R6387" t="s">
        <v>35</v>
      </c>
      <c r="S6387" s="2">
        <v>5532.52</v>
      </c>
      <c r="T6387">
        <v>2.9</v>
      </c>
      <c r="U6387" t="s">
        <v>54</v>
      </c>
      <c r="V6387">
        <v>2026</v>
      </c>
      <c r="W6387" t="s">
        <v>69</v>
      </c>
      <c r="X6387" s="2">
        <v>5532.52</v>
      </c>
      <c r="Y6387" s="2">
        <v>3528.78</v>
      </c>
      <c r="Z6387" s="2">
        <v>0.61099999999999999</v>
      </c>
      <c r="AA6387" s="2">
        <f>IF(Table1[[#This Row],[Bed Occupied]]="Yes",1,0)</f>
        <v>1</v>
      </c>
    </row>
    <row r="6388" spans="1:27" x14ac:dyDescent="0.25">
      <c r="A6388" t="s">
        <v>6480</v>
      </c>
      <c r="B6388" s="1">
        <v>46277</v>
      </c>
      <c r="C6388" s="1">
        <v>46280.1</v>
      </c>
      <c r="D6388" t="s">
        <v>51</v>
      </c>
      <c r="E6388" t="s">
        <v>66</v>
      </c>
      <c r="F6388" t="s">
        <v>29</v>
      </c>
      <c r="G6388" t="s">
        <v>30</v>
      </c>
      <c r="H6388" t="s">
        <v>62</v>
      </c>
      <c r="I6388" t="s">
        <v>32</v>
      </c>
      <c r="J6388">
        <v>3.1</v>
      </c>
      <c r="K6388" t="s">
        <v>33</v>
      </c>
      <c r="L6388">
        <v>87</v>
      </c>
      <c r="M6388" s="1">
        <v>46276</v>
      </c>
      <c r="N6388" t="s">
        <v>63</v>
      </c>
      <c r="O6388">
        <v>13.7</v>
      </c>
      <c r="P6388">
        <v>1.7</v>
      </c>
      <c r="Q6388" s="2">
        <v>6565.85</v>
      </c>
      <c r="R6388" t="s">
        <v>35</v>
      </c>
      <c r="S6388" s="2">
        <v>4796.2299999999996</v>
      </c>
      <c r="T6388">
        <v>3.6</v>
      </c>
      <c r="U6388" t="s">
        <v>133</v>
      </c>
      <c r="V6388">
        <v>2026</v>
      </c>
      <c r="W6388" t="s">
        <v>77</v>
      </c>
      <c r="X6388" s="2">
        <v>4796.2299999999996</v>
      </c>
      <c r="Y6388" s="2">
        <v>1769.62</v>
      </c>
      <c r="Z6388" s="2">
        <v>0.73</v>
      </c>
      <c r="AA6388" s="2">
        <f>IF(Table1[[#This Row],[Bed Occupied]]="Yes",1,0)</f>
        <v>1</v>
      </c>
    </row>
    <row r="6389" spans="1:27" x14ac:dyDescent="0.25">
      <c r="A6389" t="s">
        <v>6481</v>
      </c>
      <c r="B6389" s="1">
        <v>46360</v>
      </c>
      <c r="C6389" s="1">
        <v>46362.400000000001</v>
      </c>
      <c r="D6389" t="s">
        <v>46</v>
      </c>
      <c r="E6389" t="s">
        <v>47</v>
      </c>
      <c r="F6389" t="s">
        <v>29</v>
      </c>
      <c r="G6389" t="s">
        <v>30</v>
      </c>
      <c r="H6389" t="s">
        <v>81</v>
      </c>
      <c r="I6389" t="s">
        <v>32</v>
      </c>
      <c r="J6389">
        <v>2.4</v>
      </c>
      <c r="K6389" t="s">
        <v>33</v>
      </c>
      <c r="L6389">
        <v>63</v>
      </c>
      <c r="M6389" s="1">
        <v>46360</v>
      </c>
      <c r="N6389" t="s">
        <v>34</v>
      </c>
      <c r="O6389">
        <v>9.4</v>
      </c>
      <c r="P6389">
        <v>1.4</v>
      </c>
      <c r="Q6389" s="2">
        <v>4754.67</v>
      </c>
      <c r="R6389" t="s">
        <v>35</v>
      </c>
      <c r="S6389" s="2">
        <v>2724.64</v>
      </c>
      <c r="T6389">
        <v>3.4</v>
      </c>
      <c r="U6389" t="s">
        <v>54</v>
      </c>
      <c r="V6389">
        <v>2026</v>
      </c>
      <c r="W6389" t="s">
        <v>77</v>
      </c>
      <c r="X6389" s="2">
        <v>2724.64</v>
      </c>
      <c r="Y6389" s="2">
        <v>2030.03</v>
      </c>
      <c r="Z6389" s="2">
        <v>0.57299999999999995</v>
      </c>
      <c r="AA6389" s="2">
        <f>IF(Table1[[#This Row],[Bed Occupied]]="Yes",1,0)</f>
        <v>1</v>
      </c>
    </row>
    <row r="6390" spans="1:27" x14ac:dyDescent="0.25">
      <c r="A6390" t="s">
        <v>6482</v>
      </c>
      <c r="B6390" s="1">
        <v>46239</v>
      </c>
      <c r="C6390" s="1">
        <v>46244.6</v>
      </c>
      <c r="D6390" t="s">
        <v>88</v>
      </c>
      <c r="E6390" t="s">
        <v>28</v>
      </c>
      <c r="F6390" t="s">
        <v>29</v>
      </c>
      <c r="G6390" t="s">
        <v>67</v>
      </c>
      <c r="H6390" t="s">
        <v>81</v>
      </c>
      <c r="I6390" t="s">
        <v>41</v>
      </c>
      <c r="J6390">
        <v>5.6</v>
      </c>
      <c r="K6390" t="s">
        <v>33</v>
      </c>
      <c r="L6390">
        <v>9</v>
      </c>
      <c r="M6390" s="1">
        <v>46239</v>
      </c>
      <c r="N6390" t="s">
        <v>42</v>
      </c>
      <c r="O6390">
        <v>9.5</v>
      </c>
      <c r="P6390">
        <v>1.5</v>
      </c>
      <c r="Q6390" s="2">
        <v>27971.32</v>
      </c>
      <c r="R6390" t="s">
        <v>35</v>
      </c>
      <c r="S6390" s="2">
        <v>22975.63</v>
      </c>
      <c r="T6390">
        <v>4.3</v>
      </c>
      <c r="U6390" t="s">
        <v>138</v>
      </c>
      <c r="V6390">
        <v>2026</v>
      </c>
      <c r="W6390" t="s">
        <v>69</v>
      </c>
      <c r="X6390" s="2">
        <v>22975.63</v>
      </c>
      <c r="Y6390" s="2">
        <v>4995.6899999999996</v>
      </c>
      <c r="Z6390" s="2">
        <v>0.82099999999999995</v>
      </c>
      <c r="AA6390" s="2">
        <f>IF(Table1[[#This Row],[Bed Occupied]]="Yes",1,0)</f>
        <v>1</v>
      </c>
    </row>
    <row r="6391" spans="1:27" x14ac:dyDescent="0.25">
      <c r="A6391" t="s">
        <v>6483</v>
      </c>
      <c r="B6391" s="1">
        <v>46344</v>
      </c>
      <c r="C6391" s="1">
        <v>46344.800000000003</v>
      </c>
      <c r="D6391" t="s">
        <v>39</v>
      </c>
      <c r="E6391" t="s">
        <v>66</v>
      </c>
      <c r="F6391" t="s">
        <v>48</v>
      </c>
      <c r="G6391" t="s">
        <v>30</v>
      </c>
      <c r="H6391" t="s">
        <v>31</v>
      </c>
      <c r="I6391" t="s">
        <v>32</v>
      </c>
      <c r="J6391">
        <v>0.8</v>
      </c>
      <c r="K6391" t="s">
        <v>33</v>
      </c>
      <c r="L6391">
        <v>92</v>
      </c>
      <c r="M6391" s="1">
        <v>46344</v>
      </c>
      <c r="N6391" t="s">
        <v>42</v>
      </c>
      <c r="O6391">
        <v>9.6</v>
      </c>
      <c r="P6391">
        <v>1.6</v>
      </c>
      <c r="Q6391" s="2">
        <v>2119.15</v>
      </c>
      <c r="R6391" t="s">
        <v>35</v>
      </c>
      <c r="S6391" s="2">
        <v>1340.69</v>
      </c>
      <c r="T6391">
        <v>2.9</v>
      </c>
      <c r="U6391" t="s">
        <v>130</v>
      </c>
      <c r="V6391">
        <v>2026</v>
      </c>
      <c r="W6391" t="s">
        <v>69</v>
      </c>
      <c r="X6391" s="2">
        <v>1340.69</v>
      </c>
      <c r="Y6391" s="2">
        <v>778.46</v>
      </c>
      <c r="Z6391" s="2">
        <v>0.63300000000000001</v>
      </c>
      <c r="AA6391" s="2">
        <f>IF(Table1[[#This Row],[Bed Occupied]]="Yes",1,0)</f>
        <v>1</v>
      </c>
    </row>
    <row r="6392" spans="1:27" x14ac:dyDescent="0.25">
      <c r="A6392" t="s">
        <v>6484</v>
      </c>
      <c r="B6392" s="1">
        <v>45880</v>
      </c>
      <c r="C6392" s="1">
        <v>45883.7</v>
      </c>
      <c r="D6392" t="s">
        <v>27</v>
      </c>
      <c r="E6392" t="s">
        <v>52</v>
      </c>
      <c r="F6392" t="s">
        <v>48</v>
      </c>
      <c r="G6392" t="s">
        <v>67</v>
      </c>
      <c r="H6392" t="s">
        <v>56</v>
      </c>
      <c r="I6392" t="s">
        <v>32</v>
      </c>
      <c r="J6392">
        <v>3.7</v>
      </c>
      <c r="K6392" t="s">
        <v>33</v>
      </c>
      <c r="L6392">
        <v>74</v>
      </c>
      <c r="M6392" s="1">
        <v>45880</v>
      </c>
      <c r="N6392" t="s">
        <v>34</v>
      </c>
      <c r="O6392">
        <v>11.2</v>
      </c>
      <c r="P6392">
        <v>1.2</v>
      </c>
      <c r="Q6392" s="2">
        <v>9599.5300000000007</v>
      </c>
      <c r="R6392" t="s">
        <v>35</v>
      </c>
      <c r="S6392" s="2">
        <v>6548.22</v>
      </c>
      <c r="T6392">
        <v>3.2</v>
      </c>
      <c r="U6392" t="s">
        <v>104</v>
      </c>
      <c r="V6392">
        <v>2025</v>
      </c>
      <c r="W6392" t="s">
        <v>37</v>
      </c>
      <c r="X6392" s="2">
        <v>6548.22</v>
      </c>
      <c r="Y6392" s="2">
        <v>3051.31</v>
      </c>
      <c r="Z6392" s="2">
        <v>0.68200000000000005</v>
      </c>
      <c r="AA6392" s="2">
        <f>IF(Table1[[#This Row],[Bed Occupied]]="Yes",1,0)</f>
        <v>1</v>
      </c>
    </row>
    <row r="6393" spans="1:27" x14ac:dyDescent="0.25">
      <c r="A6393" t="s">
        <v>6485</v>
      </c>
      <c r="B6393" s="1">
        <v>46144</v>
      </c>
      <c r="C6393" s="1">
        <v>46146.7</v>
      </c>
      <c r="D6393" t="s">
        <v>61</v>
      </c>
      <c r="E6393" t="s">
        <v>47</v>
      </c>
      <c r="F6393" t="s">
        <v>29</v>
      </c>
      <c r="G6393" t="s">
        <v>30</v>
      </c>
      <c r="H6393" t="s">
        <v>76</v>
      </c>
      <c r="I6393" t="s">
        <v>41</v>
      </c>
      <c r="J6393">
        <v>2.7</v>
      </c>
      <c r="K6393" t="s">
        <v>57</v>
      </c>
      <c r="L6393">
        <v>41</v>
      </c>
      <c r="M6393" s="1">
        <v>46144</v>
      </c>
      <c r="N6393" t="s">
        <v>42</v>
      </c>
      <c r="O6393">
        <v>13.9</v>
      </c>
      <c r="P6393">
        <v>1.9</v>
      </c>
      <c r="Q6393" s="2">
        <v>15331.59</v>
      </c>
      <c r="R6393" t="s">
        <v>35</v>
      </c>
      <c r="S6393" s="2">
        <v>9973.2999999999993</v>
      </c>
      <c r="T6393">
        <v>3.6</v>
      </c>
      <c r="U6393" t="s">
        <v>94</v>
      </c>
      <c r="V6393">
        <v>2026</v>
      </c>
      <c r="W6393" t="s">
        <v>83</v>
      </c>
      <c r="X6393" s="2">
        <v>9973.2999999999993</v>
      </c>
      <c r="Y6393" s="2">
        <v>5358.29</v>
      </c>
      <c r="Z6393" s="2">
        <v>0.65100000000000002</v>
      </c>
      <c r="AA6393" s="2">
        <f>IF(Table1[[#This Row],[Bed Occupied]]="Yes",1,0)</f>
        <v>0</v>
      </c>
    </row>
    <row r="6394" spans="1:27" x14ac:dyDescent="0.25">
      <c r="A6394" t="s">
        <v>6486</v>
      </c>
      <c r="B6394" s="1">
        <v>45776</v>
      </c>
      <c r="C6394" s="1">
        <v>45782</v>
      </c>
      <c r="D6394" t="s">
        <v>51</v>
      </c>
      <c r="E6394" t="s">
        <v>28</v>
      </c>
      <c r="F6394" t="s">
        <v>29</v>
      </c>
      <c r="G6394" t="s">
        <v>53</v>
      </c>
      <c r="H6394" t="s">
        <v>40</v>
      </c>
      <c r="I6394" t="s">
        <v>32</v>
      </c>
      <c r="J6394">
        <v>6</v>
      </c>
      <c r="K6394" t="s">
        <v>33</v>
      </c>
      <c r="L6394">
        <v>68</v>
      </c>
      <c r="M6394" s="1">
        <v>45775</v>
      </c>
      <c r="N6394" t="s">
        <v>42</v>
      </c>
      <c r="O6394">
        <v>8.6</v>
      </c>
      <c r="P6394">
        <v>0.6</v>
      </c>
      <c r="Q6394" s="2">
        <v>13657.24</v>
      </c>
      <c r="R6394" t="s">
        <v>85</v>
      </c>
      <c r="S6394" s="2">
        <v>7817.87</v>
      </c>
      <c r="T6394">
        <v>3.5</v>
      </c>
      <c r="U6394" t="s">
        <v>89</v>
      </c>
      <c r="V6394">
        <v>2025</v>
      </c>
      <c r="W6394" t="s">
        <v>37</v>
      </c>
      <c r="X6394" s="2">
        <v>7817.87</v>
      </c>
      <c r="Y6394" s="2">
        <v>5839.37</v>
      </c>
      <c r="Z6394" s="2">
        <v>0.57199999999999995</v>
      </c>
      <c r="AA6394" s="2">
        <f>IF(Table1[[#This Row],[Bed Occupied]]="Yes",1,0)</f>
        <v>1</v>
      </c>
    </row>
    <row r="6395" spans="1:27" x14ac:dyDescent="0.25">
      <c r="A6395" t="s">
        <v>6487</v>
      </c>
      <c r="B6395" s="1">
        <v>46367</v>
      </c>
      <c r="C6395" s="1">
        <v>46368.4</v>
      </c>
      <c r="D6395" t="s">
        <v>39</v>
      </c>
      <c r="E6395" t="s">
        <v>28</v>
      </c>
      <c r="F6395" t="s">
        <v>29</v>
      </c>
      <c r="G6395" t="s">
        <v>67</v>
      </c>
      <c r="H6395" t="s">
        <v>62</v>
      </c>
      <c r="I6395" t="s">
        <v>32</v>
      </c>
      <c r="J6395">
        <v>1.4</v>
      </c>
      <c r="K6395" t="s">
        <v>57</v>
      </c>
      <c r="L6395">
        <v>74</v>
      </c>
      <c r="M6395" s="1">
        <v>46366</v>
      </c>
      <c r="N6395" t="s">
        <v>42</v>
      </c>
      <c r="O6395">
        <v>9</v>
      </c>
      <c r="P6395">
        <v>1</v>
      </c>
      <c r="Q6395" s="2">
        <v>1899.2</v>
      </c>
      <c r="R6395" t="s">
        <v>35</v>
      </c>
      <c r="S6395" s="2">
        <v>1071.92</v>
      </c>
      <c r="T6395">
        <v>3.6</v>
      </c>
      <c r="U6395" t="s">
        <v>54</v>
      </c>
      <c r="V6395">
        <v>2026</v>
      </c>
      <c r="W6395" t="s">
        <v>72</v>
      </c>
      <c r="X6395" s="2">
        <v>1071.92</v>
      </c>
      <c r="Y6395" s="2">
        <v>827.28</v>
      </c>
      <c r="Z6395" s="2">
        <v>0.56399999999999995</v>
      </c>
      <c r="AA6395" s="2">
        <f>IF(Table1[[#This Row],[Bed Occupied]]="Yes",1,0)</f>
        <v>0</v>
      </c>
    </row>
    <row r="6396" spans="1:27" x14ac:dyDescent="0.25">
      <c r="A6396" t="s">
        <v>6488</v>
      </c>
      <c r="B6396" s="1">
        <v>45942</v>
      </c>
      <c r="C6396" s="1">
        <v>45944.3</v>
      </c>
      <c r="D6396" t="s">
        <v>27</v>
      </c>
      <c r="E6396" t="s">
        <v>28</v>
      </c>
      <c r="F6396" t="s">
        <v>29</v>
      </c>
      <c r="G6396" t="s">
        <v>30</v>
      </c>
      <c r="H6396" t="s">
        <v>81</v>
      </c>
      <c r="I6396" t="s">
        <v>32</v>
      </c>
      <c r="J6396">
        <v>2.2999999999999998</v>
      </c>
      <c r="K6396" t="s">
        <v>57</v>
      </c>
      <c r="L6396">
        <v>91</v>
      </c>
      <c r="M6396" s="1">
        <v>45942</v>
      </c>
      <c r="N6396" t="s">
        <v>63</v>
      </c>
      <c r="O6396">
        <v>10.8</v>
      </c>
      <c r="P6396">
        <v>0.8</v>
      </c>
      <c r="Q6396" s="2">
        <v>10750.64</v>
      </c>
      <c r="R6396" t="s">
        <v>35</v>
      </c>
      <c r="S6396" s="2">
        <v>7447.26</v>
      </c>
      <c r="T6396">
        <v>3.5</v>
      </c>
      <c r="U6396" t="s">
        <v>82</v>
      </c>
      <c r="V6396">
        <v>2025</v>
      </c>
      <c r="W6396" t="s">
        <v>74</v>
      </c>
      <c r="X6396" s="2">
        <v>7447.26</v>
      </c>
      <c r="Y6396" s="2">
        <v>3303.38</v>
      </c>
      <c r="Z6396" s="2">
        <v>0.69299999999999995</v>
      </c>
      <c r="AA6396" s="2">
        <f>IF(Table1[[#This Row],[Bed Occupied]]="Yes",1,0)</f>
        <v>0</v>
      </c>
    </row>
    <row r="6397" spans="1:27" x14ac:dyDescent="0.25">
      <c r="A6397" t="s">
        <v>6489</v>
      </c>
      <c r="B6397" s="1">
        <v>46316</v>
      </c>
      <c r="C6397" s="1">
        <v>46317.9</v>
      </c>
      <c r="D6397" t="s">
        <v>96</v>
      </c>
      <c r="E6397" t="s">
        <v>66</v>
      </c>
      <c r="F6397" t="s">
        <v>29</v>
      </c>
      <c r="G6397" t="s">
        <v>30</v>
      </c>
      <c r="H6397" t="s">
        <v>76</v>
      </c>
      <c r="I6397" t="s">
        <v>32</v>
      </c>
      <c r="J6397">
        <v>1.9</v>
      </c>
      <c r="K6397" t="s">
        <v>33</v>
      </c>
      <c r="L6397">
        <v>66</v>
      </c>
      <c r="M6397" s="1">
        <v>46316</v>
      </c>
      <c r="N6397" t="s">
        <v>42</v>
      </c>
      <c r="O6397">
        <v>11.4</v>
      </c>
      <c r="P6397">
        <v>1.4</v>
      </c>
      <c r="Q6397" s="2">
        <v>3920.16</v>
      </c>
      <c r="R6397" t="s">
        <v>58</v>
      </c>
      <c r="S6397" s="2">
        <v>2357.7800000000002</v>
      </c>
      <c r="T6397">
        <v>4.3</v>
      </c>
      <c r="U6397" t="s">
        <v>36</v>
      </c>
      <c r="V6397">
        <v>2026</v>
      </c>
      <c r="W6397" t="s">
        <v>69</v>
      </c>
      <c r="X6397" s="2">
        <v>2357.7800000000002</v>
      </c>
      <c r="Y6397" s="2">
        <v>1562.38</v>
      </c>
      <c r="Z6397" s="2">
        <v>0.60099999999999998</v>
      </c>
      <c r="AA6397" s="2">
        <f>IF(Table1[[#This Row],[Bed Occupied]]="Yes",1,0)</f>
        <v>1</v>
      </c>
    </row>
    <row r="6398" spans="1:27" x14ac:dyDescent="0.25">
      <c r="A6398" t="s">
        <v>6490</v>
      </c>
      <c r="B6398" s="1">
        <v>46289</v>
      </c>
      <c r="C6398" s="1">
        <v>46292.1</v>
      </c>
      <c r="D6398" t="s">
        <v>39</v>
      </c>
      <c r="E6398" t="s">
        <v>52</v>
      </c>
      <c r="F6398" t="s">
        <v>29</v>
      </c>
      <c r="G6398" t="s">
        <v>30</v>
      </c>
      <c r="H6398" t="s">
        <v>31</v>
      </c>
      <c r="I6398" t="s">
        <v>32</v>
      </c>
      <c r="J6398">
        <v>3.1</v>
      </c>
      <c r="K6398" t="s">
        <v>57</v>
      </c>
      <c r="L6398">
        <v>105</v>
      </c>
      <c r="M6398" s="1">
        <v>46289</v>
      </c>
      <c r="N6398" t="s">
        <v>63</v>
      </c>
      <c r="O6398">
        <v>9.9</v>
      </c>
      <c r="P6398">
        <v>1.9</v>
      </c>
      <c r="Q6398" s="2">
        <v>2186.14</v>
      </c>
      <c r="R6398" t="s">
        <v>85</v>
      </c>
      <c r="S6398" s="2">
        <v>1023.21</v>
      </c>
      <c r="T6398">
        <v>3.1</v>
      </c>
      <c r="U6398" t="s">
        <v>133</v>
      </c>
      <c r="V6398">
        <v>2026</v>
      </c>
      <c r="W6398" t="s">
        <v>72</v>
      </c>
      <c r="X6398" s="2">
        <v>1023.21</v>
      </c>
      <c r="Y6398" s="2">
        <v>1162.93</v>
      </c>
      <c r="Z6398" s="2">
        <v>0.46800000000000003</v>
      </c>
      <c r="AA6398" s="2">
        <f>IF(Table1[[#This Row],[Bed Occupied]]="Yes",1,0)</f>
        <v>0</v>
      </c>
    </row>
    <row r="6399" spans="1:27" x14ac:dyDescent="0.25">
      <c r="A6399" t="s">
        <v>6491</v>
      </c>
      <c r="B6399" s="1">
        <v>46012</v>
      </c>
      <c r="C6399" s="1">
        <v>46013.9</v>
      </c>
      <c r="D6399" t="s">
        <v>61</v>
      </c>
      <c r="E6399" t="s">
        <v>28</v>
      </c>
      <c r="F6399" t="s">
        <v>29</v>
      </c>
      <c r="G6399" t="s">
        <v>67</v>
      </c>
      <c r="H6399" t="s">
        <v>81</v>
      </c>
      <c r="I6399" t="s">
        <v>32</v>
      </c>
      <c r="J6399">
        <v>1.9</v>
      </c>
      <c r="K6399" t="s">
        <v>33</v>
      </c>
      <c r="L6399">
        <v>78</v>
      </c>
      <c r="M6399" s="1">
        <v>46011</v>
      </c>
      <c r="N6399" t="s">
        <v>63</v>
      </c>
      <c r="O6399">
        <v>9.6</v>
      </c>
      <c r="P6399">
        <v>1.6</v>
      </c>
      <c r="Q6399" s="2">
        <v>10597.84</v>
      </c>
      <c r="R6399" t="s">
        <v>85</v>
      </c>
      <c r="S6399" s="2">
        <v>6175.24</v>
      </c>
      <c r="T6399">
        <v>3.1</v>
      </c>
      <c r="U6399" t="s">
        <v>79</v>
      </c>
      <c r="V6399">
        <v>2025</v>
      </c>
      <c r="W6399" t="s">
        <v>83</v>
      </c>
      <c r="X6399" s="2">
        <v>6175.24</v>
      </c>
      <c r="Y6399" s="2">
        <v>4422.6000000000004</v>
      </c>
      <c r="Z6399" s="2">
        <v>0.58299999999999996</v>
      </c>
      <c r="AA6399" s="2">
        <f>IF(Table1[[#This Row],[Bed Occupied]]="Yes",1,0)</f>
        <v>1</v>
      </c>
    </row>
    <row r="6400" spans="1:27" x14ac:dyDescent="0.25">
      <c r="A6400" t="s">
        <v>6492</v>
      </c>
      <c r="B6400" s="1">
        <v>46088</v>
      </c>
      <c r="C6400" s="1">
        <v>46089.8</v>
      </c>
      <c r="D6400" t="s">
        <v>51</v>
      </c>
      <c r="E6400" t="s">
        <v>28</v>
      </c>
      <c r="F6400" t="s">
        <v>29</v>
      </c>
      <c r="G6400" t="s">
        <v>53</v>
      </c>
      <c r="H6400" t="s">
        <v>40</v>
      </c>
      <c r="I6400" t="s">
        <v>32</v>
      </c>
      <c r="J6400">
        <v>1.8</v>
      </c>
      <c r="K6400" t="s">
        <v>57</v>
      </c>
      <c r="L6400">
        <v>70</v>
      </c>
      <c r="M6400" s="1">
        <v>46087</v>
      </c>
      <c r="N6400" t="s">
        <v>63</v>
      </c>
      <c r="O6400">
        <v>13</v>
      </c>
      <c r="P6400">
        <v>1</v>
      </c>
      <c r="Q6400" s="2">
        <v>10570.93</v>
      </c>
      <c r="R6400" t="s">
        <v>35</v>
      </c>
      <c r="S6400" s="2">
        <v>6256.82</v>
      </c>
      <c r="T6400">
        <v>3.8</v>
      </c>
      <c r="U6400" t="s">
        <v>115</v>
      </c>
      <c r="V6400">
        <v>2026</v>
      </c>
      <c r="W6400" t="s">
        <v>77</v>
      </c>
      <c r="X6400" s="2">
        <v>6256.82</v>
      </c>
      <c r="Y6400" s="2">
        <v>4314.1099999999997</v>
      </c>
      <c r="Z6400" s="2">
        <v>0.59199999999999997</v>
      </c>
      <c r="AA6400" s="2">
        <f>IF(Table1[[#This Row],[Bed Occupied]]="Yes",1,0)</f>
        <v>0</v>
      </c>
    </row>
    <row r="6401" spans="1:27" x14ac:dyDescent="0.25">
      <c r="A6401" t="s">
        <v>6493</v>
      </c>
      <c r="B6401" s="1">
        <v>46110</v>
      </c>
      <c r="C6401" s="1">
        <v>46120.5</v>
      </c>
      <c r="D6401" t="s">
        <v>88</v>
      </c>
      <c r="E6401" t="s">
        <v>47</v>
      </c>
      <c r="F6401" t="s">
        <v>29</v>
      </c>
      <c r="G6401" t="s">
        <v>30</v>
      </c>
      <c r="H6401" t="s">
        <v>56</v>
      </c>
      <c r="I6401" t="s">
        <v>32</v>
      </c>
      <c r="J6401">
        <v>10.5</v>
      </c>
      <c r="K6401" t="s">
        <v>33</v>
      </c>
      <c r="L6401">
        <v>35</v>
      </c>
      <c r="M6401" s="1">
        <v>46110</v>
      </c>
      <c r="N6401" t="s">
        <v>63</v>
      </c>
      <c r="O6401">
        <v>9</v>
      </c>
      <c r="P6401">
        <v>1</v>
      </c>
      <c r="Q6401" s="2">
        <v>36283.599999999999</v>
      </c>
      <c r="R6401" t="s">
        <v>85</v>
      </c>
      <c r="S6401" s="2">
        <v>27291.62</v>
      </c>
      <c r="T6401">
        <v>4</v>
      </c>
      <c r="U6401" t="s">
        <v>115</v>
      </c>
      <c r="V6401">
        <v>2026</v>
      </c>
      <c r="W6401" t="s">
        <v>74</v>
      </c>
      <c r="X6401" s="2">
        <v>27291.62</v>
      </c>
      <c r="Y6401" s="2">
        <v>8991.98</v>
      </c>
      <c r="Z6401" s="2">
        <v>0.752</v>
      </c>
      <c r="AA6401" s="2">
        <f>IF(Table1[[#This Row],[Bed Occupied]]="Yes",1,0)</f>
        <v>1</v>
      </c>
    </row>
    <row r="6402" spans="1:27" x14ac:dyDescent="0.25">
      <c r="A6402" t="s">
        <v>6494</v>
      </c>
      <c r="B6402" s="1">
        <v>46013</v>
      </c>
      <c r="C6402" s="1">
        <v>46024.2</v>
      </c>
      <c r="D6402" t="s">
        <v>61</v>
      </c>
      <c r="E6402" t="s">
        <v>47</v>
      </c>
      <c r="F6402" t="s">
        <v>48</v>
      </c>
      <c r="G6402" t="s">
        <v>67</v>
      </c>
      <c r="H6402" t="s">
        <v>76</v>
      </c>
      <c r="I6402" t="s">
        <v>32</v>
      </c>
      <c r="J6402">
        <v>11.2</v>
      </c>
      <c r="K6402" t="s">
        <v>33</v>
      </c>
      <c r="L6402">
        <v>94</v>
      </c>
      <c r="M6402" s="1">
        <v>46012</v>
      </c>
      <c r="N6402" t="s">
        <v>63</v>
      </c>
      <c r="O6402">
        <v>10.199999999999999</v>
      </c>
      <c r="P6402">
        <v>2.2000000000000002</v>
      </c>
      <c r="Q6402" s="2">
        <v>22708.31</v>
      </c>
      <c r="R6402" t="s">
        <v>35</v>
      </c>
      <c r="S6402" s="2">
        <v>14675.21</v>
      </c>
      <c r="T6402">
        <v>2.7</v>
      </c>
      <c r="U6402" t="s">
        <v>79</v>
      </c>
      <c r="V6402">
        <v>2025</v>
      </c>
      <c r="W6402" t="s">
        <v>74</v>
      </c>
      <c r="X6402" s="2">
        <v>14675.21</v>
      </c>
      <c r="Y6402" s="2">
        <v>8033.1</v>
      </c>
      <c r="Z6402" s="2">
        <v>0.64600000000000002</v>
      </c>
      <c r="AA6402" s="2">
        <f>IF(Table1[[#This Row],[Bed Occupied]]="Yes",1,0)</f>
        <v>1</v>
      </c>
    </row>
    <row r="6403" spans="1:27" x14ac:dyDescent="0.25">
      <c r="A6403" t="s">
        <v>6495</v>
      </c>
      <c r="B6403" s="1">
        <v>45903</v>
      </c>
      <c r="C6403" s="1">
        <v>45906.400000000001</v>
      </c>
      <c r="D6403" t="s">
        <v>46</v>
      </c>
      <c r="E6403" t="s">
        <v>28</v>
      </c>
      <c r="F6403" t="s">
        <v>29</v>
      </c>
      <c r="G6403" t="s">
        <v>30</v>
      </c>
      <c r="H6403" t="s">
        <v>56</v>
      </c>
      <c r="I6403" t="s">
        <v>32</v>
      </c>
      <c r="J6403">
        <v>3.4</v>
      </c>
      <c r="K6403" t="s">
        <v>33</v>
      </c>
      <c r="L6403">
        <v>41</v>
      </c>
      <c r="M6403" s="1">
        <v>45902</v>
      </c>
      <c r="N6403" t="s">
        <v>42</v>
      </c>
      <c r="O6403">
        <v>13.7</v>
      </c>
      <c r="P6403">
        <v>1.7</v>
      </c>
      <c r="Q6403" s="2">
        <v>6647.37</v>
      </c>
      <c r="R6403" t="s">
        <v>85</v>
      </c>
      <c r="S6403" s="2">
        <v>3721.44</v>
      </c>
      <c r="T6403">
        <v>4.3</v>
      </c>
      <c r="U6403" t="s">
        <v>59</v>
      </c>
      <c r="V6403">
        <v>2025</v>
      </c>
      <c r="W6403" t="s">
        <v>44</v>
      </c>
      <c r="X6403" s="2">
        <v>3721.44</v>
      </c>
      <c r="Y6403" s="2">
        <v>2925.93</v>
      </c>
      <c r="Z6403" s="2">
        <v>0.56000000000000005</v>
      </c>
      <c r="AA6403" s="2">
        <f>IF(Table1[[#This Row],[Bed Occupied]]="Yes",1,0)</f>
        <v>1</v>
      </c>
    </row>
    <row r="6404" spans="1:27" x14ac:dyDescent="0.25">
      <c r="A6404" t="s">
        <v>6496</v>
      </c>
      <c r="B6404" s="1">
        <v>45936</v>
      </c>
      <c r="C6404" s="1">
        <v>45937.1</v>
      </c>
      <c r="D6404" t="s">
        <v>39</v>
      </c>
      <c r="E6404" t="s">
        <v>47</v>
      </c>
      <c r="F6404" t="s">
        <v>29</v>
      </c>
      <c r="G6404" t="s">
        <v>30</v>
      </c>
      <c r="H6404" t="s">
        <v>76</v>
      </c>
      <c r="I6404" t="s">
        <v>32</v>
      </c>
      <c r="J6404">
        <v>1.1000000000000001</v>
      </c>
      <c r="K6404" t="s">
        <v>33</v>
      </c>
      <c r="L6404">
        <v>102</v>
      </c>
      <c r="M6404" s="1">
        <v>45935</v>
      </c>
      <c r="N6404" t="s">
        <v>42</v>
      </c>
      <c r="O6404">
        <v>10.3</v>
      </c>
      <c r="P6404">
        <v>2.2999999999999998</v>
      </c>
      <c r="Q6404" s="2">
        <v>2197.75</v>
      </c>
      <c r="R6404" t="s">
        <v>35</v>
      </c>
      <c r="S6404" s="2">
        <v>1144.9100000000001</v>
      </c>
      <c r="T6404">
        <v>3.1</v>
      </c>
      <c r="U6404" t="s">
        <v>82</v>
      </c>
      <c r="V6404">
        <v>2025</v>
      </c>
      <c r="W6404" t="s">
        <v>74</v>
      </c>
      <c r="X6404" s="2">
        <v>1144.9100000000001</v>
      </c>
      <c r="Y6404" s="2">
        <v>1052.8399999999999</v>
      </c>
      <c r="Z6404" s="2">
        <v>0.52100000000000002</v>
      </c>
      <c r="AA6404" s="2">
        <f>IF(Table1[[#This Row],[Bed Occupied]]="Yes",1,0)</f>
        <v>1</v>
      </c>
    </row>
    <row r="6405" spans="1:27" x14ac:dyDescent="0.25">
      <c r="A6405" t="s">
        <v>6497</v>
      </c>
      <c r="B6405" s="1">
        <v>45910</v>
      </c>
      <c r="C6405" s="1">
        <v>45910.7</v>
      </c>
      <c r="D6405" t="s">
        <v>96</v>
      </c>
      <c r="E6405" t="s">
        <v>52</v>
      </c>
      <c r="F6405" t="s">
        <v>48</v>
      </c>
      <c r="G6405" t="s">
        <v>67</v>
      </c>
      <c r="H6405" t="s">
        <v>62</v>
      </c>
      <c r="I6405" t="s">
        <v>32</v>
      </c>
      <c r="J6405">
        <v>0.7</v>
      </c>
      <c r="K6405" t="s">
        <v>57</v>
      </c>
      <c r="L6405">
        <v>49</v>
      </c>
      <c r="M6405" s="1">
        <v>45909</v>
      </c>
      <c r="N6405" t="s">
        <v>42</v>
      </c>
      <c r="O6405">
        <v>9.1</v>
      </c>
      <c r="P6405">
        <v>1.1000000000000001</v>
      </c>
      <c r="Q6405" s="2">
        <v>3933.73</v>
      </c>
      <c r="R6405" t="s">
        <v>35</v>
      </c>
      <c r="S6405" s="2">
        <v>2457.7199999999998</v>
      </c>
      <c r="T6405">
        <v>3.6</v>
      </c>
      <c r="U6405" t="s">
        <v>59</v>
      </c>
      <c r="V6405">
        <v>2025</v>
      </c>
      <c r="W6405" t="s">
        <v>44</v>
      </c>
      <c r="X6405" s="2">
        <v>2457.7199999999998</v>
      </c>
      <c r="Y6405" s="2">
        <v>1476.01</v>
      </c>
      <c r="Z6405" s="2">
        <v>0.625</v>
      </c>
      <c r="AA6405" s="2">
        <f>IF(Table1[[#This Row],[Bed Occupied]]="Yes",1,0)</f>
        <v>0</v>
      </c>
    </row>
    <row r="6406" spans="1:27" x14ac:dyDescent="0.25">
      <c r="A6406" t="s">
        <v>6498</v>
      </c>
      <c r="B6406" s="1">
        <v>46057</v>
      </c>
      <c r="C6406" s="1">
        <v>46057.7</v>
      </c>
      <c r="D6406" t="s">
        <v>39</v>
      </c>
      <c r="E6406" t="s">
        <v>47</v>
      </c>
      <c r="F6406" t="s">
        <v>48</v>
      </c>
      <c r="G6406" t="s">
        <v>30</v>
      </c>
      <c r="H6406" t="s">
        <v>31</v>
      </c>
      <c r="I6406" t="s">
        <v>93</v>
      </c>
      <c r="J6406">
        <v>0.7</v>
      </c>
      <c r="K6406" t="s">
        <v>33</v>
      </c>
      <c r="L6406">
        <v>107</v>
      </c>
      <c r="M6406" s="1">
        <v>46056</v>
      </c>
      <c r="N6406" t="s">
        <v>42</v>
      </c>
      <c r="O6406">
        <v>12.2</v>
      </c>
      <c r="P6406">
        <v>2.2000000000000002</v>
      </c>
      <c r="Q6406" s="2">
        <v>1280.7</v>
      </c>
      <c r="R6406" t="s">
        <v>35</v>
      </c>
      <c r="S6406" s="2">
        <v>750.45</v>
      </c>
      <c r="T6406">
        <v>3.5</v>
      </c>
      <c r="U6406" t="s">
        <v>68</v>
      </c>
      <c r="V6406">
        <v>2026</v>
      </c>
      <c r="W6406" t="s">
        <v>44</v>
      </c>
      <c r="X6406" s="2">
        <v>750.45</v>
      </c>
      <c r="Y6406" s="2">
        <v>530.25</v>
      </c>
      <c r="Z6406" s="2">
        <v>0.58599999999999997</v>
      </c>
      <c r="AA6406" s="2">
        <f>IF(Table1[[#This Row],[Bed Occupied]]="Yes",1,0)</f>
        <v>1</v>
      </c>
    </row>
    <row r="6407" spans="1:27" x14ac:dyDescent="0.25">
      <c r="A6407" t="s">
        <v>6499</v>
      </c>
      <c r="B6407" s="1">
        <v>45996</v>
      </c>
      <c r="C6407" s="1">
        <v>46000</v>
      </c>
      <c r="D6407" t="s">
        <v>88</v>
      </c>
      <c r="E6407" t="s">
        <v>28</v>
      </c>
      <c r="F6407" t="s">
        <v>29</v>
      </c>
      <c r="G6407" t="s">
        <v>67</v>
      </c>
      <c r="H6407" t="s">
        <v>81</v>
      </c>
      <c r="I6407" t="s">
        <v>32</v>
      </c>
      <c r="J6407">
        <v>4</v>
      </c>
      <c r="K6407" t="s">
        <v>33</v>
      </c>
      <c r="L6407">
        <v>59</v>
      </c>
      <c r="M6407" s="1">
        <v>45996</v>
      </c>
      <c r="N6407" t="s">
        <v>63</v>
      </c>
      <c r="O6407">
        <v>11</v>
      </c>
      <c r="P6407">
        <v>1</v>
      </c>
      <c r="Q6407" s="2">
        <v>21093.47</v>
      </c>
      <c r="R6407" t="s">
        <v>35</v>
      </c>
      <c r="S6407" s="2">
        <v>17314.099999999999</v>
      </c>
      <c r="T6407">
        <v>3.7</v>
      </c>
      <c r="U6407" t="s">
        <v>79</v>
      </c>
      <c r="V6407">
        <v>2025</v>
      </c>
      <c r="W6407" t="s">
        <v>77</v>
      </c>
      <c r="X6407" s="2">
        <v>17314.099999999999</v>
      </c>
      <c r="Y6407" s="2">
        <v>3779.37</v>
      </c>
      <c r="Z6407" s="2">
        <v>0.82099999999999995</v>
      </c>
      <c r="AA6407" s="2">
        <f>IF(Table1[[#This Row],[Bed Occupied]]="Yes",1,0)</f>
        <v>1</v>
      </c>
    </row>
    <row r="6408" spans="1:27" x14ac:dyDescent="0.25">
      <c r="A6408" t="s">
        <v>6500</v>
      </c>
      <c r="B6408" s="1">
        <v>45711</v>
      </c>
      <c r="C6408" s="1">
        <v>45711.7</v>
      </c>
      <c r="D6408" t="s">
        <v>39</v>
      </c>
      <c r="E6408" t="s">
        <v>47</v>
      </c>
      <c r="F6408" t="s">
        <v>29</v>
      </c>
      <c r="G6408" t="s">
        <v>151</v>
      </c>
      <c r="H6408" t="s">
        <v>81</v>
      </c>
      <c r="I6408" t="s">
        <v>93</v>
      </c>
      <c r="J6408">
        <v>0.7</v>
      </c>
      <c r="K6408" t="s">
        <v>57</v>
      </c>
      <c r="L6408">
        <v>75</v>
      </c>
      <c r="M6408" s="1">
        <v>45710</v>
      </c>
      <c r="N6408" t="s">
        <v>63</v>
      </c>
      <c r="O6408">
        <v>9.5</v>
      </c>
      <c r="P6408">
        <v>1.5</v>
      </c>
      <c r="Q6408" s="2">
        <v>2492.44</v>
      </c>
      <c r="R6408" t="s">
        <v>85</v>
      </c>
      <c r="S6408" s="2">
        <v>1251.25</v>
      </c>
      <c r="T6408">
        <v>3.9</v>
      </c>
      <c r="U6408" t="s">
        <v>100</v>
      </c>
      <c r="V6408">
        <v>2025</v>
      </c>
      <c r="W6408" t="s">
        <v>83</v>
      </c>
      <c r="X6408" s="2">
        <v>1251.25</v>
      </c>
      <c r="Y6408" s="2">
        <v>1241.19</v>
      </c>
      <c r="Z6408" s="2">
        <v>0.502</v>
      </c>
      <c r="AA6408" s="2">
        <f>IF(Table1[[#This Row],[Bed Occupied]]="Yes",1,0)</f>
        <v>0</v>
      </c>
    </row>
    <row r="6409" spans="1:27" x14ac:dyDescent="0.25">
      <c r="A6409" t="s">
        <v>6501</v>
      </c>
      <c r="B6409" s="1">
        <v>45710</v>
      </c>
      <c r="C6409" s="1">
        <v>45711.8</v>
      </c>
      <c r="D6409" t="s">
        <v>102</v>
      </c>
      <c r="E6409" t="s">
        <v>28</v>
      </c>
      <c r="F6409" t="s">
        <v>48</v>
      </c>
      <c r="G6409" t="s">
        <v>30</v>
      </c>
      <c r="H6409" t="s">
        <v>31</v>
      </c>
      <c r="I6409" t="s">
        <v>93</v>
      </c>
      <c r="J6409">
        <v>1.8</v>
      </c>
      <c r="K6409" t="s">
        <v>33</v>
      </c>
      <c r="L6409">
        <v>25</v>
      </c>
      <c r="M6409" s="1">
        <v>45709</v>
      </c>
      <c r="N6409" t="s">
        <v>63</v>
      </c>
      <c r="O6409">
        <v>8.8000000000000007</v>
      </c>
      <c r="P6409">
        <v>0.8</v>
      </c>
      <c r="Q6409" s="2">
        <v>14538.37</v>
      </c>
      <c r="R6409" t="s">
        <v>35</v>
      </c>
      <c r="S6409" s="2">
        <v>9616.74</v>
      </c>
      <c r="T6409">
        <v>4.7</v>
      </c>
      <c r="U6409" t="s">
        <v>100</v>
      </c>
      <c r="V6409">
        <v>2025</v>
      </c>
      <c r="W6409" t="s">
        <v>77</v>
      </c>
      <c r="X6409" s="2">
        <v>9616.74</v>
      </c>
      <c r="Y6409" s="2">
        <v>4921.63</v>
      </c>
      <c r="Z6409" s="2">
        <v>0.66100000000000003</v>
      </c>
      <c r="AA6409" s="2">
        <f>IF(Table1[[#This Row],[Bed Occupied]]="Yes",1,0)</f>
        <v>1</v>
      </c>
    </row>
    <row r="6410" spans="1:27" x14ac:dyDescent="0.25">
      <c r="A6410" t="s">
        <v>6502</v>
      </c>
      <c r="B6410" s="1">
        <v>45927</v>
      </c>
      <c r="C6410" s="1">
        <v>45928.2</v>
      </c>
      <c r="D6410" t="s">
        <v>51</v>
      </c>
      <c r="E6410" t="s">
        <v>47</v>
      </c>
      <c r="F6410" t="s">
        <v>48</v>
      </c>
      <c r="G6410" t="s">
        <v>67</v>
      </c>
      <c r="H6410" t="s">
        <v>40</v>
      </c>
      <c r="I6410" t="s">
        <v>41</v>
      </c>
      <c r="J6410">
        <v>1.2</v>
      </c>
      <c r="K6410" t="s">
        <v>33</v>
      </c>
      <c r="L6410">
        <v>25</v>
      </c>
      <c r="M6410" s="1">
        <v>45927</v>
      </c>
      <c r="N6410" t="s">
        <v>42</v>
      </c>
      <c r="O6410">
        <v>9.1</v>
      </c>
      <c r="P6410">
        <v>1.1000000000000001</v>
      </c>
      <c r="Q6410" s="2">
        <v>7294.32</v>
      </c>
      <c r="R6410" t="s">
        <v>35</v>
      </c>
      <c r="S6410" s="2">
        <v>4616.29</v>
      </c>
      <c r="T6410">
        <v>3.8</v>
      </c>
      <c r="U6410" t="s">
        <v>59</v>
      </c>
      <c r="V6410">
        <v>2025</v>
      </c>
      <c r="W6410" t="s">
        <v>83</v>
      </c>
      <c r="X6410" s="2">
        <v>4616.29</v>
      </c>
      <c r="Y6410" s="2">
        <v>2678.03</v>
      </c>
      <c r="Z6410" s="2">
        <v>0.63300000000000001</v>
      </c>
      <c r="AA6410" s="2">
        <f>IF(Table1[[#This Row],[Bed Occupied]]="Yes",1,0)</f>
        <v>1</v>
      </c>
    </row>
    <row r="6411" spans="1:27" x14ac:dyDescent="0.25">
      <c r="A6411" t="s">
        <v>6503</v>
      </c>
      <c r="B6411" s="1">
        <v>45781</v>
      </c>
      <c r="C6411" s="1">
        <v>45786.1</v>
      </c>
      <c r="D6411" t="s">
        <v>102</v>
      </c>
      <c r="E6411" t="s">
        <v>66</v>
      </c>
      <c r="F6411" t="s">
        <v>29</v>
      </c>
      <c r="G6411" t="s">
        <v>151</v>
      </c>
      <c r="H6411" t="s">
        <v>40</v>
      </c>
      <c r="I6411" t="s">
        <v>41</v>
      </c>
      <c r="J6411">
        <v>5.0999999999999996</v>
      </c>
      <c r="K6411" t="s">
        <v>33</v>
      </c>
      <c r="L6411">
        <v>54</v>
      </c>
      <c r="M6411" s="1">
        <v>45781</v>
      </c>
      <c r="N6411" t="s">
        <v>42</v>
      </c>
      <c r="O6411">
        <v>8.5</v>
      </c>
      <c r="P6411">
        <v>0.5</v>
      </c>
      <c r="Q6411" s="2">
        <v>12142.79</v>
      </c>
      <c r="R6411" t="s">
        <v>35</v>
      </c>
      <c r="S6411" s="2">
        <v>8145.73</v>
      </c>
      <c r="T6411">
        <v>4.5</v>
      </c>
      <c r="U6411" t="s">
        <v>122</v>
      </c>
      <c r="V6411">
        <v>2025</v>
      </c>
      <c r="W6411" t="s">
        <v>74</v>
      </c>
      <c r="X6411" s="2">
        <v>8145.73</v>
      </c>
      <c r="Y6411" s="2">
        <v>3997.06</v>
      </c>
      <c r="Z6411" s="2">
        <v>0.67100000000000004</v>
      </c>
      <c r="AA6411" s="2">
        <f>IF(Table1[[#This Row],[Bed Occupied]]="Yes",1,0)</f>
        <v>1</v>
      </c>
    </row>
    <row r="6412" spans="1:27" x14ac:dyDescent="0.25">
      <c r="A6412" t="s">
        <v>6504</v>
      </c>
      <c r="B6412" s="1">
        <v>45840</v>
      </c>
      <c r="C6412" s="1">
        <v>45841.3</v>
      </c>
      <c r="D6412" t="s">
        <v>39</v>
      </c>
      <c r="E6412" t="s">
        <v>52</v>
      </c>
      <c r="F6412" t="s">
        <v>29</v>
      </c>
      <c r="G6412" t="s">
        <v>30</v>
      </c>
      <c r="H6412" t="s">
        <v>49</v>
      </c>
      <c r="I6412" t="s">
        <v>93</v>
      </c>
      <c r="J6412">
        <v>1.3</v>
      </c>
      <c r="K6412" t="s">
        <v>57</v>
      </c>
      <c r="L6412">
        <v>107</v>
      </c>
      <c r="M6412" s="1">
        <v>45839</v>
      </c>
      <c r="N6412" t="s">
        <v>34</v>
      </c>
      <c r="O6412">
        <v>8</v>
      </c>
      <c r="P6412">
        <v>0</v>
      </c>
      <c r="Q6412" s="2">
        <v>2279.9</v>
      </c>
      <c r="R6412" t="s">
        <v>35</v>
      </c>
      <c r="S6412" s="2">
        <v>1435.43</v>
      </c>
      <c r="T6412">
        <v>3.4</v>
      </c>
      <c r="U6412" t="s">
        <v>135</v>
      </c>
      <c r="V6412">
        <v>2025</v>
      </c>
      <c r="W6412" t="s">
        <v>44</v>
      </c>
      <c r="X6412" s="2">
        <v>1435.43</v>
      </c>
      <c r="Y6412" s="2">
        <v>844.47</v>
      </c>
      <c r="Z6412" s="2">
        <v>0.63</v>
      </c>
      <c r="AA6412" s="2">
        <f>IF(Table1[[#This Row],[Bed Occupied]]="Yes",1,0)</f>
        <v>0</v>
      </c>
    </row>
    <row r="6413" spans="1:27" x14ac:dyDescent="0.25">
      <c r="A6413" t="s">
        <v>6505</v>
      </c>
      <c r="B6413" s="1">
        <v>46338</v>
      </c>
      <c r="C6413" s="1">
        <v>46339.3</v>
      </c>
      <c r="D6413" t="s">
        <v>27</v>
      </c>
      <c r="E6413" t="s">
        <v>28</v>
      </c>
      <c r="F6413" t="s">
        <v>48</v>
      </c>
      <c r="G6413" t="s">
        <v>30</v>
      </c>
      <c r="H6413" t="s">
        <v>76</v>
      </c>
      <c r="I6413" t="s">
        <v>32</v>
      </c>
      <c r="J6413">
        <v>1.3</v>
      </c>
      <c r="K6413" t="s">
        <v>33</v>
      </c>
      <c r="L6413">
        <v>87</v>
      </c>
      <c r="M6413" s="1">
        <v>46338</v>
      </c>
      <c r="N6413" t="s">
        <v>34</v>
      </c>
      <c r="O6413">
        <v>8.6</v>
      </c>
      <c r="P6413">
        <v>0.6</v>
      </c>
      <c r="Q6413" s="2">
        <v>9351.0499999999993</v>
      </c>
      <c r="R6413" t="s">
        <v>35</v>
      </c>
      <c r="S6413" s="2">
        <v>5606.68</v>
      </c>
      <c r="T6413">
        <v>3.8</v>
      </c>
      <c r="U6413" t="s">
        <v>130</v>
      </c>
      <c r="V6413">
        <v>2026</v>
      </c>
      <c r="W6413" t="s">
        <v>72</v>
      </c>
      <c r="X6413" s="2">
        <v>5606.68</v>
      </c>
      <c r="Y6413" s="2">
        <v>3744.37</v>
      </c>
      <c r="Z6413" s="2">
        <v>0.6</v>
      </c>
      <c r="AA6413" s="2">
        <f>IF(Table1[[#This Row],[Bed Occupied]]="Yes",1,0)</f>
        <v>1</v>
      </c>
    </row>
    <row r="6414" spans="1:27" x14ac:dyDescent="0.25">
      <c r="A6414" t="s">
        <v>6506</v>
      </c>
      <c r="B6414" s="1">
        <v>45671</v>
      </c>
      <c r="C6414" s="1">
        <v>45672.1</v>
      </c>
      <c r="D6414" t="s">
        <v>39</v>
      </c>
      <c r="E6414" t="s">
        <v>47</v>
      </c>
      <c r="F6414" t="s">
        <v>48</v>
      </c>
      <c r="G6414" t="s">
        <v>30</v>
      </c>
      <c r="H6414" t="s">
        <v>40</v>
      </c>
      <c r="I6414" t="s">
        <v>32</v>
      </c>
      <c r="J6414">
        <v>1.1000000000000001</v>
      </c>
      <c r="K6414" t="s">
        <v>33</v>
      </c>
      <c r="L6414">
        <v>103</v>
      </c>
      <c r="M6414" s="1">
        <v>45671</v>
      </c>
      <c r="N6414" t="s">
        <v>63</v>
      </c>
      <c r="O6414">
        <v>9.3000000000000007</v>
      </c>
      <c r="P6414">
        <v>1.3</v>
      </c>
      <c r="Q6414" s="2">
        <v>2189.98</v>
      </c>
      <c r="R6414" t="s">
        <v>35</v>
      </c>
      <c r="S6414" s="2">
        <v>1246.45</v>
      </c>
      <c r="T6414">
        <v>3</v>
      </c>
      <c r="U6414" t="s">
        <v>145</v>
      </c>
      <c r="V6414">
        <v>2025</v>
      </c>
      <c r="W6414" t="s">
        <v>44</v>
      </c>
      <c r="X6414" s="2">
        <v>1246.45</v>
      </c>
      <c r="Y6414" s="2">
        <v>943.53</v>
      </c>
      <c r="Z6414" s="2">
        <v>0.56899999999999995</v>
      </c>
      <c r="AA6414" s="2">
        <f>IF(Table1[[#This Row],[Bed Occupied]]="Yes",1,0)</f>
        <v>1</v>
      </c>
    </row>
    <row r="6415" spans="1:27" x14ac:dyDescent="0.25">
      <c r="A6415" t="s">
        <v>6507</v>
      </c>
      <c r="B6415" s="1">
        <v>45762</v>
      </c>
      <c r="C6415" s="1">
        <v>45762.8</v>
      </c>
      <c r="D6415" t="s">
        <v>39</v>
      </c>
      <c r="E6415" t="s">
        <v>66</v>
      </c>
      <c r="F6415" t="s">
        <v>29</v>
      </c>
      <c r="G6415" t="s">
        <v>67</v>
      </c>
      <c r="H6415" t="s">
        <v>40</v>
      </c>
      <c r="I6415" t="s">
        <v>32</v>
      </c>
      <c r="J6415">
        <v>0.8</v>
      </c>
      <c r="K6415" t="s">
        <v>57</v>
      </c>
      <c r="L6415">
        <v>103</v>
      </c>
      <c r="M6415" s="1">
        <v>45761</v>
      </c>
      <c r="N6415" t="s">
        <v>42</v>
      </c>
      <c r="O6415">
        <v>10.8</v>
      </c>
      <c r="P6415">
        <v>2.8</v>
      </c>
      <c r="Q6415" s="2">
        <v>1165.58</v>
      </c>
      <c r="R6415" t="s">
        <v>85</v>
      </c>
      <c r="S6415" s="2">
        <v>687.67</v>
      </c>
      <c r="T6415">
        <v>3.1</v>
      </c>
      <c r="U6415" t="s">
        <v>89</v>
      </c>
      <c r="V6415">
        <v>2025</v>
      </c>
      <c r="W6415" t="s">
        <v>37</v>
      </c>
      <c r="X6415" s="2">
        <v>687.67</v>
      </c>
      <c r="Y6415" s="2">
        <v>477.91</v>
      </c>
      <c r="Z6415" s="2">
        <v>0.59</v>
      </c>
      <c r="AA6415" s="2">
        <f>IF(Table1[[#This Row],[Bed Occupied]]="Yes",1,0)</f>
        <v>0</v>
      </c>
    </row>
    <row r="6416" spans="1:27" x14ac:dyDescent="0.25">
      <c r="A6416" t="s">
        <v>6508</v>
      </c>
      <c r="B6416" s="1">
        <v>46339</v>
      </c>
      <c r="C6416" s="1">
        <v>46344.3</v>
      </c>
      <c r="D6416" t="s">
        <v>96</v>
      </c>
      <c r="E6416" t="s">
        <v>28</v>
      </c>
      <c r="F6416" t="s">
        <v>29</v>
      </c>
      <c r="G6416" t="s">
        <v>67</v>
      </c>
      <c r="H6416" t="s">
        <v>76</v>
      </c>
      <c r="I6416" t="s">
        <v>41</v>
      </c>
      <c r="J6416">
        <v>5.3</v>
      </c>
      <c r="K6416" t="s">
        <v>33</v>
      </c>
      <c r="L6416">
        <v>37</v>
      </c>
      <c r="M6416" s="1">
        <v>46339</v>
      </c>
      <c r="N6416" t="s">
        <v>42</v>
      </c>
      <c r="O6416">
        <v>8.8000000000000007</v>
      </c>
      <c r="P6416">
        <v>0.8</v>
      </c>
      <c r="Q6416" s="2">
        <v>4446.76</v>
      </c>
      <c r="R6416" t="s">
        <v>35</v>
      </c>
      <c r="S6416" s="2">
        <v>2267.09</v>
      </c>
      <c r="T6416">
        <v>4.2</v>
      </c>
      <c r="U6416" t="s">
        <v>130</v>
      </c>
      <c r="V6416">
        <v>2026</v>
      </c>
      <c r="W6416" t="s">
        <v>77</v>
      </c>
      <c r="X6416" s="2">
        <v>2267.09</v>
      </c>
      <c r="Y6416" s="2">
        <v>2179.67</v>
      </c>
      <c r="Z6416" s="2">
        <v>0.51</v>
      </c>
      <c r="AA6416" s="2">
        <f>IF(Table1[[#This Row],[Bed Occupied]]="Yes",1,0)</f>
        <v>1</v>
      </c>
    </row>
    <row r="6417" spans="1:27" x14ac:dyDescent="0.25">
      <c r="A6417" t="s">
        <v>6509</v>
      </c>
      <c r="B6417" s="1">
        <v>46317</v>
      </c>
      <c r="C6417" s="1">
        <v>46323.1</v>
      </c>
      <c r="D6417" t="s">
        <v>46</v>
      </c>
      <c r="E6417" t="s">
        <v>47</v>
      </c>
      <c r="F6417" t="s">
        <v>29</v>
      </c>
      <c r="G6417" t="s">
        <v>67</v>
      </c>
      <c r="H6417" t="s">
        <v>49</v>
      </c>
      <c r="I6417" t="s">
        <v>32</v>
      </c>
      <c r="J6417">
        <v>6.1</v>
      </c>
      <c r="K6417" t="s">
        <v>33</v>
      </c>
      <c r="L6417">
        <v>69</v>
      </c>
      <c r="M6417" s="1">
        <v>46316</v>
      </c>
      <c r="N6417" t="s">
        <v>63</v>
      </c>
      <c r="O6417">
        <v>13.3</v>
      </c>
      <c r="P6417">
        <v>1.3</v>
      </c>
      <c r="Q6417" s="2">
        <v>7438.49</v>
      </c>
      <c r="R6417" t="s">
        <v>58</v>
      </c>
      <c r="S6417" s="2">
        <v>4849.1400000000003</v>
      </c>
      <c r="T6417">
        <v>3.3</v>
      </c>
      <c r="U6417" t="s">
        <v>36</v>
      </c>
      <c r="V6417">
        <v>2026</v>
      </c>
      <c r="W6417" t="s">
        <v>69</v>
      </c>
      <c r="X6417" s="2">
        <v>4849.1400000000003</v>
      </c>
      <c r="Y6417" s="2">
        <v>2589.35</v>
      </c>
      <c r="Z6417" s="2">
        <v>0.65200000000000002</v>
      </c>
      <c r="AA6417" s="2">
        <f>IF(Table1[[#This Row],[Bed Occupied]]="Yes",1,0)</f>
        <v>1</v>
      </c>
    </row>
    <row r="6418" spans="1:27" x14ac:dyDescent="0.25">
      <c r="A6418" t="s">
        <v>6510</v>
      </c>
      <c r="B6418" s="1">
        <v>45663</v>
      </c>
      <c r="C6418" s="1">
        <v>45673.3</v>
      </c>
      <c r="D6418" t="s">
        <v>27</v>
      </c>
      <c r="E6418" t="s">
        <v>28</v>
      </c>
      <c r="F6418" t="s">
        <v>29</v>
      </c>
      <c r="G6418" t="s">
        <v>67</v>
      </c>
      <c r="H6418" t="s">
        <v>31</v>
      </c>
      <c r="I6418" t="s">
        <v>93</v>
      </c>
      <c r="J6418">
        <v>10.3</v>
      </c>
      <c r="K6418" t="s">
        <v>57</v>
      </c>
      <c r="L6418">
        <v>43</v>
      </c>
      <c r="M6418" s="1">
        <v>45663</v>
      </c>
      <c r="N6418" t="s">
        <v>34</v>
      </c>
      <c r="O6418">
        <v>8.9</v>
      </c>
      <c r="P6418">
        <v>0.9</v>
      </c>
      <c r="Q6418" s="2">
        <v>12161.17</v>
      </c>
      <c r="R6418" t="s">
        <v>58</v>
      </c>
      <c r="S6418" s="2">
        <v>5855.96</v>
      </c>
      <c r="T6418">
        <v>4.0999999999999996</v>
      </c>
      <c r="U6418" t="s">
        <v>145</v>
      </c>
      <c r="V6418">
        <v>2025</v>
      </c>
      <c r="W6418" t="s">
        <v>37</v>
      </c>
      <c r="X6418" s="2">
        <v>5855.96</v>
      </c>
      <c r="Y6418" s="2">
        <v>6305.21</v>
      </c>
      <c r="Z6418" s="2">
        <v>0.48199999999999998</v>
      </c>
      <c r="AA6418" s="2">
        <f>IF(Table1[[#This Row],[Bed Occupied]]="Yes",1,0)</f>
        <v>0</v>
      </c>
    </row>
    <row r="6419" spans="1:27" x14ac:dyDescent="0.25">
      <c r="A6419" t="s">
        <v>6511</v>
      </c>
      <c r="B6419" s="1">
        <v>46372</v>
      </c>
      <c r="C6419" s="1">
        <v>46373.3</v>
      </c>
      <c r="D6419" t="s">
        <v>96</v>
      </c>
      <c r="E6419" t="s">
        <v>47</v>
      </c>
      <c r="F6419" t="s">
        <v>48</v>
      </c>
      <c r="G6419" t="s">
        <v>53</v>
      </c>
      <c r="H6419" t="s">
        <v>56</v>
      </c>
      <c r="I6419" t="s">
        <v>32</v>
      </c>
      <c r="J6419">
        <v>1.3</v>
      </c>
      <c r="K6419" t="s">
        <v>33</v>
      </c>
      <c r="L6419">
        <v>42</v>
      </c>
      <c r="M6419" s="1">
        <v>46371</v>
      </c>
      <c r="N6419" t="s">
        <v>63</v>
      </c>
      <c r="O6419">
        <v>9.3000000000000007</v>
      </c>
      <c r="P6419">
        <v>1.3</v>
      </c>
      <c r="Q6419" s="2">
        <v>2419.56</v>
      </c>
      <c r="R6419" t="s">
        <v>35</v>
      </c>
      <c r="S6419" s="2">
        <v>1210.42</v>
      </c>
      <c r="T6419">
        <v>4</v>
      </c>
      <c r="U6419" t="s">
        <v>54</v>
      </c>
      <c r="V6419">
        <v>2026</v>
      </c>
      <c r="W6419" t="s">
        <v>44</v>
      </c>
      <c r="X6419" s="2">
        <v>1210.42</v>
      </c>
      <c r="Y6419" s="2">
        <v>1209.1400000000001</v>
      </c>
      <c r="Z6419" s="2">
        <v>0.5</v>
      </c>
      <c r="AA6419" s="2">
        <f>IF(Table1[[#This Row],[Bed Occupied]]="Yes",1,0)</f>
        <v>1</v>
      </c>
    </row>
    <row r="6420" spans="1:27" x14ac:dyDescent="0.25">
      <c r="A6420" t="s">
        <v>6512</v>
      </c>
      <c r="B6420" s="1">
        <v>45733</v>
      </c>
      <c r="C6420" s="1">
        <v>45733.8</v>
      </c>
      <c r="D6420" t="s">
        <v>27</v>
      </c>
      <c r="E6420" t="s">
        <v>66</v>
      </c>
      <c r="F6420" t="s">
        <v>29</v>
      </c>
      <c r="G6420" t="s">
        <v>30</v>
      </c>
      <c r="H6420" t="s">
        <v>56</v>
      </c>
      <c r="I6420" t="s">
        <v>93</v>
      </c>
      <c r="J6420">
        <v>0.8</v>
      </c>
      <c r="K6420" t="s">
        <v>57</v>
      </c>
      <c r="L6420">
        <v>57</v>
      </c>
      <c r="M6420" s="1">
        <v>45733</v>
      </c>
      <c r="N6420" t="s">
        <v>42</v>
      </c>
      <c r="O6420">
        <v>9.3000000000000007</v>
      </c>
      <c r="P6420">
        <v>1.3</v>
      </c>
      <c r="Q6420" s="2">
        <v>5656.71</v>
      </c>
      <c r="R6420" t="s">
        <v>58</v>
      </c>
      <c r="S6420" s="2">
        <v>2994.18</v>
      </c>
      <c r="T6420">
        <v>3.6</v>
      </c>
      <c r="U6420" t="s">
        <v>173</v>
      </c>
      <c r="V6420">
        <v>2025</v>
      </c>
      <c r="W6420" t="s">
        <v>37</v>
      </c>
      <c r="X6420" s="2">
        <v>2994.18</v>
      </c>
      <c r="Y6420" s="2">
        <v>2662.53</v>
      </c>
      <c r="Z6420" s="2">
        <v>0.52900000000000003</v>
      </c>
      <c r="AA6420" s="2">
        <f>IF(Table1[[#This Row],[Bed Occupied]]="Yes",1,0)</f>
        <v>0</v>
      </c>
    </row>
    <row r="6421" spans="1:27" x14ac:dyDescent="0.25">
      <c r="A6421" t="s">
        <v>6513</v>
      </c>
      <c r="B6421" s="1">
        <v>46371</v>
      </c>
      <c r="C6421" s="1">
        <v>46371.8</v>
      </c>
      <c r="D6421" t="s">
        <v>96</v>
      </c>
      <c r="E6421" t="s">
        <v>47</v>
      </c>
      <c r="F6421" t="s">
        <v>92</v>
      </c>
      <c r="G6421" t="s">
        <v>151</v>
      </c>
      <c r="H6421" t="s">
        <v>31</v>
      </c>
      <c r="I6421" t="s">
        <v>32</v>
      </c>
      <c r="J6421">
        <v>0.8</v>
      </c>
      <c r="K6421" t="s">
        <v>33</v>
      </c>
      <c r="L6421">
        <v>87</v>
      </c>
      <c r="M6421" s="1">
        <v>46371</v>
      </c>
      <c r="N6421" t="s">
        <v>34</v>
      </c>
      <c r="O6421">
        <v>11.2</v>
      </c>
      <c r="P6421">
        <v>3.2</v>
      </c>
      <c r="Q6421" s="2">
        <v>3630.43</v>
      </c>
      <c r="R6421" t="s">
        <v>85</v>
      </c>
      <c r="S6421" s="2">
        <v>2308.9</v>
      </c>
      <c r="T6421">
        <v>2.7</v>
      </c>
      <c r="U6421" t="s">
        <v>54</v>
      </c>
      <c r="V6421">
        <v>2026</v>
      </c>
      <c r="W6421" t="s">
        <v>44</v>
      </c>
      <c r="X6421" s="2">
        <v>2308.9</v>
      </c>
      <c r="Y6421" s="2">
        <v>1321.53</v>
      </c>
      <c r="Z6421" s="2">
        <v>0.63600000000000001</v>
      </c>
      <c r="AA6421" s="2">
        <f>IF(Table1[[#This Row],[Bed Occupied]]="Yes",1,0)</f>
        <v>1</v>
      </c>
    </row>
    <row r="6422" spans="1:27" x14ac:dyDescent="0.25">
      <c r="A6422" t="s">
        <v>6514</v>
      </c>
      <c r="B6422" s="1">
        <v>46172</v>
      </c>
      <c r="C6422" s="1">
        <v>46176.2</v>
      </c>
      <c r="D6422" t="s">
        <v>88</v>
      </c>
      <c r="E6422" t="s">
        <v>28</v>
      </c>
      <c r="F6422" t="s">
        <v>29</v>
      </c>
      <c r="G6422" t="s">
        <v>30</v>
      </c>
      <c r="H6422" t="s">
        <v>56</v>
      </c>
      <c r="I6422" t="s">
        <v>41</v>
      </c>
      <c r="J6422">
        <v>4.2</v>
      </c>
      <c r="K6422" t="s">
        <v>57</v>
      </c>
      <c r="L6422">
        <v>39</v>
      </c>
      <c r="M6422" s="1">
        <v>46171</v>
      </c>
      <c r="N6422" t="s">
        <v>34</v>
      </c>
      <c r="O6422">
        <v>12</v>
      </c>
      <c r="P6422">
        <v>0</v>
      </c>
      <c r="Q6422" s="2">
        <v>19745.240000000002</v>
      </c>
      <c r="R6422" t="s">
        <v>58</v>
      </c>
      <c r="S6422" s="2">
        <v>14472.01</v>
      </c>
      <c r="T6422">
        <v>4.2</v>
      </c>
      <c r="U6422" t="s">
        <v>94</v>
      </c>
      <c r="V6422">
        <v>2026</v>
      </c>
      <c r="W6422" t="s">
        <v>77</v>
      </c>
      <c r="X6422" s="2">
        <v>14472.01</v>
      </c>
      <c r="Y6422" s="2">
        <v>5273.23</v>
      </c>
      <c r="Z6422" s="2">
        <v>0.73299999999999998</v>
      </c>
      <c r="AA6422" s="2">
        <f>IF(Table1[[#This Row],[Bed Occupied]]="Yes",1,0)</f>
        <v>0</v>
      </c>
    </row>
    <row r="6423" spans="1:27" x14ac:dyDescent="0.25">
      <c r="A6423" t="s">
        <v>6515</v>
      </c>
      <c r="B6423" s="1">
        <v>46372</v>
      </c>
      <c r="C6423" s="1">
        <v>46372.9</v>
      </c>
      <c r="D6423" t="s">
        <v>39</v>
      </c>
      <c r="E6423" t="s">
        <v>66</v>
      </c>
      <c r="F6423" t="s">
        <v>29</v>
      </c>
      <c r="G6423" t="s">
        <v>30</v>
      </c>
      <c r="H6423" t="s">
        <v>31</v>
      </c>
      <c r="I6423" t="s">
        <v>41</v>
      </c>
      <c r="J6423">
        <v>0.9</v>
      </c>
      <c r="K6423" t="s">
        <v>33</v>
      </c>
      <c r="L6423">
        <v>53</v>
      </c>
      <c r="M6423" s="1">
        <v>46371</v>
      </c>
      <c r="N6423" t="s">
        <v>63</v>
      </c>
      <c r="O6423">
        <v>8.9</v>
      </c>
      <c r="P6423">
        <v>0.9</v>
      </c>
      <c r="Q6423" s="2">
        <v>1529.65</v>
      </c>
      <c r="R6423" t="s">
        <v>35</v>
      </c>
      <c r="S6423" s="2">
        <v>838.29</v>
      </c>
      <c r="T6423">
        <v>4</v>
      </c>
      <c r="U6423" t="s">
        <v>54</v>
      </c>
      <c r="V6423">
        <v>2026</v>
      </c>
      <c r="W6423" t="s">
        <v>44</v>
      </c>
      <c r="X6423" s="2">
        <v>838.29</v>
      </c>
      <c r="Y6423" s="2">
        <v>691.36</v>
      </c>
      <c r="Z6423" s="2">
        <v>0.54800000000000004</v>
      </c>
      <c r="AA6423" s="2">
        <f>IF(Table1[[#This Row],[Bed Occupied]]="Yes",1,0)</f>
        <v>1</v>
      </c>
    </row>
    <row r="6424" spans="1:27" x14ac:dyDescent="0.25">
      <c r="A6424" t="s">
        <v>6516</v>
      </c>
      <c r="B6424" s="1">
        <v>45808</v>
      </c>
      <c r="C6424" s="1">
        <v>45815.8</v>
      </c>
      <c r="D6424" t="s">
        <v>46</v>
      </c>
      <c r="E6424" t="s">
        <v>28</v>
      </c>
      <c r="F6424" t="s">
        <v>29</v>
      </c>
      <c r="G6424" t="s">
        <v>151</v>
      </c>
      <c r="H6424" t="s">
        <v>76</v>
      </c>
      <c r="I6424" t="s">
        <v>32</v>
      </c>
      <c r="J6424">
        <v>7.8</v>
      </c>
      <c r="K6424" t="s">
        <v>57</v>
      </c>
      <c r="L6424">
        <v>60</v>
      </c>
      <c r="M6424" s="1">
        <v>45808</v>
      </c>
      <c r="N6424" t="s">
        <v>63</v>
      </c>
      <c r="O6424">
        <v>9.6999999999999993</v>
      </c>
      <c r="P6424">
        <v>1.7</v>
      </c>
      <c r="Q6424" s="2">
        <v>7522.18</v>
      </c>
      <c r="R6424" t="s">
        <v>58</v>
      </c>
      <c r="S6424" s="2">
        <v>4481.55</v>
      </c>
      <c r="T6424">
        <v>3.1</v>
      </c>
      <c r="U6424" t="s">
        <v>122</v>
      </c>
      <c r="V6424">
        <v>2025</v>
      </c>
      <c r="W6424" t="s">
        <v>83</v>
      </c>
      <c r="X6424" s="2">
        <v>4481.55</v>
      </c>
      <c r="Y6424" s="2">
        <v>3040.63</v>
      </c>
      <c r="Z6424" s="2">
        <v>0.59599999999999997</v>
      </c>
      <c r="AA6424" s="2">
        <f>IF(Table1[[#This Row],[Bed Occupied]]="Yes",1,0)</f>
        <v>0</v>
      </c>
    </row>
    <row r="6425" spans="1:27" x14ac:dyDescent="0.25">
      <c r="A6425" t="s">
        <v>6517</v>
      </c>
      <c r="B6425" s="1">
        <v>46269</v>
      </c>
      <c r="C6425" s="1">
        <v>46276.5</v>
      </c>
      <c r="D6425" t="s">
        <v>61</v>
      </c>
      <c r="E6425" t="s">
        <v>52</v>
      </c>
      <c r="F6425" t="s">
        <v>48</v>
      </c>
      <c r="G6425" t="s">
        <v>53</v>
      </c>
      <c r="H6425" t="s">
        <v>62</v>
      </c>
      <c r="I6425" t="s">
        <v>93</v>
      </c>
      <c r="J6425">
        <v>7.5</v>
      </c>
      <c r="K6425" t="s">
        <v>33</v>
      </c>
      <c r="L6425">
        <v>73</v>
      </c>
      <c r="M6425" s="1">
        <v>46268</v>
      </c>
      <c r="N6425" t="s">
        <v>42</v>
      </c>
      <c r="O6425">
        <v>8.6</v>
      </c>
      <c r="P6425">
        <v>0.6</v>
      </c>
      <c r="Q6425" s="2">
        <v>16520.740000000002</v>
      </c>
      <c r="R6425" t="s">
        <v>85</v>
      </c>
      <c r="S6425" s="2">
        <v>11165.62</v>
      </c>
      <c r="T6425">
        <v>3.9</v>
      </c>
      <c r="U6425" t="s">
        <v>133</v>
      </c>
      <c r="V6425">
        <v>2026</v>
      </c>
      <c r="W6425" t="s">
        <v>72</v>
      </c>
      <c r="X6425" s="2">
        <v>11165.62</v>
      </c>
      <c r="Y6425" s="2">
        <v>5355.12</v>
      </c>
      <c r="Z6425" s="2">
        <v>0.67600000000000005</v>
      </c>
      <c r="AA6425" s="2">
        <f>IF(Table1[[#This Row],[Bed Occupied]]="Yes",1,0)</f>
        <v>1</v>
      </c>
    </row>
    <row r="6426" spans="1:27" x14ac:dyDescent="0.25">
      <c r="A6426" t="s">
        <v>6518</v>
      </c>
      <c r="B6426" s="1">
        <v>46258</v>
      </c>
      <c r="C6426" s="1">
        <v>46263.6</v>
      </c>
      <c r="D6426" t="s">
        <v>61</v>
      </c>
      <c r="E6426" t="s">
        <v>52</v>
      </c>
      <c r="F6426" t="s">
        <v>48</v>
      </c>
      <c r="G6426" t="s">
        <v>53</v>
      </c>
      <c r="H6426" t="s">
        <v>76</v>
      </c>
      <c r="I6426" t="s">
        <v>32</v>
      </c>
      <c r="J6426">
        <v>5.6</v>
      </c>
      <c r="K6426" t="s">
        <v>33</v>
      </c>
      <c r="L6426">
        <v>112</v>
      </c>
      <c r="M6426" s="1">
        <v>46257</v>
      </c>
      <c r="N6426" t="s">
        <v>42</v>
      </c>
      <c r="O6426">
        <v>11.1</v>
      </c>
      <c r="P6426">
        <v>3.1</v>
      </c>
      <c r="Q6426" s="2">
        <v>18153.509999999998</v>
      </c>
      <c r="R6426" t="s">
        <v>58</v>
      </c>
      <c r="S6426" s="2">
        <v>10631.11</v>
      </c>
      <c r="T6426">
        <v>2.4</v>
      </c>
      <c r="U6426" t="s">
        <v>138</v>
      </c>
      <c r="V6426">
        <v>2026</v>
      </c>
      <c r="W6426" t="s">
        <v>74</v>
      </c>
      <c r="X6426" s="2">
        <v>10631.11</v>
      </c>
      <c r="Y6426" s="2">
        <v>7522.4</v>
      </c>
      <c r="Z6426" s="2">
        <v>0.58599999999999997</v>
      </c>
      <c r="AA6426" s="2">
        <f>IF(Table1[[#This Row],[Bed Occupied]]="Yes",1,0)</f>
        <v>1</v>
      </c>
    </row>
    <row r="6427" spans="1:27" x14ac:dyDescent="0.25">
      <c r="A6427" t="s">
        <v>6519</v>
      </c>
      <c r="B6427" s="1">
        <v>46040</v>
      </c>
      <c r="C6427" s="1">
        <v>46042.3</v>
      </c>
      <c r="D6427" t="s">
        <v>39</v>
      </c>
      <c r="E6427" t="s">
        <v>52</v>
      </c>
      <c r="F6427" t="s">
        <v>48</v>
      </c>
      <c r="G6427" t="s">
        <v>30</v>
      </c>
      <c r="H6427" t="s">
        <v>62</v>
      </c>
      <c r="I6427" t="s">
        <v>32</v>
      </c>
      <c r="J6427">
        <v>2.2999999999999998</v>
      </c>
      <c r="K6427" t="s">
        <v>33</v>
      </c>
      <c r="L6427">
        <v>132</v>
      </c>
      <c r="M6427" s="1">
        <v>46039</v>
      </c>
      <c r="N6427" t="s">
        <v>42</v>
      </c>
      <c r="O6427">
        <v>11.9</v>
      </c>
      <c r="P6427">
        <v>1.9</v>
      </c>
      <c r="Q6427" s="2">
        <v>3083.01</v>
      </c>
      <c r="R6427" t="s">
        <v>35</v>
      </c>
      <c r="S6427" s="2">
        <v>1815.14</v>
      </c>
      <c r="T6427">
        <v>2.6</v>
      </c>
      <c r="U6427" t="s">
        <v>86</v>
      </c>
      <c r="V6427">
        <v>2026</v>
      </c>
      <c r="W6427" t="s">
        <v>83</v>
      </c>
      <c r="X6427" s="2">
        <v>1815.14</v>
      </c>
      <c r="Y6427" s="2">
        <v>1267.8699999999999</v>
      </c>
      <c r="Z6427" s="2">
        <v>0.58899999999999997</v>
      </c>
      <c r="AA6427" s="2">
        <f>IF(Table1[[#This Row],[Bed Occupied]]="Yes",1,0)</f>
        <v>1</v>
      </c>
    </row>
    <row r="6428" spans="1:27" x14ac:dyDescent="0.25">
      <c r="A6428" t="s">
        <v>6520</v>
      </c>
      <c r="B6428" s="1">
        <v>46038</v>
      </c>
      <c r="C6428" s="1">
        <v>46042.8</v>
      </c>
      <c r="D6428" t="s">
        <v>102</v>
      </c>
      <c r="E6428" t="s">
        <v>28</v>
      </c>
      <c r="F6428" t="s">
        <v>48</v>
      </c>
      <c r="G6428" t="s">
        <v>53</v>
      </c>
      <c r="H6428" t="s">
        <v>49</v>
      </c>
      <c r="I6428" t="s">
        <v>93</v>
      </c>
      <c r="J6428">
        <v>4.8</v>
      </c>
      <c r="K6428" t="s">
        <v>33</v>
      </c>
      <c r="L6428">
        <v>41</v>
      </c>
      <c r="M6428" s="1">
        <v>46038</v>
      </c>
      <c r="N6428" t="s">
        <v>63</v>
      </c>
      <c r="O6428">
        <v>8</v>
      </c>
      <c r="P6428">
        <v>0</v>
      </c>
      <c r="Q6428" s="2">
        <v>11953.21</v>
      </c>
      <c r="R6428" t="s">
        <v>35</v>
      </c>
      <c r="S6428" s="2">
        <v>8407.02</v>
      </c>
      <c r="T6428">
        <v>4.0999999999999996</v>
      </c>
      <c r="U6428" t="s">
        <v>86</v>
      </c>
      <c r="V6428">
        <v>2026</v>
      </c>
      <c r="W6428" t="s">
        <v>77</v>
      </c>
      <c r="X6428" s="2">
        <v>8407.02</v>
      </c>
      <c r="Y6428" s="2">
        <v>3546.19</v>
      </c>
      <c r="Z6428" s="2">
        <v>0.70299999999999996</v>
      </c>
      <c r="AA6428" s="2">
        <f>IF(Table1[[#This Row],[Bed Occupied]]="Yes",1,0)</f>
        <v>1</v>
      </c>
    </row>
    <row r="6429" spans="1:27" x14ac:dyDescent="0.25">
      <c r="A6429" t="s">
        <v>6521</v>
      </c>
      <c r="B6429" s="1">
        <v>46105</v>
      </c>
      <c r="C6429" s="1">
        <v>46109.599999999999</v>
      </c>
      <c r="D6429" t="s">
        <v>46</v>
      </c>
      <c r="E6429" t="s">
        <v>47</v>
      </c>
      <c r="F6429" t="s">
        <v>29</v>
      </c>
      <c r="G6429" t="s">
        <v>67</v>
      </c>
      <c r="H6429" t="s">
        <v>62</v>
      </c>
      <c r="I6429" t="s">
        <v>32</v>
      </c>
      <c r="J6429">
        <v>4.5999999999999996</v>
      </c>
      <c r="K6429" t="s">
        <v>33</v>
      </c>
      <c r="L6429">
        <v>80</v>
      </c>
      <c r="M6429" s="1">
        <v>46104</v>
      </c>
      <c r="N6429" t="s">
        <v>42</v>
      </c>
      <c r="O6429">
        <v>12.5</v>
      </c>
      <c r="P6429">
        <v>2.5</v>
      </c>
      <c r="Q6429" s="2">
        <v>4499.8599999999997</v>
      </c>
      <c r="R6429" t="s">
        <v>35</v>
      </c>
      <c r="S6429" s="2">
        <v>3077.44</v>
      </c>
      <c r="T6429">
        <v>2.9</v>
      </c>
      <c r="U6429" t="s">
        <v>115</v>
      </c>
      <c r="V6429">
        <v>2026</v>
      </c>
      <c r="W6429" t="s">
        <v>37</v>
      </c>
      <c r="X6429" s="2">
        <v>3077.44</v>
      </c>
      <c r="Y6429" s="2">
        <v>1422.42</v>
      </c>
      <c r="Z6429" s="2">
        <v>0.68400000000000005</v>
      </c>
      <c r="AA6429" s="2">
        <f>IF(Table1[[#This Row],[Bed Occupied]]="Yes",1,0)</f>
        <v>1</v>
      </c>
    </row>
    <row r="6430" spans="1:27" x14ac:dyDescent="0.25">
      <c r="A6430" t="s">
        <v>6522</v>
      </c>
      <c r="B6430" s="1">
        <v>46236</v>
      </c>
      <c r="C6430" s="1">
        <v>46236.800000000003</v>
      </c>
      <c r="D6430" t="s">
        <v>39</v>
      </c>
      <c r="E6430" t="s">
        <v>47</v>
      </c>
      <c r="F6430" t="s">
        <v>48</v>
      </c>
      <c r="G6430" t="s">
        <v>53</v>
      </c>
      <c r="H6430" t="s">
        <v>40</v>
      </c>
      <c r="I6430" t="s">
        <v>32</v>
      </c>
      <c r="J6430">
        <v>0.8</v>
      </c>
      <c r="K6430" t="s">
        <v>57</v>
      </c>
      <c r="L6430">
        <v>104</v>
      </c>
      <c r="M6430" s="1">
        <v>46235</v>
      </c>
      <c r="N6430" t="s">
        <v>63</v>
      </c>
      <c r="O6430">
        <v>14.7</v>
      </c>
      <c r="P6430">
        <v>2.7</v>
      </c>
      <c r="Q6430" s="2">
        <v>1780.96</v>
      </c>
      <c r="R6430" t="s">
        <v>58</v>
      </c>
      <c r="S6430" s="2">
        <v>1124.1400000000001</v>
      </c>
      <c r="T6430">
        <v>2.4</v>
      </c>
      <c r="U6430" t="s">
        <v>138</v>
      </c>
      <c r="V6430">
        <v>2026</v>
      </c>
      <c r="W6430" t="s">
        <v>83</v>
      </c>
      <c r="X6430" s="2">
        <v>1124.1400000000001</v>
      </c>
      <c r="Y6430" s="2">
        <v>656.82</v>
      </c>
      <c r="Z6430" s="2">
        <v>0.63100000000000001</v>
      </c>
      <c r="AA6430" s="2">
        <f>IF(Table1[[#This Row],[Bed Occupied]]="Yes",1,0)</f>
        <v>0</v>
      </c>
    </row>
    <row r="6431" spans="1:27" x14ac:dyDescent="0.25">
      <c r="A6431" t="s">
        <v>6523</v>
      </c>
      <c r="B6431" s="1">
        <v>46162</v>
      </c>
      <c r="C6431" s="1">
        <v>46163.199999999997</v>
      </c>
      <c r="D6431" t="s">
        <v>61</v>
      </c>
      <c r="E6431" t="s">
        <v>28</v>
      </c>
      <c r="F6431" t="s">
        <v>29</v>
      </c>
      <c r="G6431" t="s">
        <v>151</v>
      </c>
      <c r="H6431" t="s">
        <v>31</v>
      </c>
      <c r="I6431" t="s">
        <v>32</v>
      </c>
      <c r="J6431">
        <v>1.2</v>
      </c>
      <c r="K6431" t="s">
        <v>57</v>
      </c>
      <c r="L6431">
        <v>83</v>
      </c>
      <c r="M6431" s="1">
        <v>46161</v>
      </c>
      <c r="N6431" t="s">
        <v>42</v>
      </c>
      <c r="O6431">
        <v>9.1999999999999993</v>
      </c>
      <c r="P6431">
        <v>1.2</v>
      </c>
      <c r="Q6431" s="2">
        <v>13397.92</v>
      </c>
      <c r="R6431" t="s">
        <v>58</v>
      </c>
      <c r="S6431" s="2">
        <v>9050.27</v>
      </c>
      <c r="T6431">
        <v>3.1</v>
      </c>
      <c r="U6431" t="s">
        <v>94</v>
      </c>
      <c r="V6431">
        <v>2026</v>
      </c>
      <c r="W6431" t="s">
        <v>44</v>
      </c>
      <c r="X6431" s="2">
        <v>9050.27</v>
      </c>
      <c r="Y6431" s="2">
        <v>4347.6499999999996</v>
      </c>
      <c r="Z6431" s="2">
        <v>0.67500000000000004</v>
      </c>
      <c r="AA6431" s="2">
        <f>IF(Table1[[#This Row],[Bed Occupied]]="Yes",1,0)</f>
        <v>0</v>
      </c>
    </row>
    <row r="6432" spans="1:27" x14ac:dyDescent="0.25">
      <c r="A6432" t="s">
        <v>6524</v>
      </c>
      <c r="B6432" s="1">
        <v>45923</v>
      </c>
      <c r="C6432" s="1">
        <v>45923.7</v>
      </c>
      <c r="D6432" t="s">
        <v>46</v>
      </c>
      <c r="E6432" t="s">
        <v>66</v>
      </c>
      <c r="F6432" t="s">
        <v>48</v>
      </c>
      <c r="G6432" t="s">
        <v>30</v>
      </c>
      <c r="H6432" t="s">
        <v>40</v>
      </c>
      <c r="I6432" t="s">
        <v>41</v>
      </c>
      <c r="J6432">
        <v>0.7</v>
      </c>
      <c r="K6432" t="s">
        <v>33</v>
      </c>
      <c r="L6432">
        <v>41</v>
      </c>
      <c r="M6432" s="1">
        <v>45922</v>
      </c>
      <c r="N6432" t="s">
        <v>42</v>
      </c>
      <c r="O6432">
        <v>10.7</v>
      </c>
      <c r="P6432">
        <v>0.7</v>
      </c>
      <c r="Q6432" s="2">
        <v>4821.62</v>
      </c>
      <c r="R6432" t="s">
        <v>35</v>
      </c>
      <c r="S6432" s="2">
        <v>3112.23</v>
      </c>
      <c r="T6432">
        <v>4.3</v>
      </c>
      <c r="U6432" t="s">
        <v>59</v>
      </c>
      <c r="V6432">
        <v>2025</v>
      </c>
      <c r="W6432" t="s">
        <v>37</v>
      </c>
      <c r="X6432" s="2">
        <v>3112.23</v>
      </c>
      <c r="Y6432" s="2">
        <v>1709.39</v>
      </c>
      <c r="Z6432" s="2">
        <v>0.64500000000000002</v>
      </c>
      <c r="AA6432" s="2">
        <f>IF(Table1[[#This Row],[Bed Occupied]]="Yes",1,0)</f>
        <v>1</v>
      </c>
    </row>
    <row r="6433" spans="1:27" x14ac:dyDescent="0.25">
      <c r="A6433" t="s">
        <v>6525</v>
      </c>
      <c r="B6433" s="1">
        <v>45702</v>
      </c>
      <c r="C6433" s="1">
        <v>45702.7</v>
      </c>
      <c r="D6433" t="s">
        <v>46</v>
      </c>
      <c r="E6433" t="s">
        <v>66</v>
      </c>
      <c r="F6433" t="s">
        <v>29</v>
      </c>
      <c r="G6433" t="s">
        <v>67</v>
      </c>
      <c r="H6433" t="s">
        <v>56</v>
      </c>
      <c r="I6433" t="s">
        <v>32</v>
      </c>
      <c r="J6433">
        <v>0.7</v>
      </c>
      <c r="K6433" t="s">
        <v>33</v>
      </c>
      <c r="L6433">
        <v>66</v>
      </c>
      <c r="M6433" s="1">
        <v>45701</v>
      </c>
      <c r="N6433" t="s">
        <v>42</v>
      </c>
      <c r="O6433">
        <v>12.7</v>
      </c>
      <c r="P6433">
        <v>0.7</v>
      </c>
      <c r="Q6433" s="2">
        <v>5198.29</v>
      </c>
      <c r="R6433" t="s">
        <v>58</v>
      </c>
      <c r="S6433" s="2">
        <v>3287.1</v>
      </c>
      <c r="T6433">
        <v>4</v>
      </c>
      <c r="U6433" t="s">
        <v>100</v>
      </c>
      <c r="V6433">
        <v>2025</v>
      </c>
      <c r="W6433" t="s">
        <v>72</v>
      </c>
      <c r="X6433" s="2">
        <v>3287.1</v>
      </c>
      <c r="Y6433" s="2">
        <v>1911.19</v>
      </c>
      <c r="Z6433" s="2">
        <v>0.63200000000000001</v>
      </c>
      <c r="AA6433" s="2">
        <f>IF(Table1[[#This Row],[Bed Occupied]]="Yes",1,0)</f>
        <v>1</v>
      </c>
    </row>
    <row r="6434" spans="1:27" x14ac:dyDescent="0.25">
      <c r="A6434" t="s">
        <v>6526</v>
      </c>
      <c r="B6434" s="1">
        <v>45703</v>
      </c>
      <c r="C6434" s="1">
        <v>45704.6</v>
      </c>
      <c r="D6434" t="s">
        <v>39</v>
      </c>
      <c r="E6434" t="s">
        <v>66</v>
      </c>
      <c r="F6434" t="s">
        <v>29</v>
      </c>
      <c r="G6434" t="s">
        <v>53</v>
      </c>
      <c r="H6434" t="s">
        <v>31</v>
      </c>
      <c r="I6434" t="s">
        <v>41</v>
      </c>
      <c r="J6434">
        <v>1.6</v>
      </c>
      <c r="K6434" t="s">
        <v>33</v>
      </c>
      <c r="L6434">
        <v>96</v>
      </c>
      <c r="M6434" s="1">
        <v>45702</v>
      </c>
      <c r="N6434" t="s">
        <v>63</v>
      </c>
      <c r="O6434">
        <v>9.6</v>
      </c>
      <c r="P6434">
        <v>1.6</v>
      </c>
      <c r="Q6434" s="2">
        <v>1874.23</v>
      </c>
      <c r="R6434" t="s">
        <v>35</v>
      </c>
      <c r="S6434" s="2">
        <v>960.66</v>
      </c>
      <c r="T6434">
        <v>3.3</v>
      </c>
      <c r="U6434" t="s">
        <v>100</v>
      </c>
      <c r="V6434">
        <v>2025</v>
      </c>
      <c r="W6434" t="s">
        <v>77</v>
      </c>
      <c r="X6434" s="2">
        <v>960.66</v>
      </c>
      <c r="Y6434" s="2">
        <v>913.57</v>
      </c>
      <c r="Z6434" s="2">
        <v>0.51300000000000001</v>
      </c>
      <c r="AA6434" s="2">
        <f>IF(Table1[[#This Row],[Bed Occupied]]="Yes",1,0)</f>
        <v>1</v>
      </c>
    </row>
    <row r="6435" spans="1:27" x14ac:dyDescent="0.25">
      <c r="A6435" t="s">
        <v>6527</v>
      </c>
      <c r="B6435" s="1">
        <v>46083</v>
      </c>
      <c r="C6435" s="1">
        <v>46084.5</v>
      </c>
      <c r="D6435" t="s">
        <v>46</v>
      </c>
      <c r="E6435" t="s">
        <v>47</v>
      </c>
      <c r="F6435" t="s">
        <v>48</v>
      </c>
      <c r="G6435" t="s">
        <v>67</v>
      </c>
      <c r="H6435" t="s">
        <v>81</v>
      </c>
      <c r="I6435" t="s">
        <v>41</v>
      </c>
      <c r="J6435">
        <v>1.5</v>
      </c>
      <c r="K6435" t="s">
        <v>57</v>
      </c>
      <c r="L6435">
        <v>15</v>
      </c>
      <c r="M6435" s="1">
        <v>46083</v>
      </c>
      <c r="N6435" t="s">
        <v>34</v>
      </c>
      <c r="O6435">
        <v>8.5</v>
      </c>
      <c r="P6435">
        <v>0.5</v>
      </c>
      <c r="Q6435" s="2">
        <v>4594.7700000000004</v>
      </c>
      <c r="R6435" t="s">
        <v>35</v>
      </c>
      <c r="S6435" s="2">
        <v>2459.0300000000002</v>
      </c>
      <c r="T6435">
        <v>4.2</v>
      </c>
      <c r="U6435" t="s">
        <v>115</v>
      </c>
      <c r="V6435">
        <v>2026</v>
      </c>
      <c r="W6435" t="s">
        <v>37</v>
      </c>
      <c r="X6435" s="2">
        <v>2459.0300000000002</v>
      </c>
      <c r="Y6435" s="2">
        <v>2135.7399999999998</v>
      </c>
      <c r="Z6435" s="2">
        <v>0.53500000000000003</v>
      </c>
      <c r="AA6435" s="2">
        <f>IF(Table1[[#This Row],[Bed Occupied]]="Yes",1,0)</f>
        <v>0</v>
      </c>
    </row>
    <row r="6436" spans="1:27" x14ac:dyDescent="0.25">
      <c r="A6436" t="s">
        <v>6528</v>
      </c>
      <c r="B6436" s="1">
        <v>45909</v>
      </c>
      <c r="C6436" s="1">
        <v>45911.199999999997</v>
      </c>
      <c r="D6436" t="s">
        <v>46</v>
      </c>
      <c r="E6436" t="s">
        <v>47</v>
      </c>
      <c r="F6436" t="s">
        <v>29</v>
      </c>
      <c r="G6436" t="s">
        <v>30</v>
      </c>
      <c r="H6436" t="s">
        <v>49</v>
      </c>
      <c r="I6436" t="s">
        <v>32</v>
      </c>
      <c r="J6436">
        <v>2.2000000000000002</v>
      </c>
      <c r="K6436" t="s">
        <v>57</v>
      </c>
      <c r="L6436">
        <v>73</v>
      </c>
      <c r="M6436" s="1">
        <v>45909</v>
      </c>
      <c r="N6436" t="s">
        <v>42</v>
      </c>
      <c r="O6436">
        <v>10.3</v>
      </c>
      <c r="P6436">
        <v>2.2999999999999998</v>
      </c>
      <c r="Q6436" s="2">
        <v>3064.37</v>
      </c>
      <c r="R6436" t="s">
        <v>35</v>
      </c>
      <c r="S6436" s="2">
        <v>1924.67</v>
      </c>
      <c r="T6436">
        <v>3.2</v>
      </c>
      <c r="U6436" t="s">
        <v>59</v>
      </c>
      <c r="V6436">
        <v>2025</v>
      </c>
      <c r="W6436" t="s">
        <v>44</v>
      </c>
      <c r="X6436" s="2">
        <v>1924.67</v>
      </c>
      <c r="Y6436" s="2">
        <v>1139.7</v>
      </c>
      <c r="Z6436" s="2">
        <v>0.628</v>
      </c>
      <c r="AA6436" s="2">
        <f>IF(Table1[[#This Row],[Bed Occupied]]="Yes",1,0)</f>
        <v>0</v>
      </c>
    </row>
    <row r="6437" spans="1:27" x14ac:dyDescent="0.25">
      <c r="A6437" t="s">
        <v>6529</v>
      </c>
      <c r="B6437" s="1">
        <v>46240</v>
      </c>
      <c r="C6437" s="1">
        <v>46241.4</v>
      </c>
      <c r="D6437" t="s">
        <v>61</v>
      </c>
      <c r="E6437" t="s">
        <v>28</v>
      </c>
      <c r="F6437" t="s">
        <v>48</v>
      </c>
      <c r="G6437" t="s">
        <v>30</v>
      </c>
      <c r="H6437" t="s">
        <v>81</v>
      </c>
      <c r="I6437" t="s">
        <v>32</v>
      </c>
      <c r="J6437">
        <v>1.4</v>
      </c>
      <c r="K6437" t="s">
        <v>33</v>
      </c>
      <c r="L6437">
        <v>113</v>
      </c>
      <c r="M6437" s="1">
        <v>46240</v>
      </c>
      <c r="N6437" t="s">
        <v>42</v>
      </c>
      <c r="O6437">
        <v>9.1</v>
      </c>
      <c r="P6437">
        <v>1.1000000000000001</v>
      </c>
      <c r="Q6437" s="2">
        <v>13890.91</v>
      </c>
      <c r="R6437" t="s">
        <v>58</v>
      </c>
      <c r="S6437" s="2">
        <v>8610.83</v>
      </c>
      <c r="T6437">
        <v>2.6</v>
      </c>
      <c r="U6437" t="s">
        <v>138</v>
      </c>
      <c r="V6437">
        <v>2026</v>
      </c>
      <c r="W6437" t="s">
        <v>72</v>
      </c>
      <c r="X6437" s="2">
        <v>8610.83</v>
      </c>
      <c r="Y6437" s="2">
        <v>5280.08</v>
      </c>
      <c r="Z6437" s="2">
        <v>0.62</v>
      </c>
      <c r="AA6437" s="2">
        <f>IF(Table1[[#This Row],[Bed Occupied]]="Yes",1,0)</f>
        <v>1</v>
      </c>
    </row>
    <row r="6438" spans="1:27" x14ac:dyDescent="0.25">
      <c r="A6438" t="s">
        <v>6530</v>
      </c>
      <c r="B6438" s="1">
        <v>46096</v>
      </c>
      <c r="C6438" s="1">
        <v>46098.1</v>
      </c>
      <c r="D6438" t="s">
        <v>39</v>
      </c>
      <c r="E6438" t="s">
        <v>47</v>
      </c>
      <c r="F6438" t="s">
        <v>48</v>
      </c>
      <c r="G6438" t="s">
        <v>67</v>
      </c>
      <c r="H6438" t="s">
        <v>49</v>
      </c>
      <c r="I6438" t="s">
        <v>41</v>
      </c>
      <c r="J6438">
        <v>2.1</v>
      </c>
      <c r="K6438" t="s">
        <v>57</v>
      </c>
      <c r="L6438">
        <v>101</v>
      </c>
      <c r="M6438" s="1">
        <v>46095</v>
      </c>
      <c r="N6438" t="s">
        <v>42</v>
      </c>
      <c r="O6438">
        <v>12.1</v>
      </c>
      <c r="P6438">
        <v>2.1</v>
      </c>
      <c r="Q6438" s="2">
        <v>1706.34</v>
      </c>
      <c r="R6438" t="s">
        <v>35</v>
      </c>
      <c r="S6438" s="2">
        <v>884.71</v>
      </c>
      <c r="T6438">
        <v>2.9</v>
      </c>
      <c r="U6438" t="s">
        <v>115</v>
      </c>
      <c r="V6438">
        <v>2026</v>
      </c>
      <c r="W6438" t="s">
        <v>83</v>
      </c>
      <c r="X6438" s="2">
        <v>884.71</v>
      </c>
      <c r="Y6438" s="2">
        <v>821.63</v>
      </c>
      <c r="Z6438" s="2">
        <v>0.51800000000000002</v>
      </c>
      <c r="AA6438" s="2">
        <f>IF(Table1[[#This Row],[Bed Occupied]]="Yes",1,0)</f>
        <v>0</v>
      </c>
    </row>
    <row r="6439" spans="1:27" x14ac:dyDescent="0.25">
      <c r="A6439" t="s">
        <v>6531</v>
      </c>
      <c r="B6439" s="1">
        <v>45798</v>
      </c>
      <c r="C6439" s="1">
        <v>45799</v>
      </c>
      <c r="D6439" t="s">
        <v>39</v>
      </c>
      <c r="E6439" t="s">
        <v>52</v>
      </c>
      <c r="F6439" t="s">
        <v>29</v>
      </c>
      <c r="G6439" t="s">
        <v>30</v>
      </c>
      <c r="H6439" t="s">
        <v>49</v>
      </c>
      <c r="I6439" t="s">
        <v>41</v>
      </c>
      <c r="J6439">
        <v>1</v>
      </c>
      <c r="K6439" t="s">
        <v>33</v>
      </c>
      <c r="L6439">
        <v>85</v>
      </c>
      <c r="M6439" s="1">
        <v>45797</v>
      </c>
      <c r="N6439" t="s">
        <v>42</v>
      </c>
      <c r="O6439">
        <v>9.8000000000000007</v>
      </c>
      <c r="P6439">
        <v>1.8</v>
      </c>
      <c r="Q6439" s="2">
        <v>2052.02</v>
      </c>
      <c r="R6439" t="s">
        <v>58</v>
      </c>
      <c r="S6439" s="2">
        <v>1348.92</v>
      </c>
      <c r="T6439">
        <v>3</v>
      </c>
      <c r="U6439" t="s">
        <v>122</v>
      </c>
      <c r="V6439">
        <v>2025</v>
      </c>
      <c r="W6439" t="s">
        <v>44</v>
      </c>
      <c r="X6439" s="2">
        <v>1348.92</v>
      </c>
      <c r="Y6439" s="2">
        <v>703.1</v>
      </c>
      <c r="Z6439" s="2">
        <v>0.65700000000000003</v>
      </c>
      <c r="AA6439" s="2">
        <f>IF(Table1[[#This Row],[Bed Occupied]]="Yes",1,0)</f>
        <v>1</v>
      </c>
    </row>
    <row r="6440" spans="1:27" x14ac:dyDescent="0.25">
      <c r="A6440" t="s">
        <v>6532</v>
      </c>
      <c r="B6440" s="1">
        <v>45997</v>
      </c>
      <c r="C6440" s="1">
        <v>45999.199999999997</v>
      </c>
      <c r="D6440" t="s">
        <v>96</v>
      </c>
      <c r="E6440" t="s">
        <v>28</v>
      </c>
      <c r="F6440" t="s">
        <v>29</v>
      </c>
      <c r="G6440" t="s">
        <v>30</v>
      </c>
      <c r="H6440" t="s">
        <v>49</v>
      </c>
      <c r="I6440" t="s">
        <v>32</v>
      </c>
      <c r="J6440">
        <v>2.2000000000000002</v>
      </c>
      <c r="K6440" t="s">
        <v>33</v>
      </c>
      <c r="L6440">
        <v>46</v>
      </c>
      <c r="M6440" s="1">
        <v>45996</v>
      </c>
      <c r="N6440" t="s">
        <v>42</v>
      </c>
      <c r="O6440">
        <v>9</v>
      </c>
      <c r="P6440">
        <v>1</v>
      </c>
      <c r="Q6440" s="2">
        <v>3137.26</v>
      </c>
      <c r="R6440" t="s">
        <v>58</v>
      </c>
      <c r="S6440" s="2">
        <v>1800.05</v>
      </c>
      <c r="T6440">
        <v>3.7</v>
      </c>
      <c r="U6440" t="s">
        <v>79</v>
      </c>
      <c r="V6440">
        <v>2025</v>
      </c>
      <c r="W6440" t="s">
        <v>77</v>
      </c>
      <c r="X6440" s="2">
        <v>1800.05</v>
      </c>
      <c r="Y6440" s="2">
        <v>1337.21</v>
      </c>
      <c r="Z6440" s="2">
        <v>0.57399999999999995</v>
      </c>
      <c r="AA6440" s="2">
        <f>IF(Table1[[#This Row],[Bed Occupied]]="Yes",1,0)</f>
        <v>1</v>
      </c>
    </row>
    <row r="6441" spans="1:27" x14ac:dyDescent="0.25">
      <c r="A6441" t="s">
        <v>6533</v>
      </c>
      <c r="B6441" s="1">
        <v>45971</v>
      </c>
      <c r="C6441" s="1">
        <v>45972.3</v>
      </c>
      <c r="D6441" t="s">
        <v>39</v>
      </c>
      <c r="E6441" t="s">
        <v>52</v>
      </c>
      <c r="F6441" t="s">
        <v>48</v>
      </c>
      <c r="G6441" t="s">
        <v>30</v>
      </c>
      <c r="H6441" t="s">
        <v>62</v>
      </c>
      <c r="I6441" t="s">
        <v>32</v>
      </c>
      <c r="J6441">
        <v>1.3</v>
      </c>
      <c r="K6441" t="s">
        <v>33</v>
      </c>
      <c r="L6441">
        <v>114</v>
      </c>
      <c r="M6441" s="1">
        <v>45971</v>
      </c>
      <c r="N6441" t="s">
        <v>34</v>
      </c>
      <c r="O6441">
        <v>8.1999999999999993</v>
      </c>
      <c r="P6441">
        <v>0.2</v>
      </c>
      <c r="Q6441" s="2">
        <v>2002.73</v>
      </c>
      <c r="R6441" t="s">
        <v>35</v>
      </c>
      <c r="S6441" s="2">
        <v>1153.78</v>
      </c>
      <c r="T6441">
        <v>3.2</v>
      </c>
      <c r="U6441" t="s">
        <v>71</v>
      </c>
      <c r="V6441">
        <v>2025</v>
      </c>
      <c r="W6441" t="s">
        <v>37</v>
      </c>
      <c r="X6441" s="2">
        <v>1153.78</v>
      </c>
      <c r="Y6441" s="2">
        <v>848.95</v>
      </c>
      <c r="Z6441" s="2">
        <v>0.57599999999999996</v>
      </c>
      <c r="AA6441" s="2">
        <f>IF(Table1[[#This Row],[Bed Occupied]]="Yes",1,0)</f>
        <v>1</v>
      </c>
    </row>
    <row r="6442" spans="1:27" x14ac:dyDescent="0.25">
      <c r="A6442" t="s">
        <v>6534</v>
      </c>
      <c r="B6442" s="1">
        <v>46320</v>
      </c>
      <c r="C6442" s="1">
        <v>46325</v>
      </c>
      <c r="D6442" t="s">
        <v>27</v>
      </c>
      <c r="E6442" t="s">
        <v>28</v>
      </c>
      <c r="F6442" t="s">
        <v>48</v>
      </c>
      <c r="G6442" t="s">
        <v>30</v>
      </c>
      <c r="H6442" t="s">
        <v>81</v>
      </c>
      <c r="I6442" t="s">
        <v>93</v>
      </c>
      <c r="J6442">
        <v>5</v>
      </c>
      <c r="K6442" t="s">
        <v>33</v>
      </c>
      <c r="L6442">
        <v>79</v>
      </c>
      <c r="M6442" s="1">
        <v>46320</v>
      </c>
      <c r="N6442" t="s">
        <v>34</v>
      </c>
      <c r="O6442">
        <v>13.3</v>
      </c>
      <c r="P6442">
        <v>1.3</v>
      </c>
      <c r="Q6442" s="2">
        <v>13195.15</v>
      </c>
      <c r="R6442" t="s">
        <v>35</v>
      </c>
      <c r="S6442" s="2">
        <v>7360.57</v>
      </c>
      <c r="T6442">
        <v>4.0999999999999996</v>
      </c>
      <c r="U6442" t="s">
        <v>36</v>
      </c>
      <c r="V6442">
        <v>2026</v>
      </c>
      <c r="W6442" t="s">
        <v>74</v>
      </c>
      <c r="X6442" s="2">
        <v>7360.57</v>
      </c>
      <c r="Y6442" s="2">
        <v>5834.58</v>
      </c>
      <c r="Z6442" s="2">
        <v>0.55800000000000005</v>
      </c>
      <c r="AA6442" s="2">
        <f>IF(Table1[[#This Row],[Bed Occupied]]="Yes",1,0)</f>
        <v>1</v>
      </c>
    </row>
    <row r="6443" spans="1:27" x14ac:dyDescent="0.25">
      <c r="A6443" t="s">
        <v>6535</v>
      </c>
      <c r="B6443" s="1">
        <v>45992</v>
      </c>
      <c r="C6443" s="1">
        <v>46004.4</v>
      </c>
      <c r="D6443" t="s">
        <v>88</v>
      </c>
      <c r="E6443" t="s">
        <v>52</v>
      </c>
      <c r="F6443" t="s">
        <v>29</v>
      </c>
      <c r="G6443" t="s">
        <v>30</v>
      </c>
      <c r="H6443" t="s">
        <v>49</v>
      </c>
      <c r="I6443" t="s">
        <v>41</v>
      </c>
      <c r="J6443">
        <v>12.4</v>
      </c>
      <c r="K6443" t="s">
        <v>33</v>
      </c>
      <c r="L6443">
        <v>16</v>
      </c>
      <c r="M6443" s="1">
        <v>45992</v>
      </c>
      <c r="N6443" t="s">
        <v>42</v>
      </c>
      <c r="O6443">
        <v>9</v>
      </c>
      <c r="P6443">
        <v>1</v>
      </c>
      <c r="Q6443" s="2">
        <v>34441.01</v>
      </c>
      <c r="R6443" t="s">
        <v>35</v>
      </c>
      <c r="S6443" s="2">
        <v>23870.33</v>
      </c>
      <c r="T6443">
        <v>4.8</v>
      </c>
      <c r="U6443" t="s">
        <v>79</v>
      </c>
      <c r="V6443">
        <v>2025</v>
      </c>
      <c r="W6443" t="s">
        <v>37</v>
      </c>
      <c r="X6443" s="2">
        <v>23870.33</v>
      </c>
      <c r="Y6443" s="2">
        <v>10570.68</v>
      </c>
      <c r="Z6443" s="2">
        <v>0.69299999999999995</v>
      </c>
      <c r="AA6443" s="2">
        <f>IF(Table1[[#This Row],[Bed Occupied]]="Yes",1,0)</f>
        <v>1</v>
      </c>
    </row>
    <row r="6444" spans="1:27" x14ac:dyDescent="0.25">
      <c r="A6444" t="s">
        <v>6536</v>
      </c>
      <c r="B6444" s="1">
        <v>46366</v>
      </c>
      <c r="C6444" s="1">
        <v>46369</v>
      </c>
      <c r="D6444" t="s">
        <v>96</v>
      </c>
      <c r="E6444" t="s">
        <v>52</v>
      </c>
      <c r="F6444" t="s">
        <v>48</v>
      </c>
      <c r="G6444" t="s">
        <v>30</v>
      </c>
      <c r="H6444" t="s">
        <v>31</v>
      </c>
      <c r="I6444" t="s">
        <v>41</v>
      </c>
      <c r="J6444">
        <v>3</v>
      </c>
      <c r="K6444" t="s">
        <v>33</v>
      </c>
      <c r="L6444">
        <v>41</v>
      </c>
      <c r="M6444" s="1">
        <v>46366</v>
      </c>
      <c r="N6444" t="s">
        <v>63</v>
      </c>
      <c r="O6444">
        <v>13.5</v>
      </c>
      <c r="P6444">
        <v>1.5</v>
      </c>
      <c r="Q6444" s="2">
        <v>3456.21</v>
      </c>
      <c r="R6444" t="s">
        <v>58</v>
      </c>
      <c r="S6444" s="2">
        <v>1898.82</v>
      </c>
      <c r="T6444">
        <v>3.6</v>
      </c>
      <c r="U6444" t="s">
        <v>54</v>
      </c>
      <c r="V6444">
        <v>2026</v>
      </c>
      <c r="W6444" t="s">
        <v>72</v>
      </c>
      <c r="X6444" s="2">
        <v>1898.82</v>
      </c>
      <c r="Y6444" s="2">
        <v>1557.39</v>
      </c>
      <c r="Z6444" s="2">
        <v>0.54900000000000004</v>
      </c>
      <c r="AA6444" s="2">
        <f>IF(Table1[[#This Row],[Bed Occupied]]="Yes",1,0)</f>
        <v>1</v>
      </c>
    </row>
    <row r="6445" spans="1:27" x14ac:dyDescent="0.25">
      <c r="A6445" t="s">
        <v>6537</v>
      </c>
      <c r="B6445" s="1">
        <v>45896</v>
      </c>
      <c r="C6445" s="1">
        <v>45897.9</v>
      </c>
      <c r="D6445" t="s">
        <v>61</v>
      </c>
      <c r="E6445" t="s">
        <v>47</v>
      </c>
      <c r="F6445" t="s">
        <v>48</v>
      </c>
      <c r="G6445" t="s">
        <v>53</v>
      </c>
      <c r="H6445" t="s">
        <v>31</v>
      </c>
      <c r="I6445" t="s">
        <v>32</v>
      </c>
      <c r="J6445">
        <v>1.9</v>
      </c>
      <c r="K6445" t="s">
        <v>57</v>
      </c>
      <c r="L6445">
        <v>81</v>
      </c>
      <c r="M6445" s="1">
        <v>45895</v>
      </c>
      <c r="N6445" t="s">
        <v>42</v>
      </c>
      <c r="O6445">
        <v>10.5</v>
      </c>
      <c r="P6445">
        <v>2.5</v>
      </c>
      <c r="Q6445" s="2">
        <v>13095.68</v>
      </c>
      <c r="R6445" t="s">
        <v>35</v>
      </c>
      <c r="S6445" s="2">
        <v>7931.96</v>
      </c>
      <c r="T6445">
        <v>3.1</v>
      </c>
      <c r="U6445" t="s">
        <v>104</v>
      </c>
      <c r="V6445">
        <v>2025</v>
      </c>
      <c r="W6445" t="s">
        <v>44</v>
      </c>
      <c r="X6445" s="2">
        <v>7931.96</v>
      </c>
      <c r="Y6445" s="2">
        <v>5163.72</v>
      </c>
      <c r="Z6445" s="2">
        <v>0.60599999999999998</v>
      </c>
      <c r="AA6445" s="2">
        <f>IF(Table1[[#This Row],[Bed Occupied]]="Yes",1,0)</f>
        <v>0</v>
      </c>
    </row>
    <row r="6446" spans="1:27" x14ac:dyDescent="0.25">
      <c r="A6446" t="s">
        <v>6538</v>
      </c>
      <c r="B6446" s="1">
        <v>45869</v>
      </c>
      <c r="C6446" s="1">
        <v>45869.5</v>
      </c>
      <c r="D6446" t="s">
        <v>39</v>
      </c>
      <c r="E6446" t="s">
        <v>66</v>
      </c>
      <c r="F6446" t="s">
        <v>29</v>
      </c>
      <c r="G6446" t="s">
        <v>30</v>
      </c>
      <c r="H6446" t="s">
        <v>81</v>
      </c>
      <c r="I6446" t="s">
        <v>41</v>
      </c>
      <c r="J6446">
        <v>0.5</v>
      </c>
      <c r="K6446" t="s">
        <v>33</v>
      </c>
      <c r="L6446">
        <v>64</v>
      </c>
      <c r="M6446" s="1">
        <v>45868</v>
      </c>
      <c r="N6446" t="s">
        <v>34</v>
      </c>
      <c r="O6446">
        <v>11.2</v>
      </c>
      <c r="P6446">
        <v>1.2</v>
      </c>
      <c r="Q6446" s="2">
        <v>1658.71</v>
      </c>
      <c r="R6446" t="s">
        <v>35</v>
      </c>
      <c r="S6446" s="2">
        <v>841.09</v>
      </c>
      <c r="T6446">
        <v>3.3</v>
      </c>
      <c r="U6446" t="s">
        <v>135</v>
      </c>
      <c r="V6446">
        <v>2025</v>
      </c>
      <c r="W6446" t="s">
        <v>69</v>
      </c>
      <c r="X6446" s="2">
        <v>841.09</v>
      </c>
      <c r="Y6446" s="2">
        <v>817.62</v>
      </c>
      <c r="Z6446" s="2">
        <v>0.50700000000000001</v>
      </c>
      <c r="AA6446" s="2">
        <f>IF(Table1[[#This Row],[Bed Occupied]]="Yes",1,0)</f>
        <v>1</v>
      </c>
    </row>
    <row r="6447" spans="1:27" x14ac:dyDescent="0.25">
      <c r="A6447" t="s">
        <v>6539</v>
      </c>
      <c r="B6447" s="1">
        <v>45870</v>
      </c>
      <c r="C6447" s="1">
        <v>45874.8</v>
      </c>
      <c r="D6447" t="s">
        <v>39</v>
      </c>
      <c r="E6447" t="s">
        <v>66</v>
      </c>
      <c r="F6447" t="s">
        <v>48</v>
      </c>
      <c r="G6447" t="s">
        <v>53</v>
      </c>
      <c r="H6447" t="s">
        <v>62</v>
      </c>
      <c r="I6447" t="s">
        <v>32</v>
      </c>
      <c r="J6447">
        <v>4.8</v>
      </c>
      <c r="K6447" t="s">
        <v>33</v>
      </c>
      <c r="L6447">
        <v>94</v>
      </c>
      <c r="M6447" s="1">
        <v>45869</v>
      </c>
      <c r="N6447" t="s">
        <v>34</v>
      </c>
      <c r="O6447">
        <v>8.4</v>
      </c>
      <c r="P6447">
        <v>0.4</v>
      </c>
      <c r="Q6447" s="2">
        <v>2324.9499999999998</v>
      </c>
      <c r="R6447" t="s">
        <v>35</v>
      </c>
      <c r="S6447" s="2">
        <v>1592.3</v>
      </c>
      <c r="T6447">
        <v>3.4</v>
      </c>
      <c r="U6447" t="s">
        <v>104</v>
      </c>
      <c r="V6447">
        <v>2025</v>
      </c>
      <c r="W6447" t="s">
        <v>72</v>
      </c>
      <c r="X6447" s="2">
        <v>1592.3</v>
      </c>
      <c r="Y6447" s="2">
        <v>732.65</v>
      </c>
      <c r="Z6447" s="2">
        <v>0.68500000000000005</v>
      </c>
      <c r="AA6447" s="2">
        <f>IF(Table1[[#This Row],[Bed Occupied]]="Yes",1,0)</f>
        <v>1</v>
      </c>
    </row>
    <row r="6448" spans="1:27" x14ac:dyDescent="0.25">
      <c r="A6448" t="s">
        <v>6540</v>
      </c>
      <c r="B6448" s="1">
        <v>46325</v>
      </c>
      <c r="C6448" s="1">
        <v>46326.9</v>
      </c>
      <c r="D6448" t="s">
        <v>39</v>
      </c>
      <c r="E6448" t="s">
        <v>47</v>
      </c>
      <c r="F6448" t="s">
        <v>29</v>
      </c>
      <c r="G6448" t="s">
        <v>53</v>
      </c>
      <c r="H6448" t="s">
        <v>62</v>
      </c>
      <c r="I6448" t="s">
        <v>41</v>
      </c>
      <c r="J6448">
        <v>1.9</v>
      </c>
      <c r="K6448" t="s">
        <v>33</v>
      </c>
      <c r="L6448">
        <v>77</v>
      </c>
      <c r="M6448" s="1">
        <v>46324</v>
      </c>
      <c r="N6448" t="s">
        <v>63</v>
      </c>
      <c r="O6448">
        <v>9.3000000000000007</v>
      </c>
      <c r="P6448">
        <v>1.3</v>
      </c>
      <c r="Q6448" s="2">
        <v>2813.97</v>
      </c>
      <c r="R6448" t="s">
        <v>35</v>
      </c>
      <c r="S6448" s="2">
        <v>1870.06</v>
      </c>
      <c r="T6448">
        <v>4</v>
      </c>
      <c r="U6448" t="s">
        <v>36</v>
      </c>
      <c r="V6448">
        <v>2026</v>
      </c>
      <c r="W6448" t="s">
        <v>72</v>
      </c>
      <c r="X6448" s="2">
        <v>1870.06</v>
      </c>
      <c r="Y6448" s="2">
        <v>943.91</v>
      </c>
      <c r="Z6448" s="2">
        <v>0.66500000000000004</v>
      </c>
      <c r="AA6448" s="2">
        <f>IF(Table1[[#This Row],[Bed Occupied]]="Yes",1,0)</f>
        <v>1</v>
      </c>
    </row>
    <row r="6449" spans="1:27" x14ac:dyDescent="0.25">
      <c r="A6449" t="s">
        <v>6541</v>
      </c>
      <c r="B6449" s="1">
        <v>46365</v>
      </c>
      <c r="C6449" s="1">
        <v>46377.1</v>
      </c>
      <c r="D6449" t="s">
        <v>102</v>
      </c>
      <c r="E6449" t="s">
        <v>52</v>
      </c>
      <c r="F6449" t="s">
        <v>48</v>
      </c>
      <c r="G6449" t="s">
        <v>67</v>
      </c>
      <c r="H6449" t="s">
        <v>76</v>
      </c>
      <c r="I6449" t="s">
        <v>41</v>
      </c>
      <c r="J6449">
        <v>12.1</v>
      </c>
      <c r="K6449" t="s">
        <v>33</v>
      </c>
      <c r="L6449">
        <v>28</v>
      </c>
      <c r="M6449" s="1">
        <v>46364</v>
      </c>
      <c r="N6449" t="s">
        <v>34</v>
      </c>
      <c r="O6449">
        <v>10.9</v>
      </c>
      <c r="P6449">
        <v>0.9</v>
      </c>
      <c r="Q6449" s="2">
        <v>15631.76</v>
      </c>
      <c r="R6449" t="s">
        <v>35</v>
      </c>
      <c r="S6449" s="2">
        <v>9593.24</v>
      </c>
      <c r="T6449">
        <v>4.0999999999999996</v>
      </c>
      <c r="U6449" t="s">
        <v>54</v>
      </c>
      <c r="V6449">
        <v>2026</v>
      </c>
      <c r="W6449" t="s">
        <v>44</v>
      </c>
      <c r="X6449" s="2">
        <v>9593.24</v>
      </c>
      <c r="Y6449" s="2">
        <v>6038.52</v>
      </c>
      <c r="Z6449" s="2">
        <v>0.61399999999999999</v>
      </c>
      <c r="AA6449" s="2">
        <f>IF(Table1[[#This Row],[Bed Occupied]]="Yes",1,0)</f>
        <v>1</v>
      </c>
    </row>
    <row r="6450" spans="1:27" x14ac:dyDescent="0.25">
      <c r="A6450" t="s">
        <v>6542</v>
      </c>
      <c r="B6450" s="1">
        <v>45693</v>
      </c>
      <c r="C6450" s="1">
        <v>45697.9</v>
      </c>
      <c r="D6450" t="s">
        <v>88</v>
      </c>
      <c r="E6450" t="s">
        <v>66</v>
      </c>
      <c r="F6450" t="s">
        <v>29</v>
      </c>
      <c r="G6450" t="s">
        <v>30</v>
      </c>
      <c r="H6450" t="s">
        <v>76</v>
      </c>
      <c r="I6450" t="s">
        <v>32</v>
      </c>
      <c r="J6450">
        <v>4.9000000000000004</v>
      </c>
      <c r="K6450" t="s">
        <v>33</v>
      </c>
      <c r="L6450">
        <v>31</v>
      </c>
      <c r="M6450" s="1">
        <v>45693</v>
      </c>
      <c r="N6450" t="s">
        <v>42</v>
      </c>
      <c r="O6450">
        <v>9.6999999999999993</v>
      </c>
      <c r="P6450">
        <v>1.7</v>
      </c>
      <c r="Q6450" s="2">
        <v>25932.35</v>
      </c>
      <c r="R6450" t="s">
        <v>85</v>
      </c>
      <c r="S6450" s="2">
        <v>16605.62</v>
      </c>
      <c r="T6450">
        <v>3.2</v>
      </c>
      <c r="U6450" t="s">
        <v>100</v>
      </c>
      <c r="V6450">
        <v>2025</v>
      </c>
      <c r="W6450" t="s">
        <v>69</v>
      </c>
      <c r="X6450" s="2">
        <v>16605.62</v>
      </c>
      <c r="Y6450" s="2">
        <v>9326.73</v>
      </c>
      <c r="Z6450" s="2">
        <v>0.64</v>
      </c>
      <c r="AA6450" s="2">
        <f>IF(Table1[[#This Row],[Bed Occupied]]="Yes",1,0)</f>
        <v>1</v>
      </c>
    </row>
    <row r="6451" spans="1:27" x14ac:dyDescent="0.25">
      <c r="A6451" t="s">
        <v>6543</v>
      </c>
      <c r="B6451" s="1">
        <v>46161</v>
      </c>
      <c r="C6451" s="1">
        <v>46163.7</v>
      </c>
      <c r="D6451" t="s">
        <v>39</v>
      </c>
      <c r="E6451" t="s">
        <v>52</v>
      </c>
      <c r="F6451" t="s">
        <v>29</v>
      </c>
      <c r="G6451" t="s">
        <v>53</v>
      </c>
      <c r="H6451" t="s">
        <v>81</v>
      </c>
      <c r="I6451" t="s">
        <v>32</v>
      </c>
      <c r="J6451">
        <v>2.7</v>
      </c>
      <c r="K6451" t="s">
        <v>33</v>
      </c>
      <c r="L6451">
        <v>84</v>
      </c>
      <c r="M6451" s="1">
        <v>46161</v>
      </c>
      <c r="N6451" t="s">
        <v>42</v>
      </c>
      <c r="O6451">
        <v>10.9</v>
      </c>
      <c r="P6451">
        <v>0.9</v>
      </c>
      <c r="Q6451" s="2">
        <v>2237.1799999999998</v>
      </c>
      <c r="R6451" t="s">
        <v>58</v>
      </c>
      <c r="S6451" s="2">
        <v>1065.96</v>
      </c>
      <c r="T6451">
        <v>3.6</v>
      </c>
      <c r="U6451" t="s">
        <v>94</v>
      </c>
      <c r="V6451">
        <v>2026</v>
      </c>
      <c r="W6451" t="s">
        <v>44</v>
      </c>
      <c r="X6451" s="2">
        <v>1065.96</v>
      </c>
      <c r="Y6451" s="2">
        <v>1171.22</v>
      </c>
      <c r="Z6451" s="2">
        <v>0.47599999999999998</v>
      </c>
      <c r="AA6451" s="2">
        <f>IF(Table1[[#This Row],[Bed Occupied]]="Yes",1,0)</f>
        <v>1</v>
      </c>
    </row>
    <row r="6452" spans="1:27" x14ac:dyDescent="0.25">
      <c r="A6452" t="s">
        <v>6544</v>
      </c>
      <c r="B6452" s="1">
        <v>46005</v>
      </c>
      <c r="C6452" s="1">
        <v>46010.2</v>
      </c>
      <c r="D6452" t="s">
        <v>27</v>
      </c>
      <c r="E6452" t="s">
        <v>47</v>
      </c>
      <c r="F6452" t="s">
        <v>48</v>
      </c>
      <c r="G6452" t="s">
        <v>67</v>
      </c>
      <c r="H6452" t="s">
        <v>62</v>
      </c>
      <c r="I6452" t="s">
        <v>41</v>
      </c>
      <c r="J6452">
        <v>5.2</v>
      </c>
      <c r="K6452" t="s">
        <v>57</v>
      </c>
      <c r="L6452">
        <v>61</v>
      </c>
      <c r="M6452" s="1">
        <v>46004</v>
      </c>
      <c r="N6452" t="s">
        <v>42</v>
      </c>
      <c r="O6452">
        <v>10.1</v>
      </c>
      <c r="P6452">
        <v>0.1</v>
      </c>
      <c r="Q6452" s="2">
        <v>10567.7</v>
      </c>
      <c r="R6452" t="s">
        <v>58</v>
      </c>
      <c r="S6452" s="2">
        <v>6371.33</v>
      </c>
      <c r="T6452">
        <v>4</v>
      </c>
      <c r="U6452" t="s">
        <v>79</v>
      </c>
      <c r="V6452">
        <v>2025</v>
      </c>
      <c r="W6452" t="s">
        <v>83</v>
      </c>
      <c r="X6452" s="2">
        <v>6371.33</v>
      </c>
      <c r="Y6452" s="2">
        <v>4196.37</v>
      </c>
      <c r="Z6452" s="2">
        <v>0.60299999999999998</v>
      </c>
      <c r="AA6452" s="2">
        <f>IF(Table1[[#This Row],[Bed Occupied]]="Yes",1,0)</f>
        <v>0</v>
      </c>
    </row>
    <row r="6453" spans="1:27" x14ac:dyDescent="0.25">
      <c r="A6453" t="s">
        <v>6545</v>
      </c>
      <c r="B6453" s="1">
        <v>45812</v>
      </c>
      <c r="C6453" s="1">
        <v>45816.2</v>
      </c>
      <c r="D6453" t="s">
        <v>51</v>
      </c>
      <c r="E6453" t="s">
        <v>52</v>
      </c>
      <c r="F6453" t="s">
        <v>29</v>
      </c>
      <c r="G6453" t="s">
        <v>30</v>
      </c>
      <c r="H6453" t="s">
        <v>49</v>
      </c>
      <c r="I6453" t="s">
        <v>41</v>
      </c>
      <c r="J6453">
        <v>4.2</v>
      </c>
      <c r="K6453" t="s">
        <v>33</v>
      </c>
      <c r="L6453">
        <v>24</v>
      </c>
      <c r="M6453" s="1">
        <v>45812</v>
      </c>
      <c r="N6453" t="s">
        <v>63</v>
      </c>
      <c r="O6453">
        <v>8.4</v>
      </c>
      <c r="P6453">
        <v>0.4</v>
      </c>
      <c r="Q6453" s="2">
        <v>10426.36</v>
      </c>
      <c r="R6453" t="s">
        <v>58</v>
      </c>
      <c r="S6453" s="2">
        <v>4846.0600000000004</v>
      </c>
      <c r="T6453">
        <v>3.7</v>
      </c>
      <c r="U6453" t="s">
        <v>64</v>
      </c>
      <c r="V6453">
        <v>2025</v>
      </c>
      <c r="W6453" t="s">
        <v>69</v>
      </c>
      <c r="X6453" s="2">
        <v>4846.0600000000004</v>
      </c>
      <c r="Y6453" s="2">
        <v>5580.3</v>
      </c>
      <c r="Z6453" s="2">
        <v>0.46500000000000002</v>
      </c>
      <c r="AA6453" s="2">
        <f>IF(Table1[[#This Row],[Bed Occupied]]="Yes",1,0)</f>
        <v>1</v>
      </c>
    </row>
    <row r="6454" spans="1:27" x14ac:dyDescent="0.25">
      <c r="A6454" t="s">
        <v>6546</v>
      </c>
      <c r="B6454" s="1">
        <v>46107</v>
      </c>
      <c r="C6454" s="1">
        <v>46113</v>
      </c>
      <c r="D6454" t="s">
        <v>88</v>
      </c>
      <c r="E6454" t="s">
        <v>52</v>
      </c>
      <c r="F6454" t="s">
        <v>48</v>
      </c>
      <c r="G6454" t="s">
        <v>67</v>
      </c>
      <c r="H6454" t="s">
        <v>49</v>
      </c>
      <c r="I6454" t="s">
        <v>41</v>
      </c>
      <c r="J6454">
        <v>6</v>
      </c>
      <c r="K6454" t="s">
        <v>33</v>
      </c>
      <c r="L6454">
        <v>5</v>
      </c>
      <c r="M6454" s="1">
        <v>46107</v>
      </c>
      <c r="N6454" t="s">
        <v>34</v>
      </c>
      <c r="O6454">
        <v>12</v>
      </c>
      <c r="P6454">
        <v>2</v>
      </c>
      <c r="Q6454" s="2">
        <v>25710.1</v>
      </c>
      <c r="R6454" t="s">
        <v>35</v>
      </c>
      <c r="S6454" s="2">
        <v>17812.79</v>
      </c>
      <c r="T6454">
        <v>4.5999999999999996</v>
      </c>
      <c r="U6454" t="s">
        <v>115</v>
      </c>
      <c r="V6454">
        <v>2026</v>
      </c>
      <c r="W6454" t="s">
        <v>72</v>
      </c>
      <c r="X6454" s="2">
        <v>17812.79</v>
      </c>
      <c r="Y6454" s="2">
        <v>7897.31</v>
      </c>
      <c r="Z6454" s="2">
        <v>0.69299999999999995</v>
      </c>
      <c r="AA6454" s="2">
        <f>IF(Table1[[#This Row],[Bed Occupied]]="Yes",1,0)</f>
        <v>1</v>
      </c>
    </row>
    <row r="6455" spans="1:27" x14ac:dyDescent="0.25">
      <c r="A6455" t="s">
        <v>6547</v>
      </c>
      <c r="B6455" s="1">
        <v>45971</v>
      </c>
      <c r="C6455" s="1">
        <v>45972.800000000003</v>
      </c>
      <c r="D6455" t="s">
        <v>39</v>
      </c>
      <c r="E6455" t="s">
        <v>47</v>
      </c>
      <c r="F6455" t="s">
        <v>48</v>
      </c>
      <c r="G6455" t="s">
        <v>30</v>
      </c>
      <c r="H6455" t="s">
        <v>49</v>
      </c>
      <c r="I6455" t="s">
        <v>41</v>
      </c>
      <c r="J6455">
        <v>1.8</v>
      </c>
      <c r="K6455" t="s">
        <v>57</v>
      </c>
      <c r="L6455">
        <v>100</v>
      </c>
      <c r="M6455" s="1">
        <v>45970</v>
      </c>
      <c r="N6455" t="s">
        <v>63</v>
      </c>
      <c r="O6455">
        <v>8</v>
      </c>
      <c r="P6455">
        <v>0</v>
      </c>
      <c r="Q6455" s="2">
        <v>2599.39</v>
      </c>
      <c r="R6455" t="s">
        <v>85</v>
      </c>
      <c r="S6455" s="2">
        <v>1192.3800000000001</v>
      </c>
      <c r="T6455">
        <v>3.2</v>
      </c>
      <c r="U6455" t="s">
        <v>71</v>
      </c>
      <c r="V6455">
        <v>2025</v>
      </c>
      <c r="W6455" t="s">
        <v>74</v>
      </c>
      <c r="X6455" s="2">
        <v>1192.3800000000001</v>
      </c>
      <c r="Y6455" s="2">
        <v>1407.01</v>
      </c>
      <c r="Z6455" s="2">
        <v>0.45900000000000002</v>
      </c>
      <c r="AA6455" s="2">
        <f>IF(Table1[[#This Row],[Bed Occupied]]="Yes",1,0)</f>
        <v>0</v>
      </c>
    </row>
    <row r="6456" spans="1:27" x14ac:dyDescent="0.25">
      <c r="A6456" t="s">
        <v>6548</v>
      </c>
      <c r="B6456" s="1">
        <v>45863</v>
      </c>
      <c r="C6456" s="1">
        <v>45864.5</v>
      </c>
      <c r="D6456" t="s">
        <v>39</v>
      </c>
      <c r="E6456" t="s">
        <v>28</v>
      </c>
      <c r="F6456" t="s">
        <v>29</v>
      </c>
      <c r="G6456" t="s">
        <v>30</v>
      </c>
      <c r="H6456" t="s">
        <v>81</v>
      </c>
      <c r="I6456" t="s">
        <v>32</v>
      </c>
      <c r="J6456">
        <v>1.5</v>
      </c>
      <c r="K6456" t="s">
        <v>57</v>
      </c>
      <c r="L6456">
        <v>82</v>
      </c>
      <c r="M6456" s="1">
        <v>45863</v>
      </c>
      <c r="N6456" t="s">
        <v>42</v>
      </c>
      <c r="O6456">
        <v>14.1</v>
      </c>
      <c r="P6456">
        <v>2.1</v>
      </c>
      <c r="Q6456" s="2">
        <v>1661.58</v>
      </c>
      <c r="R6456" t="s">
        <v>35</v>
      </c>
      <c r="S6456" s="2">
        <v>954.32</v>
      </c>
      <c r="T6456">
        <v>3.7</v>
      </c>
      <c r="U6456" t="s">
        <v>135</v>
      </c>
      <c r="V6456">
        <v>2025</v>
      </c>
      <c r="W6456" t="s">
        <v>77</v>
      </c>
      <c r="X6456" s="2">
        <v>954.32</v>
      </c>
      <c r="Y6456" s="2">
        <v>707.26</v>
      </c>
      <c r="Z6456" s="2">
        <v>0.57399999999999995</v>
      </c>
      <c r="AA6456" s="2">
        <f>IF(Table1[[#This Row],[Bed Occupied]]="Yes",1,0)</f>
        <v>0</v>
      </c>
    </row>
    <row r="6457" spans="1:27" x14ac:dyDescent="0.25">
      <c r="A6457" t="s">
        <v>6549</v>
      </c>
      <c r="B6457" s="1">
        <v>46019</v>
      </c>
      <c r="C6457" s="1">
        <v>46019.9</v>
      </c>
      <c r="D6457" t="s">
        <v>39</v>
      </c>
      <c r="E6457" t="s">
        <v>47</v>
      </c>
      <c r="F6457" t="s">
        <v>29</v>
      </c>
      <c r="G6457" t="s">
        <v>67</v>
      </c>
      <c r="H6457" t="s">
        <v>49</v>
      </c>
      <c r="I6457" t="s">
        <v>41</v>
      </c>
      <c r="J6457">
        <v>0.9</v>
      </c>
      <c r="K6457" t="s">
        <v>33</v>
      </c>
      <c r="L6457">
        <v>72</v>
      </c>
      <c r="M6457" s="1">
        <v>46018</v>
      </c>
      <c r="N6457" t="s">
        <v>42</v>
      </c>
      <c r="O6457">
        <v>13.7</v>
      </c>
      <c r="P6457">
        <v>1.7</v>
      </c>
      <c r="Q6457" s="2">
        <v>1776.19</v>
      </c>
      <c r="R6457" t="s">
        <v>58</v>
      </c>
      <c r="S6457" s="2">
        <v>1051.1199999999999</v>
      </c>
      <c r="T6457">
        <v>3.4</v>
      </c>
      <c r="U6457" t="s">
        <v>79</v>
      </c>
      <c r="V6457">
        <v>2025</v>
      </c>
      <c r="W6457" t="s">
        <v>83</v>
      </c>
      <c r="X6457" s="2">
        <v>1051.1199999999999</v>
      </c>
      <c r="Y6457" s="2">
        <v>725.07</v>
      </c>
      <c r="Z6457" s="2">
        <v>0.59199999999999997</v>
      </c>
      <c r="AA6457" s="2">
        <f>IF(Table1[[#This Row],[Bed Occupied]]="Yes",1,0)</f>
        <v>1</v>
      </c>
    </row>
    <row r="6458" spans="1:27" x14ac:dyDescent="0.25">
      <c r="A6458" t="s">
        <v>6550</v>
      </c>
      <c r="B6458" s="1">
        <v>46260</v>
      </c>
      <c r="C6458" s="1">
        <v>46262.2</v>
      </c>
      <c r="D6458" t="s">
        <v>51</v>
      </c>
      <c r="E6458" t="s">
        <v>52</v>
      </c>
      <c r="F6458" t="s">
        <v>48</v>
      </c>
      <c r="G6458" t="s">
        <v>30</v>
      </c>
      <c r="H6458" t="s">
        <v>31</v>
      </c>
      <c r="I6458" t="s">
        <v>41</v>
      </c>
      <c r="J6458">
        <v>2.2000000000000002</v>
      </c>
      <c r="K6458" t="s">
        <v>33</v>
      </c>
      <c r="L6458">
        <v>67</v>
      </c>
      <c r="M6458" s="1">
        <v>46260</v>
      </c>
      <c r="N6458" t="s">
        <v>42</v>
      </c>
      <c r="O6458">
        <v>14</v>
      </c>
      <c r="P6458">
        <v>2</v>
      </c>
      <c r="Q6458" s="2">
        <v>9956.24</v>
      </c>
      <c r="R6458" t="s">
        <v>35</v>
      </c>
      <c r="S6458" s="2">
        <v>5862.13</v>
      </c>
      <c r="T6458">
        <v>3.7</v>
      </c>
      <c r="U6458" t="s">
        <v>138</v>
      </c>
      <c r="V6458">
        <v>2026</v>
      </c>
      <c r="W6458" t="s">
        <v>69</v>
      </c>
      <c r="X6458" s="2">
        <v>5862.13</v>
      </c>
      <c r="Y6458" s="2">
        <v>4094.11</v>
      </c>
      <c r="Z6458" s="2">
        <v>0.58899999999999997</v>
      </c>
      <c r="AA6458" s="2">
        <f>IF(Table1[[#This Row],[Bed Occupied]]="Yes",1,0)</f>
        <v>1</v>
      </c>
    </row>
    <row r="6459" spans="1:27" x14ac:dyDescent="0.25">
      <c r="A6459" t="s">
        <v>6551</v>
      </c>
      <c r="B6459" s="1">
        <v>46343</v>
      </c>
      <c r="C6459" s="1">
        <v>46345.9</v>
      </c>
      <c r="D6459" t="s">
        <v>102</v>
      </c>
      <c r="E6459" t="s">
        <v>52</v>
      </c>
      <c r="F6459" t="s">
        <v>29</v>
      </c>
      <c r="G6459" t="s">
        <v>67</v>
      </c>
      <c r="H6459" t="s">
        <v>49</v>
      </c>
      <c r="I6459" t="s">
        <v>32</v>
      </c>
      <c r="J6459">
        <v>2.9</v>
      </c>
      <c r="K6459" t="s">
        <v>33</v>
      </c>
      <c r="L6459">
        <v>44</v>
      </c>
      <c r="M6459" s="1">
        <v>46342</v>
      </c>
      <c r="N6459" t="s">
        <v>42</v>
      </c>
      <c r="O6459">
        <v>10.199999999999999</v>
      </c>
      <c r="P6459">
        <v>0.2</v>
      </c>
      <c r="Q6459" s="2">
        <v>10616.56</v>
      </c>
      <c r="R6459" t="s">
        <v>58</v>
      </c>
      <c r="S6459" s="2">
        <v>7965.67</v>
      </c>
      <c r="T6459">
        <v>3.9</v>
      </c>
      <c r="U6459" t="s">
        <v>130</v>
      </c>
      <c r="V6459">
        <v>2026</v>
      </c>
      <c r="W6459" t="s">
        <v>37</v>
      </c>
      <c r="X6459" s="2">
        <v>7965.67</v>
      </c>
      <c r="Y6459" s="2">
        <v>2650.89</v>
      </c>
      <c r="Z6459" s="2">
        <v>0.75</v>
      </c>
      <c r="AA6459" s="2">
        <f>IF(Table1[[#This Row],[Bed Occupied]]="Yes",1,0)</f>
        <v>1</v>
      </c>
    </row>
    <row r="6460" spans="1:27" x14ac:dyDescent="0.25">
      <c r="A6460" t="s">
        <v>6552</v>
      </c>
      <c r="B6460" s="1">
        <v>46112</v>
      </c>
      <c r="C6460" s="1">
        <v>46116.3</v>
      </c>
      <c r="D6460" t="s">
        <v>61</v>
      </c>
      <c r="E6460" t="s">
        <v>47</v>
      </c>
      <c r="F6460" t="s">
        <v>48</v>
      </c>
      <c r="G6460" t="s">
        <v>151</v>
      </c>
      <c r="H6460" t="s">
        <v>81</v>
      </c>
      <c r="I6460" t="s">
        <v>41</v>
      </c>
      <c r="J6460">
        <v>4.3</v>
      </c>
      <c r="K6460" t="s">
        <v>33</v>
      </c>
      <c r="L6460">
        <v>34</v>
      </c>
      <c r="M6460" s="1">
        <v>46112</v>
      </c>
      <c r="N6460" t="s">
        <v>63</v>
      </c>
      <c r="O6460">
        <v>13</v>
      </c>
      <c r="P6460">
        <v>1</v>
      </c>
      <c r="Q6460" s="2">
        <v>16932.86</v>
      </c>
      <c r="R6460" t="s">
        <v>35</v>
      </c>
      <c r="S6460" s="2">
        <v>10966.1</v>
      </c>
      <c r="T6460">
        <v>4</v>
      </c>
      <c r="U6460" t="s">
        <v>115</v>
      </c>
      <c r="V6460">
        <v>2026</v>
      </c>
      <c r="W6460" t="s">
        <v>44</v>
      </c>
      <c r="X6460" s="2">
        <v>10966.1</v>
      </c>
      <c r="Y6460" s="2">
        <v>5966.76</v>
      </c>
      <c r="Z6460" s="2">
        <v>0.64800000000000002</v>
      </c>
      <c r="AA6460" s="2">
        <f>IF(Table1[[#This Row],[Bed Occupied]]="Yes",1,0)</f>
        <v>1</v>
      </c>
    </row>
    <row r="6461" spans="1:27" x14ac:dyDescent="0.25">
      <c r="A6461" t="s">
        <v>6553</v>
      </c>
      <c r="B6461" s="1">
        <v>46257</v>
      </c>
      <c r="C6461" s="1">
        <v>46259.7</v>
      </c>
      <c r="D6461" t="s">
        <v>27</v>
      </c>
      <c r="E6461" t="s">
        <v>28</v>
      </c>
      <c r="F6461" t="s">
        <v>29</v>
      </c>
      <c r="G6461" t="s">
        <v>30</v>
      </c>
      <c r="H6461" t="s">
        <v>49</v>
      </c>
      <c r="I6461" t="s">
        <v>41</v>
      </c>
      <c r="J6461">
        <v>2.7</v>
      </c>
      <c r="K6461" t="s">
        <v>33</v>
      </c>
      <c r="L6461">
        <v>44</v>
      </c>
      <c r="M6461" s="1">
        <v>46256</v>
      </c>
      <c r="N6461" t="s">
        <v>42</v>
      </c>
      <c r="O6461">
        <v>14.3</v>
      </c>
      <c r="P6461">
        <v>2.2999999999999998</v>
      </c>
      <c r="Q6461" s="2">
        <v>11801.09</v>
      </c>
      <c r="R6461" t="s">
        <v>85</v>
      </c>
      <c r="S6461" s="2">
        <v>8659.84</v>
      </c>
      <c r="T6461">
        <v>3.7</v>
      </c>
      <c r="U6461" t="s">
        <v>138</v>
      </c>
      <c r="V6461">
        <v>2026</v>
      </c>
      <c r="W6461" t="s">
        <v>83</v>
      </c>
      <c r="X6461" s="2">
        <v>8659.84</v>
      </c>
      <c r="Y6461" s="2">
        <v>3141.25</v>
      </c>
      <c r="Z6461" s="2">
        <v>0.73399999999999999</v>
      </c>
      <c r="AA6461" s="2">
        <f>IF(Table1[[#This Row],[Bed Occupied]]="Yes",1,0)</f>
        <v>1</v>
      </c>
    </row>
    <row r="6462" spans="1:27" x14ac:dyDescent="0.25">
      <c r="A6462" t="s">
        <v>6554</v>
      </c>
      <c r="B6462" s="1">
        <v>46059</v>
      </c>
      <c r="C6462" s="1">
        <v>46060.800000000003</v>
      </c>
      <c r="D6462" t="s">
        <v>27</v>
      </c>
      <c r="E6462" t="s">
        <v>47</v>
      </c>
      <c r="F6462" t="s">
        <v>48</v>
      </c>
      <c r="G6462" t="s">
        <v>30</v>
      </c>
      <c r="H6462" t="s">
        <v>31</v>
      </c>
      <c r="I6462" t="s">
        <v>41</v>
      </c>
      <c r="J6462">
        <v>1.8</v>
      </c>
      <c r="K6462" t="s">
        <v>57</v>
      </c>
      <c r="L6462">
        <v>72</v>
      </c>
      <c r="M6462" s="1">
        <v>46059</v>
      </c>
      <c r="N6462" t="s">
        <v>42</v>
      </c>
      <c r="O6462">
        <v>12.2</v>
      </c>
      <c r="P6462">
        <v>0.2</v>
      </c>
      <c r="Q6462" s="2">
        <v>10081.02</v>
      </c>
      <c r="R6462" t="s">
        <v>58</v>
      </c>
      <c r="S6462" s="2">
        <v>6530.23</v>
      </c>
      <c r="T6462">
        <v>4.3</v>
      </c>
      <c r="U6462" t="s">
        <v>68</v>
      </c>
      <c r="V6462">
        <v>2026</v>
      </c>
      <c r="W6462" t="s">
        <v>77</v>
      </c>
      <c r="X6462" s="2">
        <v>6530.23</v>
      </c>
      <c r="Y6462" s="2">
        <v>3550.79</v>
      </c>
      <c r="Z6462" s="2">
        <v>0.64800000000000002</v>
      </c>
      <c r="AA6462" s="2">
        <f>IF(Table1[[#This Row],[Bed Occupied]]="Yes",1,0)</f>
        <v>0</v>
      </c>
    </row>
    <row r="6463" spans="1:27" x14ac:dyDescent="0.25">
      <c r="A6463" t="s">
        <v>6555</v>
      </c>
      <c r="B6463" s="1">
        <v>46081</v>
      </c>
      <c r="C6463" s="1">
        <v>46084.9</v>
      </c>
      <c r="D6463" t="s">
        <v>27</v>
      </c>
      <c r="E6463" t="s">
        <v>52</v>
      </c>
      <c r="F6463" t="s">
        <v>29</v>
      </c>
      <c r="G6463" t="s">
        <v>53</v>
      </c>
      <c r="H6463" t="s">
        <v>40</v>
      </c>
      <c r="I6463" t="s">
        <v>32</v>
      </c>
      <c r="J6463">
        <v>3.9</v>
      </c>
      <c r="K6463" t="s">
        <v>33</v>
      </c>
      <c r="L6463">
        <v>80</v>
      </c>
      <c r="M6463" s="1">
        <v>46080</v>
      </c>
      <c r="N6463" t="s">
        <v>42</v>
      </c>
      <c r="O6463">
        <v>14.5</v>
      </c>
      <c r="P6463">
        <v>2.5</v>
      </c>
      <c r="Q6463" s="2">
        <v>9888.6299999999992</v>
      </c>
      <c r="R6463" t="s">
        <v>35</v>
      </c>
      <c r="S6463" s="2">
        <v>7424.04</v>
      </c>
      <c r="T6463">
        <v>2.9</v>
      </c>
      <c r="U6463" t="s">
        <v>68</v>
      </c>
      <c r="V6463">
        <v>2026</v>
      </c>
      <c r="W6463" t="s">
        <v>77</v>
      </c>
      <c r="X6463" s="2">
        <v>7424.04</v>
      </c>
      <c r="Y6463" s="2">
        <v>2464.59</v>
      </c>
      <c r="Z6463" s="2">
        <v>0.751</v>
      </c>
      <c r="AA6463" s="2">
        <f>IF(Table1[[#This Row],[Bed Occupied]]="Yes",1,0)</f>
        <v>1</v>
      </c>
    </row>
    <row r="6464" spans="1:27" x14ac:dyDescent="0.25">
      <c r="A6464" t="s">
        <v>6556</v>
      </c>
      <c r="B6464" s="1">
        <v>45684</v>
      </c>
      <c r="C6464" s="1">
        <v>45685.4</v>
      </c>
      <c r="D6464" t="s">
        <v>39</v>
      </c>
      <c r="E6464" t="s">
        <v>66</v>
      </c>
      <c r="F6464" t="s">
        <v>29</v>
      </c>
      <c r="G6464" t="s">
        <v>67</v>
      </c>
      <c r="H6464" t="s">
        <v>81</v>
      </c>
      <c r="I6464" t="s">
        <v>32</v>
      </c>
      <c r="J6464">
        <v>1.4</v>
      </c>
      <c r="K6464" t="s">
        <v>57</v>
      </c>
      <c r="L6464">
        <v>100</v>
      </c>
      <c r="M6464" s="1">
        <v>45683</v>
      </c>
      <c r="N6464" t="s">
        <v>34</v>
      </c>
      <c r="O6464">
        <v>9.6999999999999993</v>
      </c>
      <c r="P6464">
        <v>1.7</v>
      </c>
      <c r="Q6464" s="2">
        <v>1925.64</v>
      </c>
      <c r="R6464" t="s">
        <v>85</v>
      </c>
      <c r="S6464" s="2">
        <v>914.03</v>
      </c>
      <c r="T6464">
        <v>3.4</v>
      </c>
      <c r="U6464" t="s">
        <v>145</v>
      </c>
      <c r="V6464">
        <v>2025</v>
      </c>
      <c r="W6464" t="s">
        <v>74</v>
      </c>
      <c r="X6464" s="2">
        <v>914.03</v>
      </c>
      <c r="Y6464" s="2">
        <v>1011.61</v>
      </c>
      <c r="Z6464" s="2">
        <v>0.47499999999999998</v>
      </c>
      <c r="AA6464" s="2">
        <f>IF(Table1[[#This Row],[Bed Occupied]]="Yes",1,0)</f>
        <v>0</v>
      </c>
    </row>
    <row r="6465" spans="1:27" x14ac:dyDescent="0.25">
      <c r="A6465" t="s">
        <v>6557</v>
      </c>
      <c r="B6465" s="1">
        <v>46217</v>
      </c>
      <c r="C6465" s="1">
        <v>46221.2</v>
      </c>
      <c r="D6465" t="s">
        <v>51</v>
      </c>
      <c r="E6465" t="s">
        <v>28</v>
      </c>
      <c r="F6465" t="s">
        <v>29</v>
      </c>
      <c r="G6465" t="s">
        <v>67</v>
      </c>
      <c r="H6465" t="s">
        <v>76</v>
      </c>
      <c r="I6465" t="s">
        <v>93</v>
      </c>
      <c r="J6465">
        <v>4.2</v>
      </c>
      <c r="K6465" t="s">
        <v>33</v>
      </c>
      <c r="L6465">
        <v>45</v>
      </c>
      <c r="M6465" s="1">
        <v>46216</v>
      </c>
      <c r="N6465" t="s">
        <v>42</v>
      </c>
      <c r="O6465">
        <v>11.3</v>
      </c>
      <c r="P6465">
        <v>1.3</v>
      </c>
      <c r="Q6465" s="2">
        <v>11652.6</v>
      </c>
      <c r="R6465" t="s">
        <v>35</v>
      </c>
      <c r="S6465" s="2">
        <v>6234.73</v>
      </c>
      <c r="T6465">
        <v>3.5</v>
      </c>
      <c r="U6465" t="s">
        <v>43</v>
      </c>
      <c r="V6465">
        <v>2026</v>
      </c>
      <c r="W6465" t="s">
        <v>37</v>
      </c>
      <c r="X6465" s="2">
        <v>6234.73</v>
      </c>
      <c r="Y6465" s="2">
        <v>5417.87</v>
      </c>
      <c r="Z6465" s="2">
        <v>0.53500000000000003</v>
      </c>
      <c r="AA6465" s="2">
        <f>IF(Table1[[#This Row],[Bed Occupied]]="Yes",1,0)</f>
        <v>1</v>
      </c>
    </row>
    <row r="6466" spans="1:27" x14ac:dyDescent="0.25">
      <c r="A6466" t="s">
        <v>6558</v>
      </c>
      <c r="B6466" s="1">
        <v>45934</v>
      </c>
      <c r="C6466" s="1">
        <v>45936.3</v>
      </c>
      <c r="D6466" t="s">
        <v>88</v>
      </c>
      <c r="E6466" t="s">
        <v>28</v>
      </c>
      <c r="F6466" t="s">
        <v>29</v>
      </c>
      <c r="G6466" t="s">
        <v>53</v>
      </c>
      <c r="H6466" t="s">
        <v>81</v>
      </c>
      <c r="I6466" t="s">
        <v>32</v>
      </c>
      <c r="J6466">
        <v>2.2999999999999998</v>
      </c>
      <c r="K6466" t="s">
        <v>33</v>
      </c>
      <c r="L6466">
        <v>60</v>
      </c>
      <c r="M6466" s="1">
        <v>45934</v>
      </c>
      <c r="N6466" t="s">
        <v>34</v>
      </c>
      <c r="O6466">
        <v>13.3</v>
      </c>
      <c r="P6466">
        <v>1.3</v>
      </c>
      <c r="Q6466" s="2">
        <v>20176.68</v>
      </c>
      <c r="R6466" t="s">
        <v>35</v>
      </c>
      <c r="S6466" s="2">
        <v>14179.8</v>
      </c>
      <c r="T6466">
        <v>3.1</v>
      </c>
      <c r="U6466" t="s">
        <v>82</v>
      </c>
      <c r="V6466">
        <v>2025</v>
      </c>
      <c r="W6466" t="s">
        <v>83</v>
      </c>
      <c r="X6466" s="2">
        <v>14179.8</v>
      </c>
      <c r="Y6466" s="2">
        <v>5996.88</v>
      </c>
      <c r="Z6466" s="2">
        <v>0.70299999999999996</v>
      </c>
      <c r="AA6466" s="2">
        <f>IF(Table1[[#This Row],[Bed Occupied]]="Yes",1,0)</f>
        <v>1</v>
      </c>
    </row>
    <row r="6467" spans="1:27" x14ac:dyDescent="0.25">
      <c r="A6467" t="s">
        <v>6559</v>
      </c>
      <c r="B6467" s="1">
        <v>46272</v>
      </c>
      <c r="C6467" s="1">
        <v>46284</v>
      </c>
      <c r="D6467" t="s">
        <v>61</v>
      </c>
      <c r="E6467" t="s">
        <v>52</v>
      </c>
      <c r="F6467" t="s">
        <v>29</v>
      </c>
      <c r="G6467" t="s">
        <v>53</v>
      </c>
      <c r="H6467" t="s">
        <v>56</v>
      </c>
      <c r="I6467" t="s">
        <v>32</v>
      </c>
      <c r="J6467">
        <v>12</v>
      </c>
      <c r="K6467" t="s">
        <v>33</v>
      </c>
      <c r="L6467">
        <v>111</v>
      </c>
      <c r="M6467" s="1">
        <v>46271</v>
      </c>
      <c r="N6467" t="s">
        <v>42</v>
      </c>
      <c r="O6467">
        <v>13.4</v>
      </c>
      <c r="P6467">
        <v>1.4</v>
      </c>
      <c r="Q6467" s="2">
        <v>23751.81</v>
      </c>
      <c r="R6467" t="s">
        <v>35</v>
      </c>
      <c r="S6467" s="2">
        <v>17960.86</v>
      </c>
      <c r="T6467">
        <v>3.8</v>
      </c>
      <c r="U6467" t="s">
        <v>133</v>
      </c>
      <c r="V6467">
        <v>2026</v>
      </c>
      <c r="W6467" t="s">
        <v>74</v>
      </c>
      <c r="X6467" s="2">
        <v>17960.86</v>
      </c>
      <c r="Y6467" s="2">
        <v>5790.95</v>
      </c>
      <c r="Z6467" s="2">
        <v>0.75600000000000001</v>
      </c>
      <c r="AA6467" s="2">
        <f>IF(Table1[[#This Row],[Bed Occupied]]="Yes",1,0)</f>
        <v>1</v>
      </c>
    </row>
    <row r="6468" spans="1:27" x14ac:dyDescent="0.25">
      <c r="A6468" t="s">
        <v>6560</v>
      </c>
      <c r="B6468" s="1">
        <v>46143</v>
      </c>
      <c r="C6468" s="1">
        <v>46156.9</v>
      </c>
      <c r="D6468" t="s">
        <v>61</v>
      </c>
      <c r="E6468" t="s">
        <v>52</v>
      </c>
      <c r="F6468" t="s">
        <v>48</v>
      </c>
      <c r="G6468" t="s">
        <v>67</v>
      </c>
      <c r="H6468" t="s">
        <v>76</v>
      </c>
      <c r="I6468" t="s">
        <v>93</v>
      </c>
      <c r="J6468">
        <v>13.9</v>
      </c>
      <c r="K6468" t="s">
        <v>57</v>
      </c>
      <c r="L6468">
        <v>114</v>
      </c>
      <c r="M6468" s="1">
        <v>46143</v>
      </c>
      <c r="N6468" t="s">
        <v>42</v>
      </c>
      <c r="O6468">
        <v>11.1</v>
      </c>
      <c r="P6468">
        <v>1.1000000000000001</v>
      </c>
      <c r="Q6468" s="2">
        <v>27133.94</v>
      </c>
      <c r="R6468" t="s">
        <v>35</v>
      </c>
      <c r="S6468" s="2">
        <v>17519.21</v>
      </c>
      <c r="T6468">
        <v>3</v>
      </c>
      <c r="U6468" t="s">
        <v>94</v>
      </c>
      <c r="V6468">
        <v>2026</v>
      </c>
      <c r="W6468" t="s">
        <v>77</v>
      </c>
      <c r="X6468" s="2">
        <v>17519.21</v>
      </c>
      <c r="Y6468" s="2">
        <v>9614.73</v>
      </c>
      <c r="Z6468" s="2">
        <v>0.64600000000000002</v>
      </c>
      <c r="AA6468" s="2">
        <f>IF(Table1[[#This Row],[Bed Occupied]]="Yes",1,0)</f>
        <v>0</v>
      </c>
    </row>
    <row r="6469" spans="1:27" x14ac:dyDescent="0.25">
      <c r="A6469" t="s">
        <v>6561</v>
      </c>
      <c r="B6469" s="1">
        <v>46099</v>
      </c>
      <c r="C6469" s="1">
        <v>46105.599999999999</v>
      </c>
      <c r="D6469" t="s">
        <v>61</v>
      </c>
      <c r="E6469" t="s">
        <v>28</v>
      </c>
      <c r="F6469" t="s">
        <v>29</v>
      </c>
      <c r="G6469" t="s">
        <v>30</v>
      </c>
      <c r="H6469" t="s">
        <v>76</v>
      </c>
      <c r="I6469" t="s">
        <v>32</v>
      </c>
      <c r="J6469">
        <v>6.6</v>
      </c>
      <c r="K6469" t="s">
        <v>33</v>
      </c>
      <c r="L6469">
        <v>82</v>
      </c>
      <c r="M6469" s="1">
        <v>46099</v>
      </c>
      <c r="N6469" t="s">
        <v>42</v>
      </c>
      <c r="O6469">
        <v>9.6999999999999993</v>
      </c>
      <c r="P6469">
        <v>1.7</v>
      </c>
      <c r="Q6469" s="2">
        <v>15434.7</v>
      </c>
      <c r="R6469" t="s">
        <v>35</v>
      </c>
      <c r="S6469" s="2">
        <v>9557</v>
      </c>
      <c r="T6469">
        <v>3.3</v>
      </c>
      <c r="U6469" t="s">
        <v>115</v>
      </c>
      <c r="V6469">
        <v>2026</v>
      </c>
      <c r="W6469" t="s">
        <v>69</v>
      </c>
      <c r="X6469" s="2">
        <v>9557</v>
      </c>
      <c r="Y6469" s="2">
        <v>5877.7</v>
      </c>
      <c r="Z6469" s="2">
        <v>0.61899999999999999</v>
      </c>
      <c r="AA6469" s="2">
        <f>IF(Table1[[#This Row],[Bed Occupied]]="Yes",1,0)</f>
        <v>1</v>
      </c>
    </row>
    <row r="6470" spans="1:27" x14ac:dyDescent="0.25">
      <c r="A6470" t="s">
        <v>6562</v>
      </c>
      <c r="B6470" s="1">
        <v>45741</v>
      </c>
      <c r="C6470" s="1">
        <v>45742.8</v>
      </c>
      <c r="D6470" t="s">
        <v>39</v>
      </c>
      <c r="E6470" t="s">
        <v>52</v>
      </c>
      <c r="F6470" t="s">
        <v>29</v>
      </c>
      <c r="G6470" t="s">
        <v>67</v>
      </c>
      <c r="H6470" t="s">
        <v>81</v>
      </c>
      <c r="I6470" t="s">
        <v>32</v>
      </c>
      <c r="J6470">
        <v>1.8</v>
      </c>
      <c r="K6470" t="s">
        <v>33</v>
      </c>
      <c r="L6470">
        <v>127</v>
      </c>
      <c r="M6470" s="1">
        <v>45741</v>
      </c>
      <c r="N6470" t="s">
        <v>63</v>
      </c>
      <c r="O6470">
        <v>8.9</v>
      </c>
      <c r="P6470">
        <v>0.9</v>
      </c>
      <c r="Q6470" s="2">
        <v>2038.77</v>
      </c>
      <c r="R6470" t="s">
        <v>35</v>
      </c>
      <c r="S6470" s="2">
        <v>1256.7</v>
      </c>
      <c r="T6470">
        <v>3.2</v>
      </c>
      <c r="U6470" t="s">
        <v>173</v>
      </c>
      <c r="V6470">
        <v>2025</v>
      </c>
      <c r="W6470" t="s">
        <v>44</v>
      </c>
      <c r="X6470" s="2">
        <v>1256.7</v>
      </c>
      <c r="Y6470" s="2">
        <v>782.07</v>
      </c>
      <c r="Z6470" s="2">
        <v>0.61599999999999999</v>
      </c>
      <c r="AA6470" s="2">
        <f>IF(Table1[[#This Row],[Bed Occupied]]="Yes",1,0)</f>
        <v>1</v>
      </c>
    </row>
    <row r="6471" spans="1:27" x14ac:dyDescent="0.25">
      <c r="A6471" t="s">
        <v>6563</v>
      </c>
      <c r="B6471" s="1">
        <v>46032</v>
      </c>
      <c r="C6471" s="1">
        <v>46035.9</v>
      </c>
      <c r="D6471" t="s">
        <v>102</v>
      </c>
      <c r="E6471" t="s">
        <v>47</v>
      </c>
      <c r="F6471" t="s">
        <v>48</v>
      </c>
      <c r="G6471" t="s">
        <v>67</v>
      </c>
      <c r="H6471" t="s">
        <v>56</v>
      </c>
      <c r="I6471" t="s">
        <v>32</v>
      </c>
      <c r="J6471">
        <v>3.9</v>
      </c>
      <c r="K6471" t="s">
        <v>33</v>
      </c>
      <c r="L6471">
        <v>88</v>
      </c>
      <c r="M6471" s="1">
        <v>46031</v>
      </c>
      <c r="N6471" t="s">
        <v>34</v>
      </c>
      <c r="O6471">
        <v>10.4</v>
      </c>
      <c r="P6471">
        <v>2.4</v>
      </c>
      <c r="Q6471" s="2">
        <v>11681.49</v>
      </c>
      <c r="R6471" t="s">
        <v>85</v>
      </c>
      <c r="S6471" s="2">
        <v>7877.47</v>
      </c>
      <c r="T6471">
        <v>2.7</v>
      </c>
      <c r="U6471" t="s">
        <v>86</v>
      </c>
      <c r="V6471">
        <v>2026</v>
      </c>
      <c r="W6471" t="s">
        <v>77</v>
      </c>
      <c r="X6471" s="2">
        <v>7877.47</v>
      </c>
      <c r="Y6471" s="2">
        <v>3804.02</v>
      </c>
      <c r="Z6471" s="2">
        <v>0.67400000000000004</v>
      </c>
      <c r="AA6471" s="2">
        <f>IF(Table1[[#This Row],[Bed Occupied]]="Yes",1,0)</f>
        <v>1</v>
      </c>
    </row>
    <row r="6472" spans="1:27" x14ac:dyDescent="0.25">
      <c r="A6472" t="s">
        <v>6564</v>
      </c>
      <c r="B6472" s="1">
        <v>46057</v>
      </c>
      <c r="C6472" s="1">
        <v>46058.3</v>
      </c>
      <c r="D6472" t="s">
        <v>39</v>
      </c>
      <c r="E6472" t="s">
        <v>28</v>
      </c>
      <c r="F6472" t="s">
        <v>48</v>
      </c>
      <c r="G6472" t="s">
        <v>67</v>
      </c>
      <c r="H6472" t="s">
        <v>76</v>
      </c>
      <c r="I6472" t="s">
        <v>93</v>
      </c>
      <c r="J6472">
        <v>1.3</v>
      </c>
      <c r="K6472" t="s">
        <v>33</v>
      </c>
      <c r="L6472">
        <v>80</v>
      </c>
      <c r="M6472" s="1">
        <v>46057</v>
      </c>
      <c r="N6472" t="s">
        <v>42</v>
      </c>
      <c r="O6472">
        <v>11.6</v>
      </c>
      <c r="P6472">
        <v>1.6</v>
      </c>
      <c r="Q6472" s="2">
        <v>1999.84</v>
      </c>
      <c r="R6472" t="s">
        <v>35</v>
      </c>
      <c r="S6472" s="2">
        <v>1067.8599999999999</v>
      </c>
      <c r="T6472">
        <v>3.6</v>
      </c>
      <c r="U6472" t="s">
        <v>68</v>
      </c>
      <c r="V6472">
        <v>2026</v>
      </c>
      <c r="W6472" t="s">
        <v>69</v>
      </c>
      <c r="X6472" s="2">
        <v>1067.8599999999999</v>
      </c>
      <c r="Y6472" s="2">
        <v>931.98</v>
      </c>
      <c r="Z6472" s="2">
        <v>0.53400000000000003</v>
      </c>
      <c r="AA6472" s="2">
        <f>IF(Table1[[#This Row],[Bed Occupied]]="Yes",1,0)</f>
        <v>1</v>
      </c>
    </row>
    <row r="6473" spans="1:27" x14ac:dyDescent="0.25">
      <c r="A6473" t="s">
        <v>6565</v>
      </c>
      <c r="B6473" s="1">
        <v>46253</v>
      </c>
      <c r="C6473" s="1">
        <v>46253.7</v>
      </c>
      <c r="D6473" t="s">
        <v>102</v>
      </c>
      <c r="E6473" t="s">
        <v>52</v>
      </c>
      <c r="F6473" t="s">
        <v>48</v>
      </c>
      <c r="G6473" t="s">
        <v>30</v>
      </c>
      <c r="H6473" t="s">
        <v>40</v>
      </c>
      <c r="I6473" t="s">
        <v>32</v>
      </c>
      <c r="J6473">
        <v>0.7</v>
      </c>
      <c r="K6473" t="s">
        <v>33</v>
      </c>
      <c r="L6473">
        <v>30</v>
      </c>
      <c r="M6473" s="1">
        <v>46253</v>
      </c>
      <c r="N6473" t="s">
        <v>42</v>
      </c>
      <c r="O6473">
        <v>10</v>
      </c>
      <c r="P6473">
        <v>0</v>
      </c>
      <c r="Q6473" s="2">
        <v>8424.75</v>
      </c>
      <c r="R6473" t="s">
        <v>85</v>
      </c>
      <c r="S6473" s="2">
        <v>4875.25</v>
      </c>
      <c r="T6473">
        <v>4</v>
      </c>
      <c r="U6473" t="s">
        <v>138</v>
      </c>
      <c r="V6473">
        <v>2026</v>
      </c>
      <c r="W6473" t="s">
        <v>69</v>
      </c>
      <c r="X6473" s="2">
        <v>4875.25</v>
      </c>
      <c r="Y6473" s="2">
        <v>3549.5</v>
      </c>
      <c r="Z6473" s="2">
        <v>0.57899999999999996</v>
      </c>
      <c r="AA6473" s="2">
        <f>IF(Table1[[#This Row],[Bed Occupied]]="Yes",1,0)</f>
        <v>1</v>
      </c>
    </row>
    <row r="6474" spans="1:27" x14ac:dyDescent="0.25">
      <c r="A6474" t="s">
        <v>6566</v>
      </c>
      <c r="B6474" s="1">
        <v>45778</v>
      </c>
      <c r="C6474" s="1">
        <v>45779</v>
      </c>
      <c r="D6474" t="s">
        <v>39</v>
      </c>
      <c r="E6474" t="s">
        <v>66</v>
      </c>
      <c r="F6474" t="s">
        <v>29</v>
      </c>
      <c r="G6474" t="s">
        <v>67</v>
      </c>
      <c r="H6474" t="s">
        <v>49</v>
      </c>
      <c r="I6474" t="s">
        <v>41</v>
      </c>
      <c r="J6474">
        <v>1</v>
      </c>
      <c r="K6474" t="s">
        <v>57</v>
      </c>
      <c r="L6474">
        <v>68</v>
      </c>
      <c r="M6474" s="1">
        <v>45778</v>
      </c>
      <c r="N6474" t="s">
        <v>42</v>
      </c>
      <c r="O6474">
        <v>10.199999999999999</v>
      </c>
      <c r="P6474">
        <v>0.2</v>
      </c>
      <c r="Q6474" s="2">
        <v>1868.83</v>
      </c>
      <c r="R6474" t="s">
        <v>58</v>
      </c>
      <c r="S6474" s="2">
        <v>1273.97</v>
      </c>
      <c r="T6474">
        <v>3.4</v>
      </c>
      <c r="U6474" t="s">
        <v>122</v>
      </c>
      <c r="V6474">
        <v>2025</v>
      </c>
      <c r="W6474" t="s">
        <v>72</v>
      </c>
      <c r="X6474" s="2">
        <v>1273.97</v>
      </c>
      <c r="Y6474" s="2">
        <v>594.86</v>
      </c>
      <c r="Z6474" s="2">
        <v>0.68200000000000005</v>
      </c>
      <c r="AA6474" s="2">
        <f>IF(Table1[[#This Row],[Bed Occupied]]="Yes",1,0)</f>
        <v>0</v>
      </c>
    </row>
    <row r="6475" spans="1:27" x14ac:dyDescent="0.25">
      <c r="A6475" t="s">
        <v>6567</v>
      </c>
      <c r="B6475" s="1">
        <v>45857</v>
      </c>
      <c r="C6475" s="1">
        <v>45860.2</v>
      </c>
      <c r="D6475" t="s">
        <v>51</v>
      </c>
      <c r="E6475" t="s">
        <v>52</v>
      </c>
      <c r="F6475" t="s">
        <v>48</v>
      </c>
      <c r="G6475" t="s">
        <v>67</v>
      </c>
      <c r="H6475" t="s">
        <v>56</v>
      </c>
      <c r="I6475" t="s">
        <v>41</v>
      </c>
      <c r="J6475">
        <v>3.2</v>
      </c>
      <c r="K6475" t="s">
        <v>57</v>
      </c>
      <c r="L6475">
        <v>44</v>
      </c>
      <c r="M6475" s="1">
        <v>45857</v>
      </c>
      <c r="N6475" t="s">
        <v>42</v>
      </c>
      <c r="O6475">
        <v>14.5</v>
      </c>
      <c r="P6475">
        <v>2.5</v>
      </c>
      <c r="Q6475" s="2">
        <v>9080.44</v>
      </c>
      <c r="R6475" t="s">
        <v>58</v>
      </c>
      <c r="S6475" s="2">
        <v>6128.65</v>
      </c>
      <c r="T6475">
        <v>3.5</v>
      </c>
      <c r="U6475" t="s">
        <v>135</v>
      </c>
      <c r="V6475">
        <v>2025</v>
      </c>
      <c r="W6475" t="s">
        <v>83</v>
      </c>
      <c r="X6475" s="2">
        <v>6128.65</v>
      </c>
      <c r="Y6475" s="2">
        <v>2951.79</v>
      </c>
      <c r="Z6475" s="2">
        <v>0.67500000000000004</v>
      </c>
      <c r="AA6475" s="2">
        <f>IF(Table1[[#This Row],[Bed Occupied]]="Yes",1,0)</f>
        <v>0</v>
      </c>
    </row>
    <row r="6476" spans="1:27" x14ac:dyDescent="0.25">
      <c r="A6476" t="s">
        <v>6568</v>
      </c>
      <c r="B6476" s="1">
        <v>45979</v>
      </c>
      <c r="C6476" s="1">
        <v>45987.7</v>
      </c>
      <c r="D6476" t="s">
        <v>46</v>
      </c>
      <c r="E6476" t="s">
        <v>28</v>
      </c>
      <c r="F6476" t="s">
        <v>48</v>
      </c>
      <c r="G6476" t="s">
        <v>30</v>
      </c>
      <c r="H6476" t="s">
        <v>56</v>
      </c>
      <c r="I6476" t="s">
        <v>32</v>
      </c>
      <c r="J6476">
        <v>8.6999999999999993</v>
      </c>
      <c r="K6476" t="s">
        <v>33</v>
      </c>
      <c r="L6476">
        <v>71</v>
      </c>
      <c r="M6476" s="1">
        <v>45979</v>
      </c>
      <c r="N6476" t="s">
        <v>34</v>
      </c>
      <c r="O6476">
        <v>11</v>
      </c>
      <c r="P6476">
        <v>1</v>
      </c>
      <c r="Q6476" s="2">
        <v>9080.6299999999992</v>
      </c>
      <c r="R6476" t="s">
        <v>58</v>
      </c>
      <c r="S6476" s="2">
        <v>6183.77</v>
      </c>
      <c r="T6476">
        <v>3.3</v>
      </c>
      <c r="U6476" t="s">
        <v>71</v>
      </c>
      <c r="V6476">
        <v>2025</v>
      </c>
      <c r="W6476" t="s">
        <v>44</v>
      </c>
      <c r="X6476" s="2">
        <v>6183.77</v>
      </c>
      <c r="Y6476" s="2">
        <v>2896.86</v>
      </c>
      <c r="Z6476" s="2">
        <v>0.68100000000000005</v>
      </c>
      <c r="AA6476" s="2">
        <f>IF(Table1[[#This Row],[Bed Occupied]]="Yes",1,0)</f>
        <v>1</v>
      </c>
    </row>
    <row r="6477" spans="1:27" x14ac:dyDescent="0.25">
      <c r="A6477" t="s">
        <v>6569</v>
      </c>
      <c r="B6477" s="1">
        <v>46239</v>
      </c>
      <c r="C6477" s="1">
        <v>46242.5</v>
      </c>
      <c r="D6477" t="s">
        <v>61</v>
      </c>
      <c r="E6477" t="s">
        <v>47</v>
      </c>
      <c r="F6477" t="s">
        <v>29</v>
      </c>
      <c r="G6477" t="s">
        <v>151</v>
      </c>
      <c r="H6477" t="s">
        <v>40</v>
      </c>
      <c r="I6477" t="s">
        <v>32</v>
      </c>
      <c r="J6477">
        <v>3.5</v>
      </c>
      <c r="K6477" t="s">
        <v>33</v>
      </c>
      <c r="L6477">
        <v>81</v>
      </c>
      <c r="M6477" s="1">
        <v>46239</v>
      </c>
      <c r="N6477" t="s">
        <v>42</v>
      </c>
      <c r="O6477">
        <v>10.1</v>
      </c>
      <c r="P6477">
        <v>0.1</v>
      </c>
      <c r="Q6477" s="2">
        <v>10003.19</v>
      </c>
      <c r="R6477" t="s">
        <v>58</v>
      </c>
      <c r="S6477" s="2">
        <v>7166.69</v>
      </c>
      <c r="T6477">
        <v>3.8</v>
      </c>
      <c r="U6477" t="s">
        <v>138</v>
      </c>
      <c r="V6477">
        <v>2026</v>
      </c>
      <c r="W6477" t="s">
        <v>69</v>
      </c>
      <c r="X6477" s="2">
        <v>7166.69</v>
      </c>
      <c r="Y6477" s="2">
        <v>2836.5</v>
      </c>
      <c r="Z6477" s="2">
        <v>0.71599999999999997</v>
      </c>
      <c r="AA6477" s="2">
        <f>IF(Table1[[#This Row],[Bed Occupied]]="Yes",1,0)</f>
        <v>1</v>
      </c>
    </row>
    <row r="6478" spans="1:27" x14ac:dyDescent="0.25">
      <c r="A6478" t="s">
        <v>6570</v>
      </c>
      <c r="B6478" s="1">
        <v>45739</v>
      </c>
      <c r="C6478" s="1">
        <v>45746.6</v>
      </c>
      <c r="D6478" t="s">
        <v>46</v>
      </c>
      <c r="E6478" t="s">
        <v>28</v>
      </c>
      <c r="F6478" t="s">
        <v>48</v>
      </c>
      <c r="G6478" t="s">
        <v>53</v>
      </c>
      <c r="H6478" t="s">
        <v>40</v>
      </c>
      <c r="I6478" t="s">
        <v>32</v>
      </c>
      <c r="J6478">
        <v>7.6</v>
      </c>
      <c r="K6478" t="s">
        <v>57</v>
      </c>
      <c r="L6478">
        <v>55</v>
      </c>
      <c r="M6478" s="1">
        <v>45738</v>
      </c>
      <c r="N6478" t="s">
        <v>42</v>
      </c>
      <c r="O6478">
        <v>11.2</v>
      </c>
      <c r="P6478">
        <v>3.2</v>
      </c>
      <c r="Q6478" s="2">
        <v>7979.14</v>
      </c>
      <c r="R6478" t="s">
        <v>35</v>
      </c>
      <c r="S6478" s="2">
        <v>4299.03</v>
      </c>
      <c r="T6478">
        <v>3</v>
      </c>
      <c r="U6478" t="s">
        <v>173</v>
      </c>
      <c r="V6478">
        <v>2025</v>
      </c>
      <c r="W6478" t="s">
        <v>83</v>
      </c>
      <c r="X6478" s="2">
        <v>4299.03</v>
      </c>
      <c r="Y6478" s="2">
        <v>3680.11</v>
      </c>
      <c r="Z6478" s="2">
        <v>0.53900000000000003</v>
      </c>
      <c r="AA6478" s="2">
        <f>IF(Table1[[#This Row],[Bed Occupied]]="Yes",1,0)</f>
        <v>0</v>
      </c>
    </row>
    <row r="6479" spans="1:27" x14ac:dyDescent="0.25">
      <c r="A6479" t="s">
        <v>6571</v>
      </c>
      <c r="B6479" s="1">
        <v>45891</v>
      </c>
      <c r="C6479" s="1">
        <v>45896.9</v>
      </c>
      <c r="D6479" t="s">
        <v>88</v>
      </c>
      <c r="E6479" t="s">
        <v>47</v>
      </c>
      <c r="F6479" t="s">
        <v>48</v>
      </c>
      <c r="G6479" t="s">
        <v>53</v>
      </c>
      <c r="H6479" t="s">
        <v>81</v>
      </c>
      <c r="I6479" t="s">
        <v>93</v>
      </c>
      <c r="J6479">
        <v>5.9</v>
      </c>
      <c r="K6479" t="s">
        <v>33</v>
      </c>
      <c r="L6479">
        <v>62</v>
      </c>
      <c r="M6479" s="1">
        <v>45890</v>
      </c>
      <c r="N6479" t="s">
        <v>42</v>
      </c>
      <c r="O6479">
        <v>8</v>
      </c>
      <c r="P6479">
        <v>0</v>
      </c>
      <c r="Q6479" s="2">
        <v>25162.35</v>
      </c>
      <c r="R6479" t="s">
        <v>58</v>
      </c>
      <c r="S6479" s="2">
        <v>18067.12</v>
      </c>
      <c r="T6479">
        <v>4</v>
      </c>
      <c r="U6479" t="s">
        <v>104</v>
      </c>
      <c r="V6479">
        <v>2025</v>
      </c>
      <c r="W6479" t="s">
        <v>72</v>
      </c>
      <c r="X6479" s="2">
        <v>18067.12</v>
      </c>
      <c r="Y6479" s="2">
        <v>7095.23</v>
      </c>
      <c r="Z6479" s="2">
        <v>0.71799999999999997</v>
      </c>
      <c r="AA6479" s="2">
        <f>IF(Table1[[#This Row],[Bed Occupied]]="Yes",1,0)</f>
        <v>1</v>
      </c>
    </row>
    <row r="6480" spans="1:27" x14ac:dyDescent="0.25">
      <c r="A6480" t="s">
        <v>6572</v>
      </c>
      <c r="B6480" s="1">
        <v>45802</v>
      </c>
      <c r="C6480" s="1">
        <v>45802.7</v>
      </c>
      <c r="D6480" t="s">
        <v>39</v>
      </c>
      <c r="E6480" t="s">
        <v>28</v>
      </c>
      <c r="F6480" t="s">
        <v>48</v>
      </c>
      <c r="G6480" t="s">
        <v>30</v>
      </c>
      <c r="H6480" t="s">
        <v>81</v>
      </c>
      <c r="I6480" t="s">
        <v>41</v>
      </c>
      <c r="J6480">
        <v>0.7</v>
      </c>
      <c r="K6480" t="s">
        <v>57</v>
      </c>
      <c r="L6480">
        <v>99</v>
      </c>
      <c r="M6480" s="1">
        <v>45802</v>
      </c>
      <c r="N6480" t="s">
        <v>42</v>
      </c>
      <c r="O6480">
        <v>8</v>
      </c>
      <c r="P6480">
        <v>0</v>
      </c>
      <c r="Q6480" s="2">
        <v>1903.75</v>
      </c>
      <c r="R6480" t="s">
        <v>35</v>
      </c>
      <c r="S6480" s="2">
        <v>982.93</v>
      </c>
      <c r="T6480">
        <v>4</v>
      </c>
      <c r="U6480" t="s">
        <v>122</v>
      </c>
      <c r="V6480">
        <v>2025</v>
      </c>
      <c r="W6480" t="s">
        <v>74</v>
      </c>
      <c r="X6480" s="2">
        <v>982.93</v>
      </c>
      <c r="Y6480" s="2">
        <v>920.82</v>
      </c>
      <c r="Z6480" s="2">
        <v>0.51600000000000001</v>
      </c>
      <c r="AA6480" s="2">
        <f>IF(Table1[[#This Row],[Bed Occupied]]="Yes",1,0)</f>
        <v>0</v>
      </c>
    </row>
    <row r="6481" spans="1:27" x14ac:dyDescent="0.25">
      <c r="A6481" t="s">
        <v>6573</v>
      </c>
      <c r="B6481" s="1">
        <v>45809</v>
      </c>
      <c r="C6481" s="1">
        <v>45809.2</v>
      </c>
      <c r="D6481" t="s">
        <v>39</v>
      </c>
      <c r="E6481" t="s">
        <v>28</v>
      </c>
      <c r="F6481" t="s">
        <v>48</v>
      </c>
      <c r="G6481" t="s">
        <v>30</v>
      </c>
      <c r="H6481" t="s">
        <v>81</v>
      </c>
      <c r="I6481" t="s">
        <v>41</v>
      </c>
      <c r="J6481">
        <v>0.2</v>
      </c>
      <c r="K6481" t="s">
        <v>33</v>
      </c>
      <c r="L6481">
        <v>39</v>
      </c>
      <c r="M6481" s="1">
        <v>45809</v>
      </c>
      <c r="N6481" t="s">
        <v>42</v>
      </c>
      <c r="O6481">
        <v>8</v>
      </c>
      <c r="P6481">
        <v>0</v>
      </c>
      <c r="Q6481" s="2">
        <v>1689.77</v>
      </c>
      <c r="R6481" t="s">
        <v>35</v>
      </c>
      <c r="S6481" s="2">
        <v>1079</v>
      </c>
      <c r="T6481">
        <v>4.5</v>
      </c>
      <c r="U6481" t="s">
        <v>64</v>
      </c>
      <c r="V6481">
        <v>2025</v>
      </c>
      <c r="W6481" t="s">
        <v>74</v>
      </c>
      <c r="X6481" s="2">
        <v>1079</v>
      </c>
      <c r="Y6481" s="2">
        <v>610.77</v>
      </c>
      <c r="Z6481" s="2">
        <v>0.63900000000000001</v>
      </c>
      <c r="AA6481" s="2">
        <f>IF(Table1[[#This Row],[Bed Occupied]]="Yes",1,0)</f>
        <v>1</v>
      </c>
    </row>
    <row r="6482" spans="1:27" x14ac:dyDescent="0.25">
      <c r="A6482" t="s">
        <v>6574</v>
      </c>
      <c r="B6482" s="1">
        <v>45939</v>
      </c>
      <c r="C6482" s="1">
        <v>45942.5</v>
      </c>
      <c r="D6482" t="s">
        <v>46</v>
      </c>
      <c r="E6482" t="s">
        <v>47</v>
      </c>
      <c r="F6482" t="s">
        <v>48</v>
      </c>
      <c r="G6482" t="s">
        <v>53</v>
      </c>
      <c r="H6482" t="s">
        <v>56</v>
      </c>
      <c r="I6482" t="s">
        <v>32</v>
      </c>
      <c r="J6482">
        <v>3.5</v>
      </c>
      <c r="K6482" t="s">
        <v>57</v>
      </c>
      <c r="L6482">
        <v>60</v>
      </c>
      <c r="M6482" s="1">
        <v>45939</v>
      </c>
      <c r="N6482" t="s">
        <v>42</v>
      </c>
      <c r="O6482">
        <v>9.3000000000000007</v>
      </c>
      <c r="P6482">
        <v>1.3</v>
      </c>
      <c r="Q6482" s="2">
        <v>6091.52</v>
      </c>
      <c r="R6482" t="s">
        <v>58</v>
      </c>
      <c r="S6482" s="2">
        <v>3395.36</v>
      </c>
      <c r="T6482">
        <v>3.1</v>
      </c>
      <c r="U6482" t="s">
        <v>82</v>
      </c>
      <c r="V6482">
        <v>2025</v>
      </c>
      <c r="W6482" t="s">
        <v>72</v>
      </c>
      <c r="X6482" s="2">
        <v>3395.36</v>
      </c>
      <c r="Y6482" s="2">
        <v>2696.16</v>
      </c>
      <c r="Z6482" s="2">
        <v>0.55700000000000005</v>
      </c>
      <c r="AA6482" s="2">
        <f>IF(Table1[[#This Row],[Bed Occupied]]="Yes",1,0)</f>
        <v>0</v>
      </c>
    </row>
    <row r="6483" spans="1:27" x14ac:dyDescent="0.25">
      <c r="A6483" t="s">
        <v>6575</v>
      </c>
      <c r="B6483" s="1">
        <v>45870</v>
      </c>
      <c r="C6483" s="1">
        <v>45871.8</v>
      </c>
      <c r="D6483" t="s">
        <v>102</v>
      </c>
      <c r="E6483" t="s">
        <v>52</v>
      </c>
      <c r="F6483" t="s">
        <v>29</v>
      </c>
      <c r="G6483" t="s">
        <v>67</v>
      </c>
      <c r="H6483" t="s">
        <v>31</v>
      </c>
      <c r="I6483" t="s">
        <v>32</v>
      </c>
      <c r="J6483">
        <v>1.8</v>
      </c>
      <c r="K6483" t="s">
        <v>33</v>
      </c>
      <c r="L6483">
        <v>81</v>
      </c>
      <c r="M6483" s="1">
        <v>45869</v>
      </c>
      <c r="N6483" t="s">
        <v>42</v>
      </c>
      <c r="O6483">
        <v>12.4</v>
      </c>
      <c r="P6483">
        <v>2.4</v>
      </c>
      <c r="Q6483" s="2">
        <v>11645.35</v>
      </c>
      <c r="R6483" t="s">
        <v>35</v>
      </c>
      <c r="S6483" s="2">
        <v>6024.12</v>
      </c>
      <c r="T6483">
        <v>3.2</v>
      </c>
      <c r="U6483" t="s">
        <v>104</v>
      </c>
      <c r="V6483">
        <v>2025</v>
      </c>
      <c r="W6483" t="s">
        <v>72</v>
      </c>
      <c r="X6483" s="2">
        <v>6024.12</v>
      </c>
      <c r="Y6483" s="2">
        <v>5621.23</v>
      </c>
      <c r="Z6483" s="2">
        <v>0.51700000000000002</v>
      </c>
      <c r="AA6483" s="2">
        <f>IF(Table1[[#This Row],[Bed Occupied]]="Yes",1,0)</f>
        <v>1</v>
      </c>
    </row>
    <row r="6484" spans="1:27" x14ac:dyDescent="0.25">
      <c r="A6484" t="s">
        <v>6576</v>
      </c>
      <c r="B6484" s="1">
        <v>46341</v>
      </c>
      <c r="C6484" s="1">
        <v>46341.9</v>
      </c>
      <c r="D6484" t="s">
        <v>102</v>
      </c>
      <c r="E6484" t="s">
        <v>47</v>
      </c>
      <c r="F6484" t="s">
        <v>29</v>
      </c>
      <c r="G6484" t="s">
        <v>67</v>
      </c>
      <c r="H6484" t="s">
        <v>81</v>
      </c>
      <c r="I6484" t="s">
        <v>32</v>
      </c>
      <c r="J6484">
        <v>0.9</v>
      </c>
      <c r="K6484" t="s">
        <v>33</v>
      </c>
      <c r="L6484">
        <v>94</v>
      </c>
      <c r="M6484" s="1">
        <v>46340</v>
      </c>
      <c r="N6484" t="s">
        <v>42</v>
      </c>
      <c r="O6484">
        <v>12.1</v>
      </c>
      <c r="P6484">
        <v>2.1</v>
      </c>
      <c r="Q6484" s="2">
        <v>6041.47</v>
      </c>
      <c r="R6484" t="s">
        <v>58</v>
      </c>
      <c r="S6484" s="2">
        <v>3786.92</v>
      </c>
      <c r="T6484">
        <v>3.1</v>
      </c>
      <c r="U6484" t="s">
        <v>130</v>
      </c>
      <c r="V6484">
        <v>2026</v>
      </c>
      <c r="W6484" t="s">
        <v>83</v>
      </c>
      <c r="X6484" s="2">
        <v>3786.92</v>
      </c>
      <c r="Y6484" s="2">
        <v>2254.5500000000002</v>
      </c>
      <c r="Z6484" s="2">
        <v>0.627</v>
      </c>
      <c r="AA6484" s="2">
        <f>IF(Table1[[#This Row],[Bed Occupied]]="Yes",1,0)</f>
        <v>1</v>
      </c>
    </row>
    <row r="6485" spans="1:27" x14ac:dyDescent="0.25">
      <c r="A6485" t="s">
        <v>6577</v>
      </c>
      <c r="B6485" s="1">
        <v>45692</v>
      </c>
      <c r="C6485" s="1">
        <v>45694.9</v>
      </c>
      <c r="D6485" t="s">
        <v>96</v>
      </c>
      <c r="E6485" t="s">
        <v>47</v>
      </c>
      <c r="F6485" t="s">
        <v>48</v>
      </c>
      <c r="G6485" t="s">
        <v>30</v>
      </c>
      <c r="H6485" t="s">
        <v>31</v>
      </c>
      <c r="I6485" t="s">
        <v>41</v>
      </c>
      <c r="J6485">
        <v>2.9</v>
      </c>
      <c r="K6485" t="s">
        <v>57</v>
      </c>
      <c r="L6485">
        <v>27</v>
      </c>
      <c r="M6485" s="1">
        <v>45691</v>
      </c>
      <c r="N6485" t="s">
        <v>42</v>
      </c>
      <c r="O6485">
        <v>9.5</v>
      </c>
      <c r="P6485">
        <v>1.5</v>
      </c>
      <c r="Q6485" s="2">
        <v>5126.3599999999997</v>
      </c>
      <c r="R6485" t="s">
        <v>35</v>
      </c>
      <c r="S6485" s="2">
        <v>3268.12</v>
      </c>
      <c r="T6485">
        <v>3.6</v>
      </c>
      <c r="U6485" t="s">
        <v>100</v>
      </c>
      <c r="V6485">
        <v>2025</v>
      </c>
      <c r="W6485" t="s">
        <v>37</v>
      </c>
      <c r="X6485" s="2">
        <v>3268.12</v>
      </c>
      <c r="Y6485" s="2">
        <v>1858.24</v>
      </c>
      <c r="Z6485" s="2">
        <v>0.63800000000000001</v>
      </c>
      <c r="AA6485" s="2">
        <f>IF(Table1[[#This Row],[Bed Occupied]]="Yes",1,0)</f>
        <v>0</v>
      </c>
    </row>
    <row r="6486" spans="1:27" x14ac:dyDescent="0.25">
      <c r="A6486" t="s">
        <v>6578</v>
      </c>
      <c r="B6486" s="1">
        <v>45866</v>
      </c>
      <c r="C6486" s="1">
        <v>45870.2</v>
      </c>
      <c r="D6486" t="s">
        <v>102</v>
      </c>
      <c r="E6486" t="s">
        <v>47</v>
      </c>
      <c r="F6486" t="s">
        <v>48</v>
      </c>
      <c r="G6486" t="s">
        <v>67</v>
      </c>
      <c r="H6486" t="s">
        <v>76</v>
      </c>
      <c r="I6486" t="s">
        <v>41</v>
      </c>
      <c r="J6486">
        <v>4.2</v>
      </c>
      <c r="K6486" t="s">
        <v>33</v>
      </c>
      <c r="L6486">
        <v>41</v>
      </c>
      <c r="M6486" s="1">
        <v>45865</v>
      </c>
      <c r="N6486" t="s">
        <v>42</v>
      </c>
      <c r="O6486">
        <v>9</v>
      </c>
      <c r="P6486">
        <v>1</v>
      </c>
      <c r="Q6486" s="2">
        <v>12315.01</v>
      </c>
      <c r="R6486" t="s">
        <v>58</v>
      </c>
      <c r="S6486" s="2">
        <v>6617.78</v>
      </c>
      <c r="T6486">
        <v>3.7</v>
      </c>
      <c r="U6486" t="s">
        <v>135</v>
      </c>
      <c r="V6486">
        <v>2025</v>
      </c>
      <c r="W6486" t="s">
        <v>74</v>
      </c>
      <c r="X6486" s="2">
        <v>6617.78</v>
      </c>
      <c r="Y6486" s="2">
        <v>5697.23</v>
      </c>
      <c r="Z6486" s="2">
        <v>0.53700000000000003</v>
      </c>
      <c r="AA6486" s="2">
        <f>IF(Table1[[#This Row],[Bed Occupied]]="Yes",1,0)</f>
        <v>1</v>
      </c>
    </row>
    <row r="6487" spans="1:27" x14ac:dyDescent="0.25">
      <c r="A6487" t="s">
        <v>6579</v>
      </c>
      <c r="B6487" s="1">
        <v>45815</v>
      </c>
      <c r="C6487" s="1">
        <v>45819.7</v>
      </c>
      <c r="D6487" t="s">
        <v>51</v>
      </c>
      <c r="E6487" t="s">
        <v>28</v>
      </c>
      <c r="F6487" t="s">
        <v>48</v>
      </c>
      <c r="G6487" t="s">
        <v>151</v>
      </c>
      <c r="H6487" t="s">
        <v>49</v>
      </c>
      <c r="I6487" t="s">
        <v>41</v>
      </c>
      <c r="J6487">
        <v>4.7</v>
      </c>
      <c r="K6487" t="s">
        <v>33</v>
      </c>
      <c r="L6487">
        <v>52</v>
      </c>
      <c r="M6487" s="1">
        <v>45814</v>
      </c>
      <c r="N6487" t="s">
        <v>42</v>
      </c>
      <c r="O6487">
        <v>8</v>
      </c>
      <c r="P6487">
        <v>0</v>
      </c>
      <c r="Q6487" s="2">
        <v>10443.56</v>
      </c>
      <c r="R6487" t="s">
        <v>58</v>
      </c>
      <c r="S6487" s="2">
        <v>6187.79</v>
      </c>
      <c r="T6487">
        <v>4.9000000000000004</v>
      </c>
      <c r="U6487" t="s">
        <v>64</v>
      </c>
      <c r="V6487">
        <v>2025</v>
      </c>
      <c r="W6487" t="s">
        <v>77</v>
      </c>
      <c r="X6487" s="2">
        <v>6187.79</v>
      </c>
      <c r="Y6487" s="2">
        <v>4255.7700000000004</v>
      </c>
      <c r="Z6487" s="2">
        <v>0.59199999999999997</v>
      </c>
      <c r="AA6487" s="2">
        <f>IF(Table1[[#This Row],[Bed Occupied]]="Yes",1,0)</f>
        <v>1</v>
      </c>
    </row>
    <row r="6488" spans="1:27" x14ac:dyDescent="0.25">
      <c r="A6488" t="s">
        <v>6580</v>
      </c>
      <c r="B6488" s="1">
        <v>46210</v>
      </c>
      <c r="C6488" s="1">
        <v>46213.5</v>
      </c>
      <c r="D6488" t="s">
        <v>51</v>
      </c>
      <c r="E6488" t="s">
        <v>52</v>
      </c>
      <c r="F6488" t="s">
        <v>48</v>
      </c>
      <c r="G6488" t="s">
        <v>30</v>
      </c>
      <c r="H6488" t="s">
        <v>40</v>
      </c>
      <c r="I6488" t="s">
        <v>41</v>
      </c>
      <c r="J6488">
        <v>3.5</v>
      </c>
      <c r="K6488" t="s">
        <v>33</v>
      </c>
      <c r="L6488">
        <v>62</v>
      </c>
      <c r="M6488" s="1">
        <v>46209</v>
      </c>
      <c r="N6488" t="s">
        <v>34</v>
      </c>
      <c r="O6488">
        <v>9.1999999999999993</v>
      </c>
      <c r="P6488">
        <v>1.2</v>
      </c>
      <c r="Q6488" s="2">
        <v>7498.1</v>
      </c>
      <c r="R6488" t="s">
        <v>35</v>
      </c>
      <c r="S6488" s="2">
        <v>4249.38</v>
      </c>
      <c r="T6488">
        <v>4</v>
      </c>
      <c r="U6488" t="s">
        <v>43</v>
      </c>
      <c r="V6488">
        <v>2026</v>
      </c>
      <c r="W6488" t="s">
        <v>37</v>
      </c>
      <c r="X6488" s="2">
        <v>4249.38</v>
      </c>
      <c r="Y6488" s="2">
        <v>3248.72</v>
      </c>
      <c r="Z6488" s="2">
        <v>0.56699999999999995</v>
      </c>
      <c r="AA6488" s="2">
        <f>IF(Table1[[#This Row],[Bed Occupied]]="Yes",1,0)</f>
        <v>1</v>
      </c>
    </row>
    <row r="6489" spans="1:27" x14ac:dyDescent="0.25">
      <c r="A6489" t="s">
        <v>6581</v>
      </c>
      <c r="B6489" s="1">
        <v>45988</v>
      </c>
      <c r="C6489" s="1">
        <v>45990</v>
      </c>
      <c r="D6489" t="s">
        <v>51</v>
      </c>
      <c r="E6489" t="s">
        <v>52</v>
      </c>
      <c r="F6489" t="s">
        <v>48</v>
      </c>
      <c r="G6489" t="s">
        <v>30</v>
      </c>
      <c r="H6489" t="s">
        <v>49</v>
      </c>
      <c r="I6489" t="s">
        <v>32</v>
      </c>
      <c r="J6489">
        <v>2</v>
      </c>
      <c r="K6489" t="s">
        <v>33</v>
      </c>
      <c r="L6489">
        <v>47</v>
      </c>
      <c r="M6489" s="1">
        <v>45988</v>
      </c>
      <c r="N6489" t="s">
        <v>63</v>
      </c>
      <c r="O6489">
        <v>10.3</v>
      </c>
      <c r="P6489">
        <v>2.2999999999999998</v>
      </c>
      <c r="Q6489" s="2">
        <v>7600.6</v>
      </c>
      <c r="R6489" t="s">
        <v>58</v>
      </c>
      <c r="S6489" s="2">
        <v>5012.34</v>
      </c>
      <c r="T6489">
        <v>3.3</v>
      </c>
      <c r="U6489" t="s">
        <v>71</v>
      </c>
      <c r="V6489">
        <v>2025</v>
      </c>
      <c r="W6489" t="s">
        <v>72</v>
      </c>
      <c r="X6489" s="2">
        <v>5012.34</v>
      </c>
      <c r="Y6489" s="2">
        <v>2588.2600000000002</v>
      </c>
      <c r="Z6489" s="2">
        <v>0.65900000000000003</v>
      </c>
      <c r="AA6489" s="2">
        <f>IF(Table1[[#This Row],[Bed Occupied]]="Yes",1,0)</f>
        <v>1</v>
      </c>
    </row>
    <row r="6490" spans="1:27" x14ac:dyDescent="0.25">
      <c r="A6490" t="s">
        <v>6582</v>
      </c>
      <c r="B6490" s="1">
        <v>45675</v>
      </c>
      <c r="C6490" s="1">
        <v>45676.2</v>
      </c>
      <c r="D6490" t="s">
        <v>46</v>
      </c>
      <c r="E6490" t="s">
        <v>47</v>
      </c>
      <c r="F6490" t="s">
        <v>48</v>
      </c>
      <c r="G6490" t="s">
        <v>67</v>
      </c>
      <c r="H6490" t="s">
        <v>31</v>
      </c>
      <c r="I6490" t="s">
        <v>41</v>
      </c>
      <c r="J6490">
        <v>1.2</v>
      </c>
      <c r="K6490" t="s">
        <v>33</v>
      </c>
      <c r="L6490">
        <v>5</v>
      </c>
      <c r="M6490" s="1">
        <v>45674</v>
      </c>
      <c r="N6490" t="s">
        <v>34</v>
      </c>
      <c r="O6490">
        <v>11.8</v>
      </c>
      <c r="P6490">
        <v>1.8</v>
      </c>
      <c r="Q6490" s="2">
        <v>5845.62</v>
      </c>
      <c r="R6490" t="s">
        <v>35</v>
      </c>
      <c r="S6490" s="2">
        <v>2730.93</v>
      </c>
      <c r="T6490">
        <v>3.7</v>
      </c>
      <c r="U6490" t="s">
        <v>145</v>
      </c>
      <c r="V6490">
        <v>2025</v>
      </c>
      <c r="W6490" t="s">
        <v>77</v>
      </c>
      <c r="X6490" s="2">
        <v>2730.93</v>
      </c>
      <c r="Y6490" s="2">
        <v>3114.69</v>
      </c>
      <c r="Z6490" s="2">
        <v>0.46700000000000003</v>
      </c>
      <c r="AA6490" s="2">
        <f>IF(Table1[[#This Row],[Bed Occupied]]="Yes",1,0)</f>
        <v>1</v>
      </c>
    </row>
    <row r="6491" spans="1:27" x14ac:dyDescent="0.25">
      <c r="A6491" t="s">
        <v>6583</v>
      </c>
      <c r="B6491" s="1">
        <v>46031</v>
      </c>
      <c r="C6491" s="1">
        <v>46035.8</v>
      </c>
      <c r="D6491" t="s">
        <v>96</v>
      </c>
      <c r="E6491" t="s">
        <v>52</v>
      </c>
      <c r="F6491" t="s">
        <v>29</v>
      </c>
      <c r="G6491" t="s">
        <v>53</v>
      </c>
      <c r="H6491" t="s">
        <v>40</v>
      </c>
      <c r="I6491" t="s">
        <v>41</v>
      </c>
      <c r="J6491">
        <v>4.8</v>
      </c>
      <c r="K6491" t="s">
        <v>33</v>
      </c>
      <c r="L6491">
        <v>58</v>
      </c>
      <c r="M6491" s="1">
        <v>46031</v>
      </c>
      <c r="N6491" t="s">
        <v>42</v>
      </c>
      <c r="O6491">
        <v>10</v>
      </c>
      <c r="P6491">
        <v>0</v>
      </c>
      <c r="Q6491" s="2">
        <v>4481.21</v>
      </c>
      <c r="R6491" t="s">
        <v>58</v>
      </c>
      <c r="S6491" s="2">
        <v>2859.46</v>
      </c>
      <c r="T6491">
        <v>4.3</v>
      </c>
      <c r="U6491" t="s">
        <v>86</v>
      </c>
      <c r="V6491">
        <v>2026</v>
      </c>
      <c r="W6491" t="s">
        <v>77</v>
      </c>
      <c r="X6491" s="2">
        <v>2859.46</v>
      </c>
      <c r="Y6491" s="2">
        <v>1621.75</v>
      </c>
      <c r="Z6491" s="2">
        <v>0.63800000000000001</v>
      </c>
      <c r="AA6491" s="2">
        <f>IF(Table1[[#This Row],[Bed Occupied]]="Yes",1,0)</f>
        <v>1</v>
      </c>
    </row>
    <row r="6492" spans="1:27" x14ac:dyDescent="0.25">
      <c r="A6492" t="s">
        <v>6584</v>
      </c>
      <c r="B6492" s="1">
        <v>45826</v>
      </c>
      <c r="C6492" s="1">
        <v>45831.3</v>
      </c>
      <c r="D6492" t="s">
        <v>102</v>
      </c>
      <c r="E6492" t="s">
        <v>47</v>
      </c>
      <c r="F6492" t="s">
        <v>29</v>
      </c>
      <c r="G6492" t="s">
        <v>30</v>
      </c>
      <c r="H6492" t="s">
        <v>56</v>
      </c>
      <c r="I6492" t="s">
        <v>41</v>
      </c>
      <c r="J6492">
        <v>5.3</v>
      </c>
      <c r="K6492" t="s">
        <v>33</v>
      </c>
      <c r="L6492">
        <v>27</v>
      </c>
      <c r="M6492" s="1">
        <v>45825</v>
      </c>
      <c r="N6492" t="s">
        <v>42</v>
      </c>
      <c r="O6492">
        <v>8.1</v>
      </c>
      <c r="P6492">
        <v>0.1</v>
      </c>
      <c r="Q6492" s="2">
        <v>13711.79</v>
      </c>
      <c r="R6492" t="s">
        <v>35</v>
      </c>
      <c r="S6492" s="2">
        <v>7921.22</v>
      </c>
      <c r="T6492">
        <v>4.4000000000000004</v>
      </c>
      <c r="U6492" t="s">
        <v>64</v>
      </c>
      <c r="V6492">
        <v>2025</v>
      </c>
      <c r="W6492" t="s">
        <v>44</v>
      </c>
      <c r="X6492" s="2">
        <v>7921.22</v>
      </c>
      <c r="Y6492" s="2">
        <v>5790.57</v>
      </c>
      <c r="Z6492" s="2">
        <v>0.57799999999999996</v>
      </c>
      <c r="AA6492" s="2">
        <f>IF(Table1[[#This Row],[Bed Occupied]]="Yes",1,0)</f>
        <v>1</v>
      </c>
    </row>
    <row r="6493" spans="1:27" x14ac:dyDescent="0.25">
      <c r="A6493" t="s">
        <v>6585</v>
      </c>
      <c r="B6493" s="1">
        <v>45838</v>
      </c>
      <c r="C6493" s="1">
        <v>45840</v>
      </c>
      <c r="D6493" t="s">
        <v>39</v>
      </c>
      <c r="E6493" t="s">
        <v>28</v>
      </c>
      <c r="F6493" t="s">
        <v>29</v>
      </c>
      <c r="G6493" t="s">
        <v>53</v>
      </c>
      <c r="H6493" t="s">
        <v>62</v>
      </c>
      <c r="I6493" t="s">
        <v>41</v>
      </c>
      <c r="J6493">
        <v>2</v>
      </c>
      <c r="K6493" t="s">
        <v>57</v>
      </c>
      <c r="L6493">
        <v>113</v>
      </c>
      <c r="M6493" s="1">
        <v>45838</v>
      </c>
      <c r="N6493" t="s">
        <v>63</v>
      </c>
      <c r="O6493">
        <v>11</v>
      </c>
      <c r="P6493">
        <v>1</v>
      </c>
      <c r="Q6493" s="2">
        <v>1993.97</v>
      </c>
      <c r="R6493" t="s">
        <v>58</v>
      </c>
      <c r="S6493" s="2">
        <v>1137.3599999999999</v>
      </c>
      <c r="T6493">
        <v>3.4</v>
      </c>
      <c r="U6493" t="s">
        <v>64</v>
      </c>
      <c r="V6493">
        <v>2025</v>
      </c>
      <c r="W6493" t="s">
        <v>37</v>
      </c>
      <c r="X6493" s="2">
        <v>1137.3599999999999</v>
      </c>
      <c r="Y6493" s="2">
        <v>856.61</v>
      </c>
      <c r="Z6493" s="2">
        <v>0.56999999999999995</v>
      </c>
      <c r="AA6493" s="2">
        <f>IF(Table1[[#This Row],[Bed Occupied]]="Yes",1,0)</f>
        <v>0</v>
      </c>
    </row>
    <row r="6494" spans="1:27" x14ac:dyDescent="0.25">
      <c r="A6494" t="s">
        <v>6586</v>
      </c>
      <c r="B6494" s="1">
        <v>46136</v>
      </c>
      <c r="C6494" s="1">
        <v>46137.7</v>
      </c>
      <c r="D6494" t="s">
        <v>96</v>
      </c>
      <c r="E6494" t="s">
        <v>47</v>
      </c>
      <c r="F6494" t="s">
        <v>48</v>
      </c>
      <c r="G6494" t="s">
        <v>30</v>
      </c>
      <c r="H6494" t="s">
        <v>49</v>
      </c>
      <c r="I6494" t="s">
        <v>93</v>
      </c>
      <c r="J6494">
        <v>1.7</v>
      </c>
      <c r="K6494" t="s">
        <v>33</v>
      </c>
      <c r="L6494">
        <v>19</v>
      </c>
      <c r="M6494" s="1">
        <v>46136</v>
      </c>
      <c r="N6494" t="s">
        <v>42</v>
      </c>
      <c r="O6494">
        <v>12</v>
      </c>
      <c r="P6494">
        <v>0</v>
      </c>
      <c r="Q6494" s="2">
        <v>4692.46</v>
      </c>
      <c r="R6494" t="s">
        <v>35</v>
      </c>
      <c r="S6494" s="2">
        <v>2916.44</v>
      </c>
      <c r="T6494">
        <v>3.9</v>
      </c>
      <c r="U6494" t="s">
        <v>98</v>
      </c>
      <c r="V6494">
        <v>2026</v>
      </c>
      <c r="W6494" t="s">
        <v>77</v>
      </c>
      <c r="X6494" s="2">
        <v>2916.44</v>
      </c>
      <c r="Y6494" s="2">
        <v>1776.02</v>
      </c>
      <c r="Z6494" s="2">
        <v>0.622</v>
      </c>
      <c r="AA6494" s="2">
        <f>IF(Table1[[#This Row],[Bed Occupied]]="Yes",1,0)</f>
        <v>1</v>
      </c>
    </row>
    <row r="6495" spans="1:27" x14ac:dyDescent="0.25">
      <c r="A6495" t="s">
        <v>6587</v>
      </c>
      <c r="B6495" s="1">
        <v>45931</v>
      </c>
      <c r="C6495" s="1">
        <v>45932.5</v>
      </c>
      <c r="D6495" t="s">
        <v>46</v>
      </c>
      <c r="E6495" t="s">
        <v>28</v>
      </c>
      <c r="F6495" t="s">
        <v>29</v>
      </c>
      <c r="G6495" t="s">
        <v>53</v>
      </c>
      <c r="H6495" t="s">
        <v>31</v>
      </c>
      <c r="I6495" t="s">
        <v>41</v>
      </c>
      <c r="J6495">
        <v>1.5</v>
      </c>
      <c r="K6495" t="s">
        <v>33</v>
      </c>
      <c r="L6495">
        <v>37</v>
      </c>
      <c r="M6495" s="1">
        <v>45931</v>
      </c>
      <c r="N6495" t="s">
        <v>63</v>
      </c>
      <c r="O6495">
        <v>12</v>
      </c>
      <c r="P6495">
        <v>0</v>
      </c>
      <c r="Q6495" s="2">
        <v>4701.26</v>
      </c>
      <c r="R6495" t="s">
        <v>85</v>
      </c>
      <c r="S6495" s="2">
        <v>3190.9</v>
      </c>
      <c r="T6495">
        <v>3.7</v>
      </c>
      <c r="U6495" t="s">
        <v>82</v>
      </c>
      <c r="V6495">
        <v>2025</v>
      </c>
      <c r="W6495" t="s">
        <v>69</v>
      </c>
      <c r="X6495" s="2">
        <v>3190.9</v>
      </c>
      <c r="Y6495" s="2">
        <v>1510.36</v>
      </c>
      <c r="Z6495" s="2">
        <v>0.67900000000000005</v>
      </c>
      <c r="AA6495" s="2">
        <f>IF(Table1[[#This Row],[Bed Occupied]]="Yes",1,0)</f>
        <v>1</v>
      </c>
    </row>
    <row r="6496" spans="1:27" x14ac:dyDescent="0.25">
      <c r="A6496" t="s">
        <v>6588</v>
      </c>
      <c r="B6496" s="1">
        <v>46056</v>
      </c>
      <c r="C6496" s="1">
        <v>46057.4</v>
      </c>
      <c r="D6496" t="s">
        <v>46</v>
      </c>
      <c r="E6496" t="s">
        <v>28</v>
      </c>
      <c r="F6496" t="s">
        <v>29</v>
      </c>
      <c r="G6496" t="s">
        <v>30</v>
      </c>
      <c r="H6496" t="s">
        <v>81</v>
      </c>
      <c r="I6496" t="s">
        <v>32</v>
      </c>
      <c r="J6496">
        <v>1.4</v>
      </c>
      <c r="K6496" t="s">
        <v>33</v>
      </c>
      <c r="L6496">
        <v>72</v>
      </c>
      <c r="M6496" s="1">
        <v>46055</v>
      </c>
      <c r="N6496" t="s">
        <v>34</v>
      </c>
      <c r="O6496">
        <v>9.4</v>
      </c>
      <c r="P6496">
        <v>1.4</v>
      </c>
      <c r="Q6496" s="2">
        <v>5737.63</v>
      </c>
      <c r="R6496" t="s">
        <v>58</v>
      </c>
      <c r="S6496" s="2">
        <v>3402.87</v>
      </c>
      <c r="T6496">
        <v>2.9</v>
      </c>
      <c r="U6496" t="s">
        <v>68</v>
      </c>
      <c r="V6496">
        <v>2026</v>
      </c>
      <c r="W6496" t="s">
        <v>37</v>
      </c>
      <c r="X6496" s="2">
        <v>3402.87</v>
      </c>
      <c r="Y6496" s="2">
        <v>2334.7600000000002</v>
      </c>
      <c r="Z6496" s="2">
        <v>0.59299999999999997</v>
      </c>
      <c r="AA6496" s="2">
        <f>IF(Table1[[#This Row],[Bed Occupied]]="Yes",1,0)</f>
        <v>1</v>
      </c>
    </row>
    <row r="6497" spans="1:27" x14ac:dyDescent="0.25">
      <c r="A6497" t="s">
        <v>6589</v>
      </c>
      <c r="B6497" s="1">
        <v>46020</v>
      </c>
      <c r="C6497" s="1">
        <v>46022.9</v>
      </c>
      <c r="D6497" t="s">
        <v>46</v>
      </c>
      <c r="E6497" t="s">
        <v>28</v>
      </c>
      <c r="F6497" t="s">
        <v>29</v>
      </c>
      <c r="G6497" t="s">
        <v>30</v>
      </c>
      <c r="H6497" t="s">
        <v>31</v>
      </c>
      <c r="I6497" t="s">
        <v>32</v>
      </c>
      <c r="J6497">
        <v>2.9</v>
      </c>
      <c r="K6497" t="s">
        <v>33</v>
      </c>
      <c r="L6497">
        <v>27</v>
      </c>
      <c r="M6497" s="1">
        <v>46020</v>
      </c>
      <c r="N6497" t="s">
        <v>34</v>
      </c>
      <c r="O6497">
        <v>9.6999999999999993</v>
      </c>
      <c r="P6497">
        <v>1.7</v>
      </c>
      <c r="Q6497" s="2">
        <v>5290.93</v>
      </c>
      <c r="R6497" t="s">
        <v>58</v>
      </c>
      <c r="S6497" s="2">
        <v>2891.49</v>
      </c>
      <c r="T6497">
        <v>4.2</v>
      </c>
      <c r="U6497" t="s">
        <v>79</v>
      </c>
      <c r="V6497">
        <v>2025</v>
      </c>
      <c r="W6497" t="s">
        <v>37</v>
      </c>
      <c r="X6497" s="2">
        <v>2891.49</v>
      </c>
      <c r="Y6497" s="2">
        <v>2399.44</v>
      </c>
      <c r="Z6497" s="2">
        <v>0.54600000000000004</v>
      </c>
      <c r="AA6497" s="2">
        <f>IF(Table1[[#This Row],[Bed Occupied]]="Yes",1,0)</f>
        <v>1</v>
      </c>
    </row>
    <row r="6498" spans="1:27" x14ac:dyDescent="0.25">
      <c r="A6498" t="s">
        <v>6590</v>
      </c>
      <c r="B6498" s="1">
        <v>46138</v>
      </c>
      <c r="C6498" s="1">
        <v>46139.8</v>
      </c>
      <c r="D6498" t="s">
        <v>102</v>
      </c>
      <c r="E6498" t="s">
        <v>47</v>
      </c>
      <c r="F6498" t="s">
        <v>48</v>
      </c>
      <c r="G6498" t="s">
        <v>53</v>
      </c>
      <c r="H6498" t="s">
        <v>76</v>
      </c>
      <c r="I6498" t="s">
        <v>93</v>
      </c>
      <c r="J6498">
        <v>1.8</v>
      </c>
      <c r="K6498" t="s">
        <v>33</v>
      </c>
      <c r="L6498">
        <v>97</v>
      </c>
      <c r="M6498" s="1">
        <v>46138</v>
      </c>
      <c r="N6498" t="s">
        <v>42</v>
      </c>
      <c r="O6498">
        <v>12</v>
      </c>
      <c r="P6498">
        <v>0</v>
      </c>
      <c r="Q6498" s="2">
        <v>10620.81</v>
      </c>
      <c r="R6498" t="s">
        <v>35</v>
      </c>
      <c r="S6498" s="2">
        <v>6246.2</v>
      </c>
      <c r="T6498">
        <v>4.5999999999999996</v>
      </c>
      <c r="U6498" t="s">
        <v>98</v>
      </c>
      <c r="V6498">
        <v>2026</v>
      </c>
      <c r="W6498" t="s">
        <v>74</v>
      </c>
      <c r="X6498" s="2">
        <v>6246.2</v>
      </c>
      <c r="Y6498" s="2">
        <v>4374.6099999999997</v>
      </c>
      <c r="Z6498" s="2">
        <v>0.58799999999999997</v>
      </c>
      <c r="AA6498" s="2">
        <f>IF(Table1[[#This Row],[Bed Occupied]]="Yes",1,0)</f>
        <v>1</v>
      </c>
    </row>
    <row r="6499" spans="1:27" x14ac:dyDescent="0.25">
      <c r="A6499" t="s">
        <v>6591</v>
      </c>
      <c r="B6499" s="1">
        <v>46046</v>
      </c>
      <c r="C6499" s="1">
        <v>46046.7</v>
      </c>
      <c r="D6499" t="s">
        <v>27</v>
      </c>
      <c r="E6499" t="s">
        <v>52</v>
      </c>
      <c r="F6499" t="s">
        <v>29</v>
      </c>
      <c r="G6499" t="s">
        <v>53</v>
      </c>
      <c r="H6499" t="s">
        <v>40</v>
      </c>
      <c r="I6499" t="s">
        <v>41</v>
      </c>
      <c r="J6499">
        <v>0.7</v>
      </c>
      <c r="K6499" t="s">
        <v>33</v>
      </c>
      <c r="L6499">
        <v>48</v>
      </c>
      <c r="M6499" s="1">
        <v>46046</v>
      </c>
      <c r="N6499" t="s">
        <v>34</v>
      </c>
      <c r="O6499">
        <v>13.3</v>
      </c>
      <c r="P6499">
        <v>1.3</v>
      </c>
      <c r="Q6499" s="2">
        <v>8895.43</v>
      </c>
      <c r="R6499" t="s">
        <v>58</v>
      </c>
      <c r="S6499" s="2">
        <v>6226.49</v>
      </c>
      <c r="T6499">
        <v>3.9</v>
      </c>
      <c r="U6499" t="s">
        <v>86</v>
      </c>
      <c r="V6499">
        <v>2026</v>
      </c>
      <c r="W6499" t="s">
        <v>83</v>
      </c>
      <c r="X6499" s="2">
        <v>6226.49</v>
      </c>
      <c r="Y6499" s="2">
        <v>2668.94</v>
      </c>
      <c r="Z6499" s="2">
        <v>0.7</v>
      </c>
      <c r="AA6499" s="2">
        <f>IF(Table1[[#This Row],[Bed Occupied]]="Yes",1,0)</f>
        <v>1</v>
      </c>
    </row>
    <row r="6500" spans="1:27" x14ac:dyDescent="0.25">
      <c r="A6500" t="s">
        <v>6592</v>
      </c>
      <c r="B6500" s="1">
        <v>46325</v>
      </c>
      <c r="C6500" s="1">
        <v>46330.5</v>
      </c>
      <c r="D6500" t="s">
        <v>27</v>
      </c>
      <c r="E6500" t="s">
        <v>47</v>
      </c>
      <c r="F6500" t="s">
        <v>29</v>
      </c>
      <c r="G6500" t="s">
        <v>151</v>
      </c>
      <c r="H6500" t="s">
        <v>31</v>
      </c>
      <c r="I6500" t="s">
        <v>32</v>
      </c>
      <c r="J6500">
        <v>5.5</v>
      </c>
      <c r="K6500" t="s">
        <v>33</v>
      </c>
      <c r="L6500">
        <v>65</v>
      </c>
      <c r="M6500" s="1">
        <v>46324</v>
      </c>
      <c r="N6500" t="s">
        <v>42</v>
      </c>
      <c r="O6500">
        <v>10</v>
      </c>
      <c r="P6500">
        <v>2</v>
      </c>
      <c r="Q6500" s="2">
        <v>13532.33</v>
      </c>
      <c r="R6500" t="s">
        <v>58</v>
      </c>
      <c r="S6500" s="2">
        <v>7807.46</v>
      </c>
      <c r="T6500">
        <v>3.1</v>
      </c>
      <c r="U6500" t="s">
        <v>36</v>
      </c>
      <c r="V6500">
        <v>2026</v>
      </c>
      <c r="W6500" t="s">
        <v>72</v>
      </c>
      <c r="X6500" s="2">
        <v>7807.46</v>
      </c>
      <c r="Y6500" s="2">
        <v>5724.87</v>
      </c>
      <c r="Z6500" s="2">
        <v>0.57699999999999996</v>
      </c>
      <c r="AA6500" s="2">
        <f>IF(Table1[[#This Row],[Bed Occupied]]="Yes",1,0)</f>
        <v>1</v>
      </c>
    </row>
    <row r="6501" spans="1:27" x14ac:dyDescent="0.25">
      <c r="A6501" t="s">
        <v>6593</v>
      </c>
      <c r="B6501" s="1">
        <v>46201</v>
      </c>
      <c r="C6501" s="1">
        <v>46207.5</v>
      </c>
      <c r="D6501" t="s">
        <v>51</v>
      </c>
      <c r="E6501" t="s">
        <v>52</v>
      </c>
      <c r="F6501" t="s">
        <v>29</v>
      </c>
      <c r="G6501" t="s">
        <v>30</v>
      </c>
      <c r="H6501" t="s">
        <v>81</v>
      </c>
      <c r="I6501" t="s">
        <v>41</v>
      </c>
      <c r="J6501">
        <v>6.5</v>
      </c>
      <c r="K6501" t="s">
        <v>33</v>
      </c>
      <c r="L6501">
        <v>29</v>
      </c>
      <c r="M6501" s="1">
        <v>46200</v>
      </c>
      <c r="N6501" t="s">
        <v>42</v>
      </c>
      <c r="O6501">
        <v>10.4</v>
      </c>
      <c r="P6501">
        <v>2.4</v>
      </c>
      <c r="Q6501" s="2">
        <v>12584.28</v>
      </c>
      <c r="R6501" t="s">
        <v>35</v>
      </c>
      <c r="S6501" s="2">
        <v>7798.89</v>
      </c>
      <c r="T6501">
        <v>3.5</v>
      </c>
      <c r="U6501" t="s">
        <v>126</v>
      </c>
      <c r="V6501">
        <v>2026</v>
      </c>
      <c r="W6501" t="s">
        <v>83</v>
      </c>
      <c r="X6501" s="2">
        <v>7798.89</v>
      </c>
      <c r="Y6501" s="2">
        <v>4785.3900000000003</v>
      </c>
      <c r="Z6501" s="2">
        <v>0.62</v>
      </c>
      <c r="AA6501" s="2">
        <f>IF(Table1[[#This Row],[Bed Occupied]]="Yes",1,0)</f>
        <v>1</v>
      </c>
    </row>
    <row r="6502" spans="1:27" x14ac:dyDescent="0.25">
      <c r="A6502" t="s">
        <v>6594</v>
      </c>
      <c r="B6502" s="1">
        <v>46323</v>
      </c>
      <c r="C6502" s="1">
        <v>46325.5</v>
      </c>
      <c r="D6502" t="s">
        <v>27</v>
      </c>
      <c r="E6502" t="s">
        <v>28</v>
      </c>
      <c r="F6502" t="s">
        <v>29</v>
      </c>
      <c r="G6502" t="s">
        <v>67</v>
      </c>
      <c r="H6502" t="s">
        <v>62</v>
      </c>
      <c r="I6502" t="s">
        <v>32</v>
      </c>
      <c r="J6502">
        <v>2.5</v>
      </c>
      <c r="K6502" t="s">
        <v>33</v>
      </c>
      <c r="L6502">
        <v>87</v>
      </c>
      <c r="M6502" s="1">
        <v>46322</v>
      </c>
      <c r="N6502" t="s">
        <v>34</v>
      </c>
      <c r="O6502">
        <v>10.1</v>
      </c>
      <c r="P6502">
        <v>2.1</v>
      </c>
      <c r="Q6502" s="2">
        <v>9010.4500000000007</v>
      </c>
      <c r="R6502" t="s">
        <v>35</v>
      </c>
      <c r="S6502" s="2">
        <v>5680.6</v>
      </c>
      <c r="T6502">
        <v>3.7</v>
      </c>
      <c r="U6502" t="s">
        <v>36</v>
      </c>
      <c r="V6502">
        <v>2026</v>
      </c>
      <c r="W6502" t="s">
        <v>44</v>
      </c>
      <c r="X6502" s="2">
        <v>5680.6</v>
      </c>
      <c r="Y6502" s="2">
        <v>3329.85</v>
      </c>
      <c r="Z6502" s="2">
        <v>0.63</v>
      </c>
      <c r="AA6502" s="2">
        <f>IF(Table1[[#This Row],[Bed Occupied]]="Yes",1,0)</f>
        <v>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pivottable</vt:lpstr>
      <vt:lpstr>Hospital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2026-08-29T04:05:48Z</dcterms:created>
  <dcterms:modified xsi:type="dcterms:W3CDTF">2026-09-09T04:18:48Z</dcterms:modified>
</cp:coreProperties>
</file>